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0.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0" yWindow="5100" windowWidth="23070" windowHeight="5340" tabRatio="929"/>
  </bookViews>
  <sheets>
    <sheet name="RevI_Facility Summary" sheetId="32" r:id="rId1"/>
    <sheet name="CCCT_RevI_Steady State" sheetId="33" r:id="rId2"/>
    <sheet name="RevI_Project HAPS" sheetId="30" r:id="rId3"/>
    <sheet name="CT Startups&amp;Shutdowns" sheetId="24" r:id="rId4"/>
    <sheet name="Auxiliary Boiler " sheetId="25" r:id="rId5"/>
    <sheet name="Fuel Gas Heaters" sheetId="26" r:id="rId6"/>
    <sheet name="Emergency Generator" sheetId="27" r:id="rId7"/>
    <sheet name="Fire Water Pump " sheetId="28" r:id="rId8"/>
    <sheet name="Circuit Breakers SF6" sheetId="31" r:id="rId9"/>
    <sheet name="Stack Parameters" sheetId="38" r:id="rId10"/>
    <sheet name="BROOKE_RevI_T218_042417" sheetId="41" r:id="rId11"/>
    <sheet name="RevI_Cover" sheetId="39" r:id="rId12"/>
    <sheet name="RevI_Revisions" sheetId="40" r:id="rId13"/>
    <sheet name="RevI_CustNotes" sheetId="42" r:id="rId14"/>
  </sheets>
  <externalReferences>
    <externalReference r:id="rId15"/>
    <externalReference r:id="rId16"/>
  </externalReferences>
  <definedNames>
    <definedName name="__Key1" hidden="1">'[1]DETAIL 07'!$I$2:$I$2</definedName>
    <definedName name="_Key1" localSheetId="5" hidden="1">#REF!</definedName>
    <definedName name="_Key1" hidden="1">#REF!</definedName>
    <definedName name="_Key2" localSheetId="5" hidden="1">#REF!</definedName>
    <definedName name="_Key2" hidden="1">#REF!</definedName>
    <definedName name="_Order1" hidden="1">255</definedName>
    <definedName name="_Order2" hidden="1">255</definedName>
    <definedName name="_Regression_Out" localSheetId="5" hidden="1">#REF!</definedName>
    <definedName name="_Regression_Out" hidden="1">#REF!</definedName>
    <definedName name="_Regression_X" localSheetId="5" hidden="1">#REF!</definedName>
    <definedName name="_Regression_X" hidden="1">#REF!</definedName>
    <definedName name="_Regression_Y" localSheetId="5" hidden="1">#REF!</definedName>
    <definedName name="_Regression_Y" hidden="1">#REF!</definedName>
    <definedName name="_Sort" localSheetId="5" hidden="1">#REF!</definedName>
    <definedName name="_Sort" hidden="1">#REF!</definedName>
    <definedName name="AuxBoilerHAP">'Auxiliary Boiler '!$A$58:$D$76</definedName>
    <definedName name="CTHAP_RevI">'RevI_Project HAPS'!$A$9:$O$32</definedName>
    <definedName name="EGenHAP">'Emergency Generator'!$A$55:$D$64</definedName>
    <definedName name="FacilityHAP_RevI">'RevI_Project HAPS'!$A$39:$M$61</definedName>
    <definedName name="FireWaterHAP">'Fire Water Pump '!$A$54:$D$62</definedName>
    <definedName name="FuelGasHAP">'Fuel Gas Heaters'!$A$60:$D$78</definedName>
    <definedName name="_xlnm.Print_Area" localSheetId="4">'Auxiliary Boiler '!$A$1:$F$80</definedName>
    <definedName name="_xlnm.Print_Area" localSheetId="1">'CCCT_RevI_Steady State'!$A$1:$H$31</definedName>
    <definedName name="_xlnm.Print_Area" localSheetId="8">'Circuit Breakers SF6'!$A$1:$H$12</definedName>
    <definedName name="_xlnm.Print_Area" localSheetId="3">'CT Startups&amp;Shutdowns'!$A$1:$I$36</definedName>
    <definedName name="_xlnm.Print_Area" localSheetId="6">'Emergency Generator'!$A$1:$G$68</definedName>
    <definedName name="_xlnm.Print_Area" localSheetId="7">'Fire Water Pump '!$A$1:$G$66</definedName>
    <definedName name="_xlnm.Print_Area" localSheetId="5">'Fuel Gas Heaters'!$A$1:$F$82</definedName>
    <definedName name="_xlnm.Print_Area" localSheetId="11">RevI_Cover!$A$1:$L$55</definedName>
    <definedName name="_xlnm.Print_Area" localSheetId="0">'RevI_Facility Summary'!$A$1:$K$116</definedName>
    <definedName name="_xlnm.Print_Area" localSheetId="2">'RevI_Project HAPS'!$A$1:$L$64</definedName>
    <definedName name="_xlnm.Print_Area" localSheetId="12">RevI_Revisions!$A$1:$D$48</definedName>
    <definedName name="wrn.G6input." localSheetId="3" hidden="1">{#N/A,#N/A,FALSE,"Emission Calcs";#N/A,#N/A,FALSE,"Equipment Summary";#N/A,#N/A,FALSE,"PRODUCTION SUMMARY "}</definedName>
    <definedName name="wrn.G6input." localSheetId="6" hidden="1">{#N/A,#N/A,FALSE,"Emission Calcs";#N/A,#N/A,FALSE,"Equipment Summary";#N/A,#N/A,FALSE,"PRODUCTION SUMMARY "}</definedName>
    <definedName name="wrn.G6input." localSheetId="7" hidden="1">{#N/A,#N/A,FALSE,"Emission Calcs";#N/A,#N/A,FALSE,"Equipment Summary";#N/A,#N/A,FALSE,"PRODUCTION SUMMARY "}</definedName>
    <definedName name="wrn.G6input." localSheetId="0" hidden="1">{#N/A,#N/A,FALSE,"Emission Calcs";#N/A,#N/A,FALSE,"Equipment Summary";#N/A,#N/A,FALSE,"PRODUCTION SUMMARY "}</definedName>
    <definedName name="wrn.G6input." localSheetId="2" hidden="1">{#N/A,#N/A,FALSE,"Emission Calcs";#N/A,#N/A,FALSE,"Equipment Summary";#N/A,#N/A,FALSE,"PRODUCTION SUMMARY "}</definedName>
    <definedName name="wrn.G6input." localSheetId="9" hidden="1">{#N/A,#N/A,FALSE,"Emission Calcs";#N/A,#N/A,FALSE,"Equipment Summary";#N/A,#N/A,FALSE,"PRODUCTION SUMMARY "}</definedName>
    <definedName name="wrn.G6input." hidden="1">{#N/A,#N/A,FALSE,"Emission Calcs";#N/A,#N/A,FALSE,"Equipment Summary";#N/A,#N/A,FALSE,"PRODUCTION SUMMARY "}</definedName>
  </definedNames>
  <calcPr calcId="145621"/>
</workbook>
</file>

<file path=xl/calcChain.xml><?xml version="1.0" encoding="utf-8"?>
<calcChain xmlns="http://schemas.openxmlformats.org/spreadsheetml/2006/main">
  <c r="C39" i="28" l="1"/>
  <c r="C40" i="27"/>
  <c r="I67" i="32"/>
  <c r="I66" i="32"/>
  <c r="I65" i="32"/>
  <c r="D52" i="32"/>
  <c r="D53" i="32"/>
  <c r="C52" i="32"/>
  <c r="C53" i="32"/>
  <c r="B43" i="26"/>
  <c r="B40" i="26"/>
  <c r="B38" i="25"/>
  <c r="B52" i="32"/>
  <c r="L7" i="33"/>
  <c r="L10" i="33"/>
  <c r="E7" i="32"/>
  <c r="H7" i="33"/>
  <c r="I7" i="33"/>
  <c r="D38" i="27"/>
  <c r="D37" i="28"/>
  <c r="C38" i="27"/>
  <c r="H63" i="32" l="1"/>
  <c r="J63" i="32"/>
  <c r="D40" i="27"/>
  <c r="B41" i="32" s="1"/>
  <c r="D39" i="28"/>
  <c r="D41" i="32" s="1"/>
  <c r="C37" i="28"/>
  <c r="F40" i="27" l="1"/>
  <c r="G40" i="27" s="1"/>
  <c r="F39" i="28"/>
  <c r="G39" i="28" s="1"/>
  <c r="E39" i="28"/>
  <c r="E41" i="32" s="1"/>
  <c r="J67" i="32" s="1"/>
  <c r="E40" i="27"/>
  <c r="C41" i="32" s="1"/>
  <c r="J66" i="32" s="1"/>
  <c r="B41" i="25"/>
  <c r="C41" i="25"/>
  <c r="D41" i="25" s="1"/>
  <c r="I11" i="33" l="1"/>
  <c r="L11" i="33"/>
  <c r="B42" i="25" l="1"/>
  <c r="C42" i="25"/>
  <c r="D6" i="38" l="1"/>
  <c r="D2" i="38"/>
  <c r="D75" i="41" l="1"/>
  <c r="E75" i="41"/>
  <c r="F75" i="41"/>
  <c r="G75" i="41"/>
  <c r="H75" i="41"/>
  <c r="I75" i="41"/>
  <c r="J75" i="41"/>
  <c r="K75" i="41"/>
  <c r="L75" i="41"/>
  <c r="M75" i="41"/>
  <c r="N75" i="41"/>
  <c r="O75" i="41"/>
  <c r="P75" i="41"/>
  <c r="Q75" i="41"/>
  <c r="R75" i="41"/>
  <c r="S75" i="41"/>
  <c r="T75" i="41"/>
  <c r="U75" i="41"/>
  <c r="V75" i="41"/>
  <c r="W75" i="41"/>
  <c r="X75" i="41"/>
  <c r="Y75" i="41"/>
  <c r="Z75" i="41"/>
  <c r="AA75" i="41"/>
  <c r="AB75" i="41"/>
  <c r="AC75" i="41"/>
  <c r="AD75" i="41"/>
  <c r="AE75" i="41"/>
  <c r="AF75" i="41"/>
  <c r="AG75" i="41"/>
  <c r="AH75" i="41"/>
  <c r="AI75" i="41"/>
  <c r="AJ75" i="41"/>
  <c r="AK75" i="41"/>
  <c r="AL75" i="41"/>
  <c r="AM75" i="41"/>
  <c r="AN75" i="41"/>
  <c r="AO75" i="41"/>
  <c r="AP75" i="41"/>
  <c r="AQ75" i="41"/>
  <c r="AR75" i="41"/>
  <c r="AS75" i="41"/>
  <c r="AT75" i="41"/>
  <c r="AU75" i="41"/>
  <c r="AV75" i="41"/>
  <c r="AW75" i="41"/>
  <c r="AX75" i="41"/>
  <c r="AY75" i="41"/>
  <c r="AZ75" i="41"/>
  <c r="BA75" i="41"/>
  <c r="BB75" i="41"/>
  <c r="BC75" i="41"/>
  <c r="BD75" i="41"/>
  <c r="BE75" i="41"/>
  <c r="BF75" i="41"/>
  <c r="BG75" i="41"/>
  <c r="BH75" i="41"/>
  <c r="BI75" i="41"/>
  <c r="BJ75" i="41"/>
  <c r="BK75" i="41"/>
  <c r="BL75" i="41"/>
  <c r="BM75" i="41"/>
  <c r="BN75" i="41"/>
  <c r="BO75" i="41"/>
  <c r="BP75" i="41"/>
  <c r="BQ75" i="41"/>
  <c r="BR75" i="41"/>
  <c r="BS75" i="41"/>
  <c r="BT75" i="41"/>
  <c r="BU75" i="41"/>
  <c r="BV75" i="41"/>
  <c r="BW75" i="41"/>
  <c r="BX75" i="41"/>
  <c r="BY75" i="41"/>
  <c r="BZ75" i="41"/>
  <c r="CA75" i="41"/>
  <c r="CB75" i="41"/>
  <c r="CC75" i="41"/>
  <c r="CD75" i="41"/>
  <c r="CE75" i="41"/>
  <c r="CF75" i="41"/>
  <c r="CG75" i="41"/>
  <c r="CH75" i="41"/>
  <c r="CI75" i="41"/>
  <c r="CJ75" i="41"/>
  <c r="CK75" i="41"/>
  <c r="CL75" i="41"/>
  <c r="CM75" i="41"/>
  <c r="CN75" i="41"/>
  <c r="CO75" i="41"/>
  <c r="CP75" i="41"/>
  <c r="CQ75" i="41"/>
  <c r="CR75" i="41"/>
  <c r="CS75" i="41"/>
  <c r="CT75" i="41"/>
  <c r="CU75" i="41"/>
  <c r="CV75" i="41"/>
  <c r="CW75" i="41"/>
  <c r="CX75" i="41"/>
  <c r="CY75" i="41"/>
  <c r="CZ75" i="41"/>
  <c r="DA75" i="41"/>
  <c r="DB75" i="41"/>
  <c r="DC75" i="41"/>
  <c r="DD75" i="41"/>
  <c r="DE75" i="41"/>
  <c r="DF75" i="41"/>
  <c r="DG75" i="41"/>
  <c r="DH75" i="41"/>
  <c r="DI75" i="41"/>
  <c r="DJ75" i="41"/>
  <c r="DK75" i="41"/>
  <c r="DL75" i="41"/>
  <c r="DM75" i="41"/>
  <c r="DN75" i="41"/>
  <c r="DO75" i="41"/>
  <c r="DP75" i="41"/>
  <c r="DQ75" i="41"/>
  <c r="DR75" i="41"/>
  <c r="DS75" i="41"/>
  <c r="DT75" i="41"/>
  <c r="DU75" i="41"/>
  <c r="DV75" i="41"/>
  <c r="DW75" i="41"/>
  <c r="DX75" i="41"/>
  <c r="DY75" i="41"/>
  <c r="D76" i="41"/>
  <c r="E76" i="41"/>
  <c r="F76" i="41"/>
  <c r="G76" i="41"/>
  <c r="H76" i="41"/>
  <c r="I76" i="41"/>
  <c r="J76" i="41"/>
  <c r="K76" i="41"/>
  <c r="L76" i="41"/>
  <c r="M76" i="41"/>
  <c r="N76" i="41"/>
  <c r="O76" i="41"/>
  <c r="P76" i="41"/>
  <c r="Q76" i="41"/>
  <c r="R76" i="41"/>
  <c r="S76" i="41"/>
  <c r="T76" i="41"/>
  <c r="U76" i="41"/>
  <c r="V76" i="41"/>
  <c r="W76" i="41"/>
  <c r="X76" i="41"/>
  <c r="Y76" i="41"/>
  <c r="Z76" i="41"/>
  <c r="AA76" i="41"/>
  <c r="AB76" i="41"/>
  <c r="AC76" i="41"/>
  <c r="AD76" i="41"/>
  <c r="AE76" i="41"/>
  <c r="AF76" i="41"/>
  <c r="AG76" i="41"/>
  <c r="AH76" i="41"/>
  <c r="AI76" i="41"/>
  <c r="AJ76" i="41"/>
  <c r="AK76" i="41"/>
  <c r="AL76" i="41"/>
  <c r="AM76" i="41"/>
  <c r="AN76" i="41"/>
  <c r="AO76" i="41"/>
  <c r="AP76" i="41"/>
  <c r="AQ76" i="41"/>
  <c r="AR76" i="41"/>
  <c r="AS76" i="41"/>
  <c r="AT76" i="41"/>
  <c r="AU76" i="41"/>
  <c r="AV76" i="41"/>
  <c r="AW76" i="41"/>
  <c r="AX76" i="41"/>
  <c r="AY76" i="41"/>
  <c r="AZ76" i="41"/>
  <c r="BA76" i="41"/>
  <c r="BB76" i="41"/>
  <c r="BC76" i="41"/>
  <c r="BD76" i="41"/>
  <c r="BE76" i="41"/>
  <c r="BF76" i="41"/>
  <c r="BG76" i="41"/>
  <c r="BH76" i="41"/>
  <c r="BI76" i="41"/>
  <c r="BJ76" i="41"/>
  <c r="BK76" i="41"/>
  <c r="BL76" i="41"/>
  <c r="BM76" i="41"/>
  <c r="BN76" i="41"/>
  <c r="BO76" i="41"/>
  <c r="BP76" i="41"/>
  <c r="BQ76" i="41"/>
  <c r="BR76" i="41"/>
  <c r="BS76" i="41"/>
  <c r="BT76" i="41"/>
  <c r="BU76" i="41"/>
  <c r="BV76" i="41"/>
  <c r="BW76" i="41"/>
  <c r="BX76" i="41"/>
  <c r="BY76" i="41"/>
  <c r="BZ76" i="41"/>
  <c r="CA76" i="41"/>
  <c r="CB76" i="41"/>
  <c r="CC76" i="41"/>
  <c r="CD76" i="41"/>
  <c r="CE76" i="41"/>
  <c r="CF76" i="41"/>
  <c r="CG76" i="41"/>
  <c r="CH76" i="41"/>
  <c r="CI76" i="41"/>
  <c r="CJ76" i="41"/>
  <c r="CK76" i="41"/>
  <c r="CL76" i="41"/>
  <c r="CM76" i="41"/>
  <c r="CN76" i="41"/>
  <c r="CO76" i="41"/>
  <c r="CP76" i="41"/>
  <c r="CQ76" i="41"/>
  <c r="CR76" i="41"/>
  <c r="CS76" i="41"/>
  <c r="CT76" i="41"/>
  <c r="CU76" i="41"/>
  <c r="CV76" i="41"/>
  <c r="CW76" i="41"/>
  <c r="CX76" i="41"/>
  <c r="CY76" i="41"/>
  <c r="CZ76" i="41"/>
  <c r="DA76" i="41"/>
  <c r="DB76" i="41"/>
  <c r="DC76" i="41"/>
  <c r="DD76" i="41"/>
  <c r="DE76" i="41"/>
  <c r="DF76" i="41"/>
  <c r="DG76" i="41"/>
  <c r="DH76" i="41"/>
  <c r="DI76" i="41"/>
  <c r="DJ76" i="41"/>
  <c r="DK76" i="41"/>
  <c r="DL76" i="41"/>
  <c r="DM76" i="41"/>
  <c r="DN76" i="41"/>
  <c r="DO76" i="41"/>
  <c r="DP76" i="41"/>
  <c r="DQ76" i="41"/>
  <c r="DR76" i="41"/>
  <c r="DS76" i="41"/>
  <c r="DT76" i="41"/>
  <c r="DU76" i="41"/>
  <c r="DV76" i="41"/>
  <c r="DW76" i="41"/>
  <c r="DX76" i="41"/>
  <c r="DY76" i="41"/>
  <c r="D77" i="41"/>
  <c r="E77" i="41"/>
  <c r="F77" i="41"/>
  <c r="G77" i="41"/>
  <c r="H77" i="41"/>
  <c r="I77" i="41"/>
  <c r="J77" i="41"/>
  <c r="K77" i="41"/>
  <c r="L77" i="41"/>
  <c r="M77" i="41"/>
  <c r="N77" i="41"/>
  <c r="O77" i="41"/>
  <c r="P77" i="41"/>
  <c r="Q77" i="41"/>
  <c r="R77" i="41"/>
  <c r="S77" i="41"/>
  <c r="T77" i="41"/>
  <c r="U77" i="41"/>
  <c r="V77" i="41"/>
  <c r="W77" i="41"/>
  <c r="X77" i="41"/>
  <c r="Y77" i="41"/>
  <c r="Z77" i="41"/>
  <c r="AA77" i="41"/>
  <c r="AB77" i="41"/>
  <c r="AC77" i="41"/>
  <c r="AD77" i="41"/>
  <c r="AE77" i="41"/>
  <c r="AF77" i="41"/>
  <c r="AG77" i="41"/>
  <c r="AH77" i="41"/>
  <c r="AI77" i="41"/>
  <c r="AJ77" i="41"/>
  <c r="AK77" i="41"/>
  <c r="AL77" i="41"/>
  <c r="AM77" i="41"/>
  <c r="AN77" i="41"/>
  <c r="AO77" i="41"/>
  <c r="AP77" i="41"/>
  <c r="AQ77" i="41"/>
  <c r="AR77" i="41"/>
  <c r="AS77" i="41"/>
  <c r="AT77" i="41"/>
  <c r="AU77" i="41"/>
  <c r="AV77" i="41"/>
  <c r="AW77" i="41"/>
  <c r="AX77" i="41"/>
  <c r="AY77" i="41"/>
  <c r="AZ77" i="41"/>
  <c r="BA77" i="41"/>
  <c r="BB77" i="41"/>
  <c r="BC77" i="41"/>
  <c r="BD77" i="41"/>
  <c r="BE77" i="41"/>
  <c r="BF77" i="41"/>
  <c r="BG77" i="41"/>
  <c r="BH77" i="41"/>
  <c r="BI77" i="41"/>
  <c r="BJ77" i="41"/>
  <c r="BK77" i="41"/>
  <c r="BL77" i="41"/>
  <c r="BM77" i="41"/>
  <c r="BN77" i="41"/>
  <c r="BO77" i="41"/>
  <c r="BP77" i="41"/>
  <c r="BQ77" i="41"/>
  <c r="BR77" i="41"/>
  <c r="BS77" i="41"/>
  <c r="BT77" i="41"/>
  <c r="BU77" i="41"/>
  <c r="BV77" i="41"/>
  <c r="BW77" i="41"/>
  <c r="BX77" i="41"/>
  <c r="BY77" i="41"/>
  <c r="BZ77" i="41"/>
  <c r="CA77" i="41"/>
  <c r="CB77" i="41"/>
  <c r="CC77" i="41"/>
  <c r="CD77" i="41"/>
  <c r="CE77" i="41"/>
  <c r="CF77" i="41"/>
  <c r="CG77" i="41"/>
  <c r="CH77" i="41"/>
  <c r="CI77" i="41"/>
  <c r="CJ77" i="41"/>
  <c r="CK77" i="41"/>
  <c r="CL77" i="41"/>
  <c r="CM77" i="41"/>
  <c r="CN77" i="41"/>
  <c r="CO77" i="41"/>
  <c r="CP77" i="41"/>
  <c r="CQ77" i="41"/>
  <c r="CR77" i="41"/>
  <c r="CS77" i="41"/>
  <c r="CT77" i="41"/>
  <c r="CU77" i="41"/>
  <c r="CV77" i="41"/>
  <c r="CW77" i="41"/>
  <c r="CX77" i="41"/>
  <c r="CY77" i="41"/>
  <c r="CZ77" i="41"/>
  <c r="DA77" i="41"/>
  <c r="DB77" i="41"/>
  <c r="DC77" i="41"/>
  <c r="DD77" i="41"/>
  <c r="DE77" i="41"/>
  <c r="DF77" i="41"/>
  <c r="DG77" i="41"/>
  <c r="DH77" i="41"/>
  <c r="DI77" i="41"/>
  <c r="DJ77" i="41"/>
  <c r="DK77" i="41"/>
  <c r="DL77" i="41"/>
  <c r="DM77" i="41"/>
  <c r="DN77" i="41"/>
  <c r="DO77" i="41"/>
  <c r="DP77" i="41"/>
  <c r="DQ77" i="41"/>
  <c r="DR77" i="41"/>
  <c r="DS77" i="41"/>
  <c r="DT77" i="41"/>
  <c r="DU77" i="41"/>
  <c r="DV77" i="41"/>
  <c r="DW77" i="41"/>
  <c r="DX77" i="41"/>
  <c r="DY77" i="41"/>
  <c r="D78" i="41"/>
  <c r="E78" i="41"/>
  <c r="F78" i="41"/>
  <c r="G78" i="41"/>
  <c r="H78" i="41"/>
  <c r="I78" i="41"/>
  <c r="J78" i="41"/>
  <c r="K78" i="41"/>
  <c r="L78" i="41"/>
  <c r="M78" i="41"/>
  <c r="N78" i="41"/>
  <c r="O78" i="41"/>
  <c r="P78" i="41"/>
  <c r="Q78" i="41"/>
  <c r="R78" i="41"/>
  <c r="S78" i="41"/>
  <c r="T78" i="41"/>
  <c r="U78" i="41"/>
  <c r="V78" i="41"/>
  <c r="W78" i="41"/>
  <c r="X78" i="41"/>
  <c r="Y78" i="41"/>
  <c r="Z78" i="41"/>
  <c r="AA78" i="41"/>
  <c r="AB78" i="41"/>
  <c r="AC78" i="41"/>
  <c r="AD78" i="41"/>
  <c r="AE78" i="41"/>
  <c r="AF78" i="41"/>
  <c r="AG78" i="41"/>
  <c r="AH78" i="41"/>
  <c r="AI78" i="41"/>
  <c r="AJ78" i="41"/>
  <c r="AK78" i="41"/>
  <c r="AL78" i="41"/>
  <c r="AM78" i="41"/>
  <c r="AN78" i="41"/>
  <c r="AO78" i="41"/>
  <c r="AP78" i="41"/>
  <c r="AQ78" i="41"/>
  <c r="AR78" i="41"/>
  <c r="AS78" i="41"/>
  <c r="AT78" i="41"/>
  <c r="AU78" i="41"/>
  <c r="AV78" i="41"/>
  <c r="AW78" i="41"/>
  <c r="AX78" i="41"/>
  <c r="AY78" i="41"/>
  <c r="AZ78" i="41"/>
  <c r="BA78" i="41"/>
  <c r="BB78" i="41"/>
  <c r="BC78" i="41"/>
  <c r="BD78" i="41"/>
  <c r="BE78" i="41"/>
  <c r="BF78" i="41"/>
  <c r="BG78" i="41"/>
  <c r="BH78" i="41"/>
  <c r="BI78" i="41"/>
  <c r="BJ78" i="41"/>
  <c r="BK78" i="41"/>
  <c r="BL78" i="41"/>
  <c r="BM78" i="41"/>
  <c r="BN78" i="41"/>
  <c r="BO78" i="41"/>
  <c r="BP78" i="41"/>
  <c r="BQ78" i="41"/>
  <c r="BR78" i="41"/>
  <c r="BS78" i="41"/>
  <c r="BT78" i="41"/>
  <c r="BU78" i="41"/>
  <c r="BV78" i="41"/>
  <c r="BW78" i="41"/>
  <c r="BX78" i="41"/>
  <c r="BY78" i="41"/>
  <c r="BZ78" i="41"/>
  <c r="CA78" i="41"/>
  <c r="CB78" i="41"/>
  <c r="CC78" i="41"/>
  <c r="CD78" i="41"/>
  <c r="CE78" i="41"/>
  <c r="CF78" i="41"/>
  <c r="CG78" i="41"/>
  <c r="CH78" i="41"/>
  <c r="CI78" i="41"/>
  <c r="CJ78" i="41"/>
  <c r="CK78" i="41"/>
  <c r="CL78" i="41"/>
  <c r="CM78" i="41"/>
  <c r="CN78" i="41"/>
  <c r="CO78" i="41"/>
  <c r="CP78" i="41"/>
  <c r="CQ78" i="41"/>
  <c r="CR78" i="41"/>
  <c r="CS78" i="41"/>
  <c r="CT78" i="41"/>
  <c r="CU78" i="41"/>
  <c r="CV78" i="41"/>
  <c r="CW78" i="41"/>
  <c r="CX78" i="41"/>
  <c r="CY78" i="41"/>
  <c r="CZ78" i="41"/>
  <c r="DA78" i="41"/>
  <c r="DB78" i="41"/>
  <c r="DC78" i="41"/>
  <c r="DD78" i="41"/>
  <c r="DE78" i="41"/>
  <c r="DF78" i="41"/>
  <c r="DG78" i="41"/>
  <c r="DH78" i="41"/>
  <c r="DI78" i="41"/>
  <c r="DJ78" i="41"/>
  <c r="DK78" i="41"/>
  <c r="DL78" i="41"/>
  <c r="DM78" i="41"/>
  <c r="DN78" i="41"/>
  <c r="DO78" i="41"/>
  <c r="DP78" i="41"/>
  <c r="DQ78" i="41"/>
  <c r="DR78" i="41"/>
  <c r="DS78" i="41"/>
  <c r="DT78" i="41"/>
  <c r="DU78" i="41"/>
  <c r="DV78" i="41"/>
  <c r="DW78" i="41"/>
  <c r="DX78" i="41"/>
  <c r="DY78" i="41"/>
  <c r="C88" i="41"/>
  <c r="D88" i="41"/>
  <c r="E88" i="41"/>
  <c r="F88" i="41"/>
  <c r="G88" i="41"/>
  <c r="H88" i="41"/>
  <c r="I88" i="41"/>
  <c r="C89" i="41"/>
  <c r="D89" i="41"/>
  <c r="E89" i="41"/>
  <c r="F89" i="41"/>
  <c r="G89" i="41"/>
  <c r="H89" i="41"/>
  <c r="I89" i="41"/>
  <c r="C92" i="41"/>
  <c r="E8" i="33" s="1"/>
  <c r="D92" i="41"/>
  <c r="E92" i="41"/>
  <c r="F92" i="41"/>
  <c r="G92" i="41"/>
  <c r="H92" i="41"/>
  <c r="I92" i="41"/>
  <c r="C93" i="41"/>
  <c r="E9" i="33" s="1"/>
  <c r="D93" i="41"/>
  <c r="E93" i="41"/>
  <c r="F93" i="41"/>
  <c r="G93" i="41"/>
  <c r="H93" i="41"/>
  <c r="I93" i="41"/>
  <c r="C94" i="41"/>
  <c r="E7" i="33" s="1"/>
  <c r="D94" i="41"/>
  <c r="E94" i="41"/>
  <c r="F94" i="41"/>
  <c r="G94" i="41"/>
  <c r="H94" i="41"/>
  <c r="I94" i="41"/>
  <c r="C95" i="41"/>
  <c r="E10" i="33" s="1"/>
  <c r="D95" i="41"/>
  <c r="E95" i="41"/>
  <c r="F95" i="41"/>
  <c r="G95" i="41"/>
  <c r="H95" i="41"/>
  <c r="I95" i="41"/>
  <c r="C96" i="41"/>
  <c r="E11" i="33" s="1"/>
  <c r="D96" i="41"/>
  <c r="E96" i="41"/>
  <c r="F96" i="41"/>
  <c r="G96" i="41"/>
  <c r="H96" i="41"/>
  <c r="I96" i="41"/>
  <c r="C97" i="41"/>
  <c r="E13" i="33" s="1"/>
  <c r="D97" i="41"/>
  <c r="E97" i="41"/>
  <c r="F97" i="41"/>
  <c r="G97" i="41"/>
  <c r="H97" i="41"/>
  <c r="I97" i="41"/>
  <c r="C98" i="41"/>
  <c r="E14" i="33" s="1"/>
  <c r="D98" i="41"/>
  <c r="E98" i="41"/>
  <c r="F98" i="41"/>
  <c r="G98" i="41"/>
  <c r="H98" i="41"/>
  <c r="I98" i="41"/>
  <c r="D108" i="41"/>
  <c r="B8" i="33" s="1"/>
  <c r="E108" i="41"/>
  <c r="F108" i="41"/>
  <c r="B12" i="33" s="1"/>
  <c r="G108" i="41"/>
  <c r="H108" i="41"/>
  <c r="I108" i="41"/>
  <c r="D109" i="41"/>
  <c r="B7" i="33" s="1"/>
  <c r="E109" i="41"/>
  <c r="F109" i="41"/>
  <c r="B11" i="33" s="1"/>
  <c r="G109" i="41"/>
  <c r="H109" i="41"/>
  <c r="I109" i="41"/>
  <c r="B116" i="41"/>
  <c r="B117" i="41"/>
  <c r="B118" i="41"/>
  <c r="B123" i="41"/>
  <c r="B125" i="41"/>
  <c r="L71" i="41" s="1"/>
  <c r="B127" i="41"/>
  <c r="AE72" i="41" s="1"/>
  <c r="F103" i="41" l="1"/>
  <c r="I106" i="41"/>
  <c r="DY71" i="41"/>
  <c r="BT71" i="41"/>
  <c r="D71" i="41"/>
  <c r="CV71" i="41"/>
  <c r="D106" i="41"/>
  <c r="E105" i="41"/>
  <c r="G104" i="41"/>
  <c r="DM72" i="41"/>
  <c r="AR71" i="41"/>
  <c r="B18" i="33"/>
  <c r="D4" i="30"/>
  <c r="H106" i="41"/>
  <c r="F106" i="41"/>
  <c r="E106" i="41"/>
  <c r="I105" i="41"/>
  <c r="H105" i="41"/>
  <c r="G105" i="41"/>
  <c r="C105" i="41"/>
  <c r="H104" i="41"/>
  <c r="C104" i="41"/>
  <c r="I103" i="41"/>
  <c r="H103" i="41"/>
  <c r="G103" i="41"/>
  <c r="C103" i="41"/>
  <c r="CK72" i="41"/>
  <c r="DQ71" i="41"/>
  <c r="CO71" i="41"/>
  <c r="BM71" i="41"/>
  <c r="AJ71" i="41"/>
  <c r="AJ73" i="41" s="1"/>
  <c r="BG72" i="41"/>
  <c r="DK71" i="41"/>
  <c r="CI71" i="41"/>
  <c r="BE71" i="41"/>
  <c r="BE74" i="41" s="1"/>
  <c r="Y71" i="41"/>
  <c r="C4" i="30"/>
  <c r="B17" i="33"/>
  <c r="DD71" i="41"/>
  <c r="CA71" i="41"/>
  <c r="AY71" i="41"/>
  <c r="P71" i="41"/>
  <c r="D72" i="41"/>
  <c r="D73" i="41" s="1"/>
  <c r="H72" i="41"/>
  <c r="L72" i="41"/>
  <c r="L73" i="41" s="1"/>
  <c r="P72" i="41"/>
  <c r="T72" i="41"/>
  <c r="X72" i="41"/>
  <c r="AB72" i="41"/>
  <c r="AF72" i="41"/>
  <c r="AJ72" i="41"/>
  <c r="AJ74" i="41" s="1"/>
  <c r="AN72" i="41"/>
  <c r="AR72" i="41"/>
  <c r="AV72" i="41"/>
  <c r="AZ72" i="41"/>
  <c r="BD72" i="41"/>
  <c r="BH72" i="41"/>
  <c r="BL72" i="41"/>
  <c r="BP72" i="41"/>
  <c r="BT72" i="41"/>
  <c r="BT74" i="41" s="1"/>
  <c r="BX72" i="41"/>
  <c r="CB72" i="41"/>
  <c r="CF72" i="41"/>
  <c r="CJ72" i="41"/>
  <c r="CN72" i="41"/>
  <c r="CR72" i="41"/>
  <c r="CV72" i="41"/>
  <c r="CV73" i="41" s="1"/>
  <c r="CZ72" i="41"/>
  <c r="DD72" i="41"/>
  <c r="DH72" i="41"/>
  <c r="DL72" i="41"/>
  <c r="DP72" i="41"/>
  <c r="DT72" i="41"/>
  <c r="DX72" i="41"/>
  <c r="G72" i="41"/>
  <c r="M72" i="41"/>
  <c r="R72" i="41"/>
  <c r="W72" i="41"/>
  <c r="AC72" i="41"/>
  <c r="AH72" i="41"/>
  <c r="AM72" i="41"/>
  <c r="AS72" i="41"/>
  <c r="AX72" i="41"/>
  <c r="BC72" i="41"/>
  <c r="BI72" i="41"/>
  <c r="BN72" i="41"/>
  <c r="BS72" i="41"/>
  <c r="BY72" i="41"/>
  <c r="CD72" i="41"/>
  <c r="CI72" i="41"/>
  <c r="CO72" i="41"/>
  <c r="CT72" i="41"/>
  <c r="CY72" i="41"/>
  <c r="DE72" i="41"/>
  <c r="DJ72" i="41"/>
  <c r="DO72" i="41"/>
  <c r="DU72" i="41"/>
  <c r="E72" i="41"/>
  <c r="K72" i="41"/>
  <c r="S72" i="41"/>
  <c r="Z72" i="41"/>
  <c r="AG72" i="41"/>
  <c r="AO72" i="41"/>
  <c r="AU72" i="41"/>
  <c r="BB72" i="41"/>
  <c r="BJ72" i="41"/>
  <c r="BQ72" i="41"/>
  <c r="BW72" i="41"/>
  <c r="CE72" i="41"/>
  <c r="CL72" i="41"/>
  <c r="CS72" i="41"/>
  <c r="DA72" i="41"/>
  <c r="DG72" i="41"/>
  <c r="DN72" i="41"/>
  <c r="DV72" i="41"/>
  <c r="F72" i="41"/>
  <c r="N72" i="41"/>
  <c r="U72" i="41"/>
  <c r="AA72" i="41"/>
  <c r="AI72" i="41"/>
  <c r="AP72" i="41"/>
  <c r="AW72" i="41"/>
  <c r="BE72" i="41"/>
  <c r="BK72" i="41"/>
  <c r="BR72" i="41"/>
  <c r="BZ72" i="41"/>
  <c r="CG72" i="41"/>
  <c r="CM72" i="41"/>
  <c r="CU72" i="41"/>
  <c r="DB72" i="41"/>
  <c r="DI72" i="41"/>
  <c r="DQ72" i="41"/>
  <c r="DW72" i="41"/>
  <c r="I72" i="41"/>
  <c r="O72" i="41"/>
  <c r="V72" i="41"/>
  <c r="AD72" i="41"/>
  <c r="AK72" i="41"/>
  <c r="AQ72" i="41"/>
  <c r="AY72" i="41"/>
  <c r="BF72" i="41"/>
  <c r="BM72" i="41"/>
  <c r="BM74" i="41" s="1"/>
  <c r="BU72" i="41"/>
  <c r="CA72" i="41"/>
  <c r="CH72" i="41"/>
  <c r="CP72" i="41"/>
  <c r="CW72" i="41"/>
  <c r="DC72" i="41"/>
  <c r="DK72" i="41"/>
  <c r="DR72" i="41"/>
  <c r="DY72" i="41"/>
  <c r="DY73" i="41" s="1"/>
  <c r="D104" i="41"/>
  <c r="DF72" i="41"/>
  <c r="CC72" i="41"/>
  <c r="BA72" i="41"/>
  <c r="Y72" i="41"/>
  <c r="G106" i="41"/>
  <c r="C106" i="41"/>
  <c r="F105" i="41"/>
  <c r="I104" i="41"/>
  <c r="E104" i="41"/>
  <c r="E103" i="41"/>
  <c r="D103" i="41"/>
  <c r="D105" i="41"/>
  <c r="CV74" i="41"/>
  <c r="CX72" i="41"/>
  <c r="BV72" i="41"/>
  <c r="AT72" i="41"/>
  <c r="Q72" i="41"/>
  <c r="BE73" i="41"/>
  <c r="F104" i="41"/>
  <c r="DS72" i="41"/>
  <c r="CQ72" i="41"/>
  <c r="BO72" i="41"/>
  <c r="AL72" i="41"/>
  <c r="J72" i="41"/>
  <c r="DD73" i="41"/>
  <c r="DW71" i="41"/>
  <c r="DP71" i="41"/>
  <c r="DI71" i="41"/>
  <c r="DA71" i="41"/>
  <c r="CU71" i="41"/>
  <c r="CN71" i="41"/>
  <c r="CF71" i="41"/>
  <c r="BY71" i="41"/>
  <c r="BS71" i="41"/>
  <c r="BK71" i="41"/>
  <c r="BD71" i="41"/>
  <c r="AW71" i="41"/>
  <c r="AO71" i="41"/>
  <c r="AG71" i="41"/>
  <c r="X71" i="41"/>
  <c r="F71" i="41"/>
  <c r="J71" i="41"/>
  <c r="N71" i="41"/>
  <c r="R71" i="41"/>
  <c r="V71" i="41"/>
  <c r="Z71" i="41"/>
  <c r="AD71" i="41"/>
  <c r="AH71" i="41"/>
  <c r="AL71" i="41"/>
  <c r="AP71" i="41"/>
  <c r="AT71" i="41"/>
  <c r="AX71" i="41"/>
  <c r="BB71" i="41"/>
  <c r="BF71" i="41"/>
  <c r="BJ71" i="41"/>
  <c r="BN71" i="41"/>
  <c r="BR71" i="41"/>
  <c r="BV71" i="41"/>
  <c r="BZ71" i="41"/>
  <c r="CD71" i="41"/>
  <c r="CH71" i="41"/>
  <c r="CL71" i="41"/>
  <c r="CP71" i="41"/>
  <c r="CT71" i="41"/>
  <c r="CX71" i="41"/>
  <c r="DB71" i="41"/>
  <c r="DF71" i="41"/>
  <c r="DJ71" i="41"/>
  <c r="DN71" i="41"/>
  <c r="DR71" i="41"/>
  <c r="DV71" i="41"/>
  <c r="G71" i="41"/>
  <c r="K71" i="41"/>
  <c r="O71" i="41"/>
  <c r="S71" i="41"/>
  <c r="W71" i="41"/>
  <c r="AA71" i="41"/>
  <c r="AE71" i="41"/>
  <c r="AI71" i="41"/>
  <c r="E71" i="41"/>
  <c r="M71" i="41"/>
  <c r="U71" i="41"/>
  <c r="AC71" i="41"/>
  <c r="AK71" i="41"/>
  <c r="AQ71" i="41"/>
  <c r="AV71" i="41"/>
  <c r="BA71" i="41"/>
  <c r="BG71" i="41"/>
  <c r="BL71" i="41"/>
  <c r="BQ71" i="41"/>
  <c r="BW71" i="41"/>
  <c r="CB71" i="41"/>
  <c r="CG71" i="41"/>
  <c r="CM71" i="41"/>
  <c r="CR71" i="41"/>
  <c r="CW71" i="41"/>
  <c r="DC71" i="41"/>
  <c r="DH71" i="41"/>
  <c r="DM71" i="41"/>
  <c r="DS71" i="41"/>
  <c r="DX71" i="41"/>
  <c r="DU71" i="41"/>
  <c r="DO71" i="41"/>
  <c r="DG71" i="41"/>
  <c r="CZ71" i="41"/>
  <c r="CS71" i="41"/>
  <c r="CK71" i="41"/>
  <c r="CE71" i="41"/>
  <c r="BX71" i="41"/>
  <c r="BP71" i="41"/>
  <c r="BI71" i="41"/>
  <c r="BC71" i="41"/>
  <c r="AU71" i="41"/>
  <c r="AN71" i="41"/>
  <c r="AF71" i="41"/>
  <c r="T71" i="41"/>
  <c r="I71" i="41"/>
  <c r="DT71" i="41"/>
  <c r="DL71" i="41"/>
  <c r="DE71" i="41"/>
  <c r="CY71" i="41"/>
  <c r="CQ71" i="41"/>
  <c r="CJ71" i="41"/>
  <c r="CC71" i="41"/>
  <c r="BU71" i="41"/>
  <c r="BO71" i="41"/>
  <c r="BH71" i="41"/>
  <c r="AZ71" i="41"/>
  <c r="AS71" i="41"/>
  <c r="AM71" i="41"/>
  <c r="AB71" i="41"/>
  <c r="Q71" i="41"/>
  <c r="H71" i="41"/>
  <c r="K7" i="33"/>
  <c r="AR74" i="41" l="1"/>
  <c r="AY73" i="41"/>
  <c r="CO74" i="41"/>
  <c r="D74" i="41"/>
  <c r="DK73" i="41"/>
  <c r="L74" i="41"/>
  <c r="AY74" i="41"/>
  <c r="BT73" i="41"/>
  <c r="CO73" i="41"/>
  <c r="CA73" i="41"/>
  <c r="Y73" i="41"/>
  <c r="DQ74" i="41"/>
  <c r="DK74" i="41"/>
  <c r="DY74" i="41"/>
  <c r="CI73" i="41"/>
  <c r="P73" i="41"/>
  <c r="AR73" i="41"/>
  <c r="DQ73" i="41"/>
  <c r="CA74" i="41"/>
  <c r="BM73" i="41"/>
  <c r="P74" i="41"/>
  <c r="Y74" i="41"/>
  <c r="H99" i="41"/>
  <c r="D99" i="41"/>
  <c r="Q73" i="41"/>
  <c r="Q74" i="41"/>
  <c r="T73" i="41"/>
  <c r="T74" i="41"/>
  <c r="DG73" i="41"/>
  <c r="DG74" i="41"/>
  <c r="BG73" i="41"/>
  <c r="BG74" i="41"/>
  <c r="W73" i="41"/>
  <c r="W74" i="41"/>
  <c r="CD73" i="41"/>
  <c r="CD74" i="41"/>
  <c r="AH73" i="41"/>
  <c r="AH74" i="41"/>
  <c r="CF73" i="41"/>
  <c r="CF74" i="41"/>
  <c r="BH73" i="41"/>
  <c r="BH74" i="41"/>
  <c r="DL73" i="41"/>
  <c r="DL74" i="41"/>
  <c r="BI74" i="41"/>
  <c r="BI73" i="41"/>
  <c r="CK73" i="41"/>
  <c r="CK74" i="41"/>
  <c r="DM74" i="41"/>
  <c r="DM73" i="41"/>
  <c r="CR74" i="41"/>
  <c r="CR73" i="41"/>
  <c r="BW73" i="41"/>
  <c r="BW74" i="41"/>
  <c r="BA74" i="41"/>
  <c r="BA73" i="41"/>
  <c r="AC73" i="41"/>
  <c r="AC74" i="41"/>
  <c r="AI73" i="41"/>
  <c r="AI74" i="41"/>
  <c r="E99" i="41"/>
  <c r="S74" i="41"/>
  <c r="S73" i="41"/>
  <c r="DV73" i="41"/>
  <c r="DV74" i="41"/>
  <c r="DF73" i="41"/>
  <c r="DF74" i="41"/>
  <c r="CP73" i="41"/>
  <c r="CP74" i="41"/>
  <c r="BZ73" i="41"/>
  <c r="BZ74" i="41"/>
  <c r="BJ73" i="41"/>
  <c r="BJ74" i="41"/>
  <c r="AT73" i="41"/>
  <c r="AT74" i="41"/>
  <c r="AD73" i="41"/>
  <c r="AD74" i="41"/>
  <c r="N73" i="41"/>
  <c r="N74" i="41"/>
  <c r="AG74" i="41"/>
  <c r="AG73" i="41"/>
  <c r="BK73" i="41"/>
  <c r="BK74" i="41"/>
  <c r="CN73" i="41"/>
  <c r="CN74" i="41"/>
  <c r="DP73" i="41"/>
  <c r="DP74" i="41"/>
  <c r="H100" i="41"/>
  <c r="DD74" i="41"/>
  <c r="AZ73" i="41"/>
  <c r="AZ74" i="41"/>
  <c r="DE74" i="41"/>
  <c r="DE73" i="41"/>
  <c r="BC73" i="41"/>
  <c r="BC74" i="41"/>
  <c r="DS74" i="41"/>
  <c r="DS73" i="41"/>
  <c r="CB73" i="41"/>
  <c r="CB74" i="41"/>
  <c r="E74" i="41"/>
  <c r="E73" i="41"/>
  <c r="G73" i="41"/>
  <c r="G74" i="41"/>
  <c r="CT73" i="41"/>
  <c r="CT74" i="41"/>
  <c r="AX73" i="41"/>
  <c r="AX74" i="41"/>
  <c r="R73" i="41"/>
  <c r="R74" i="41"/>
  <c r="BD74" i="41"/>
  <c r="BD73" i="41"/>
  <c r="DI73" i="41"/>
  <c r="DI74" i="41"/>
  <c r="F100" i="41"/>
  <c r="AB74" i="41"/>
  <c r="AB73" i="41"/>
  <c r="CJ73" i="41"/>
  <c r="CJ74" i="41"/>
  <c r="AF74" i="41"/>
  <c r="AF73" i="41"/>
  <c r="DO73" i="41"/>
  <c r="I99" i="41"/>
  <c r="DO74" i="41"/>
  <c r="AM73" i="41"/>
  <c r="AM74" i="41"/>
  <c r="BO73" i="41"/>
  <c r="BO74" i="41"/>
  <c r="CQ73" i="41"/>
  <c r="CQ74" i="41"/>
  <c r="DT73" i="41"/>
  <c r="DT74" i="41"/>
  <c r="AN74" i="41"/>
  <c r="AN73" i="41"/>
  <c r="BP73" i="41"/>
  <c r="BP74" i="41"/>
  <c r="CS73" i="41"/>
  <c r="CS74" i="41"/>
  <c r="G99" i="41"/>
  <c r="DU74" i="41"/>
  <c r="DU73" i="41"/>
  <c r="DH74" i="41"/>
  <c r="DH73" i="41"/>
  <c r="CM74" i="41"/>
  <c r="CM73" i="41"/>
  <c r="BQ74" i="41"/>
  <c r="BQ73" i="41"/>
  <c r="AV74" i="41"/>
  <c r="AV73" i="41"/>
  <c r="U73" i="41"/>
  <c r="U74" i="41"/>
  <c r="AE73" i="41"/>
  <c r="AE74" i="41"/>
  <c r="O73" i="41"/>
  <c r="O74" i="41"/>
  <c r="DR73" i="41"/>
  <c r="DR74" i="41"/>
  <c r="DB73" i="41"/>
  <c r="DB74" i="41"/>
  <c r="CL73" i="41"/>
  <c r="CL74" i="41"/>
  <c r="BV73" i="41"/>
  <c r="BV74" i="41"/>
  <c r="BF73" i="41"/>
  <c r="BF74" i="41"/>
  <c r="AP73" i="41"/>
  <c r="AP74" i="41"/>
  <c r="Z73" i="41"/>
  <c r="Z74" i="41"/>
  <c r="J73" i="41"/>
  <c r="J74" i="41"/>
  <c r="AO73" i="41"/>
  <c r="AO74" i="41"/>
  <c r="BS73" i="41"/>
  <c r="BS74" i="41"/>
  <c r="CU73" i="41"/>
  <c r="CU74" i="41"/>
  <c r="DW73" i="41"/>
  <c r="DW74" i="41"/>
  <c r="CI74" i="41"/>
  <c r="E100" i="41"/>
  <c r="I100" i="41"/>
  <c r="CC74" i="41"/>
  <c r="CC73" i="41"/>
  <c r="CE74" i="41"/>
  <c r="CE73" i="41"/>
  <c r="CW74" i="41"/>
  <c r="CW73" i="41"/>
  <c r="AK73" i="41"/>
  <c r="AK74" i="41"/>
  <c r="DJ73" i="41"/>
  <c r="DJ74" i="41"/>
  <c r="BN73" i="41"/>
  <c r="BN74" i="41"/>
  <c r="F99" i="41"/>
  <c r="X74" i="41"/>
  <c r="X73" i="41"/>
  <c r="C99" i="41"/>
  <c r="E15" i="33" s="1"/>
  <c r="H74" i="41"/>
  <c r="H73" i="41"/>
  <c r="AS73" i="41"/>
  <c r="AS74" i="41"/>
  <c r="BU73" i="41"/>
  <c r="BU74" i="41"/>
  <c r="CY73" i="41"/>
  <c r="CY74" i="41"/>
  <c r="I73" i="41"/>
  <c r="I74" i="41"/>
  <c r="AU73" i="41"/>
  <c r="AU74" i="41"/>
  <c r="BX73" i="41"/>
  <c r="BX74" i="41"/>
  <c r="CZ73" i="41"/>
  <c r="CZ74" i="41"/>
  <c r="DX73" i="41"/>
  <c r="DX74" i="41"/>
  <c r="DC74" i="41"/>
  <c r="DC73" i="41"/>
  <c r="CG73" i="41"/>
  <c r="CG74" i="41"/>
  <c r="BL73" i="41"/>
  <c r="BL74" i="41"/>
  <c r="AQ73" i="41"/>
  <c r="AQ74" i="41"/>
  <c r="M73" i="41"/>
  <c r="M74" i="41"/>
  <c r="AA74" i="41"/>
  <c r="AA73" i="41"/>
  <c r="K73" i="41"/>
  <c r="K74" i="41"/>
  <c r="DN73" i="41"/>
  <c r="DN74" i="41"/>
  <c r="CX73" i="41"/>
  <c r="CX74" i="41"/>
  <c r="CH73" i="41"/>
  <c r="CH74" i="41"/>
  <c r="BR73" i="41"/>
  <c r="BR74" i="41"/>
  <c r="BB73" i="41"/>
  <c r="BB74" i="41"/>
  <c r="AL73" i="41"/>
  <c r="AL74" i="41"/>
  <c r="V73" i="41"/>
  <c r="V74" i="41"/>
  <c r="F73" i="41"/>
  <c r="F74" i="41"/>
  <c r="AW73" i="41"/>
  <c r="AW74" i="41"/>
  <c r="BY73" i="41"/>
  <c r="BY74" i="41"/>
  <c r="DA74" i="41"/>
  <c r="DA73" i="41"/>
  <c r="G100" i="41"/>
  <c r="D100" i="41"/>
  <c r="C100" i="41"/>
  <c r="E16" i="33" s="1"/>
  <c r="E18" i="33" l="1"/>
  <c r="P18" i="33" s="1"/>
  <c r="C102" i="41"/>
  <c r="D102" i="41"/>
  <c r="I101" i="41"/>
  <c r="C101" i="41"/>
  <c r="H101" i="41"/>
  <c r="G102" i="41"/>
  <c r="F102" i="41"/>
  <c r="G101" i="41"/>
  <c r="E102" i="41"/>
  <c r="D101" i="41"/>
  <c r="F101" i="41"/>
  <c r="I102" i="41"/>
  <c r="E101" i="41"/>
  <c r="H102" i="41"/>
  <c r="J40" i="30"/>
  <c r="J41" i="30"/>
  <c r="J44" i="30"/>
  <c r="J48" i="30"/>
  <c r="J58" i="30"/>
  <c r="J61" i="30"/>
  <c r="J65" i="32"/>
  <c r="G12" i="24" l="1"/>
  <c r="G9" i="24"/>
  <c r="H9" i="24"/>
  <c r="I9" i="24" s="1"/>
  <c r="B14" i="26" l="1"/>
  <c r="B13" i="25"/>
  <c r="F30" i="24" l="1"/>
  <c r="F28" i="24"/>
  <c r="G29" i="24"/>
  <c r="H29" i="24" s="1"/>
  <c r="F29" i="24"/>
  <c r="G22" i="24"/>
  <c r="H22" i="24" s="1"/>
  <c r="F22" i="24"/>
  <c r="G15" i="24"/>
  <c r="H15" i="24" s="1"/>
  <c r="F15" i="24"/>
  <c r="G8" i="24"/>
  <c r="H8" i="24" s="1"/>
  <c r="F8" i="24"/>
  <c r="V29" i="30" l="1"/>
  <c r="U30" i="30"/>
  <c r="V32" i="30"/>
  <c r="V11" i="30"/>
  <c r="V12" i="30"/>
  <c r="U13" i="30"/>
  <c r="U15" i="30"/>
  <c r="U16" i="30"/>
  <c r="U17" i="30"/>
  <c r="U18" i="30"/>
  <c r="V19" i="30"/>
  <c r="U20" i="30"/>
  <c r="U21" i="30"/>
  <c r="U23" i="30"/>
  <c r="U24" i="30"/>
  <c r="U25" i="30"/>
  <c r="U27" i="30"/>
  <c r="U28" i="30"/>
  <c r="U10" i="30"/>
  <c r="E32" i="30"/>
  <c r="E29" i="30"/>
  <c r="E19" i="30"/>
  <c r="E12" i="30"/>
  <c r="E11" i="30"/>
  <c r="D27" i="30" l="1"/>
  <c r="D25" i="30"/>
  <c r="D24" i="30"/>
  <c r="D17" i="30"/>
  <c r="D16" i="30"/>
  <c r="D15" i="30"/>
  <c r="D13" i="30"/>
  <c r="D30" i="30"/>
  <c r="D28" i="30"/>
  <c r="D23" i="30"/>
  <c r="D21" i="30"/>
  <c r="D20" i="30"/>
  <c r="D18" i="30"/>
  <c r="D10" i="30"/>
  <c r="C40" i="30" l="1"/>
  <c r="C41" i="30"/>
  <c r="C48" i="30"/>
  <c r="C58" i="30"/>
  <c r="C61" i="30"/>
  <c r="B39" i="30"/>
  <c r="R11" i="30"/>
  <c r="S11" i="30" s="1"/>
  <c r="R19" i="30"/>
  <c r="S19" i="30" s="1"/>
  <c r="R32" i="30"/>
  <c r="S32" i="30" s="1"/>
  <c r="P18" i="30"/>
  <c r="Q18" i="30" s="1"/>
  <c r="P24" i="30"/>
  <c r="Q24" i="30" s="1"/>
  <c r="P27" i="30"/>
  <c r="Q27" i="30" s="1"/>
  <c r="P30" i="30"/>
  <c r="Q30" i="30" s="1"/>
  <c r="P10" i="30"/>
  <c r="Q10" i="30" s="1"/>
  <c r="K32" i="30"/>
  <c r="N32" i="30" s="1"/>
  <c r="K19" i="30"/>
  <c r="N19" i="30" s="1"/>
  <c r="K12" i="30"/>
  <c r="N12" i="30" s="1"/>
  <c r="K11" i="30"/>
  <c r="N11" i="30" s="1"/>
  <c r="H32" i="30"/>
  <c r="G30" i="30"/>
  <c r="H29" i="30"/>
  <c r="K29" i="30"/>
  <c r="N29" i="30" s="1"/>
  <c r="G27" i="30"/>
  <c r="G24" i="30"/>
  <c r="G21" i="30"/>
  <c r="H19" i="30"/>
  <c r="G18" i="30"/>
  <c r="G16" i="30"/>
  <c r="G13" i="30"/>
  <c r="H11" i="30"/>
  <c r="G10" i="30"/>
  <c r="G17" i="30" l="1"/>
  <c r="P17" i="30"/>
  <c r="Q17" i="30" s="1"/>
  <c r="G23" i="30"/>
  <c r="P23" i="30"/>
  <c r="Q23" i="30" s="1"/>
  <c r="G25" i="30"/>
  <c r="P25" i="30"/>
  <c r="Q25" i="30" s="1"/>
  <c r="P13" i="30"/>
  <c r="Q13" i="30" s="1"/>
  <c r="G20" i="30"/>
  <c r="P20" i="30"/>
  <c r="Q20" i="30" s="1"/>
  <c r="P21" i="30"/>
  <c r="Q21" i="30" s="1"/>
  <c r="R12" i="30"/>
  <c r="S12" i="30" s="1"/>
  <c r="H12" i="30"/>
  <c r="P16" i="30"/>
  <c r="Q16" i="30" s="1"/>
  <c r="R29" i="30"/>
  <c r="S29" i="30" s="1"/>
  <c r="G15" i="30"/>
  <c r="P15" i="30"/>
  <c r="Q15" i="30" s="1"/>
  <c r="G28" i="30"/>
  <c r="P28" i="30"/>
  <c r="Q28" i="30" s="1"/>
  <c r="B66" i="28" l="1"/>
  <c r="F62" i="28"/>
  <c r="F61" i="28"/>
  <c r="F60" i="28"/>
  <c r="F59" i="28"/>
  <c r="F58" i="28"/>
  <c r="F57" i="28"/>
  <c r="F55" i="28"/>
  <c r="G44" i="28"/>
  <c r="G43" i="28"/>
  <c r="G42" i="28"/>
  <c r="G41" i="28"/>
  <c r="G40" i="28"/>
  <c r="G38" i="28"/>
  <c r="G37" i="28"/>
  <c r="G36" i="28"/>
  <c r="G35" i="28"/>
  <c r="G34" i="28"/>
  <c r="B68" i="27"/>
  <c r="F64" i="27"/>
  <c r="F63" i="27"/>
  <c r="F62" i="27"/>
  <c r="F61" i="27"/>
  <c r="F60" i="27"/>
  <c r="F59" i="27"/>
  <c r="F58" i="27"/>
  <c r="F57" i="27"/>
  <c r="G45" i="27"/>
  <c r="G44" i="27"/>
  <c r="G43" i="27"/>
  <c r="G42" i="27"/>
  <c r="G41" i="27"/>
  <c r="G39" i="27"/>
  <c r="G38" i="27"/>
  <c r="G37" i="27"/>
  <c r="G36" i="27"/>
  <c r="G35" i="27"/>
  <c r="B82" i="26"/>
  <c r="B80" i="25"/>
  <c r="D35" i="38"/>
  <c r="D36" i="38" s="1"/>
  <c r="D27" i="38"/>
  <c r="D28" i="38" s="1"/>
  <c r="D19" i="38"/>
  <c r="D20" i="38" s="1"/>
  <c r="D11" i="38"/>
  <c r="D12" i="38" s="1"/>
  <c r="D4" i="38"/>
  <c r="G77" i="32" l="1"/>
  <c r="G78" i="32"/>
  <c r="F78" i="32"/>
  <c r="F77" i="32"/>
  <c r="E77" i="32"/>
  <c r="E78" i="32"/>
  <c r="D78" i="32"/>
  <c r="D77" i="32"/>
  <c r="C77" i="32"/>
  <c r="C78" i="32"/>
  <c r="B78" i="32"/>
  <c r="B77" i="32"/>
  <c r="I79" i="32"/>
  <c r="E34" i="32"/>
  <c r="E35" i="32"/>
  <c r="E36" i="32"/>
  <c r="E37" i="32"/>
  <c r="E38" i="32"/>
  <c r="E39" i="32"/>
  <c r="D34" i="32"/>
  <c r="D35" i="32"/>
  <c r="D36" i="32"/>
  <c r="D37" i="32"/>
  <c r="D38" i="32"/>
  <c r="D39" i="32"/>
  <c r="C34" i="32"/>
  <c r="C35" i="32"/>
  <c r="C36" i="32"/>
  <c r="C37" i="32"/>
  <c r="C38" i="32"/>
  <c r="C39" i="32"/>
  <c r="B39" i="32"/>
  <c r="B35" i="32"/>
  <c r="B36" i="32"/>
  <c r="B37" i="32"/>
  <c r="B38" i="32"/>
  <c r="B34" i="32"/>
  <c r="C34" i="33" l="1"/>
  <c r="B34" i="33"/>
  <c r="C32" i="33"/>
  <c r="B32" i="33"/>
  <c r="C30" i="33"/>
  <c r="B30" i="33"/>
  <c r="B16" i="33"/>
  <c r="F7" i="33" s="1"/>
  <c r="A111" i="32"/>
  <c r="A109" i="32"/>
  <c r="A108" i="32"/>
  <c r="I80" i="32"/>
  <c r="K78" i="32"/>
  <c r="K67" i="32" s="1"/>
  <c r="J77" i="32"/>
  <c r="F67" i="32"/>
  <c r="G67" i="32" s="1"/>
  <c r="H67" i="32" s="1"/>
  <c r="E67" i="32"/>
  <c r="I63" i="32"/>
  <c r="F66" i="32"/>
  <c r="G66" i="32" s="1"/>
  <c r="H66" i="32" s="1"/>
  <c r="E66" i="32"/>
  <c r="D67" i="32"/>
  <c r="D66" i="32"/>
  <c r="C67" i="32"/>
  <c r="C66" i="32"/>
  <c r="B67" i="32"/>
  <c r="B66" i="32"/>
  <c r="F5" i="33" l="1"/>
  <c r="K77" i="32"/>
  <c r="K66" i="32" s="1"/>
  <c r="K79" i="32"/>
  <c r="K68" i="32" s="1"/>
  <c r="J78" i="32"/>
  <c r="H79" i="32"/>
  <c r="C5" i="30"/>
  <c r="D5" i="30" l="1"/>
  <c r="H80" i="32"/>
  <c r="J79" i="32"/>
  <c r="G5" i="24" l="1"/>
  <c r="F5" i="24"/>
  <c r="F5" i="31"/>
  <c r="H5" i="31"/>
  <c r="H7" i="31" s="1"/>
  <c r="F6" i="31"/>
  <c r="H6" i="31"/>
  <c r="C7" i="31"/>
  <c r="D7" i="31"/>
  <c r="F7" i="31"/>
  <c r="E5" i="30"/>
  <c r="F5" i="30"/>
  <c r="G5" i="30"/>
  <c r="H5" i="30"/>
  <c r="J10" i="30"/>
  <c r="M10" i="30" s="1"/>
  <c r="B42" i="30"/>
  <c r="J15" i="30"/>
  <c r="M15" i="30" s="1"/>
  <c r="J16" i="30"/>
  <c r="M16" i="30" s="1"/>
  <c r="B46" i="30"/>
  <c r="J18" i="30"/>
  <c r="M18" i="30" s="1"/>
  <c r="J20" i="30"/>
  <c r="M20" i="30" s="1"/>
  <c r="B50" i="30"/>
  <c r="J24" i="30"/>
  <c r="M24" i="30" s="1"/>
  <c r="B54" i="30"/>
  <c r="J28" i="30"/>
  <c r="M28" i="30" s="1"/>
  <c r="J30" i="30"/>
  <c r="M30" i="30" s="1"/>
  <c r="F39" i="30"/>
  <c r="G39" i="30"/>
  <c r="K39" i="30"/>
  <c r="L39" i="30"/>
  <c r="D40" i="30"/>
  <c r="E40" i="30"/>
  <c r="I40" i="30"/>
  <c r="D41" i="30"/>
  <c r="E41" i="30"/>
  <c r="G41" i="30"/>
  <c r="I41" i="30"/>
  <c r="F42" i="30"/>
  <c r="G42" i="30"/>
  <c r="K42" i="30"/>
  <c r="L42" i="30"/>
  <c r="D44" i="30"/>
  <c r="E44" i="30"/>
  <c r="F44" i="30"/>
  <c r="G44" i="30"/>
  <c r="I44" i="30"/>
  <c r="K44" i="30"/>
  <c r="L44" i="30"/>
  <c r="F45" i="30"/>
  <c r="G45" i="30"/>
  <c r="K45" i="30"/>
  <c r="L45" i="30"/>
  <c r="F46" i="30"/>
  <c r="G46" i="30"/>
  <c r="K46" i="30"/>
  <c r="L46" i="30"/>
  <c r="F47" i="30"/>
  <c r="G47" i="30"/>
  <c r="K47" i="30"/>
  <c r="L47" i="30"/>
  <c r="D48" i="30"/>
  <c r="E48" i="30"/>
  <c r="F48" i="30"/>
  <c r="G48" i="30"/>
  <c r="I48" i="30"/>
  <c r="K48" i="30"/>
  <c r="L48" i="30"/>
  <c r="F49" i="30"/>
  <c r="G49" i="30"/>
  <c r="K49" i="30"/>
  <c r="L49" i="30"/>
  <c r="F50" i="30"/>
  <c r="G50" i="30"/>
  <c r="K50" i="30"/>
  <c r="L50" i="30"/>
  <c r="L51" i="30"/>
  <c r="F52" i="30"/>
  <c r="G52" i="30"/>
  <c r="K52" i="30"/>
  <c r="L52" i="30"/>
  <c r="F53" i="30"/>
  <c r="G53" i="30"/>
  <c r="K53" i="30"/>
  <c r="L53" i="30"/>
  <c r="F54" i="30"/>
  <c r="G54" i="30"/>
  <c r="K54" i="30"/>
  <c r="L54" i="30"/>
  <c r="F56" i="30"/>
  <c r="G56" i="30"/>
  <c r="K56" i="30"/>
  <c r="L56" i="30"/>
  <c r="F57" i="30"/>
  <c r="G57" i="30"/>
  <c r="K57" i="30"/>
  <c r="L57" i="30"/>
  <c r="D58" i="30"/>
  <c r="E58" i="30"/>
  <c r="G58" i="30"/>
  <c r="I58" i="30"/>
  <c r="F59" i="30"/>
  <c r="G59" i="30"/>
  <c r="K59" i="30"/>
  <c r="L59" i="30"/>
  <c r="D61" i="30"/>
  <c r="E61" i="30"/>
  <c r="G61" i="30"/>
  <c r="I61" i="30"/>
  <c r="B9" i="28"/>
  <c r="H4" i="30" s="1"/>
  <c r="B20" i="28"/>
  <c r="B23" i="28"/>
  <c r="B25" i="28"/>
  <c r="B27" i="28"/>
  <c r="D34" i="28"/>
  <c r="D35" i="28"/>
  <c r="D36" i="28"/>
  <c r="D38" i="28"/>
  <c r="C40" i="28"/>
  <c r="D40" i="28" s="1"/>
  <c r="C41" i="28"/>
  <c r="D41" i="28" s="1"/>
  <c r="E41" i="28" s="1"/>
  <c r="F41" i="28"/>
  <c r="C42" i="28"/>
  <c r="D42" i="28" s="1"/>
  <c r="E42" i="28" s="1"/>
  <c r="F42" i="28"/>
  <c r="C55" i="28"/>
  <c r="G40" i="30" s="1"/>
  <c r="D55" i="28"/>
  <c r="L40" i="30" s="1"/>
  <c r="E55" i="28"/>
  <c r="C56" i="28"/>
  <c r="D56" i="28"/>
  <c r="L41" i="30" s="1"/>
  <c r="C57" i="28"/>
  <c r="G43" i="30" s="1"/>
  <c r="D57" i="28"/>
  <c r="L43" i="30" s="1"/>
  <c r="E57" i="28"/>
  <c r="C58" i="28"/>
  <c r="G51" i="30" s="1"/>
  <c r="D58" i="28"/>
  <c r="E58" i="28"/>
  <c r="C59" i="28"/>
  <c r="G55" i="30" s="1"/>
  <c r="D59" i="28"/>
  <c r="L55" i="30" s="1"/>
  <c r="E59" i="28"/>
  <c r="C60" i="28"/>
  <c r="D60" i="28"/>
  <c r="L58" i="30" s="1"/>
  <c r="E60" i="28"/>
  <c r="C61" i="28"/>
  <c r="G60" i="30" s="1"/>
  <c r="D61" i="28"/>
  <c r="L60" i="30" s="1"/>
  <c r="E61" i="28"/>
  <c r="C62" i="28"/>
  <c r="D62" i="28"/>
  <c r="L61" i="30" s="1"/>
  <c r="E62" i="28"/>
  <c r="B65" i="28"/>
  <c r="E56" i="28"/>
  <c r="F56" i="28" s="1"/>
  <c r="B8" i="27"/>
  <c r="B10" i="27"/>
  <c r="C58" i="27" s="1"/>
  <c r="B21" i="27"/>
  <c r="B24" i="27"/>
  <c r="C41" i="27" s="1"/>
  <c r="B26" i="27"/>
  <c r="B28" i="27"/>
  <c r="C43" i="27" s="1"/>
  <c r="E38" i="27"/>
  <c r="F38" i="27"/>
  <c r="D41" i="27"/>
  <c r="C42" i="27"/>
  <c r="D43" i="27"/>
  <c r="E43" i="27" s="1"/>
  <c r="C62" i="27"/>
  <c r="B67" i="27"/>
  <c r="B6" i="26"/>
  <c r="B7" i="26"/>
  <c r="C8" i="26"/>
  <c r="C9" i="26" s="1"/>
  <c r="C10" i="26" s="1"/>
  <c r="B9" i="26"/>
  <c r="C61" i="26" s="1"/>
  <c r="B30" i="26"/>
  <c r="C30" i="26"/>
  <c r="B44" i="26" s="1"/>
  <c r="C44" i="26" s="1"/>
  <c r="E44" i="26" s="1"/>
  <c r="B76" i="32" s="1"/>
  <c r="B32" i="26"/>
  <c r="C32" i="26"/>
  <c r="B45" i="26" s="1"/>
  <c r="B34" i="26"/>
  <c r="C34" i="26"/>
  <c r="B46" i="26" s="1"/>
  <c r="C46" i="26" s="1"/>
  <c r="E46" i="26" s="1"/>
  <c r="F76" i="32" s="1"/>
  <c r="B42" i="26"/>
  <c r="C43" i="26"/>
  <c r="C72" i="26"/>
  <c r="D72" i="26" s="1"/>
  <c r="J53" i="30" s="1"/>
  <c r="B81" i="26"/>
  <c r="B5" i="25"/>
  <c r="C5" i="25"/>
  <c r="C6" i="25" s="1"/>
  <c r="C7" i="25"/>
  <c r="B8" i="25"/>
  <c r="B9" i="25" s="1"/>
  <c r="C8" i="25"/>
  <c r="C9" i="25" s="1"/>
  <c r="B28" i="25"/>
  <c r="C28" i="25"/>
  <c r="B30" i="25"/>
  <c r="B43" i="25" s="1"/>
  <c r="C43" i="25" s="1"/>
  <c r="D75" i="32" s="1"/>
  <c r="C30" i="25"/>
  <c r="B32" i="25"/>
  <c r="C32" i="25"/>
  <c r="B44" i="25" s="1"/>
  <c r="C44" i="25" s="1"/>
  <c r="C35" i="25"/>
  <c r="C39" i="25"/>
  <c r="B40" i="25"/>
  <c r="B75" i="32"/>
  <c r="C61" i="25"/>
  <c r="D43" i="30" s="1"/>
  <c r="C63" i="25"/>
  <c r="C65" i="25"/>
  <c r="D65" i="25"/>
  <c r="I47" i="30" s="1"/>
  <c r="C67" i="25"/>
  <c r="C68" i="25"/>
  <c r="C70" i="25"/>
  <c r="D70" i="25" s="1"/>
  <c r="I53" i="30" s="1"/>
  <c r="C72" i="25"/>
  <c r="D72" i="25"/>
  <c r="I55" i="30" s="1"/>
  <c r="C74" i="25"/>
  <c r="D74" i="25"/>
  <c r="I57" i="30" s="1"/>
  <c r="B79" i="25"/>
  <c r="H5" i="24"/>
  <c r="F6" i="24"/>
  <c r="G6" i="24"/>
  <c r="H6" i="24" s="1"/>
  <c r="I6" i="24" s="1"/>
  <c r="F7" i="24"/>
  <c r="G7" i="24"/>
  <c r="H7" i="24" s="1"/>
  <c r="I8" i="24" s="1"/>
  <c r="F9" i="24"/>
  <c r="F12" i="24"/>
  <c r="H12" i="24"/>
  <c r="F13" i="24"/>
  <c r="G13" i="24"/>
  <c r="H13" i="24"/>
  <c r="I13" i="24" s="1"/>
  <c r="F14" i="24"/>
  <c r="F17" i="24" s="1"/>
  <c r="G14" i="24"/>
  <c r="F16" i="24"/>
  <c r="G16" i="24"/>
  <c r="H16" i="24"/>
  <c r="I16" i="24" s="1"/>
  <c r="F19" i="24"/>
  <c r="G19" i="24"/>
  <c r="F20" i="24"/>
  <c r="G20" i="24"/>
  <c r="H20" i="24" s="1"/>
  <c r="I20" i="24" s="1"/>
  <c r="F21" i="24"/>
  <c r="G21" i="24"/>
  <c r="H21" i="24" s="1"/>
  <c r="F23" i="24"/>
  <c r="G23" i="24"/>
  <c r="H23" i="24" s="1"/>
  <c r="I23" i="24" s="1"/>
  <c r="F26" i="24"/>
  <c r="F31" i="24" s="1"/>
  <c r="G26" i="24"/>
  <c r="F27" i="24"/>
  <c r="G27" i="24"/>
  <c r="H27" i="24" s="1"/>
  <c r="I27" i="24" s="1"/>
  <c r="G28" i="24"/>
  <c r="H28" i="24" s="1"/>
  <c r="G30" i="24"/>
  <c r="H30" i="24" s="1"/>
  <c r="E43" i="26" l="1"/>
  <c r="B53" i="32"/>
  <c r="L63" i="30"/>
  <c r="G63" i="30"/>
  <c r="C42" i="26"/>
  <c r="E42" i="26" s="1"/>
  <c r="H44" i="25"/>
  <c r="F75" i="32"/>
  <c r="J75" i="32" s="1"/>
  <c r="D44" i="25"/>
  <c r="E44" i="25"/>
  <c r="F44" i="25" s="1"/>
  <c r="E68" i="25"/>
  <c r="F68" i="25" s="1"/>
  <c r="D39" i="25"/>
  <c r="B24" i="32"/>
  <c r="B25" i="32"/>
  <c r="H35" i="25"/>
  <c r="B20" i="32"/>
  <c r="E4" i="30"/>
  <c r="C38" i="25"/>
  <c r="H38" i="25" s="1"/>
  <c r="C76" i="25"/>
  <c r="D76" i="25" s="1"/>
  <c r="I60" i="30" s="1"/>
  <c r="C69" i="25"/>
  <c r="D69" i="25" s="1"/>
  <c r="I52" i="30" s="1"/>
  <c r="C98" i="32" s="1"/>
  <c r="C60" i="25"/>
  <c r="D60" i="25" s="1"/>
  <c r="I42" i="30" s="1"/>
  <c r="C75" i="25"/>
  <c r="C73" i="25"/>
  <c r="D73" i="25" s="1"/>
  <c r="I56" i="30" s="1"/>
  <c r="D68" i="25"/>
  <c r="I51" i="30" s="1"/>
  <c r="C97" i="32" s="1"/>
  <c r="C66" i="25"/>
  <c r="D66" i="25" s="1"/>
  <c r="I49" i="30" s="1"/>
  <c r="C64" i="25"/>
  <c r="D64" i="25" s="1"/>
  <c r="I46" i="30" s="1"/>
  <c r="C92" i="32" s="1"/>
  <c r="D61" i="25"/>
  <c r="I43" i="30" s="1"/>
  <c r="C59" i="25"/>
  <c r="E59" i="25" s="1"/>
  <c r="F59" i="25" s="1"/>
  <c r="C40" i="25"/>
  <c r="C36" i="25"/>
  <c r="B10" i="25"/>
  <c r="B6" i="25"/>
  <c r="D51" i="30"/>
  <c r="C71" i="25"/>
  <c r="E71" i="25" s="1"/>
  <c r="F71" i="25" s="1"/>
  <c r="C62" i="25"/>
  <c r="D62" i="25" s="1"/>
  <c r="C37" i="25"/>
  <c r="H13" i="33"/>
  <c r="I13" i="33" s="1"/>
  <c r="F10" i="24"/>
  <c r="B21" i="33" s="1"/>
  <c r="H14" i="33"/>
  <c r="F24" i="24"/>
  <c r="I5" i="24"/>
  <c r="H10" i="24"/>
  <c r="G8" i="33" s="1"/>
  <c r="G10" i="24"/>
  <c r="M7" i="33"/>
  <c r="N7" i="33" s="1"/>
  <c r="H14" i="24"/>
  <c r="H17" i="24" s="1"/>
  <c r="G9" i="33" s="1"/>
  <c r="G17" i="24"/>
  <c r="E39" i="30"/>
  <c r="D61" i="26"/>
  <c r="J39" i="30" s="1"/>
  <c r="C77" i="26"/>
  <c r="D77" i="26" s="1"/>
  <c r="J59" i="30" s="1"/>
  <c r="C74" i="26"/>
  <c r="C71" i="26"/>
  <c r="E71" i="26" s="1"/>
  <c r="F71" i="26" s="1"/>
  <c r="C69" i="26"/>
  <c r="D69" i="26" s="1"/>
  <c r="J50" i="30" s="1"/>
  <c r="D96" i="32" s="1"/>
  <c r="C66" i="26"/>
  <c r="D66" i="26" s="1"/>
  <c r="J46" i="30" s="1"/>
  <c r="C64" i="26"/>
  <c r="D64" i="26" s="1"/>
  <c r="C62" i="26"/>
  <c r="E62" i="26" s="1"/>
  <c r="F62" i="26" s="1"/>
  <c r="C76" i="26"/>
  <c r="D76" i="26" s="1"/>
  <c r="J57" i="30" s="1"/>
  <c r="C73" i="26"/>
  <c r="E54" i="30" s="1"/>
  <c r="C68" i="26"/>
  <c r="E49" i="30" s="1"/>
  <c r="B10" i="26"/>
  <c r="C78" i="26"/>
  <c r="D78" i="26" s="1"/>
  <c r="J60" i="30" s="1"/>
  <c r="D106" i="32" s="1"/>
  <c r="C75" i="26"/>
  <c r="E56" i="30" s="1"/>
  <c r="C70" i="26"/>
  <c r="D70" i="26" s="1"/>
  <c r="C67" i="26"/>
  <c r="E67" i="26" s="1"/>
  <c r="F67" i="26" s="1"/>
  <c r="C65" i="26"/>
  <c r="C63" i="26"/>
  <c r="H26" i="24"/>
  <c r="G31" i="24"/>
  <c r="H19" i="24"/>
  <c r="G24" i="24"/>
  <c r="I7" i="24"/>
  <c r="B13" i="33"/>
  <c r="B7" i="32"/>
  <c r="R7" i="33"/>
  <c r="P7" i="33"/>
  <c r="M11" i="33"/>
  <c r="N11" i="33" s="1"/>
  <c r="B11" i="32"/>
  <c r="B12" i="32"/>
  <c r="K11" i="33"/>
  <c r="R11" i="33" s="1"/>
  <c r="F11" i="33"/>
  <c r="P11" i="33"/>
  <c r="B14" i="32"/>
  <c r="P13" i="33"/>
  <c r="K13" i="33"/>
  <c r="R13" i="33" s="1"/>
  <c r="M13" i="33"/>
  <c r="N13" i="33" s="1"/>
  <c r="F13" i="33"/>
  <c r="M10" i="33"/>
  <c r="N10" i="33" s="1"/>
  <c r="P10" i="33"/>
  <c r="K10" i="33"/>
  <c r="R10" i="33" s="1"/>
  <c r="F10" i="33"/>
  <c r="B10" i="32"/>
  <c r="P14" i="33"/>
  <c r="F14" i="33"/>
  <c r="M14" i="33"/>
  <c r="N14" i="33" s="1"/>
  <c r="K14" i="33"/>
  <c r="B9" i="33"/>
  <c r="I28" i="24"/>
  <c r="I29" i="24"/>
  <c r="I21" i="24"/>
  <c r="I22" i="24"/>
  <c r="I15" i="24"/>
  <c r="B27" i="32"/>
  <c r="D105" i="32"/>
  <c r="F87" i="32"/>
  <c r="E105" i="32"/>
  <c r="E96" i="32"/>
  <c r="E90" i="32"/>
  <c r="D87" i="32"/>
  <c r="C99" i="32"/>
  <c r="C89" i="32"/>
  <c r="F104" i="32"/>
  <c r="E103" i="32"/>
  <c r="E102" i="32"/>
  <c r="F100" i="32"/>
  <c r="F99" i="32"/>
  <c r="F98" i="32"/>
  <c r="F97" i="32"/>
  <c r="D94" i="32"/>
  <c r="D90" i="32"/>
  <c r="E88" i="32"/>
  <c r="C87" i="32"/>
  <c r="D86" i="32"/>
  <c r="F85" i="32"/>
  <c r="C95" i="32"/>
  <c r="F101" i="32"/>
  <c r="F103" i="32"/>
  <c r="E95" i="32"/>
  <c r="E93" i="32"/>
  <c r="C103" i="32"/>
  <c r="D85" i="32"/>
  <c r="F106" i="32"/>
  <c r="F89" i="32"/>
  <c r="D107" i="32"/>
  <c r="E100" i="32"/>
  <c r="E99" i="32"/>
  <c r="E98" i="32"/>
  <c r="C94" i="32"/>
  <c r="C90" i="32"/>
  <c r="C86" i="32"/>
  <c r="E85" i="32"/>
  <c r="C102" i="32"/>
  <c r="D92" i="32"/>
  <c r="C104" i="32"/>
  <c r="F102" i="32"/>
  <c r="E94" i="32"/>
  <c r="E92" i="32"/>
  <c r="E91" i="32"/>
  <c r="F88" i="32"/>
  <c r="C101" i="32"/>
  <c r="C93" i="32"/>
  <c r="C106" i="32"/>
  <c r="C88" i="32"/>
  <c r="D99" i="32"/>
  <c r="F107" i="32"/>
  <c r="F86" i="32"/>
  <c r="C107" i="32"/>
  <c r="F105" i="32"/>
  <c r="D104" i="32"/>
  <c r="F96" i="32"/>
  <c r="F95" i="32"/>
  <c r="F94" i="32"/>
  <c r="F93" i="32"/>
  <c r="F92" i="32"/>
  <c r="F91" i="32"/>
  <c r="F90" i="32"/>
  <c r="H16" i="33"/>
  <c r="I16" i="33" s="1"/>
  <c r="J27" i="30"/>
  <c r="M27" i="30" s="1"/>
  <c r="B47" i="30"/>
  <c r="J17" i="30"/>
  <c r="M17" i="30" s="1"/>
  <c r="B56" i="30"/>
  <c r="J23" i="30"/>
  <c r="M23" i="30" s="1"/>
  <c r="B49" i="30"/>
  <c r="B52" i="30"/>
  <c r="J13" i="30"/>
  <c r="M13" i="30" s="1"/>
  <c r="B44" i="30"/>
  <c r="J25" i="30"/>
  <c r="M25" i="30" s="1"/>
  <c r="J21" i="30"/>
  <c r="M21" i="30" s="1"/>
  <c r="B45" i="30"/>
  <c r="B59" i="30"/>
  <c r="B57" i="30"/>
  <c r="B53" i="30"/>
  <c r="D43" i="25"/>
  <c r="E43" i="25"/>
  <c r="F43" i="25" s="1"/>
  <c r="H43" i="25"/>
  <c r="F41" i="30"/>
  <c r="D58" i="27"/>
  <c r="K41" i="30" s="1"/>
  <c r="E58" i="27"/>
  <c r="H41" i="25"/>
  <c r="E41" i="25"/>
  <c r="F41" i="25" s="1"/>
  <c r="I30" i="24"/>
  <c r="D50" i="30"/>
  <c r="E67" i="25"/>
  <c r="F67" i="25" s="1"/>
  <c r="E42" i="25"/>
  <c r="F42" i="25" s="1"/>
  <c r="C46" i="25"/>
  <c r="E52" i="30"/>
  <c r="D71" i="26"/>
  <c r="J52" i="30" s="1"/>
  <c r="G46" i="26"/>
  <c r="H46" i="26" s="1"/>
  <c r="G42" i="26"/>
  <c r="H42" i="26" s="1"/>
  <c r="D42" i="26"/>
  <c r="F42" i="26" s="1"/>
  <c r="D55" i="30"/>
  <c r="E72" i="25"/>
  <c r="F72" i="25" s="1"/>
  <c r="C45" i="25"/>
  <c r="H36" i="25"/>
  <c r="D43" i="26"/>
  <c r="F43" i="26" s="1"/>
  <c r="G43" i="26"/>
  <c r="H43" i="26" s="1"/>
  <c r="F4" i="30"/>
  <c r="C6" i="26"/>
  <c r="B11" i="26"/>
  <c r="C37" i="26"/>
  <c r="C38" i="26"/>
  <c r="C39" i="26"/>
  <c r="C64" i="27"/>
  <c r="D56" i="30"/>
  <c r="E73" i="25"/>
  <c r="F73" i="25" s="1"/>
  <c r="E65" i="25"/>
  <c r="F65" i="25" s="1"/>
  <c r="E61" i="25"/>
  <c r="F61" i="25" s="1"/>
  <c r="E39" i="25"/>
  <c r="F39" i="25" s="1"/>
  <c r="E35" i="25"/>
  <c r="F35" i="25" s="1"/>
  <c r="E77" i="26"/>
  <c r="F77" i="26" s="1"/>
  <c r="E75" i="26"/>
  <c r="F75" i="26" s="1"/>
  <c r="D75" i="26"/>
  <c r="J56" i="30" s="1"/>
  <c r="E53" i="30"/>
  <c r="E72" i="26"/>
  <c r="F72" i="26" s="1"/>
  <c r="E50" i="30"/>
  <c r="E47" i="30"/>
  <c r="D67" i="26"/>
  <c r="J47" i="30" s="1"/>
  <c r="E64" i="26"/>
  <c r="F64" i="26" s="1"/>
  <c r="C41" i="26"/>
  <c r="E41" i="26" s="1"/>
  <c r="D42" i="27"/>
  <c r="F36" i="28"/>
  <c r="E36" i="28"/>
  <c r="D47" i="30"/>
  <c r="D59" i="30"/>
  <c r="E75" i="25"/>
  <c r="F75" i="25" s="1"/>
  <c r="D45" i="30"/>
  <c r="E63" i="25"/>
  <c r="F63" i="25" s="1"/>
  <c r="E76" i="26"/>
  <c r="F76" i="26" s="1"/>
  <c r="G44" i="26"/>
  <c r="H44" i="26" s="1"/>
  <c r="F58" i="30"/>
  <c r="D62" i="27"/>
  <c r="K58" i="30" s="1"/>
  <c r="E41" i="27"/>
  <c r="G4" i="30"/>
  <c r="C57" i="27"/>
  <c r="C59" i="27"/>
  <c r="C61" i="27"/>
  <c r="C63" i="27"/>
  <c r="E76" i="25"/>
  <c r="F76" i="25" s="1"/>
  <c r="D46" i="30"/>
  <c r="E64" i="25"/>
  <c r="F64" i="25" s="1"/>
  <c r="D42" i="30"/>
  <c r="E60" i="25"/>
  <c r="F60" i="25" s="1"/>
  <c r="H42" i="25"/>
  <c r="H39" i="25"/>
  <c r="F37" i="28"/>
  <c r="E37" i="28"/>
  <c r="I12" i="24"/>
  <c r="D75" i="25"/>
  <c r="I59" i="30" s="1"/>
  <c r="D57" i="30"/>
  <c r="E74" i="25"/>
  <c r="F74" i="25" s="1"/>
  <c r="D71" i="25"/>
  <c r="I54" i="30" s="1"/>
  <c r="D53" i="30"/>
  <c r="E70" i="25"/>
  <c r="F70" i="25" s="1"/>
  <c r="D67" i="25"/>
  <c r="I50" i="30" s="1"/>
  <c r="D49" i="30"/>
  <c r="E66" i="25"/>
  <c r="F66" i="25" s="1"/>
  <c r="D63" i="25"/>
  <c r="I45" i="30" s="1"/>
  <c r="E62" i="25"/>
  <c r="F62" i="25" s="1"/>
  <c r="D42" i="25"/>
  <c r="C75" i="32" s="1"/>
  <c r="D36" i="25"/>
  <c r="D35" i="25"/>
  <c r="C10" i="25"/>
  <c r="D46" i="26"/>
  <c r="F46" i="26" s="1"/>
  <c r="G76" i="32" s="1"/>
  <c r="D44" i="26"/>
  <c r="F44" i="26" s="1"/>
  <c r="C76" i="32" s="1"/>
  <c r="C40" i="26"/>
  <c r="E40" i="26" s="1"/>
  <c r="C45" i="26"/>
  <c r="E62" i="27"/>
  <c r="C60" i="27"/>
  <c r="F43" i="27"/>
  <c r="F41" i="27"/>
  <c r="D54" i="30"/>
  <c r="E70" i="26"/>
  <c r="F70" i="26" s="1"/>
  <c r="E66" i="26"/>
  <c r="F66" i="26" s="1"/>
  <c r="F40" i="28"/>
  <c r="D43" i="28"/>
  <c r="F43" i="28" s="1"/>
  <c r="D44" i="28"/>
  <c r="F44" i="28" s="1"/>
  <c r="E40" i="28"/>
  <c r="F35" i="28"/>
  <c r="E35" i="28"/>
  <c r="F38" i="28"/>
  <c r="E38" i="28"/>
  <c r="F34" i="28"/>
  <c r="E34" i="28"/>
  <c r="E65" i="26"/>
  <c r="F65" i="26" s="1"/>
  <c r="E63" i="26"/>
  <c r="F63" i="26" s="1"/>
  <c r="E61" i="26"/>
  <c r="F61" i="26" s="1"/>
  <c r="D35" i="27"/>
  <c r="D36" i="27"/>
  <c r="D37" i="27"/>
  <c r="D39" i="27"/>
  <c r="B23" i="32" l="1"/>
  <c r="D38" i="25"/>
  <c r="C23" i="32" s="1"/>
  <c r="E64" i="32" s="1"/>
  <c r="E38" i="25"/>
  <c r="F38" i="25" s="1"/>
  <c r="J14" i="33"/>
  <c r="L14" i="33"/>
  <c r="J13" i="33"/>
  <c r="L13" i="33"/>
  <c r="J10" i="33"/>
  <c r="E60" i="30"/>
  <c r="E57" i="30"/>
  <c r="E45" i="26"/>
  <c r="D76" i="32" s="1"/>
  <c r="J76" i="32" s="1"/>
  <c r="E69" i="26"/>
  <c r="F69" i="26" s="1"/>
  <c r="B46" i="32"/>
  <c r="E37" i="26"/>
  <c r="B48" i="32"/>
  <c r="E39" i="26"/>
  <c r="B47" i="32"/>
  <c r="E38" i="26"/>
  <c r="J51" i="30"/>
  <c r="D97" i="32" s="1"/>
  <c r="B22" i="32"/>
  <c r="D37" i="25"/>
  <c r="H37" i="25"/>
  <c r="E37" i="25"/>
  <c r="F37" i="25" s="1"/>
  <c r="I39" i="25"/>
  <c r="C25" i="32"/>
  <c r="F64" i="32" s="1"/>
  <c r="G64" i="32" s="1"/>
  <c r="H64" i="32" s="1"/>
  <c r="C24" i="32"/>
  <c r="D39" i="30"/>
  <c r="I35" i="25"/>
  <c r="C20" i="32"/>
  <c r="B64" i="32" s="1"/>
  <c r="D59" i="25"/>
  <c r="I39" i="30" s="1"/>
  <c r="I63" i="30" s="1"/>
  <c r="D52" i="30"/>
  <c r="H40" i="25"/>
  <c r="B26" i="32"/>
  <c r="D40" i="25"/>
  <c r="E40" i="25"/>
  <c r="F40" i="25" s="1"/>
  <c r="I44" i="25"/>
  <c r="G75" i="32"/>
  <c r="I36" i="25"/>
  <c r="C21" i="32"/>
  <c r="C64" i="32" s="1"/>
  <c r="D60" i="30"/>
  <c r="E69" i="25"/>
  <c r="F69" i="25" s="1"/>
  <c r="I43" i="25"/>
  <c r="E75" i="32"/>
  <c r="K75" i="32" s="1"/>
  <c r="K64" i="32" s="1"/>
  <c r="E36" i="25"/>
  <c r="F36" i="25" s="1"/>
  <c r="B21" i="32"/>
  <c r="G5" i="33"/>
  <c r="H10" i="33"/>
  <c r="I10" i="33" s="1"/>
  <c r="H5" i="33"/>
  <c r="I10" i="24"/>
  <c r="D8" i="32" s="1"/>
  <c r="I14" i="33"/>
  <c r="I14" i="24"/>
  <c r="I17" i="24" s="1"/>
  <c r="H11" i="33"/>
  <c r="K76" i="32"/>
  <c r="K65" i="32" s="1"/>
  <c r="E55" i="30"/>
  <c r="D74" i="26"/>
  <c r="E74" i="26"/>
  <c r="F74" i="26" s="1"/>
  <c r="E68" i="26"/>
  <c r="F68" i="26" s="1"/>
  <c r="E43" i="30"/>
  <c r="D63" i="26"/>
  <c r="E46" i="30"/>
  <c r="D68" i="26"/>
  <c r="C48" i="26"/>
  <c r="E73" i="26"/>
  <c r="F73" i="26" s="1"/>
  <c r="E45" i="30"/>
  <c r="D65" i="26"/>
  <c r="E51" i="30"/>
  <c r="E78" i="26"/>
  <c r="F78" i="26" s="1"/>
  <c r="D73" i="26"/>
  <c r="J54" i="30" s="1"/>
  <c r="D100" i="32" s="1"/>
  <c r="C47" i="26"/>
  <c r="B50" i="32"/>
  <c r="B51" i="32"/>
  <c r="E59" i="30"/>
  <c r="E42" i="30"/>
  <c r="D62" i="26"/>
  <c r="I26" i="24"/>
  <c r="H31" i="24"/>
  <c r="I19" i="24"/>
  <c r="I24" i="24" s="1"/>
  <c r="H24" i="24"/>
  <c r="G7" i="33" s="1"/>
  <c r="Q13" i="33"/>
  <c r="R14" i="33"/>
  <c r="B74" i="32"/>
  <c r="B80" i="32" s="1"/>
  <c r="Q7" i="33"/>
  <c r="Q14" i="33"/>
  <c r="Q10" i="33"/>
  <c r="Q11" i="33"/>
  <c r="D7" i="32"/>
  <c r="D9" i="32"/>
  <c r="B49" i="32"/>
  <c r="I41" i="25"/>
  <c r="C27" i="32"/>
  <c r="J64" i="32" s="1"/>
  <c r="I38" i="25"/>
  <c r="D102" i="32"/>
  <c r="D98" i="32"/>
  <c r="C96" i="32"/>
  <c r="D93" i="32"/>
  <c r="C91" i="32"/>
  <c r="E87" i="32"/>
  <c r="C100" i="32"/>
  <c r="E104" i="32"/>
  <c r="D103" i="32"/>
  <c r="C105" i="32"/>
  <c r="C85" i="32"/>
  <c r="F16" i="33"/>
  <c r="M16" i="33"/>
  <c r="N16" i="33" s="1"/>
  <c r="P16" i="33"/>
  <c r="K16" i="33"/>
  <c r="E44" i="28"/>
  <c r="E43" i="28"/>
  <c r="D40" i="26"/>
  <c r="F40" i="26" s="1"/>
  <c r="G40" i="26"/>
  <c r="H40" i="26" s="1"/>
  <c r="F42" i="27"/>
  <c r="E42" i="27"/>
  <c r="E45" i="27" s="1"/>
  <c r="G37" i="26"/>
  <c r="H37" i="26" s="1"/>
  <c r="D37" i="26"/>
  <c r="E37" i="27"/>
  <c r="F37" i="27"/>
  <c r="F55" i="30"/>
  <c r="D61" i="27"/>
  <c r="K55" i="30" s="1"/>
  <c r="E61" i="27"/>
  <c r="D44" i="27"/>
  <c r="F44" i="27" s="1"/>
  <c r="F36" i="27"/>
  <c r="E36" i="27"/>
  <c r="I42" i="25"/>
  <c r="D45" i="25"/>
  <c r="I45" i="25" s="1"/>
  <c r="D46" i="25"/>
  <c r="I46" i="25" s="1"/>
  <c r="F43" i="30"/>
  <c r="D59" i="27"/>
  <c r="K43" i="30" s="1"/>
  <c r="E59" i="27"/>
  <c r="E44" i="27"/>
  <c r="G39" i="26"/>
  <c r="H39" i="26" s="1"/>
  <c r="D39" i="26"/>
  <c r="C7" i="26"/>
  <c r="C11" i="26"/>
  <c r="F39" i="27"/>
  <c r="E39" i="27"/>
  <c r="D63" i="27"/>
  <c r="K60" i="30" s="1"/>
  <c r="F60" i="30"/>
  <c r="E63" i="27"/>
  <c r="F51" i="30"/>
  <c r="D60" i="27"/>
  <c r="K51" i="30" s="1"/>
  <c r="E60" i="27"/>
  <c r="D48" i="26"/>
  <c r="F48" i="26" s="1"/>
  <c r="D47" i="26"/>
  <c r="F47" i="26" s="1"/>
  <c r="D41" i="26"/>
  <c r="F41" i="26" s="1"/>
  <c r="G41" i="26"/>
  <c r="H41" i="26" s="1"/>
  <c r="F61" i="30"/>
  <c r="D64" i="27"/>
  <c r="K61" i="30" s="1"/>
  <c r="E64" i="27"/>
  <c r="D45" i="27"/>
  <c r="F45" i="27" s="1"/>
  <c r="E35" i="27"/>
  <c r="F35" i="27"/>
  <c r="D45" i="26"/>
  <c r="F45" i="26" s="1"/>
  <c r="E76" i="32" s="1"/>
  <c r="G45" i="26"/>
  <c r="H45" i="26" s="1"/>
  <c r="D57" i="27"/>
  <c r="K40" i="30" s="1"/>
  <c r="F40" i="30"/>
  <c r="E57" i="27"/>
  <c r="G38" i="26"/>
  <c r="H38" i="26" s="1"/>
  <c r="D38" i="26"/>
  <c r="E45" i="25"/>
  <c r="F45" i="25" s="1"/>
  <c r="H45" i="25"/>
  <c r="H46" i="25"/>
  <c r="E46" i="25"/>
  <c r="F46" i="25" s="1"/>
  <c r="K63" i="30" l="1"/>
  <c r="J16" i="33"/>
  <c r="L16" i="33"/>
  <c r="F63" i="30"/>
  <c r="E63" i="30"/>
  <c r="G47" i="26"/>
  <c r="H47" i="26" s="1"/>
  <c r="E47" i="26"/>
  <c r="J45" i="30"/>
  <c r="D91" i="32" s="1"/>
  <c r="C47" i="32"/>
  <c r="D47" i="32" s="1"/>
  <c r="C65" i="32" s="1"/>
  <c r="F38" i="26"/>
  <c r="C46" i="32"/>
  <c r="D46" i="32" s="1"/>
  <c r="B65" i="32" s="1"/>
  <c r="F37" i="26"/>
  <c r="J43" i="30"/>
  <c r="D89" i="32" s="1"/>
  <c r="J55" i="30"/>
  <c r="D101" i="32" s="1"/>
  <c r="J42" i="30"/>
  <c r="G48" i="26"/>
  <c r="H48" i="26" s="1"/>
  <c r="E48" i="26"/>
  <c r="C48" i="32"/>
  <c r="D48" i="32" s="1"/>
  <c r="D65" i="32" s="1"/>
  <c r="F39" i="26"/>
  <c r="J49" i="30"/>
  <c r="D95" i="32" s="1"/>
  <c r="D63" i="30"/>
  <c r="I40" i="25"/>
  <c r="C26" i="32"/>
  <c r="I64" i="32" s="1"/>
  <c r="C22" i="32"/>
  <c r="D64" i="32" s="1"/>
  <c r="I37" i="25"/>
  <c r="C12" i="32"/>
  <c r="G62" i="32" s="1"/>
  <c r="H62" i="32" s="1"/>
  <c r="J11" i="33"/>
  <c r="I31" i="24"/>
  <c r="J7" i="33"/>
  <c r="S7" i="33"/>
  <c r="C50" i="32"/>
  <c r="D50" i="32" s="1"/>
  <c r="C51" i="32"/>
  <c r="D51" i="32" s="1"/>
  <c r="G65" i="32" s="1"/>
  <c r="S14" i="33"/>
  <c r="C74" i="32"/>
  <c r="C80" i="32" s="1"/>
  <c r="C14" i="32"/>
  <c r="S13" i="33"/>
  <c r="S10" i="33"/>
  <c r="C10" i="32"/>
  <c r="B63" i="32"/>
  <c r="D63" i="32"/>
  <c r="C63" i="32"/>
  <c r="C49" i="32"/>
  <c r="D49" i="32" s="1"/>
  <c r="E65" i="32" s="1"/>
  <c r="E86" i="32"/>
  <c r="E106" i="32"/>
  <c r="E101" i="32"/>
  <c r="E89" i="32"/>
  <c r="E107" i="32"/>
  <c r="E97" i="32"/>
  <c r="Q16" i="33"/>
  <c r="R16" i="33"/>
  <c r="F74" i="32"/>
  <c r="F80" i="32" s="1"/>
  <c r="C11" i="32" l="1"/>
  <c r="F62" i="32" s="1"/>
  <c r="F69" i="32" s="1"/>
  <c r="S11" i="33"/>
  <c r="C7" i="32"/>
  <c r="B62" i="32" s="1"/>
  <c r="H65" i="32"/>
  <c r="F65" i="32"/>
  <c r="J63" i="30"/>
  <c r="D88" i="32"/>
  <c r="G11" i="33"/>
  <c r="D12" i="32"/>
  <c r="G63" i="32" s="1"/>
  <c r="D11" i="32"/>
  <c r="F63" i="32" s="1"/>
  <c r="E14" i="32"/>
  <c r="J62" i="32"/>
  <c r="J69" i="32" s="1"/>
  <c r="E12" i="32"/>
  <c r="B69" i="32"/>
  <c r="E62" i="32"/>
  <c r="E69" i="32" s="1"/>
  <c r="E10" i="32"/>
  <c r="G69" i="32"/>
  <c r="G74" i="32"/>
  <c r="G80" i="32" s="1"/>
  <c r="S16" i="33"/>
  <c r="H8" i="33"/>
  <c r="H9" i="33"/>
  <c r="E11" i="32" l="1"/>
  <c r="L8" i="33"/>
  <c r="J8" i="33"/>
  <c r="L9" i="33"/>
  <c r="J9" i="33"/>
  <c r="I8" i="33"/>
  <c r="I9" i="33"/>
  <c r="H69" i="32"/>
  <c r="M8" i="33"/>
  <c r="N8" i="33" s="1"/>
  <c r="B8" i="32"/>
  <c r="F8" i="33"/>
  <c r="P8" i="33"/>
  <c r="K8" i="33"/>
  <c r="R8" i="33" s="1"/>
  <c r="P9" i="33"/>
  <c r="B9" i="32"/>
  <c r="K9" i="33"/>
  <c r="R9" i="33" s="1"/>
  <c r="M9" i="33"/>
  <c r="N9" i="33" s="1"/>
  <c r="F9" i="33"/>
  <c r="H15" i="33" l="1"/>
  <c r="U29" i="30"/>
  <c r="W29" i="30" s="1"/>
  <c r="X29" i="30" s="1"/>
  <c r="U26" i="30"/>
  <c r="U14" i="30"/>
  <c r="D11" i="30"/>
  <c r="F11" i="30" s="1"/>
  <c r="D29" i="30"/>
  <c r="F29" i="30" s="1"/>
  <c r="U31" i="30"/>
  <c r="U22" i="30"/>
  <c r="D31" i="30"/>
  <c r="D14" i="30"/>
  <c r="D12" i="30"/>
  <c r="F12" i="30" s="1"/>
  <c r="U11" i="30"/>
  <c r="W11" i="30" s="1"/>
  <c r="X11" i="30" s="1"/>
  <c r="U32" i="30"/>
  <c r="W32" i="30" s="1"/>
  <c r="X32" i="30" s="1"/>
  <c r="D26" i="30"/>
  <c r="D32" i="30"/>
  <c r="F32" i="30" s="1"/>
  <c r="U19" i="30"/>
  <c r="W19" i="30" s="1"/>
  <c r="X19" i="30" s="1"/>
  <c r="U12" i="30"/>
  <c r="W12" i="30" s="1"/>
  <c r="X12" i="30" s="1"/>
  <c r="D19" i="30"/>
  <c r="F19" i="30" s="1"/>
  <c r="D22" i="30"/>
  <c r="C35" i="33"/>
  <c r="C36" i="33" s="1"/>
  <c r="B35" i="33"/>
  <c r="B36" i="33" s="1"/>
  <c r="B19" i="33"/>
  <c r="B20" i="33" s="1"/>
  <c r="E12" i="33"/>
  <c r="Q9" i="33"/>
  <c r="Q8" i="33"/>
  <c r="V25" i="30"/>
  <c r="W25" i="30" s="1"/>
  <c r="X25" i="30" s="1"/>
  <c r="V13" i="30"/>
  <c r="W13" i="30" s="1"/>
  <c r="X13" i="30" s="1"/>
  <c r="V22" i="30"/>
  <c r="V10" i="30"/>
  <c r="W10" i="30" s="1"/>
  <c r="X10" i="30" s="1"/>
  <c r="V18" i="30"/>
  <c r="W18" i="30" s="1"/>
  <c r="X18" i="30" s="1"/>
  <c r="E15" i="30"/>
  <c r="F15" i="30" s="1"/>
  <c r="E18" i="30"/>
  <c r="F18" i="30" s="1"/>
  <c r="E21" i="30"/>
  <c r="F21" i="30" s="1"/>
  <c r="E24" i="30"/>
  <c r="F24" i="30" s="1"/>
  <c r="V27" i="30"/>
  <c r="W27" i="30" s="1"/>
  <c r="X27" i="30" s="1"/>
  <c r="V15" i="30"/>
  <c r="W15" i="30" s="1"/>
  <c r="X15" i="30" s="1"/>
  <c r="V24" i="30"/>
  <c r="W24" i="30" s="1"/>
  <c r="X24" i="30" s="1"/>
  <c r="V30" i="30"/>
  <c r="W30" i="30" s="1"/>
  <c r="X30" i="30" s="1"/>
  <c r="E31" i="30"/>
  <c r="E30" i="30"/>
  <c r="F30" i="30" s="1"/>
  <c r="E14" i="30"/>
  <c r="E17" i="30"/>
  <c r="F17" i="30" s="1"/>
  <c r="E20" i="30"/>
  <c r="F20" i="30" s="1"/>
  <c r="V20" i="30"/>
  <c r="W20" i="30" s="1"/>
  <c r="X20" i="30" s="1"/>
  <c r="V17" i="30"/>
  <c r="W17" i="30" s="1"/>
  <c r="X17" i="30" s="1"/>
  <c r="V26" i="30"/>
  <c r="V14" i="30"/>
  <c r="E27" i="30"/>
  <c r="F27" i="30" s="1"/>
  <c r="E26" i="30"/>
  <c r="E10" i="30"/>
  <c r="F10" i="30" s="1"/>
  <c r="E13" i="30"/>
  <c r="F13" i="30" s="1"/>
  <c r="E16" i="30"/>
  <c r="F16" i="30" s="1"/>
  <c r="V23" i="30"/>
  <c r="W23" i="30" s="1"/>
  <c r="X23" i="30" s="1"/>
  <c r="V31" i="30"/>
  <c r="V21" i="30"/>
  <c r="W21" i="30" s="1"/>
  <c r="X21" i="30" s="1"/>
  <c r="V28" i="30"/>
  <c r="W28" i="30" s="1"/>
  <c r="X28" i="30" s="1"/>
  <c r="V16" i="30"/>
  <c r="W16" i="30" s="1"/>
  <c r="X16" i="30" s="1"/>
  <c r="E23" i="30"/>
  <c r="F23" i="30" s="1"/>
  <c r="E22" i="30"/>
  <c r="E25" i="30"/>
  <c r="F25" i="30" s="1"/>
  <c r="E28" i="30"/>
  <c r="F28" i="30" s="1"/>
  <c r="M15" i="33"/>
  <c r="N15" i="33" s="1"/>
  <c r="H12" i="33" l="1"/>
  <c r="I12" i="33" s="1"/>
  <c r="F31" i="30"/>
  <c r="F22" i="30"/>
  <c r="F26" i="30"/>
  <c r="F14" i="30"/>
  <c r="I15" i="33"/>
  <c r="I18" i="33" s="1"/>
  <c r="H18" i="33"/>
  <c r="P15" i="33"/>
  <c r="E17" i="33"/>
  <c r="H17" i="33" s="1"/>
  <c r="I17" i="33" s="1"/>
  <c r="F15" i="33"/>
  <c r="K15" i="33"/>
  <c r="W14" i="30"/>
  <c r="X14" i="30" s="1"/>
  <c r="W31" i="30"/>
  <c r="X31" i="30" s="1"/>
  <c r="W26" i="30"/>
  <c r="X26" i="30" s="1"/>
  <c r="C47" i="30"/>
  <c r="H18" i="30"/>
  <c r="I18" i="30" s="1"/>
  <c r="R18" i="30"/>
  <c r="S18" i="30" s="1"/>
  <c r="T18" i="30" s="1"/>
  <c r="K18" i="30"/>
  <c r="C51" i="30"/>
  <c r="R22" i="30"/>
  <c r="S22" i="30" s="1"/>
  <c r="H22" i="30"/>
  <c r="K22" i="30"/>
  <c r="N22" i="30" s="1"/>
  <c r="C42" i="30"/>
  <c r="R13" i="30"/>
  <c r="S13" i="30" s="1"/>
  <c r="T13" i="30" s="1"/>
  <c r="H13" i="30"/>
  <c r="I13" i="30" s="1"/>
  <c r="K13" i="30"/>
  <c r="C49" i="30"/>
  <c r="H20" i="30"/>
  <c r="I20" i="30" s="1"/>
  <c r="R20" i="30"/>
  <c r="S20" i="30" s="1"/>
  <c r="T20" i="30" s="1"/>
  <c r="K20" i="30"/>
  <c r="G22" i="30"/>
  <c r="P22" i="30"/>
  <c r="Q22" i="30" s="1"/>
  <c r="T22" i="30" s="1"/>
  <c r="J22" i="30"/>
  <c r="B51" i="30"/>
  <c r="G12" i="30"/>
  <c r="I12" i="30" s="1"/>
  <c r="P12" i="30"/>
  <c r="Q12" i="30" s="1"/>
  <c r="T12" i="30" s="1"/>
  <c r="J12" i="30"/>
  <c r="B41" i="30"/>
  <c r="C52" i="30"/>
  <c r="H23" i="30"/>
  <c r="I23" i="30" s="1"/>
  <c r="R23" i="30"/>
  <c r="S23" i="30" s="1"/>
  <c r="T23" i="30" s="1"/>
  <c r="K23" i="30"/>
  <c r="C39" i="30"/>
  <c r="R10" i="30"/>
  <c r="S10" i="30" s="1"/>
  <c r="T10" i="30" s="1"/>
  <c r="H10" i="30"/>
  <c r="I10" i="30" s="1"/>
  <c r="K10" i="30"/>
  <c r="C46" i="30"/>
  <c r="R17" i="30"/>
  <c r="S17" i="30" s="1"/>
  <c r="T17" i="30" s="1"/>
  <c r="H17" i="30"/>
  <c r="I17" i="30" s="1"/>
  <c r="K17" i="30"/>
  <c r="C53" i="30"/>
  <c r="H24" i="30"/>
  <c r="I24" i="30" s="1"/>
  <c r="R24" i="30"/>
  <c r="S24" i="30" s="1"/>
  <c r="T24" i="30" s="1"/>
  <c r="K24" i="30"/>
  <c r="C57" i="30"/>
  <c r="R28" i="30"/>
  <c r="S28" i="30" s="1"/>
  <c r="T28" i="30" s="1"/>
  <c r="H28" i="30"/>
  <c r="I28" i="30" s="1"/>
  <c r="K28" i="30"/>
  <c r="C55" i="30"/>
  <c r="H26" i="30"/>
  <c r="R26" i="30"/>
  <c r="S26" i="30" s="1"/>
  <c r="K26" i="30"/>
  <c r="N26" i="30" s="1"/>
  <c r="C43" i="30"/>
  <c r="R14" i="30"/>
  <c r="S14" i="30" s="1"/>
  <c r="H14" i="30"/>
  <c r="K14" i="30"/>
  <c r="N14" i="30" s="1"/>
  <c r="C50" i="30"/>
  <c r="R21" i="30"/>
  <c r="S21" i="30" s="1"/>
  <c r="T21" i="30" s="1"/>
  <c r="H21" i="30"/>
  <c r="I21" i="30" s="1"/>
  <c r="K21" i="30"/>
  <c r="B13" i="32"/>
  <c r="K12" i="33"/>
  <c r="R12" i="33" s="1"/>
  <c r="M12" i="33"/>
  <c r="N12" i="33" s="1"/>
  <c r="P12" i="33"/>
  <c r="F12" i="33"/>
  <c r="G31" i="30"/>
  <c r="P31" i="30"/>
  <c r="Q31" i="30" s="1"/>
  <c r="J31" i="30"/>
  <c r="B60" i="30"/>
  <c r="G11" i="30"/>
  <c r="I11" i="30" s="1"/>
  <c r="P11" i="30"/>
  <c r="Q11" i="30" s="1"/>
  <c r="T11" i="30" s="1"/>
  <c r="J11" i="30"/>
  <c r="B40" i="30"/>
  <c r="C54" i="30"/>
  <c r="H25" i="30"/>
  <c r="I25" i="30" s="1"/>
  <c r="R25" i="30"/>
  <c r="S25" i="30" s="1"/>
  <c r="T25" i="30" s="1"/>
  <c r="K25" i="30"/>
  <c r="C45" i="30"/>
  <c r="H16" i="30"/>
  <c r="I16" i="30" s="1"/>
  <c r="R16" i="30"/>
  <c r="S16" i="30" s="1"/>
  <c r="T16" i="30" s="1"/>
  <c r="K16" i="30"/>
  <c r="C56" i="30"/>
  <c r="R27" i="30"/>
  <c r="S27" i="30" s="1"/>
  <c r="T27" i="30" s="1"/>
  <c r="H27" i="30"/>
  <c r="I27" i="30" s="1"/>
  <c r="K27" i="30"/>
  <c r="C59" i="30"/>
  <c r="H30" i="30"/>
  <c r="I30" i="30" s="1"/>
  <c r="R30" i="30"/>
  <c r="S30" i="30" s="1"/>
  <c r="T30" i="30" s="1"/>
  <c r="K30" i="30"/>
  <c r="S9" i="33"/>
  <c r="C9" i="32"/>
  <c r="W22" i="30"/>
  <c r="X22" i="30" s="1"/>
  <c r="C60" i="30"/>
  <c r="H31" i="30"/>
  <c r="R31" i="30"/>
  <c r="S31" i="30" s="1"/>
  <c r="K31" i="30"/>
  <c r="N31" i="30" s="1"/>
  <c r="C44" i="30"/>
  <c r="H15" i="30"/>
  <c r="I15" i="30" s="1"/>
  <c r="R15" i="30"/>
  <c r="S15" i="30" s="1"/>
  <c r="T15" i="30" s="1"/>
  <c r="K15" i="30"/>
  <c r="G32" i="30"/>
  <c r="I32" i="30" s="1"/>
  <c r="P32" i="30"/>
  <c r="Q32" i="30" s="1"/>
  <c r="T32" i="30" s="1"/>
  <c r="J32" i="30"/>
  <c r="B61" i="30"/>
  <c r="S8" i="33"/>
  <c r="C8" i="32"/>
  <c r="P19" i="30"/>
  <c r="Q19" i="30" s="1"/>
  <c r="T19" i="30" s="1"/>
  <c r="G19" i="30"/>
  <c r="I19" i="30" s="1"/>
  <c r="B48" i="30"/>
  <c r="J19" i="30"/>
  <c r="G26" i="30"/>
  <c r="P26" i="30"/>
  <c r="Q26" i="30" s="1"/>
  <c r="J26" i="30"/>
  <c r="B55" i="30"/>
  <c r="G14" i="30"/>
  <c r="P14" i="30"/>
  <c r="Q14" i="30" s="1"/>
  <c r="B43" i="30"/>
  <c r="J14" i="30"/>
  <c r="P29" i="30"/>
  <c r="Q29" i="30" s="1"/>
  <c r="T29" i="30" s="1"/>
  <c r="G29" i="30"/>
  <c r="I29" i="30" s="1"/>
  <c r="B58" i="30"/>
  <c r="J29" i="30"/>
  <c r="K17" i="33" l="1"/>
  <c r="R17" i="33" s="1"/>
  <c r="K18" i="33"/>
  <c r="R18" i="33" s="1"/>
  <c r="F17" i="33"/>
  <c r="L15" i="33"/>
  <c r="E74" i="32" s="1"/>
  <c r="J15" i="33"/>
  <c r="F18" i="33"/>
  <c r="L12" i="33"/>
  <c r="J12" i="33"/>
  <c r="B63" i="30"/>
  <c r="C63" i="30"/>
  <c r="M18" i="33"/>
  <c r="N18" i="33" s="1"/>
  <c r="P17" i="33"/>
  <c r="M17" i="33"/>
  <c r="N17" i="33" s="1"/>
  <c r="Q15" i="33"/>
  <c r="D74" i="32"/>
  <c r="J74" i="32" s="1"/>
  <c r="J80" i="32" s="1"/>
  <c r="R15" i="33"/>
  <c r="V33" i="30"/>
  <c r="T26" i="30"/>
  <c r="I26" i="30"/>
  <c r="I14" i="30"/>
  <c r="T31" i="30"/>
  <c r="L31" i="30"/>
  <c r="M31" i="30"/>
  <c r="O31" i="30" s="1"/>
  <c r="H60" i="30" s="1"/>
  <c r="L12" i="30"/>
  <c r="M12" i="30"/>
  <c r="O12" i="30" s="1"/>
  <c r="H41" i="30" s="1"/>
  <c r="L22" i="30"/>
  <c r="M22" i="30"/>
  <c r="O22" i="30" s="1"/>
  <c r="H51" i="30" s="1"/>
  <c r="L29" i="30"/>
  <c r="M29" i="30"/>
  <c r="O29" i="30" s="1"/>
  <c r="H58" i="30" s="1"/>
  <c r="L14" i="30"/>
  <c r="M14" i="30"/>
  <c r="O14" i="30" s="1"/>
  <c r="H43" i="30" s="1"/>
  <c r="L32" i="30"/>
  <c r="M32" i="30"/>
  <c r="O32" i="30" s="1"/>
  <c r="H61" i="30" s="1"/>
  <c r="N21" i="30"/>
  <c r="O21" i="30" s="1"/>
  <c r="H50" i="30" s="1"/>
  <c r="L21" i="30"/>
  <c r="N28" i="30"/>
  <c r="O28" i="30" s="1"/>
  <c r="H57" i="30" s="1"/>
  <c r="L28" i="30"/>
  <c r="L24" i="30"/>
  <c r="N24" i="30"/>
  <c r="O24" i="30" s="1"/>
  <c r="H53" i="30" s="1"/>
  <c r="L17" i="30"/>
  <c r="N17" i="30"/>
  <c r="O17" i="30" s="1"/>
  <c r="H46" i="30" s="1"/>
  <c r="L23" i="30"/>
  <c r="N23" i="30"/>
  <c r="O23" i="30" s="1"/>
  <c r="H52" i="30" s="1"/>
  <c r="T14" i="30"/>
  <c r="D62" i="32"/>
  <c r="D69" i="32" s="1"/>
  <c r="E9" i="32"/>
  <c r="L30" i="30"/>
  <c r="N30" i="30"/>
  <c r="O30" i="30" s="1"/>
  <c r="H59" i="30" s="1"/>
  <c r="N27" i="30"/>
  <c r="O27" i="30" s="1"/>
  <c r="H56" i="30" s="1"/>
  <c r="L27" i="30"/>
  <c r="L16" i="30"/>
  <c r="N16" i="30"/>
  <c r="O16" i="30" s="1"/>
  <c r="H45" i="30" s="1"/>
  <c r="L25" i="30"/>
  <c r="N25" i="30"/>
  <c r="O25" i="30" s="1"/>
  <c r="H54" i="30" s="1"/>
  <c r="Q12" i="33"/>
  <c r="L20" i="30"/>
  <c r="N20" i="30"/>
  <c r="O20" i="30" s="1"/>
  <c r="H49" i="30" s="1"/>
  <c r="N13" i="30"/>
  <c r="O13" i="30" s="1"/>
  <c r="H42" i="30" s="1"/>
  <c r="L13" i="30"/>
  <c r="L18" i="30"/>
  <c r="N18" i="30"/>
  <c r="O18" i="30" s="1"/>
  <c r="H47" i="30" s="1"/>
  <c r="L11" i="30"/>
  <c r="M11" i="30"/>
  <c r="O11" i="30" s="1"/>
  <c r="H40" i="30" s="1"/>
  <c r="M19" i="30"/>
  <c r="O19" i="30" s="1"/>
  <c r="H48" i="30" s="1"/>
  <c r="L19" i="30"/>
  <c r="L26" i="30"/>
  <c r="M26" i="30"/>
  <c r="O26" i="30" s="1"/>
  <c r="H55" i="30" s="1"/>
  <c r="C62" i="32"/>
  <c r="C69" i="32" s="1"/>
  <c r="E8" i="32"/>
  <c r="N15" i="30"/>
  <c r="O15" i="30" s="1"/>
  <c r="H44" i="30" s="1"/>
  <c r="L15" i="30"/>
  <c r="I31" i="30"/>
  <c r="N10" i="30"/>
  <c r="O10" i="30" s="1"/>
  <c r="H39" i="30" s="1"/>
  <c r="L10" i="30"/>
  <c r="I22" i="30"/>
  <c r="Q17" i="33"/>
  <c r="S15" i="33" l="1"/>
  <c r="J17" i="33"/>
  <c r="L17" i="33" s="1"/>
  <c r="S17" i="33" s="1"/>
  <c r="J18" i="33"/>
  <c r="L18" i="33" s="1"/>
  <c r="H63" i="30"/>
  <c r="D80" i="32"/>
  <c r="Q18" i="33"/>
  <c r="B95" i="32"/>
  <c r="G95" i="32" s="1"/>
  <c r="M49" i="30"/>
  <c r="B96" i="32"/>
  <c r="G96" i="32" s="1"/>
  <c r="M50" i="30"/>
  <c r="M48" i="30"/>
  <c r="B94" i="32"/>
  <c r="G94" i="32" s="1"/>
  <c r="B92" i="32"/>
  <c r="G92" i="32" s="1"/>
  <c r="M46" i="30"/>
  <c r="M58" i="30"/>
  <c r="B104" i="32"/>
  <c r="G104" i="32" s="1"/>
  <c r="M41" i="30"/>
  <c r="B87" i="32"/>
  <c r="G87" i="32" s="1"/>
  <c r="B90" i="32"/>
  <c r="G90" i="32" s="1"/>
  <c r="M44" i="30"/>
  <c r="B88" i="32"/>
  <c r="G88" i="32" s="1"/>
  <c r="M42" i="30"/>
  <c r="B98" i="32"/>
  <c r="G98" i="32" s="1"/>
  <c r="M52" i="30"/>
  <c r="B99" i="32"/>
  <c r="G99" i="32" s="1"/>
  <c r="M53" i="30"/>
  <c r="B89" i="32"/>
  <c r="G89" i="32" s="1"/>
  <c r="M43" i="30"/>
  <c r="B97" i="32"/>
  <c r="G97" i="32" s="1"/>
  <c r="M51" i="30"/>
  <c r="M39" i="30"/>
  <c r="B85" i="32"/>
  <c r="G85" i="32" s="1"/>
  <c r="B93" i="32"/>
  <c r="G93" i="32" s="1"/>
  <c r="M47" i="30"/>
  <c r="B100" i="32"/>
  <c r="G100" i="32" s="1"/>
  <c r="M54" i="30"/>
  <c r="B102" i="32"/>
  <c r="G102" i="32" s="1"/>
  <c r="M56" i="30"/>
  <c r="B107" i="32"/>
  <c r="G107" i="32" s="1"/>
  <c r="M61" i="30"/>
  <c r="B106" i="32"/>
  <c r="G106" i="32" s="1"/>
  <c r="M60" i="30"/>
  <c r="M55" i="30"/>
  <c r="B101" i="32"/>
  <c r="G101" i="32" s="1"/>
  <c r="B86" i="32"/>
  <c r="G86" i="32" s="1"/>
  <c r="M40" i="30"/>
  <c r="S12" i="33"/>
  <c r="C13" i="32"/>
  <c r="B91" i="32"/>
  <c r="G91" i="32" s="1"/>
  <c r="M45" i="30"/>
  <c r="B105" i="32"/>
  <c r="G105" i="32" s="1"/>
  <c r="M59" i="30"/>
  <c r="B103" i="32"/>
  <c r="G103" i="32" s="1"/>
  <c r="M57" i="30"/>
  <c r="S18" i="33"/>
  <c r="E80" i="32"/>
  <c r="K74" i="32"/>
  <c r="G108" i="32" l="1"/>
  <c r="G109" i="32"/>
  <c r="I62" i="32"/>
  <c r="I69" i="32" s="1"/>
  <c r="E13" i="32"/>
  <c r="M62" i="30"/>
  <c r="M63" i="30"/>
  <c r="K80" i="32"/>
  <c r="K62" i="32"/>
  <c r="K69" i="32" s="1"/>
</calcChain>
</file>

<file path=xl/sharedStrings.xml><?xml version="1.0" encoding="utf-8"?>
<sst xmlns="http://schemas.openxmlformats.org/spreadsheetml/2006/main" count="2225" uniqueCount="616">
  <si>
    <t>Description</t>
  </si>
  <si>
    <t>-</t>
  </si>
  <si>
    <t>°F</t>
  </si>
  <si>
    <t>Ambient Temperature</t>
  </si>
  <si>
    <t>Ambient Relative Humidity</t>
  </si>
  <si>
    <t>Ambient Pressure</t>
  </si>
  <si>
    <t>Gas Turbine</t>
  </si>
  <si>
    <t>lb/lbmole</t>
  </si>
  <si>
    <t>klb/h</t>
  </si>
  <si>
    <t>Number of Gas Turbines operating per Block</t>
  </si>
  <si>
    <t>lb/h</t>
  </si>
  <si>
    <t>ppm</t>
  </si>
  <si>
    <t>Btu/lb</t>
  </si>
  <si>
    <t>Duct Burner fuel flow</t>
  </si>
  <si>
    <t>%</t>
  </si>
  <si>
    <t>Case Description</t>
  </si>
  <si>
    <t>Ambient Conditions</t>
  </si>
  <si>
    <t>GT fuel type</t>
  </si>
  <si>
    <t>Duct Burner fuel LHV</t>
  </si>
  <si>
    <t>Duct Burner fuel HHV</t>
  </si>
  <si>
    <t>Gas turbine liquid flow</t>
  </si>
  <si>
    <t>Duct Burner</t>
  </si>
  <si>
    <t>GT load fraction</t>
  </si>
  <si>
    <t>Stack N2 mole fraction</t>
  </si>
  <si>
    <t>Stack O2 mole fraction</t>
  </si>
  <si>
    <t>Stack AR mole fraction</t>
  </si>
  <si>
    <t>Stack H2O mole fraction</t>
  </si>
  <si>
    <t>Stack CO2 mole fraction</t>
  </si>
  <si>
    <t>Stack Molecular Weight</t>
  </si>
  <si>
    <t>Combined Cycle Systems Emissions Estimates</t>
  </si>
  <si>
    <t>GT Heat Cons (HHV), with permitting margin</t>
  </si>
  <si>
    <t>psia</t>
  </si>
  <si>
    <t>Duct Burner sulfur ppm (by mass)</t>
  </si>
  <si>
    <t>CO  mass flow rate</t>
  </si>
  <si>
    <t>NH3  mass flow rate</t>
  </si>
  <si>
    <t>NOx  mass flow rate (as NO2)</t>
  </si>
  <si>
    <t>VOC  mass flow rate (as methane)</t>
  </si>
  <si>
    <t>SCR Operating status</t>
  </si>
  <si>
    <t>CO Catalyst Operating status</t>
  </si>
  <si>
    <t>Abatement Status</t>
  </si>
  <si>
    <t xml:space="preserve">GT Fuel </t>
  </si>
  <si>
    <t>Gas Turbine sulfur ppm (by mass)</t>
  </si>
  <si>
    <t>Duct Burner load fraction</t>
  </si>
  <si>
    <t>Heat Consumption for permitting (per unit)</t>
  </si>
  <si>
    <t>Gas Turbine fuel HHV</t>
  </si>
  <si>
    <t>Gas Turbine fuel LHV</t>
  </si>
  <si>
    <t>Stack Temperature</t>
  </si>
  <si>
    <t>Duct Burner status</t>
  </si>
  <si>
    <t>HRSG Exit Exhaust gas (per unit)</t>
  </si>
  <si>
    <t>Stack Volume flow (actual) per stack</t>
  </si>
  <si>
    <t>Stack Mass flow, including Permitting Margin, per stack</t>
  </si>
  <si>
    <t>HRSG Exit Emissions (per unit)</t>
  </si>
  <si>
    <t>DB Heat Cons (HHV)</t>
  </si>
  <si>
    <t>Date</t>
  </si>
  <si>
    <t>Initial issue</t>
  </si>
  <si>
    <t>Additional Notes for Particulate Emissions</t>
  </si>
  <si>
    <t>HRSG Emission Notes:</t>
  </si>
  <si>
    <t>Estimated Steady State Emission Notes</t>
  </si>
  <si>
    <t>Gas Turbine fuel molecular weight</t>
  </si>
  <si>
    <t>Evap Cooler status</t>
  </si>
  <si>
    <t>Gas turbine(s) and steam plant are in steady-state operation.</t>
  </si>
  <si>
    <t>Steady State Emissions data above are estimated values based on GE recommended measurements and analysis procedures, per GEK 28172.</t>
  </si>
  <si>
    <t xml:space="preserve">Sulfur mist emission calculations conservatively assume that all SO3 combines with water to form  sulfur mist.  In actuality, some SO3 may form other chemical species.  This would include ammonium  sulfates in the presence of NH3.  The maximum sulfur mist is reported to be conservative. </t>
  </si>
  <si>
    <t>Particulate Matter estimates over the entire emissions compliance region of GT operation are  based on field data obtained at base load for the GT. In reality,  particulate matter emissions  measured in lb/h are expected to decrease at part load operation and the lb/MMBTU values at  part load operation are expected not to exceed the lb/MMBTU value for PM at baseload.</t>
  </si>
  <si>
    <t>PM10 and PM2.5 are estimated at the same rate as Total Particulates.</t>
  </si>
  <si>
    <t>Total Particulates</t>
  </si>
  <si>
    <t>Sulfur Mist</t>
  </si>
  <si>
    <t>Mft³/h</t>
  </si>
  <si>
    <t>2x1 7HA.01 MS</t>
  </si>
  <si>
    <t>Extreme Cold - 2x100%</t>
  </si>
  <si>
    <t>Fired to Max DB Heat Consumption</t>
  </si>
  <si>
    <t xml:space="preserve"> </t>
  </si>
  <si>
    <t>Extreme Cold - 2x75%</t>
  </si>
  <si>
    <t>Extreme Cold - 1xMECL</t>
  </si>
  <si>
    <t>Extreme Cold - 1x100%</t>
  </si>
  <si>
    <t>Winter - 2x100%</t>
  </si>
  <si>
    <t>Winter - 2x75%</t>
  </si>
  <si>
    <t>Winter - 1x30%</t>
  </si>
  <si>
    <t>Average Day - 2x100%</t>
  </si>
  <si>
    <t>Average Day - 2x75%</t>
  </si>
  <si>
    <t>Average Day - 1x30%</t>
  </si>
  <si>
    <t>ISO - 2x100%</t>
  </si>
  <si>
    <t>ISO - 1x30%</t>
  </si>
  <si>
    <t>Summer, Evap Cooling - 2x100%</t>
  </si>
  <si>
    <t>Fired to 830MW net plant</t>
  </si>
  <si>
    <t>Summer - 2x100%</t>
  </si>
  <si>
    <t>Summer - 2x75%</t>
  </si>
  <si>
    <t>Summer - 1xMECL</t>
  </si>
  <si>
    <t>Extreme Hot, Evap Cooling - 2x100%</t>
  </si>
  <si>
    <t>Extreme Hot - 2x100%</t>
  </si>
  <si>
    <t>Extreme Hot - 2x75%</t>
  </si>
  <si>
    <t>Extreme Hot - 1xMECL</t>
  </si>
  <si>
    <t>1GT</t>
  </si>
  <si>
    <t>Operating</t>
  </si>
  <si>
    <t>Off</t>
  </si>
  <si>
    <t>Natural gas, base load.</t>
  </si>
  <si>
    <t>ESC Brooke County</t>
  </si>
  <si>
    <t>Tonya Watkins</t>
  </si>
  <si>
    <t>Han Xu</t>
  </si>
  <si>
    <t>Gary Chmiel</t>
  </si>
  <si>
    <t>Rich Vanderwood</t>
  </si>
  <si>
    <t>Combined Cycle Systems Emissions Estimates:  ESC Brooke County</t>
  </si>
  <si>
    <t>Gas</t>
  </si>
  <si>
    <t>off</t>
  </si>
  <si>
    <t>ON</t>
  </si>
  <si>
    <t>NOx  Volume fraction, dry, at 15% O2</t>
  </si>
  <si>
    <t>CO  Volume fraction, dry, at 15% O2</t>
  </si>
  <si>
    <t>VOC  Volume fraction, dry, at 15% O2</t>
  </si>
  <si>
    <t>NH3  Volume fraction, dry, at 15% O2</t>
  </si>
  <si>
    <t>Operating Point</t>
  </si>
  <si>
    <t>The notes page is an integral part of this document and must be reviewed prior to use of this data.</t>
  </si>
  <si>
    <t>MMBtu/h</t>
  </si>
  <si>
    <t>A</t>
  </si>
  <si>
    <t>Preliminary Issue</t>
  </si>
  <si>
    <t>B</t>
  </si>
  <si>
    <t>C</t>
  </si>
  <si>
    <t>D</t>
  </si>
  <si>
    <t>E</t>
  </si>
  <si>
    <t>F</t>
  </si>
  <si>
    <t>For Use in Design</t>
  </si>
  <si>
    <t>C. Matis</t>
  </si>
  <si>
    <t>H. Xu</t>
  </si>
  <si>
    <t>L. Camire</t>
  </si>
  <si>
    <t>Updated VOC and PM stack numbers</t>
  </si>
  <si>
    <t>Revised 7HA.01 GT cycle deck performance and revised  CCHB modeling for Ethane-ST doping</t>
  </si>
  <si>
    <t>Configuration change due to new site along with Duct Firing: elevation change with ACC;  micromixer DLN in lieu of steam doping; Revised 7HA.01 GT cycle deck performance</t>
  </si>
  <si>
    <t>Duct Burner Fuel Molar Weight</t>
  </si>
  <si>
    <t>Gas Turbine Fuel Molar Weight</t>
  </si>
  <si>
    <t>100A6302</t>
  </si>
  <si>
    <t>Fired 10% DB Turndown limit</t>
  </si>
  <si>
    <t>SO2 emission values have been estimated by assuming that all the sulfur in the fuel is converted to SO2.</t>
  </si>
  <si>
    <t>SO2 and sulfur mist values are margined by 20% to account for variation in fuel sulfur content and measurement error.</t>
  </si>
  <si>
    <t>The CO2 estimates are margined 5% to account for equipment variation and site operating conditions. If CO2 compliance is to be demonstrated using actual CO2 measurement from the HRSG stack, GE recommends an additional 10% margin to the estimated values.</t>
  </si>
  <si>
    <t>The estimated values for heat consumption and exhaust flows are margined in this document to account for equipment variations, site operating conditions, and life-cycle operating parameters.The Plant Performance section does not include permitting margin, for more information on performance please refer to the Heat Balance.</t>
  </si>
  <si>
    <t>THIS DOCUMENT SHALL BE REVISED IN ITS ENTIRETY ALL SHEETS OF THIS DOCUMENT ARE THE SAME REVISION LEVEL AS INDICATED IN THE REVISION BLOCK</t>
  </si>
  <si>
    <t>SIZE</t>
  </si>
  <si>
    <t>DWG NO</t>
  </si>
  <si>
    <t>SH</t>
  </si>
  <si>
    <t>REV</t>
  </si>
  <si>
    <t>REVISIONS</t>
  </si>
  <si>
    <t>DESCRIPTION</t>
  </si>
  <si>
    <t>DATE_x000D_
(dd-mmm-yyyy)</t>
  </si>
  <si>
    <t>APPROVED</t>
  </si>
  <si>
    <t>Combined Cycle Systems</t>
  </si>
  <si>
    <t>© COPYRIGHT 2015 General Electric - Proprietary Information</t>
  </si>
  <si>
    <t>All Rights Reserved. This document contains proprietary information.  No part of this_x000D_
document may be used by or disclosed to others, reproduced, transmitted, stored in_x000D_
a retrieval system nor translated into any human or computer language, in any form_x000D_
or any means, electronic, mechanical magnetic, optical, chemical, manual or_x000D_
otherwise, without the prior written permission of the General Electric Company.</t>
  </si>
  <si>
    <t>SIGNATURES</t>
  </si>
  <si>
    <t>PREPARED BY</t>
  </si>
  <si>
    <t>SYSTEM ENGINEER</t>
  </si>
  <si>
    <t>PROJECT ENGINEER</t>
  </si>
  <si>
    <t>ISSUED</t>
  </si>
  <si>
    <t>GENERAL ELECTRIC COMPANY_x000D_
GENERAL ELECTRIC INTERNATIONAL, INC._x000D_
POWER PLANT SYSTEMS</t>
  </si>
  <si>
    <t>MADE FOR:  IPS # 1023669</t>
  </si>
  <si>
    <t>MDL - T218</t>
  </si>
  <si>
    <t>FIRST MADE FOR:</t>
  </si>
  <si>
    <t>CAGE CODE</t>
  </si>
  <si>
    <t>NONE</t>
  </si>
  <si>
    <t>SCALE</t>
  </si>
  <si>
    <t>SHEET</t>
  </si>
  <si>
    <t>DT-7N</t>
  </si>
  <si>
    <t>Copyright 2015, General Electric Company and its Affiliates</t>
  </si>
  <si>
    <t>Class I GE Information</t>
  </si>
  <si>
    <t>Drawing Revision Status</t>
  </si>
  <si>
    <t>Revision</t>
  </si>
  <si>
    <r>
      <t>g</t>
    </r>
    <r>
      <rPr>
        <b/>
        <sz val="18"/>
        <rFont val="GE Inspira"/>
        <family val="2"/>
      </rPr>
      <t xml:space="preserve"> GE Power</t>
    </r>
  </si>
  <si>
    <r>
      <t>SIZE</t>
    </r>
    <r>
      <rPr>
        <b/>
        <sz val="10"/>
        <rFont val="GE Inspira Pitch"/>
        <family val="2"/>
      </rPr>
      <t xml:space="preserve"> A</t>
    </r>
  </si>
  <si>
    <t>Wet Gas/NG ==&gt;</t>
  </si>
  <si>
    <t>50%C2/NG ==&gt;</t>
  </si>
  <si>
    <t>50%C2/50%C2 ==&gt;</t>
  </si>
  <si>
    <t>Wet Gas/Wet Gas ==&gt;</t>
  </si>
  <si>
    <t>GT Fuel/ DB Fuel = NG/NG ==&gt;</t>
  </si>
  <si>
    <t>Worst Case Operating Parameters</t>
  </si>
  <si>
    <t>Overall</t>
  </si>
  <si>
    <t>NG Only</t>
  </si>
  <si>
    <t>Wet Gas</t>
  </si>
  <si>
    <t>Ethane 50%</t>
  </si>
  <si>
    <t>MMBTU/hr, HHV</t>
  </si>
  <si>
    <t>GT Heat Consumption per unit with Permitting Margin See HRSG NOTE 10</t>
  </si>
  <si>
    <t>Duct Burner Heat Consumption</t>
  </si>
  <si>
    <t>Worst Case Emission Rates - MAX</t>
  </si>
  <si>
    <r>
      <t>NO</t>
    </r>
    <r>
      <rPr>
        <vertAlign val="subscript"/>
        <sz val="10"/>
        <rFont val="Calibri"/>
        <family val="2"/>
        <scheme val="minor"/>
      </rPr>
      <t xml:space="preserve">x </t>
    </r>
  </si>
  <si>
    <t>lb/hr</t>
  </si>
  <si>
    <t>CO</t>
  </si>
  <si>
    <t xml:space="preserve">VOC </t>
  </si>
  <si>
    <r>
      <t>PM/PM</t>
    </r>
    <r>
      <rPr>
        <vertAlign val="subscript"/>
        <sz val="10"/>
        <rFont val="Calibri"/>
        <family val="2"/>
        <scheme val="minor"/>
      </rPr>
      <t>10</t>
    </r>
    <r>
      <rPr>
        <sz val="10"/>
        <rFont val="Calibri"/>
        <family val="2"/>
        <scheme val="minor"/>
      </rPr>
      <t>/PM</t>
    </r>
    <r>
      <rPr>
        <vertAlign val="subscript"/>
        <sz val="10"/>
        <rFont val="Calibri"/>
        <family val="2"/>
        <scheme val="minor"/>
      </rPr>
      <t>2.5</t>
    </r>
  </si>
  <si>
    <r>
      <t>CO</t>
    </r>
    <r>
      <rPr>
        <vertAlign val="subscript"/>
        <sz val="10"/>
        <rFont val="Calibri"/>
        <family val="2"/>
        <scheme val="minor"/>
      </rPr>
      <t>2</t>
    </r>
  </si>
  <si>
    <r>
      <t>CH</t>
    </r>
    <r>
      <rPr>
        <vertAlign val="subscript"/>
        <sz val="10"/>
        <rFont val="Calibri"/>
        <family val="2"/>
        <scheme val="minor"/>
      </rPr>
      <t>4</t>
    </r>
  </si>
  <si>
    <r>
      <t>N</t>
    </r>
    <r>
      <rPr>
        <vertAlign val="subscript"/>
        <sz val="10"/>
        <rFont val="Calibri"/>
        <family val="2"/>
        <scheme val="minor"/>
      </rPr>
      <t>2</t>
    </r>
    <r>
      <rPr>
        <sz val="10"/>
        <rFont val="Calibri"/>
        <family val="2"/>
        <scheme val="minor"/>
      </rPr>
      <t>O</t>
    </r>
  </si>
  <si>
    <t>GHG (Mass Basis)</t>
  </si>
  <si>
    <r>
      <t>GHG (CO</t>
    </r>
    <r>
      <rPr>
        <vertAlign val="subscript"/>
        <sz val="10"/>
        <rFont val="Calibri"/>
        <family val="2"/>
        <scheme val="minor"/>
      </rPr>
      <t>2</t>
    </r>
    <r>
      <rPr>
        <sz val="10"/>
        <rFont val="Calibri"/>
        <family val="2"/>
        <scheme val="minor"/>
      </rPr>
      <t>e Basis)</t>
    </r>
  </si>
  <si>
    <t>lb/MMBtu</t>
  </si>
  <si>
    <t>T218 Fuel Sulfur Content (gr/100 scf)</t>
  </si>
  <si>
    <t>Proposed Fuel Sulfur Content (gr/100 scf)</t>
  </si>
  <si>
    <t>Conversion Factor (kg to lb)</t>
  </si>
  <si>
    <r>
      <t>CO</t>
    </r>
    <r>
      <rPr>
        <vertAlign val="subscript"/>
        <sz val="10"/>
        <rFont val="Calibri"/>
        <family val="2"/>
        <scheme val="minor"/>
      </rPr>
      <t>2</t>
    </r>
    <r>
      <rPr>
        <sz val="10"/>
        <rFont val="Calibri"/>
        <family val="2"/>
        <scheme val="minor"/>
      </rPr>
      <t xml:space="preserve"> Emission Factor (kg/MMBtu)</t>
    </r>
  </si>
  <si>
    <r>
      <t>CO</t>
    </r>
    <r>
      <rPr>
        <vertAlign val="subscript"/>
        <sz val="10"/>
        <rFont val="Calibri"/>
        <family val="2"/>
        <scheme val="minor"/>
      </rPr>
      <t>2</t>
    </r>
    <r>
      <rPr>
        <sz val="10"/>
        <rFont val="Calibri"/>
        <family val="2"/>
        <scheme val="minor"/>
      </rPr>
      <t xml:space="preserve"> Emission Factor (lb/MMBtu)</t>
    </r>
  </si>
  <si>
    <r>
      <t>CH</t>
    </r>
    <r>
      <rPr>
        <vertAlign val="subscript"/>
        <sz val="10"/>
        <rFont val="Calibri"/>
        <family val="2"/>
        <scheme val="minor"/>
      </rPr>
      <t>4</t>
    </r>
    <r>
      <rPr>
        <sz val="10"/>
        <rFont val="Calibri"/>
        <family val="2"/>
        <scheme val="minor"/>
      </rPr>
      <t xml:space="preserve"> Emission Factor (kg/MMBtu)</t>
    </r>
  </si>
  <si>
    <r>
      <t>CH</t>
    </r>
    <r>
      <rPr>
        <vertAlign val="subscript"/>
        <sz val="10"/>
        <rFont val="Calibri"/>
        <family val="2"/>
        <scheme val="minor"/>
      </rPr>
      <t>4</t>
    </r>
    <r>
      <rPr>
        <sz val="10"/>
        <rFont val="Calibri"/>
        <family val="2"/>
        <scheme val="minor"/>
      </rPr>
      <t xml:space="preserve"> Emission Factor (lb/MMBtu)</t>
    </r>
  </si>
  <si>
    <r>
      <t>N</t>
    </r>
    <r>
      <rPr>
        <vertAlign val="subscript"/>
        <sz val="10"/>
        <rFont val="Calibri"/>
        <family val="2"/>
        <scheme val="minor"/>
      </rPr>
      <t>2</t>
    </r>
    <r>
      <rPr>
        <sz val="10"/>
        <rFont val="Calibri"/>
        <family val="2"/>
        <scheme val="minor"/>
      </rPr>
      <t>O Emission Factor (kg/MMBtu)</t>
    </r>
  </si>
  <si>
    <r>
      <t>N</t>
    </r>
    <r>
      <rPr>
        <vertAlign val="subscript"/>
        <sz val="10"/>
        <rFont val="Calibri"/>
        <family val="2"/>
        <scheme val="minor"/>
      </rPr>
      <t>2</t>
    </r>
    <r>
      <rPr>
        <sz val="10"/>
        <rFont val="Calibri"/>
        <family val="2"/>
        <scheme val="minor"/>
      </rPr>
      <t>O Emission Factor (lb/MMBtu)</t>
    </r>
  </si>
  <si>
    <r>
      <t>Global Warming Potential - CO</t>
    </r>
    <r>
      <rPr>
        <vertAlign val="subscript"/>
        <sz val="10"/>
        <rFont val="Calibri"/>
        <family val="2"/>
        <scheme val="minor"/>
      </rPr>
      <t>2</t>
    </r>
  </si>
  <si>
    <r>
      <t>Global Warming Potential - CH</t>
    </r>
    <r>
      <rPr>
        <vertAlign val="subscript"/>
        <sz val="10"/>
        <rFont val="Calibri"/>
        <family val="2"/>
        <scheme val="minor"/>
      </rPr>
      <t>4</t>
    </r>
  </si>
  <si>
    <r>
      <t>Global Warming Potential - N</t>
    </r>
    <r>
      <rPr>
        <vertAlign val="subscript"/>
        <sz val="10"/>
        <rFont val="Calibri"/>
        <family val="2"/>
        <scheme val="minor"/>
      </rPr>
      <t>2</t>
    </r>
    <r>
      <rPr>
        <sz val="10"/>
        <rFont val="Calibri"/>
        <family val="2"/>
        <scheme val="minor"/>
      </rPr>
      <t>O</t>
    </r>
  </si>
  <si>
    <r>
      <t>CH</t>
    </r>
    <r>
      <rPr>
        <vertAlign val="subscript"/>
        <sz val="9"/>
        <rFont val="Book Antiqua"/>
        <family val="1"/>
      </rPr>
      <t>4</t>
    </r>
  </si>
  <si>
    <r>
      <t>N</t>
    </r>
    <r>
      <rPr>
        <vertAlign val="subscript"/>
        <sz val="9"/>
        <rFont val="Book Antiqua"/>
        <family val="1"/>
      </rPr>
      <t>2</t>
    </r>
    <r>
      <rPr>
        <sz val="9"/>
        <rFont val="Book Antiqua"/>
        <family val="1"/>
      </rPr>
      <t>O</t>
    </r>
  </si>
  <si>
    <r>
      <t>GHG (CO</t>
    </r>
    <r>
      <rPr>
        <vertAlign val="subscript"/>
        <sz val="9"/>
        <rFont val="Book Antiqua"/>
        <family val="1"/>
      </rPr>
      <t>2</t>
    </r>
    <r>
      <rPr>
        <sz val="9"/>
        <rFont val="Book Antiqua"/>
        <family val="1"/>
      </rPr>
      <t>e Basis)</t>
    </r>
  </si>
  <si>
    <t>NOx</t>
  </si>
  <si>
    <t>SO2</t>
  </si>
  <si>
    <t xml:space="preserve">Total </t>
  </si>
  <si>
    <t>Shutdowns</t>
  </si>
  <si>
    <t>Cold</t>
  </si>
  <si>
    <t>Warm</t>
  </si>
  <si>
    <t>Hot</t>
  </si>
  <si>
    <r>
      <t>PM/PM</t>
    </r>
    <r>
      <rPr>
        <vertAlign val="subscript"/>
        <sz val="10"/>
        <rFont val="Book Antiqua"/>
        <family val="1"/>
      </rPr>
      <t>10</t>
    </r>
    <r>
      <rPr>
        <sz val="10"/>
        <rFont val="Book Antiqua"/>
        <family val="1"/>
      </rPr>
      <t>/PM</t>
    </r>
    <r>
      <rPr>
        <vertAlign val="subscript"/>
        <sz val="10"/>
        <rFont val="Book Antiqua"/>
        <family val="1"/>
      </rPr>
      <t>2.5</t>
    </r>
  </si>
  <si>
    <t>VOC (as Methane)</t>
  </si>
  <si>
    <t>Emissions from 2 CTs (tons/yr)</t>
  </si>
  <si>
    <t>Emissions from 1 CT (tons/yr)</t>
  </si>
  <si>
    <t>Emissions (lb/yr)</t>
  </si>
  <si>
    <t>Total Duration (hr/yr)</t>
  </si>
  <si>
    <t>Pollutant</t>
  </si>
  <si>
    <t>ESC Brooke County Power I, LLC</t>
  </si>
  <si>
    <r>
      <rPr>
        <vertAlign val="superscript"/>
        <sz val="9"/>
        <rFont val="Book Antiqua"/>
        <family val="1"/>
      </rPr>
      <t>(3)</t>
    </r>
    <r>
      <rPr>
        <sz val="9"/>
        <rFont val="Book Antiqua"/>
        <family val="1"/>
      </rPr>
      <t xml:space="preserve"> Based on stack exhaust flow rate of (ACFM)</t>
    </r>
  </si>
  <si>
    <r>
      <rPr>
        <vertAlign val="superscript"/>
        <sz val="9"/>
        <rFont val="Book Antiqua"/>
        <family val="1"/>
      </rPr>
      <t xml:space="preserve">(2) </t>
    </r>
    <r>
      <rPr>
        <sz val="9"/>
        <rFont val="Book Antiqua"/>
        <family val="1"/>
      </rPr>
      <t>Grams per Pound Conversion Factor</t>
    </r>
  </si>
  <si>
    <r>
      <t>(1)</t>
    </r>
    <r>
      <rPr>
        <sz val="9"/>
        <rFont val="Book Antiqua"/>
        <family val="1"/>
      </rPr>
      <t xml:space="preserve"> Emission factors obtained from AP-42, Ch. 1.4, Tables 1.4-3 and 1.4-4.  Emission factors were not included for pollutants at or below the method detection limits, designated as "less than (&lt;)" in AP-42 emission factor tables. </t>
    </r>
  </si>
  <si>
    <t>Toluene</t>
  </si>
  <si>
    <t>Pyrene</t>
  </si>
  <si>
    <t>Phenanathrene</t>
  </si>
  <si>
    <t>Nickel</t>
  </si>
  <si>
    <t>Naphthalene</t>
  </si>
  <si>
    <t xml:space="preserve">Mercury </t>
  </si>
  <si>
    <t>Manganese</t>
  </si>
  <si>
    <t>Hexane</t>
  </si>
  <si>
    <t>Formaldehyde</t>
  </si>
  <si>
    <t>Fluorene</t>
  </si>
  <si>
    <t>Fluoranthene</t>
  </si>
  <si>
    <t>Dichlorobenzene</t>
  </si>
  <si>
    <t>Cobalt</t>
  </si>
  <si>
    <t>Chromium</t>
  </si>
  <si>
    <t xml:space="preserve"> Cadmium</t>
  </si>
  <si>
    <t>Benzene</t>
  </si>
  <si>
    <t>Arsenic</t>
  </si>
  <si>
    <t>2-Methylnaphthalene</t>
  </si>
  <si>
    <r>
      <t>Emissions
(mg/m</t>
    </r>
    <r>
      <rPr>
        <vertAlign val="superscript"/>
        <sz val="9"/>
        <rFont val="Book Antiqua"/>
        <family val="1"/>
      </rPr>
      <t>3</t>
    </r>
    <r>
      <rPr>
        <sz val="9"/>
        <rFont val="Book Antiqua"/>
        <family val="1"/>
      </rPr>
      <t>)</t>
    </r>
    <r>
      <rPr>
        <vertAlign val="superscript"/>
        <sz val="9"/>
        <rFont val="Book Antiqua"/>
        <family val="1"/>
      </rPr>
      <t>(3)</t>
    </r>
  </si>
  <si>
    <r>
      <t>Emissions 
(mg/min)</t>
    </r>
    <r>
      <rPr>
        <b/>
        <vertAlign val="superscript"/>
        <sz val="9"/>
        <rFont val="Book Antiqua"/>
        <family val="1"/>
      </rPr>
      <t>(2)</t>
    </r>
  </si>
  <si>
    <t>Emissions (tons/yr)</t>
  </si>
  <si>
    <t xml:space="preserve">Emissions  (lb/hr) </t>
  </si>
  <si>
    <r>
      <t xml:space="preserve">Emission Factor (lb/MMscf) </t>
    </r>
    <r>
      <rPr>
        <b/>
        <vertAlign val="superscript"/>
        <sz val="9"/>
        <rFont val="Book Antiqua"/>
        <family val="1"/>
      </rPr>
      <t>(1)</t>
    </r>
  </si>
  <si>
    <t>Hazardous Air Pollutants</t>
  </si>
  <si>
    <r>
      <t xml:space="preserve">(8) </t>
    </r>
    <r>
      <rPr>
        <sz val="9"/>
        <rFont val="Book Antiqua"/>
        <family val="1"/>
      </rPr>
      <t>The sum of potential annual GHG emissions on a CO</t>
    </r>
    <r>
      <rPr>
        <vertAlign val="subscript"/>
        <sz val="9"/>
        <rFont val="Book Antiqua"/>
        <family val="1"/>
      </rPr>
      <t>2</t>
    </r>
    <r>
      <rPr>
        <sz val="9"/>
        <rFont val="Book Antiqua"/>
        <family val="1"/>
      </rPr>
      <t>e basis.</t>
    </r>
  </si>
  <si>
    <r>
      <t xml:space="preserve">(7) </t>
    </r>
    <r>
      <rPr>
        <sz val="9"/>
        <rFont val="Book Antiqua"/>
        <family val="1"/>
      </rPr>
      <t>For each GHG, emissions are normalized to a CO</t>
    </r>
    <r>
      <rPr>
        <vertAlign val="subscript"/>
        <sz val="9"/>
        <rFont val="Book Antiqua"/>
        <family val="1"/>
      </rPr>
      <t>2</t>
    </r>
    <r>
      <rPr>
        <sz val="9"/>
        <rFont val="Book Antiqua"/>
        <family val="1"/>
      </rPr>
      <t xml:space="preserve">e basis by multiplying the mass emissions of each individual GHG pollutant by its respective Global warming potentials (GWP).  GWP of each pollutant established by 40 CFR Part 98, Subpart A: General Provisions, Table A-1.   </t>
    </r>
  </si>
  <si>
    <r>
      <t>(6)</t>
    </r>
    <r>
      <rPr>
        <sz val="9"/>
        <rFont val="Book Antiqua"/>
        <family val="1"/>
      </rPr>
      <t xml:space="preserve"> The sum of potential annual GHG emissions on a mass basis (i.e., no GWP applied).</t>
    </r>
  </si>
  <si>
    <r>
      <t xml:space="preserve">(5) </t>
    </r>
    <r>
      <rPr>
        <sz val="9"/>
        <rFont val="Book Antiqua"/>
        <family val="1"/>
      </rPr>
      <t>Default emission factors obtained from 40 CFR Part 98, Subpart C: General Stationary Fuel Combustion Sources, Tables C-1 and C-2 for natural gas firing and ethane combustion.  Per Table C-2, the default CH</t>
    </r>
    <r>
      <rPr>
        <vertAlign val="subscript"/>
        <sz val="9"/>
        <rFont val="Book Antiqua"/>
        <family val="1"/>
      </rPr>
      <t>4</t>
    </r>
    <r>
      <rPr>
        <sz val="9"/>
        <rFont val="Book Antiqua"/>
        <family val="1"/>
      </rPr>
      <t xml:space="preserve"> and N</t>
    </r>
    <r>
      <rPr>
        <vertAlign val="subscript"/>
        <sz val="9"/>
        <rFont val="Book Antiqua"/>
        <family val="1"/>
      </rPr>
      <t>2</t>
    </r>
    <r>
      <rPr>
        <sz val="9"/>
        <rFont val="Book Antiqua"/>
        <family val="1"/>
      </rPr>
      <t xml:space="preserve">O factors for ethane combustion are those for "Petroleum". </t>
    </r>
  </si>
  <si>
    <r>
      <rPr>
        <vertAlign val="superscript"/>
        <sz val="9"/>
        <rFont val="Book Antiqua"/>
        <family val="1"/>
      </rPr>
      <t xml:space="preserve">(4) </t>
    </r>
    <r>
      <rPr>
        <sz val="9"/>
        <rFont val="Book Antiqua"/>
        <family val="1"/>
      </rPr>
      <t>Exhaust emissions are based on 95% fuel sulfur conversion to SO</t>
    </r>
    <r>
      <rPr>
        <vertAlign val="subscript"/>
        <sz val="9"/>
        <rFont val="Book Antiqua"/>
        <family val="1"/>
      </rPr>
      <t>2</t>
    </r>
    <r>
      <rPr>
        <sz val="9"/>
        <rFont val="Book Antiqua"/>
        <family val="1"/>
      </rPr>
      <t xml:space="preserve"> and 5% fuel sulfur conversion to SO</t>
    </r>
    <r>
      <rPr>
        <vertAlign val="subscript"/>
        <sz val="9"/>
        <rFont val="Book Antiqua"/>
        <family val="1"/>
      </rPr>
      <t>3</t>
    </r>
    <r>
      <rPr>
        <sz val="9"/>
        <rFont val="Book Antiqua"/>
        <family val="1"/>
      </rPr>
      <t>.  Sulfuric acid mist (H</t>
    </r>
    <r>
      <rPr>
        <vertAlign val="subscript"/>
        <sz val="9"/>
        <rFont val="Book Antiqua"/>
        <family val="1"/>
      </rPr>
      <t>2</t>
    </r>
    <r>
      <rPr>
        <sz val="9"/>
        <rFont val="Book Antiqua"/>
        <family val="1"/>
      </rPr>
      <t>SO</t>
    </r>
    <r>
      <rPr>
        <vertAlign val="subscript"/>
        <sz val="9"/>
        <rFont val="Book Antiqua"/>
        <family val="1"/>
      </rPr>
      <t>4</t>
    </r>
    <r>
      <rPr>
        <sz val="9"/>
        <rFont val="Book Antiqua"/>
        <family val="1"/>
      </rPr>
      <t>) emission calculations conservatively assume that all SO</t>
    </r>
    <r>
      <rPr>
        <vertAlign val="subscript"/>
        <sz val="9"/>
        <rFont val="Book Antiqua"/>
        <family val="1"/>
      </rPr>
      <t>3</t>
    </r>
    <r>
      <rPr>
        <sz val="9"/>
        <rFont val="Book Antiqua"/>
        <family val="1"/>
      </rPr>
      <t xml:space="preserve"> combines with water to form sulfur mist.  
SO</t>
    </r>
    <r>
      <rPr>
        <vertAlign val="subscript"/>
        <sz val="9"/>
        <rFont val="Book Antiqua"/>
        <family val="1"/>
      </rPr>
      <t>3</t>
    </r>
    <r>
      <rPr>
        <sz val="9"/>
        <rFont val="Book Antiqua"/>
        <family val="1"/>
      </rPr>
      <t xml:space="preserve"> = SO</t>
    </r>
    <r>
      <rPr>
        <vertAlign val="subscript"/>
        <sz val="9"/>
        <rFont val="Book Antiqua"/>
        <family val="1"/>
      </rPr>
      <t xml:space="preserve">2 </t>
    </r>
    <r>
      <rPr>
        <sz val="9"/>
        <rFont val="Book Antiqua"/>
        <family val="1"/>
      </rPr>
      <t>emissions (lb/hr) * 5% * MW SO</t>
    </r>
    <r>
      <rPr>
        <vertAlign val="subscript"/>
        <sz val="9"/>
        <rFont val="Book Antiqua"/>
        <family val="1"/>
      </rPr>
      <t>3</t>
    </r>
    <r>
      <rPr>
        <sz val="9"/>
        <rFont val="Book Antiqua"/>
        <family val="1"/>
      </rPr>
      <t>/MW SO</t>
    </r>
    <r>
      <rPr>
        <vertAlign val="subscript"/>
        <sz val="9"/>
        <rFont val="Book Antiqua"/>
        <family val="1"/>
      </rPr>
      <t>2</t>
    </r>
    <r>
      <rPr>
        <sz val="9"/>
        <rFont val="Book Antiqua"/>
        <family val="1"/>
      </rPr>
      <t xml:space="preserve">
H</t>
    </r>
    <r>
      <rPr>
        <vertAlign val="subscript"/>
        <sz val="9"/>
        <rFont val="Book Antiqua"/>
        <family val="1"/>
      </rPr>
      <t>2</t>
    </r>
    <r>
      <rPr>
        <sz val="9"/>
        <rFont val="Book Antiqua"/>
        <family val="1"/>
      </rPr>
      <t>SO</t>
    </r>
    <r>
      <rPr>
        <vertAlign val="subscript"/>
        <sz val="9"/>
        <rFont val="Book Antiqua"/>
        <family val="1"/>
      </rPr>
      <t>4</t>
    </r>
    <r>
      <rPr>
        <sz val="9"/>
        <rFont val="Book Antiqua"/>
        <family val="1"/>
      </rPr>
      <t xml:space="preserve"> = SO</t>
    </r>
    <r>
      <rPr>
        <vertAlign val="subscript"/>
        <sz val="9"/>
        <rFont val="Book Antiqua"/>
        <family val="1"/>
      </rPr>
      <t>3</t>
    </r>
    <r>
      <rPr>
        <sz val="9"/>
        <rFont val="Book Antiqua"/>
        <family val="1"/>
      </rPr>
      <t xml:space="preserve"> emissions (lb/hr) * 100% * MW H</t>
    </r>
    <r>
      <rPr>
        <vertAlign val="subscript"/>
        <sz val="9"/>
        <rFont val="Book Antiqua"/>
        <family val="1"/>
      </rPr>
      <t>2</t>
    </r>
    <r>
      <rPr>
        <sz val="9"/>
        <rFont val="Book Antiqua"/>
        <family val="1"/>
      </rPr>
      <t>SO</t>
    </r>
    <r>
      <rPr>
        <vertAlign val="subscript"/>
        <sz val="9"/>
        <rFont val="Book Antiqua"/>
        <family val="1"/>
      </rPr>
      <t>4</t>
    </r>
    <r>
      <rPr>
        <sz val="9"/>
        <rFont val="Book Antiqua"/>
        <family val="1"/>
      </rPr>
      <t>/MW SO</t>
    </r>
    <r>
      <rPr>
        <vertAlign val="subscript"/>
        <sz val="9"/>
        <rFont val="Book Antiqua"/>
        <family val="1"/>
      </rPr>
      <t>3</t>
    </r>
  </si>
  <si>
    <r>
      <t>(2)</t>
    </r>
    <r>
      <rPr>
        <sz val="9"/>
        <rFont val="Book Antiqua"/>
        <family val="1"/>
      </rPr>
      <t xml:space="preserve"> Emission factors obtained from potential vendor.</t>
    </r>
  </si>
  <si>
    <r>
      <t>(1)</t>
    </r>
    <r>
      <rPr>
        <sz val="9"/>
        <rFont val="Book Antiqua"/>
        <family val="1"/>
      </rPr>
      <t xml:space="preserve">  PM emission factor includes filterable and condensable fractions.</t>
    </r>
  </si>
  <si>
    <t>--</t>
  </si>
  <si>
    <r>
      <t>GHG (CO</t>
    </r>
    <r>
      <rPr>
        <vertAlign val="subscript"/>
        <sz val="9"/>
        <rFont val="Book Antiqua"/>
        <family val="1"/>
      </rPr>
      <t>2</t>
    </r>
    <r>
      <rPr>
        <sz val="9"/>
        <rFont val="Book Antiqua"/>
        <family val="1"/>
      </rPr>
      <t xml:space="preserve">e Basis) </t>
    </r>
    <r>
      <rPr>
        <vertAlign val="superscript"/>
        <sz val="9"/>
        <rFont val="Book Antiqua"/>
        <family val="1"/>
      </rPr>
      <t>(7, 8)</t>
    </r>
  </si>
  <si>
    <r>
      <t xml:space="preserve">GHG (Mass Basis) </t>
    </r>
    <r>
      <rPr>
        <vertAlign val="superscript"/>
        <sz val="9"/>
        <rFont val="Book Antiqua"/>
        <family val="1"/>
      </rPr>
      <t>(6)</t>
    </r>
  </si>
  <si>
    <r>
      <t>N</t>
    </r>
    <r>
      <rPr>
        <vertAlign val="subscript"/>
        <sz val="9"/>
        <rFont val="Book Antiqua"/>
        <family val="1"/>
      </rPr>
      <t>2</t>
    </r>
    <r>
      <rPr>
        <sz val="9"/>
        <rFont val="Book Antiqua"/>
        <family val="1"/>
      </rPr>
      <t xml:space="preserve">O </t>
    </r>
    <r>
      <rPr>
        <vertAlign val="superscript"/>
        <sz val="9"/>
        <rFont val="Book Antiqua"/>
        <family val="1"/>
      </rPr>
      <t>(5)</t>
    </r>
  </si>
  <si>
    <r>
      <t>CH</t>
    </r>
    <r>
      <rPr>
        <vertAlign val="subscript"/>
        <sz val="9"/>
        <rFont val="Book Antiqua"/>
        <family val="1"/>
      </rPr>
      <t xml:space="preserve">4 </t>
    </r>
    <r>
      <rPr>
        <vertAlign val="superscript"/>
        <sz val="9"/>
        <rFont val="Book Antiqua"/>
        <family val="1"/>
      </rPr>
      <t>(5)</t>
    </r>
  </si>
  <si>
    <r>
      <t>CO</t>
    </r>
    <r>
      <rPr>
        <vertAlign val="subscript"/>
        <sz val="9"/>
        <rFont val="Book Antiqua"/>
        <family val="1"/>
      </rPr>
      <t xml:space="preserve">2 </t>
    </r>
    <r>
      <rPr>
        <vertAlign val="superscript"/>
        <sz val="9"/>
        <rFont val="Book Antiqua"/>
        <family val="1"/>
      </rPr>
      <t>(5)</t>
    </r>
  </si>
  <si>
    <r>
      <t>H</t>
    </r>
    <r>
      <rPr>
        <vertAlign val="subscript"/>
        <sz val="9"/>
        <rFont val="Book Antiqua"/>
        <family val="1"/>
      </rPr>
      <t>2</t>
    </r>
    <r>
      <rPr>
        <sz val="9"/>
        <rFont val="Book Antiqua"/>
        <family val="1"/>
      </rPr>
      <t>SO</t>
    </r>
    <r>
      <rPr>
        <vertAlign val="subscript"/>
        <sz val="9"/>
        <rFont val="Book Antiqua"/>
        <family val="1"/>
      </rPr>
      <t>4</t>
    </r>
    <r>
      <rPr>
        <vertAlign val="superscript"/>
        <sz val="9"/>
        <rFont val="Book Antiqua"/>
        <family val="1"/>
      </rPr>
      <t>(4)</t>
    </r>
  </si>
  <si>
    <t>Pb</t>
  </si>
  <si>
    <r>
      <t>PM</t>
    </r>
    <r>
      <rPr>
        <vertAlign val="superscript"/>
        <sz val="9"/>
        <color rgb="FF000000"/>
        <rFont val="Book Antiqua"/>
        <family val="1"/>
      </rPr>
      <t xml:space="preserve"> (1)</t>
    </r>
    <r>
      <rPr>
        <sz val="9"/>
        <color rgb="FF000000"/>
        <rFont val="Book Antiqua"/>
        <family val="1"/>
      </rPr>
      <t>/PM</t>
    </r>
    <r>
      <rPr>
        <vertAlign val="subscript"/>
        <sz val="9"/>
        <color indexed="8"/>
        <rFont val="Book Antiqua"/>
        <family val="1"/>
      </rPr>
      <t>10</t>
    </r>
    <r>
      <rPr>
        <sz val="9"/>
        <color indexed="8"/>
        <rFont val="Book Antiqua"/>
        <family val="1"/>
      </rPr>
      <t>/PM</t>
    </r>
    <r>
      <rPr>
        <vertAlign val="subscript"/>
        <sz val="9"/>
        <color indexed="8"/>
        <rFont val="Book Antiqua"/>
        <family val="1"/>
      </rPr>
      <t>2.5</t>
    </r>
  </si>
  <si>
    <r>
      <t>SO</t>
    </r>
    <r>
      <rPr>
        <vertAlign val="subscript"/>
        <sz val="9"/>
        <rFont val="Book Antiqua"/>
        <family val="1"/>
      </rPr>
      <t xml:space="preserve">2 </t>
    </r>
    <r>
      <rPr>
        <vertAlign val="superscript"/>
        <sz val="9"/>
        <rFont val="Book Antiqua"/>
        <family val="1"/>
      </rPr>
      <t>(3)</t>
    </r>
  </si>
  <si>
    <t>VOC</t>
  </si>
  <si>
    <t>ton/yr</t>
  </si>
  <si>
    <r>
      <t>Emissions
(mg/m</t>
    </r>
    <r>
      <rPr>
        <vertAlign val="superscript"/>
        <sz val="9"/>
        <rFont val="Book Antiqua"/>
        <family val="1"/>
      </rPr>
      <t>3</t>
    </r>
    <r>
      <rPr>
        <sz val="9"/>
        <rFont val="Book Antiqua"/>
        <family val="1"/>
      </rPr>
      <t>)</t>
    </r>
  </si>
  <si>
    <t>Emissions 
(mg/min)</t>
  </si>
  <si>
    <t xml:space="preserve">Emissions
(lb/hr) </t>
  </si>
  <si>
    <r>
      <t>Emission Factor (lb/MMBtu)</t>
    </r>
    <r>
      <rPr>
        <b/>
        <vertAlign val="superscript"/>
        <sz val="9"/>
        <rFont val="Book Antiqua"/>
        <family val="1"/>
      </rPr>
      <t>(2, 5)</t>
    </r>
  </si>
  <si>
    <t>Aux Boiler</t>
  </si>
  <si>
    <t>Removal Efficiency</t>
  </si>
  <si>
    <t>Pre-Control Emissions</t>
  </si>
  <si>
    <r>
      <t>N</t>
    </r>
    <r>
      <rPr>
        <vertAlign val="subscript"/>
        <sz val="9"/>
        <rFont val="Book Antiqua"/>
        <family val="1"/>
      </rPr>
      <t>2</t>
    </r>
    <r>
      <rPr>
        <sz val="9"/>
        <rFont val="Book Antiqua"/>
        <family val="1"/>
      </rPr>
      <t>O Emission Factor (lb/MMBtu)</t>
    </r>
  </si>
  <si>
    <r>
      <t>N</t>
    </r>
    <r>
      <rPr>
        <vertAlign val="subscript"/>
        <sz val="9"/>
        <rFont val="Book Antiqua"/>
        <family val="1"/>
      </rPr>
      <t>2</t>
    </r>
    <r>
      <rPr>
        <sz val="9"/>
        <rFont val="Book Antiqua"/>
        <family val="1"/>
      </rPr>
      <t>O Emission Factor (kg/MMBtu)</t>
    </r>
  </si>
  <si>
    <r>
      <t>CH</t>
    </r>
    <r>
      <rPr>
        <vertAlign val="subscript"/>
        <sz val="9"/>
        <rFont val="Book Antiqua"/>
        <family val="1"/>
      </rPr>
      <t>4</t>
    </r>
    <r>
      <rPr>
        <sz val="9"/>
        <rFont val="Book Antiqua"/>
        <family val="1"/>
      </rPr>
      <t xml:space="preserve"> Emission Factor (lb/MMBtu)</t>
    </r>
  </si>
  <si>
    <r>
      <t>CH</t>
    </r>
    <r>
      <rPr>
        <vertAlign val="subscript"/>
        <sz val="9"/>
        <rFont val="Book Antiqua"/>
        <family val="1"/>
      </rPr>
      <t>4</t>
    </r>
    <r>
      <rPr>
        <sz val="9"/>
        <rFont val="Book Antiqua"/>
        <family val="1"/>
      </rPr>
      <t xml:space="preserve"> Emission Factor (kg/MMBtu)</t>
    </r>
  </si>
  <si>
    <r>
      <t>CO</t>
    </r>
    <r>
      <rPr>
        <vertAlign val="subscript"/>
        <sz val="9"/>
        <rFont val="Book Antiqua"/>
        <family val="1"/>
      </rPr>
      <t>2</t>
    </r>
    <r>
      <rPr>
        <sz val="9"/>
        <rFont val="Book Antiqua"/>
        <family val="1"/>
      </rPr>
      <t xml:space="preserve"> Emission Factor (lb/MMBtu)</t>
    </r>
  </si>
  <si>
    <r>
      <t>CO</t>
    </r>
    <r>
      <rPr>
        <vertAlign val="subscript"/>
        <sz val="9"/>
        <rFont val="Book Antiqua"/>
        <family val="1"/>
      </rPr>
      <t>2</t>
    </r>
    <r>
      <rPr>
        <sz val="9"/>
        <rFont val="Book Antiqua"/>
        <family val="1"/>
      </rPr>
      <t xml:space="preserve"> Emission Factor (kg/MMBtu)</t>
    </r>
  </si>
  <si>
    <t>Ethane</t>
  </si>
  <si>
    <t>Natural Gas</t>
  </si>
  <si>
    <r>
      <t>40 CFR Part 98 Subpart C Emission Factors for GHG Pollutants</t>
    </r>
    <r>
      <rPr>
        <b/>
        <vertAlign val="superscript"/>
        <sz val="9"/>
        <rFont val="Book Antiqua"/>
        <family val="1"/>
      </rPr>
      <t>(5)</t>
    </r>
  </si>
  <si>
    <r>
      <t>Global Warming Potential - N</t>
    </r>
    <r>
      <rPr>
        <vertAlign val="subscript"/>
        <sz val="9"/>
        <rFont val="Book Antiqua"/>
        <family val="1"/>
      </rPr>
      <t>2</t>
    </r>
    <r>
      <rPr>
        <sz val="9"/>
        <rFont val="Book Antiqua"/>
        <family val="1"/>
      </rPr>
      <t>O</t>
    </r>
  </si>
  <si>
    <r>
      <t>Global Warming Potential - CH</t>
    </r>
    <r>
      <rPr>
        <vertAlign val="subscript"/>
        <sz val="9"/>
        <rFont val="Book Antiqua"/>
        <family val="1"/>
      </rPr>
      <t>4</t>
    </r>
  </si>
  <si>
    <r>
      <t>Global Warming Potential - CO</t>
    </r>
    <r>
      <rPr>
        <vertAlign val="subscript"/>
        <sz val="9"/>
        <rFont val="Book Antiqua"/>
        <family val="1"/>
      </rPr>
      <t>2</t>
    </r>
  </si>
  <si>
    <r>
      <t>Molecular weight of H</t>
    </r>
    <r>
      <rPr>
        <vertAlign val="subscript"/>
        <sz val="9"/>
        <rFont val="Book Antiqua"/>
        <family val="1"/>
      </rPr>
      <t>2</t>
    </r>
    <r>
      <rPr>
        <sz val="9"/>
        <rFont val="Book Antiqua"/>
        <family val="1"/>
      </rPr>
      <t>SO</t>
    </r>
    <r>
      <rPr>
        <vertAlign val="subscript"/>
        <sz val="9"/>
        <rFont val="Book Antiqua"/>
        <family val="1"/>
      </rPr>
      <t>4</t>
    </r>
  </si>
  <si>
    <r>
      <t>Molecular weight of SO</t>
    </r>
    <r>
      <rPr>
        <vertAlign val="subscript"/>
        <sz val="9"/>
        <rFont val="Book Antiqua"/>
        <family val="1"/>
      </rPr>
      <t>3</t>
    </r>
  </si>
  <si>
    <r>
      <t>Molecular weight of SO</t>
    </r>
    <r>
      <rPr>
        <vertAlign val="subscript"/>
        <sz val="9"/>
        <rFont val="Book Antiqua"/>
        <family val="1"/>
      </rPr>
      <t>2</t>
    </r>
  </si>
  <si>
    <t>Molecular weight of S</t>
  </si>
  <si>
    <r>
      <t>Conversion Factor SO</t>
    </r>
    <r>
      <rPr>
        <vertAlign val="subscript"/>
        <sz val="9"/>
        <rFont val="Book Antiqua"/>
        <family val="1"/>
      </rPr>
      <t>3</t>
    </r>
    <r>
      <rPr>
        <sz val="9"/>
        <rFont val="Book Antiqua"/>
        <family val="1"/>
      </rPr>
      <t xml:space="preserve"> to H</t>
    </r>
    <r>
      <rPr>
        <vertAlign val="subscript"/>
        <sz val="9"/>
        <rFont val="Book Antiqua"/>
        <family val="1"/>
      </rPr>
      <t>2</t>
    </r>
    <r>
      <rPr>
        <sz val="9"/>
        <rFont val="Book Antiqua"/>
        <family val="1"/>
      </rPr>
      <t>SO</t>
    </r>
    <r>
      <rPr>
        <vertAlign val="subscript"/>
        <sz val="9"/>
        <rFont val="Book Antiqua"/>
        <family val="1"/>
      </rPr>
      <t>4</t>
    </r>
  </si>
  <si>
    <r>
      <t>Conversion Factor SO</t>
    </r>
    <r>
      <rPr>
        <vertAlign val="subscript"/>
        <sz val="9"/>
        <rFont val="Book Antiqua"/>
        <family val="1"/>
      </rPr>
      <t>2</t>
    </r>
    <r>
      <rPr>
        <sz val="9"/>
        <rFont val="Book Antiqua"/>
        <family val="1"/>
      </rPr>
      <t xml:space="preserve"> to SO</t>
    </r>
    <r>
      <rPr>
        <vertAlign val="subscript"/>
        <sz val="9"/>
        <rFont val="Book Antiqua"/>
        <family val="1"/>
      </rPr>
      <t>3</t>
    </r>
  </si>
  <si>
    <t>Conversion Factor (gr/lb)</t>
  </si>
  <si>
    <t>Maximum Annual Operation (hr/yr)</t>
  </si>
  <si>
    <t xml:space="preserve">Maximum Annual Fuel Use (MMBtu/yr) </t>
  </si>
  <si>
    <t xml:space="preserve">Maximum Annual Fuel Use (MMscf/yr) </t>
  </si>
  <si>
    <t xml:space="preserve">Maximum Hourly Fuel Use (MMscf/hr) </t>
  </si>
  <si>
    <t xml:space="preserve">Maximum Hourly Fuel Use (scf/hr) </t>
  </si>
  <si>
    <t xml:space="preserve">Maximum Heat Input (Btu/hr) </t>
  </si>
  <si>
    <t xml:space="preserve">Maximum Heat Input (MMBtu/hr): </t>
  </si>
  <si>
    <t xml:space="preserve">Natural Gas Heating Value (Btu/scf) </t>
  </si>
  <si>
    <t>Value (Ethane)</t>
  </si>
  <si>
    <t>Value (Natural Gas)</t>
  </si>
  <si>
    <t>Parameter</t>
  </si>
  <si>
    <t>Emission Calculations - Auxiliary Boiler</t>
  </si>
  <si>
    <r>
      <t>Emissions
(mg/m</t>
    </r>
    <r>
      <rPr>
        <b/>
        <vertAlign val="superscript"/>
        <sz val="9"/>
        <rFont val="Book Antiqua"/>
        <family val="1"/>
      </rPr>
      <t>3</t>
    </r>
    <r>
      <rPr>
        <b/>
        <sz val="9"/>
        <rFont val="Book Antiqua"/>
        <family val="1"/>
      </rPr>
      <t>)</t>
    </r>
    <r>
      <rPr>
        <b/>
        <vertAlign val="superscript"/>
        <sz val="9"/>
        <rFont val="Book Antiqua"/>
        <family val="1"/>
      </rPr>
      <t>(3)</t>
    </r>
  </si>
  <si>
    <r>
      <t>Emissions 
(mg/min)</t>
    </r>
    <r>
      <rPr>
        <b/>
        <vertAlign val="superscript"/>
        <sz val="9"/>
        <rFont val="Book Antiqua"/>
        <family val="1"/>
      </rPr>
      <t xml:space="preserve">(2) </t>
    </r>
  </si>
  <si>
    <t xml:space="preserve">Maximum Annual Fuel Use (MMscf/hr) </t>
  </si>
  <si>
    <t xml:space="preserve">Maximum Annual Fuel Use (scf/hr) </t>
  </si>
  <si>
    <r>
      <rPr>
        <vertAlign val="superscript"/>
        <sz val="9"/>
        <rFont val="Book Antiqua"/>
        <family val="1"/>
      </rPr>
      <t>(4)</t>
    </r>
    <r>
      <rPr>
        <sz val="9"/>
        <rFont val="Book Antiqua"/>
        <family val="1"/>
      </rPr>
      <t xml:space="preserve"> Based on stack exhaust flow rate of (ACFM)</t>
    </r>
  </si>
  <si>
    <r>
      <rPr>
        <vertAlign val="superscript"/>
        <sz val="9"/>
        <rFont val="Book Antiqua"/>
        <family val="1"/>
      </rPr>
      <t xml:space="preserve">(3) </t>
    </r>
    <r>
      <rPr>
        <sz val="9"/>
        <rFont val="Book Antiqua"/>
        <family val="1"/>
      </rPr>
      <t>Grams per Pound Conversion Factor</t>
    </r>
  </si>
  <si>
    <r>
      <rPr>
        <vertAlign val="superscript"/>
        <sz val="9"/>
        <rFont val="Book Antiqua"/>
        <family val="1"/>
      </rPr>
      <t>(2)</t>
    </r>
    <r>
      <rPr>
        <sz val="9"/>
        <rFont val="Book Antiqua"/>
        <family val="1"/>
      </rPr>
      <t xml:space="preserve"> Polycyclic Organic Matter (listed as "Total PAH" in AP-42)</t>
    </r>
  </si>
  <si>
    <r>
      <t>(1)</t>
    </r>
    <r>
      <rPr>
        <sz val="9"/>
        <rFont val="Book Antiqua"/>
        <family val="1"/>
      </rPr>
      <t xml:space="preserve">  Emission factors obtained from AP-42, Ch. 3.4, Tables 3.4-3 and 3.4-4.  Emission factors were not included for pollutants at or below the method detection limits, designated as "less than (&lt;)" in AP-42 emission factor tables. </t>
    </r>
  </si>
  <si>
    <t>Xylenes</t>
  </si>
  <si>
    <t>POM</t>
  </si>
  <si>
    <t>Acrolein</t>
  </si>
  <si>
    <t>Acetaldehyde</t>
  </si>
  <si>
    <r>
      <t>Emissions
(mg/m</t>
    </r>
    <r>
      <rPr>
        <b/>
        <vertAlign val="superscript"/>
        <sz val="9"/>
        <rFont val="Book Antiqua"/>
        <family val="1"/>
      </rPr>
      <t>3</t>
    </r>
    <r>
      <rPr>
        <b/>
        <sz val="9"/>
        <rFont val="Book Antiqua"/>
        <family val="1"/>
      </rPr>
      <t>)</t>
    </r>
    <r>
      <rPr>
        <b/>
        <vertAlign val="superscript"/>
        <sz val="9"/>
        <rFont val="Book Antiqua"/>
        <family val="1"/>
      </rPr>
      <t xml:space="preserve">(4) </t>
    </r>
  </si>
  <si>
    <r>
      <t>Emissions 
(mg/min)</t>
    </r>
    <r>
      <rPr>
        <b/>
        <vertAlign val="superscript"/>
        <sz val="9"/>
        <rFont val="Book Antiqua"/>
        <family val="1"/>
      </rPr>
      <t>(3)</t>
    </r>
  </si>
  <si>
    <r>
      <t>Emission Factor (lb/MMBtu)</t>
    </r>
    <r>
      <rPr>
        <b/>
        <vertAlign val="superscript"/>
        <sz val="9"/>
        <rFont val="Book Antiqua"/>
        <family val="1"/>
      </rPr>
      <t>(1), (2)</t>
    </r>
  </si>
  <si>
    <r>
      <t xml:space="preserve">(6) </t>
    </r>
    <r>
      <rPr>
        <sz val="9"/>
        <rFont val="Book Antiqua"/>
        <family val="1"/>
      </rPr>
      <t>The sum of potential annual GHG emissions on a CO</t>
    </r>
    <r>
      <rPr>
        <vertAlign val="subscript"/>
        <sz val="9"/>
        <rFont val="Book Antiqua"/>
        <family val="1"/>
      </rPr>
      <t>2</t>
    </r>
    <r>
      <rPr>
        <sz val="9"/>
        <rFont val="Book Antiqua"/>
        <family val="1"/>
      </rPr>
      <t>e basis.</t>
    </r>
  </si>
  <si>
    <r>
      <t>(5)</t>
    </r>
    <r>
      <rPr>
        <sz val="9"/>
        <rFont val="Book Antiqua"/>
        <family val="1"/>
      </rPr>
      <t xml:space="preserve"> The sum of potential annual GHG emissions on a mass basis (i.e., no GWP applied).</t>
    </r>
  </si>
  <si>
    <r>
      <t xml:space="preserve">(4) </t>
    </r>
    <r>
      <rPr>
        <sz val="9"/>
        <rFont val="Book Antiqua"/>
        <family val="1"/>
      </rPr>
      <t>For each GHG, emissions are normalized to a CO</t>
    </r>
    <r>
      <rPr>
        <vertAlign val="subscript"/>
        <sz val="9"/>
        <rFont val="Book Antiqua"/>
        <family val="1"/>
      </rPr>
      <t>2</t>
    </r>
    <r>
      <rPr>
        <sz val="9"/>
        <rFont val="Book Antiqua"/>
        <family val="1"/>
      </rPr>
      <t xml:space="preserve">e basis by multiplying the mass emissions of each individual GHG pollutant by its respective GWP.  </t>
    </r>
  </si>
  <si>
    <r>
      <t xml:space="preserve">(3) </t>
    </r>
    <r>
      <rPr>
        <sz val="9"/>
        <rFont val="Book Antiqua"/>
        <family val="1"/>
      </rPr>
      <t xml:space="preserve">Global warming potentials (GWP) of each pollutant established by 40 CFR Part 98, Subpart A: General Provisions, Table A-1.   </t>
    </r>
  </si>
  <si>
    <r>
      <t xml:space="preserve">(2) </t>
    </r>
    <r>
      <rPr>
        <sz val="9"/>
        <rFont val="Book Antiqua"/>
        <family val="1"/>
      </rPr>
      <t xml:space="preserve">Default emission factors obtained from 40 CFR Part 98, Subpart C: General Stationary Fuel Combustion Sources, Tables C-1 and C-2 for distillate fuel oil No. 2 firing.  </t>
    </r>
  </si>
  <si>
    <r>
      <t>(1)</t>
    </r>
    <r>
      <rPr>
        <sz val="9"/>
        <rFont val="Book Antiqua"/>
        <family val="1"/>
      </rPr>
      <t xml:space="preserve"> Emission factors NOx, CO, PM, and VOC provided by vendor.  SO</t>
    </r>
    <r>
      <rPr>
        <vertAlign val="subscript"/>
        <sz val="9"/>
        <rFont val="Book Antiqua"/>
        <family val="1"/>
      </rPr>
      <t>2</t>
    </r>
    <r>
      <rPr>
        <sz val="9"/>
        <rFont val="Book Antiqua"/>
        <family val="1"/>
      </rPr>
      <t xml:space="preserve"> lb/hr emission rate calculated as a mass balance and based on fuel consumption and fuel oil sulfur content.  </t>
    </r>
  </si>
  <si>
    <r>
      <t>CO</t>
    </r>
    <r>
      <rPr>
        <vertAlign val="subscript"/>
        <sz val="9"/>
        <rFont val="Book Antiqua"/>
        <family val="1"/>
      </rPr>
      <t>2</t>
    </r>
  </si>
  <si>
    <r>
      <t>PM/PM</t>
    </r>
    <r>
      <rPr>
        <vertAlign val="subscript"/>
        <sz val="9"/>
        <rFont val="Book Antiqua"/>
        <family val="1"/>
      </rPr>
      <t>10</t>
    </r>
    <r>
      <rPr>
        <sz val="9"/>
        <rFont val="Book Antiqua"/>
        <family val="1"/>
      </rPr>
      <t>/PM</t>
    </r>
    <r>
      <rPr>
        <vertAlign val="subscript"/>
        <sz val="9"/>
        <rFont val="Book Antiqua"/>
        <family val="1"/>
      </rPr>
      <t>2.5</t>
    </r>
  </si>
  <si>
    <r>
      <t>SO</t>
    </r>
    <r>
      <rPr>
        <vertAlign val="subscript"/>
        <sz val="9"/>
        <rFont val="Book Antiqua"/>
        <family val="1"/>
      </rPr>
      <t>2</t>
    </r>
  </si>
  <si>
    <t>Emission Factor (lb/MMBtu)</t>
  </si>
  <si>
    <r>
      <t xml:space="preserve">Emission Factor 
(g/hp-hr) </t>
    </r>
    <r>
      <rPr>
        <b/>
        <vertAlign val="superscript"/>
        <sz val="9"/>
        <rFont val="Book Antiqua"/>
        <family val="1"/>
      </rPr>
      <t>(1)</t>
    </r>
  </si>
  <si>
    <t>Criteria Pollutants</t>
  </si>
  <si>
    <t>kg-lb Conversion Factor</t>
  </si>
  <si>
    <t>Fuel Oil Density (lb/gal)</t>
  </si>
  <si>
    <t>Concentration of NMHC</t>
  </si>
  <si>
    <t>Concentration of NOx</t>
  </si>
  <si>
    <t>NOx + NMHC Emission Factor (g/hp-hr)</t>
  </si>
  <si>
    <t xml:space="preserve">Heat Input (MMBtu/hr): </t>
  </si>
  <si>
    <t xml:space="preserve">Fuel Consumption (gal/hr): </t>
  </si>
  <si>
    <t xml:space="preserve">Rated Output (hp): </t>
  </si>
  <si>
    <t xml:space="preserve">Rated Output (kW): </t>
  </si>
  <si>
    <t>ULSD Sulfur Content (wt. %):</t>
  </si>
  <si>
    <t>Heating Value of ULSD (Btu/gal):</t>
  </si>
  <si>
    <t>Value</t>
  </si>
  <si>
    <t xml:space="preserve">Emission Calculations - Emergency Generator (Tier 2) </t>
  </si>
  <si>
    <r>
      <rPr>
        <vertAlign val="superscript"/>
        <sz val="9"/>
        <rFont val="Book Antiqua"/>
        <family val="1"/>
      </rPr>
      <t xml:space="preserve">(2) </t>
    </r>
    <r>
      <rPr>
        <sz val="9"/>
        <rFont val="Book Antiqua"/>
        <family val="1"/>
      </rPr>
      <t>Polycyclic Organic Matter (listed as "Total PAH" in AP-42)</t>
    </r>
  </si>
  <si>
    <r>
      <t>(1)</t>
    </r>
    <r>
      <rPr>
        <sz val="9"/>
        <rFont val="Book Antiqua"/>
        <family val="1"/>
      </rPr>
      <t xml:space="preserve"> Emission factors obtained from AP-42, Ch. 3.3, Table 3.3-2.   Emission factors were not included for pollutants at or below the method detection limits, designated as "less than (&lt;)" in AP-42 emission factor tables. </t>
    </r>
  </si>
  <si>
    <r>
      <t>NO</t>
    </r>
    <r>
      <rPr>
        <vertAlign val="subscript"/>
        <sz val="9"/>
        <rFont val="Book Antiqua"/>
        <family val="1"/>
      </rPr>
      <t>x</t>
    </r>
  </si>
  <si>
    <r>
      <t>Emission Factor 
(g/hp-hr)</t>
    </r>
    <r>
      <rPr>
        <b/>
        <vertAlign val="superscript"/>
        <sz val="9"/>
        <rFont val="Book Antiqua"/>
        <family val="1"/>
      </rPr>
      <t>(1)</t>
    </r>
  </si>
  <si>
    <t>Molecular weight of SO2</t>
  </si>
  <si>
    <t>Maximum Annual Operation (hr/yr):</t>
  </si>
  <si>
    <t>Emission Calculations - Fire Water Pump (Tier 2)</t>
  </si>
  <si>
    <t>PM</t>
  </si>
  <si>
    <t>NA = No Emission Factor Available.</t>
  </si>
  <si>
    <t>Total HAPs</t>
  </si>
  <si>
    <t>Maximum Emissions (Single HAP)</t>
  </si>
  <si>
    <t>Ethylbenzene</t>
  </si>
  <si>
    <t>Cadmium</t>
  </si>
  <si>
    <t>Facility Total (tons/yr)</t>
  </si>
  <si>
    <t>Fire Water Pump (tons/yr)</t>
  </si>
  <si>
    <t>Emergency Generator (tons/yr)</t>
  </si>
  <si>
    <t>Fuel Gas Heater (tons/yr)</t>
  </si>
  <si>
    <t>Auxiliary Boiler (tons/yr)</t>
  </si>
  <si>
    <t>Fire Water Pump (lb/hr)</t>
  </si>
  <si>
    <t>Emergency Generator (lb/hr)</t>
  </si>
  <si>
    <t xml:space="preserve">Fuel Gas Heater (lb/hr) </t>
  </si>
  <si>
    <t xml:space="preserve">Auxiliary Boiler (lb/hr) </t>
  </si>
  <si>
    <t xml:space="preserve">Hazardous Air Pollutant (HAP) </t>
  </si>
  <si>
    <t>NA</t>
  </si>
  <si>
    <t>Two CTs
(tons/yr)</t>
  </si>
  <si>
    <t>One CT 
(tons/yr)</t>
  </si>
  <si>
    <t>Two CT 
(lb/hr)</t>
  </si>
  <si>
    <t>One CT 
(lb/hr)</t>
  </si>
  <si>
    <r>
      <t>CT Emission Factor</t>
    </r>
    <r>
      <rPr>
        <b/>
        <vertAlign val="superscript"/>
        <sz val="9"/>
        <rFont val="Book Antiqua"/>
        <family val="1"/>
      </rPr>
      <t xml:space="preserve">(1) </t>
    </r>
    <r>
      <rPr>
        <b/>
        <sz val="9"/>
        <rFont val="Book Antiqua"/>
        <family val="1"/>
      </rPr>
      <t xml:space="preserve">(lb/MMBtu) </t>
    </r>
  </si>
  <si>
    <t>HAP</t>
  </si>
  <si>
    <r>
      <t xml:space="preserve">(1) </t>
    </r>
    <r>
      <rPr>
        <sz val="9"/>
        <rFont val="Book Antiqua"/>
        <family val="1"/>
      </rPr>
      <t xml:space="preserve">Expected heat input at an ambient temperature of 10 </t>
    </r>
    <r>
      <rPr>
        <sz val="9"/>
        <rFont val="Arial"/>
        <family val="2"/>
      </rPr>
      <t>°</t>
    </r>
    <r>
      <rPr>
        <sz val="9"/>
        <rFont val="Book Antiqua"/>
        <family val="1"/>
      </rPr>
      <t>F.</t>
    </r>
  </si>
  <si>
    <t>hr/yr</t>
  </si>
  <si>
    <t>Maximum Annual Operation</t>
  </si>
  <si>
    <t>MMBtu/hr</t>
  </si>
  <si>
    <t>Maximum Heat Input</t>
  </si>
  <si>
    <r>
      <t>CT Organic HAP Control Efficiency</t>
    </r>
    <r>
      <rPr>
        <vertAlign val="superscript"/>
        <sz val="9"/>
        <rFont val="Book Antiqua"/>
        <family val="1"/>
      </rPr>
      <t xml:space="preserve">(2) </t>
    </r>
  </si>
  <si>
    <t xml:space="preserve">Fire Water Pump </t>
  </si>
  <si>
    <t>Emergency Generator</t>
  </si>
  <si>
    <t xml:space="preserve">Fuel Gas Heater </t>
  </si>
  <si>
    <t>Auxiliary Boiler</t>
  </si>
  <si>
    <r>
      <t>CT</t>
    </r>
    <r>
      <rPr>
        <vertAlign val="superscript"/>
        <sz val="9"/>
        <rFont val="Book Antiqua"/>
        <family val="1"/>
      </rPr>
      <t>(1)</t>
    </r>
  </si>
  <si>
    <t xml:space="preserve">Units </t>
  </si>
  <si>
    <t xml:space="preserve">Parameters </t>
  </si>
  <si>
    <t>Emission Calculations - HAPs</t>
  </si>
  <si>
    <r>
      <rPr>
        <vertAlign val="superscript"/>
        <sz val="9"/>
        <rFont val="Book Antiqua"/>
        <family val="1"/>
      </rPr>
      <t xml:space="preserve">(2) </t>
    </r>
    <r>
      <rPr>
        <sz val="9"/>
        <rFont val="Book Antiqua"/>
        <family val="1"/>
      </rPr>
      <t>The Global Warming Potential factor for SF</t>
    </r>
    <r>
      <rPr>
        <vertAlign val="subscript"/>
        <sz val="9"/>
        <rFont val="Book Antiqua"/>
        <family val="1"/>
      </rPr>
      <t>6</t>
    </r>
    <r>
      <rPr>
        <sz val="9"/>
        <rFont val="Book Antiqua"/>
        <family val="1"/>
      </rPr>
      <t xml:space="preserve"> was obtained from 40 CFR Part 98, Subpart A, Table A-1. </t>
    </r>
  </si>
  <si>
    <r>
      <t>SF</t>
    </r>
    <r>
      <rPr>
        <vertAlign val="subscript"/>
        <sz val="9"/>
        <rFont val="Book Antiqua"/>
        <family val="1"/>
      </rPr>
      <t>6</t>
    </r>
    <r>
      <rPr>
        <sz val="9"/>
        <rFont val="Book Antiqua"/>
        <family val="1"/>
      </rPr>
      <t xml:space="preserve"> for Breakers (tons/yr) = Number of Breakers x Mass of SF</t>
    </r>
    <r>
      <rPr>
        <vertAlign val="subscript"/>
        <sz val="9"/>
        <rFont val="Book Antiqua"/>
        <family val="1"/>
      </rPr>
      <t>6</t>
    </r>
    <r>
      <rPr>
        <sz val="9"/>
        <rFont val="Book Antiqua"/>
        <family val="1"/>
      </rPr>
      <t xml:space="preserve"> per Breaker (lb) x Annual SF</t>
    </r>
    <r>
      <rPr>
        <vertAlign val="subscript"/>
        <sz val="9"/>
        <rFont val="Book Antiqua"/>
        <family val="1"/>
      </rPr>
      <t>6</t>
    </r>
    <r>
      <rPr>
        <sz val="9"/>
        <rFont val="Book Antiqua"/>
        <family val="1"/>
      </rPr>
      <t xml:space="preserve"> Leak Rate (%) x 1 ton/2000 lb</t>
    </r>
  </si>
  <si>
    <r>
      <rPr>
        <vertAlign val="superscript"/>
        <sz val="9"/>
        <rFont val="Book Antiqua"/>
        <family val="1"/>
      </rPr>
      <t>(1)</t>
    </r>
    <r>
      <rPr>
        <sz val="9"/>
        <rFont val="Book Antiqua"/>
        <family val="1"/>
      </rPr>
      <t>The annual mass emissions of SF</t>
    </r>
    <r>
      <rPr>
        <vertAlign val="subscript"/>
        <sz val="9"/>
        <rFont val="Book Antiqua"/>
        <family val="1"/>
      </rPr>
      <t>6</t>
    </r>
    <r>
      <rPr>
        <sz val="9"/>
        <rFont val="Book Antiqua"/>
        <family val="1"/>
      </rPr>
      <t xml:space="preserve"> from electrical breakers are calculated using the number of breakers, mass of SF</t>
    </r>
    <r>
      <rPr>
        <vertAlign val="subscript"/>
        <sz val="9"/>
        <rFont val="Book Antiqua"/>
        <family val="1"/>
      </rPr>
      <t>6</t>
    </r>
    <r>
      <rPr>
        <sz val="9"/>
        <rFont val="Book Antiqua"/>
        <family val="1"/>
      </rPr>
      <t xml:space="preserve"> per breaker, and annual leak rate as follows: </t>
    </r>
  </si>
  <si>
    <t>Total</t>
  </si>
  <si>
    <t>Switchyard Circuit Breakers</t>
  </si>
  <si>
    <r>
      <t>SF</t>
    </r>
    <r>
      <rPr>
        <vertAlign val="subscript"/>
        <sz val="9"/>
        <rFont val="Book Antiqua"/>
        <family val="1"/>
      </rPr>
      <t>6</t>
    </r>
  </si>
  <si>
    <t>Generator Breakers</t>
  </si>
  <si>
    <r>
      <t>CO</t>
    </r>
    <r>
      <rPr>
        <vertAlign val="subscript"/>
        <sz val="9"/>
        <rFont val="Book Antiqua"/>
        <family val="1"/>
      </rPr>
      <t>2</t>
    </r>
    <r>
      <rPr>
        <sz val="9"/>
        <rFont val="Book Antiqua"/>
        <family val="1"/>
      </rPr>
      <t>e 
(tons/yr)</t>
    </r>
  </si>
  <si>
    <t>Global Warming Potential</t>
  </si>
  <si>
    <r>
      <t>SF</t>
    </r>
    <r>
      <rPr>
        <vertAlign val="subscript"/>
        <sz val="9"/>
        <rFont val="Book Antiqua"/>
        <family val="1"/>
      </rPr>
      <t>6</t>
    </r>
    <r>
      <rPr>
        <sz val="9"/>
        <rFont val="Book Antiqua"/>
        <family val="1"/>
      </rPr>
      <t xml:space="preserve"> Mass Emissions
(tons/yr)</t>
    </r>
  </si>
  <si>
    <r>
      <t>Annual SF</t>
    </r>
    <r>
      <rPr>
        <vertAlign val="subscript"/>
        <sz val="9"/>
        <rFont val="Book Antiqua"/>
        <family val="1"/>
      </rPr>
      <t>6</t>
    </r>
    <r>
      <rPr>
        <sz val="9"/>
        <rFont val="Book Antiqua"/>
        <family val="1"/>
      </rPr>
      <t xml:space="preserve"> Leak Rate 
(% by weight) </t>
    </r>
  </si>
  <si>
    <r>
      <t>Mass of SF</t>
    </r>
    <r>
      <rPr>
        <vertAlign val="subscript"/>
        <sz val="9"/>
        <rFont val="Book Antiqua"/>
        <family val="1"/>
      </rPr>
      <t xml:space="preserve">6 </t>
    </r>
    <r>
      <rPr>
        <sz val="9"/>
        <rFont val="Book Antiqua"/>
        <family val="1"/>
      </rPr>
      <t>per Breaker 
(lb/Breaker/year)</t>
    </r>
  </si>
  <si>
    <t>Count
(Breakers)</t>
  </si>
  <si>
    <t>Emission Source</t>
  </si>
  <si>
    <r>
      <t>Emission Calculations - GHGs (SF</t>
    </r>
    <r>
      <rPr>
        <b/>
        <vertAlign val="subscript"/>
        <sz val="9"/>
        <rFont val="Book Antiqua"/>
        <family val="1"/>
      </rPr>
      <t>6</t>
    </r>
    <r>
      <rPr>
        <b/>
        <sz val="9"/>
        <rFont val="Book Antiqua"/>
        <family val="1"/>
      </rPr>
      <t>) from Circuit Breakers</t>
    </r>
  </si>
  <si>
    <t>Conventional</t>
  </si>
  <si>
    <t>RRL Startups</t>
  </si>
  <si>
    <t>Facility Emissions Summary Tables</t>
  </si>
  <si>
    <r>
      <t>(lb/ hr</t>
    </r>
    <r>
      <rPr>
        <sz val="9"/>
        <color indexed="8"/>
        <rFont val="Book Antiqua"/>
        <family val="1"/>
      </rPr>
      <t> </t>
    </r>
    <r>
      <rPr>
        <b/>
        <sz val="9"/>
        <color indexed="8"/>
        <rFont val="Book Antiqua"/>
        <family val="1"/>
      </rPr>
      <t>)</t>
    </r>
  </si>
  <si>
    <t>(tons/yr)</t>
  </si>
  <si>
    <r>
      <t>NO</t>
    </r>
    <r>
      <rPr>
        <vertAlign val="subscript"/>
        <sz val="9"/>
        <color indexed="8"/>
        <rFont val="Book Antiqua"/>
        <family val="1"/>
      </rPr>
      <t>x</t>
    </r>
  </si>
  <si>
    <r>
      <t>SO</t>
    </r>
    <r>
      <rPr>
        <vertAlign val="subscript"/>
        <sz val="9"/>
        <color indexed="8"/>
        <rFont val="Book Antiqua"/>
        <family val="1"/>
      </rPr>
      <t>2</t>
    </r>
  </si>
  <si>
    <r>
      <t xml:space="preserve">-- </t>
    </r>
    <r>
      <rPr>
        <vertAlign val="superscript"/>
        <sz val="9"/>
        <color indexed="8"/>
        <rFont val="Book Antiqua"/>
        <family val="1"/>
      </rPr>
      <t>(1)</t>
    </r>
  </si>
  <si>
    <r>
      <t>PM</t>
    </r>
    <r>
      <rPr>
        <vertAlign val="subscript"/>
        <sz val="9"/>
        <color indexed="8"/>
        <rFont val="Book Antiqua"/>
        <family val="1"/>
      </rPr>
      <t>10</t>
    </r>
    <r>
      <rPr>
        <sz val="9"/>
        <color indexed="8"/>
        <rFont val="Book Antiqua"/>
        <family val="1"/>
      </rPr>
      <t>/PM</t>
    </r>
    <r>
      <rPr>
        <vertAlign val="subscript"/>
        <sz val="9"/>
        <color indexed="8"/>
        <rFont val="Book Antiqua"/>
        <family val="1"/>
      </rPr>
      <t>2.5</t>
    </r>
  </si>
  <si>
    <r>
      <t>H</t>
    </r>
    <r>
      <rPr>
        <vertAlign val="subscript"/>
        <sz val="9"/>
        <color indexed="8"/>
        <rFont val="Book Antiqua"/>
        <family val="1"/>
      </rPr>
      <t>2</t>
    </r>
    <r>
      <rPr>
        <sz val="9"/>
        <color indexed="8"/>
        <rFont val="Book Antiqua"/>
        <family val="1"/>
      </rPr>
      <t>SO</t>
    </r>
    <r>
      <rPr>
        <vertAlign val="subscript"/>
        <sz val="9"/>
        <color indexed="8"/>
        <rFont val="Book Antiqua"/>
        <family val="1"/>
      </rPr>
      <t>4</t>
    </r>
  </si>
  <si>
    <r>
      <t>(1)</t>
    </r>
    <r>
      <rPr>
        <i/>
        <sz val="8"/>
        <color rgb="FF000000"/>
        <rFont val="Book Antiqua"/>
        <family val="1"/>
      </rPr>
      <t xml:space="preserve">Worst-case annual emissions are addressed by steady-state operation. </t>
    </r>
  </si>
  <si>
    <t>Maximum Short Term Emissions</t>
  </si>
  <si>
    <t xml:space="preserve">Maximum Annual Emissions </t>
  </si>
  <si>
    <t>Emergency Generator and Fire Water Pump</t>
  </si>
  <si>
    <t>Emergency Generator Maximum Short Term Emissions</t>
  </si>
  <si>
    <t xml:space="preserve">Emergency Generator Maximum Annual Emissions                       </t>
  </si>
  <si>
    <t>Fire Water Pump Maximum Short Term Emissions</t>
  </si>
  <si>
    <t>Fire Water Pump Maximum Annual Emissions</t>
  </si>
  <si>
    <t>(lb/hr)</t>
  </si>
  <si>
    <t xml:space="preserve"> (tons/yr)</t>
  </si>
  <si>
    <t>Facility-Wide Emissions Summary</t>
  </si>
  <si>
    <t xml:space="preserve">Annual Emissions (tons/yr) </t>
  </si>
  <si>
    <t>Unit</t>
  </si>
  <si>
    <r>
      <t>NO</t>
    </r>
    <r>
      <rPr>
        <b/>
        <vertAlign val="subscript"/>
        <sz val="9"/>
        <color indexed="8"/>
        <rFont val="Book Antiqua"/>
        <family val="1"/>
      </rPr>
      <t>x</t>
    </r>
  </si>
  <si>
    <r>
      <t>SO</t>
    </r>
    <r>
      <rPr>
        <b/>
        <vertAlign val="subscript"/>
        <sz val="9"/>
        <color indexed="8"/>
        <rFont val="Book Antiqua"/>
        <family val="1"/>
      </rPr>
      <t>2</t>
    </r>
  </si>
  <si>
    <r>
      <t>PM</t>
    </r>
    <r>
      <rPr>
        <b/>
        <vertAlign val="subscript"/>
        <sz val="9"/>
        <color indexed="8"/>
        <rFont val="Book Antiqua"/>
        <family val="1"/>
      </rPr>
      <t>10</t>
    </r>
  </si>
  <si>
    <r>
      <t>PM</t>
    </r>
    <r>
      <rPr>
        <b/>
        <vertAlign val="subscript"/>
        <sz val="9"/>
        <color indexed="8"/>
        <rFont val="Book Antiqua"/>
        <family val="1"/>
      </rPr>
      <t>2.5</t>
    </r>
  </si>
  <si>
    <r>
      <t>H</t>
    </r>
    <r>
      <rPr>
        <b/>
        <vertAlign val="subscript"/>
        <sz val="9"/>
        <color indexed="8"/>
        <rFont val="Book Antiqua"/>
        <family val="1"/>
      </rPr>
      <t>2</t>
    </r>
    <r>
      <rPr>
        <b/>
        <sz val="9"/>
        <color indexed="8"/>
        <rFont val="Book Antiqua"/>
        <family val="1"/>
      </rPr>
      <t>SO</t>
    </r>
    <r>
      <rPr>
        <b/>
        <vertAlign val="subscript"/>
        <sz val="9"/>
        <color indexed="8"/>
        <rFont val="Book Antiqua"/>
        <family val="1"/>
      </rPr>
      <t>4</t>
    </r>
  </si>
  <si>
    <r>
      <t>CO</t>
    </r>
    <r>
      <rPr>
        <b/>
        <vertAlign val="subscript"/>
        <sz val="9"/>
        <color indexed="8"/>
        <rFont val="Book Antiqua"/>
        <family val="1"/>
      </rPr>
      <t>2</t>
    </r>
    <r>
      <rPr>
        <b/>
        <sz val="9"/>
        <color indexed="8"/>
        <rFont val="Book Antiqua"/>
        <family val="1"/>
      </rPr>
      <t>e</t>
    </r>
  </si>
  <si>
    <t>CTs -  Startups &amp; Shutdowns</t>
  </si>
  <si>
    <t xml:space="preserve">Auxiliary Boiler </t>
  </si>
  <si>
    <t>Fire Water Pump</t>
  </si>
  <si>
    <t>Circuit Breakers</t>
  </si>
  <si>
    <t>Emission Calculations - GHGs</t>
  </si>
  <si>
    <r>
      <t>CO</t>
    </r>
    <r>
      <rPr>
        <b/>
        <vertAlign val="subscript"/>
        <sz val="9"/>
        <rFont val="Book Antiqua"/>
        <family val="1"/>
      </rPr>
      <t>2</t>
    </r>
  </si>
  <si>
    <r>
      <t>CH</t>
    </r>
    <r>
      <rPr>
        <b/>
        <vertAlign val="subscript"/>
        <sz val="9"/>
        <rFont val="Book Antiqua"/>
        <family val="1"/>
      </rPr>
      <t>4</t>
    </r>
  </si>
  <si>
    <r>
      <t>N</t>
    </r>
    <r>
      <rPr>
        <b/>
        <vertAlign val="subscript"/>
        <sz val="9"/>
        <rFont val="Book Antiqua"/>
        <family val="1"/>
      </rPr>
      <t>2</t>
    </r>
    <r>
      <rPr>
        <b/>
        <sz val="9"/>
        <rFont val="Book Antiqua"/>
        <family val="1"/>
      </rPr>
      <t>O</t>
    </r>
  </si>
  <si>
    <r>
      <t>SF</t>
    </r>
    <r>
      <rPr>
        <b/>
        <vertAlign val="subscript"/>
        <sz val="9"/>
        <rFont val="Book Antiqua"/>
        <family val="1"/>
      </rPr>
      <t>6</t>
    </r>
  </si>
  <si>
    <r>
      <t>CO</t>
    </r>
    <r>
      <rPr>
        <b/>
        <vertAlign val="subscript"/>
        <sz val="9"/>
        <rFont val="Book Antiqua"/>
        <family val="1"/>
      </rPr>
      <t>2</t>
    </r>
    <r>
      <rPr>
        <b/>
        <sz val="9"/>
        <rFont val="Book Antiqua"/>
        <family val="1"/>
      </rPr>
      <t>e</t>
    </r>
  </si>
  <si>
    <t>Source</t>
  </si>
  <si>
    <r>
      <t>Total CO</t>
    </r>
    <r>
      <rPr>
        <b/>
        <vertAlign val="subscript"/>
        <sz val="9"/>
        <rFont val="Book Antiqua"/>
        <family val="1"/>
      </rPr>
      <t>2</t>
    </r>
    <r>
      <rPr>
        <b/>
        <sz val="9"/>
        <rFont val="Book Antiqua"/>
        <family val="1"/>
      </rPr>
      <t>e</t>
    </r>
  </si>
  <si>
    <r>
      <t>Global Warming Potential - SF</t>
    </r>
    <r>
      <rPr>
        <vertAlign val="subscript"/>
        <sz val="9"/>
        <rFont val="Book Antiqua"/>
        <family val="1"/>
      </rPr>
      <t>6</t>
    </r>
  </si>
  <si>
    <t>Input Data</t>
  </si>
  <si>
    <t>No. of Combustion Turbines</t>
  </si>
  <si>
    <t>mg/min</t>
  </si>
  <si>
    <r>
      <t>mg/m</t>
    </r>
    <r>
      <rPr>
        <vertAlign val="superscript"/>
        <sz val="9"/>
        <rFont val="Book Antiqua"/>
        <family val="1"/>
      </rPr>
      <t>3</t>
    </r>
  </si>
  <si>
    <t>Natural Gas Heating Value (Btu/lb - HHV)</t>
  </si>
  <si>
    <t>Natural Gas Heating Value (Btu/lb - LHV)</t>
  </si>
  <si>
    <r>
      <t>NO</t>
    </r>
    <r>
      <rPr>
        <vertAlign val="subscript"/>
        <sz val="9"/>
        <rFont val="Book Antiqua"/>
        <family val="1"/>
      </rPr>
      <t xml:space="preserve">x </t>
    </r>
  </si>
  <si>
    <t>LHV-HHV Conversion Factor (Natural Gas)</t>
  </si>
  <si>
    <t>Ethane Heating Value (Btu/lb - HHV)</t>
  </si>
  <si>
    <r>
      <t>SO</t>
    </r>
    <r>
      <rPr>
        <vertAlign val="subscript"/>
        <sz val="9"/>
        <rFont val="Book Antiqua"/>
        <family val="1"/>
      </rPr>
      <t xml:space="preserve">2 </t>
    </r>
  </si>
  <si>
    <t>Ethane Heating Value (Btu/lb - LHV)</t>
  </si>
  <si>
    <t>LHV-HHV Conversion Factor (Ethane)</t>
  </si>
  <si>
    <t>CT Annual Capacity Factor (%)</t>
  </si>
  <si>
    <t>CT Annual Operating Hours (hr/yr)</t>
  </si>
  <si>
    <t>Pb Emission Factor (lb/MMscf)</t>
  </si>
  <si>
    <r>
      <t>40 CFR Part 98 Subpart C Emission Factors for GHG Pollutants</t>
    </r>
    <r>
      <rPr>
        <b/>
        <vertAlign val="superscript"/>
        <sz val="9"/>
        <rFont val="Book Antiqua"/>
        <family val="1"/>
      </rPr>
      <t>(4)</t>
    </r>
  </si>
  <si>
    <t>Maximum Hourly Fuel Use (SCF/hr)</t>
  </si>
  <si>
    <t>Maximum Annual Fuel Use (MMSCF/yr)</t>
  </si>
  <si>
    <t>Emission Concentrations for Attachment J</t>
  </si>
  <si>
    <t>Conversions</t>
  </si>
  <si>
    <t>g/lb</t>
  </si>
  <si>
    <t>m/ft</t>
  </si>
  <si>
    <t>DB</t>
  </si>
  <si>
    <r>
      <t xml:space="preserve">DB Emission Factor </t>
    </r>
    <r>
      <rPr>
        <b/>
        <vertAlign val="superscript"/>
        <sz val="9"/>
        <rFont val="Book Antiqua"/>
        <family val="1"/>
      </rPr>
      <t xml:space="preserve">(2) </t>
    </r>
    <r>
      <rPr>
        <b/>
        <sz val="9"/>
        <rFont val="Book Antiqua"/>
        <family val="1"/>
      </rPr>
      <t>(lb/MMscf)</t>
    </r>
  </si>
  <si>
    <r>
      <t>(2)</t>
    </r>
    <r>
      <rPr>
        <sz val="9"/>
        <rFont val="Book Antiqua"/>
        <family val="1"/>
      </rPr>
      <t xml:space="preserve"> Duct Burner (DB) HAP emission factors obtained from EPA's AP-42 Chapter 1.4, Tables 1.4-3 and 1.4-4.</t>
    </r>
  </si>
  <si>
    <t xml:space="preserve">One DB 
(lb/hr) </t>
  </si>
  <si>
    <t>One CT + One DB 
(tons/yr)</t>
  </si>
  <si>
    <t>Two CT + Two DB 
(tons/yr)</t>
  </si>
  <si>
    <t>Max. Heat Input, CT (MMBtu/hr) (HHV, all conditions)</t>
  </si>
  <si>
    <t>Max. Heat Input, DB (MMBtu/hr) (HHV, all conditions)</t>
  </si>
  <si>
    <t>Max. Heat Input CT + DB (MMBtu/hr) (HHV, all conditions)</t>
  </si>
  <si>
    <t>Max. Heat Input CT + DB (MMBtu/yr) (HHV, all conditions)</t>
  </si>
  <si>
    <t xml:space="preserve">Ethane Heating Value (Btu/scf) </t>
  </si>
  <si>
    <t>Exhaust Flow</t>
  </si>
  <si>
    <t>acfm</t>
  </si>
  <si>
    <t>Stack Diameter</t>
  </si>
  <si>
    <t>ft.</t>
  </si>
  <si>
    <t>Exit Velocity</t>
  </si>
  <si>
    <t>ft/sec</t>
  </si>
  <si>
    <t>Stack Height</t>
  </si>
  <si>
    <t>Exit Temp.</t>
  </si>
  <si>
    <t>in.</t>
  </si>
  <si>
    <t>in</t>
  </si>
  <si>
    <t>One DB 
(tons/yr)</t>
  </si>
  <si>
    <t xml:space="preserve">Two DB 
(lb/hr) </t>
  </si>
  <si>
    <t>Two DB
(tons/yr)</t>
  </si>
  <si>
    <t>CT Emissions 
(mg/min)</t>
  </si>
  <si>
    <r>
      <t>CT Emissions
(mg/m</t>
    </r>
    <r>
      <rPr>
        <vertAlign val="superscript"/>
        <sz val="9"/>
        <rFont val="Book Antiqua"/>
        <family val="1"/>
      </rPr>
      <t>3</t>
    </r>
    <r>
      <rPr>
        <sz val="9"/>
        <rFont val="Book Antiqua"/>
        <family val="1"/>
      </rPr>
      <t>)</t>
    </r>
  </si>
  <si>
    <t>DB Emissions 
(mg/min)</t>
  </si>
  <si>
    <r>
      <t>DB Emissions
(mg/m</t>
    </r>
    <r>
      <rPr>
        <vertAlign val="superscript"/>
        <sz val="9"/>
        <rFont val="Book Antiqua"/>
        <family val="1"/>
      </rPr>
      <t>3</t>
    </r>
    <r>
      <rPr>
        <sz val="9"/>
        <rFont val="Book Antiqua"/>
        <family val="1"/>
      </rPr>
      <t>)</t>
    </r>
  </si>
  <si>
    <r>
      <t>CT + DB Emissions
(mg/m</t>
    </r>
    <r>
      <rPr>
        <vertAlign val="superscript"/>
        <sz val="9"/>
        <rFont val="Book Antiqua"/>
        <family val="1"/>
      </rPr>
      <t>3</t>
    </r>
    <r>
      <rPr>
        <sz val="9"/>
        <rFont val="Book Antiqua"/>
        <family val="1"/>
      </rPr>
      <t>)</t>
    </r>
  </si>
  <si>
    <t>Two CT + 
Two DB
(tons/yr)</t>
  </si>
  <si>
    <r>
      <t>(1)</t>
    </r>
    <r>
      <rPr>
        <sz val="9"/>
        <rFont val="Book Antiqua"/>
        <family val="1"/>
      </rPr>
      <t xml:space="preserve"> Combustion Turbine (CT) HAP Emission Factors obtained from EPA's AP-42 Section 3.1, except formaldehyde, which is based on the EPA 95th upper percentile emission factor for CTGs (EPA August 21, 2001 memorandum).  The formaldehyde emission factor of 3.0E-04 was obtained by taking the formaldehyde factor in Table 3 of the 8/21/2001 memo of 2.92E-03 lb/MMBtu and applying a control efficiency of 90% to account for the use of Oxidation Catalysts.  This value was rounded to 3.0E-04.</t>
    </r>
  </si>
  <si>
    <r>
      <t>(3)</t>
    </r>
    <r>
      <rPr>
        <sz val="9"/>
        <rFont val="Book Antiqua"/>
        <family val="1"/>
      </rPr>
      <t xml:space="preserve"> A control efficiency of 90% was applied to CT &amp; DB organic HAP emissions to account for the use of Oxidation Catalysts, with the exception of the CT formaldehyde emissions, which are calculated using a controlled factor.</t>
    </r>
  </si>
  <si>
    <t xml:space="preserve">Uncontrolled One CT + One DB 
(lb/hr) </t>
  </si>
  <si>
    <t xml:space="preserve">Uncontrolled One CT + One DB 
(ton/yr) </t>
  </si>
  <si>
    <t>50%C2/NG</t>
  </si>
  <si>
    <t>Wet Gas/NG</t>
  </si>
  <si>
    <t>(Lead Conventional, Lag Cold)</t>
  </si>
  <si>
    <t>Two CT + 
Two DB
(lb/hr)</t>
  </si>
  <si>
    <t>Grains/pound</t>
  </si>
  <si>
    <t>Gas Turbine fuel HHV (Btu/lb)</t>
  </si>
  <si>
    <t xml:space="preserve">Molecular weight of S </t>
  </si>
  <si>
    <t>Natural Gas Fuel Sulfur Content (gr/scf)</t>
  </si>
  <si>
    <t>Natural Gas Fuel Sulfur Content, by mass (ppm)</t>
  </si>
  <si>
    <t>Emission Calculations - Fuel Gas Heaters</t>
  </si>
  <si>
    <t>Number of Fuel Gas Heaters</t>
  </si>
  <si>
    <t>Emissions, 
per FGH
(mg/min)</t>
  </si>
  <si>
    <t>Emissions, 
per FGH (tons/yr)</t>
  </si>
  <si>
    <t xml:space="preserve">Emissions, 
per FGH
(lb/hr) </t>
  </si>
  <si>
    <r>
      <t>Emissions, 
per FGH
(mg/m</t>
    </r>
    <r>
      <rPr>
        <vertAlign val="superscript"/>
        <sz val="9"/>
        <rFont val="Book Antiqua"/>
        <family val="1"/>
      </rPr>
      <t>3</t>
    </r>
    <r>
      <rPr>
        <sz val="9"/>
        <rFont val="Book Antiqua"/>
        <family val="1"/>
      </rPr>
      <t>)</t>
    </r>
  </si>
  <si>
    <t xml:space="preserve">Emissions, 
2 FGHs
(lb/hr) </t>
  </si>
  <si>
    <t>Emissions, 
2 FGHs (tons/yr)</t>
  </si>
  <si>
    <t>Fuel Gas Heaters</t>
  </si>
  <si>
    <t xml:space="preserve">Fuel Gas Heaters (2) </t>
  </si>
  <si>
    <t>Fuel Gas Heaters (2)</t>
  </si>
  <si>
    <t>Fuel Gas Heater Maximum Short Term Emissions 
(1 FGH)</t>
  </si>
  <si>
    <t xml:space="preserve">Fuel Gas Heater  Maximum Annual Emissions
(1 FGH)                </t>
  </si>
  <si>
    <t>Fuel Gas Heater 2 Maximum Short Term Emissions
(2 FGHs)</t>
  </si>
  <si>
    <t>Fuel Gas Heaters (2) (tons/yr)</t>
  </si>
  <si>
    <t>Emission Calculations - Combined Cycle Units</t>
  </si>
  <si>
    <t>T218 Natural Gas Fuel Sulfur Content (ppm)</t>
  </si>
  <si>
    <t>T218 Wet Gas Fuel Sulfur Content (ppm)</t>
  </si>
  <si>
    <t>T218 Ethane Blend Fuel Sulfur Content (ppm)</t>
  </si>
  <si>
    <t>1 CT/DB</t>
  </si>
  <si>
    <t>2 CTs/DBs</t>
  </si>
  <si>
    <t>CT Annual SUSD Hours (hr/yr), all events, per CT</t>
  </si>
  <si>
    <t xml:space="preserve">Maximum Annual SS Emissions  </t>
  </si>
  <si>
    <t xml:space="preserve">Maximum Annual SS Emissions, Excluding SUSD Duration  </t>
  </si>
  <si>
    <t>Maximum Annual SS Emissions, Including SUSD Emissions</t>
  </si>
  <si>
    <t>8,601+159 hr/yr</t>
  </si>
  <si>
    <t>Maximum Annual Steady State Emissions</t>
  </si>
  <si>
    <t xml:space="preserve">Maximum Hourly (Short-Term) Emissions  </t>
  </si>
  <si>
    <t>Combined Cycle Units</t>
  </si>
  <si>
    <t>CTs/DBs (2) - Steady State</t>
  </si>
  <si>
    <t>Maximum Short Term Emissions: 
1 CT/DB</t>
  </si>
  <si>
    <t>Maximum Annual Steady State Emissions: 
2 CTs/DBs</t>
  </si>
  <si>
    <t>Startup and Shutdown Emissions: 
2 CTs/DBs</t>
  </si>
  <si>
    <t>Total Annual Emissions: 
2 CTs/DBs</t>
  </si>
  <si>
    <r>
      <t>Emission Calculations - Combustion Turbine Startups and Shutdowns - Rapid Response Lite</t>
    </r>
    <r>
      <rPr>
        <b/>
        <vertAlign val="superscript"/>
        <sz val="10"/>
        <rFont val="Book Antiqua"/>
        <family val="1"/>
      </rPr>
      <t>(1)</t>
    </r>
  </si>
  <si>
    <r>
      <rPr>
        <vertAlign val="superscript"/>
        <sz val="10"/>
        <rFont val="Book Antiqua"/>
        <family val="1"/>
      </rPr>
      <t xml:space="preserve">(1) </t>
    </r>
    <r>
      <rPr>
        <sz val="10"/>
        <rFont val="Book Antiqua"/>
        <family val="1"/>
      </rPr>
      <t>The plant is started using GE’s Rapid Response Lite auto-start sequence. Prior to start, the plant is in a ready-to-start condition, i.e. all plant equipment which is needed to be operating during startup is in a no-fault condition, operational and/or in automatic mode. Water levels and pressures in drums, hotwell and other vessels are within range and/or not in an alarmed condition. Steam turbine sealing steam is on and condenser vacuum is within the range required for steam turbine startup. GT and HRSG Purge credit are available.</t>
    </r>
  </si>
  <si>
    <r>
      <t>(2)</t>
    </r>
    <r>
      <rPr>
        <sz val="10"/>
        <rFont val="Book Antiqua"/>
        <family val="1"/>
      </rPr>
      <t xml:space="preserve">  Startup and shutdown emission rates obtained from GE performance data.</t>
    </r>
  </si>
  <si>
    <r>
      <t xml:space="preserve">(3) </t>
    </r>
    <r>
      <rPr>
        <sz val="10"/>
        <color rgb="FF000000"/>
        <rFont val="Book Antiqua"/>
        <family val="1"/>
      </rPr>
      <t>Startup and shutdown emission rates were not calculated for SO</t>
    </r>
    <r>
      <rPr>
        <vertAlign val="subscript"/>
        <sz val="10"/>
        <color rgb="FF000000"/>
        <rFont val="Book Antiqua"/>
        <family val="1"/>
      </rPr>
      <t>2</t>
    </r>
    <r>
      <rPr>
        <sz val="10"/>
        <color rgb="FF000000"/>
        <rFont val="Book Antiqua"/>
        <family val="1"/>
      </rPr>
      <t>, Pb, H</t>
    </r>
    <r>
      <rPr>
        <vertAlign val="subscript"/>
        <sz val="10"/>
        <color rgb="FF000000"/>
        <rFont val="Book Antiqua"/>
        <family val="1"/>
      </rPr>
      <t>2</t>
    </r>
    <r>
      <rPr>
        <sz val="10"/>
        <color rgb="FF000000"/>
        <rFont val="Book Antiqua"/>
        <family val="1"/>
      </rPr>
      <t>SO</t>
    </r>
    <r>
      <rPr>
        <vertAlign val="subscript"/>
        <sz val="10"/>
        <color rgb="FF000000"/>
        <rFont val="Book Antiqua"/>
        <family val="1"/>
      </rPr>
      <t>4</t>
    </r>
    <r>
      <rPr>
        <sz val="10"/>
        <color rgb="FF000000"/>
        <rFont val="Book Antiqua"/>
        <family val="1"/>
      </rPr>
      <t>, or GHGs.  Worst-case emissions for those pollutants were assumed to be steady-state operation.</t>
    </r>
  </si>
  <si>
    <r>
      <t>Type</t>
    </r>
    <r>
      <rPr>
        <b/>
        <vertAlign val="superscript"/>
        <sz val="10"/>
        <rFont val="Book Antiqua"/>
        <family val="1"/>
      </rPr>
      <t>(2)</t>
    </r>
  </si>
  <si>
    <t>Emissions (lb/event)</t>
  </si>
  <si>
    <t>Duration (min/event)</t>
  </si>
  <si>
    <t>No. of Events per Year</t>
  </si>
  <si>
    <t>One CT + 
One DB
(lb/hr)</t>
  </si>
  <si>
    <t>Fuel Sulfur Content (gr/scf)</t>
  </si>
  <si>
    <t>Fuel Sulfur Content, by mass (ppm)</t>
  </si>
  <si>
    <r>
      <t>SO</t>
    </r>
    <r>
      <rPr>
        <vertAlign val="subscript"/>
        <sz val="10"/>
        <rFont val="Calibri"/>
        <family val="2"/>
        <scheme val="minor"/>
      </rPr>
      <t xml:space="preserve">2 </t>
    </r>
    <r>
      <rPr>
        <sz val="10"/>
        <rFont val="Calibri"/>
        <family val="2"/>
        <scheme val="minor"/>
      </rPr>
      <t xml:space="preserve"> (with margin, NG/WG/Ethane corrected to 0.4 gr/100scf sulfur content)</t>
    </r>
  </si>
  <si>
    <r>
      <t>H</t>
    </r>
    <r>
      <rPr>
        <b/>
        <vertAlign val="subscript"/>
        <sz val="10"/>
        <rFont val="Calibri"/>
        <family val="2"/>
        <scheme val="minor"/>
      </rPr>
      <t>2</t>
    </r>
    <r>
      <rPr>
        <b/>
        <sz val="10"/>
        <rFont val="Calibri"/>
        <family val="2"/>
        <scheme val="minor"/>
      </rPr>
      <t>SO</t>
    </r>
    <r>
      <rPr>
        <b/>
        <vertAlign val="subscript"/>
        <sz val="10"/>
        <rFont val="Calibri"/>
        <family val="2"/>
        <scheme val="minor"/>
      </rPr>
      <t>4</t>
    </r>
    <r>
      <rPr>
        <b/>
        <sz val="10"/>
        <rFont val="Calibri"/>
        <family val="2"/>
        <scheme val="minor"/>
      </rPr>
      <t xml:space="preserve"> (with margin, NG/WG/Ethane corrected to 0.4 gr/100scf sulfur content)</t>
    </r>
  </si>
  <si>
    <r>
      <t>Maximum Hourly (Short-Term) Emissions</t>
    </r>
    <r>
      <rPr>
        <b/>
        <vertAlign val="superscript"/>
        <sz val="9"/>
        <color indexed="8"/>
        <rFont val="Book Antiqua"/>
        <family val="1"/>
      </rPr>
      <t>(1)</t>
    </r>
  </si>
  <si>
    <r>
      <t>Startup and Shutdown Emissions</t>
    </r>
    <r>
      <rPr>
        <b/>
        <vertAlign val="superscript"/>
        <sz val="9"/>
        <color indexed="8"/>
        <rFont val="Book Antiqua"/>
        <family val="1"/>
      </rPr>
      <t>(2), (3)</t>
    </r>
  </si>
  <si>
    <r>
      <t>Maximum Annual Steady State Emissions</t>
    </r>
    <r>
      <rPr>
        <b/>
        <vertAlign val="superscript"/>
        <sz val="9"/>
        <color indexed="8"/>
        <rFont val="Book Antiqua"/>
        <family val="1"/>
      </rPr>
      <t>(4), (5)</t>
    </r>
  </si>
  <si>
    <r>
      <rPr>
        <vertAlign val="superscript"/>
        <sz val="9"/>
        <rFont val="Book Antiqua"/>
        <family val="1"/>
      </rPr>
      <t xml:space="preserve">(2) </t>
    </r>
    <r>
      <rPr>
        <sz val="9"/>
        <rFont val="Book Antiqua"/>
        <family val="1"/>
      </rPr>
      <t>In order to eliminate minor double-counting of emissions from both startups and shutdowns and steady-state emissions, the potential annual emissions proposed for NOx, CO, VOC, and PM/PM10/PM2.5, are based on excluding the duration (159 hr/yr) of off-line hours that would be associated with those start-ups and shutdowns.</t>
    </r>
  </si>
  <si>
    <r>
      <rPr>
        <vertAlign val="superscript"/>
        <sz val="9"/>
        <rFont val="Book Antiqua"/>
        <family val="1"/>
      </rPr>
      <t xml:space="preserve">(3) </t>
    </r>
    <r>
      <rPr>
        <sz val="9"/>
        <rFont val="Book Antiqua"/>
        <family val="1"/>
      </rPr>
      <t>Startup and shutdown emission rates are not available for SO2, Pb, H2SO4, or GHGs.  Worst-case emissions for those pollutants are assumed to be steady-state operation for 8,760 hr/yr.</t>
    </r>
  </si>
  <si>
    <r>
      <rPr>
        <vertAlign val="superscript"/>
        <sz val="9"/>
        <rFont val="Book Antiqua"/>
        <family val="1"/>
      </rPr>
      <t xml:space="preserve">(4) </t>
    </r>
    <r>
      <rPr>
        <sz val="9"/>
        <rFont val="Book Antiqua"/>
        <family val="1"/>
      </rPr>
      <t>For NOx, CO, VOC, and PM/PM10/PM2.5, maximum steady-state emissions are based on 8,601 hr/yr, which excludes 159 hours allotted for SUSD events, where Tons/yr = (Maximum lb/hr) x (8,601 hr/yr) x (1 ton/2000 lb).</t>
    </r>
  </si>
  <si>
    <r>
      <rPr>
        <vertAlign val="superscript"/>
        <sz val="9"/>
        <rFont val="Book Antiqua"/>
        <family val="1"/>
      </rPr>
      <t>(5)</t>
    </r>
    <r>
      <rPr>
        <sz val="9"/>
        <rFont val="Book Antiqua"/>
        <family val="1"/>
      </rPr>
      <t xml:space="preserve"> For all other pollutants, Tons/yr = (Maximum lb/hr) x (8,760 hr/yr) x (1 ton/2000 lb).</t>
    </r>
  </si>
  <si>
    <r>
      <t>Pb</t>
    </r>
    <r>
      <rPr>
        <vertAlign val="superscript"/>
        <sz val="9"/>
        <rFont val="Book Antiqua"/>
        <family val="1"/>
      </rPr>
      <t>(6)</t>
    </r>
  </si>
  <si>
    <r>
      <t>H</t>
    </r>
    <r>
      <rPr>
        <vertAlign val="subscript"/>
        <sz val="9"/>
        <rFont val="Book Antiqua"/>
        <family val="1"/>
      </rPr>
      <t>2</t>
    </r>
    <r>
      <rPr>
        <sz val="9"/>
        <rFont val="Book Antiqua"/>
        <family val="1"/>
      </rPr>
      <t>SO</t>
    </r>
    <r>
      <rPr>
        <vertAlign val="subscript"/>
        <sz val="9"/>
        <rFont val="Book Antiqua"/>
        <family val="1"/>
      </rPr>
      <t>4</t>
    </r>
    <r>
      <rPr>
        <vertAlign val="superscript"/>
        <sz val="9"/>
        <rFont val="Book Antiqua"/>
        <family val="1"/>
      </rPr>
      <t>(7)</t>
    </r>
  </si>
  <si>
    <r>
      <rPr>
        <vertAlign val="superscript"/>
        <sz val="9"/>
        <rFont val="Book Antiqua"/>
        <family val="1"/>
      </rPr>
      <t xml:space="preserve">(6) </t>
    </r>
    <r>
      <rPr>
        <sz val="9"/>
        <rFont val="Book Antiqua"/>
        <family val="1"/>
      </rPr>
      <t>Pb emission factor from USEPA's AP-42, Section 1.4.</t>
    </r>
  </si>
  <si>
    <r>
      <rPr>
        <vertAlign val="superscript"/>
        <sz val="9"/>
        <rFont val="Book Antiqua"/>
        <family val="1"/>
      </rPr>
      <t xml:space="preserve">(7) </t>
    </r>
    <r>
      <rPr>
        <sz val="9"/>
        <rFont val="Book Antiqua"/>
        <family val="1"/>
      </rPr>
      <t>Based on the emissions and performance data provided by GE.</t>
    </r>
  </si>
  <si>
    <r>
      <t xml:space="preserve">(8) </t>
    </r>
    <r>
      <rPr>
        <sz val="9"/>
        <rFont val="Book Antiqua"/>
        <family val="1"/>
      </rPr>
      <t xml:space="preserve">Default emission factors obtained from 40 CFR Part 98, Subpart C: General Stationary Fuel Combustion Sources, Tables C-1 and C-2 for natural gas firing.  </t>
    </r>
  </si>
  <si>
    <r>
      <t>CO</t>
    </r>
    <r>
      <rPr>
        <vertAlign val="subscript"/>
        <sz val="9"/>
        <rFont val="Book Antiqua"/>
        <family val="1"/>
      </rPr>
      <t>2</t>
    </r>
    <r>
      <rPr>
        <vertAlign val="superscript"/>
        <sz val="9"/>
        <rFont val="Book Antiqua"/>
        <family val="1"/>
      </rPr>
      <t>(7)</t>
    </r>
  </si>
  <si>
    <r>
      <t>CH</t>
    </r>
    <r>
      <rPr>
        <vertAlign val="subscript"/>
        <sz val="9"/>
        <rFont val="Book Antiqua"/>
        <family val="1"/>
      </rPr>
      <t>4</t>
    </r>
    <r>
      <rPr>
        <vertAlign val="superscript"/>
        <sz val="9"/>
        <rFont val="Book Antiqua"/>
        <family val="1"/>
      </rPr>
      <t>(8)</t>
    </r>
  </si>
  <si>
    <r>
      <t>N</t>
    </r>
    <r>
      <rPr>
        <vertAlign val="subscript"/>
        <sz val="9"/>
        <rFont val="Book Antiqua"/>
        <family val="1"/>
      </rPr>
      <t>2</t>
    </r>
    <r>
      <rPr>
        <sz val="9"/>
        <rFont val="Book Antiqua"/>
        <family val="1"/>
      </rPr>
      <t>O</t>
    </r>
    <r>
      <rPr>
        <vertAlign val="superscript"/>
        <sz val="9"/>
        <rFont val="Book Antiqua"/>
        <family val="1"/>
      </rPr>
      <t>(8)</t>
    </r>
  </si>
  <si>
    <r>
      <t>GHG (Mass Basis)</t>
    </r>
    <r>
      <rPr>
        <vertAlign val="superscript"/>
        <sz val="9"/>
        <rFont val="Book Antiqua"/>
        <family val="1"/>
      </rPr>
      <t>(9)</t>
    </r>
  </si>
  <si>
    <r>
      <t>(9)</t>
    </r>
    <r>
      <rPr>
        <sz val="9"/>
        <rFont val="Book Antiqua"/>
        <family val="1"/>
      </rPr>
      <t xml:space="preserve"> The sum of potential annual GHG emissions on a mass basis (i.e., no GWP applied).</t>
    </r>
  </si>
  <si>
    <r>
      <t xml:space="preserve">(10) </t>
    </r>
    <r>
      <rPr>
        <sz val="9"/>
        <rFont val="Book Antiqua"/>
        <family val="1"/>
      </rPr>
      <t>For each GHG, emissions are normalized to a CO</t>
    </r>
    <r>
      <rPr>
        <vertAlign val="subscript"/>
        <sz val="9"/>
        <rFont val="Book Antiqua"/>
        <family val="1"/>
      </rPr>
      <t>2</t>
    </r>
    <r>
      <rPr>
        <sz val="9"/>
        <rFont val="Book Antiqua"/>
        <family val="1"/>
      </rPr>
      <t xml:space="preserve">e basis by multiplying the mass emissions of each individual GHG pollutant by its respective Global warming potentials (GWP).  GWP of each pollutant established by 40 CFR Part 98, Subpart A: General Provisions, Table A-1.   </t>
    </r>
  </si>
  <si>
    <r>
      <t xml:space="preserve">(11) </t>
    </r>
    <r>
      <rPr>
        <sz val="9"/>
        <rFont val="Book Antiqua"/>
        <family val="1"/>
      </rPr>
      <t>The sum of potential annual GHG emissions on a CO</t>
    </r>
    <r>
      <rPr>
        <vertAlign val="subscript"/>
        <sz val="9"/>
        <rFont val="Book Antiqua"/>
        <family val="1"/>
      </rPr>
      <t>2</t>
    </r>
    <r>
      <rPr>
        <sz val="9"/>
        <rFont val="Book Antiqua"/>
        <family val="1"/>
      </rPr>
      <t>e basis.</t>
    </r>
  </si>
  <si>
    <r>
      <t>GHG (CO</t>
    </r>
    <r>
      <rPr>
        <vertAlign val="subscript"/>
        <sz val="9"/>
        <rFont val="Book Antiqua"/>
        <family val="1"/>
      </rPr>
      <t>2</t>
    </r>
    <r>
      <rPr>
        <sz val="9"/>
        <rFont val="Book Antiqua"/>
        <family val="1"/>
      </rPr>
      <t>e Basis)</t>
    </r>
    <r>
      <rPr>
        <vertAlign val="superscript"/>
        <sz val="9"/>
        <rFont val="Book Antiqua"/>
        <family val="1"/>
      </rPr>
      <t>(10), (11)</t>
    </r>
  </si>
  <si>
    <t>Emission 
Concentration
for WVDEP Form J</t>
  </si>
  <si>
    <t>Pre-Control Emissions for WVDEP Form J</t>
  </si>
  <si>
    <t>1 of 7</t>
  </si>
  <si>
    <t>I</t>
  </si>
  <si>
    <t>H</t>
  </si>
  <si>
    <t>G</t>
  </si>
  <si>
    <t>Based on micromixer DLN combustor. Added 100% ethane duct firing cases. (Rev G with added cases for 50% ethane in GT and 100% ethane in DB, all fules at 0.4 gr/100SCF)</t>
  </si>
  <si>
    <t>Based on DLN 2.6+ combustor. Updated fuel sulfur content to 0.4gr/100SCF. (Rev E with Sulfur content updated to 0.4 gr/100SCF)</t>
  </si>
  <si>
    <t>Updated sulfur to 0.4gr/100SCF for all fuel types. Based on micromixer DLN combustor.</t>
  </si>
  <si>
    <t>Updated GT Cycle Deck, updates to NG, Blended fuel, and Wet gas cases. Based on micromixer DLN combustor.</t>
  </si>
  <si>
    <t>Added duct firing cases. Based on DLN 2.6+ combustor.</t>
  </si>
  <si>
    <t>Natural Gas only based on DLN 2.6+ combustor</t>
  </si>
  <si>
    <t>50%C2/100%C2</t>
  </si>
  <si>
    <t>Stack CO2 mass flow rate, including Permitting margin</t>
  </si>
  <si>
    <t>SOx  mass flow rate (as SO2)</t>
  </si>
  <si>
    <t>50% C2 / 100 % C2  ==&gt;</t>
  </si>
  <si>
    <t xml:space="preserve">PM estimates are based on maximum S content in the fuel of:
Fuel          Fuel Molecular Weight      Gr/100SCF         ppmw
NG                            17.54                              0.4                      12.4
Wet Gas                  20.42                             0.4                      10.6
50% Ethane           23.34                             0.4                       9.3
100% Ethane         30.07                             0.4                       7.2
</t>
  </si>
  <si>
    <t>SO2 and sulfur mist emission values are based on maximum sulfur content of:
Fuel          Fuel Molecular Weight      Gr/100SCF         ppmw
NG                            17.54                              0.4                      12.4
Wet Gas                  20.42                             0.4                      10.6
50% Ethane           23.34                             0.4                       9.3
100% Ethane         30.07                             0.4                       7.2</t>
  </si>
  <si>
    <t xml:space="preserve">Uncontrolled One DB 
(lb/hr) </t>
  </si>
  <si>
    <t>Uncontrolled One CT 
(lb/hr)</t>
  </si>
  <si>
    <t>Rev I Combustion Turbines (2) 
Based on -20°F, 100% DF, evap cooling off, and 100% Natural gas fuel (Case number 1).</t>
  </si>
  <si>
    <r>
      <rPr>
        <vertAlign val="superscript"/>
        <sz val="9"/>
        <rFont val="Book Antiqua"/>
        <family val="1"/>
      </rPr>
      <t xml:space="preserve">(1) </t>
    </r>
    <r>
      <rPr>
        <sz val="9"/>
        <rFont val="Book Antiqua"/>
        <family val="1"/>
      </rPr>
      <t>Potential short-term (lb/hr) emission rates are based on the GE data (RevI T218), which encompasses the expected range of combustion turbine operating loads and conditions (i.e., fuel type, temperature, evaporative cooling, duct firing, etc.). Potential short-term emission rates for NOx, CO, SO2, PM, PM10, PM2.5, VOC, H2SO4, and CO2 for the CTs/DBs are established by selecting the maximum lb/hr emission rates across all fuel types, operating loads, and ambient temperature ranges. SO2 &amp; H2SO4 emissions reflect a fuel sulfur content specification of 0.4 grains per 100 standard cubic feet (gr/100 scf) when firing any fuel.</t>
    </r>
  </si>
  <si>
    <t xml:space="preserve">The potential short-term emission rates for NOx, CO, SO2, PM, PM10, PM2.5, VOC, H2SO4, and CO2 for the CTs/DBs are established by selecting the maximum lb/hr emission rates across the expected fuel types, operating loads, and ambient temperature ranges.  </t>
  </si>
  <si>
    <r>
      <t>Concentration of NO</t>
    </r>
    <r>
      <rPr>
        <vertAlign val="subscript"/>
        <sz val="9"/>
        <rFont val="Book Antiqua"/>
        <family val="1"/>
      </rPr>
      <t>x</t>
    </r>
  </si>
  <si>
    <r>
      <rPr>
        <vertAlign val="superscript"/>
        <sz val="9"/>
        <rFont val="Book Antiqua"/>
        <family val="1"/>
      </rPr>
      <t xml:space="preserve">(2) </t>
    </r>
    <r>
      <rPr>
        <sz val="9"/>
        <rFont val="Book Antiqua"/>
        <family val="1"/>
      </rPr>
      <t>The NSPS Subpart IIII NOx + NMHC standard of 4.8 g/hp-hr is based on specific test procedures that engine manufacturers must use to certify their engines as NSPS compliant.  These test procedures are outlined in 40 CFR 89 Subpart E (Exhaust Emission Test Procedures).  These procedures involve testing an engine on a dynamometer in a test cycle, in a prescribed sequence of engine operating conditions that feature different time durations at different loads.  These procedures require the determination of the concentration of each pollutant, exhaust volume, the fuel flow, and the power output during each operating mode.  The measured values are weighted and used to calculate the g/hp-hr emission rate for each pollutant.  Because the NSPS test is a weighted composite of emissions at various engine operating loads, it does not necessarily capture an engine’s worst-case emission rates.  For air permitting purposes, the worst-case NOx emissions is 5.45 g/hp-hr, but the overall weighed emissions for the NSPS test–cycle are below the 4.8 g/hp-hr NOx + NMHC standard.</t>
    </r>
  </si>
  <si>
    <r>
      <t xml:space="preserve">(3) </t>
    </r>
    <r>
      <rPr>
        <sz val="9"/>
        <rFont val="Book Antiqua"/>
        <family val="1"/>
      </rPr>
      <t xml:space="preserve">Default emission factors obtained from 40 CFR Part 98, Subpart C: General Stationary Fuel Combustion Sources, Tables C-1 and C-2 for distillate fuel oil No. 2 firing.  </t>
    </r>
  </si>
  <si>
    <r>
      <t xml:space="preserve">(4) </t>
    </r>
    <r>
      <rPr>
        <sz val="9"/>
        <rFont val="Book Antiqua"/>
        <family val="1"/>
      </rPr>
      <t xml:space="preserve">Global warming potentials (GWP) of each pollutant established by 40 CFR Part 98, Subpart A: General Provisions, Table A-1.   </t>
    </r>
  </si>
  <si>
    <r>
      <t xml:space="preserve">(5) </t>
    </r>
    <r>
      <rPr>
        <sz val="9"/>
        <rFont val="Book Antiqua"/>
        <family val="1"/>
      </rPr>
      <t>For each GHG, emissions are normalized to a CO</t>
    </r>
    <r>
      <rPr>
        <vertAlign val="subscript"/>
        <sz val="9"/>
        <rFont val="Book Antiqua"/>
        <family val="1"/>
      </rPr>
      <t>2</t>
    </r>
    <r>
      <rPr>
        <sz val="9"/>
        <rFont val="Book Antiqua"/>
        <family val="1"/>
      </rPr>
      <t xml:space="preserve">e basis by multiplying the mass emissions of each individual GHG pollutant by its respective GWP.  </t>
    </r>
  </si>
  <si>
    <r>
      <t xml:space="preserve">(7) </t>
    </r>
    <r>
      <rPr>
        <sz val="9"/>
        <rFont val="Book Antiqua"/>
        <family val="1"/>
      </rPr>
      <t>The sum of potential annual GHG emissions on a CO</t>
    </r>
    <r>
      <rPr>
        <vertAlign val="subscript"/>
        <sz val="9"/>
        <rFont val="Book Antiqua"/>
        <family val="1"/>
      </rPr>
      <t>2</t>
    </r>
    <r>
      <rPr>
        <sz val="9"/>
        <rFont val="Book Antiqua"/>
        <family val="1"/>
      </rPr>
      <t>e basis.</t>
    </r>
  </si>
  <si>
    <r>
      <t>NO</t>
    </r>
    <r>
      <rPr>
        <vertAlign val="subscript"/>
        <sz val="9"/>
        <rFont val="Book Antiqua"/>
        <family val="1"/>
      </rPr>
      <t>x</t>
    </r>
    <r>
      <rPr>
        <vertAlign val="superscript"/>
        <sz val="9"/>
        <rFont val="Book Antiqua"/>
        <family val="1"/>
      </rPr>
      <t>(2)</t>
    </r>
  </si>
  <si>
    <r>
      <t>CO</t>
    </r>
    <r>
      <rPr>
        <vertAlign val="subscript"/>
        <sz val="9"/>
        <rFont val="Book Antiqua"/>
        <family val="1"/>
      </rPr>
      <t>2</t>
    </r>
    <r>
      <rPr>
        <vertAlign val="superscript"/>
        <sz val="9"/>
        <rFont val="Book Antiqua"/>
        <family val="1"/>
      </rPr>
      <t>(3)</t>
    </r>
  </si>
  <si>
    <r>
      <t>CH</t>
    </r>
    <r>
      <rPr>
        <vertAlign val="subscript"/>
        <sz val="9"/>
        <rFont val="Book Antiqua"/>
        <family val="1"/>
      </rPr>
      <t>4</t>
    </r>
    <r>
      <rPr>
        <vertAlign val="superscript"/>
        <sz val="9"/>
        <rFont val="Book Antiqua"/>
        <family val="1"/>
      </rPr>
      <t>(3)</t>
    </r>
  </si>
  <si>
    <r>
      <t>N</t>
    </r>
    <r>
      <rPr>
        <vertAlign val="subscript"/>
        <sz val="9"/>
        <rFont val="Book Antiqua"/>
        <family val="1"/>
      </rPr>
      <t>2</t>
    </r>
    <r>
      <rPr>
        <sz val="9"/>
        <rFont val="Book Antiqua"/>
        <family val="1"/>
      </rPr>
      <t>O</t>
    </r>
    <r>
      <rPr>
        <vertAlign val="superscript"/>
        <sz val="9"/>
        <rFont val="Book Antiqua"/>
        <family val="1"/>
      </rPr>
      <t>(3)</t>
    </r>
  </si>
  <si>
    <r>
      <t>GHG (Mass Basis)</t>
    </r>
    <r>
      <rPr>
        <vertAlign val="superscript"/>
        <sz val="9"/>
        <rFont val="Book Antiqua"/>
        <family val="1"/>
      </rPr>
      <t>(6)</t>
    </r>
  </si>
  <si>
    <r>
      <t>GHG (CO</t>
    </r>
    <r>
      <rPr>
        <vertAlign val="subscript"/>
        <sz val="9"/>
        <rFont val="Book Antiqua"/>
        <family val="1"/>
      </rPr>
      <t>2</t>
    </r>
    <r>
      <rPr>
        <sz val="9"/>
        <rFont val="Book Antiqua"/>
        <family val="1"/>
      </rPr>
      <t>e Basis)</t>
    </r>
    <r>
      <rPr>
        <vertAlign val="superscript"/>
        <sz val="9"/>
        <rFont val="Book Antiqua"/>
        <family val="1"/>
      </rPr>
      <t>(4), (5), (7)</t>
    </r>
  </si>
  <si>
    <r>
      <t>SO</t>
    </r>
    <r>
      <rPr>
        <vertAlign val="subscript"/>
        <sz val="10"/>
        <rFont val="Calibri"/>
        <family val="2"/>
        <scheme val="minor"/>
      </rPr>
      <t xml:space="preserve">2 </t>
    </r>
    <r>
      <rPr>
        <sz val="10"/>
        <rFont val="Calibri"/>
        <family val="2"/>
        <scheme val="minor"/>
      </rPr>
      <t>(with margin, NG/WG/Ethane @ 0.4 gr/100scf sulfur content)</t>
    </r>
  </si>
  <si>
    <r>
      <t>H</t>
    </r>
    <r>
      <rPr>
        <b/>
        <vertAlign val="subscript"/>
        <sz val="10"/>
        <rFont val="Calibri"/>
        <family val="2"/>
        <scheme val="minor"/>
      </rPr>
      <t>2</t>
    </r>
    <r>
      <rPr>
        <b/>
        <sz val="10"/>
        <rFont val="Calibri"/>
        <family val="2"/>
        <scheme val="minor"/>
      </rPr>
      <t>SO</t>
    </r>
    <r>
      <rPr>
        <b/>
        <vertAlign val="subscript"/>
        <sz val="10"/>
        <rFont val="Calibri"/>
        <family val="2"/>
        <scheme val="minor"/>
      </rPr>
      <t>4</t>
    </r>
    <r>
      <rPr>
        <b/>
        <sz val="10"/>
        <rFont val="Calibri"/>
        <family val="2"/>
        <scheme val="minor"/>
      </rPr>
      <t xml:space="preserve"> (with margin, NG/WG/Ethane  @ 0.4 gr/100scf sulfur content)</t>
    </r>
  </si>
  <si>
    <r>
      <t xml:space="preserve">(3) </t>
    </r>
    <r>
      <rPr>
        <sz val="9"/>
        <rFont val="Book Antiqua"/>
        <family val="1"/>
      </rPr>
      <t xml:space="preserve"> SO</t>
    </r>
    <r>
      <rPr>
        <vertAlign val="subscript"/>
        <sz val="9"/>
        <rFont val="Book Antiqua"/>
        <family val="1"/>
      </rPr>
      <t xml:space="preserve">2 </t>
    </r>
    <r>
      <rPr>
        <sz val="9"/>
        <rFont val="Book Antiqua"/>
        <family val="1"/>
      </rPr>
      <t xml:space="preserve">lb/hr emission rate calculated as a mass balance based on fuel consumption and a maximum fuel sulfur content of 0.4 gr/100 scf.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</si>
</sst>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0_);_(* \(#,##0\);_(* &quot;-&quot;_);_(@_)"/>
    <numFmt numFmtId="44" formatCode="_(&quot;$&quot;* #,##0.00_);_(&quot;$&quot;* \(#,##0.00\);_(&quot;$&quot;* &quot;-&quot;??_);_(@_)"/>
    <numFmt numFmtId="43" formatCode="_(* #,##0.00_);_(* \(#,##0.00\);_(* &quot;-&quot;??_);_(@_)"/>
    <numFmt numFmtId="164" formatCode="0.0"/>
    <numFmt numFmtId="165" formatCode="0.000"/>
    <numFmt numFmtId="166" formatCode="0.\ \ "/>
    <numFmt numFmtId="167" formatCode="dd\-mmm\-yyyy"/>
    <numFmt numFmtId="168" formatCode="#,##0.0"/>
    <numFmt numFmtId="169" formatCode="[$-409]d\-mmm\-yyyy;@"/>
    <numFmt numFmtId="170" formatCode="#,##0.0000"/>
    <numFmt numFmtId="171" formatCode="0.0000"/>
    <numFmt numFmtId="172" formatCode="0.00000"/>
    <numFmt numFmtId="173" formatCode="0.000000"/>
    <numFmt numFmtId="174" formatCode="#,##0.000"/>
    <numFmt numFmtId="175" formatCode="_(* #,##0.000000_);_(* \(#,##0.000000\);_(* &quot;-&quot;??_);_(@_)"/>
    <numFmt numFmtId="176" formatCode="&quot;$&quot;#,##0\ ;\(&quot;$&quot;#,##0\)"/>
    <numFmt numFmtId="177" formatCode="_([$€-2]* #,##0.00_);_([$€-2]* \(#,##0.00\);_([$€-2]* &quot;-&quot;??_)"/>
    <numFmt numFmtId="178" formatCode="###0.0_);[Red]\(###0.0\)"/>
    <numFmt numFmtId="179" formatCode="mm/dd/yy"/>
    <numFmt numFmtId="180" formatCode="0.0E+00"/>
    <numFmt numFmtId="181" formatCode="#,##0.00000000"/>
    <numFmt numFmtId="182" formatCode="#,##0.000000"/>
    <numFmt numFmtId="183" formatCode="#,##0.00000"/>
  </numFmts>
  <fonts count="112">
    <font>
      <sz val="10"/>
      <color theme="1"/>
      <name val="Arial"/>
      <family val="2"/>
    </font>
    <font>
      <sz val="11"/>
      <color theme="1"/>
      <name val="Calibri"/>
      <family val="2"/>
      <scheme val="minor"/>
    </font>
    <font>
      <sz val="11"/>
      <color theme="1"/>
      <name val="Calibri"/>
      <family val="2"/>
      <scheme val="minor"/>
    </font>
    <font>
      <sz val="10"/>
      <color theme="1"/>
      <name val="Consolas"/>
      <family val="2"/>
    </font>
    <font>
      <b/>
      <sz val="11"/>
      <color rgb="FF0000FF"/>
      <name val="Calibri"/>
      <family val="2"/>
      <scheme val="minor"/>
    </font>
    <font>
      <sz val="10"/>
      <name val="Calibri"/>
      <family val="2"/>
    </font>
    <font>
      <sz val="9"/>
      <color rgb="FF235591"/>
      <name val="Calibri"/>
      <family val="2"/>
    </font>
    <font>
      <b/>
      <sz val="12"/>
      <name val="Calibri"/>
      <family val="2"/>
    </font>
    <font>
      <sz val="9"/>
      <color theme="0"/>
      <name val="Calibri"/>
      <family val="2"/>
      <scheme val="minor"/>
    </font>
    <font>
      <sz val="9"/>
      <color rgb="FF0000FF"/>
      <name val="Calibri"/>
      <family val="2"/>
    </font>
    <font>
      <sz val="9"/>
      <name val="Calibri"/>
      <family val="2"/>
    </font>
    <font>
      <b/>
      <sz val="16"/>
      <name val="Calibri"/>
      <family val="2"/>
    </font>
    <font>
      <b/>
      <sz val="16"/>
      <color theme="3" tint="0.39994506668294322"/>
      <name val="Calibri"/>
      <family val="2"/>
    </font>
    <font>
      <sz val="10"/>
      <name val="Calibri"/>
      <family val="2"/>
      <scheme val="minor"/>
    </font>
    <font>
      <b/>
      <sz val="10"/>
      <name val="Calibri"/>
      <family val="2"/>
      <scheme val="minor"/>
    </font>
    <font>
      <b/>
      <sz val="11"/>
      <name val="Calibri"/>
      <family val="2"/>
      <scheme val="minor"/>
    </font>
    <font>
      <sz val="11"/>
      <name val="Calibri"/>
      <family val="2"/>
      <scheme val="minor"/>
    </font>
    <font>
      <b/>
      <sz val="12"/>
      <name val="Calibri"/>
      <family val="2"/>
      <scheme val="minor"/>
    </font>
    <font>
      <b/>
      <sz val="14"/>
      <name val="Calibri"/>
      <family val="2"/>
      <scheme val="minor"/>
    </font>
    <font>
      <b/>
      <sz val="10"/>
      <name val="Arial"/>
      <family val="2"/>
    </font>
    <font>
      <sz val="10"/>
      <name val="Arial"/>
      <family val="2"/>
    </font>
    <font>
      <sz val="10"/>
      <color rgb="FF9C0006"/>
      <name val="Consolas"/>
      <family val="2"/>
    </font>
    <font>
      <b/>
      <sz val="10"/>
      <color theme="0"/>
      <name val="Consolas"/>
      <family val="2"/>
    </font>
    <font>
      <i/>
      <sz val="10"/>
      <color rgb="FF0000FF"/>
      <name val="Calibri"/>
      <family val="2"/>
      <scheme val="minor"/>
    </font>
    <font>
      <sz val="9"/>
      <color rgb="FFC00000"/>
      <name val="Calibri"/>
      <family val="2"/>
      <scheme val="minor"/>
    </font>
    <font>
      <sz val="10"/>
      <name val="GE Inspira Pitch"/>
      <family val="2"/>
    </font>
    <font>
      <sz val="6"/>
      <name val="GE Inspira Pitch"/>
      <family val="2"/>
    </font>
    <font>
      <b/>
      <sz val="10"/>
      <name val="GE Inspira Pitch"/>
      <family val="2"/>
    </font>
    <font>
      <sz val="8"/>
      <name val="GE Inspira Pitch"/>
      <family val="2"/>
    </font>
    <font>
      <b/>
      <sz val="14"/>
      <name val="GE Inspira Pitch"/>
      <family val="2"/>
    </font>
    <font>
      <sz val="22"/>
      <name val="GELogoFont"/>
    </font>
    <font>
      <b/>
      <sz val="18"/>
      <name val="GE Inspira"/>
      <family val="2"/>
    </font>
    <font>
      <b/>
      <sz val="8"/>
      <name val="GE Inspira Pitch"/>
      <family val="2"/>
    </font>
    <font>
      <b/>
      <sz val="12"/>
      <name val="GE Inspira Pitch"/>
      <family val="2"/>
    </font>
    <font>
      <sz val="12"/>
      <name val="GE Inspira Pitch"/>
      <family val="2"/>
    </font>
    <font>
      <b/>
      <sz val="12"/>
      <name val="Arial"/>
      <family val="2"/>
    </font>
    <font>
      <b/>
      <sz val="11"/>
      <name val="Arial"/>
      <family val="2"/>
    </font>
    <font>
      <b/>
      <sz val="11"/>
      <name val="Calibri"/>
      <family val="2"/>
    </font>
    <font>
      <b/>
      <sz val="10"/>
      <name val="Calibri"/>
      <family val="2"/>
    </font>
    <font>
      <vertAlign val="subscript"/>
      <sz val="10"/>
      <name val="Calibri"/>
      <family val="2"/>
      <scheme val="minor"/>
    </font>
    <font>
      <b/>
      <vertAlign val="subscript"/>
      <sz val="10"/>
      <name val="Calibri"/>
      <family val="2"/>
      <scheme val="minor"/>
    </font>
    <font>
      <vertAlign val="subscript"/>
      <sz val="9"/>
      <name val="Book Antiqua"/>
      <family val="1"/>
    </font>
    <font>
      <sz val="9"/>
      <name val="Book Antiqua"/>
      <family val="1"/>
    </font>
    <font>
      <sz val="10"/>
      <name val="Book Antiqua"/>
      <family val="1"/>
    </font>
    <font>
      <vertAlign val="superscript"/>
      <sz val="10"/>
      <color rgb="FF000000"/>
      <name val="Book Antiqua"/>
      <family val="1"/>
    </font>
    <font>
      <sz val="10"/>
      <color rgb="FF000000"/>
      <name val="Book Antiqua"/>
      <family val="1"/>
    </font>
    <font>
      <vertAlign val="subscript"/>
      <sz val="10"/>
      <color rgb="FF000000"/>
      <name val="Book Antiqua"/>
      <family val="1"/>
    </font>
    <font>
      <vertAlign val="superscript"/>
      <sz val="10"/>
      <name val="Book Antiqua"/>
      <family val="1"/>
    </font>
    <font>
      <vertAlign val="subscript"/>
      <sz val="10"/>
      <name val="Book Antiqua"/>
      <family val="1"/>
    </font>
    <font>
      <b/>
      <sz val="10"/>
      <name val="Book Antiqua"/>
      <family val="1"/>
    </font>
    <font>
      <b/>
      <vertAlign val="superscript"/>
      <sz val="10"/>
      <name val="Book Antiqua"/>
      <family val="1"/>
    </font>
    <font>
      <sz val="11"/>
      <color indexed="8"/>
      <name val="Calibri"/>
      <family val="2"/>
    </font>
    <font>
      <sz val="11"/>
      <color indexed="9"/>
      <name val="Calibri"/>
      <family val="2"/>
    </font>
    <font>
      <sz val="8"/>
      <name val="Times New Roman"/>
      <family val="1"/>
    </font>
    <font>
      <sz val="11"/>
      <color indexed="20"/>
      <name val="Calibri"/>
      <family val="2"/>
    </font>
    <font>
      <b/>
      <sz val="10"/>
      <color indexed="8"/>
      <name val="Arial"/>
      <family val="2"/>
    </font>
    <font>
      <b/>
      <sz val="11"/>
      <color indexed="52"/>
      <name val="Calibri"/>
      <family val="2"/>
    </font>
    <font>
      <b/>
      <sz val="11"/>
      <color indexed="9"/>
      <name val="Calibri"/>
      <family val="2"/>
    </font>
    <font>
      <sz val="10"/>
      <color rgb="FF00FF00"/>
      <name val="Consolas"/>
      <family val="3"/>
    </font>
    <font>
      <sz val="10"/>
      <name val="MS Serif"/>
      <family val="1"/>
    </font>
    <font>
      <b/>
      <sz val="10"/>
      <color indexed="12"/>
      <name val="Calibri"/>
      <family val="2"/>
    </font>
    <font>
      <b/>
      <sz val="10"/>
      <color indexed="12"/>
      <name val="Arial"/>
      <family val="2"/>
    </font>
    <font>
      <sz val="10"/>
      <color indexed="16"/>
      <name val="MS Serif"/>
      <family val="1"/>
    </font>
    <font>
      <sz val="10"/>
      <name val="Helvetica"/>
      <family val="2"/>
    </font>
    <font>
      <i/>
      <sz val="11"/>
      <color indexed="23"/>
      <name val="Calibri"/>
      <family val="2"/>
    </font>
    <font>
      <b/>
      <sz val="12"/>
      <name val="Times New Roman"/>
      <family val="1"/>
    </font>
    <font>
      <sz val="11"/>
      <color indexed="17"/>
      <name val="Calibri"/>
      <family val="2"/>
    </font>
    <font>
      <sz val="10"/>
      <color indexed="22"/>
      <name val="Arial"/>
      <family val="2"/>
    </font>
    <font>
      <sz val="8"/>
      <name val="Arial"/>
      <family val="2"/>
    </font>
    <font>
      <b/>
      <i/>
      <sz val="12"/>
      <name val="Calibri"/>
      <family val="2"/>
      <scheme val="minor"/>
    </font>
    <font>
      <b/>
      <sz val="10"/>
      <color rgb="FFC00000"/>
      <name val="Calibri"/>
      <family val="2"/>
    </font>
    <font>
      <b/>
      <sz val="10"/>
      <color indexed="10"/>
      <name val="Arial"/>
      <family val="2"/>
    </font>
    <font>
      <b/>
      <sz val="18"/>
      <name val="Arial"/>
      <family val="2"/>
    </font>
    <font>
      <b/>
      <sz val="11"/>
      <color indexed="56"/>
      <name val="Calibri"/>
      <family val="2"/>
    </font>
    <font>
      <b/>
      <sz val="18"/>
      <name val="Calibri"/>
      <family val="2"/>
      <scheme val="minor"/>
    </font>
    <font>
      <b/>
      <sz val="8"/>
      <name val="MS Sans Serif"/>
      <family val="2"/>
    </font>
    <font>
      <sz val="11"/>
      <color indexed="62"/>
      <name val="Calibri"/>
      <family val="2"/>
    </font>
    <font>
      <b/>
      <sz val="10"/>
      <color theme="0"/>
      <name val="Arial"/>
      <family val="2"/>
    </font>
    <font>
      <sz val="11"/>
      <color indexed="52"/>
      <name val="Calibri"/>
      <family val="2"/>
    </font>
    <font>
      <sz val="11"/>
      <color indexed="60"/>
      <name val="Calibri"/>
      <family val="2"/>
    </font>
    <font>
      <sz val="10"/>
      <name val="MS Sans Serif"/>
      <family val="2"/>
    </font>
    <font>
      <b/>
      <sz val="11"/>
      <color indexed="63"/>
      <name val="Calibri"/>
      <family val="2"/>
    </font>
    <font>
      <b/>
      <sz val="10"/>
      <name val="MS Sans Serif"/>
      <family val="2"/>
    </font>
    <font>
      <sz val="8"/>
      <name val="Wingdings"/>
      <charset val="2"/>
    </font>
    <font>
      <sz val="8"/>
      <name val="Helv"/>
    </font>
    <font>
      <sz val="8"/>
      <name val="MS Sans Serif"/>
      <family val="2"/>
    </font>
    <font>
      <b/>
      <sz val="8"/>
      <color indexed="8"/>
      <name val="Helv"/>
    </font>
    <font>
      <b/>
      <sz val="18"/>
      <color indexed="56"/>
      <name val="Cambria"/>
      <family val="2"/>
    </font>
    <font>
      <sz val="11"/>
      <color indexed="10"/>
      <name val="Calibri"/>
      <family val="2"/>
    </font>
    <font>
      <vertAlign val="superscript"/>
      <sz val="9"/>
      <name val="Book Antiqua"/>
      <family val="1"/>
    </font>
    <font>
      <b/>
      <sz val="9"/>
      <name val="Book Antiqua"/>
      <family val="1"/>
    </font>
    <font>
      <b/>
      <vertAlign val="superscript"/>
      <sz val="9"/>
      <name val="Book Antiqua"/>
      <family val="1"/>
    </font>
    <font>
      <sz val="9"/>
      <name val="Arial"/>
      <family val="2"/>
    </font>
    <font>
      <sz val="9"/>
      <color rgb="FFFF0000"/>
      <name val="Book Antiqua"/>
      <family val="1"/>
    </font>
    <font>
      <sz val="9"/>
      <color rgb="FF000000"/>
      <name val="Book Antiqua"/>
      <family val="1"/>
    </font>
    <font>
      <vertAlign val="superscript"/>
      <sz val="9"/>
      <color rgb="FF000000"/>
      <name val="Book Antiqua"/>
      <family val="1"/>
    </font>
    <font>
      <vertAlign val="subscript"/>
      <sz val="9"/>
      <color indexed="8"/>
      <name val="Book Antiqua"/>
      <family val="1"/>
    </font>
    <font>
      <sz val="9"/>
      <color indexed="8"/>
      <name val="Book Antiqua"/>
      <family val="1"/>
    </font>
    <font>
      <b/>
      <sz val="9"/>
      <color theme="1"/>
      <name val="Book Antiqua"/>
      <family val="1"/>
    </font>
    <font>
      <sz val="9"/>
      <color theme="1"/>
      <name val="Book Antiqua"/>
      <family val="1"/>
    </font>
    <font>
      <sz val="9"/>
      <color indexed="10"/>
      <name val="Book Antiqua"/>
      <family val="1"/>
    </font>
    <font>
      <b/>
      <sz val="9"/>
      <color indexed="10"/>
      <name val="Book Antiqua"/>
      <family val="1"/>
    </font>
    <font>
      <b/>
      <vertAlign val="subscript"/>
      <sz val="9"/>
      <name val="Book Antiqua"/>
      <family val="1"/>
    </font>
    <font>
      <b/>
      <i/>
      <sz val="9"/>
      <name val="Book Antiqua"/>
      <family val="1"/>
    </font>
    <font>
      <b/>
      <sz val="9"/>
      <color indexed="8"/>
      <name val="Book Antiqua"/>
      <family val="1"/>
    </font>
    <font>
      <vertAlign val="superscript"/>
      <sz val="9"/>
      <color indexed="8"/>
      <name val="Book Antiqua"/>
      <family val="1"/>
    </font>
    <font>
      <i/>
      <vertAlign val="superscript"/>
      <sz val="8"/>
      <color rgb="FF000000"/>
      <name val="Book Antiqua"/>
      <family val="1"/>
    </font>
    <font>
      <i/>
      <sz val="8"/>
      <color rgb="FF000000"/>
      <name val="Book Antiqua"/>
      <family val="1"/>
    </font>
    <font>
      <b/>
      <vertAlign val="subscript"/>
      <sz val="9"/>
      <color indexed="8"/>
      <name val="Book Antiqua"/>
      <family val="1"/>
    </font>
    <font>
      <b/>
      <i/>
      <u/>
      <sz val="9"/>
      <color rgb="FFFF0000"/>
      <name val="Book Antiqua"/>
      <family val="1"/>
    </font>
    <font>
      <sz val="10"/>
      <color theme="1"/>
      <name val="Book Antiqua"/>
      <family val="1"/>
    </font>
    <font>
      <b/>
      <vertAlign val="superscript"/>
      <sz val="9"/>
      <color indexed="8"/>
      <name val="Book Antiqua"/>
      <family val="1"/>
    </font>
  </fonts>
  <fills count="47">
    <fill>
      <patternFill patternType="none"/>
    </fill>
    <fill>
      <patternFill patternType="gray125"/>
    </fill>
    <fill>
      <patternFill patternType="solid">
        <fgColor rgb="FFFFFF99"/>
        <bgColor indexed="64"/>
      </patternFill>
    </fill>
    <fill>
      <patternFill patternType="solid">
        <fgColor theme="0" tint="-0.24994659260841701"/>
        <bgColor indexed="64"/>
      </patternFill>
    </fill>
    <fill>
      <patternFill patternType="solid">
        <fgColor rgb="FFE8F5F8"/>
        <bgColor indexed="64"/>
      </patternFill>
    </fill>
    <fill>
      <patternFill patternType="solid">
        <fgColor theme="0" tint="-0.14996795556505021"/>
        <bgColor indexed="64"/>
      </patternFill>
    </fill>
    <fill>
      <patternFill patternType="solid">
        <fgColor rgb="FFFFC7CE"/>
      </patternFill>
    </fill>
    <fill>
      <patternFill patternType="solid">
        <fgColor rgb="FFA5A5A5"/>
      </patternFill>
    </fill>
    <fill>
      <patternFill patternType="solid">
        <fgColor theme="3"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theme="1"/>
        <bgColor indexed="64"/>
      </patternFill>
    </fill>
    <fill>
      <patternFill patternType="lightUp">
        <fgColor indexed="22"/>
        <bgColor indexed="9"/>
      </patternFill>
    </fill>
    <fill>
      <patternFill patternType="solid">
        <fgColor rgb="FFABDB77"/>
        <bgColor indexed="64"/>
      </patternFill>
    </fill>
    <fill>
      <patternFill patternType="solid">
        <fgColor theme="2" tint="-9.9948118533890809E-2"/>
        <bgColor indexed="64"/>
      </patternFill>
    </fill>
    <fill>
      <patternFill patternType="solid">
        <fgColor indexed="26"/>
        <bgColor indexed="64"/>
      </patternFill>
    </fill>
    <fill>
      <patternFill patternType="solid">
        <fgColor rgb="FF0070C0"/>
        <bgColor indexed="64"/>
      </patternFill>
    </fill>
    <fill>
      <patternFill patternType="solid">
        <fgColor indexed="43"/>
      </patternFill>
    </fill>
    <fill>
      <patternFill patternType="solid">
        <fgColor indexed="26"/>
      </patternFill>
    </fill>
    <fill>
      <patternFill patternType="mediumGray">
        <fgColor indexed="22"/>
      </patternFill>
    </fill>
    <fill>
      <patternFill patternType="darkVertical"/>
    </fill>
    <fill>
      <patternFill patternType="solid">
        <fgColor theme="3" tint="0.59996337778862885"/>
        <bgColor indexed="64"/>
      </patternFill>
    </fill>
    <fill>
      <patternFill patternType="solid">
        <fgColor indexed="43"/>
        <bgColor indexed="64"/>
      </patternFill>
    </fill>
    <fill>
      <patternFill patternType="solid">
        <fgColor rgb="FFFFFF00"/>
        <bgColor indexed="64"/>
      </patternFill>
    </fill>
    <fill>
      <patternFill patternType="solid">
        <fgColor theme="7" tint="0.39997558519241921"/>
        <bgColor indexed="64"/>
      </patternFill>
    </fill>
  </fills>
  <borders count="1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style="hair">
        <color indexed="64"/>
      </top>
      <bottom style="double">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thin">
        <color indexed="64"/>
      </left>
      <right/>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top style="thick">
        <color indexed="64"/>
      </top>
      <bottom/>
      <diagonal/>
    </border>
    <border>
      <left/>
      <right/>
      <top/>
      <bottom style="thick">
        <color indexed="64"/>
      </bottom>
      <diagonal/>
    </border>
    <border>
      <left/>
      <right/>
      <top style="thick">
        <color indexed="64"/>
      </top>
      <bottom style="thick">
        <color indexed="64"/>
      </bottom>
      <diagonal/>
    </border>
    <border>
      <left style="thin">
        <color indexed="64"/>
      </left>
      <right style="medium">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hair">
        <color indexed="64"/>
      </bottom>
      <diagonal/>
    </border>
    <border>
      <left/>
      <right style="medium">
        <color indexed="64"/>
      </right>
      <top/>
      <bottom style="hair">
        <color indexed="64"/>
      </bottom>
      <diagonal/>
    </border>
    <border>
      <left/>
      <right/>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hair">
        <color indexed="64"/>
      </bottom>
      <diagonal/>
    </border>
  </borders>
  <cellStyleXfs count="199">
    <xf numFmtId="0" fontId="0" fillId="0" borderId="0"/>
    <xf numFmtId="0" fontId="4" fillId="2" borderId="9" applyNumberFormat="0" applyAlignment="0" applyProtection="0"/>
    <xf numFmtId="0" fontId="8" fillId="3" borderId="10" applyNumberFormat="0" applyAlignment="0" applyProtection="0"/>
    <xf numFmtId="0" fontId="9" fillId="2" borderId="10" applyAlignment="0" applyProtection="0"/>
    <xf numFmtId="0" fontId="5" fillId="4" borderId="10" applyNumberFormat="0" applyFont="0" applyBorder="0" applyAlignment="0" applyProtection="0"/>
    <xf numFmtId="0" fontId="24" fillId="3" borderId="10" applyNumberFormat="0" applyAlignment="0" applyProtection="0">
      <alignment horizontal="center"/>
    </xf>
    <xf numFmtId="0" fontId="6" fillId="5" borderId="11" applyAlignment="0" applyProtection="0"/>
    <xf numFmtId="0" fontId="11" fillId="0" borderId="0" applyNumberFormat="0" applyAlignment="0" applyProtection="0"/>
    <xf numFmtId="0" fontId="12" fillId="0" borderId="0" applyNumberFormat="0" applyAlignment="0" applyProtection="0"/>
    <xf numFmtId="0" fontId="21" fillId="6" borderId="0" applyNumberFormat="0" applyBorder="0" applyAlignment="0" applyProtection="0"/>
    <xf numFmtId="0" fontId="22" fillId="7" borderId="12" applyNumberFormat="0" applyAlignment="0" applyProtection="0"/>
    <xf numFmtId="0" fontId="23" fillId="0" borderId="0" applyNumberFormat="0" applyFill="0" applyBorder="0" applyAlignment="0" applyProtection="0"/>
    <xf numFmtId="0" fontId="3" fillId="0" borderId="0"/>
    <xf numFmtId="0" fontId="3" fillId="0" borderId="0"/>
    <xf numFmtId="0"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51" fillId="12"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15" borderId="0" applyNumberFormat="0" applyBorder="0" applyAlignment="0" applyProtection="0"/>
    <xf numFmtId="0" fontId="51" fillId="18" borderId="0" applyNumberFormat="0" applyBorder="0" applyAlignment="0" applyProtection="0"/>
    <xf numFmtId="0" fontId="51" fillId="21" borderId="0" applyNumberFormat="0" applyBorder="0" applyAlignment="0" applyProtection="0"/>
    <xf numFmtId="0" fontId="52" fillId="22"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9" borderId="0" applyNumberFormat="0" applyBorder="0" applyAlignment="0" applyProtection="0"/>
    <xf numFmtId="169" fontId="19" fillId="28" borderId="13" applyNumberFormat="0" applyAlignment="0">
      <alignment horizontal="center" vertical="center"/>
    </xf>
    <xf numFmtId="0" fontId="53" fillId="0" borderId="0">
      <alignment horizontal="center" wrapText="1"/>
      <protection locked="0"/>
    </xf>
    <xf numFmtId="0" fontId="54" fillId="13" borderId="0" applyNumberFormat="0" applyBorder="0" applyAlignment="0" applyProtection="0"/>
    <xf numFmtId="175" fontId="20" fillId="0" borderId="0" applyFill="0" applyBorder="0" applyAlignment="0"/>
    <xf numFmtId="175" fontId="20" fillId="0" borderId="0" applyFill="0" applyBorder="0" applyAlignment="0"/>
    <xf numFmtId="169" fontId="55" fillId="30" borderId="13" applyNumberFormat="0" applyAlignment="0"/>
    <xf numFmtId="0" fontId="56" fillId="31" borderId="52" applyNumberFormat="0" applyAlignment="0" applyProtection="0"/>
    <xf numFmtId="0" fontId="57" fillId="32" borderId="53" applyNumberFormat="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169" fontId="58" fillId="33" borderId="0" applyNumberFormat="0" applyAlignment="0"/>
    <xf numFmtId="0" fontId="59" fillId="0" borderId="0" applyNumberFormat="0" applyAlignment="0">
      <alignment horizontal="left"/>
    </xf>
    <xf numFmtId="44" fontId="20" fillId="0" borderId="0" applyFont="0" applyFill="0" applyBorder="0" applyAlignment="0" applyProtection="0"/>
    <xf numFmtId="44"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2" fontId="60" fillId="30" borderId="13" applyNumberFormat="0" applyAlignment="0">
      <alignment horizontal="center"/>
    </xf>
    <xf numFmtId="2" fontId="61" fillId="30" borderId="13" applyNumberFormat="0" applyAlignment="0">
      <alignment horizontal="center"/>
    </xf>
    <xf numFmtId="0" fontId="20" fillId="0" borderId="0" applyFont="0" applyFill="0" applyBorder="0" applyAlignment="0" applyProtection="0"/>
    <xf numFmtId="0" fontId="20" fillId="0" borderId="0" applyFont="0" applyFill="0" applyBorder="0" applyAlignment="0" applyProtection="0"/>
    <xf numFmtId="0" fontId="62" fillId="0" borderId="0" applyNumberFormat="0" applyAlignment="0">
      <alignment horizontal="left"/>
    </xf>
    <xf numFmtId="177" fontId="63"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0" fontId="64" fillId="0" borderId="0" applyNumberForma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2" fontId="20" fillId="0" borderId="0" applyFont="0" applyFill="0" applyBorder="0" applyAlignment="0" applyProtection="0"/>
    <xf numFmtId="2" fontId="20" fillId="0" borderId="0" applyFont="0" applyFill="0" applyBorder="0" applyAlignment="0" applyProtection="0"/>
    <xf numFmtId="0" fontId="66" fillId="14" borderId="0" applyNumberFormat="0" applyBorder="0" applyAlignment="0" applyProtection="0"/>
    <xf numFmtId="169" fontId="67" fillId="34" borderId="54" applyNumberFormat="0" applyAlignment="0">
      <alignment horizontal="centerContinuous" vertical="center"/>
      <protection locked="0"/>
    </xf>
    <xf numFmtId="38" fontId="68" fillId="30" borderId="0" applyNumberFormat="0" applyBorder="0" applyAlignment="0" applyProtection="0"/>
    <xf numFmtId="38" fontId="68" fillId="30" borderId="0" applyNumberFormat="0" applyBorder="0" applyAlignment="0" applyProtection="0"/>
    <xf numFmtId="169" fontId="69" fillId="35" borderId="0" applyNumberFormat="0">
      <alignment horizontal="left" vertical="center"/>
    </xf>
    <xf numFmtId="169" fontId="70" fillId="30" borderId="55" applyNumberFormat="0" applyAlignment="0"/>
    <xf numFmtId="169" fontId="71" fillId="30" borderId="55" applyNumberFormat="0" applyAlignment="0"/>
    <xf numFmtId="0" fontId="35" fillId="0" borderId="45" applyNumberFormat="0" applyAlignment="0" applyProtection="0">
      <alignment horizontal="left" vertical="center"/>
    </xf>
    <xf numFmtId="0" fontId="35" fillId="0" borderId="56">
      <alignment horizontal="left" vertical="center"/>
    </xf>
    <xf numFmtId="0" fontId="72" fillId="0" borderId="0" applyNumberFormat="0" applyFill="0" applyBorder="0" applyAlignment="0" applyProtection="0"/>
    <xf numFmtId="0" fontId="35" fillId="0" borderId="0" applyNumberFormat="0" applyFill="0" applyBorder="0" applyAlignment="0" applyProtection="0"/>
    <xf numFmtId="0" fontId="73" fillId="0" borderId="57" applyNumberFormat="0" applyFill="0" applyAlignment="0" applyProtection="0"/>
    <xf numFmtId="0" fontId="73" fillId="0" borderId="0" applyNumberFormat="0" applyFill="0" applyBorder="0" applyAlignment="0" applyProtection="0"/>
    <xf numFmtId="169" fontId="74" fillId="36" borderId="0" applyNumberFormat="0">
      <alignment vertical="center"/>
    </xf>
    <xf numFmtId="0" fontId="75" fillId="0" borderId="7">
      <alignment horizontal="center"/>
    </xf>
    <xf numFmtId="0" fontId="75" fillId="0" borderId="0">
      <alignment horizontal="center"/>
    </xf>
    <xf numFmtId="10" fontId="68" fillId="37" borderId="13" applyNumberFormat="0" applyBorder="0" applyAlignment="0" applyProtection="0"/>
    <xf numFmtId="10" fontId="68" fillId="37" borderId="13" applyNumberFormat="0" applyBorder="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0" fontId="76" fillId="17" borderId="52" applyNumberFormat="0" applyAlignment="0" applyProtection="0"/>
    <xf numFmtId="169" fontId="77" fillId="38" borderId="55">
      <alignment horizontal="center"/>
    </xf>
    <xf numFmtId="0" fontId="78" fillId="0" borderId="58" applyNumberFormat="0" applyFill="0" applyAlignment="0" applyProtection="0"/>
    <xf numFmtId="0" fontId="79" fillId="39" borderId="0" applyNumberFormat="0" applyBorder="0" applyAlignment="0" applyProtection="0"/>
    <xf numFmtId="178" fontId="20" fillId="0" borderId="0"/>
    <xf numFmtId="178"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0" fillId="0" borderId="0"/>
    <xf numFmtId="0" fontId="80" fillId="0" borderId="0"/>
    <xf numFmtId="169" fontId="2" fillId="0" borderId="0"/>
    <xf numFmtId="169" fontId="2" fillId="0" borderId="0"/>
    <xf numFmtId="169" fontId="2" fillId="0" borderId="0"/>
    <xf numFmtId="169" fontId="2" fillId="0" borderId="0"/>
    <xf numFmtId="169" fontId="2" fillId="0" borderId="0"/>
    <xf numFmtId="169" fontId="2" fillId="0" borderId="0"/>
    <xf numFmtId="0" fontId="20" fillId="0" borderId="0"/>
    <xf numFmtId="0" fontId="20" fillId="0" borderId="0"/>
    <xf numFmtId="0" fontId="20" fillId="0" borderId="0"/>
    <xf numFmtId="169" fontId="20" fillId="0" borderId="0"/>
    <xf numFmtId="0" fontId="20" fillId="0" borderId="0"/>
    <xf numFmtId="0" fontId="20" fillId="0" borderId="0"/>
    <xf numFmtId="0" fontId="20" fillId="0" borderId="0"/>
    <xf numFmtId="0" fontId="2" fillId="0" borderId="0"/>
    <xf numFmtId="0" fontId="20" fillId="0" borderId="0"/>
    <xf numFmtId="0" fontId="2" fillId="0" borderId="0"/>
    <xf numFmtId="0" fontId="2" fillId="0" borderId="0"/>
    <xf numFmtId="0" fontId="20" fillId="0" borderId="0"/>
    <xf numFmtId="0" fontId="51" fillId="40" borderId="59" applyNumberFormat="0" applyFont="0" applyAlignment="0" applyProtection="0"/>
    <xf numFmtId="0" fontId="81" fillId="31" borderId="60" applyNumberFormat="0" applyAlignment="0" applyProtection="0"/>
    <xf numFmtId="14" fontId="53" fillId="0" borderId="0">
      <alignment horizontal="center" wrapText="1"/>
      <protection locked="0"/>
    </xf>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2" fillId="0" borderId="7">
      <alignment horizontal="center"/>
    </xf>
    <xf numFmtId="3" fontId="80" fillId="0" borderId="0" applyFont="0" applyFill="0" applyBorder="0" applyAlignment="0" applyProtection="0"/>
    <xf numFmtId="0" fontId="80" fillId="41" borderId="0" applyNumberFormat="0" applyFont="0" applyBorder="0" applyAlignment="0" applyProtection="0"/>
    <xf numFmtId="0" fontId="83" fillId="42" borderId="0" applyNumberFormat="0" applyFont="0" applyBorder="0" applyAlignment="0">
      <alignment horizontal="center"/>
    </xf>
    <xf numFmtId="179" fontId="84" fillId="0" borderId="0" applyNumberFormat="0" applyFill="0" applyBorder="0" applyAlignment="0" applyProtection="0">
      <alignment horizontal="left"/>
    </xf>
    <xf numFmtId="0" fontId="83" fillId="1" borderId="56" applyNumberFormat="0" applyFont="0" applyAlignment="0">
      <alignment horizontal="center"/>
    </xf>
    <xf numFmtId="0" fontId="85" fillId="0" borderId="0" applyNumberFormat="0" applyFill="0" applyBorder="0" applyAlignment="0">
      <alignment horizontal="center"/>
    </xf>
    <xf numFmtId="169" fontId="69" fillId="43" borderId="0" applyNumberFormat="0">
      <alignment horizontal="left" vertical="center"/>
    </xf>
    <xf numFmtId="43" fontId="20" fillId="0" borderId="0" applyFont="0" applyFill="0" applyBorder="0" applyAlignment="0" applyProtection="0"/>
    <xf numFmtId="40" fontId="86" fillId="0" borderId="0" applyBorder="0">
      <alignment horizontal="right"/>
    </xf>
    <xf numFmtId="0" fontId="87" fillId="0" borderId="0" applyNumberFormat="0" applyFill="0" applyBorder="0" applyAlignment="0" applyProtection="0"/>
    <xf numFmtId="0" fontId="20" fillId="0" borderId="61" applyNumberFormat="0" applyFont="0" applyFill="0" applyAlignment="0" applyProtection="0"/>
    <xf numFmtId="0" fontId="20" fillId="0" borderId="61" applyNumberFormat="0" applyFont="0" applyFill="0" applyAlignment="0" applyProtection="0"/>
    <xf numFmtId="1" fontId="60" fillId="44" borderId="55" applyNumberFormat="0">
      <alignment horizontal="center" vertical="center"/>
      <protection locked="0"/>
    </xf>
    <xf numFmtId="1" fontId="61" fillId="44" borderId="55">
      <alignment horizontal="center" vertical="center"/>
      <protection locked="0"/>
    </xf>
    <xf numFmtId="0" fontId="88" fillId="0" borderId="0" applyNumberFormat="0" applyFill="0" applyBorder="0" applyAlignment="0" applyProtection="0"/>
    <xf numFmtId="0" fontId="1" fillId="0" borderId="0"/>
    <xf numFmtId="43" fontId="1" fillId="0" borderId="0" applyFont="0" applyFill="0" applyBorder="0" applyAlignment="0" applyProtection="0"/>
  </cellStyleXfs>
  <cellXfs count="815">
    <xf numFmtId="0" fontId="0" fillId="0" borderId="0" xfId="0"/>
    <xf numFmtId="0" fontId="14" fillId="0" borderId="0" xfId="0" applyFont="1" applyFill="1"/>
    <xf numFmtId="0" fontId="13" fillId="0" borderId="0" xfId="0" applyFont="1" applyFill="1"/>
    <xf numFmtId="0" fontId="15" fillId="0" borderId="0" xfId="0" applyFont="1" applyFill="1" applyBorder="1"/>
    <xf numFmtId="0" fontId="16" fillId="0" borderId="0" xfId="0" applyFont="1" applyFill="1" applyBorder="1"/>
    <xf numFmtId="0" fontId="16" fillId="0" borderId="0" xfId="0" applyFont="1" applyFill="1" applyBorder="1" applyAlignment="1">
      <alignment horizontal="left" vertical="top" wrapText="1"/>
    </xf>
    <xf numFmtId="0" fontId="16" fillId="0" borderId="0" xfId="0" applyFont="1" applyFill="1" applyBorder="1" applyAlignment="1">
      <alignment vertical="top" wrapText="1"/>
    </xf>
    <xf numFmtId="0" fontId="16" fillId="0" borderId="0" xfId="0" applyFont="1" applyFill="1" applyBorder="1" applyAlignment="1">
      <alignment wrapText="1"/>
    </xf>
    <xf numFmtId="0" fontId="18" fillId="0" borderId="0" xfId="0" applyFont="1" applyFill="1" applyBorder="1" applyAlignment="1">
      <alignment wrapText="1"/>
    </xf>
    <xf numFmtId="0" fontId="13" fillId="0" borderId="0" xfId="0" applyFont="1" applyFill="1" applyAlignment="1">
      <alignment vertical="top"/>
    </xf>
    <xf numFmtId="0" fontId="17" fillId="0" borderId="0" xfId="0" applyFont="1" applyFill="1" applyBorder="1" applyAlignment="1">
      <alignment vertical="top" wrapText="1"/>
    </xf>
    <xf numFmtId="166" fontId="16" fillId="0" borderId="0" xfId="0" applyNumberFormat="1" applyFont="1" applyFill="1" applyAlignment="1">
      <alignment vertical="top"/>
    </xf>
    <xf numFmtId="0" fontId="25" fillId="0" borderId="0" xfId="0" applyFont="1" applyFill="1" applyAlignment="1">
      <alignment horizontal="center" vertical="center" wrapText="1"/>
    </xf>
    <xf numFmtId="0" fontId="20" fillId="0" borderId="0" xfId="0" applyFont="1" applyFill="1"/>
    <xf numFmtId="0" fontId="26" fillId="0" borderId="25" xfId="0" applyFont="1" applyFill="1" applyBorder="1" applyAlignment="1">
      <alignment horizontal="center" wrapText="1"/>
    </xf>
    <xf numFmtId="0" fontId="26" fillId="0" borderId="26" xfId="0" applyFont="1" applyFill="1" applyBorder="1" applyAlignment="1">
      <alignment horizontal="center" wrapText="1"/>
    </xf>
    <xf numFmtId="0" fontId="27" fillId="0" borderId="28"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4" xfId="0" applyFont="1" applyFill="1" applyBorder="1" applyAlignment="1">
      <alignment horizontal="centerContinuous" vertical="center"/>
    </xf>
    <xf numFmtId="0" fontId="25" fillId="0" borderId="22" xfId="0" applyFont="1" applyFill="1" applyBorder="1" applyAlignment="1">
      <alignment horizontal="centerContinuous" vertical="center" wrapText="1"/>
    </xf>
    <xf numFmtId="0" fontId="25" fillId="0" borderId="15" xfId="0" applyFont="1" applyFill="1" applyBorder="1" applyAlignment="1">
      <alignment horizontal="centerContinuous" vertical="center" wrapText="1"/>
    </xf>
    <xf numFmtId="167" fontId="25" fillId="0" borderId="17" xfId="0" applyNumberFormat="1" applyFont="1" applyFill="1" applyBorder="1" applyAlignment="1">
      <alignment horizontal="center" vertical="center" wrapText="1"/>
    </xf>
    <xf numFmtId="0" fontId="25" fillId="0" borderId="31"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0" xfId="0" applyFont="1" applyFill="1" applyBorder="1" applyAlignment="1">
      <alignment horizontal="centerContinuous" vertical="center"/>
    </xf>
    <xf numFmtId="0" fontId="25" fillId="0" borderId="0" xfId="0" applyFont="1" applyFill="1" applyBorder="1" applyAlignment="1">
      <alignment horizontal="centerContinuous" vertical="center" wrapText="1"/>
    </xf>
    <xf numFmtId="0" fontId="25" fillId="0" borderId="18" xfId="0" applyFont="1" applyFill="1" applyBorder="1" applyAlignment="1">
      <alignment horizontal="centerContinuous" vertical="center" wrapText="1"/>
    </xf>
    <xf numFmtId="167" fontId="25" fillId="0" borderId="19" xfId="0" applyNumberFormat="1" applyFont="1" applyFill="1" applyBorder="1" applyAlignment="1">
      <alignment horizontal="center" vertical="center" wrapText="1"/>
    </xf>
    <xf numFmtId="0" fontId="25" fillId="0" borderId="32"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0" xfId="0" applyFont="1" applyFill="1" applyBorder="1" applyAlignment="1">
      <alignment horizontal="centerContinuous" vertical="center"/>
    </xf>
    <xf numFmtId="167" fontId="25" fillId="0" borderId="0" xfId="0" applyNumberFormat="1" applyFont="1" applyFill="1" applyBorder="1" applyAlignment="1">
      <alignment horizontal="center" vertical="center" wrapText="1"/>
    </xf>
    <xf numFmtId="0" fontId="25"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28" fillId="0" borderId="21" xfId="0" applyFont="1" applyFill="1" applyBorder="1" applyAlignment="1">
      <alignment horizontal="right" vertical="center" wrapText="1"/>
    </xf>
    <xf numFmtId="0" fontId="33" fillId="0" borderId="34" xfId="0" applyFont="1" applyFill="1" applyBorder="1" applyAlignment="1">
      <alignment horizontal="center" vertical="center" wrapText="1"/>
    </xf>
    <xf numFmtId="0" fontId="28" fillId="0" borderId="35" xfId="0" applyFont="1" applyFill="1" applyBorder="1" applyAlignment="1">
      <alignment horizontal="center" vertical="center" wrapText="1"/>
    </xf>
    <xf numFmtId="0" fontId="32" fillId="0" borderId="36" xfId="0" applyFont="1" applyFill="1" applyBorder="1" applyAlignment="1">
      <alignment horizontal="center" vertical="center" wrapText="1"/>
    </xf>
    <xf numFmtId="0" fontId="28" fillId="0" borderId="35" xfId="0" applyFont="1" applyFill="1" applyBorder="1" applyAlignment="1">
      <alignment horizontal="right" vertical="center" wrapText="1"/>
    </xf>
    <xf numFmtId="0" fontId="34" fillId="0" borderId="37" xfId="0" applyFont="1" applyFill="1" applyBorder="1" applyAlignment="1">
      <alignment horizontal="center" vertical="center" wrapText="1"/>
    </xf>
    <xf numFmtId="0" fontId="20" fillId="0" borderId="0" xfId="0" applyFont="1" applyFill="1" applyAlignment="1">
      <alignment vertical="top"/>
    </xf>
    <xf numFmtId="0" fontId="35" fillId="0" borderId="0" xfId="0" applyFont="1" applyFill="1" applyAlignment="1">
      <alignment horizontal="left" vertical="top"/>
    </xf>
    <xf numFmtId="167" fontId="20" fillId="0" borderId="0" xfId="0" applyNumberFormat="1" applyFont="1" applyFill="1" applyAlignment="1">
      <alignment horizontal="center" vertical="top"/>
    </xf>
    <xf numFmtId="0" fontId="20" fillId="0" borderId="0" xfId="0" applyFont="1" applyFill="1" applyAlignment="1">
      <alignment vertical="top" wrapText="1"/>
    </xf>
    <xf numFmtId="0" fontId="36" fillId="0" borderId="0" xfId="0" applyFont="1" applyFill="1" applyAlignment="1">
      <alignment horizontal="center" vertical="top"/>
    </xf>
    <xf numFmtId="167" fontId="36" fillId="0" borderId="0" xfId="0" applyNumberFormat="1" applyFont="1" applyFill="1" applyAlignment="1">
      <alignment horizontal="center" vertical="top"/>
    </xf>
    <xf numFmtId="0" fontId="36" fillId="0" borderId="0" xfId="0" applyFont="1" applyFill="1" applyAlignment="1">
      <alignment vertical="top" wrapText="1"/>
    </xf>
    <xf numFmtId="0" fontId="20" fillId="0" borderId="0" xfId="0" applyFont="1" applyFill="1" applyAlignment="1">
      <alignment horizontal="center" vertical="top"/>
    </xf>
    <xf numFmtId="0" fontId="7" fillId="0" borderId="0" xfId="0" applyFont="1" applyFill="1" applyAlignment="1">
      <alignment horizontal="left"/>
    </xf>
    <xf numFmtId="0" fontId="20" fillId="0" borderId="0" xfId="0" applyFont="1" applyFill="1" applyAlignment="1">
      <alignment horizontal="center"/>
    </xf>
    <xf numFmtId="0" fontId="37" fillId="0" borderId="0" xfId="0" applyFont="1" applyFill="1" applyAlignment="1">
      <alignment horizontal="left"/>
    </xf>
    <xf numFmtId="0" fontId="37" fillId="0" borderId="0" xfId="0" applyFont="1" applyFill="1" applyAlignment="1">
      <alignment horizontal="center"/>
    </xf>
    <xf numFmtId="0" fontId="20" fillId="0" borderId="0" xfId="0" applyFont="1" applyFill="1" applyAlignment="1">
      <alignment horizontal="left"/>
    </xf>
    <xf numFmtId="0" fontId="10" fillId="0" borderId="0" xfId="0" applyFont="1" applyFill="1" applyAlignment="1">
      <alignment horizontal="center" vertical="top" wrapText="1"/>
    </xf>
    <xf numFmtId="0" fontId="20" fillId="0" borderId="0" xfId="0" applyFont="1" applyFill="1" applyAlignment="1">
      <alignment horizontal="center" vertical="top" wrapText="1"/>
    </xf>
    <xf numFmtId="164" fontId="20" fillId="0" borderId="0" xfId="0" applyNumberFormat="1" applyFont="1" applyFill="1" applyAlignment="1">
      <alignment horizontal="left"/>
    </xf>
    <xf numFmtId="164" fontId="20" fillId="0" borderId="0" xfId="0" applyNumberFormat="1" applyFont="1" applyFill="1" applyAlignment="1">
      <alignment horizontal="center"/>
    </xf>
    <xf numFmtId="165" fontId="20" fillId="0" borderId="0" xfId="0" applyNumberFormat="1" applyFont="1" applyFill="1" applyAlignment="1">
      <alignment horizontal="left"/>
    </xf>
    <xf numFmtId="165" fontId="20" fillId="0" borderId="0" xfId="0" applyNumberFormat="1" applyFont="1" applyFill="1" applyAlignment="1">
      <alignment horizontal="center"/>
    </xf>
    <xf numFmtId="2" fontId="20" fillId="0" borderId="0" xfId="0" applyNumberFormat="1" applyFont="1" applyFill="1" applyAlignment="1">
      <alignment horizontal="left"/>
    </xf>
    <xf numFmtId="2" fontId="20" fillId="0" borderId="0" xfId="0" applyNumberFormat="1" applyFont="1" applyFill="1" applyAlignment="1">
      <alignment horizontal="center"/>
    </xf>
    <xf numFmtId="0" fontId="38" fillId="0" borderId="0" xfId="0" applyFont="1" applyFill="1" applyAlignment="1">
      <alignment horizontal="left"/>
    </xf>
    <xf numFmtId="0" fontId="19" fillId="0" borderId="0" xfId="0" applyFont="1" applyFill="1"/>
    <xf numFmtId="0" fontId="13" fillId="0" borderId="0" xfId="14" applyNumberFormat="1" applyFont="1" applyFill="1" applyBorder="1"/>
    <xf numFmtId="0" fontId="13" fillId="0" borderId="0" xfId="14" applyNumberFormat="1" applyFont="1" applyFill="1" applyBorder="1" applyAlignment="1">
      <alignment horizontal="center"/>
    </xf>
    <xf numFmtId="0" fontId="14" fillId="2" borderId="21" xfId="14" applyNumberFormat="1" applyFont="1" applyFill="1" applyBorder="1" applyAlignment="1">
      <alignment horizontal="center" vertical="center" wrapText="1"/>
    </xf>
    <xf numFmtId="169" fontId="13" fillId="0" borderId="21" xfId="15" applyFont="1" applyFill="1" applyBorder="1" applyAlignment="1">
      <alignment horizontal="center" vertical="center"/>
    </xf>
    <xf numFmtId="169" fontId="13" fillId="0" borderId="0" xfId="15" applyFont="1" applyFill="1" applyBorder="1" applyAlignment="1">
      <alignment horizontal="center" vertical="center"/>
    </xf>
    <xf numFmtId="3" fontId="13" fillId="0" borderId="0" xfId="14" quotePrefix="1" applyNumberFormat="1" applyFont="1" applyFill="1" applyBorder="1" applyAlignment="1">
      <alignment horizontal="center"/>
    </xf>
    <xf numFmtId="0" fontId="13" fillId="0" borderId="0" xfId="15" applyNumberFormat="1" applyFont="1" applyFill="1" applyBorder="1"/>
    <xf numFmtId="3" fontId="20" fillId="0" borderId="0" xfId="0" applyNumberFormat="1" applyFont="1" applyFill="1" applyAlignment="1">
      <alignment horizontal="center"/>
    </xf>
    <xf numFmtId="172" fontId="20" fillId="0" borderId="0" xfId="0" applyNumberFormat="1" applyFont="1" applyFill="1" applyAlignment="1">
      <alignment horizontal="center"/>
    </xf>
    <xf numFmtId="0" fontId="43" fillId="0" borderId="0" xfId="16" applyFont="1"/>
    <xf numFmtId="164" fontId="43" fillId="0" borderId="0" xfId="16" applyNumberFormat="1" applyFont="1" applyAlignment="1">
      <alignment horizontal="center"/>
    </xf>
    <xf numFmtId="3" fontId="43" fillId="0" borderId="0" xfId="16" applyNumberFormat="1" applyFont="1" applyAlignment="1">
      <alignment horizontal="center"/>
    </xf>
    <xf numFmtId="0" fontId="43" fillId="0" borderId="0" xfId="16" applyFont="1" applyAlignment="1">
      <alignment horizontal="center"/>
    </xf>
    <xf numFmtId="3" fontId="43" fillId="0" borderId="0" xfId="16" applyNumberFormat="1" applyFont="1" applyBorder="1" applyAlignment="1">
      <alignment horizontal="center"/>
    </xf>
    <xf numFmtId="0" fontId="43" fillId="0" borderId="0" xfId="16" applyFont="1" applyFill="1"/>
    <xf numFmtId="0" fontId="43" fillId="0" borderId="0" xfId="16" applyFont="1" applyFill="1" applyBorder="1"/>
    <xf numFmtId="0" fontId="47" fillId="0" borderId="0" xfId="16" quotePrefix="1" applyFont="1" applyFill="1"/>
    <xf numFmtId="0" fontId="43" fillId="0" borderId="7" xfId="16" applyFont="1" applyBorder="1"/>
    <xf numFmtId="0" fontId="43" fillId="0" borderId="7" xfId="16" applyFont="1" applyBorder="1" applyAlignment="1">
      <alignment horizontal="center"/>
    </xf>
    <xf numFmtId="164" fontId="43" fillId="0" borderId="23" xfId="16" applyNumberFormat="1" applyFont="1" applyBorder="1" applyAlignment="1">
      <alignment horizontal="center"/>
    </xf>
    <xf numFmtId="0" fontId="43" fillId="0" borderId="0" xfId="16" applyFont="1" applyBorder="1" applyAlignment="1">
      <alignment horizontal="center"/>
    </xf>
    <xf numFmtId="0" fontId="43" fillId="0" borderId="24" xfId="16" applyFont="1" applyBorder="1" applyAlignment="1"/>
    <xf numFmtId="0" fontId="43" fillId="0" borderId="24" xfId="16" applyFont="1" applyFill="1" applyBorder="1" applyAlignment="1"/>
    <xf numFmtId="168" fontId="43" fillId="0" borderId="0" xfId="16" applyNumberFormat="1" applyFont="1" applyBorder="1" applyAlignment="1">
      <alignment horizontal="center"/>
    </xf>
    <xf numFmtId="0" fontId="49" fillId="0" borderId="0" xfId="16" applyFont="1" applyAlignment="1">
      <alignment horizontal="center" wrapText="1"/>
    </xf>
    <xf numFmtId="164" fontId="49" fillId="0" borderId="39" xfId="16" applyNumberFormat="1" applyFont="1" applyBorder="1" applyAlignment="1">
      <alignment horizontal="center" wrapText="1"/>
    </xf>
    <xf numFmtId="3" fontId="49" fillId="0" borderId="39" xfId="16" applyNumberFormat="1" applyFont="1" applyBorder="1" applyAlignment="1">
      <alignment horizontal="center" wrapText="1"/>
    </xf>
    <xf numFmtId="0" fontId="49" fillId="0" borderId="39" xfId="16" applyFont="1" applyBorder="1" applyAlignment="1">
      <alignment horizontal="center" wrapText="1"/>
    </xf>
    <xf numFmtId="0" fontId="49" fillId="0" borderId="0" xfId="16" applyFont="1"/>
    <xf numFmtId="0" fontId="42" fillId="0" borderId="0" xfId="133" applyFont="1"/>
    <xf numFmtId="3" fontId="42" fillId="0" borderId="0" xfId="133" applyNumberFormat="1" applyFont="1" applyAlignment="1">
      <alignment horizontal="center"/>
    </xf>
    <xf numFmtId="0" fontId="42" fillId="0" borderId="0" xfId="133" applyFont="1" applyAlignment="1">
      <alignment horizontal="center"/>
    </xf>
    <xf numFmtId="0" fontId="42" fillId="0" borderId="0" xfId="133" applyFont="1" applyBorder="1" applyAlignment="1">
      <alignment horizontal="left"/>
    </xf>
    <xf numFmtId="11" fontId="42" fillId="0" borderId="62" xfId="133" applyNumberFormat="1" applyFont="1" applyFill="1" applyBorder="1" applyAlignment="1">
      <alignment horizontal="center" vertical="center"/>
    </xf>
    <xf numFmtId="11" fontId="42" fillId="0" borderId="63" xfId="133" applyNumberFormat="1" applyFont="1" applyBorder="1" applyAlignment="1">
      <alignment horizontal="center" vertical="center"/>
    </xf>
    <xf numFmtId="180" fontId="42" fillId="0" borderId="63" xfId="133" applyNumberFormat="1" applyFont="1" applyBorder="1" applyAlignment="1">
      <alignment horizontal="center" vertical="center"/>
    </xf>
    <xf numFmtId="2" fontId="42" fillId="0" borderId="64" xfId="133" applyNumberFormat="1" applyFont="1" applyBorder="1" applyAlignment="1">
      <alignment horizontal="center" vertical="center"/>
    </xf>
    <xf numFmtId="11" fontId="42" fillId="0" borderId="65" xfId="133" applyNumberFormat="1" applyFont="1" applyFill="1" applyBorder="1" applyAlignment="1">
      <alignment horizontal="center" vertical="center"/>
    </xf>
    <xf numFmtId="11" fontId="42" fillId="0" borderId="66" xfId="133" applyNumberFormat="1" applyFont="1" applyBorder="1" applyAlignment="1">
      <alignment horizontal="center" vertical="center"/>
    </xf>
    <xf numFmtId="180" fontId="42" fillId="0" borderId="66" xfId="133" applyNumberFormat="1" applyFont="1" applyBorder="1" applyAlignment="1">
      <alignment horizontal="center" vertical="center"/>
    </xf>
    <xf numFmtId="2" fontId="42" fillId="0" borderId="67" xfId="133" applyNumberFormat="1" applyFont="1" applyBorder="1" applyAlignment="1">
      <alignment horizontal="center" vertical="center"/>
    </xf>
    <xf numFmtId="0" fontId="42" fillId="0" borderId="67" xfId="133" applyFont="1" applyBorder="1" applyAlignment="1">
      <alignment horizontal="center" vertical="center"/>
    </xf>
    <xf numFmtId="3" fontId="42" fillId="0" borderId="67" xfId="133" applyNumberFormat="1" applyFont="1" applyBorder="1" applyAlignment="1">
      <alignment horizontal="center" vertical="center"/>
    </xf>
    <xf numFmtId="0" fontId="42" fillId="0" borderId="0" xfId="133" applyFont="1" applyBorder="1"/>
    <xf numFmtId="11" fontId="42" fillId="0" borderId="68" xfId="133" applyNumberFormat="1" applyFont="1" applyFill="1" applyBorder="1" applyAlignment="1">
      <alignment horizontal="center" vertical="center"/>
    </xf>
    <xf numFmtId="11" fontId="42" fillId="0" borderId="69" xfId="133" applyNumberFormat="1" applyFont="1" applyBorder="1" applyAlignment="1">
      <alignment horizontal="center" vertical="center"/>
    </xf>
    <xf numFmtId="180" fontId="42" fillId="0" borderId="69" xfId="133" applyNumberFormat="1" applyFont="1" applyBorder="1" applyAlignment="1">
      <alignment horizontal="center" vertical="center"/>
    </xf>
    <xf numFmtId="3" fontId="42" fillId="0" borderId="70" xfId="133" applyNumberFormat="1" applyFont="1" applyBorder="1" applyAlignment="1">
      <alignment horizontal="center" vertical="center"/>
    </xf>
    <xf numFmtId="3" fontId="90" fillId="0" borderId="71" xfId="133" applyNumberFormat="1" applyFont="1" applyBorder="1" applyAlignment="1">
      <alignment horizontal="center" wrapText="1"/>
    </xf>
    <xf numFmtId="0" fontId="90" fillId="0" borderId="72" xfId="133" applyFont="1" applyBorder="1" applyAlignment="1">
      <alignment horizontal="center" wrapText="1"/>
    </xf>
    <xf numFmtId="3" fontId="90" fillId="0" borderId="71" xfId="133" applyNumberFormat="1" applyFont="1" applyBorder="1" applyAlignment="1">
      <alignment horizontal="center" vertical="center" wrapText="1"/>
    </xf>
    <xf numFmtId="0" fontId="90" fillId="0" borderId="72" xfId="133" applyFont="1" applyBorder="1" applyAlignment="1">
      <alignment horizontal="center" vertical="center" wrapText="1"/>
    </xf>
    <xf numFmtId="0" fontId="90" fillId="0" borderId="44" xfId="16" applyFont="1" applyBorder="1" applyAlignment="1">
      <alignment horizontal="center" wrapText="1"/>
    </xf>
    <xf numFmtId="0" fontId="90" fillId="0" borderId="7" xfId="16" applyFont="1" applyBorder="1"/>
    <xf numFmtId="0" fontId="92" fillId="0" borderId="0" xfId="133" applyFont="1"/>
    <xf numFmtId="0" fontId="89" fillId="0" borderId="0" xfId="133" quotePrefix="1" applyFont="1" applyAlignment="1">
      <alignment vertical="center" wrapText="1"/>
    </xf>
    <xf numFmtId="0" fontId="89" fillId="0" borderId="0" xfId="133" quotePrefix="1" applyFont="1" applyAlignment="1">
      <alignment vertical="center"/>
    </xf>
    <xf numFmtId="0" fontId="42" fillId="0" borderId="0" xfId="133" applyFont="1" applyFill="1" applyBorder="1" applyAlignment="1">
      <alignment vertical="top" wrapText="1"/>
    </xf>
    <xf numFmtId="0" fontId="42" fillId="0" borderId="0" xfId="133" applyFont="1" applyFill="1" applyBorder="1" applyAlignment="1">
      <alignment vertical="center" wrapText="1"/>
    </xf>
    <xf numFmtId="0" fontId="42" fillId="0" borderId="0" xfId="133" applyFont="1" applyFill="1"/>
    <xf numFmtId="0" fontId="42" fillId="0" borderId="0" xfId="133" applyFont="1" applyFill="1" applyBorder="1"/>
    <xf numFmtId="0" fontId="89" fillId="0" borderId="0" xfId="133" applyFont="1" applyFill="1" applyBorder="1"/>
    <xf numFmtId="0" fontId="89" fillId="0" borderId="0" xfId="133" applyFont="1" applyBorder="1"/>
    <xf numFmtId="3" fontId="42" fillId="0" borderId="0" xfId="133" applyNumberFormat="1" applyFont="1" applyBorder="1" applyAlignment="1">
      <alignment horizontal="center"/>
    </xf>
    <xf numFmtId="11" fontId="42" fillId="0" borderId="0" xfId="133" applyNumberFormat="1" applyFont="1" applyFill="1" applyBorder="1" applyAlignment="1">
      <alignment horizontal="center"/>
    </xf>
    <xf numFmtId="3" fontId="42" fillId="0" borderId="62" xfId="133" applyNumberFormat="1" applyFont="1" applyFill="1" applyBorder="1" applyAlignment="1">
      <alignment horizontal="center"/>
    </xf>
    <xf numFmtId="3" fontId="42" fillId="0" borderId="63" xfId="133" applyNumberFormat="1" applyFont="1" applyFill="1" applyBorder="1" applyAlignment="1">
      <alignment horizontal="center"/>
    </xf>
    <xf numFmtId="9" fontId="42" fillId="0" borderId="64" xfId="171" applyFont="1" applyBorder="1" applyAlignment="1">
      <alignment horizontal="center" vertical="center"/>
    </xf>
    <xf numFmtId="11" fontId="42" fillId="0" borderId="63" xfId="133" quotePrefix="1" applyNumberFormat="1" applyFont="1" applyFill="1" applyBorder="1" applyAlignment="1">
      <alignment horizontal="center"/>
    </xf>
    <xf numFmtId="0" fontId="42" fillId="0" borderId="64" xfId="133" applyFont="1" applyBorder="1" applyAlignment="1">
      <alignment horizontal="center"/>
    </xf>
    <xf numFmtId="3" fontId="42" fillId="0" borderId="65" xfId="133" applyNumberFormat="1" applyFont="1" applyFill="1" applyBorder="1" applyAlignment="1">
      <alignment horizontal="center"/>
    </xf>
    <xf numFmtId="3" fontId="42" fillId="0" borderId="66" xfId="133" applyNumberFormat="1" applyFont="1" applyFill="1" applyBorder="1" applyAlignment="1">
      <alignment horizontal="center"/>
    </xf>
    <xf numFmtId="9" fontId="42" fillId="0" borderId="67" xfId="171" applyFont="1" applyBorder="1" applyAlignment="1">
      <alignment horizontal="center" vertical="center"/>
    </xf>
    <xf numFmtId="2" fontId="42" fillId="0" borderId="66" xfId="133" quotePrefix="1" applyNumberFormat="1" applyFont="1" applyFill="1" applyBorder="1" applyAlignment="1">
      <alignment horizontal="center"/>
    </xf>
    <xf numFmtId="0" fontId="42" fillId="0" borderId="67" xfId="133" applyFont="1" applyBorder="1" applyAlignment="1">
      <alignment horizontal="center"/>
    </xf>
    <xf numFmtId="2" fontId="42" fillId="0" borderId="65" xfId="133" applyNumberFormat="1" applyFont="1" applyFill="1" applyBorder="1" applyAlignment="1">
      <alignment horizontal="center"/>
    </xf>
    <xf numFmtId="2" fontId="42" fillId="0" borderId="66" xfId="133" applyNumberFormat="1" applyFont="1" applyFill="1" applyBorder="1" applyAlignment="1">
      <alignment horizontal="center"/>
    </xf>
    <xf numFmtId="9" fontId="42" fillId="0" borderId="67" xfId="171" applyFont="1" applyFill="1" applyBorder="1" applyAlignment="1">
      <alignment horizontal="center" vertical="center"/>
    </xf>
    <xf numFmtId="174" fontId="42" fillId="0" borderId="65" xfId="133" applyNumberFormat="1" applyFont="1" applyFill="1" applyBorder="1" applyAlignment="1">
      <alignment horizontal="center"/>
    </xf>
    <xf numFmtId="4" fontId="42" fillId="0" borderId="66" xfId="133" applyNumberFormat="1" applyFont="1" applyFill="1" applyBorder="1" applyAlignment="1">
      <alignment horizontal="center"/>
    </xf>
    <xf numFmtId="168" fontId="42" fillId="0" borderId="65" xfId="133" applyNumberFormat="1" applyFont="1" applyFill="1" applyBorder="1" applyAlignment="1">
      <alignment horizontal="center"/>
    </xf>
    <xf numFmtId="171" fontId="42" fillId="0" borderId="66" xfId="133" applyNumberFormat="1" applyFont="1" applyFill="1" applyBorder="1" applyAlignment="1">
      <alignment horizontal="center"/>
    </xf>
    <xf numFmtId="0" fontId="42" fillId="0" borderId="67" xfId="133" applyFont="1" applyFill="1" applyBorder="1" applyAlignment="1">
      <alignment horizontal="center"/>
    </xf>
    <xf numFmtId="4" fontId="42" fillId="0" borderId="65" xfId="133" applyNumberFormat="1" applyFont="1" applyFill="1" applyBorder="1" applyAlignment="1">
      <alignment horizontal="center"/>
    </xf>
    <xf numFmtId="11" fontId="42" fillId="0" borderId="65" xfId="133" applyNumberFormat="1" applyFont="1" applyFill="1" applyBorder="1" applyAlignment="1">
      <alignment horizontal="center"/>
    </xf>
    <xf numFmtId="11" fontId="42" fillId="0" borderId="66" xfId="133" applyNumberFormat="1" applyFont="1" applyFill="1" applyBorder="1" applyAlignment="1">
      <alignment horizontal="center"/>
    </xf>
    <xf numFmtId="11" fontId="42" fillId="0" borderId="66" xfId="133" applyNumberFormat="1" applyFont="1" applyBorder="1" applyAlignment="1">
      <alignment horizontal="center"/>
    </xf>
    <xf numFmtId="165" fontId="93" fillId="0" borderId="66" xfId="133" applyNumberFormat="1" applyFont="1" applyBorder="1" applyAlignment="1">
      <alignment horizontal="center"/>
    </xf>
    <xf numFmtId="0" fontId="94" fillId="0" borderId="73" xfId="133" applyFont="1" applyBorder="1" applyAlignment="1">
      <alignment horizontal="center"/>
    </xf>
    <xf numFmtId="171" fontId="93" fillId="0" borderId="66" xfId="133" applyNumberFormat="1" applyFont="1" applyFill="1" applyBorder="1" applyAlignment="1">
      <alignment horizontal="center"/>
    </xf>
    <xf numFmtId="181" fontId="42" fillId="0" borderId="0" xfId="133" applyNumberFormat="1" applyFont="1"/>
    <xf numFmtId="165" fontId="93" fillId="0" borderId="66" xfId="133" quotePrefix="1" applyNumberFormat="1" applyFont="1" applyFill="1" applyBorder="1" applyAlignment="1">
      <alignment horizontal="center"/>
    </xf>
    <xf numFmtId="2" fontId="42" fillId="0" borderId="74" xfId="133" applyNumberFormat="1" applyFont="1" applyFill="1" applyBorder="1" applyAlignment="1">
      <alignment horizontal="center"/>
    </xf>
    <xf numFmtId="2" fontId="42" fillId="0" borderId="75" xfId="133" applyNumberFormat="1" applyFont="1" applyFill="1" applyBorder="1" applyAlignment="1">
      <alignment horizontal="center"/>
    </xf>
    <xf numFmtId="9" fontId="42" fillId="0" borderId="70" xfId="171" applyFont="1" applyFill="1" applyBorder="1" applyAlignment="1">
      <alignment horizontal="center" vertical="center"/>
    </xf>
    <xf numFmtId="4" fontId="42" fillId="0" borderId="74" xfId="133" applyNumberFormat="1" applyFont="1" applyFill="1" applyBorder="1" applyAlignment="1">
      <alignment horizontal="center"/>
    </xf>
    <xf numFmtId="3" fontId="42" fillId="0" borderId="75" xfId="133" applyNumberFormat="1" applyFont="1" applyFill="1" applyBorder="1" applyAlignment="1">
      <alignment horizontal="center"/>
    </xf>
    <xf numFmtId="165" fontId="93" fillId="0" borderId="75" xfId="133" quotePrefix="1" applyNumberFormat="1" applyFont="1" applyFill="1" applyBorder="1" applyAlignment="1">
      <alignment horizontal="center"/>
    </xf>
    <xf numFmtId="0" fontId="42" fillId="0" borderId="76" xfId="133" applyFont="1" applyBorder="1" applyAlignment="1">
      <alignment horizontal="center"/>
    </xf>
    <xf numFmtId="169" fontId="90" fillId="0" borderId="62" xfId="15" applyFont="1" applyFill="1" applyBorder="1" applyAlignment="1">
      <alignment horizontal="center" vertical="center"/>
    </xf>
    <xf numFmtId="169" fontId="90" fillId="0" borderId="63" xfId="15" applyFont="1" applyFill="1" applyBorder="1" applyAlignment="1">
      <alignment horizontal="center" vertical="center"/>
    </xf>
    <xf numFmtId="169" fontId="90" fillId="0" borderId="64" xfId="15" applyFont="1" applyFill="1" applyBorder="1" applyAlignment="1">
      <alignment horizontal="center" vertical="center"/>
    </xf>
    <xf numFmtId="0" fontId="90" fillId="0" borderId="77" xfId="133" applyFont="1" applyBorder="1" applyAlignment="1">
      <alignment horizontal="center" wrapText="1"/>
    </xf>
    <xf numFmtId="169" fontId="90" fillId="0" borderId="67" xfId="15" applyFont="1" applyFill="1" applyBorder="1" applyAlignment="1">
      <alignment horizontal="center" vertical="center" wrapText="1"/>
    </xf>
    <xf numFmtId="0" fontId="42" fillId="0" borderId="0" xfId="133" applyFont="1" applyBorder="1" applyAlignment="1">
      <alignment horizontal="center"/>
    </xf>
    <xf numFmtId="0" fontId="89" fillId="0" borderId="0" xfId="133" applyFont="1" applyFill="1" applyBorder="1" applyAlignment="1">
      <alignment horizontal="center"/>
    </xf>
    <xf numFmtId="0" fontId="99" fillId="0" borderId="0" xfId="133" applyFont="1"/>
    <xf numFmtId="11" fontId="42" fillId="0" borderId="81" xfId="15" applyNumberFormat="1" applyFont="1" applyBorder="1" applyAlignment="1">
      <alignment horizontal="center" vertical="center"/>
    </xf>
    <xf numFmtId="11" fontId="42" fillId="0" borderId="82" xfId="15" applyNumberFormat="1" applyFont="1" applyBorder="1" applyAlignment="1">
      <alignment horizontal="center" vertical="center"/>
    </xf>
    <xf numFmtId="169" fontId="42" fillId="0" borderId="83" xfId="15" applyFont="1" applyBorder="1" applyAlignment="1">
      <alignment horizontal="center" vertical="center"/>
    </xf>
    <xf numFmtId="11" fontId="42" fillId="0" borderId="84" xfId="15" applyNumberFormat="1" applyFont="1" applyBorder="1" applyAlignment="1">
      <alignment horizontal="center" vertical="center"/>
    </xf>
    <xf numFmtId="11" fontId="42" fillId="0" borderId="85" xfId="15" applyNumberFormat="1" applyFont="1" applyBorder="1" applyAlignment="1">
      <alignment horizontal="center" vertical="center"/>
    </xf>
    <xf numFmtId="169" fontId="42" fillId="0" borderId="86" xfId="15" applyFont="1" applyBorder="1" applyAlignment="1">
      <alignment horizontal="center" vertical="center"/>
    </xf>
    <xf numFmtId="2" fontId="42" fillId="0" borderId="84" xfId="15" applyNumberFormat="1" applyFont="1" applyBorder="1" applyAlignment="1">
      <alignment horizontal="center" vertical="center"/>
    </xf>
    <xf numFmtId="2" fontId="42" fillId="0" borderId="85" xfId="15" applyNumberFormat="1" applyFont="1" applyBorder="1" applyAlignment="1">
      <alignment horizontal="center" vertical="center"/>
    </xf>
    <xf numFmtId="172" fontId="42" fillId="0" borderId="87" xfId="15" applyNumberFormat="1" applyFont="1" applyBorder="1" applyAlignment="1">
      <alignment horizontal="center" vertical="center"/>
    </xf>
    <xf numFmtId="172" fontId="42" fillId="0" borderId="88" xfId="15" applyNumberFormat="1" applyFont="1" applyBorder="1" applyAlignment="1">
      <alignment horizontal="center" vertical="center"/>
    </xf>
    <xf numFmtId="169" fontId="42" fillId="0" borderId="89" xfId="15" applyFont="1" applyBorder="1" applyAlignment="1">
      <alignment horizontal="center" vertical="center"/>
    </xf>
    <xf numFmtId="1" fontId="90" fillId="0" borderId="81" xfId="15" applyNumberFormat="1" applyFont="1" applyBorder="1" applyAlignment="1">
      <alignment horizontal="center" vertical="center"/>
    </xf>
    <xf numFmtId="1" fontId="90" fillId="0" borderId="82" xfId="15" applyNumberFormat="1" applyFont="1" applyBorder="1" applyAlignment="1">
      <alignment horizontal="center" vertical="center"/>
    </xf>
    <xf numFmtId="169" fontId="42" fillId="0" borderId="92" xfId="15" applyFont="1" applyBorder="1" applyAlignment="1">
      <alignment horizontal="center" vertical="center"/>
    </xf>
    <xf numFmtId="169" fontId="42" fillId="0" borderId="67" xfId="15" applyFont="1" applyBorder="1" applyAlignment="1">
      <alignment horizontal="center" vertical="center"/>
    </xf>
    <xf numFmtId="169" fontId="42" fillId="0" borderId="67" xfId="15" applyFont="1" applyBorder="1" applyAlignment="1">
      <alignment horizontal="center" vertical="center" wrapText="1"/>
    </xf>
    <xf numFmtId="3" fontId="93" fillId="0" borderId="93" xfId="133" applyNumberFormat="1" applyFont="1" applyFill="1" applyBorder="1" applyAlignment="1">
      <alignment horizontal="center"/>
    </xf>
    <xf numFmtId="3" fontId="93" fillId="0" borderId="66" xfId="133" applyNumberFormat="1" applyFont="1" applyFill="1" applyBorder="1" applyAlignment="1">
      <alignment horizontal="center"/>
    </xf>
    <xf numFmtId="0" fontId="100" fillId="0" borderId="0" xfId="133" applyFont="1" applyAlignment="1">
      <alignment horizontal="center"/>
    </xf>
    <xf numFmtId="3" fontId="42" fillId="0" borderId="93" xfId="133" applyNumberFormat="1" applyFont="1" applyFill="1" applyBorder="1" applyAlignment="1">
      <alignment horizontal="center"/>
    </xf>
    <xf numFmtId="1" fontId="42" fillId="0" borderId="93" xfId="133" applyNumberFormat="1" applyFont="1" applyFill="1" applyBorder="1" applyAlignment="1">
      <alignment horizontal="center"/>
    </xf>
    <xf numFmtId="1" fontId="42" fillId="0" borderId="66" xfId="133" applyNumberFormat="1" applyFont="1" applyFill="1" applyBorder="1" applyAlignment="1">
      <alignment horizontal="center"/>
    </xf>
    <xf numFmtId="2" fontId="100" fillId="0" borderId="0" xfId="133" applyNumberFormat="1" applyFont="1" applyAlignment="1">
      <alignment horizontal="center"/>
    </xf>
    <xf numFmtId="171" fontId="42" fillId="0" borderId="93" xfId="133" applyNumberFormat="1" applyFont="1" applyFill="1" applyBorder="1" applyAlignment="1">
      <alignment horizontal="center"/>
    </xf>
    <xf numFmtId="0" fontId="90" fillId="0" borderId="0" xfId="133" applyFont="1" applyAlignment="1">
      <alignment horizontal="center"/>
    </xf>
    <xf numFmtId="0" fontId="101" fillId="0" borderId="0" xfId="133" applyFont="1" applyAlignment="1">
      <alignment horizontal="center"/>
    </xf>
    <xf numFmtId="164" fontId="93" fillId="0" borderId="93" xfId="133" applyNumberFormat="1" applyFont="1" applyFill="1" applyBorder="1" applyAlignment="1">
      <alignment horizontal="center"/>
    </xf>
    <xf numFmtId="164" fontId="93" fillId="0" borderId="66" xfId="133" applyNumberFormat="1" applyFont="1" applyFill="1" applyBorder="1" applyAlignment="1">
      <alignment horizontal="center"/>
    </xf>
    <xf numFmtId="3" fontId="42" fillId="0" borderId="95" xfId="133" applyNumberFormat="1" applyFont="1" applyFill="1" applyBorder="1" applyAlignment="1">
      <alignment horizontal="center"/>
    </xf>
    <xf numFmtId="3" fontId="42" fillId="0" borderId="96" xfId="133" applyNumberFormat="1" applyFont="1" applyFill="1" applyBorder="1" applyAlignment="1">
      <alignment horizontal="center"/>
    </xf>
    <xf numFmtId="0" fontId="42" fillId="0" borderId="97" xfId="133" applyFont="1" applyBorder="1" applyAlignment="1">
      <alignment horizontal="center"/>
    </xf>
    <xf numFmtId="0" fontId="90" fillId="0" borderId="41" xfId="16" applyFont="1" applyBorder="1" applyAlignment="1">
      <alignment horizontal="center"/>
    </xf>
    <xf numFmtId="0" fontId="90" fillId="0" borderId="40" xfId="16" applyFont="1" applyBorder="1" applyAlignment="1">
      <alignment horizontal="center"/>
    </xf>
    <xf numFmtId="0" fontId="90" fillId="0" borderId="38" xfId="16" applyFont="1" applyBorder="1" applyAlignment="1">
      <alignment horizontal="center"/>
    </xf>
    <xf numFmtId="0" fontId="42" fillId="0" borderId="0" xfId="16" applyFont="1"/>
    <xf numFmtId="164" fontId="42" fillId="0" borderId="0" xfId="16" applyNumberFormat="1" applyFont="1" applyAlignment="1">
      <alignment horizontal="center"/>
    </xf>
    <xf numFmtId="3" fontId="42" fillId="0" borderId="0" xfId="16" applyNumberFormat="1" applyFont="1" applyAlignment="1">
      <alignment horizontal="center"/>
    </xf>
    <xf numFmtId="0" fontId="42" fillId="0" borderId="0" xfId="16" applyFont="1" applyAlignment="1">
      <alignment horizontal="center"/>
    </xf>
    <xf numFmtId="0" fontId="90" fillId="0" borderId="0" xfId="133" applyFont="1"/>
    <xf numFmtId="0" fontId="90" fillId="0" borderId="0" xfId="16" applyFont="1"/>
    <xf numFmtId="0" fontId="42" fillId="0" borderId="64" xfId="133" applyFont="1" applyBorder="1" applyAlignment="1">
      <alignment horizontal="center" vertical="center"/>
    </xf>
    <xf numFmtId="4" fontId="42" fillId="0" borderId="75" xfId="133" applyNumberFormat="1" applyFont="1" applyFill="1" applyBorder="1" applyAlignment="1">
      <alignment horizontal="center"/>
    </xf>
    <xf numFmtId="1" fontId="42" fillId="0" borderId="0" xfId="133" applyNumberFormat="1" applyFont="1" applyBorder="1" applyAlignment="1">
      <alignment horizontal="center"/>
    </xf>
    <xf numFmtId="169" fontId="42" fillId="0" borderId="4" xfId="15" applyFont="1" applyBorder="1" applyAlignment="1">
      <alignment horizontal="center" vertical="center"/>
    </xf>
    <xf numFmtId="169" fontId="42" fillId="0" borderId="64" xfId="15" applyFont="1" applyBorder="1" applyAlignment="1">
      <alignment horizontal="center" vertical="center"/>
    </xf>
    <xf numFmtId="0" fontId="101" fillId="0" borderId="0" xfId="133" applyFont="1" applyAlignment="1"/>
    <xf numFmtId="2" fontId="42" fillId="0" borderId="0" xfId="16" applyNumberFormat="1" applyFont="1"/>
    <xf numFmtId="11" fontId="42" fillId="0" borderId="0" xfId="16" applyNumberFormat="1" applyFont="1"/>
    <xf numFmtId="164" fontId="42" fillId="0" borderId="0" xfId="16" applyNumberFormat="1" applyFont="1"/>
    <xf numFmtId="0" fontId="42" fillId="0" borderId="0" xfId="16" applyFont="1" applyAlignment="1">
      <alignment horizontal="right"/>
    </xf>
    <xf numFmtId="11" fontId="42" fillId="0" borderId="62" xfId="16" applyNumberFormat="1" applyFont="1" applyBorder="1" applyAlignment="1">
      <alignment horizontal="center"/>
    </xf>
    <xf numFmtId="11" fontId="42" fillId="0" borderId="63" xfId="16" applyNumberFormat="1" applyFont="1" applyBorder="1" applyAlignment="1">
      <alignment horizontal="center"/>
    </xf>
    <xf numFmtId="0" fontId="42" fillId="0" borderId="98" xfId="16" applyFont="1" applyBorder="1" applyAlignment="1">
      <alignment horizontal="center"/>
    </xf>
    <xf numFmtId="11" fontId="42" fillId="0" borderId="65" xfId="16" applyNumberFormat="1" applyFont="1" applyBorder="1" applyAlignment="1">
      <alignment horizontal="center"/>
    </xf>
    <xf numFmtId="11" fontId="42" fillId="0" borderId="66" xfId="16" applyNumberFormat="1" applyFont="1" applyBorder="1" applyAlignment="1">
      <alignment horizontal="center"/>
    </xf>
    <xf numFmtId="0" fontId="42" fillId="0" borderId="99" xfId="16" applyFont="1" applyBorder="1" applyAlignment="1">
      <alignment horizontal="center"/>
    </xf>
    <xf numFmtId="11" fontId="42" fillId="0" borderId="74" xfId="16" applyNumberFormat="1" applyFont="1" applyBorder="1" applyAlignment="1">
      <alignment horizontal="center"/>
    </xf>
    <xf numFmtId="11" fontId="42" fillId="0" borderId="75" xfId="16" applyNumberFormat="1" applyFont="1" applyBorder="1" applyAlignment="1">
      <alignment horizontal="center"/>
    </xf>
    <xf numFmtId="0" fontId="42" fillId="0" borderId="100" xfId="16" applyFont="1" applyBorder="1" applyAlignment="1">
      <alignment horizontal="center"/>
    </xf>
    <xf numFmtId="3" fontId="90" fillId="0" borderId="71" xfId="16" applyNumberFormat="1" applyFont="1" applyBorder="1" applyAlignment="1">
      <alignment horizontal="center" wrapText="1"/>
    </xf>
    <xf numFmtId="0" fontId="90" fillId="0" borderId="72" xfId="16" applyFont="1" applyBorder="1" applyAlignment="1">
      <alignment horizontal="center" wrapText="1"/>
    </xf>
    <xf numFmtId="182" fontId="42" fillId="0" borderId="7" xfId="16" applyNumberFormat="1" applyFont="1" applyFill="1" applyBorder="1" applyAlignment="1">
      <alignment horizontal="center"/>
    </xf>
    <xf numFmtId="2" fontId="42" fillId="0" borderId="7" xfId="16" applyNumberFormat="1" applyFont="1" applyBorder="1" applyAlignment="1">
      <alignment horizontal="center"/>
    </xf>
    <xf numFmtId="0" fontId="42" fillId="0" borderId="7" xfId="16" quotePrefix="1" applyFont="1" applyBorder="1" applyAlignment="1">
      <alignment horizontal="center"/>
    </xf>
    <xf numFmtId="182" fontId="42" fillId="0" borderId="0" xfId="16" applyNumberFormat="1" applyFont="1" applyFill="1" applyBorder="1" applyAlignment="1">
      <alignment horizontal="center"/>
    </xf>
    <xf numFmtId="2" fontId="42" fillId="0" borderId="0" xfId="16" applyNumberFormat="1" applyFont="1" applyBorder="1" applyAlignment="1">
      <alignment horizontal="center"/>
    </xf>
    <xf numFmtId="0" fontId="42" fillId="0" borderId="0" xfId="16" quotePrefix="1" applyFont="1" applyBorder="1" applyAlignment="1">
      <alignment horizontal="center"/>
    </xf>
    <xf numFmtId="0" fontId="89" fillId="0" borderId="0" xfId="16" applyFont="1" applyFill="1" applyBorder="1"/>
    <xf numFmtId="0" fontId="89" fillId="0" borderId="0" xfId="133" applyFont="1" applyFill="1" applyBorder="1" applyAlignment="1">
      <alignment horizontal="left" vertical="center"/>
    </xf>
    <xf numFmtId="168" fontId="42" fillId="0" borderId="62" xfId="133" applyNumberFormat="1" applyFont="1" applyFill="1" applyBorder="1" applyAlignment="1">
      <alignment horizontal="center"/>
    </xf>
    <xf numFmtId="168" fontId="42" fillId="0" borderId="66" xfId="133" applyNumberFormat="1" applyFont="1" applyFill="1" applyBorder="1" applyAlignment="1">
      <alignment horizontal="center"/>
    </xf>
    <xf numFmtId="170" fontId="42" fillId="0" borderId="65" xfId="133" applyNumberFormat="1" applyFont="1" applyFill="1" applyBorder="1" applyAlignment="1">
      <alignment horizontal="center"/>
    </xf>
    <xf numFmtId="168" fontId="42" fillId="0" borderId="65" xfId="16" applyNumberFormat="1" applyFont="1" applyFill="1" applyBorder="1" applyAlignment="1">
      <alignment horizontal="center"/>
    </xf>
    <xf numFmtId="168" fontId="42" fillId="0" borderId="94" xfId="16" applyNumberFormat="1" applyFont="1" applyBorder="1" applyAlignment="1">
      <alignment horizontal="center"/>
    </xf>
    <xf numFmtId="4" fontId="42" fillId="0" borderId="65" xfId="16" applyNumberFormat="1" applyFont="1" applyFill="1" applyBorder="1" applyAlignment="1">
      <alignment horizontal="center"/>
    </xf>
    <xf numFmtId="2" fontId="42" fillId="0" borderId="94" xfId="16" applyNumberFormat="1" applyFont="1" applyBorder="1" applyAlignment="1">
      <alignment horizontal="center"/>
    </xf>
    <xf numFmtId="165" fontId="93" fillId="0" borderId="66" xfId="16" applyNumberFormat="1" applyFont="1" applyFill="1" applyBorder="1" applyAlignment="1">
      <alignment horizontal="center"/>
    </xf>
    <xf numFmtId="0" fontId="42" fillId="0" borderId="73" xfId="16" applyFont="1" applyBorder="1" applyAlignment="1">
      <alignment horizontal="center"/>
    </xf>
    <xf numFmtId="172" fontId="42" fillId="0" borderId="0" xfId="16" applyNumberFormat="1" applyFont="1" applyAlignment="1">
      <alignment horizontal="center"/>
    </xf>
    <xf numFmtId="168" fontId="42" fillId="0" borderId="94" xfId="16" quotePrefix="1" applyNumberFormat="1" applyFont="1" applyBorder="1" applyAlignment="1">
      <alignment horizontal="center"/>
    </xf>
    <xf numFmtId="174" fontId="42" fillId="0" borderId="65" xfId="16" applyNumberFormat="1" applyFont="1" applyFill="1" applyBorder="1" applyAlignment="1">
      <alignment horizontal="center"/>
    </xf>
    <xf numFmtId="2" fontId="42" fillId="0" borderId="94" xfId="16" quotePrefix="1" applyNumberFormat="1" applyFont="1" applyBorder="1" applyAlignment="1">
      <alignment horizontal="center"/>
    </xf>
    <xf numFmtId="0" fontId="93" fillId="0" borderId="66" xfId="16" quotePrefix="1" applyFont="1" applyFill="1" applyBorder="1" applyAlignment="1">
      <alignment horizontal="center"/>
    </xf>
    <xf numFmtId="0" fontId="42" fillId="0" borderId="67" xfId="16" applyFont="1" applyBorder="1" applyAlignment="1">
      <alignment horizontal="center"/>
    </xf>
    <xf numFmtId="165" fontId="42" fillId="0" borderId="0" xfId="16" applyNumberFormat="1" applyFont="1" applyAlignment="1">
      <alignment horizontal="center"/>
    </xf>
    <xf numFmtId="168" fontId="42" fillId="0" borderId="65" xfId="16" applyNumberFormat="1" applyFont="1" applyBorder="1" applyAlignment="1">
      <alignment horizontal="center"/>
    </xf>
    <xf numFmtId="168" fontId="42" fillId="0" borderId="94" xfId="16" applyNumberFormat="1" applyFont="1" applyFill="1" applyBorder="1" applyAlignment="1">
      <alignment horizontal="center"/>
    </xf>
    <xf numFmtId="4" fontId="42" fillId="0" borderId="65" xfId="16" applyNumberFormat="1" applyFont="1" applyBorder="1" applyAlignment="1">
      <alignment horizontal="center"/>
    </xf>
    <xf numFmtId="2" fontId="42" fillId="0" borderId="94" xfId="16" applyNumberFormat="1" applyFont="1" applyFill="1" applyBorder="1" applyAlignment="1">
      <alignment horizontal="center"/>
    </xf>
    <xf numFmtId="0" fontId="93" fillId="0" borderId="66" xfId="16" applyFont="1" applyFill="1" applyBorder="1" applyAlignment="1">
      <alignment horizontal="center"/>
    </xf>
    <xf numFmtId="171" fontId="42" fillId="0" borderId="0" xfId="16" applyNumberFormat="1" applyFont="1" applyAlignment="1">
      <alignment horizontal="center"/>
    </xf>
    <xf numFmtId="2" fontId="93" fillId="0" borderId="66" xfId="16" applyNumberFormat="1" applyFont="1" applyFill="1" applyBorder="1" applyAlignment="1">
      <alignment horizontal="center"/>
    </xf>
    <xf numFmtId="173" fontId="42" fillId="0" borderId="0" xfId="16" applyNumberFormat="1" applyFont="1" applyAlignment="1">
      <alignment horizontal="center"/>
    </xf>
    <xf numFmtId="168" fontId="42" fillId="0" borderId="74" xfId="16" applyNumberFormat="1" applyFont="1" applyBorder="1" applyAlignment="1">
      <alignment horizontal="center"/>
    </xf>
    <xf numFmtId="168" fontId="42" fillId="0" borderId="101" xfId="16" applyNumberFormat="1" applyFont="1" applyFill="1" applyBorder="1" applyAlignment="1">
      <alignment horizontal="center"/>
    </xf>
    <xf numFmtId="4" fontId="42" fillId="0" borderId="74" xfId="16" applyNumberFormat="1" applyFont="1" applyBorder="1" applyAlignment="1">
      <alignment horizontal="center"/>
    </xf>
    <xf numFmtId="2" fontId="42" fillId="0" borderId="101" xfId="16" applyNumberFormat="1" applyFont="1" applyFill="1" applyBorder="1" applyAlignment="1">
      <alignment horizontal="center"/>
    </xf>
    <xf numFmtId="2" fontId="42" fillId="0" borderId="75" xfId="133" quotePrefix="1" applyNumberFormat="1" applyFont="1" applyFill="1" applyBorder="1" applyAlignment="1">
      <alignment horizontal="center"/>
    </xf>
    <xf numFmtId="0" fontId="93" fillId="0" borderId="75" xfId="16" applyFont="1" applyFill="1" applyBorder="1" applyAlignment="1">
      <alignment horizontal="center"/>
    </xf>
    <xf numFmtId="0" fontId="90" fillId="0" borderId="0" xfId="16" applyFont="1" applyAlignment="1">
      <alignment horizontal="center" wrapText="1"/>
    </xf>
    <xf numFmtId="0" fontId="90" fillId="0" borderId="72" xfId="16" applyFont="1" applyFill="1" applyBorder="1" applyAlignment="1">
      <alignment horizontal="center" wrapText="1"/>
    </xf>
    <xf numFmtId="172" fontId="42" fillId="0" borderId="0" xfId="16" applyNumberFormat="1" applyFont="1" applyFill="1" applyBorder="1" applyAlignment="1">
      <alignment horizontal="center"/>
    </xf>
    <xf numFmtId="0" fontId="42" fillId="0" borderId="0" xfId="16" applyFont="1" applyFill="1" applyAlignment="1">
      <alignment horizontal="center"/>
    </xf>
    <xf numFmtId="0" fontId="42" fillId="0" borderId="0" xfId="16" applyFont="1" applyBorder="1" applyAlignment="1"/>
    <xf numFmtId="1" fontId="42" fillId="0" borderId="62" xfId="133" applyNumberFormat="1" applyFont="1" applyFill="1" applyBorder="1" applyAlignment="1">
      <alignment horizontal="center"/>
    </xf>
    <xf numFmtId="1" fontId="42" fillId="0" borderId="65" xfId="133" applyNumberFormat="1" applyFont="1" applyFill="1" applyBorder="1" applyAlignment="1">
      <alignment horizontal="center"/>
    </xf>
    <xf numFmtId="172" fontId="42" fillId="0" borderId="65" xfId="133" applyNumberFormat="1" applyFont="1" applyFill="1" applyBorder="1" applyAlignment="1">
      <alignment horizontal="center"/>
    </xf>
    <xf numFmtId="9" fontId="42" fillId="0" borderId="65" xfId="171" applyFont="1" applyFill="1" applyBorder="1" applyAlignment="1">
      <alignment horizontal="center"/>
    </xf>
    <xf numFmtId="0" fontId="93" fillId="0" borderId="65" xfId="16" applyFont="1" applyFill="1" applyBorder="1" applyAlignment="1">
      <alignment horizontal="center"/>
    </xf>
    <xf numFmtId="164" fontId="42" fillId="0" borderId="65" xfId="16" applyNumberFormat="1" applyFont="1" applyFill="1" applyBorder="1" applyAlignment="1">
      <alignment horizontal="center"/>
    </xf>
    <xf numFmtId="3" fontId="93" fillId="0" borderId="65" xfId="16" applyNumberFormat="1" applyFont="1" applyFill="1" applyBorder="1" applyAlignment="1">
      <alignment horizontal="center"/>
    </xf>
    <xf numFmtId="170" fontId="42" fillId="0" borderId="65" xfId="16" applyNumberFormat="1" applyFont="1" applyFill="1" applyBorder="1" applyAlignment="1">
      <alignment horizontal="center"/>
    </xf>
    <xf numFmtId="3" fontId="93" fillId="0" borderId="102" xfId="16" applyNumberFormat="1" applyFont="1" applyFill="1" applyBorder="1" applyAlignment="1">
      <alignment horizontal="center"/>
    </xf>
    <xf numFmtId="0" fontId="42" fillId="0" borderId="97" xfId="16" applyFont="1" applyBorder="1" applyAlignment="1">
      <alignment horizontal="center"/>
    </xf>
    <xf numFmtId="0" fontId="92" fillId="0" borderId="0" xfId="16" applyFont="1"/>
    <xf numFmtId="11" fontId="42" fillId="0" borderId="103" xfId="16" applyNumberFormat="1" applyFont="1" applyBorder="1" applyAlignment="1">
      <alignment horizontal="center"/>
    </xf>
    <xf numFmtId="11" fontId="42" fillId="0" borderId="66" xfId="16" applyNumberFormat="1" applyFont="1" applyFill="1" applyBorder="1" applyAlignment="1">
      <alignment horizontal="center"/>
    </xf>
    <xf numFmtId="0" fontId="42" fillId="0" borderId="0" xfId="16" applyFont="1" applyBorder="1"/>
    <xf numFmtId="171" fontId="42" fillId="0" borderId="65" xfId="16" applyNumberFormat="1" applyFont="1" applyBorder="1" applyAlignment="1">
      <alignment horizontal="center"/>
    </xf>
    <xf numFmtId="165" fontId="42" fillId="0" borderId="65" xfId="16" applyNumberFormat="1" applyFont="1" applyBorder="1" applyAlignment="1">
      <alignment horizontal="center"/>
    </xf>
    <xf numFmtId="4" fontId="42" fillId="0" borderId="94" xfId="16" applyNumberFormat="1" applyFont="1" applyBorder="1" applyAlignment="1">
      <alignment horizontal="center"/>
    </xf>
    <xf numFmtId="171" fontId="42" fillId="0" borderId="0" xfId="16" applyNumberFormat="1" applyFont="1"/>
    <xf numFmtId="4" fontId="42" fillId="0" borderId="94" xfId="16" quotePrefix="1" applyNumberFormat="1" applyFont="1" applyBorder="1" applyAlignment="1">
      <alignment horizontal="center"/>
    </xf>
    <xf numFmtId="180" fontId="42" fillId="0" borderId="65" xfId="16" applyNumberFormat="1" applyFont="1" applyBorder="1" applyAlignment="1">
      <alignment horizontal="center"/>
    </xf>
    <xf numFmtId="165" fontId="42" fillId="0" borderId="66" xfId="16" applyNumberFormat="1" applyFont="1" applyFill="1" applyBorder="1" applyAlignment="1">
      <alignment horizontal="center"/>
    </xf>
    <xf numFmtId="2" fontId="93" fillId="0" borderId="66" xfId="133" quotePrefix="1" applyNumberFormat="1" applyFont="1" applyFill="1" applyBorder="1" applyAlignment="1">
      <alignment horizontal="center"/>
    </xf>
    <xf numFmtId="3" fontId="42" fillId="0" borderId="94" xfId="16" applyNumberFormat="1" applyFont="1" applyFill="1" applyBorder="1" applyAlignment="1">
      <alignment horizontal="center"/>
    </xf>
    <xf numFmtId="3" fontId="42" fillId="0" borderId="94" xfId="16" applyNumberFormat="1" applyFont="1" applyBorder="1" applyAlignment="1">
      <alignment horizontal="center"/>
    </xf>
    <xf numFmtId="4" fontId="42" fillId="0" borderId="101" xfId="16" applyNumberFormat="1" applyFont="1" applyFill="1" applyBorder="1" applyAlignment="1">
      <alignment horizontal="center"/>
    </xf>
    <xf numFmtId="174" fontId="42" fillId="0" borderId="74" xfId="16" applyNumberFormat="1" applyFont="1" applyBorder="1" applyAlignment="1">
      <alignment horizontal="center"/>
    </xf>
    <xf numFmtId="165" fontId="93" fillId="0" borderId="75" xfId="16" applyNumberFormat="1" applyFont="1" applyFill="1" applyBorder="1" applyAlignment="1">
      <alignment horizontal="center"/>
    </xf>
    <xf numFmtId="0" fontId="90" fillId="0" borderId="0" xfId="16" applyFont="1" applyFill="1" applyBorder="1"/>
    <xf numFmtId="1" fontId="42" fillId="0" borderId="62" xfId="133" applyNumberFormat="1" applyFont="1" applyBorder="1" applyAlignment="1">
      <alignment horizontal="center"/>
    </xf>
    <xf numFmtId="1" fontId="42" fillId="0" borderId="65" xfId="133" applyNumberFormat="1" applyFont="1" applyBorder="1" applyAlignment="1">
      <alignment horizontal="center"/>
    </xf>
    <xf numFmtId="11" fontId="42" fillId="0" borderId="65" xfId="133" applyNumberFormat="1" applyFont="1" applyBorder="1" applyAlignment="1">
      <alignment horizontal="center"/>
    </xf>
    <xf numFmtId="11" fontId="92" fillId="0" borderId="0" xfId="16" applyNumberFormat="1" applyFont="1"/>
    <xf numFmtId="2" fontId="42" fillId="0" borderId="65" xfId="133" applyNumberFormat="1" applyFont="1" applyBorder="1" applyAlignment="1">
      <alignment horizontal="center"/>
    </xf>
    <xf numFmtId="172" fontId="42" fillId="0" borderId="65" xfId="133" applyNumberFormat="1" applyFont="1" applyBorder="1" applyAlignment="1">
      <alignment horizontal="center"/>
    </xf>
    <xf numFmtId="3" fontId="42" fillId="0" borderId="65" xfId="133" applyNumberFormat="1" applyFont="1" applyBorder="1" applyAlignment="1">
      <alignment horizontal="center"/>
    </xf>
    <xf numFmtId="9" fontId="42" fillId="0" borderId="65" xfId="171" applyFont="1" applyBorder="1" applyAlignment="1">
      <alignment horizontal="center"/>
    </xf>
    <xf numFmtId="168" fontId="42" fillId="0" borderId="65" xfId="133" applyNumberFormat="1" applyFont="1" applyBorder="1" applyAlignment="1">
      <alignment horizontal="center"/>
    </xf>
    <xf numFmtId="3" fontId="93" fillId="0" borderId="65" xfId="133" applyNumberFormat="1" applyFont="1" applyBorder="1" applyAlignment="1">
      <alignment horizontal="center"/>
    </xf>
    <xf numFmtId="164" fontId="42" fillId="0" borderId="65" xfId="133" applyNumberFormat="1" applyFont="1" applyBorder="1" applyAlignment="1">
      <alignment horizontal="center"/>
    </xf>
    <xf numFmtId="164" fontId="93" fillId="0" borderId="65" xfId="133" applyNumberFormat="1" applyFont="1" applyFill="1" applyBorder="1" applyAlignment="1">
      <alignment horizontal="center"/>
    </xf>
    <xf numFmtId="3" fontId="93" fillId="0" borderId="65" xfId="133" applyNumberFormat="1" applyFont="1" applyFill="1" applyBorder="1" applyAlignment="1">
      <alignment horizontal="center"/>
    </xf>
    <xf numFmtId="171" fontId="42" fillId="0" borderId="65" xfId="133" applyNumberFormat="1" applyFont="1" applyFill="1" applyBorder="1" applyAlignment="1">
      <alignment horizontal="center"/>
    </xf>
    <xf numFmtId="2" fontId="42" fillId="0" borderId="0" xfId="16" applyNumberFormat="1" applyFont="1" applyBorder="1"/>
    <xf numFmtId="171" fontId="42" fillId="0" borderId="0" xfId="16" applyNumberFormat="1" applyFont="1" applyBorder="1"/>
    <xf numFmtId="0" fontId="42" fillId="0" borderId="0" xfId="16" applyFont="1" applyBorder="1" applyAlignment="1">
      <alignment horizontal="center"/>
    </xf>
    <xf numFmtId="2" fontId="42" fillId="0" borderId="0" xfId="133" applyNumberFormat="1" applyFont="1" applyBorder="1" applyAlignment="1">
      <alignment horizontal="center" vertical="center"/>
    </xf>
    <xf numFmtId="0" fontId="42" fillId="0" borderId="0" xfId="133" applyFont="1" applyBorder="1" applyAlignment="1">
      <alignment horizontal="center" vertical="center"/>
    </xf>
    <xf numFmtId="164" fontId="90" fillId="0" borderId="62" xfId="16" applyNumberFormat="1" applyFont="1" applyBorder="1" applyAlignment="1">
      <alignment horizontal="center" vertical="center"/>
    </xf>
    <xf numFmtId="0" fontId="90" fillId="0" borderId="64" xfId="16" applyFont="1" applyBorder="1" applyAlignment="1">
      <alignment horizontal="center" vertical="center"/>
    </xf>
    <xf numFmtId="2" fontId="90" fillId="0" borderId="68" xfId="16" applyNumberFormat="1" applyFont="1" applyBorder="1" applyAlignment="1">
      <alignment horizontal="center" vertical="center"/>
    </xf>
    <xf numFmtId="171" fontId="42" fillId="0" borderId="69" xfId="16" applyNumberFormat="1" applyFont="1" applyFill="1" applyBorder="1" applyAlignment="1">
      <alignment horizontal="center" vertical="center"/>
    </xf>
    <xf numFmtId="0" fontId="90" fillId="0" borderId="70" xfId="16" applyFont="1" applyBorder="1" applyAlignment="1">
      <alignment horizontal="center" vertical="center"/>
    </xf>
    <xf numFmtId="11" fontId="42" fillId="0" borderId="0" xfId="16" applyNumberFormat="1" applyFont="1" applyFill="1" applyBorder="1"/>
    <xf numFmtId="11" fontId="42" fillId="0" borderId="62" xfId="16" applyNumberFormat="1" applyFont="1" applyFill="1" applyBorder="1" applyAlignment="1">
      <alignment horizontal="center" vertical="center"/>
    </xf>
    <xf numFmtId="11" fontId="42" fillId="0" borderId="63" xfId="16" applyNumberFormat="1" applyFont="1" applyFill="1" applyBorder="1" applyAlignment="1">
      <alignment horizontal="center" vertical="center"/>
    </xf>
    <xf numFmtId="11" fontId="42" fillId="0" borderId="64" xfId="16" applyNumberFormat="1" applyFont="1" applyFill="1" applyBorder="1" applyAlignment="1">
      <alignment horizontal="center" vertical="center"/>
    </xf>
    <xf numFmtId="11" fontId="42" fillId="0" borderId="65" xfId="16" applyNumberFormat="1" applyFont="1" applyFill="1" applyBorder="1" applyAlignment="1">
      <alignment horizontal="center" vertical="center"/>
    </xf>
    <xf numFmtId="11" fontId="42" fillId="0" borderId="66" xfId="16" applyNumberFormat="1" applyFont="1" applyFill="1" applyBorder="1" applyAlignment="1">
      <alignment horizontal="center" vertical="center"/>
    </xf>
    <xf numFmtId="11" fontId="42" fillId="0" borderId="67" xfId="16" applyNumberFormat="1" applyFont="1" applyFill="1" applyBorder="1" applyAlignment="1">
      <alignment horizontal="center" vertical="center"/>
    </xf>
    <xf numFmtId="11" fontId="42" fillId="0" borderId="67" xfId="133" applyNumberFormat="1" applyFont="1" applyFill="1" applyBorder="1" applyAlignment="1">
      <alignment horizontal="center" vertical="center"/>
    </xf>
    <xf numFmtId="11" fontId="42" fillId="0" borderId="65" xfId="16" applyNumberFormat="1" applyFont="1" applyBorder="1" applyAlignment="1">
      <alignment horizontal="center" vertical="center"/>
    </xf>
    <xf numFmtId="11" fontId="42" fillId="0" borderId="66" xfId="16" applyNumberFormat="1" applyFont="1" applyBorder="1" applyAlignment="1">
      <alignment horizontal="center" vertical="center"/>
    </xf>
    <xf numFmtId="0" fontId="42" fillId="0" borderId="67" xfId="16" applyFont="1" applyBorder="1" applyAlignment="1">
      <alignment horizontal="center" vertical="center"/>
    </xf>
    <xf numFmtId="11" fontId="42" fillId="0" borderId="68" xfId="16" applyNumberFormat="1" applyFont="1" applyBorder="1" applyAlignment="1">
      <alignment horizontal="center" vertical="center"/>
    </xf>
    <xf numFmtId="11" fontId="42" fillId="0" borderId="69" xfId="16" applyNumberFormat="1" applyFont="1" applyBorder="1" applyAlignment="1">
      <alignment horizontal="center" vertical="center"/>
    </xf>
    <xf numFmtId="2" fontId="90" fillId="0" borderId="71" xfId="16" applyNumberFormat="1" applyFont="1" applyBorder="1" applyAlignment="1">
      <alignment horizontal="center" vertical="center" wrapText="1"/>
    </xf>
    <xf numFmtId="171" fontId="90" fillId="0" borderId="72" xfId="16" applyNumberFormat="1" applyFont="1" applyBorder="1" applyAlignment="1">
      <alignment horizontal="center" vertical="center" wrapText="1"/>
    </xf>
    <xf numFmtId="0" fontId="90" fillId="0" borderId="72" xfId="16" applyFont="1" applyBorder="1" applyAlignment="1">
      <alignment horizontal="center" vertical="center" wrapText="1"/>
    </xf>
    <xf numFmtId="3" fontId="90" fillId="0" borderId="77" xfId="133" applyNumberFormat="1" applyFont="1" applyBorder="1" applyAlignment="1">
      <alignment horizontal="center" vertical="center" wrapText="1"/>
    </xf>
    <xf numFmtId="0" fontId="89" fillId="0" borderId="0" xfId="16" applyFont="1" applyBorder="1"/>
    <xf numFmtId="0" fontId="90" fillId="0" borderId="0" xfId="16" applyFont="1" applyBorder="1" applyAlignment="1">
      <alignment horizontal="center" wrapText="1"/>
    </xf>
    <xf numFmtId="11" fontId="42" fillId="0" borderId="63" xfId="16" applyNumberFormat="1" applyFont="1" applyBorder="1" applyAlignment="1">
      <alignment horizontal="center" vertical="center"/>
    </xf>
    <xf numFmtId="180" fontId="42" fillId="0" borderId="63" xfId="16" applyNumberFormat="1" applyFont="1" applyBorder="1" applyAlignment="1">
      <alignment horizontal="center" vertical="center"/>
    </xf>
    <xf numFmtId="0" fontId="42" fillId="0" borderId="64" xfId="16" applyFont="1" applyBorder="1" applyAlignment="1">
      <alignment horizontal="center" vertical="center"/>
    </xf>
    <xf numFmtId="180" fontId="42" fillId="0" borderId="66" xfId="16" applyNumberFormat="1" applyFont="1" applyBorder="1" applyAlignment="1">
      <alignment horizontal="center" vertical="center"/>
    </xf>
    <xf numFmtId="180" fontId="42" fillId="0" borderId="66" xfId="16" applyNumberFormat="1" applyFont="1" applyFill="1" applyBorder="1" applyAlignment="1">
      <alignment horizontal="center" vertical="center"/>
    </xf>
    <xf numFmtId="0" fontId="42" fillId="0" borderId="67" xfId="16" applyFont="1" applyFill="1" applyBorder="1" applyAlignment="1">
      <alignment horizontal="center" vertical="center"/>
    </xf>
    <xf numFmtId="180" fontId="42" fillId="0" borderId="69" xfId="16" applyNumberFormat="1" applyFont="1" applyBorder="1" applyAlignment="1">
      <alignment horizontal="center" vertical="center"/>
    </xf>
    <xf numFmtId="0" fontId="90" fillId="0" borderId="71" xfId="16" applyFont="1" applyBorder="1" applyAlignment="1">
      <alignment horizontal="center" vertical="center" wrapText="1"/>
    </xf>
    <xf numFmtId="0" fontId="90" fillId="0" borderId="77" xfId="16" applyFont="1" applyBorder="1" applyAlignment="1">
      <alignment horizontal="center" vertical="center" wrapText="1"/>
    </xf>
    <xf numFmtId="11" fontId="42" fillId="0" borderId="0" xfId="16" applyNumberFormat="1" applyFont="1" applyBorder="1"/>
    <xf numFmtId="0" fontId="89" fillId="0" borderId="0" xfId="16" applyFont="1" applyBorder="1" applyAlignment="1">
      <alignment horizontal="left"/>
    </xf>
    <xf numFmtId="1" fontId="42" fillId="0" borderId="63" xfId="16" applyNumberFormat="1" applyFont="1" applyBorder="1" applyAlignment="1">
      <alignment horizontal="center"/>
    </xf>
    <xf numFmtId="3" fontId="42" fillId="0" borderId="63" xfId="16" applyNumberFormat="1" applyFont="1" applyBorder="1" applyAlignment="1">
      <alignment horizontal="center"/>
    </xf>
    <xf numFmtId="0" fontId="42" fillId="0" borderId="63" xfId="16" applyFont="1" applyBorder="1" applyAlignment="1">
      <alignment horizontal="center"/>
    </xf>
    <xf numFmtId="0" fontId="42" fillId="0" borderId="64" xfId="16" applyFont="1" applyBorder="1" applyAlignment="1">
      <alignment horizontal="center"/>
    </xf>
    <xf numFmtId="0" fontId="42" fillId="0" borderId="69" xfId="16" applyFont="1" applyBorder="1" applyAlignment="1">
      <alignment horizontal="center"/>
    </xf>
    <xf numFmtId="164" fontId="42" fillId="0" borderId="69" xfId="16" applyNumberFormat="1" applyFont="1" applyBorder="1" applyAlignment="1">
      <alignment horizontal="center"/>
    </xf>
    <xf numFmtId="168" fontId="42" fillId="0" borderId="69" xfId="16" applyNumberFormat="1" applyFont="1" applyBorder="1" applyAlignment="1">
      <alignment horizontal="center"/>
    </xf>
    <xf numFmtId="0" fontId="42" fillId="0" borderId="70" xfId="16" applyFont="1" applyBorder="1" applyAlignment="1">
      <alignment horizontal="center"/>
    </xf>
    <xf numFmtId="0" fontId="42" fillId="0" borderId="0" xfId="16" applyFont="1" applyBorder="1" applyAlignment="1">
      <alignment wrapText="1"/>
    </xf>
    <xf numFmtId="2" fontId="42" fillId="0" borderId="0" xfId="16" applyNumberFormat="1" applyFont="1" applyBorder="1" applyAlignment="1">
      <alignment wrapText="1"/>
    </xf>
    <xf numFmtId="0" fontId="42" fillId="0" borderId="71" xfId="152" applyFont="1" applyBorder="1" applyAlignment="1">
      <alignment horizontal="center" wrapText="1"/>
    </xf>
    <xf numFmtId="0" fontId="42" fillId="0" borderId="72" xfId="16" applyFont="1" applyBorder="1" applyAlignment="1">
      <alignment horizontal="center" wrapText="1"/>
    </xf>
    <xf numFmtId="171" fontId="42" fillId="0" borderId="72" xfId="16" applyNumberFormat="1" applyFont="1" applyBorder="1" applyAlignment="1">
      <alignment horizontal="center" wrapText="1"/>
    </xf>
    <xf numFmtId="0" fontId="42" fillId="0" borderId="72" xfId="16" applyFont="1" applyFill="1" applyBorder="1" applyAlignment="1">
      <alignment horizontal="center" wrapText="1"/>
    </xf>
    <xf numFmtId="0" fontId="42" fillId="0" borderId="77" xfId="16" applyFont="1" applyBorder="1" applyAlignment="1">
      <alignment horizontal="center" wrapText="1"/>
    </xf>
    <xf numFmtId="0" fontId="90" fillId="0" borderId="0" xfId="16" applyFont="1" applyBorder="1"/>
    <xf numFmtId="0" fontId="103" fillId="0" borderId="0" xfId="16" applyFont="1" applyBorder="1"/>
    <xf numFmtId="2" fontId="90" fillId="0" borderId="45" xfId="133" applyNumberFormat="1" applyFont="1" applyBorder="1" applyAlignment="1">
      <alignment horizontal="center" vertical="center"/>
    </xf>
    <xf numFmtId="0" fontId="90" fillId="0" borderId="45" xfId="133" applyFont="1" applyBorder="1" applyAlignment="1">
      <alignment horizontal="center" vertical="center"/>
    </xf>
    <xf numFmtId="171" fontId="90" fillId="0" borderId="45" xfId="133" applyNumberFormat="1" applyFont="1" applyBorder="1" applyAlignment="1">
      <alignment horizontal="center" vertical="center"/>
    </xf>
    <xf numFmtId="164" fontId="42" fillId="0" borderId="7" xfId="133" applyNumberFormat="1" applyFont="1" applyBorder="1" applyAlignment="1">
      <alignment horizontal="center" vertical="center"/>
    </xf>
    <xf numFmtId="3" fontId="42" fillId="0" borderId="7" xfId="133" applyNumberFormat="1" applyFont="1" applyBorder="1" applyAlignment="1">
      <alignment horizontal="center" vertical="center"/>
    </xf>
    <xf numFmtId="11" fontId="42" fillId="0" borderId="7" xfId="133" applyNumberFormat="1" applyFont="1" applyBorder="1" applyAlignment="1">
      <alignment horizontal="center" vertical="center"/>
    </xf>
    <xf numFmtId="10" fontId="42" fillId="0" borderId="7" xfId="171" applyNumberFormat="1" applyFont="1" applyBorder="1" applyAlignment="1">
      <alignment horizontal="center" vertical="center"/>
    </xf>
    <xf numFmtId="0" fontId="42" fillId="0" borderId="7" xfId="133" applyFont="1" applyBorder="1" applyAlignment="1">
      <alignment horizontal="center" vertical="center"/>
    </xf>
    <xf numFmtId="164" fontId="42" fillId="0" borderId="2" xfId="133" applyNumberFormat="1" applyFont="1" applyBorder="1" applyAlignment="1">
      <alignment horizontal="center" vertical="center"/>
    </xf>
    <xf numFmtId="3" fontId="42" fillId="0" borderId="2" xfId="133" applyNumberFormat="1" applyFont="1" applyBorder="1" applyAlignment="1">
      <alignment horizontal="center" vertical="center"/>
    </xf>
    <xf numFmtId="11" fontId="42" fillId="0" borderId="2" xfId="133" applyNumberFormat="1" applyFont="1" applyBorder="1" applyAlignment="1">
      <alignment horizontal="center" vertical="center"/>
    </xf>
    <xf numFmtId="10" fontId="42" fillId="0" borderId="2" xfId="171" applyNumberFormat="1" applyFont="1" applyBorder="1" applyAlignment="1">
      <alignment horizontal="center" vertical="center"/>
    </xf>
    <xf numFmtId="0" fontId="42" fillId="0" borderId="2" xfId="133" applyFont="1" applyBorder="1" applyAlignment="1">
      <alignment horizontal="center" vertical="center"/>
    </xf>
    <xf numFmtId="0" fontId="42" fillId="0" borderId="0" xfId="133" applyFont="1" applyAlignment="1">
      <alignment wrapText="1"/>
    </xf>
    <xf numFmtId="0" fontId="42" fillId="0" borderId="45" xfId="133" applyFont="1" applyBorder="1" applyAlignment="1">
      <alignment horizontal="center" vertical="center" wrapText="1"/>
    </xf>
    <xf numFmtId="0" fontId="43" fillId="0" borderId="0" xfId="16" applyFont="1" applyBorder="1" applyAlignment="1">
      <alignment horizontal="center" vertical="center"/>
    </xf>
    <xf numFmtId="169" fontId="49" fillId="0" borderId="0" xfId="15" applyFont="1"/>
    <xf numFmtId="0" fontId="104" fillId="0" borderId="105" xfId="16" applyFont="1" applyBorder="1" applyAlignment="1">
      <alignment horizontal="center" vertical="center" wrapText="1"/>
    </xf>
    <xf numFmtId="0" fontId="104" fillId="0" borderId="7" xfId="16" applyFont="1" applyBorder="1" applyAlignment="1">
      <alignment horizontal="center" vertical="center" wrapText="1"/>
    </xf>
    <xf numFmtId="0" fontId="97" fillId="0" borderId="2" xfId="16" applyFont="1" applyBorder="1" applyAlignment="1">
      <alignment horizontal="center" vertical="top" wrapText="1"/>
    </xf>
    <xf numFmtId="2" fontId="97" fillId="0" borderId="2" xfId="16" applyNumberFormat="1" applyFont="1" applyFill="1" applyBorder="1" applyAlignment="1">
      <alignment horizontal="center" vertical="top" wrapText="1"/>
    </xf>
    <xf numFmtId="164" fontId="97" fillId="0" borderId="2" xfId="16" applyNumberFormat="1" applyFont="1" applyFill="1" applyBorder="1" applyAlignment="1">
      <alignment horizontal="center" vertical="top" wrapText="1"/>
    </xf>
    <xf numFmtId="0" fontId="100" fillId="0" borderId="0" xfId="16" applyFont="1"/>
    <xf numFmtId="0" fontId="97" fillId="0" borderId="0" xfId="16" applyFont="1" applyBorder="1" applyAlignment="1">
      <alignment horizontal="center" vertical="top" wrapText="1"/>
    </xf>
    <xf numFmtId="164" fontId="97" fillId="0" borderId="0" xfId="16" applyNumberFormat="1" applyFont="1" applyFill="1" applyBorder="1" applyAlignment="1">
      <alignment horizontal="center" vertical="top" wrapText="1"/>
    </xf>
    <xf numFmtId="2" fontId="97" fillId="0" borderId="0" xfId="16" quotePrefix="1" applyNumberFormat="1" applyFont="1" applyFill="1" applyBorder="1" applyAlignment="1">
      <alignment horizontal="center" vertical="top" wrapText="1"/>
    </xf>
    <xf numFmtId="165" fontId="97" fillId="0" borderId="0" xfId="16" applyNumberFormat="1" applyFont="1" applyFill="1" applyBorder="1" applyAlignment="1">
      <alignment horizontal="center" vertical="top" wrapText="1"/>
    </xf>
    <xf numFmtId="0" fontId="97" fillId="0" borderId="7" xfId="16" applyFont="1" applyBorder="1" applyAlignment="1">
      <alignment horizontal="center" vertical="top" wrapText="1"/>
    </xf>
    <xf numFmtId="2" fontId="97" fillId="0" borderId="7" xfId="16" applyNumberFormat="1" applyFont="1" applyFill="1" applyBorder="1" applyAlignment="1">
      <alignment horizontal="center" vertical="top" wrapText="1"/>
    </xf>
    <xf numFmtId="164" fontId="97" fillId="0" borderId="7" xfId="16" applyNumberFormat="1" applyFont="1" applyFill="1" applyBorder="1" applyAlignment="1">
      <alignment horizontal="center" vertical="top" wrapText="1"/>
    </xf>
    <xf numFmtId="2" fontId="97" fillId="0" borderId="7" xfId="16" quotePrefix="1" applyNumberFormat="1" applyFont="1" applyFill="1" applyBorder="1" applyAlignment="1">
      <alignment horizontal="center" vertical="top" wrapText="1"/>
    </xf>
    <xf numFmtId="168" fontId="42" fillId="0" borderId="7" xfId="133" applyNumberFormat="1" applyFont="1" applyFill="1" applyBorder="1" applyAlignment="1">
      <alignment horizontal="center"/>
    </xf>
    <xf numFmtId="0" fontId="106" fillId="0" borderId="0" xfId="133" applyFont="1"/>
    <xf numFmtId="2" fontId="97" fillId="0" borderId="0" xfId="16" applyNumberFormat="1" applyFont="1" applyFill="1" applyBorder="1" applyAlignment="1">
      <alignment horizontal="center" vertical="top" wrapText="1"/>
    </xf>
    <xf numFmtId="11" fontId="97" fillId="0" borderId="0" xfId="16" applyNumberFormat="1" applyFont="1" applyFill="1" applyBorder="1" applyAlignment="1">
      <alignment horizontal="center" vertical="top" wrapText="1"/>
    </xf>
    <xf numFmtId="11" fontId="97" fillId="0" borderId="7" xfId="16" applyNumberFormat="1" applyFont="1" applyFill="1" applyBorder="1" applyAlignment="1">
      <alignment horizontal="center" vertical="top" wrapText="1"/>
    </xf>
    <xf numFmtId="0" fontId="104" fillId="0" borderId="105" xfId="16" applyFont="1" applyBorder="1" applyAlignment="1">
      <alignment horizontal="center" vertical="top" wrapText="1"/>
    </xf>
    <xf numFmtId="0" fontId="104" fillId="0" borderId="7" xfId="16" applyFont="1" applyBorder="1" applyAlignment="1">
      <alignment horizontal="center" vertical="top" wrapText="1"/>
    </xf>
    <xf numFmtId="2" fontId="42" fillId="0" borderId="2" xfId="16" applyNumberFormat="1" applyFont="1" applyBorder="1" applyAlignment="1">
      <alignment horizontal="center" vertical="top" wrapText="1"/>
    </xf>
    <xf numFmtId="0" fontId="97" fillId="0" borderId="0" xfId="16" applyFont="1" applyAlignment="1">
      <alignment horizontal="center" vertical="top" wrapText="1"/>
    </xf>
    <xf numFmtId="2" fontId="42" fillId="0" borderId="0" xfId="16" applyNumberFormat="1" applyFont="1" applyAlignment="1">
      <alignment horizontal="center" vertical="top" wrapText="1"/>
    </xf>
    <xf numFmtId="2" fontId="42" fillId="0" borderId="0" xfId="16" applyNumberFormat="1" applyFont="1" applyBorder="1" applyAlignment="1">
      <alignment horizontal="center" vertical="top" wrapText="1"/>
    </xf>
    <xf numFmtId="164" fontId="97" fillId="0" borderId="0" xfId="16" applyNumberFormat="1" applyFont="1" applyAlignment="1">
      <alignment horizontal="center" vertical="top" wrapText="1"/>
    </xf>
    <xf numFmtId="2" fontId="97" fillId="0" borderId="0" xfId="16" applyNumberFormat="1" applyFont="1" applyAlignment="1">
      <alignment horizontal="center" vertical="top" wrapText="1"/>
    </xf>
    <xf numFmtId="11" fontId="42" fillId="0" borderId="0" xfId="16" applyNumberFormat="1" applyFont="1" applyBorder="1" applyAlignment="1">
      <alignment horizontal="center" vertical="top" wrapText="1"/>
    </xf>
    <xf numFmtId="2" fontId="42" fillId="0" borderId="0" xfId="16" quotePrefix="1" applyNumberFormat="1" applyFont="1" applyBorder="1" applyAlignment="1">
      <alignment horizontal="center" vertical="top" wrapText="1"/>
    </xf>
    <xf numFmtId="0" fontId="42" fillId="0" borderId="0" xfId="16" applyFont="1" applyBorder="1" applyAlignment="1">
      <alignment horizontal="center" vertical="top" wrapText="1"/>
    </xf>
    <xf numFmtId="0" fontId="104" fillId="0" borderId="106" xfId="16" applyFont="1" applyBorder="1" applyAlignment="1">
      <alignment horizontal="center" vertical="top" wrapText="1"/>
    </xf>
    <xf numFmtId="0" fontId="104" fillId="0" borderId="106" xfId="16" applyFont="1" applyBorder="1" applyAlignment="1">
      <alignment horizontal="center" vertical="center" wrapText="1"/>
    </xf>
    <xf numFmtId="165" fontId="97" fillId="0" borderId="0" xfId="16" applyNumberFormat="1" applyFont="1" applyAlignment="1">
      <alignment horizontal="center" vertical="top" wrapText="1"/>
    </xf>
    <xf numFmtId="3" fontId="42" fillId="0" borderId="2" xfId="16" applyNumberFormat="1" applyFont="1" applyBorder="1" applyAlignment="1">
      <alignment horizontal="center" vertical="center"/>
    </xf>
    <xf numFmtId="164" fontId="97" fillId="0" borderId="0" xfId="16" quotePrefix="1" applyNumberFormat="1" applyFont="1" applyAlignment="1">
      <alignment horizontal="center" vertical="top" wrapText="1"/>
    </xf>
    <xf numFmtId="180" fontId="97" fillId="0" borderId="0" xfId="16" applyNumberFormat="1" applyFont="1" applyAlignment="1">
      <alignment horizontal="center" vertical="top" wrapText="1"/>
    </xf>
    <xf numFmtId="3" fontId="42" fillId="0" borderId="0" xfId="16" applyNumberFormat="1" applyFont="1" applyBorder="1" applyAlignment="1">
      <alignment horizontal="center" vertical="center"/>
    </xf>
    <xf numFmtId="2" fontId="97" fillId="0" borderId="0" xfId="16" applyNumberFormat="1" applyFont="1" applyAlignment="1">
      <alignment horizontal="center" vertical="center" wrapText="1"/>
    </xf>
    <xf numFmtId="0" fontId="97" fillId="0" borderId="0" xfId="16" applyFont="1" applyAlignment="1">
      <alignment horizontal="center" vertical="center" wrapText="1"/>
    </xf>
    <xf numFmtId="165" fontId="97" fillId="0" borderId="0" xfId="16" applyNumberFormat="1" applyFont="1" applyAlignment="1">
      <alignment horizontal="center" vertical="center" wrapText="1"/>
    </xf>
    <xf numFmtId="164" fontId="97" fillId="0" borderId="0" xfId="16" applyNumberFormat="1" applyFont="1" applyAlignment="1">
      <alignment horizontal="center" vertical="center" wrapText="1"/>
    </xf>
    <xf numFmtId="11" fontId="97" fillId="0" borderId="0" xfId="16" applyNumberFormat="1" applyFont="1" applyAlignment="1">
      <alignment horizontal="center" vertical="top" wrapText="1"/>
    </xf>
    <xf numFmtId="0" fontId="97" fillId="0" borderId="106" xfId="16" applyFont="1" applyBorder="1" applyAlignment="1">
      <alignment horizontal="center" vertical="top" wrapText="1"/>
    </xf>
    <xf numFmtId="2" fontId="97" fillId="0" borderId="106" xfId="16" quotePrefix="1" applyNumberFormat="1" applyFont="1" applyBorder="1" applyAlignment="1">
      <alignment horizontal="center" vertical="top" wrapText="1"/>
    </xf>
    <xf numFmtId="164" fontId="97" fillId="0" borderId="106" xfId="16" applyNumberFormat="1" applyFont="1" applyBorder="1" applyAlignment="1">
      <alignment horizontal="center" vertical="top" wrapText="1"/>
    </xf>
    <xf numFmtId="164" fontId="97" fillId="0" borderId="106" xfId="16" quotePrefix="1" applyNumberFormat="1" applyFont="1" applyBorder="1" applyAlignment="1">
      <alignment horizontal="center" vertical="top" wrapText="1"/>
    </xf>
    <xf numFmtId="164" fontId="104" fillId="0" borderId="106" xfId="16" applyNumberFormat="1" applyFont="1" applyFill="1" applyBorder="1" applyAlignment="1">
      <alignment horizontal="center" vertical="top" wrapText="1"/>
    </xf>
    <xf numFmtId="164" fontId="104" fillId="0" borderId="106" xfId="16" applyNumberFormat="1" applyFont="1" applyBorder="1" applyAlignment="1">
      <alignment horizontal="center" vertical="top" wrapText="1"/>
    </xf>
    <xf numFmtId="164" fontId="104" fillId="0" borderId="107" xfId="16" applyNumberFormat="1" applyFont="1" applyFill="1" applyBorder="1" applyAlignment="1">
      <alignment horizontal="center" vertical="top" wrapText="1"/>
    </xf>
    <xf numFmtId="165" fontId="104" fillId="0" borderId="106" xfId="16" applyNumberFormat="1" applyFont="1" applyBorder="1" applyAlignment="1">
      <alignment horizontal="center" vertical="top" wrapText="1"/>
    </xf>
    <xf numFmtId="3" fontId="104" fillId="0" borderId="106" xfId="16" applyNumberFormat="1" applyFont="1" applyBorder="1" applyAlignment="1">
      <alignment horizontal="center" vertical="top" wrapText="1"/>
    </xf>
    <xf numFmtId="0" fontId="104" fillId="0" borderId="0" xfId="16" applyFont="1" applyBorder="1" applyAlignment="1">
      <alignment horizontal="center" vertical="top" wrapText="1"/>
    </xf>
    <xf numFmtId="164" fontId="104" fillId="0" borderId="0" xfId="16" applyNumberFormat="1" applyFont="1" applyFill="1" applyBorder="1" applyAlignment="1">
      <alignment horizontal="center" vertical="top" wrapText="1"/>
    </xf>
    <xf numFmtId="164" fontId="104" fillId="0" borderId="0" xfId="16" applyNumberFormat="1" applyFont="1" applyBorder="1" applyAlignment="1">
      <alignment horizontal="center" vertical="top" wrapText="1"/>
    </xf>
    <xf numFmtId="2" fontId="104" fillId="0" borderId="0" xfId="16" applyNumberFormat="1" applyFont="1" applyBorder="1" applyAlignment="1">
      <alignment horizontal="center" vertical="top" wrapText="1"/>
    </xf>
    <xf numFmtId="0" fontId="42" fillId="0" borderId="0" xfId="16" applyFont="1" applyFill="1"/>
    <xf numFmtId="0" fontId="90" fillId="0" borderId="2" xfId="16" applyFont="1" applyBorder="1" applyAlignment="1">
      <alignment horizontal="center" vertical="center"/>
    </xf>
    <xf numFmtId="0" fontId="90" fillId="0" borderId="7" xfId="16" applyFont="1" applyBorder="1" applyAlignment="1">
      <alignment horizontal="center" vertical="center"/>
    </xf>
    <xf numFmtId="168" fontId="42" fillId="0" borderId="2" xfId="16" applyNumberFormat="1" applyFont="1" applyBorder="1" applyAlignment="1">
      <alignment horizontal="center" vertical="center"/>
    </xf>
    <xf numFmtId="168" fontId="42" fillId="0" borderId="2" xfId="16" quotePrefix="1" applyNumberFormat="1" applyFont="1" applyBorder="1" applyAlignment="1">
      <alignment horizontal="center" vertical="center"/>
    </xf>
    <xf numFmtId="0" fontId="42" fillId="0" borderId="0" xfId="16" applyFont="1" applyBorder="1" applyAlignment="1">
      <alignment horizontal="center" vertical="center"/>
    </xf>
    <xf numFmtId="180" fontId="42" fillId="0" borderId="0" xfId="16" applyNumberFormat="1" applyFont="1" applyBorder="1" applyAlignment="1">
      <alignment horizontal="center" vertical="center"/>
    </xf>
    <xf numFmtId="180" fontId="42" fillId="0" borderId="0" xfId="16" quotePrefix="1" applyNumberFormat="1" applyFont="1" applyBorder="1" applyAlignment="1">
      <alignment horizontal="center" vertical="center"/>
    </xf>
    <xf numFmtId="168" fontId="42" fillId="0" borderId="0" xfId="16" applyNumberFormat="1" applyFont="1" applyBorder="1" applyAlignment="1">
      <alignment horizontal="center" vertical="center"/>
    </xf>
    <xf numFmtId="2" fontId="97" fillId="0" borderId="0" xfId="16" quotePrefix="1" applyNumberFormat="1" applyFont="1" applyBorder="1" applyAlignment="1">
      <alignment horizontal="center" vertical="top" wrapText="1"/>
    </xf>
    <xf numFmtId="11" fontId="97" fillId="0" borderId="106" xfId="16" applyNumberFormat="1" applyFont="1" applyBorder="1" applyAlignment="1">
      <alignment horizontal="center" vertical="top" wrapText="1"/>
    </xf>
    <xf numFmtId="11" fontId="97" fillId="0" borderId="106" xfId="16" quotePrefix="1" applyNumberFormat="1" applyFont="1" applyBorder="1" applyAlignment="1">
      <alignment horizontal="center" vertical="top" wrapText="1"/>
    </xf>
    <xf numFmtId="3" fontId="104" fillId="0" borderId="106" xfId="16" applyNumberFormat="1" applyFont="1" applyFill="1" applyBorder="1" applyAlignment="1">
      <alignment horizontal="center" vertical="center" wrapText="1"/>
    </xf>
    <xf numFmtId="3" fontId="104" fillId="0" borderId="106" xfId="16" applyNumberFormat="1" applyFont="1" applyBorder="1" applyAlignment="1">
      <alignment horizontal="center" vertical="center" wrapText="1"/>
    </xf>
    <xf numFmtId="1" fontId="104" fillId="0" borderId="106" xfId="16" applyNumberFormat="1" applyFont="1" applyFill="1" applyBorder="1" applyAlignment="1">
      <alignment horizontal="center" vertical="center" wrapText="1"/>
    </xf>
    <xf numFmtId="1" fontId="104" fillId="0" borderId="106" xfId="16" applyNumberFormat="1" applyFont="1" applyBorder="1" applyAlignment="1">
      <alignment horizontal="center" vertical="center" wrapText="1"/>
    </xf>
    <xf numFmtId="11" fontId="104" fillId="0" borderId="106" xfId="16" applyNumberFormat="1" applyFont="1" applyFill="1" applyBorder="1" applyAlignment="1">
      <alignment horizontal="center" vertical="center" wrapText="1"/>
    </xf>
    <xf numFmtId="0" fontId="42" fillId="0" borderId="0" xfId="16" applyFont="1" applyAlignment="1">
      <alignment vertical="center"/>
    </xf>
    <xf numFmtId="0" fontId="90" fillId="0" borderId="0" xfId="16" applyFont="1" applyBorder="1" applyAlignment="1">
      <alignment horizontal="center" vertical="center"/>
    </xf>
    <xf numFmtId="3" fontId="90" fillId="0" borderId="0" xfId="16" applyNumberFormat="1" applyFont="1" applyBorder="1" applyAlignment="1">
      <alignment horizontal="center" vertical="center"/>
    </xf>
    <xf numFmtId="11" fontId="42" fillId="0" borderId="92" xfId="16" applyNumberFormat="1" applyFont="1" applyFill="1" applyBorder="1" applyAlignment="1">
      <alignment horizontal="center" vertical="center"/>
    </xf>
    <xf numFmtId="11" fontId="42" fillId="0" borderId="108" xfId="16" applyNumberFormat="1" applyFont="1" applyBorder="1" applyAlignment="1">
      <alignment horizontal="center" vertical="center"/>
    </xf>
    <xf numFmtId="2" fontId="90" fillId="0" borderId="27" xfId="16" applyNumberFormat="1" applyFont="1" applyBorder="1" applyAlignment="1">
      <alignment horizontal="center" vertical="center"/>
    </xf>
    <xf numFmtId="164" fontId="90" fillId="0" borderId="111" xfId="16" applyNumberFormat="1" applyFont="1" applyBorder="1" applyAlignment="1">
      <alignment horizontal="center" vertical="center"/>
    </xf>
    <xf numFmtId="3" fontId="90" fillId="0" borderId="0" xfId="16" applyNumberFormat="1" applyFont="1" applyAlignment="1">
      <alignment horizontal="center"/>
    </xf>
    <xf numFmtId="2" fontId="90" fillId="0" borderId="0" xfId="16" applyNumberFormat="1" applyFont="1" applyAlignment="1">
      <alignment horizontal="center" vertical="center"/>
    </xf>
    <xf numFmtId="3" fontId="90" fillId="0" borderId="0" xfId="16" applyNumberFormat="1" applyFont="1"/>
    <xf numFmtId="11" fontId="90" fillId="0" borderId="0" xfId="16" applyNumberFormat="1" applyFont="1"/>
    <xf numFmtId="3" fontId="42" fillId="0" borderId="0" xfId="16" applyNumberFormat="1" applyFont="1"/>
    <xf numFmtId="169" fontId="42" fillId="0" borderId="55" xfId="15" applyFont="1" applyBorder="1" applyAlignment="1">
      <alignment horizontal="center" vertical="center"/>
    </xf>
    <xf numFmtId="1" fontId="42" fillId="0" borderId="55" xfId="15" applyNumberFormat="1" applyFont="1" applyBorder="1" applyAlignment="1">
      <alignment horizontal="center" vertical="center"/>
    </xf>
    <xf numFmtId="3" fontId="42" fillId="0" borderId="55" xfId="15" applyNumberFormat="1" applyFont="1" applyBorder="1" applyAlignment="1">
      <alignment horizontal="center" vertical="center"/>
    </xf>
    <xf numFmtId="169" fontId="42" fillId="0" borderId="0" xfId="15" applyFont="1"/>
    <xf numFmtId="169" fontId="109" fillId="0" borderId="0" xfId="15" applyFont="1" applyFill="1"/>
    <xf numFmtId="169" fontId="99" fillId="0" borderId="0" xfId="15" applyFont="1"/>
    <xf numFmtId="169" fontId="99" fillId="0" borderId="0" xfId="15" applyFont="1" applyAlignment="1">
      <alignment vertical="center"/>
    </xf>
    <xf numFmtId="169" fontId="42" fillId="0" borderId="70" xfId="15" applyFont="1" applyBorder="1" applyAlignment="1">
      <alignment horizontal="center" vertical="center"/>
    </xf>
    <xf numFmtId="1" fontId="42" fillId="0" borderId="68" xfId="15" applyNumberFormat="1" applyFont="1" applyBorder="1" applyAlignment="1">
      <alignment horizontal="center" vertical="center"/>
    </xf>
    <xf numFmtId="3" fontId="42" fillId="0" borderId="65" xfId="15" applyNumberFormat="1" applyFont="1" applyBorder="1" applyAlignment="1">
      <alignment horizontal="center" vertical="center"/>
    </xf>
    <xf numFmtId="165" fontId="99" fillId="0" borderId="0" xfId="15" applyNumberFormat="1" applyFont="1" applyAlignment="1">
      <alignment vertical="center"/>
    </xf>
    <xf numFmtId="2" fontId="42" fillId="0" borderId="69" xfId="15" applyNumberFormat="1" applyFont="1" applyFill="1" applyBorder="1" applyAlignment="1">
      <alignment horizontal="center" vertical="center"/>
    </xf>
    <xf numFmtId="164" fontId="42" fillId="0" borderId="69" xfId="15" applyNumberFormat="1" applyFont="1" applyBorder="1" applyAlignment="1">
      <alignment horizontal="center" vertical="center"/>
    </xf>
    <xf numFmtId="164" fontId="42" fillId="0" borderId="68" xfId="15" applyNumberFormat="1" applyFont="1" applyBorder="1" applyAlignment="1">
      <alignment horizontal="center" vertical="center"/>
    </xf>
    <xf numFmtId="3" fontId="42" fillId="0" borderId="69" xfId="15" applyNumberFormat="1" applyFont="1" applyBorder="1" applyAlignment="1">
      <alignment horizontal="center" vertical="center"/>
    </xf>
    <xf numFmtId="164" fontId="42" fillId="0" borderId="66" xfId="15" applyNumberFormat="1" applyFont="1" applyFill="1" applyBorder="1" applyAlignment="1">
      <alignment horizontal="center" vertical="center"/>
    </xf>
    <xf numFmtId="164" fontId="42" fillId="0" borderId="66" xfId="15" applyNumberFormat="1" applyFont="1" applyBorder="1" applyAlignment="1">
      <alignment horizontal="center" vertical="center"/>
    </xf>
    <xf numFmtId="164" fontId="42" fillId="0" borderId="65" xfId="15" applyNumberFormat="1" applyFont="1" applyBorder="1" applyAlignment="1">
      <alignment horizontal="center" vertical="center"/>
    </xf>
    <xf numFmtId="3" fontId="42" fillId="0" borderId="66" xfId="15" applyNumberFormat="1" applyFont="1" applyBorder="1" applyAlignment="1">
      <alignment horizontal="center" vertical="center"/>
    </xf>
    <xf numFmtId="2" fontId="42" fillId="0" borderId="65" xfId="15" applyNumberFormat="1" applyFont="1" applyBorder="1" applyAlignment="1">
      <alignment horizontal="center" vertical="center"/>
    </xf>
    <xf numFmtId="164" fontId="42" fillId="0" borderId="65" xfId="15" applyNumberFormat="1" applyFont="1" applyFill="1" applyBorder="1" applyAlignment="1">
      <alignment horizontal="center" vertical="center"/>
    </xf>
    <xf numFmtId="2" fontId="42" fillId="0" borderId="66" xfId="15" applyNumberFormat="1" applyFont="1" applyFill="1" applyBorder="1" applyAlignment="1">
      <alignment horizontal="center" vertical="center"/>
    </xf>
    <xf numFmtId="169" fontId="99" fillId="0" borderId="112" xfId="15" applyFont="1" applyBorder="1" applyAlignment="1">
      <alignment vertical="center"/>
    </xf>
    <xf numFmtId="169" fontId="42" fillId="0" borderId="67" xfId="15" applyFont="1" applyFill="1" applyBorder="1" applyAlignment="1">
      <alignment horizontal="center" vertical="center"/>
    </xf>
    <xf numFmtId="171" fontId="42" fillId="0" borderId="66" xfId="15" applyNumberFormat="1" applyFont="1" applyFill="1" applyBorder="1" applyAlignment="1">
      <alignment horizontal="center" vertical="center"/>
    </xf>
    <xf numFmtId="165" fontId="42" fillId="0" borderId="66" xfId="15" applyNumberFormat="1" applyFont="1" applyFill="1" applyBorder="1" applyAlignment="1">
      <alignment horizontal="center" vertical="center"/>
    </xf>
    <xf numFmtId="165" fontId="42" fillId="0" borderId="66" xfId="15" applyNumberFormat="1" applyFont="1" applyBorder="1" applyAlignment="1">
      <alignment horizontal="center" vertical="center"/>
    </xf>
    <xf numFmtId="165" fontId="42" fillId="0" borderId="65" xfId="15" applyNumberFormat="1" applyFont="1" applyBorder="1" applyAlignment="1">
      <alignment horizontal="center" vertical="center"/>
    </xf>
    <xf numFmtId="4" fontId="42" fillId="0" borderId="66" xfId="15" applyNumberFormat="1" applyFont="1" applyBorder="1" applyAlignment="1">
      <alignment horizontal="center" vertical="center"/>
    </xf>
    <xf numFmtId="165" fontId="42" fillId="0" borderId="65" xfId="15" applyNumberFormat="1" applyFont="1" applyFill="1" applyBorder="1" applyAlignment="1">
      <alignment horizontal="center" vertical="center"/>
    </xf>
    <xf numFmtId="174" fontId="42" fillId="0" borderId="66" xfId="15" applyNumberFormat="1" applyFont="1" applyBorder="1" applyAlignment="1">
      <alignment horizontal="center" vertical="center"/>
    </xf>
    <xf numFmtId="174" fontId="42" fillId="0" borderId="65" xfId="15" applyNumberFormat="1" applyFont="1" applyFill="1" applyBorder="1" applyAlignment="1">
      <alignment horizontal="center" vertical="center"/>
    </xf>
    <xf numFmtId="9" fontId="42" fillId="0" borderId="65" xfId="171" applyFont="1" applyBorder="1" applyAlignment="1">
      <alignment horizontal="center" vertical="center"/>
    </xf>
    <xf numFmtId="171" fontId="42" fillId="0" borderId="112" xfId="15" applyNumberFormat="1" applyFont="1" applyBorder="1" applyAlignment="1">
      <alignment horizontal="center" vertical="center"/>
    </xf>
    <xf numFmtId="2" fontId="42" fillId="0" borderId="66" xfId="15" applyNumberFormat="1" applyFont="1" applyBorder="1" applyAlignment="1">
      <alignment horizontal="center" vertical="center"/>
    </xf>
    <xf numFmtId="169" fontId="42" fillId="0" borderId="112" xfId="15" applyFont="1" applyBorder="1" applyAlignment="1">
      <alignment vertical="center"/>
    </xf>
    <xf numFmtId="168" fontId="42" fillId="0" borderId="65" xfId="15" applyNumberFormat="1" applyFont="1" applyFill="1" applyBorder="1" applyAlignment="1">
      <alignment horizontal="center" vertical="center"/>
    </xf>
    <xf numFmtId="169" fontId="42" fillId="0" borderId="0" xfId="15" applyFont="1" applyAlignment="1">
      <alignment vertical="center"/>
    </xf>
    <xf numFmtId="11" fontId="42" fillId="0" borderId="65" xfId="15" applyNumberFormat="1" applyFont="1" applyFill="1" applyBorder="1" applyAlignment="1">
      <alignment horizontal="center" vertical="center"/>
    </xf>
    <xf numFmtId="171" fontId="42" fillId="0" borderId="65" xfId="15" applyNumberFormat="1" applyFont="1" applyBorder="1" applyAlignment="1">
      <alignment horizontal="center" vertical="center"/>
    </xf>
    <xf numFmtId="1" fontId="42" fillId="0" borderId="65" xfId="15" applyNumberFormat="1" applyFont="1" applyBorder="1" applyAlignment="1">
      <alignment horizontal="center" vertical="center"/>
    </xf>
    <xf numFmtId="3" fontId="42" fillId="0" borderId="63" xfId="15" applyNumberFormat="1" applyFont="1" applyBorder="1" applyAlignment="1">
      <alignment horizontal="center" vertical="center"/>
    </xf>
    <xf numFmtId="3" fontId="42" fillId="0" borderId="62" xfId="15" applyNumberFormat="1" applyFont="1" applyBorder="1" applyAlignment="1">
      <alignment horizontal="center" vertical="center"/>
    </xf>
    <xf numFmtId="1" fontId="42" fillId="0" borderId="108" xfId="15" applyNumberFormat="1" applyFont="1" applyBorder="1" applyAlignment="1">
      <alignment horizontal="center" vertical="center"/>
    </xf>
    <xf numFmtId="169" fontId="42" fillId="0" borderId="0" xfId="15" applyFont="1" applyFill="1" applyBorder="1" applyAlignment="1">
      <alignment horizontal="left"/>
    </xf>
    <xf numFmtId="169" fontId="42" fillId="0" borderId="0" xfId="15" applyFont="1" applyFill="1" applyBorder="1" applyAlignment="1">
      <alignment wrapText="1"/>
    </xf>
    <xf numFmtId="0" fontId="42" fillId="0" borderId="0" xfId="133" applyFont="1" applyFill="1" applyAlignment="1">
      <alignment vertical="center"/>
    </xf>
    <xf numFmtId="172" fontId="42" fillId="0" borderId="69" xfId="15" applyNumberFormat="1" applyFont="1" applyBorder="1" applyAlignment="1">
      <alignment horizontal="center" vertical="center"/>
    </xf>
    <xf numFmtId="172" fontId="42" fillId="0" borderId="68" xfId="15" applyNumberFormat="1" applyFont="1" applyBorder="1" applyAlignment="1">
      <alignment horizontal="center" vertical="center"/>
    </xf>
    <xf numFmtId="11" fontId="42" fillId="0" borderId="66" xfId="15" applyNumberFormat="1" applyFont="1" applyBorder="1" applyAlignment="1">
      <alignment horizontal="center" vertical="center"/>
    </xf>
    <xf numFmtId="11" fontId="42" fillId="0" borderId="65" xfId="15" applyNumberFormat="1" applyFont="1" applyBorder="1" applyAlignment="1">
      <alignment horizontal="center" vertical="center"/>
    </xf>
    <xf numFmtId="0" fontId="89" fillId="0" borderId="0" xfId="133" quotePrefix="1" applyFont="1" applyAlignment="1">
      <alignment horizontal="left" vertical="center" wrapText="1"/>
    </xf>
    <xf numFmtId="11" fontId="42" fillId="0" borderId="63" xfId="15" applyNumberFormat="1" applyFont="1" applyBorder="1" applyAlignment="1">
      <alignment horizontal="center" vertical="center"/>
    </xf>
    <xf numFmtId="11" fontId="42" fillId="0" borderId="62" xfId="15" applyNumberFormat="1" applyFont="1" applyBorder="1" applyAlignment="1">
      <alignment horizontal="center" vertical="center"/>
    </xf>
    <xf numFmtId="3" fontId="42" fillId="0" borderId="69" xfId="15" applyNumberFormat="1" applyFont="1" applyFill="1" applyBorder="1" applyAlignment="1">
      <alignment horizontal="center" vertical="center"/>
    </xf>
    <xf numFmtId="3" fontId="42" fillId="0" borderId="68" xfId="15" applyNumberFormat="1" applyFont="1" applyFill="1" applyBorder="1" applyAlignment="1">
      <alignment horizontal="center" vertical="center"/>
    </xf>
    <xf numFmtId="3" fontId="42" fillId="0" borderId="63" xfId="15" applyNumberFormat="1" applyFont="1" applyFill="1" applyBorder="1" applyAlignment="1">
      <alignment horizontal="center" vertical="center"/>
    </xf>
    <xf numFmtId="3" fontId="42" fillId="0" borderId="62" xfId="15" applyNumberFormat="1" applyFont="1" applyFill="1" applyBorder="1" applyAlignment="1">
      <alignment horizontal="center" vertical="center"/>
    </xf>
    <xf numFmtId="0" fontId="42" fillId="0" borderId="26" xfId="152" applyFont="1" applyBorder="1" applyAlignment="1">
      <alignment horizontal="center"/>
    </xf>
    <xf numFmtId="165" fontId="42" fillId="0" borderId="27" xfId="152" applyNumberFormat="1" applyFont="1" applyBorder="1" applyAlignment="1">
      <alignment horizontal="center"/>
    </xf>
    <xf numFmtId="0" fontId="42" fillId="0" borderId="110" xfId="152" applyFont="1" applyBorder="1" applyAlignment="1">
      <alignment horizontal="center"/>
    </xf>
    <xf numFmtId="0" fontId="42" fillId="0" borderId="111" xfId="152" applyFont="1" applyBorder="1" applyAlignment="1">
      <alignment horizontal="center"/>
    </xf>
    <xf numFmtId="0" fontId="42" fillId="0" borderId="72" xfId="152" applyFont="1" applyFill="1" applyBorder="1" applyAlignment="1">
      <alignment horizontal="center" wrapText="1"/>
    </xf>
    <xf numFmtId="0" fontId="90" fillId="0" borderId="72" xfId="152" applyFont="1" applyBorder="1" applyAlignment="1">
      <alignment horizontal="center" vertical="center" wrapText="1"/>
    </xf>
    <xf numFmtId="180" fontId="42" fillId="0" borderId="66" xfId="0" applyNumberFormat="1" applyFont="1" applyBorder="1" applyAlignment="1">
      <alignment horizontal="center" vertical="center"/>
    </xf>
    <xf numFmtId="180" fontId="42" fillId="0" borderId="66" xfId="152" applyNumberFormat="1" applyFont="1" applyBorder="1" applyAlignment="1">
      <alignment horizontal="center" vertical="center"/>
    </xf>
    <xf numFmtId="180" fontId="42" fillId="0" borderId="63" xfId="152" applyNumberFormat="1" applyFont="1" applyBorder="1" applyAlignment="1">
      <alignment horizontal="center" vertical="center"/>
    </xf>
    <xf numFmtId="0" fontId="89" fillId="0" borderId="0" xfId="152" applyFont="1" applyFill="1" applyBorder="1"/>
    <xf numFmtId="0" fontId="89" fillId="0" borderId="0" xfId="16" applyFont="1" applyBorder="1" applyAlignment="1">
      <alignment horizontal="left" wrapText="1"/>
    </xf>
    <xf numFmtId="165" fontId="42" fillId="0" borderId="2" xfId="16" applyNumberFormat="1" applyFont="1" applyBorder="1" applyAlignment="1">
      <alignment horizontal="center" vertical="top" wrapText="1"/>
    </xf>
    <xf numFmtId="165" fontId="42" fillId="0" borderId="0" xfId="16" applyNumberFormat="1" applyFont="1" applyBorder="1" applyAlignment="1">
      <alignment horizontal="center" vertical="top" wrapText="1"/>
    </xf>
    <xf numFmtId="170" fontId="13" fillId="0" borderId="0" xfId="14" quotePrefix="1" applyNumberFormat="1" applyFont="1" applyFill="1" applyBorder="1" applyAlignment="1">
      <alignment horizontal="center"/>
    </xf>
    <xf numFmtId="183" fontId="13" fillId="0" borderId="0" xfId="14" quotePrefix="1" applyNumberFormat="1" applyFont="1" applyFill="1" applyBorder="1" applyAlignment="1">
      <alignment horizontal="center"/>
    </xf>
    <xf numFmtId="0" fontId="110" fillId="0" borderId="0" xfId="197" applyFont="1"/>
    <xf numFmtId="0" fontId="43" fillId="0" borderId="55" xfId="197" applyFont="1" applyFill="1" applyBorder="1" applyAlignment="1">
      <alignment horizontal="center"/>
    </xf>
    <xf numFmtId="0" fontId="110" fillId="0" borderId="0" xfId="197" applyFont="1" applyAlignment="1"/>
    <xf numFmtId="0" fontId="110" fillId="0" borderId="55" xfId="197" applyFont="1" applyBorder="1" applyAlignment="1">
      <alignment horizontal="center"/>
    </xf>
    <xf numFmtId="11" fontId="42" fillId="0" borderId="66" xfId="0" applyNumberFormat="1" applyFont="1" applyBorder="1" applyAlignment="1">
      <alignment horizontal="center" vertical="center"/>
    </xf>
    <xf numFmtId="11" fontId="42" fillId="0" borderId="66" xfId="152" applyNumberFormat="1" applyFont="1" applyBorder="1" applyAlignment="1">
      <alignment horizontal="center" vertical="center"/>
    </xf>
    <xf numFmtId="11" fontId="42" fillId="0" borderId="63" xfId="152" applyNumberFormat="1" applyFont="1" applyBorder="1" applyAlignment="1">
      <alignment horizontal="center" vertical="center"/>
    </xf>
    <xf numFmtId="0" fontId="90" fillId="0" borderId="77" xfId="152" applyFont="1" applyBorder="1" applyAlignment="1">
      <alignment horizontal="center" vertical="center" wrapText="1"/>
    </xf>
    <xf numFmtId="0" fontId="90" fillId="0" borderId="71" xfId="152" applyFont="1" applyBorder="1" applyAlignment="1">
      <alignment horizontal="center" vertical="center" wrapText="1"/>
    </xf>
    <xf numFmtId="11" fontId="42" fillId="0" borderId="69" xfId="152" applyNumberFormat="1" applyFont="1" applyBorder="1" applyAlignment="1">
      <alignment horizontal="center" vertical="center"/>
    </xf>
    <xf numFmtId="2" fontId="42" fillId="0" borderId="0" xfId="152" applyNumberFormat="1" applyFont="1" applyBorder="1"/>
    <xf numFmtId="0" fontId="43" fillId="0" borderId="0" xfId="16" applyFont="1" applyBorder="1" applyAlignment="1">
      <alignment horizontal="center" vertical="center"/>
    </xf>
    <xf numFmtId="0" fontId="43" fillId="0" borderId="104" xfId="16" applyFont="1" applyFill="1" applyBorder="1" applyAlignment="1">
      <alignment horizontal="right" vertical="center" wrapText="1"/>
    </xf>
    <xf numFmtId="0" fontId="43" fillId="0" borderId="104" xfId="16" applyFont="1" applyFill="1" applyBorder="1" applyAlignment="1">
      <alignment horizontal="center" vertical="center"/>
    </xf>
    <xf numFmtId="164" fontId="43" fillId="0" borderId="50" xfId="16" applyNumberFormat="1" applyFont="1" applyFill="1" applyBorder="1" applyAlignment="1">
      <alignment horizontal="center" vertical="center"/>
    </xf>
    <xf numFmtId="3" fontId="43" fillId="0" borderId="50" xfId="16" applyNumberFormat="1" applyFont="1" applyBorder="1" applyAlignment="1">
      <alignment horizontal="center" vertical="center"/>
    </xf>
    <xf numFmtId="164" fontId="43" fillId="0" borderId="50" xfId="16" applyNumberFormat="1" applyFont="1" applyBorder="1" applyAlignment="1">
      <alignment horizontal="center" vertical="center"/>
    </xf>
    <xf numFmtId="0" fontId="43" fillId="0" borderId="0" xfId="16" applyFont="1" applyAlignment="1">
      <alignment vertical="center"/>
    </xf>
    <xf numFmtId="0" fontId="43" fillId="0" borderId="51" xfId="16" applyFont="1" applyFill="1" applyBorder="1" applyAlignment="1">
      <alignment horizontal="right" vertical="center"/>
    </xf>
    <xf numFmtId="0" fontId="43" fillId="0" borderId="0" xfId="16" applyFont="1" applyFill="1" applyBorder="1" applyAlignment="1">
      <alignment horizontal="center" vertical="center"/>
    </xf>
    <xf numFmtId="164" fontId="43" fillId="0" borderId="0" xfId="16" applyNumberFormat="1" applyFont="1" applyFill="1" applyBorder="1" applyAlignment="1">
      <alignment horizontal="center" vertical="center"/>
    </xf>
    <xf numFmtId="3" fontId="43" fillId="0" borderId="0" xfId="16" applyNumberFormat="1" applyFont="1" applyBorder="1" applyAlignment="1">
      <alignment horizontal="center" vertical="center"/>
    </xf>
    <xf numFmtId="164" fontId="43" fillId="0" borderId="0" xfId="16" applyNumberFormat="1" applyFont="1" applyAlignment="1">
      <alignment horizontal="center" vertical="center"/>
    </xf>
    <xf numFmtId="0" fontId="43" fillId="0" borderId="50" xfId="16" applyFont="1" applyFill="1" applyBorder="1" applyAlignment="1">
      <alignment horizontal="right" vertical="center"/>
    </xf>
    <xf numFmtId="0" fontId="43" fillId="0" borderId="50" xfId="16" applyFont="1" applyFill="1" applyBorder="1" applyAlignment="1">
      <alignment horizontal="center" vertical="center"/>
    </xf>
    <xf numFmtId="0" fontId="43" fillId="0" borderId="49" xfId="16" applyFont="1" applyFill="1" applyBorder="1" applyAlignment="1">
      <alignment horizontal="right" vertical="center"/>
    </xf>
    <xf numFmtId="0" fontId="43" fillId="0" borderId="49" xfId="16" applyFont="1" applyFill="1" applyBorder="1" applyAlignment="1">
      <alignment horizontal="center" vertical="center"/>
    </xf>
    <xf numFmtId="164" fontId="43" fillId="0" borderId="49" xfId="16" applyNumberFormat="1" applyFont="1" applyFill="1" applyBorder="1" applyAlignment="1">
      <alignment horizontal="center" vertical="center"/>
    </xf>
    <xf numFmtId="3" fontId="43" fillId="0" borderId="49" xfId="16" applyNumberFormat="1" applyFont="1" applyBorder="1" applyAlignment="1">
      <alignment horizontal="center" vertical="center"/>
    </xf>
    <xf numFmtId="164" fontId="43" fillId="0" borderId="49" xfId="16" applyNumberFormat="1" applyFont="1" applyBorder="1" applyAlignment="1">
      <alignment horizontal="center" vertical="center"/>
    </xf>
    <xf numFmtId="2" fontId="43" fillId="0" borderId="50" xfId="16" applyNumberFormat="1" applyFont="1" applyFill="1" applyBorder="1" applyAlignment="1">
      <alignment horizontal="center" vertical="center"/>
    </xf>
    <xf numFmtId="2" fontId="43" fillId="0" borderId="50" xfId="16" applyNumberFormat="1" applyFont="1" applyBorder="1" applyAlignment="1">
      <alignment horizontal="center" vertical="center"/>
    </xf>
    <xf numFmtId="0" fontId="20" fillId="0" borderId="55" xfId="0" applyFont="1" applyFill="1" applyBorder="1" applyAlignment="1">
      <alignment horizontal="center"/>
    </xf>
    <xf numFmtId="169" fontId="13" fillId="0" borderId="55" xfId="15" applyFont="1" applyFill="1" applyBorder="1" applyAlignment="1">
      <alignment horizontal="center" vertical="center"/>
    </xf>
    <xf numFmtId="3" fontId="43" fillId="0" borderId="55" xfId="197" applyNumberFormat="1" applyFont="1" applyFill="1" applyBorder="1" applyAlignment="1">
      <alignment horizontal="center"/>
    </xf>
    <xf numFmtId="0" fontId="110" fillId="0" borderId="55" xfId="197" applyFont="1" applyFill="1" applyBorder="1" applyAlignment="1">
      <alignment horizontal="center"/>
    </xf>
    <xf numFmtId="0" fontId="110" fillId="0" borderId="0" xfId="197" applyFont="1" applyFill="1"/>
    <xf numFmtId="3" fontId="43" fillId="0" borderId="48" xfId="16" applyNumberFormat="1" applyFont="1" applyBorder="1" applyAlignment="1">
      <alignment horizontal="center"/>
    </xf>
    <xf numFmtId="168" fontId="43" fillId="0" borderId="48" xfId="16" applyNumberFormat="1" applyFont="1" applyBorder="1" applyAlignment="1">
      <alignment horizontal="center"/>
    </xf>
    <xf numFmtId="164" fontId="43" fillId="0" borderId="48" xfId="16" applyNumberFormat="1" applyFont="1" applyBorder="1" applyAlignment="1">
      <alignment horizontal="center"/>
    </xf>
    <xf numFmtId="169" fontId="42" fillId="0" borderId="97" xfId="15" applyFont="1" applyBorder="1" applyAlignment="1">
      <alignment horizontal="center" vertical="center"/>
    </xf>
    <xf numFmtId="0" fontId="13" fillId="0" borderId="55" xfId="14" applyNumberFormat="1" applyFont="1" applyFill="1" applyBorder="1" applyAlignment="1">
      <alignment horizontal="center" vertical="center" wrapText="1"/>
    </xf>
    <xf numFmtId="164" fontId="13" fillId="0" borderId="55" xfId="14" applyNumberFormat="1" applyFont="1" applyFill="1" applyBorder="1" applyAlignment="1">
      <alignment horizontal="center" vertical="center" wrapText="1"/>
    </xf>
    <xf numFmtId="3" fontId="13" fillId="3" borderId="55" xfId="14" applyNumberFormat="1" applyFont="1" applyFill="1" applyBorder="1" applyAlignment="1">
      <alignment vertical="center"/>
    </xf>
    <xf numFmtId="169" fontId="42" fillId="0" borderId="0" xfId="15" applyFont="1" applyBorder="1" applyAlignment="1">
      <alignment horizontal="center" vertical="center"/>
    </xf>
    <xf numFmtId="3" fontId="42" fillId="0" borderId="0" xfId="15" applyNumberFormat="1" applyFont="1" applyFill="1" applyBorder="1" applyAlignment="1">
      <alignment horizontal="center" vertical="center"/>
    </xf>
    <xf numFmtId="0" fontId="104" fillId="0" borderId="66" xfId="16" applyFont="1" applyFill="1" applyBorder="1" applyAlignment="1">
      <alignment horizontal="center" vertical="center" wrapText="1"/>
    </xf>
    <xf numFmtId="169" fontId="90" fillId="0" borderId="66" xfId="15" applyFont="1" applyFill="1" applyBorder="1" applyAlignment="1">
      <alignment horizontal="center" vertical="center" wrapText="1"/>
    </xf>
    <xf numFmtId="0" fontId="104" fillId="0" borderId="63" xfId="16" applyFont="1" applyFill="1" applyBorder="1" applyAlignment="1">
      <alignment horizontal="center" vertical="center" wrapText="1"/>
    </xf>
    <xf numFmtId="169" fontId="42" fillId="0" borderId="0" xfId="15" applyFont="1" applyAlignment="1">
      <alignment wrapText="1"/>
    </xf>
    <xf numFmtId="165" fontId="42" fillId="0" borderId="63" xfId="16" applyNumberFormat="1" applyFont="1" applyBorder="1" applyAlignment="1">
      <alignment horizontal="center" vertical="center"/>
    </xf>
    <xf numFmtId="3" fontId="42" fillId="0" borderId="65" xfId="15" applyNumberFormat="1" applyFont="1" applyFill="1" applyBorder="1" applyAlignment="1">
      <alignment horizontal="center" vertical="center"/>
    </xf>
    <xf numFmtId="2" fontId="42" fillId="0" borderId="65" xfId="15" applyNumberFormat="1" applyFont="1" applyFill="1" applyBorder="1" applyAlignment="1">
      <alignment horizontal="center" vertical="center"/>
    </xf>
    <xf numFmtId="3" fontId="42" fillId="0" borderId="65" xfId="15" quotePrefix="1" applyNumberFormat="1" applyFont="1" applyFill="1" applyBorder="1" applyAlignment="1">
      <alignment horizontal="center" vertical="center"/>
    </xf>
    <xf numFmtId="0" fontId="25" fillId="0" borderId="4"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110" xfId="0" applyFont="1" applyFill="1" applyBorder="1" applyAlignment="1">
      <alignment horizontal="center" vertical="center" wrapText="1"/>
    </xf>
    <xf numFmtId="0" fontId="28" fillId="0" borderId="55" xfId="0" applyFont="1" applyFill="1" applyBorder="1" applyAlignment="1">
      <alignment horizontal="center" vertical="center" wrapText="1"/>
    </xf>
    <xf numFmtId="0" fontId="25" fillId="0" borderId="55" xfId="0" applyFont="1" applyFill="1" applyBorder="1" applyAlignment="1">
      <alignment horizontal="center" vertical="center" wrapText="1"/>
    </xf>
    <xf numFmtId="0" fontId="27" fillId="0" borderId="55" xfId="0" applyFont="1" applyFill="1" applyBorder="1" applyAlignment="1">
      <alignment horizontal="center" vertical="center" wrapText="1"/>
    </xf>
    <xf numFmtId="0" fontId="20" fillId="0" borderId="56" xfId="0" applyFont="1" applyFill="1" applyBorder="1" applyAlignment="1">
      <alignment vertical="top" wrapText="1"/>
    </xf>
    <xf numFmtId="167" fontId="20" fillId="0" borderId="56" xfId="0" applyNumberFormat="1" applyFont="1" applyFill="1" applyBorder="1" applyAlignment="1">
      <alignment horizontal="center" vertical="top"/>
    </xf>
    <xf numFmtId="0" fontId="20" fillId="0" borderId="56" xfId="0" applyFont="1" applyFill="1" applyBorder="1" applyAlignment="1">
      <alignment horizontal="center" vertical="top"/>
    </xf>
    <xf numFmtId="1" fontId="13" fillId="0" borderId="55" xfId="15" applyNumberFormat="1" applyFont="1" applyFill="1" applyBorder="1" applyAlignment="1">
      <alignment horizontal="center" vertical="center"/>
    </xf>
    <xf numFmtId="11" fontId="13" fillId="0" borderId="55" xfId="15" applyNumberFormat="1" applyFont="1" applyFill="1" applyBorder="1" applyAlignment="1">
      <alignment horizontal="center" vertical="center"/>
    </xf>
    <xf numFmtId="2" fontId="13" fillId="0" borderId="55" xfId="15" applyNumberFormat="1" applyFont="1" applyFill="1" applyBorder="1" applyAlignment="1">
      <alignment horizontal="center" vertical="center"/>
    </xf>
    <xf numFmtId="172" fontId="13" fillId="0" borderId="55" xfId="15" applyNumberFormat="1" applyFont="1" applyFill="1" applyBorder="1" applyAlignment="1">
      <alignment horizontal="center" vertical="center"/>
    </xf>
    <xf numFmtId="3" fontId="13" fillId="0" borderId="55" xfId="14" quotePrefix="1" applyNumberFormat="1" applyFont="1" applyFill="1" applyBorder="1" applyAlignment="1">
      <alignment horizontal="center"/>
    </xf>
    <xf numFmtId="170" fontId="13" fillId="0" borderId="55" xfId="14" applyNumberFormat="1" applyFont="1" applyFill="1" applyBorder="1" applyAlignment="1">
      <alignment horizontal="center" vertical="center"/>
    </xf>
    <xf numFmtId="170" fontId="13" fillId="45" borderId="55" xfId="14" applyNumberFormat="1" applyFont="1" applyFill="1" applyBorder="1" applyAlignment="1">
      <alignment horizontal="center" vertical="center"/>
    </xf>
    <xf numFmtId="0" fontId="13" fillId="0" borderId="55" xfId="14" applyNumberFormat="1" applyFont="1" applyFill="1" applyBorder="1" applyAlignment="1">
      <alignment horizontal="center"/>
    </xf>
    <xf numFmtId="169" fontId="14" fillId="2" borderId="55" xfId="15" applyFont="1" applyFill="1" applyBorder="1" applyAlignment="1">
      <alignment horizontal="center" vertical="center"/>
    </xf>
    <xf numFmtId="168" fontId="13" fillId="0" borderId="55" xfId="14" applyNumberFormat="1" applyFont="1" applyFill="1" applyBorder="1" applyAlignment="1">
      <alignment horizontal="center" vertical="center"/>
    </xf>
    <xf numFmtId="168" fontId="13" fillId="45" borderId="55" xfId="14" applyNumberFormat="1" applyFont="1" applyFill="1" applyBorder="1" applyAlignment="1">
      <alignment horizontal="center" vertical="center"/>
    </xf>
    <xf numFmtId="4" fontId="13" fillId="0" borderId="55" xfId="14" applyNumberFormat="1" applyFont="1" applyFill="1" applyBorder="1" applyAlignment="1">
      <alignment horizontal="center" vertical="center"/>
    </xf>
    <xf numFmtId="4" fontId="13" fillId="45" borderId="55" xfId="14" applyNumberFormat="1" applyFont="1" applyFill="1" applyBorder="1" applyAlignment="1">
      <alignment horizontal="center" vertical="center"/>
    </xf>
    <xf numFmtId="0" fontId="14" fillId="2" borderId="55" xfId="14" applyNumberFormat="1" applyFont="1" applyFill="1" applyBorder="1" applyAlignment="1">
      <alignment horizontal="center" vertical="center" wrapText="1"/>
    </xf>
    <xf numFmtId="0" fontId="13" fillId="0" borderId="55" xfId="14" applyNumberFormat="1" applyFont="1" applyFill="1" applyBorder="1" applyAlignment="1">
      <alignment horizontal="center" vertical="center"/>
    </xf>
    <xf numFmtId="0" fontId="92" fillId="46" borderId="0" xfId="0" applyFont="1" applyFill="1" applyAlignment="1">
      <alignment horizontal="center"/>
    </xf>
    <xf numFmtId="0" fontId="92" fillId="46" borderId="0" xfId="0" applyFont="1" applyFill="1" applyAlignment="1">
      <alignment horizontal="left"/>
    </xf>
    <xf numFmtId="0" fontId="92" fillId="10" borderId="0" xfId="0" applyFont="1" applyFill="1" applyAlignment="1">
      <alignment horizontal="center"/>
    </xf>
    <xf numFmtId="0" fontId="92" fillId="10" borderId="0" xfId="0" applyFont="1" applyFill="1" applyAlignment="1">
      <alignment horizontal="left"/>
    </xf>
    <xf numFmtId="0" fontId="92" fillId="11" borderId="0" xfId="0" applyFont="1" applyFill="1" applyAlignment="1">
      <alignment horizontal="center"/>
    </xf>
    <xf numFmtId="0" fontId="92" fillId="11" borderId="0" xfId="0" applyFont="1" applyFill="1" applyAlignment="1">
      <alignment horizontal="left"/>
    </xf>
    <xf numFmtId="0" fontId="92" fillId="8" borderId="0" xfId="0" applyFont="1" applyFill="1" applyAlignment="1">
      <alignment horizontal="center"/>
    </xf>
    <xf numFmtId="0" fontId="92" fillId="8" borderId="0" xfId="0" applyFont="1" applyFill="1" applyAlignment="1">
      <alignment horizontal="left"/>
    </xf>
    <xf numFmtId="0" fontId="92" fillId="9" borderId="0" xfId="0" applyFont="1" applyFill="1" applyAlignment="1">
      <alignment horizontal="center"/>
    </xf>
    <xf numFmtId="0" fontId="92" fillId="9" borderId="0" xfId="0" applyFont="1" applyFill="1" applyAlignment="1">
      <alignment horizontal="left"/>
    </xf>
    <xf numFmtId="168" fontId="43" fillId="0" borderId="55" xfId="197" applyNumberFormat="1" applyFont="1" applyFill="1" applyBorder="1" applyAlignment="1">
      <alignment horizontal="center"/>
    </xf>
    <xf numFmtId="164" fontId="43" fillId="0" borderId="55" xfId="197" applyNumberFormat="1" applyFont="1" applyFill="1" applyBorder="1" applyAlignment="1">
      <alignment horizontal="center"/>
    </xf>
    <xf numFmtId="0" fontId="43" fillId="0" borderId="0" xfId="197" applyFont="1" applyFill="1"/>
    <xf numFmtId="168" fontId="43" fillId="0" borderId="55" xfId="197" applyNumberFormat="1" applyFont="1" applyBorder="1" applyAlignment="1">
      <alignment horizontal="center"/>
    </xf>
    <xf numFmtId="164" fontId="43" fillId="0" borderId="55" xfId="197" applyNumberFormat="1" applyFont="1" applyBorder="1" applyAlignment="1">
      <alignment horizontal="center"/>
    </xf>
    <xf numFmtId="3" fontId="43" fillId="0" borderId="55" xfId="197" applyNumberFormat="1" applyFont="1" applyBorder="1" applyAlignment="1">
      <alignment horizontal="center"/>
    </xf>
    <xf numFmtId="0" fontId="43" fillId="0" borderId="0" xfId="197" applyFont="1"/>
    <xf numFmtId="169" fontId="14" fillId="2" borderId="55" xfId="15" applyFont="1" applyFill="1" applyBorder="1" applyAlignment="1">
      <alignment horizontal="center" vertical="center" wrapText="1"/>
    </xf>
    <xf numFmtId="183" fontId="13" fillId="0" borderId="55" xfId="14" applyNumberFormat="1" applyFont="1" applyFill="1" applyBorder="1" applyAlignment="1">
      <alignment horizontal="center" vertical="center"/>
    </xf>
    <xf numFmtId="183" fontId="13" fillId="45" borderId="55" xfId="14" applyNumberFormat="1" applyFont="1" applyFill="1" applyBorder="1" applyAlignment="1">
      <alignment horizontal="center" vertical="center"/>
    </xf>
    <xf numFmtId="171" fontId="42" fillId="0" borderId="66" xfId="133" quotePrefix="1" applyNumberFormat="1" applyFont="1" applyFill="1" applyBorder="1" applyAlignment="1">
      <alignment horizontal="center"/>
    </xf>
    <xf numFmtId="11" fontId="42" fillId="0" borderId="65" xfId="16" applyNumberFormat="1" applyFont="1" applyFill="1" applyBorder="1" applyAlignment="1">
      <alignment horizontal="center"/>
    </xf>
    <xf numFmtId="11" fontId="42" fillId="0" borderId="7" xfId="16" quotePrefix="1" applyNumberFormat="1" applyFont="1" applyBorder="1" applyAlignment="1">
      <alignment horizontal="center" vertical="top" wrapText="1"/>
    </xf>
    <xf numFmtId="3" fontId="90" fillId="0" borderId="25" xfId="16" applyNumberFormat="1" applyFont="1" applyBorder="1" applyAlignment="1">
      <alignment horizontal="center"/>
    </xf>
    <xf numFmtId="3" fontId="90" fillId="0" borderId="26" xfId="16" applyNumberFormat="1" applyFont="1" applyBorder="1" applyAlignment="1">
      <alignment horizontal="center"/>
    </xf>
    <xf numFmtId="3" fontId="90" fillId="0" borderId="109" xfId="16" applyNumberFormat="1" applyFont="1" applyBorder="1" applyAlignment="1">
      <alignment horizontal="center"/>
    </xf>
    <xf numFmtId="3" fontId="90" fillId="0" borderId="110" xfId="16" applyNumberFormat="1" applyFont="1" applyBorder="1" applyAlignment="1">
      <alignment horizontal="center"/>
    </xf>
    <xf numFmtId="0" fontId="104" fillId="0" borderId="106" xfId="16" applyFont="1" applyFill="1" applyBorder="1" applyAlignment="1">
      <alignment horizontal="left" vertical="top" wrapText="1"/>
    </xf>
    <xf numFmtId="0" fontId="90" fillId="0" borderId="0" xfId="16" applyFont="1" applyBorder="1" applyAlignment="1">
      <alignment horizontal="center" vertical="center" wrapText="1"/>
    </xf>
    <xf numFmtId="0" fontId="90" fillId="0" borderId="2" xfId="16" applyFont="1" applyBorder="1" applyAlignment="1">
      <alignment horizontal="center" vertical="center"/>
    </xf>
    <xf numFmtId="0" fontId="104" fillId="0" borderId="105" xfId="16" applyFont="1" applyBorder="1" applyAlignment="1">
      <alignment horizontal="center" vertical="center" wrapText="1"/>
    </xf>
    <xf numFmtId="0" fontId="42" fillId="0" borderId="7" xfId="16" applyFont="1" applyBorder="1" applyAlignment="1">
      <alignment horizontal="center" vertical="center" wrapText="1"/>
    </xf>
    <xf numFmtId="169" fontId="90" fillId="0" borderId="66" xfId="15" applyFont="1" applyFill="1" applyBorder="1" applyAlignment="1">
      <alignment horizontal="center" vertical="center"/>
    </xf>
    <xf numFmtId="169" fontId="90" fillId="0" borderId="65" xfId="15" applyFont="1" applyFill="1" applyBorder="1" applyAlignment="1">
      <alignment horizontal="center" vertical="center"/>
    </xf>
    <xf numFmtId="0" fontId="104" fillId="0" borderId="69" xfId="16" applyFont="1" applyFill="1" applyBorder="1" applyAlignment="1">
      <alignment horizontal="center" vertical="center" wrapText="1"/>
    </xf>
    <xf numFmtId="0" fontId="104" fillId="0" borderId="66" xfId="16" applyFont="1" applyFill="1" applyBorder="1" applyAlignment="1">
      <alignment horizontal="center" vertical="center" wrapText="1"/>
    </xf>
    <xf numFmtId="169" fontId="90" fillId="0" borderId="70" xfId="15" applyFont="1" applyFill="1" applyBorder="1" applyAlignment="1">
      <alignment horizontal="center" vertical="center"/>
    </xf>
    <xf numFmtId="169" fontId="90" fillId="0" borderId="67" xfId="15" applyFont="1" applyFill="1" applyBorder="1" applyAlignment="1">
      <alignment horizontal="center" vertical="center"/>
    </xf>
    <xf numFmtId="169" fontId="90" fillId="0" borderId="64" xfId="15" applyFont="1" applyFill="1" applyBorder="1" applyAlignment="1">
      <alignment horizontal="center" vertical="center"/>
    </xf>
    <xf numFmtId="169" fontId="90" fillId="0" borderId="118" xfId="15" applyFont="1" applyBorder="1" applyAlignment="1">
      <alignment horizontal="center" vertical="center" wrapText="1"/>
    </xf>
    <xf numFmtId="169" fontId="90" fillId="0" borderId="119" xfId="15" applyFont="1" applyBorder="1" applyAlignment="1">
      <alignment horizontal="center" vertical="center"/>
    </xf>
    <xf numFmtId="169" fontId="90" fillId="0" borderId="20" xfId="15" applyFont="1" applyBorder="1" applyAlignment="1">
      <alignment horizontal="center" vertical="center"/>
    </xf>
    <xf numFmtId="169" fontId="90" fillId="0" borderId="18" xfId="15" applyFont="1" applyBorder="1" applyAlignment="1">
      <alignment horizontal="center" vertical="center"/>
    </xf>
    <xf numFmtId="169" fontId="90" fillId="0" borderId="101" xfId="15" applyFont="1" applyBorder="1" applyAlignment="1">
      <alignment horizontal="center" vertical="center"/>
    </xf>
    <xf numFmtId="169" fontId="90" fillId="0" borderId="120" xfId="15" applyFont="1" applyBorder="1" applyAlignment="1">
      <alignment horizontal="center" vertical="center"/>
    </xf>
    <xf numFmtId="169" fontId="98" fillId="0" borderId="118" xfId="15" applyFont="1" applyBorder="1" applyAlignment="1">
      <alignment horizontal="center" vertical="center"/>
    </xf>
    <xf numFmtId="169" fontId="98" fillId="0" borderId="2" xfId="15" applyFont="1" applyBorder="1" applyAlignment="1">
      <alignment horizontal="center" vertical="center"/>
    </xf>
    <xf numFmtId="169" fontId="98" fillId="0" borderId="3" xfId="15" applyFont="1" applyBorder="1" applyAlignment="1">
      <alignment horizontal="center" vertical="center"/>
    </xf>
    <xf numFmtId="169" fontId="98" fillId="0" borderId="20" xfId="15" applyFont="1" applyBorder="1" applyAlignment="1">
      <alignment horizontal="center" vertical="center"/>
    </xf>
    <xf numFmtId="169" fontId="98" fillId="0" borderId="0" xfId="15" applyFont="1" applyBorder="1" applyAlignment="1">
      <alignment horizontal="center" vertical="center"/>
    </xf>
    <xf numFmtId="169" fontId="98" fillId="0" borderId="5" xfId="15" applyFont="1" applyBorder="1" applyAlignment="1">
      <alignment horizontal="center" vertical="center"/>
    </xf>
    <xf numFmtId="169" fontId="98" fillId="0" borderId="101" xfId="15" applyFont="1" applyBorder="1" applyAlignment="1">
      <alignment horizontal="center" vertical="center"/>
    </xf>
    <xf numFmtId="169" fontId="98" fillId="0" borderId="117" xfId="15" applyFont="1" applyBorder="1" applyAlignment="1">
      <alignment horizontal="center" vertical="center"/>
    </xf>
    <xf numFmtId="169" fontId="98" fillId="0" borderId="116" xfId="15" applyFont="1" applyBorder="1" applyAlignment="1">
      <alignment horizontal="center" vertical="center"/>
    </xf>
    <xf numFmtId="169" fontId="90" fillId="0" borderId="89" xfId="15" applyFont="1" applyBorder="1" applyAlignment="1">
      <alignment horizontal="center" vertical="center"/>
    </xf>
    <xf numFmtId="169" fontId="90" fillId="0" borderId="88" xfId="15" applyFont="1" applyBorder="1" applyAlignment="1">
      <alignment horizontal="center" vertical="center"/>
    </xf>
    <xf numFmtId="169" fontId="90" fillId="0" borderId="87" xfId="15" applyFont="1" applyBorder="1" applyAlignment="1">
      <alignment horizontal="center" vertical="center"/>
    </xf>
    <xf numFmtId="169" fontId="98" fillId="0" borderId="77" xfId="15" applyFont="1" applyFill="1" applyBorder="1" applyAlignment="1">
      <alignment horizontal="center" vertical="center"/>
    </xf>
    <xf numFmtId="169" fontId="98" fillId="0" borderId="71" xfId="15" applyFont="1" applyFill="1" applyBorder="1" applyAlignment="1">
      <alignment horizontal="center" vertical="center"/>
    </xf>
    <xf numFmtId="0" fontId="89" fillId="0" borderId="4" xfId="133" quotePrefix="1" applyFont="1" applyBorder="1" applyAlignment="1">
      <alignment horizontal="left" vertical="center" wrapText="1"/>
    </xf>
    <xf numFmtId="0" fontId="89" fillId="0" borderId="0" xfId="133" quotePrefix="1" applyFont="1" applyBorder="1" applyAlignment="1">
      <alignment horizontal="left" vertical="center" wrapText="1"/>
    </xf>
    <xf numFmtId="169" fontId="42" fillId="0" borderId="0" xfId="15" applyFont="1" applyAlignment="1">
      <alignment horizontal="left" wrapText="1"/>
    </xf>
    <xf numFmtId="169" fontId="42" fillId="0" borderId="0" xfId="15" applyFont="1" applyAlignment="1">
      <alignment horizontal="left" vertical="center"/>
    </xf>
    <xf numFmtId="0" fontId="89" fillId="0" borderId="4" xfId="133" applyFont="1" applyFill="1" applyBorder="1" applyAlignment="1">
      <alignment horizontal="left" vertical="center" wrapText="1"/>
    </xf>
    <xf numFmtId="0" fontId="89" fillId="0" borderId="0" xfId="133" applyFont="1" applyFill="1" applyBorder="1" applyAlignment="1">
      <alignment horizontal="left" vertical="center" wrapText="1"/>
    </xf>
    <xf numFmtId="9" fontId="42" fillId="0" borderId="68" xfId="171" applyFont="1" applyFill="1" applyBorder="1" applyAlignment="1">
      <alignment horizontal="center" vertical="center"/>
    </xf>
    <xf numFmtId="9" fontId="42" fillId="0" borderId="62" xfId="171" applyFont="1" applyFill="1" applyBorder="1" applyAlignment="1">
      <alignment horizontal="center" vertical="center"/>
    </xf>
    <xf numFmtId="0" fontId="90" fillId="0" borderId="1" xfId="152" applyFont="1" applyBorder="1" applyAlignment="1">
      <alignment horizontal="center" vertical="center"/>
    </xf>
    <xf numFmtId="0" fontId="90" fillId="0" borderId="2" xfId="152" applyFont="1" applyBorder="1" applyAlignment="1">
      <alignment horizontal="center" vertical="center"/>
    </xf>
    <xf numFmtId="0" fontId="90" fillId="0" borderId="3" xfId="152" applyFont="1" applyBorder="1" applyAlignment="1">
      <alignment horizontal="center" vertical="center"/>
    </xf>
    <xf numFmtId="0" fontId="90" fillId="0" borderId="6" xfId="152" applyFont="1" applyBorder="1" applyAlignment="1">
      <alignment horizontal="center" vertical="center"/>
    </xf>
    <xf numFmtId="0" fontId="90" fillId="0" borderId="7" xfId="152" applyFont="1" applyBorder="1" applyAlignment="1">
      <alignment horizontal="center" vertical="center"/>
    </xf>
    <xf numFmtId="0" fontId="90" fillId="0" borderId="8" xfId="152" applyFont="1" applyBorder="1" applyAlignment="1">
      <alignment horizontal="center" vertical="center"/>
    </xf>
    <xf numFmtId="0" fontId="90" fillId="0" borderId="113" xfId="152" applyFont="1" applyBorder="1" applyAlignment="1">
      <alignment horizontal="center" vertical="center"/>
    </xf>
    <xf numFmtId="0" fontId="90" fillId="0" borderId="114" xfId="152" applyFont="1" applyBorder="1" applyAlignment="1">
      <alignment horizontal="center" vertical="center"/>
    </xf>
    <xf numFmtId="0" fontId="89" fillId="0" borderId="0" xfId="16" applyFont="1" applyBorder="1" applyAlignment="1">
      <alignment horizontal="left" wrapText="1"/>
    </xf>
    <xf numFmtId="0" fontId="43" fillId="0" borderId="0" xfId="16" applyFont="1" applyBorder="1" applyAlignment="1">
      <alignment horizontal="center" vertical="center"/>
    </xf>
    <xf numFmtId="0" fontId="44" fillId="0" borderId="0" xfId="16" applyFont="1" applyAlignment="1">
      <alignment horizontal="left" vertical="center" wrapText="1"/>
    </xf>
    <xf numFmtId="0" fontId="43" fillId="0" borderId="48" xfId="16" applyFont="1" applyFill="1" applyBorder="1" applyAlignment="1">
      <alignment horizontal="right"/>
    </xf>
    <xf numFmtId="0" fontId="43" fillId="0" borderId="0" xfId="16" applyFont="1" applyBorder="1" applyAlignment="1">
      <alignment horizontal="left" wrapText="1"/>
    </xf>
    <xf numFmtId="0" fontId="89" fillId="0" borderId="2" xfId="16" applyFont="1" applyFill="1" applyBorder="1" applyAlignment="1">
      <alignment horizontal="left" wrapText="1"/>
    </xf>
    <xf numFmtId="0" fontId="89" fillId="0" borderId="0" xfId="16" applyFont="1" applyFill="1" applyBorder="1" applyAlignment="1">
      <alignment horizontal="left" wrapText="1"/>
    </xf>
    <xf numFmtId="168" fontId="42" fillId="0" borderId="94" xfId="133" applyNumberFormat="1" applyFont="1" applyBorder="1" applyAlignment="1">
      <alignment horizontal="center"/>
    </xf>
    <xf numFmtId="168" fontId="42" fillId="0" borderId="93" xfId="133" applyNumberFormat="1" applyFont="1" applyBorder="1" applyAlignment="1">
      <alignment horizontal="center"/>
    </xf>
    <xf numFmtId="3" fontId="42" fillId="0" borderId="94" xfId="133" applyNumberFormat="1" applyFont="1" applyBorder="1" applyAlignment="1">
      <alignment horizontal="center"/>
    </xf>
    <xf numFmtId="3" fontId="42" fillId="0" borderId="93" xfId="133" applyNumberFormat="1" applyFont="1" applyBorder="1" applyAlignment="1">
      <alignment horizontal="center"/>
    </xf>
    <xf numFmtId="9" fontId="42" fillId="0" borderId="94" xfId="171" applyFont="1" applyBorder="1" applyAlignment="1">
      <alignment horizontal="center" vertical="center"/>
    </xf>
    <xf numFmtId="9" fontId="42" fillId="0" borderId="93" xfId="171" applyFont="1" applyBorder="1" applyAlignment="1">
      <alignment horizontal="center" vertical="center"/>
    </xf>
    <xf numFmtId="0" fontId="42" fillId="0" borderId="0" xfId="133" applyFont="1" applyFill="1" applyAlignment="1">
      <alignment horizontal="left" wrapText="1"/>
    </xf>
    <xf numFmtId="0" fontId="89" fillId="0" borderId="0" xfId="133" quotePrefix="1" applyFont="1" applyAlignment="1">
      <alignment horizontal="left" vertical="center" wrapText="1"/>
    </xf>
    <xf numFmtId="169" fontId="98" fillId="0" borderId="80" xfId="15" applyFont="1" applyBorder="1" applyAlignment="1">
      <alignment horizontal="center"/>
    </xf>
    <xf numFmtId="169" fontId="98" fillId="0" borderId="79" xfId="15" applyFont="1" applyBorder="1" applyAlignment="1">
      <alignment horizontal="center"/>
    </xf>
    <xf numFmtId="169" fontId="98" fillId="0" borderId="78" xfId="15" applyFont="1" applyBorder="1" applyAlignment="1">
      <alignment horizontal="center"/>
    </xf>
    <xf numFmtId="169" fontId="98" fillId="0" borderId="66" xfId="15" applyFont="1" applyBorder="1" applyAlignment="1">
      <alignment horizontal="center"/>
    </xf>
    <xf numFmtId="169" fontId="98" fillId="0" borderId="65" xfId="15" applyFont="1" applyBorder="1" applyAlignment="1">
      <alignment horizontal="center"/>
    </xf>
    <xf numFmtId="1" fontId="42" fillId="0" borderId="94" xfId="133" applyNumberFormat="1" applyFont="1" applyBorder="1" applyAlignment="1">
      <alignment horizontal="center"/>
    </xf>
    <xf numFmtId="1" fontId="42" fillId="0" borderId="93" xfId="133" applyNumberFormat="1" applyFont="1" applyBorder="1" applyAlignment="1">
      <alignment horizontal="center"/>
    </xf>
    <xf numFmtId="1" fontId="42" fillId="0" borderId="91" xfId="133" applyNumberFormat="1" applyFont="1" applyBorder="1" applyAlignment="1">
      <alignment horizontal="center"/>
    </xf>
    <xf numFmtId="1" fontId="42" fillId="0" borderId="90" xfId="133" applyNumberFormat="1" applyFont="1" applyBorder="1" applyAlignment="1">
      <alignment horizontal="center"/>
    </xf>
    <xf numFmtId="3" fontId="42" fillId="0" borderId="115" xfId="133" applyNumberFormat="1" applyFont="1" applyBorder="1" applyAlignment="1">
      <alignment horizontal="center"/>
    </xf>
    <xf numFmtId="3" fontId="42" fillId="0" borderId="95" xfId="133" applyNumberFormat="1" applyFont="1" applyBorder="1" applyAlignment="1">
      <alignment horizontal="center"/>
    </xf>
    <xf numFmtId="0" fontId="89" fillId="0" borderId="2" xfId="152" applyFont="1" applyFill="1" applyBorder="1" applyAlignment="1">
      <alignment horizontal="left" wrapText="1"/>
    </xf>
    <xf numFmtId="0" fontId="89" fillId="0" borderId="0" xfId="152" applyFont="1" applyFill="1" applyBorder="1" applyAlignment="1">
      <alignment horizontal="left" wrapText="1"/>
    </xf>
    <xf numFmtId="0" fontId="42" fillId="0" borderId="0" xfId="152" applyFont="1" applyFill="1" applyBorder="1" applyAlignment="1">
      <alignment horizontal="left" wrapText="1"/>
    </xf>
    <xf numFmtId="0" fontId="90" fillId="0" borderId="45" xfId="133" applyFont="1" applyBorder="1" applyAlignment="1">
      <alignment horizontal="center" vertical="center"/>
    </xf>
    <xf numFmtId="0" fontId="110" fillId="0" borderId="21" xfId="197" applyFont="1" applyFill="1" applyBorder="1" applyAlignment="1">
      <alignment horizontal="center" wrapText="1"/>
    </xf>
    <xf numFmtId="0" fontId="110" fillId="0" borderId="56" xfId="197" applyFont="1" applyFill="1" applyBorder="1" applyAlignment="1">
      <alignment horizontal="center"/>
    </xf>
    <xf numFmtId="0" fontId="110" fillId="0" borderId="47" xfId="197" applyFont="1" applyFill="1" applyBorder="1" applyAlignment="1">
      <alignment horizontal="center"/>
    </xf>
    <xf numFmtId="0" fontId="110" fillId="0" borderId="21" xfId="197" applyFont="1" applyBorder="1" applyAlignment="1">
      <alignment horizontal="center"/>
    </xf>
    <xf numFmtId="0" fontId="110" fillId="0" borderId="56" xfId="197" applyFont="1" applyBorder="1" applyAlignment="1">
      <alignment horizontal="center"/>
    </xf>
    <xf numFmtId="0" fontId="110" fillId="0" borderId="47" xfId="197" applyFont="1" applyBorder="1" applyAlignment="1">
      <alignment horizontal="center"/>
    </xf>
    <xf numFmtId="0" fontId="14" fillId="2" borderId="21" xfId="14" applyNumberFormat="1" applyFont="1" applyFill="1" applyBorder="1" applyAlignment="1">
      <alignment horizontal="center"/>
    </xf>
    <xf numFmtId="0" fontId="14" fillId="2" borderId="47" xfId="14" applyNumberFormat="1" applyFont="1" applyFill="1" applyBorder="1" applyAlignment="1">
      <alignment horizontal="center"/>
    </xf>
    <xf numFmtId="0" fontId="14" fillId="2" borderId="21" xfId="14" applyNumberFormat="1" applyFont="1" applyFill="1" applyBorder="1" applyAlignment="1">
      <alignment horizontal="center" vertical="center"/>
    </xf>
    <xf numFmtId="0" fontId="14" fillId="2" borderId="47" xfId="14" applyNumberFormat="1" applyFont="1" applyFill="1" applyBorder="1" applyAlignment="1">
      <alignment horizontal="center" vertical="center"/>
    </xf>
    <xf numFmtId="0" fontId="92" fillId="0" borderId="22" xfId="0" applyFont="1" applyFill="1" applyBorder="1" applyAlignment="1">
      <alignment horizontal="left" wrapText="1"/>
    </xf>
    <xf numFmtId="0" fontId="92" fillId="0" borderId="0" xfId="0" applyFont="1" applyFill="1" applyAlignment="1">
      <alignment horizontal="left" wrapText="1"/>
    </xf>
    <xf numFmtId="0" fontId="25" fillId="0" borderId="1"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7" xfId="0" applyFont="1" applyFill="1" applyBorder="1" applyAlignment="1">
      <alignment horizontal="left" vertical="center" wrapText="1"/>
    </xf>
    <xf numFmtId="0" fontId="25" fillId="0" borderId="2" xfId="0" applyFont="1" applyFill="1" applyBorder="1" applyAlignment="1">
      <alignment horizontal="right" vertical="center" wrapText="1"/>
    </xf>
    <xf numFmtId="0" fontId="25" fillId="0" borderId="3" xfId="0" applyFont="1" applyFill="1" applyBorder="1" applyAlignment="1">
      <alignment horizontal="right" vertical="center" wrapText="1"/>
    </xf>
    <xf numFmtId="0" fontId="25" fillId="0" borderId="7" xfId="0" applyFont="1" applyFill="1" applyBorder="1" applyAlignment="1">
      <alignment horizontal="right" vertical="center" wrapText="1"/>
    </xf>
    <xf numFmtId="0" fontId="25" fillId="0" borderId="8" xfId="0" applyFont="1" applyFill="1" applyBorder="1" applyAlignment="1">
      <alignment horizontal="right" vertical="center" wrapText="1"/>
    </xf>
    <xf numFmtId="0" fontId="25" fillId="0" borderId="2"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6" xfId="0" applyFont="1" applyFill="1" applyBorder="1" applyAlignment="1">
      <alignment horizontal="left" vertical="center" wrapText="1" indent="1"/>
    </xf>
    <xf numFmtId="0" fontId="20" fillId="0" borderId="7" xfId="0" applyFont="1" applyFill="1" applyBorder="1" applyAlignment="1">
      <alignment horizontal="left" vertical="center" wrapText="1" indent="1"/>
    </xf>
    <xf numFmtId="0" fontId="20" fillId="0" borderId="8" xfId="0" applyFont="1" applyFill="1" applyBorder="1" applyAlignment="1">
      <alignment horizontal="left" vertical="center" wrapText="1" indent="1"/>
    </xf>
    <xf numFmtId="0" fontId="25" fillId="0" borderId="33" xfId="0" applyFont="1" applyFill="1" applyBorder="1" applyAlignment="1">
      <alignment horizontal="right" wrapText="1"/>
    </xf>
    <xf numFmtId="0" fontId="20" fillId="0" borderId="23" xfId="0" applyFont="1" applyFill="1" applyBorder="1" applyAlignment="1">
      <alignment horizontal="right" wrapText="1"/>
    </xf>
    <xf numFmtId="0" fontId="20" fillId="0" borderId="16" xfId="0" applyFont="1" applyFill="1" applyBorder="1" applyAlignment="1">
      <alignment horizontal="right" wrapText="1"/>
    </xf>
    <xf numFmtId="0" fontId="25" fillId="0" borderId="45" xfId="0" applyFont="1" applyFill="1" applyBorder="1" applyAlignment="1">
      <alignment horizontal="center" vertical="center" wrapText="1"/>
    </xf>
    <xf numFmtId="0" fontId="20" fillId="0" borderId="46"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5" xfId="0" applyFont="1" applyFill="1" applyBorder="1" applyAlignment="1">
      <alignment horizontal="center" vertical="center" wrapText="1"/>
    </xf>
    <xf numFmtId="167" fontId="25" fillId="0" borderId="56" xfId="0" applyNumberFormat="1" applyFont="1" applyFill="1" applyBorder="1" applyAlignment="1">
      <alignment horizontal="center" wrapText="1"/>
    </xf>
    <xf numFmtId="0" fontId="20" fillId="0" borderId="34" xfId="0" applyFont="1" applyFill="1" applyBorder="1" applyAlignment="1">
      <alignment horizontal="center" wrapText="1"/>
    </xf>
    <xf numFmtId="0" fontId="20" fillId="0" borderId="56" xfId="0" applyFont="1" applyFill="1" applyBorder="1" applyAlignment="1">
      <alignment horizontal="center" wrapText="1"/>
    </xf>
    <xf numFmtId="0" fontId="20" fillId="0" borderId="43" xfId="0" applyFont="1" applyFill="1" applyBorder="1" applyAlignment="1">
      <alignment horizontal="center" wrapText="1"/>
    </xf>
    <xf numFmtId="0" fontId="20" fillId="0" borderId="37" xfId="0" applyFont="1" applyFill="1" applyBorder="1" applyAlignment="1">
      <alignment horizontal="center" wrapText="1"/>
    </xf>
    <xf numFmtId="0" fontId="25" fillId="0" borderId="6" xfId="0" applyFont="1" applyFill="1" applyBorder="1" applyAlignment="1">
      <alignment horizontal="right" wrapText="1"/>
    </xf>
    <xf numFmtId="0" fontId="20" fillId="0" borderId="7" xfId="0" applyFont="1" applyFill="1" applyBorder="1" applyAlignment="1">
      <alignment horizontal="right" wrapText="1"/>
    </xf>
    <xf numFmtId="0" fontId="20" fillId="0" borderId="42" xfId="0" applyFont="1" applyFill="1" applyBorder="1" applyAlignment="1">
      <alignment horizontal="right" wrapText="1"/>
    </xf>
    <xf numFmtId="0" fontId="28" fillId="0" borderId="44" xfId="0" applyFont="1" applyFill="1" applyBorder="1" applyAlignment="1">
      <alignment horizontal="left" vertical="center" wrapText="1"/>
    </xf>
    <xf numFmtId="0" fontId="20" fillId="0" borderId="45"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0" fillId="0" borderId="2"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27" fillId="0" borderId="4" xfId="0" applyFont="1" applyFill="1" applyBorder="1" applyAlignment="1">
      <alignment horizontal="center" vertical="center" wrapText="1"/>
    </xf>
    <xf numFmtId="0" fontId="20" fillId="0" borderId="0" xfId="0" applyFont="1" applyFill="1" applyAlignment="1">
      <alignment horizontal="center" vertical="center" wrapText="1"/>
    </xf>
    <xf numFmtId="0" fontId="25" fillId="0" borderId="4"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5" fillId="0" borderId="30"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15" xfId="0" applyFont="1" applyFill="1" applyBorder="1" applyAlignment="1">
      <alignment horizontal="left" vertical="center" wrapText="1"/>
    </xf>
    <xf numFmtId="0" fontId="28" fillId="0" borderId="38" xfId="0" applyFont="1" applyFill="1" applyBorder="1" applyAlignment="1">
      <alignment horizontal="center" vertical="center" wrapText="1"/>
    </xf>
    <xf numFmtId="0" fontId="20" fillId="0" borderId="39" xfId="0" applyFont="1" applyFill="1" applyBorder="1" applyAlignment="1">
      <alignment horizontal="center" vertical="center" wrapText="1"/>
    </xf>
    <xf numFmtId="0" fontId="20" fillId="0" borderId="40" xfId="0" applyFont="1" applyFill="1" applyBorder="1" applyAlignment="1">
      <alignment horizontal="center" vertical="center" wrapText="1"/>
    </xf>
    <xf numFmtId="0" fontId="28" fillId="0" borderId="39" xfId="0" applyFont="1" applyFill="1" applyBorder="1" applyAlignment="1">
      <alignment horizontal="center" vertical="center" wrapText="1"/>
    </xf>
    <xf numFmtId="0" fontId="20" fillId="0" borderId="41"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8" fillId="0" borderId="30" xfId="0" applyFont="1" applyFill="1" applyBorder="1" applyAlignment="1">
      <alignment horizontal="left" vertical="center" wrapText="1" indent="1"/>
    </xf>
    <xf numFmtId="0" fontId="20" fillId="0" borderId="22" xfId="0" applyFont="1" applyFill="1" applyBorder="1" applyAlignment="1">
      <alignment horizontal="left" vertical="center" wrapText="1" indent="1"/>
    </xf>
    <xf numFmtId="0" fontId="20" fillId="0" borderId="15" xfId="0" applyFont="1" applyFill="1" applyBorder="1" applyAlignment="1">
      <alignment horizontal="left" vertical="center" wrapText="1" indent="1"/>
    </xf>
    <xf numFmtId="0" fontId="20" fillId="0" borderId="4" xfId="0" applyFont="1" applyFill="1" applyBorder="1" applyAlignment="1">
      <alignment horizontal="left" vertical="center" wrapText="1" indent="1"/>
    </xf>
    <xf numFmtId="0" fontId="20" fillId="0" borderId="0" xfId="0" applyFont="1" applyFill="1" applyBorder="1" applyAlignment="1">
      <alignment horizontal="left" vertical="center" wrapText="1" indent="1"/>
    </xf>
    <xf numFmtId="0" fontId="20" fillId="0" borderId="18" xfId="0" applyFont="1" applyFill="1" applyBorder="1" applyAlignment="1">
      <alignment horizontal="left" vertical="center" wrapText="1" indent="1"/>
    </xf>
    <xf numFmtId="0" fontId="20" fillId="0" borderId="33" xfId="0" applyFont="1" applyFill="1" applyBorder="1" applyAlignment="1">
      <alignment horizontal="left" vertical="center" wrapText="1" indent="1"/>
    </xf>
    <xf numFmtId="0" fontId="20" fillId="0" borderId="23" xfId="0" applyFont="1" applyFill="1" applyBorder="1" applyAlignment="1">
      <alignment horizontal="left" vertical="center" wrapText="1" indent="1"/>
    </xf>
    <xf numFmtId="0" fontId="20" fillId="0" borderId="16" xfId="0" applyFont="1" applyFill="1" applyBorder="1" applyAlignment="1">
      <alignment horizontal="left" vertical="center" wrapText="1" indent="1"/>
    </xf>
    <xf numFmtId="0" fontId="25" fillId="0" borderId="26" xfId="0" applyFont="1" applyFill="1" applyBorder="1" applyAlignment="1">
      <alignment horizontal="center" vertical="center" wrapText="1"/>
    </xf>
    <xf numFmtId="0" fontId="20" fillId="0" borderId="26" xfId="0" applyFont="1" applyFill="1" applyBorder="1" applyAlignment="1">
      <alignment horizontal="center" vertical="center" wrapText="1"/>
    </xf>
    <xf numFmtId="0" fontId="20" fillId="0" borderId="27" xfId="0" applyFont="1" applyFill="1" applyBorder="1" applyAlignment="1">
      <alignment horizontal="center" vertical="center" wrapText="1"/>
    </xf>
    <xf numFmtId="0" fontId="20" fillId="0" borderId="55" xfId="0" applyFont="1" applyFill="1" applyBorder="1" applyAlignment="1">
      <alignment horizontal="center" vertical="center" wrapText="1"/>
    </xf>
    <xf numFmtId="0" fontId="20" fillId="0" borderId="29" xfId="0" applyFont="1" applyFill="1" applyBorder="1" applyAlignment="1">
      <alignment horizontal="center" vertical="center" wrapText="1"/>
    </xf>
    <xf numFmtId="0" fontId="25" fillId="0" borderId="55" xfId="0" applyFont="1" applyFill="1" applyBorder="1" applyAlignment="1">
      <alignment horizontal="center" vertical="center" wrapText="1"/>
    </xf>
    <xf numFmtId="0" fontId="29" fillId="0" borderId="4" xfId="0" applyFont="1" applyFill="1" applyBorder="1" applyAlignment="1">
      <alignment horizontal="center" vertical="center" wrapText="1"/>
    </xf>
  </cellXfs>
  <cellStyles count="199">
    <cellStyle name="_x0013_" xfId="17"/>
    <cellStyle name="_x0013_ 2" xfId="18"/>
    <cellStyle name="_x0013_ 2 2" xfId="19"/>
    <cellStyle name="_x0013_ 3" xfId="20"/>
    <cellStyle name="20% - Accent1 2" xfId="21"/>
    <cellStyle name="20% - Accent2 2" xfId="22"/>
    <cellStyle name="20% - Accent3 2" xfId="23"/>
    <cellStyle name="20% - Accent4 2" xfId="24"/>
    <cellStyle name="20% - Accent5 2" xfId="25"/>
    <cellStyle name="20% - Accent6 2" xfId="26"/>
    <cellStyle name="40% - Accent1 2" xfId="27"/>
    <cellStyle name="40% - Accent2 2" xfId="28"/>
    <cellStyle name="40% - Accent3 2" xfId="29"/>
    <cellStyle name="40% - Accent4 2" xfId="30"/>
    <cellStyle name="40% - Accent5 2" xfId="31"/>
    <cellStyle name="40% - Accent6 2" xfId="32"/>
    <cellStyle name="60% - Accent1 2" xfId="33"/>
    <cellStyle name="60% - Accent2 2" xfId="34"/>
    <cellStyle name="60% - Accent3 2" xfId="35"/>
    <cellStyle name="60% - Accent4 2" xfId="36"/>
    <cellStyle name="60% - Accent5 2" xfId="37"/>
    <cellStyle name="60% - Accent6 2" xfId="38"/>
    <cellStyle name="Accent1 2" xfId="39"/>
    <cellStyle name="Accent2 2" xfId="40"/>
    <cellStyle name="Accent3 2" xfId="41"/>
    <cellStyle name="Accent4 2" xfId="42"/>
    <cellStyle name="Accent5 2" xfId="43"/>
    <cellStyle name="Accent6 2" xfId="44"/>
    <cellStyle name="AlternateCalculation" xfId="45"/>
    <cellStyle name="args.style" xfId="46"/>
    <cellStyle name="Bad" xfId="9" builtinId="27" hidden="1"/>
    <cellStyle name="Bad 2" xfId="47"/>
    <cellStyle name="Calc Currency (0)" xfId="48"/>
    <cellStyle name="Calc Currency (0) 2" xfId="49"/>
    <cellStyle name="Calculation" xfId="2" builtinId="22" customBuiltin="1"/>
    <cellStyle name="Calculation 2" xfId="50"/>
    <cellStyle name="Calculation 2 2" xfId="51"/>
    <cellStyle name="Check Cell" xfId="10" builtinId="23" hidden="1"/>
    <cellStyle name="Check Cell 2" xfId="52"/>
    <cellStyle name="Comma [0] 2" xfId="53"/>
    <cellStyle name="Comma 2" xfId="54"/>
    <cellStyle name="Comma 2 2" xfId="55"/>
    <cellStyle name="Comma 3" xfId="56"/>
    <cellStyle name="Comma 4" xfId="57"/>
    <cellStyle name="Comma 4 2" xfId="58"/>
    <cellStyle name="Comma 4 2 2" xfId="59"/>
    <cellStyle name="Comma 4 2 3" xfId="60"/>
    <cellStyle name="Comma 4 3" xfId="61"/>
    <cellStyle name="Comma 4 4" xfId="62"/>
    <cellStyle name="Comma 4 5" xfId="198"/>
    <cellStyle name="Comma 5" xfId="63"/>
    <cellStyle name="Comma 6" xfId="64"/>
    <cellStyle name="Comma 7" xfId="65"/>
    <cellStyle name="Comma 8" xfId="66"/>
    <cellStyle name="Comma 9" xfId="67"/>
    <cellStyle name="Comma0" xfId="68"/>
    <cellStyle name="Comma0 2" xfId="69"/>
    <cellStyle name="Console Message" xfId="70"/>
    <cellStyle name="Copied" xfId="71"/>
    <cellStyle name="Currency 2" xfId="72"/>
    <cellStyle name="Currency 2 2" xfId="73"/>
    <cellStyle name="Currency0" xfId="74"/>
    <cellStyle name="Currency0 2" xfId="75"/>
    <cellStyle name="DataLookup" xfId="76"/>
    <cellStyle name="DataLookup 2" xfId="77"/>
    <cellStyle name="Date" xfId="78"/>
    <cellStyle name="Date 2" xfId="79"/>
    <cellStyle name="Entered" xfId="80"/>
    <cellStyle name="Euro" xfId="81"/>
    <cellStyle name="Euro 2" xfId="82"/>
    <cellStyle name="Euro 2 2" xfId="83"/>
    <cellStyle name="Explanatory Text" xfId="11" builtinId="53" customBuiltin="1"/>
    <cellStyle name="Explanatory Text 2" xfId="84"/>
    <cellStyle name="F2" xfId="85"/>
    <cellStyle name="F3" xfId="86"/>
    <cellStyle name="F4" xfId="87"/>
    <cellStyle name="F5" xfId="88"/>
    <cellStyle name="F6" xfId="89"/>
    <cellStyle name="F7" xfId="90"/>
    <cellStyle name="F8" xfId="91"/>
    <cellStyle name="Fixed" xfId="92"/>
    <cellStyle name="Fixed 2" xfId="93"/>
    <cellStyle name="Good 2" xfId="94"/>
    <cellStyle name="GrayedOut" xfId="95"/>
    <cellStyle name="Grey" xfId="96"/>
    <cellStyle name="Grey 2" xfId="97"/>
    <cellStyle name="GT Heading" xfId="98"/>
    <cellStyle name="Hard Wired Number" xfId="5"/>
    <cellStyle name="HardWiredNumber" xfId="99"/>
    <cellStyle name="HardWiredNumber 2" xfId="100"/>
    <cellStyle name="Header1" xfId="101"/>
    <cellStyle name="Header2" xfId="102"/>
    <cellStyle name="Heading 1" xfId="7" builtinId="16" customBuiltin="1"/>
    <cellStyle name="Heading 1 2" xfId="103"/>
    <cellStyle name="Heading 2" xfId="8" builtinId="17" customBuiltin="1"/>
    <cellStyle name="Heading 2 2" xfId="104"/>
    <cellStyle name="Heading 3 2" xfId="105"/>
    <cellStyle name="Heading 4 2" xfId="106"/>
    <cellStyle name="Heading1" xfId="107"/>
    <cellStyle name="HEADINGS" xfId="108"/>
    <cellStyle name="HEADINGSTOP" xfId="109"/>
    <cellStyle name="Input" xfId="1" builtinId="20" hidden="1" customBuiltin="1"/>
    <cellStyle name="Input [yellow]" xfId="110"/>
    <cellStyle name="Input [yellow] 2" xfId="111"/>
    <cellStyle name="Input 10" xfId="112"/>
    <cellStyle name="Input 11" xfId="113"/>
    <cellStyle name="Input 12" xfId="114"/>
    <cellStyle name="Input 13" xfId="115"/>
    <cellStyle name="Input 14" xfId="116"/>
    <cellStyle name="Input 15" xfId="117"/>
    <cellStyle name="Input 16" xfId="118"/>
    <cellStyle name="Input 17" xfId="119"/>
    <cellStyle name="Input 2" xfId="120"/>
    <cellStyle name="Input 3" xfId="121"/>
    <cellStyle name="Input 4" xfId="122"/>
    <cellStyle name="Input 5" xfId="123"/>
    <cellStyle name="Input 6" xfId="124"/>
    <cellStyle name="Input 7" xfId="125"/>
    <cellStyle name="Input 8" xfId="126"/>
    <cellStyle name="Input 9" xfId="127"/>
    <cellStyle name="Input From Control" xfId="128"/>
    <cellStyle name="Linked Cell 2" xfId="129"/>
    <cellStyle name="Lookup" xfId="6"/>
    <cellStyle name="Neutral 2" xfId="130"/>
    <cellStyle name="Normal" xfId="0" builtinId="0" customBuiltin="1"/>
    <cellStyle name="Normal - Style1" xfId="131"/>
    <cellStyle name="Normal - Style1 2" xfId="132"/>
    <cellStyle name="Normal 10" xfId="133"/>
    <cellStyle name="Normal 11" xfId="134"/>
    <cellStyle name="Normal 12" xfId="135"/>
    <cellStyle name="Normal 13" xfId="136"/>
    <cellStyle name="Normal 14" xfId="137"/>
    <cellStyle name="Normal 15" xfId="138"/>
    <cellStyle name="Normal 16" xfId="139"/>
    <cellStyle name="Normal 17" xfId="140"/>
    <cellStyle name="Normal 18" xfId="141"/>
    <cellStyle name="Normal 18 2" xfId="142"/>
    <cellStyle name="Normal 18 3" xfId="143"/>
    <cellStyle name="Normal 19" xfId="144"/>
    <cellStyle name="Normal 2" xfId="16"/>
    <cellStyle name="Normal 2 2" xfId="145"/>
    <cellStyle name="Normal 2 2 2" xfId="146"/>
    <cellStyle name="Normal 2 2 2 2" xfId="147"/>
    <cellStyle name="Normal 2 2 2 2 2" xfId="148"/>
    <cellStyle name="Normal 2 2 2 2 3" xfId="149"/>
    <cellStyle name="Normal 2 2 2 3" xfId="150"/>
    <cellStyle name="Normal 2 2 2 4" xfId="151"/>
    <cellStyle name="Normal 2 3" xfId="15"/>
    <cellStyle name="Normal 2 4" xfId="152"/>
    <cellStyle name="Normal 20" xfId="153"/>
    <cellStyle name="Normal 3" xfId="154"/>
    <cellStyle name="Normal 3 2" xfId="155"/>
    <cellStyle name="Normal 3 3" xfId="156"/>
    <cellStyle name="Normal 4" xfId="157"/>
    <cellStyle name="Normal 4 2" xfId="158"/>
    <cellStyle name="Normal 5" xfId="159"/>
    <cellStyle name="Normal 5 2" xfId="160"/>
    <cellStyle name="Normal 5 3" xfId="161"/>
    <cellStyle name="Normal 5 4" xfId="162"/>
    <cellStyle name="Normal 5 5" xfId="197"/>
    <cellStyle name="Normal 6" xfId="14"/>
    <cellStyle name="Normal 7" xfId="12"/>
    <cellStyle name="Normal 8" xfId="163"/>
    <cellStyle name="Normal 9" xfId="13"/>
    <cellStyle name="Note 2" xfId="164"/>
    <cellStyle name="Output 2" xfId="165"/>
    <cellStyle name="per.style" xfId="166"/>
    <cellStyle name="Percent [2]" xfId="167"/>
    <cellStyle name="Percent [2] 2" xfId="168"/>
    <cellStyle name="Percent [2] 2 2" xfId="169"/>
    <cellStyle name="Percent [2] 3" xfId="170"/>
    <cellStyle name="Percent 2" xfId="171"/>
    <cellStyle name="Percent 2 2" xfId="172"/>
    <cellStyle name="Percent 3" xfId="173"/>
    <cellStyle name="Percent 3 2" xfId="174"/>
    <cellStyle name="Percent 4" xfId="175"/>
    <cellStyle name="Percent 4 2" xfId="176"/>
    <cellStyle name="Percent 4 3" xfId="177"/>
    <cellStyle name="PSChar" xfId="178"/>
    <cellStyle name="PSDate" xfId="179"/>
    <cellStyle name="PSDec" xfId="180"/>
    <cellStyle name="PSHeading" xfId="181"/>
    <cellStyle name="PSInt" xfId="182"/>
    <cellStyle name="PSSpacer" xfId="183"/>
    <cellStyle name="regstoresfromspecstores" xfId="184"/>
    <cellStyle name="Result" xfId="4"/>
    <cellStyle name="RevList" xfId="185"/>
    <cellStyle name="SHADEDSTORES" xfId="186"/>
    <cellStyle name="specstores" xfId="187"/>
    <cellStyle name="Stack Heading" xfId="188"/>
    <cellStyle name="Style 1" xfId="189"/>
    <cellStyle name="Subtotal" xfId="190"/>
    <cellStyle name="Title 2" xfId="191"/>
    <cellStyle name="Total 2" xfId="192"/>
    <cellStyle name="Total 3" xfId="193"/>
    <cellStyle name="User Input" xfId="3"/>
    <cellStyle name="UserInput" xfId="194"/>
    <cellStyle name="UserInput 2" xfId="195"/>
    <cellStyle name="Warning Text 2" xfId="196"/>
  </cellStyles>
  <dxfs count="7">
    <dxf>
      <font>
        <b/>
        <i val="0"/>
        <color theme="1"/>
      </font>
      <fill>
        <patternFill>
          <bgColor rgb="FFFF0000"/>
        </patternFill>
      </fill>
      <border>
        <left style="thin">
          <color auto="1"/>
        </left>
        <right style="thin">
          <color auto="1"/>
        </right>
        <top style="thin">
          <color auto="1"/>
        </top>
        <bottom style="thin">
          <color auto="1"/>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0000FF"/>
      <color rgb="FFFF00FF"/>
      <color rgb="FFFFFF99"/>
      <color rgb="FFC4E59F"/>
      <color rgb="FFFFFFCC"/>
      <color rgb="FFC8FFFF"/>
      <color rgb="FFD7FFFF"/>
      <color rgb="FFB7FFFF"/>
      <color rgb="FFDDFFFF"/>
      <color rgb="FFD3EB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Colonial%20Pipeline/Emission%20Statements/2007%20ES/Woodbury%202007%20ES/FINAL%20ES%20SUBMITTAL/Woodbury%202007%20Emission%20estimates%202.6.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0303734%20ESC%20Brooke%20LLC.JP/Application/Brooke%20FINAL%2003-11-2016/Submitted%20to%20WVDEP%2003-11-2016/BROOKE%20FINAL%20Emission%20Calculations%203-11-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mit Comparison"/>
      <sheetName val="12 OP 07"/>
      <sheetName val="12 EM ST 07"/>
      <sheetName val="Tanks 4.09 Results 07"/>
      <sheetName val="LL updated"/>
      <sheetName val="LL original"/>
      <sheetName val="HAPs (Adjusted + LL)"/>
      <sheetName val="HAP Speciation"/>
      <sheetName val="&lt;-- Print Range"/>
      <sheetName val="DETAIL 07"/>
      <sheetName val="U7 Engine Output (hp)"/>
      <sheetName val="U8"/>
      <sheetName val="U9 -2006 Air Stripper Emissions"/>
      <sheetName val="Tank Data"/>
      <sheetName val="Annual RT and Gas Usage"/>
      <sheetName val="EER 2007"/>
      <sheetName val="NOx Exceedance Dates"/>
      <sheetName val="CO_Tons_YTD"/>
      <sheetName val="NOx_Tons_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I2" t="str">
            <v>1210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ility Summary"/>
      <sheetName val="CT - Steady State"/>
      <sheetName val="CT Startups&amp;Shutdowns"/>
      <sheetName val="Auxiliary Boiler "/>
      <sheetName val="Fuel Gas Heater"/>
      <sheetName val="Emergency Generator"/>
      <sheetName val="Fire Water Pump "/>
      <sheetName val="Cooling Tower"/>
      <sheetName val="Project HAPS"/>
      <sheetName val="Circuit Breakers SF6"/>
      <sheetName val="BROOKE T218 01142016"/>
      <sheetName val="BROOKE Cus Notes01142016"/>
      <sheetName val="Stack Parameters"/>
    </sheetNames>
    <sheetDataSet>
      <sheetData sheetId="0"/>
      <sheetData sheetId="1"/>
      <sheetData sheetId="2"/>
      <sheetData sheetId="3"/>
      <sheetData sheetId="4"/>
      <sheetData sheetId="5"/>
      <sheetData sheetId="6"/>
      <sheetData sheetId="7"/>
      <sheetData sheetId="8">
        <row r="61">
          <cell r="A61" t="str">
            <v>Maximum Emissions (Single HAP)</v>
          </cell>
        </row>
        <row r="62">
          <cell r="A62" t="str">
            <v>Total HAPs</v>
          </cell>
        </row>
        <row r="63">
          <cell r="A63" t="str">
            <v>NA = No Emission Factor Available.</v>
          </cell>
        </row>
      </sheetData>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tabSelected="1" view="pageBreakPreview" topLeftCell="A33" zoomScale="85" zoomScaleNormal="70" zoomScaleSheetLayoutView="85" zoomScalePageLayoutView="70" workbookViewId="0">
      <selection activeCell="E46" sqref="E46"/>
    </sheetView>
  </sheetViews>
  <sheetFormatPr defaultColWidth="9.140625" defaultRowHeight="13.5"/>
  <cols>
    <col min="1" max="1" width="30.140625" style="207" customWidth="1"/>
    <col min="2" max="3" width="18.5703125" style="207" customWidth="1"/>
    <col min="4" max="5" width="18" style="207" customWidth="1"/>
    <col min="6" max="8" width="15.140625" style="207" customWidth="1"/>
    <col min="9" max="11" width="16.42578125" style="207" customWidth="1"/>
    <col min="12" max="16384" width="9.140625" style="207"/>
  </cols>
  <sheetData>
    <row r="1" spans="1:6" ht="15">
      <c r="A1" s="392" t="s">
        <v>220</v>
      </c>
    </row>
    <row r="2" spans="1:6" ht="15">
      <c r="A2" s="392" t="s">
        <v>406</v>
      </c>
    </row>
    <row r="3" spans="1:6" ht="15">
      <c r="A3" s="392"/>
    </row>
    <row r="4" spans="1:6" ht="15" thickBot="1">
      <c r="A4" s="212" t="s">
        <v>539</v>
      </c>
    </row>
    <row r="5" spans="1:6" ht="60" customHeight="1" thickTop="1">
      <c r="A5" s="659" t="s">
        <v>219</v>
      </c>
      <c r="B5" s="393" t="s">
        <v>541</v>
      </c>
      <c r="C5" s="393" t="s">
        <v>542</v>
      </c>
      <c r="D5" s="393" t="s">
        <v>543</v>
      </c>
      <c r="E5" s="393" t="s">
        <v>544</v>
      </c>
    </row>
    <row r="6" spans="1:6" ht="15" thickBot="1">
      <c r="A6" s="660"/>
      <c r="B6" s="394" t="s">
        <v>407</v>
      </c>
      <c r="C6" s="394" t="s">
        <v>408</v>
      </c>
      <c r="D6" s="394" t="s">
        <v>408</v>
      </c>
      <c r="E6" s="394" t="s">
        <v>408</v>
      </c>
    </row>
    <row r="7" spans="1:6">
      <c r="A7" s="395" t="s">
        <v>265</v>
      </c>
      <c r="B7" s="396">
        <f>'CCCT_RevI_Steady State'!E7</f>
        <v>8.1</v>
      </c>
      <c r="C7" s="397">
        <f>'CCCT_RevI_Steady State'!L7</f>
        <v>69.668099999999995</v>
      </c>
      <c r="D7" s="397">
        <f>'CT Startups&amp;Shutdowns'!I24</f>
        <v>15.347999999999999</v>
      </c>
      <c r="E7" s="397">
        <f>SUM(C7:D7)</f>
        <v>85.016099999999994</v>
      </c>
      <c r="F7" s="398"/>
    </row>
    <row r="8" spans="1:6" ht="15">
      <c r="A8" s="399" t="s">
        <v>409</v>
      </c>
      <c r="B8" s="400">
        <f>'CCCT_RevI_Steady State'!E8</f>
        <v>23.200000000000003</v>
      </c>
      <c r="C8" s="400">
        <f>'CCCT_RevI_Steady State'!L8</f>
        <v>199.54320000000001</v>
      </c>
      <c r="D8" s="400">
        <f>'CT Startups&amp;Shutdowns'!I10</f>
        <v>27.340000000000003</v>
      </c>
      <c r="E8" s="400">
        <f t="shared" ref="E8:E14" si="0">SUM(C8:D8)</f>
        <v>226.88320000000002</v>
      </c>
      <c r="F8" s="398"/>
    </row>
    <row r="9" spans="1:6">
      <c r="A9" s="399" t="s">
        <v>182</v>
      </c>
      <c r="B9" s="400">
        <f>'CCCT_RevI_Steady State'!E9</f>
        <v>14.100000000000001</v>
      </c>
      <c r="C9" s="400">
        <f>'CCCT_RevI_Steady State'!L9</f>
        <v>121.2741</v>
      </c>
      <c r="D9" s="400">
        <f>'CT Startups&amp;Shutdowns'!I17</f>
        <v>122.38000000000001</v>
      </c>
      <c r="E9" s="400">
        <f t="shared" si="0"/>
        <v>243.65410000000003</v>
      </c>
      <c r="F9" s="398"/>
    </row>
    <row r="10" spans="1:6" ht="15.75">
      <c r="A10" s="399" t="s">
        <v>410</v>
      </c>
      <c r="B10" s="400">
        <f>'CCCT_RevI_Steady State'!E10</f>
        <v>4</v>
      </c>
      <c r="C10" s="400">
        <f>'CCCT_RevI_Steady State'!L10</f>
        <v>35.04</v>
      </c>
      <c r="D10" s="401" t="s">
        <v>411</v>
      </c>
      <c r="E10" s="400">
        <f t="shared" si="0"/>
        <v>35.04</v>
      </c>
      <c r="F10" s="398"/>
    </row>
    <row r="11" spans="1:6" ht="15">
      <c r="A11" s="399" t="s">
        <v>412</v>
      </c>
      <c r="B11" s="400">
        <f>'CCCT_RevI_Steady State'!E11</f>
        <v>16.900000000000002</v>
      </c>
      <c r="C11" s="400">
        <f>'CCCT_RevI_Steady State'!L11</f>
        <v>145.35690000000002</v>
      </c>
      <c r="D11" s="400">
        <f>'CT Startups&amp;Shutdowns'!I31</f>
        <v>1.8807999999999998</v>
      </c>
      <c r="E11" s="400">
        <f>SUM(C11:D11)</f>
        <v>147.23770000000002</v>
      </c>
      <c r="F11" s="398"/>
    </row>
    <row r="12" spans="1:6">
      <c r="A12" s="399" t="s">
        <v>352</v>
      </c>
      <c r="B12" s="400">
        <f>'CCCT_RevI_Steady State'!E11</f>
        <v>16.900000000000002</v>
      </c>
      <c r="C12" s="400">
        <f>'CCCT_RevI_Steady State'!L11</f>
        <v>145.35690000000002</v>
      </c>
      <c r="D12" s="400">
        <f>'CT Startups&amp;Shutdowns'!I31</f>
        <v>1.8807999999999998</v>
      </c>
      <c r="E12" s="400">
        <f t="shared" si="0"/>
        <v>147.23770000000002</v>
      </c>
      <c r="F12" s="398"/>
    </row>
    <row r="13" spans="1:6" ht="15.75">
      <c r="A13" s="399" t="s">
        <v>262</v>
      </c>
      <c r="B13" s="402">
        <f>'CCCT_RevI_Steady State'!E12</f>
        <v>1.3289805825242721E-3</v>
      </c>
      <c r="C13" s="402">
        <f>'CCCT_RevI_Steady State'!L12</f>
        <v>1.1641869902912622E-2</v>
      </c>
      <c r="D13" s="401" t="s">
        <v>411</v>
      </c>
      <c r="E13" s="402">
        <f t="shared" si="0"/>
        <v>1.1641869902912622E-2</v>
      </c>
      <c r="F13" s="398"/>
    </row>
    <row r="14" spans="1:6" ht="16.5" thickBot="1">
      <c r="A14" s="403" t="s">
        <v>413</v>
      </c>
      <c r="B14" s="404">
        <f>'CCCT_RevI_Steady State'!E13</f>
        <v>2.6</v>
      </c>
      <c r="C14" s="405">
        <f>'CCCT_RevI_Steady State'!L13</f>
        <v>22.776</v>
      </c>
      <c r="D14" s="406" t="s">
        <v>411</v>
      </c>
      <c r="E14" s="407">
        <f t="shared" si="0"/>
        <v>22.776</v>
      </c>
      <c r="F14" s="398"/>
    </row>
    <row r="15" spans="1:6" ht="14.25">
      <c r="A15" s="408" t="s">
        <v>414</v>
      </c>
    </row>
    <row r="16" spans="1:6" ht="14.25">
      <c r="A16" s="408"/>
    </row>
    <row r="17" spans="1:5" ht="15" thickBot="1">
      <c r="A17" s="212" t="s">
        <v>384</v>
      </c>
    </row>
    <row r="18" spans="1:5" ht="46.5" customHeight="1" thickTop="1">
      <c r="A18" s="659" t="s">
        <v>219</v>
      </c>
      <c r="B18" s="393" t="s">
        <v>415</v>
      </c>
      <c r="C18" s="393" t="s">
        <v>416</v>
      </c>
    </row>
    <row r="19" spans="1:5" ht="15" thickBot="1">
      <c r="A19" s="660"/>
      <c r="B19" s="394" t="s">
        <v>407</v>
      </c>
      <c r="C19" s="394" t="s">
        <v>408</v>
      </c>
    </row>
    <row r="20" spans="1:5">
      <c r="A20" s="395" t="s">
        <v>265</v>
      </c>
      <c r="B20" s="396">
        <f>'Auxiliary Boiler '!C35</f>
        <v>0.89535016000000001</v>
      </c>
      <c r="C20" s="396">
        <f>'Auxiliary Boiler '!D35</f>
        <v>2.0485611660799998</v>
      </c>
    </row>
    <row r="21" spans="1:5" ht="15">
      <c r="A21" s="399" t="s">
        <v>409</v>
      </c>
      <c r="B21" s="409">
        <f>'Auxiliary Boiler '!C36</f>
        <v>1.2311064699999998</v>
      </c>
      <c r="C21" s="409">
        <f>'Auxiliary Boiler '!D36</f>
        <v>2.8167716033599999</v>
      </c>
    </row>
    <row r="22" spans="1:5">
      <c r="A22" s="399" t="s">
        <v>182</v>
      </c>
      <c r="B22" s="409">
        <f>'Auxiliary Boiler '!C37</f>
        <v>4.1409944899999998</v>
      </c>
      <c r="C22" s="409">
        <f>'Auxiliary Boiler '!D37</f>
        <v>9.4745953931199995</v>
      </c>
    </row>
    <row r="23" spans="1:5" ht="15">
      <c r="A23" s="399" t="s">
        <v>410</v>
      </c>
      <c r="B23" s="409">
        <f>'Auxiliary Boiler '!C38</f>
        <v>0.14501946226109494</v>
      </c>
      <c r="C23" s="409">
        <f>'Auxiliary Boiler '!D38</f>
        <v>0.33180452965338519</v>
      </c>
    </row>
    <row r="24" spans="1:5" ht="15">
      <c r="A24" s="399" t="s">
        <v>412</v>
      </c>
      <c r="B24" s="409">
        <f>'Auxiliary Boiler '!C39</f>
        <v>0.87007227086743066</v>
      </c>
      <c r="C24" s="409">
        <f>'Auxiliary Boiler '!D39</f>
        <v>1.9907253557446813</v>
      </c>
    </row>
    <row r="25" spans="1:5">
      <c r="A25" s="399" t="s">
        <v>352</v>
      </c>
      <c r="B25" s="409">
        <f>'Auxiliary Boiler '!C39</f>
        <v>0.87007227086743066</v>
      </c>
      <c r="C25" s="409">
        <f>'Auxiliary Boiler '!D39</f>
        <v>1.9907253557446813</v>
      </c>
    </row>
    <row r="26" spans="1:5">
      <c r="A26" s="399" t="s">
        <v>262</v>
      </c>
      <c r="B26" s="410">
        <f>'Auxiliary Boiler '!C40</f>
        <v>5.4329500000000002E-5</v>
      </c>
      <c r="C26" s="410">
        <f>'Auxiliary Boiler '!D40</f>
        <v>1.2430589600000001E-4</v>
      </c>
    </row>
    <row r="27" spans="1:5" ht="15.75" thickBot="1">
      <c r="A27" s="403" t="s">
        <v>413</v>
      </c>
      <c r="B27" s="411">
        <f>'Auxiliary Boiler '!C41</f>
        <v>1.1103052579365081E-2</v>
      </c>
      <c r="C27" s="411">
        <f>'Auxiliary Boiler '!D41</f>
        <v>2.5403784301587302E-2</v>
      </c>
    </row>
    <row r="29" spans="1:5" ht="15">
      <c r="A29" s="392" t="s">
        <v>220</v>
      </c>
    </row>
    <row r="30" spans="1:5" ht="15">
      <c r="A30" s="392" t="s">
        <v>406</v>
      </c>
    </row>
    <row r="31" spans="1:5" ht="13.5" customHeight="1" thickBot="1">
      <c r="A31" s="656" t="s">
        <v>417</v>
      </c>
      <c r="B31" s="656"/>
      <c r="C31" s="656"/>
    </row>
    <row r="32" spans="1:5" ht="43.5" thickTop="1">
      <c r="A32" s="659" t="s">
        <v>219</v>
      </c>
      <c r="B32" s="412" t="s">
        <v>418</v>
      </c>
      <c r="C32" s="412" t="s">
        <v>419</v>
      </c>
      <c r="D32" s="412" t="s">
        <v>420</v>
      </c>
      <c r="E32" s="412" t="s">
        <v>421</v>
      </c>
    </row>
    <row r="33" spans="1:11" ht="15" thickBot="1">
      <c r="A33" s="660"/>
      <c r="B33" s="413" t="s">
        <v>422</v>
      </c>
      <c r="C33" s="413" t="s">
        <v>423</v>
      </c>
      <c r="D33" s="413" t="s">
        <v>422</v>
      </c>
      <c r="E33" s="413" t="s">
        <v>408</v>
      </c>
    </row>
    <row r="34" spans="1:11">
      <c r="A34" s="395" t="s">
        <v>265</v>
      </c>
      <c r="B34" s="414">
        <f>'Emergency Generator'!D35</f>
        <v>0.65041116426728984</v>
      </c>
      <c r="C34" s="414">
        <f>'Emergency Generator'!E35</f>
        <v>3.2520558213364491E-2</v>
      </c>
      <c r="D34" s="414">
        <f>'Fire Water Pump '!D34</f>
        <v>5.7640159615511818E-2</v>
      </c>
      <c r="E34" s="546">
        <f>'Fire Water Pump '!E34</f>
        <v>2.8820079807755907E-3</v>
      </c>
      <c r="J34" s="415"/>
      <c r="K34" s="416"/>
    </row>
    <row r="35" spans="1:11" ht="15">
      <c r="A35" s="399" t="s">
        <v>409</v>
      </c>
      <c r="B35" s="417">
        <f>'Emergency Generator'!D36</f>
        <v>32.224916775061182</v>
      </c>
      <c r="C35" s="417">
        <f>'Emergency Generator'!E36</f>
        <v>1.611245838753059</v>
      </c>
      <c r="D35" s="417">
        <f>'Fire Water Pump '!D35</f>
        <v>1.8680967393461057</v>
      </c>
      <c r="E35" s="417">
        <f>'Fire Water Pump '!E35</f>
        <v>9.3404836967305283E-2</v>
      </c>
      <c r="J35" s="415"/>
      <c r="K35" s="418"/>
    </row>
    <row r="36" spans="1:11">
      <c r="A36" s="399" t="s">
        <v>182</v>
      </c>
      <c r="B36" s="417">
        <f>'Emergency Generator'!D37</f>
        <v>1.7738486298198815</v>
      </c>
      <c r="C36" s="417">
        <f>'Emergency Generator'!E37</f>
        <v>8.8692431490994081E-2</v>
      </c>
      <c r="D36" s="417">
        <f>'Fire Water Pump '!D36</f>
        <v>0.30556229193765294</v>
      </c>
      <c r="E36" s="417">
        <f>'Fire Water Pump '!E36</f>
        <v>1.5278114596882646E-2</v>
      </c>
      <c r="J36" s="415"/>
      <c r="K36" s="419"/>
    </row>
    <row r="37" spans="1:11" ht="15">
      <c r="A37" s="399" t="s">
        <v>410</v>
      </c>
      <c r="B37" s="420">
        <f>'Emergency Generator'!D38</f>
        <v>2.9187000000000001E-2</v>
      </c>
      <c r="C37" s="420">
        <f>'Emergency Generator'!E38</f>
        <v>1.4593500000000001E-3</v>
      </c>
      <c r="D37" s="420">
        <f>'Fire Water Pump '!D37</f>
        <v>3.1725E-3</v>
      </c>
      <c r="E37" s="420">
        <f>'Fire Water Pump '!E37</f>
        <v>1.5862499999999999E-4</v>
      </c>
      <c r="J37" s="415"/>
      <c r="K37" s="419"/>
    </row>
    <row r="38" spans="1:11" ht="15">
      <c r="A38" s="399" t="s">
        <v>412</v>
      </c>
      <c r="B38" s="417">
        <f>'Emergency Generator'!D39</f>
        <v>0.14782071915165679</v>
      </c>
      <c r="C38" s="417">
        <f>'Emergency Generator'!E39</f>
        <v>7.3910359575828401E-3</v>
      </c>
      <c r="D38" s="417">
        <f>'Fire Water Pump '!D38</f>
        <v>5.173725170307987E-2</v>
      </c>
      <c r="E38" s="547">
        <f>'Fire Water Pump '!E38</f>
        <v>2.5868625851539935E-3</v>
      </c>
      <c r="J38" s="415"/>
      <c r="K38" s="419"/>
    </row>
    <row r="39" spans="1:11">
      <c r="A39" s="399" t="s">
        <v>352</v>
      </c>
      <c r="B39" s="417">
        <f>'Emergency Generator'!D39</f>
        <v>0.14782071915165679</v>
      </c>
      <c r="C39" s="417">
        <f>'Emergency Generator'!E39</f>
        <v>7.3910359575828401E-3</v>
      </c>
      <c r="D39" s="417">
        <f>'Fire Water Pump '!D38</f>
        <v>5.173725170307987E-2</v>
      </c>
      <c r="E39" s="547">
        <f>'Fire Water Pump '!E38</f>
        <v>2.5868625851539935E-3</v>
      </c>
      <c r="J39" s="415"/>
      <c r="K39" s="419"/>
    </row>
    <row r="40" spans="1:11">
      <c r="A40" s="399" t="s">
        <v>262</v>
      </c>
      <c r="B40" s="421" t="s">
        <v>255</v>
      </c>
      <c r="C40" s="421" t="s">
        <v>255</v>
      </c>
      <c r="D40" s="421" t="s">
        <v>255</v>
      </c>
      <c r="E40" s="421" t="s">
        <v>255</v>
      </c>
    </row>
    <row r="41" spans="1:11" ht="15.75" thickBot="1">
      <c r="A41" s="403" t="s">
        <v>413</v>
      </c>
      <c r="B41" s="651">
        <f>'Emergency Generator'!D40</f>
        <v>4.4692593750000004E-3</v>
      </c>
      <c r="C41" s="651">
        <f>'Emergency Generator'!E40</f>
        <v>2.2346296875000001E-4</v>
      </c>
      <c r="D41" s="651">
        <f>'Fire Water Pump '!D39</f>
        <v>4.8578906250000006E-4</v>
      </c>
      <c r="E41" s="651">
        <f>'Fire Water Pump '!E39</f>
        <v>7.2868359375000002E-7</v>
      </c>
    </row>
    <row r="43" spans="1:11" ht="13.5" customHeight="1" thickBot="1">
      <c r="A43" s="656" t="s">
        <v>519</v>
      </c>
      <c r="B43" s="656"/>
      <c r="C43" s="656"/>
    </row>
    <row r="44" spans="1:11" ht="57.75" thickTop="1">
      <c r="A44" s="659" t="s">
        <v>219</v>
      </c>
      <c r="B44" s="412" t="s">
        <v>522</v>
      </c>
      <c r="C44" s="412" t="s">
        <v>523</v>
      </c>
      <c r="D44" s="412" t="s">
        <v>524</v>
      </c>
    </row>
    <row r="45" spans="1:11" ht="15" thickBot="1">
      <c r="A45" s="660"/>
      <c r="B45" s="413" t="s">
        <v>422</v>
      </c>
      <c r="C45" s="413" t="s">
        <v>423</v>
      </c>
      <c r="D45" s="413" t="s">
        <v>423</v>
      </c>
    </row>
    <row r="46" spans="1:11">
      <c r="A46" s="395" t="s">
        <v>265</v>
      </c>
      <c r="B46" s="414">
        <f>'Fuel Gas Heaters'!C37</f>
        <v>3.7787609999999999E-2</v>
      </c>
      <c r="C46" s="414">
        <f>'Fuel Gas Heaters'!D37</f>
        <v>0.1655097318</v>
      </c>
      <c r="D46" s="414">
        <f>2*C46</f>
        <v>0.33101946360000001</v>
      </c>
      <c r="J46" s="415"/>
      <c r="K46" s="416"/>
    </row>
    <row r="47" spans="1:11" ht="15">
      <c r="A47" s="399" t="s">
        <v>409</v>
      </c>
      <c r="B47" s="417">
        <f>'Fuel Gas Heaters'!C38</f>
        <v>0.19433627999999997</v>
      </c>
      <c r="C47" s="417">
        <f>'Fuel Gas Heaters'!D38</f>
        <v>0.85119290639999989</v>
      </c>
      <c r="D47" s="417">
        <f t="shared" ref="D47:D53" si="1">2*C47</f>
        <v>1.7023858127999998</v>
      </c>
      <c r="J47" s="415"/>
      <c r="K47" s="418"/>
    </row>
    <row r="48" spans="1:11">
      <c r="A48" s="399" t="s">
        <v>182</v>
      </c>
      <c r="B48" s="417">
        <f>'Fuel Gas Heaters'!C39</f>
        <v>0.20945132399999999</v>
      </c>
      <c r="C48" s="417">
        <f>'Fuel Gas Heaters'!D39</f>
        <v>0.91739679911999994</v>
      </c>
      <c r="D48" s="417">
        <f t="shared" si="1"/>
        <v>1.8347935982399999</v>
      </c>
      <c r="J48" s="415"/>
      <c r="K48" s="419"/>
    </row>
    <row r="49" spans="1:11" ht="15">
      <c r="A49" s="399" t="s">
        <v>410</v>
      </c>
      <c r="B49" s="417">
        <f>'Fuel Gas Heaters'!C40</f>
        <v>6.9947910592808565E-3</v>
      </c>
      <c r="C49" s="417">
        <f>'Fuel Gas Heaters'!D40</f>
        <v>3.0637184839650153E-2</v>
      </c>
      <c r="D49" s="417">
        <f t="shared" si="1"/>
        <v>6.1274369679300306E-2</v>
      </c>
      <c r="J49" s="415"/>
      <c r="K49" s="419"/>
    </row>
    <row r="50" spans="1:11" ht="15">
      <c r="A50" s="399" t="s">
        <v>412</v>
      </c>
      <c r="B50" s="417">
        <f>'Fuel Gas Heaters'!C41</f>
        <v>4.1966599836333891E-2</v>
      </c>
      <c r="C50" s="417">
        <f>'Fuel Gas Heaters'!D41</f>
        <v>0.18381370728314245</v>
      </c>
      <c r="D50" s="417">
        <f t="shared" si="1"/>
        <v>0.36762741456628489</v>
      </c>
      <c r="J50" s="415"/>
      <c r="K50" s="419"/>
    </row>
    <row r="51" spans="1:11">
      <c r="A51" s="399" t="s">
        <v>352</v>
      </c>
      <c r="B51" s="417">
        <f>'Fuel Gas Heaters'!C41</f>
        <v>4.1966599836333891E-2</v>
      </c>
      <c r="C51" s="417">
        <f>'Fuel Gas Heaters'!D41</f>
        <v>0.18381370728314245</v>
      </c>
      <c r="D51" s="417">
        <f t="shared" si="1"/>
        <v>0.36762741456628489</v>
      </c>
      <c r="J51" s="415"/>
      <c r="K51" s="419"/>
    </row>
    <row r="52" spans="1:11">
      <c r="A52" s="399" t="s">
        <v>262</v>
      </c>
      <c r="B52" s="420">
        <f>'Fuel Gas Heaters'!C42</f>
        <v>2.6205000000000002E-6</v>
      </c>
      <c r="C52" s="420">
        <f>'Fuel Gas Heaters'!D42</f>
        <v>1.1477790000000001E-5</v>
      </c>
      <c r="D52" s="420">
        <f t="shared" si="1"/>
        <v>2.2955580000000003E-5</v>
      </c>
    </row>
    <row r="53" spans="1:11" ht="15.75" thickBot="1">
      <c r="A53" s="403" t="s">
        <v>413</v>
      </c>
      <c r="B53" s="651">
        <f>'Fuel Gas Heaters'!C43</f>
        <v>5.3553869047619055E-4</v>
      </c>
      <c r="C53" s="651">
        <f>'Fuel Gas Heaters'!D43</f>
        <v>2.3456594642857144E-3</v>
      </c>
      <c r="D53" s="651">
        <f t="shared" si="1"/>
        <v>4.6913189285714288E-3</v>
      </c>
    </row>
    <row r="54" spans="1:11">
      <c r="A54" s="399"/>
      <c r="B54" s="421"/>
      <c r="C54" s="421"/>
    </row>
    <row r="55" spans="1:11">
      <c r="A55" s="399"/>
      <c r="B55" s="421"/>
      <c r="C55" s="421"/>
      <c r="D55" s="421"/>
      <c r="E55" s="421"/>
    </row>
    <row r="56" spans="1:11" ht="15">
      <c r="A56" s="392" t="s">
        <v>220</v>
      </c>
    </row>
    <row r="57" spans="1:11" ht="15">
      <c r="A57" s="392" t="s">
        <v>406</v>
      </c>
    </row>
    <row r="59" spans="1:11" ht="15" thickBot="1">
      <c r="A59" s="656" t="s">
        <v>424</v>
      </c>
      <c r="B59" s="656"/>
      <c r="C59" s="656"/>
      <c r="D59" s="656"/>
      <c r="E59" s="656"/>
      <c r="F59" s="656"/>
      <c r="G59" s="656"/>
      <c r="H59" s="656"/>
      <c r="I59" s="656"/>
      <c r="J59" s="656"/>
      <c r="K59" s="656"/>
    </row>
    <row r="60" spans="1:11" ht="13.5" customHeight="1" thickTop="1">
      <c r="A60" s="422"/>
      <c r="B60" s="657" t="s">
        <v>425</v>
      </c>
      <c r="C60" s="657"/>
      <c r="D60" s="657"/>
      <c r="E60" s="657"/>
      <c r="F60" s="657"/>
      <c r="G60" s="657"/>
      <c r="H60" s="657"/>
      <c r="I60" s="657"/>
      <c r="J60" s="657"/>
      <c r="K60" s="657"/>
    </row>
    <row r="61" spans="1:11" ht="15" thickBot="1">
      <c r="A61" s="423" t="s">
        <v>426</v>
      </c>
      <c r="B61" s="424" t="s">
        <v>265</v>
      </c>
      <c r="C61" s="424" t="s">
        <v>427</v>
      </c>
      <c r="D61" s="424" t="s">
        <v>182</v>
      </c>
      <c r="E61" s="424" t="s">
        <v>428</v>
      </c>
      <c r="F61" s="424" t="s">
        <v>429</v>
      </c>
      <c r="G61" s="424" t="s">
        <v>352</v>
      </c>
      <c r="H61" s="424" t="s">
        <v>430</v>
      </c>
      <c r="I61" s="424" t="s">
        <v>262</v>
      </c>
      <c r="J61" s="424" t="s">
        <v>431</v>
      </c>
      <c r="K61" s="424" t="s">
        <v>432</v>
      </c>
    </row>
    <row r="62" spans="1:11" ht="14.25" thickTop="1">
      <c r="A62" s="415" t="s">
        <v>540</v>
      </c>
      <c r="B62" s="418">
        <f>C7</f>
        <v>69.668099999999995</v>
      </c>
      <c r="C62" s="418">
        <f>C8</f>
        <v>199.54320000000001</v>
      </c>
      <c r="D62" s="418">
        <f>C9</f>
        <v>121.2741</v>
      </c>
      <c r="E62" s="418">
        <f>C10</f>
        <v>35.04</v>
      </c>
      <c r="F62" s="418">
        <f>C11</f>
        <v>145.35690000000002</v>
      </c>
      <c r="G62" s="418">
        <f>C12</f>
        <v>145.35690000000002</v>
      </c>
      <c r="H62" s="418">
        <f t="shared" ref="G62:H67" si="2">G62</f>
        <v>145.35690000000002</v>
      </c>
      <c r="I62" s="425">
        <f>C13</f>
        <v>1.1641869902912622E-2</v>
      </c>
      <c r="J62" s="418">
        <f>C14</f>
        <v>22.776</v>
      </c>
      <c r="K62" s="426">
        <f>K74</f>
        <v>3656265.2545038415</v>
      </c>
    </row>
    <row r="63" spans="1:11" ht="15" customHeight="1">
      <c r="A63" s="415" t="s">
        <v>433</v>
      </c>
      <c r="B63" s="418">
        <f>D7</f>
        <v>15.347999999999999</v>
      </c>
      <c r="C63" s="418">
        <f>D8</f>
        <v>27.340000000000003</v>
      </c>
      <c r="D63" s="418">
        <f>D9</f>
        <v>122.38000000000001</v>
      </c>
      <c r="E63" s="427" t="s">
        <v>255</v>
      </c>
      <c r="F63" s="418">
        <f>D11</f>
        <v>1.8807999999999998</v>
      </c>
      <c r="G63" s="418">
        <f>D12</f>
        <v>1.8807999999999998</v>
      </c>
      <c r="H63" s="418">
        <f>G63</f>
        <v>1.8807999999999998</v>
      </c>
      <c r="I63" s="418" t="str">
        <f>D13</f>
        <v>-- (1)</v>
      </c>
      <c r="J63" s="418" t="str">
        <f>D14</f>
        <v>-- (1)</v>
      </c>
      <c r="K63" s="427" t="s">
        <v>255</v>
      </c>
    </row>
    <row r="64" spans="1:11">
      <c r="A64" s="415" t="s">
        <v>434</v>
      </c>
      <c r="B64" s="419">
        <f>C20</f>
        <v>2.0485611660799998</v>
      </c>
      <c r="C64" s="419">
        <f>C21</f>
        <v>2.8167716033599999</v>
      </c>
      <c r="D64" s="419">
        <f>C22</f>
        <v>9.4745953931199995</v>
      </c>
      <c r="E64" s="419">
        <f>C23</f>
        <v>0.33180452965338519</v>
      </c>
      <c r="F64" s="419">
        <f>C25</f>
        <v>1.9907253557446813</v>
      </c>
      <c r="G64" s="419">
        <f t="shared" si="2"/>
        <v>1.9907253557446813</v>
      </c>
      <c r="H64" s="419">
        <f t="shared" si="2"/>
        <v>1.9907253557446813</v>
      </c>
      <c r="I64" s="428">
        <f>C26</f>
        <v>1.2430589600000001E-4</v>
      </c>
      <c r="J64" s="434">
        <f>C27</f>
        <v>2.5403784301587302E-2</v>
      </c>
      <c r="K64" s="429">
        <f>K75</f>
        <v>33789.706521998894</v>
      </c>
    </row>
    <row r="65" spans="1:11">
      <c r="A65" s="415" t="s">
        <v>520</v>
      </c>
      <c r="B65" s="419">
        <f>D46</f>
        <v>0.33101946360000001</v>
      </c>
      <c r="C65" s="419">
        <f>D47</f>
        <v>1.7023858127999998</v>
      </c>
      <c r="D65" s="419">
        <f>D48</f>
        <v>1.8347935982399999</v>
      </c>
      <c r="E65" s="419">
        <f>D49</f>
        <v>6.1274369679300306E-2</v>
      </c>
      <c r="F65" s="419">
        <f>D50</f>
        <v>0.36762741456628489</v>
      </c>
      <c r="G65" s="419">
        <f>D51</f>
        <v>0.36762741456628489</v>
      </c>
      <c r="H65" s="419">
        <f>D50</f>
        <v>0.36762741456628489</v>
      </c>
      <c r="I65" s="434">
        <f>D52</f>
        <v>2.2955580000000003E-5</v>
      </c>
      <c r="J65" s="434">
        <f>D53</f>
        <v>4.6913189285714288E-3</v>
      </c>
      <c r="K65" s="429">
        <f>K76</f>
        <v>6239.9478721610067</v>
      </c>
    </row>
    <row r="66" spans="1:11" ht="15.75" customHeight="1">
      <c r="A66" s="431" t="s">
        <v>382</v>
      </c>
      <c r="B66" s="430">
        <f>C34</f>
        <v>3.2520558213364491E-2</v>
      </c>
      <c r="C66" s="430">
        <f>C35</f>
        <v>1.611245838753059</v>
      </c>
      <c r="D66" s="430">
        <f>C36</f>
        <v>8.8692431490994081E-2</v>
      </c>
      <c r="E66" s="432">
        <f>C37</f>
        <v>1.4593500000000001E-3</v>
      </c>
      <c r="F66" s="430">
        <f>C39</f>
        <v>7.3910359575828401E-3</v>
      </c>
      <c r="G66" s="430">
        <f t="shared" si="2"/>
        <v>7.3910359575828401E-3</v>
      </c>
      <c r="H66" s="430">
        <f t="shared" si="2"/>
        <v>7.3910359575828401E-3</v>
      </c>
      <c r="I66" s="430" t="str">
        <f>C40</f>
        <v>--</v>
      </c>
      <c r="J66" s="434">
        <f>C41</f>
        <v>2.2346296875000001E-4</v>
      </c>
      <c r="K66" s="433">
        <f>K77</f>
        <v>158.05037801229597</v>
      </c>
    </row>
    <row r="67" spans="1:11">
      <c r="A67" s="415" t="s">
        <v>435</v>
      </c>
      <c r="B67" s="425">
        <f>E34</f>
        <v>2.8820079807755907E-3</v>
      </c>
      <c r="C67" s="419">
        <f>E35</f>
        <v>9.3404836967305283E-2</v>
      </c>
      <c r="D67" s="419">
        <f>E36</f>
        <v>1.5278114596882646E-2</v>
      </c>
      <c r="E67" s="434">
        <f>E37</f>
        <v>1.5862499999999999E-4</v>
      </c>
      <c r="F67" s="425">
        <f>E39</f>
        <v>2.5868625851539935E-3</v>
      </c>
      <c r="G67" s="425">
        <f t="shared" si="2"/>
        <v>2.5868625851539935E-3</v>
      </c>
      <c r="H67" s="425">
        <f t="shared" si="2"/>
        <v>2.5868625851539935E-3</v>
      </c>
      <c r="I67" s="419" t="str">
        <f>E40</f>
        <v>--</v>
      </c>
      <c r="J67" s="434">
        <f>E41</f>
        <v>7.2868359375000002E-7</v>
      </c>
      <c r="K67" s="418">
        <f>K78</f>
        <v>17.179388914379995</v>
      </c>
    </row>
    <row r="68" spans="1:11" ht="14.25" thickBot="1">
      <c r="A68" s="435" t="s">
        <v>436</v>
      </c>
      <c r="B68" s="436" t="s">
        <v>255</v>
      </c>
      <c r="C68" s="436" t="s">
        <v>255</v>
      </c>
      <c r="D68" s="436" t="s">
        <v>255</v>
      </c>
      <c r="E68" s="436" t="s">
        <v>255</v>
      </c>
      <c r="F68" s="437" t="s">
        <v>255</v>
      </c>
      <c r="G68" s="437" t="s">
        <v>255</v>
      </c>
      <c r="H68" s="437" t="s">
        <v>255</v>
      </c>
      <c r="I68" s="437" t="s">
        <v>255</v>
      </c>
      <c r="J68" s="437" t="s">
        <v>255</v>
      </c>
      <c r="K68" s="438">
        <f>K79</f>
        <v>58.425000000000004</v>
      </c>
    </row>
    <row r="69" spans="1:11" ht="15.75" thickTop="1" thickBot="1">
      <c r="A69" s="423" t="s">
        <v>392</v>
      </c>
      <c r="B69" s="439">
        <f t="shared" ref="B69:J69" si="3">SUM(B62:B67)</f>
        <v>87.431083195874137</v>
      </c>
      <c r="C69" s="440">
        <f t="shared" si="3"/>
        <v>233.10700809188037</v>
      </c>
      <c r="D69" s="439">
        <f t="shared" si="3"/>
        <v>255.06745953744792</v>
      </c>
      <c r="E69" s="440">
        <f t="shared" si="3"/>
        <v>35.43469687433268</v>
      </c>
      <c r="F69" s="439">
        <f t="shared" si="3"/>
        <v>149.60603066885372</v>
      </c>
      <c r="G69" s="439">
        <f t="shared" si="3"/>
        <v>149.60603066885372</v>
      </c>
      <c r="H69" s="441">
        <f t="shared" si="3"/>
        <v>149.60603066885372</v>
      </c>
      <c r="I69" s="442">
        <f t="shared" si="3"/>
        <v>1.1789131378912621E-2</v>
      </c>
      <c r="J69" s="440">
        <f t="shared" si="3"/>
        <v>22.806319294882506</v>
      </c>
      <c r="K69" s="443">
        <f>SUM(K62:K68)</f>
        <v>3696528.5636649281</v>
      </c>
    </row>
    <row r="70" spans="1:11" ht="15" thickTop="1">
      <c r="A70" s="444"/>
      <c r="B70" s="445"/>
      <c r="C70" s="446"/>
      <c r="D70" s="445"/>
      <c r="E70" s="446"/>
      <c r="F70" s="445"/>
      <c r="G70" s="445"/>
      <c r="H70" s="445"/>
      <c r="I70" s="447"/>
      <c r="J70" s="446"/>
    </row>
    <row r="71" spans="1:11" ht="15.75" thickBot="1">
      <c r="A71" s="94" t="s">
        <v>437</v>
      </c>
      <c r="C71" s="448"/>
    </row>
    <row r="72" spans="1:11" ht="14.25">
      <c r="A72" s="449"/>
      <c r="B72" s="658" t="s">
        <v>438</v>
      </c>
      <c r="C72" s="658"/>
      <c r="D72" s="658" t="s">
        <v>439</v>
      </c>
      <c r="E72" s="658"/>
      <c r="F72" s="658" t="s">
        <v>440</v>
      </c>
      <c r="G72" s="658"/>
      <c r="H72" s="658" t="s">
        <v>441</v>
      </c>
      <c r="I72" s="658"/>
      <c r="J72" s="658" t="s">
        <v>442</v>
      </c>
      <c r="K72" s="658"/>
    </row>
    <row r="73" spans="1:11" ht="15" thickBot="1">
      <c r="A73" s="450" t="s">
        <v>443</v>
      </c>
      <c r="B73" s="413" t="s">
        <v>422</v>
      </c>
      <c r="C73" s="394" t="s">
        <v>408</v>
      </c>
      <c r="D73" s="413" t="s">
        <v>422</v>
      </c>
      <c r="E73" s="394" t="s">
        <v>408</v>
      </c>
      <c r="F73" s="413" t="s">
        <v>422</v>
      </c>
      <c r="G73" s="394" t="s">
        <v>408</v>
      </c>
      <c r="H73" s="413" t="s">
        <v>422</v>
      </c>
      <c r="I73" s="394" t="s">
        <v>408</v>
      </c>
      <c r="J73" s="413" t="s">
        <v>422</v>
      </c>
      <c r="K73" s="394" t="s">
        <v>408</v>
      </c>
    </row>
    <row r="74" spans="1:11">
      <c r="A74" s="415" t="s">
        <v>540</v>
      </c>
      <c r="B74" s="426">
        <f>'CCCT_RevI_Steady State'!K14</f>
        <v>834000</v>
      </c>
      <c r="C74" s="426">
        <f>'CCCT_RevI_Steady State'!L14</f>
        <v>3652920</v>
      </c>
      <c r="D74" s="451">
        <f>'CCCT_RevI_Steady State'!K15</f>
        <v>13.937166716</v>
      </c>
      <c r="E74" s="451">
        <f>'CCCT_RevI_Steady State'!L15</f>
        <v>61.044790216080003</v>
      </c>
      <c r="F74" s="451">
        <f>'CCCT_RevI_Steady State'!K16</f>
        <v>1.3937166716</v>
      </c>
      <c r="G74" s="451">
        <f>'CCCT_RevI_Steady State'!L16</f>
        <v>6.1044790216080003</v>
      </c>
      <c r="H74" s="452" t="s">
        <v>255</v>
      </c>
      <c r="I74" s="452" t="s">
        <v>255</v>
      </c>
      <c r="J74" s="426">
        <f t="shared" ref="J74:K78" si="4">B74+($B$114*D74)+($B$115*F74)</f>
        <v>834763.75673603686</v>
      </c>
      <c r="K74" s="426">
        <f t="shared" si="4"/>
        <v>3656265.2545038415</v>
      </c>
    </row>
    <row r="75" spans="1:11">
      <c r="A75" s="453" t="s">
        <v>384</v>
      </c>
      <c r="B75" s="429">
        <f>'Auxiliary Boiler '!C42</f>
        <v>14705.60617955704</v>
      </c>
      <c r="C75" s="429">
        <f>'Auxiliary Boiler '!D42</f>
        <v>33646.426938826509</v>
      </c>
      <c r="D75" s="454">
        <f>'Auxiliary Boiler '!C43</f>
        <v>0.74021507615219984</v>
      </c>
      <c r="E75" s="454">
        <f>'Auxiliary Boiler '!D43</f>
        <v>1.6936120942362332</v>
      </c>
      <c r="F75" s="454">
        <f>'Auxiliary Boiler '!C44</f>
        <v>0.14804301523043997</v>
      </c>
      <c r="G75" s="454">
        <f>'Auxiliary Boiler '!D44</f>
        <v>0.33872241884724669</v>
      </c>
      <c r="H75" s="455" t="s">
        <v>255</v>
      </c>
      <c r="I75" s="455" t="s">
        <v>255</v>
      </c>
      <c r="J75" s="429">
        <f t="shared" si="4"/>
        <v>14768.228374999517</v>
      </c>
      <c r="K75" s="429">
        <f t="shared" si="4"/>
        <v>33789.706521998894</v>
      </c>
    </row>
    <row r="76" spans="1:11">
      <c r="A76" s="453" t="s">
        <v>521</v>
      </c>
      <c r="B76" s="429">
        <f>'Fuel Gas Heaters'!E44</f>
        <v>1418.60466205392</v>
      </c>
      <c r="C76" s="429">
        <f>'Fuel Gas Heaters'!F44</f>
        <v>6213.4884197961701</v>
      </c>
      <c r="D76" s="454">
        <f>'Fuel Gas Heaters'!E45</f>
        <v>7.1406274935599992E-2</v>
      </c>
      <c r="E76" s="454">
        <f>'Fuel Gas Heaters'!F45</f>
        <v>0.31275948421792793</v>
      </c>
      <c r="F76" s="454">
        <f>'Fuel Gas Heaters'!E46</f>
        <v>1.4281254987119997E-2</v>
      </c>
      <c r="G76" s="454">
        <f>'Fuel Gas Heaters'!F46</f>
        <v>6.2551896843585586E-2</v>
      </c>
      <c r="H76" s="455" t="s">
        <v>255</v>
      </c>
      <c r="I76" s="455" t="s">
        <v>255</v>
      </c>
      <c r="J76" s="429">
        <f t="shared" si="4"/>
        <v>1424.6456329134717</v>
      </c>
      <c r="K76" s="429">
        <f t="shared" si="4"/>
        <v>6239.9478721610067</v>
      </c>
    </row>
    <row r="77" spans="1:11">
      <c r="A77" s="453" t="s">
        <v>382</v>
      </c>
      <c r="B77" s="429">
        <f>'Emergency Generator'!D41</f>
        <v>3150.1973912639992</v>
      </c>
      <c r="C77" s="429">
        <f>'Emergency Generator'!E41</f>
        <v>157.50986956319997</v>
      </c>
      <c r="D77" s="454">
        <f>'Emergency Generator'!D42</f>
        <v>0.12777977519999997</v>
      </c>
      <c r="E77" s="454">
        <f>'Emergency Generator'!E42</f>
        <v>6.3889887599999978E-3</v>
      </c>
      <c r="F77" s="454">
        <f>'Emergency Generator'!D43</f>
        <v>2.5555955039999998E-2</v>
      </c>
      <c r="G77" s="454">
        <f>'Emergency Generator'!E43</f>
        <v>1.2777977519999998E-3</v>
      </c>
      <c r="H77" s="455" t="s">
        <v>255</v>
      </c>
      <c r="I77" s="455" t="s">
        <v>255</v>
      </c>
      <c r="J77" s="429">
        <f t="shared" si="4"/>
        <v>3161.0075602459192</v>
      </c>
      <c r="K77" s="456">
        <f t="shared" si="4"/>
        <v>158.05037801229597</v>
      </c>
    </row>
    <row r="78" spans="1:11">
      <c r="A78" s="453" t="s">
        <v>435</v>
      </c>
      <c r="B78" s="429">
        <f>'Fire Water Pump '!D40</f>
        <v>342.41275991999993</v>
      </c>
      <c r="C78" s="429">
        <f>'Fire Water Pump '!E40</f>
        <v>17.120637995999996</v>
      </c>
      <c r="D78" s="454">
        <f>'Fire Water Pump '!D41</f>
        <v>1.3889105999999998E-2</v>
      </c>
      <c r="E78" s="454">
        <f>'Fire Water Pump '!E41</f>
        <v>6.9445529999999996E-4</v>
      </c>
      <c r="F78" s="454">
        <f>'Fire Water Pump '!D42</f>
        <v>2.7778211999999998E-3</v>
      </c>
      <c r="G78" s="454">
        <f>'Fire Water Pump '!E42</f>
        <v>1.3889105999999999E-4</v>
      </c>
      <c r="H78" s="457" t="s">
        <v>255</v>
      </c>
      <c r="I78" s="457" t="s">
        <v>255</v>
      </c>
      <c r="J78" s="429">
        <f t="shared" si="4"/>
        <v>343.58777828759992</v>
      </c>
      <c r="K78" s="456">
        <f t="shared" si="4"/>
        <v>17.179388914379995</v>
      </c>
    </row>
    <row r="79" spans="1:11" ht="14.25" thickBot="1">
      <c r="A79" s="435" t="s">
        <v>436</v>
      </c>
      <c r="B79" s="436" t="s">
        <v>255</v>
      </c>
      <c r="C79" s="436" t="s">
        <v>255</v>
      </c>
      <c r="D79" s="436" t="s">
        <v>255</v>
      </c>
      <c r="E79" s="436" t="s">
        <v>255</v>
      </c>
      <c r="F79" s="437" t="s">
        <v>255</v>
      </c>
      <c r="G79" s="437" t="s">
        <v>255</v>
      </c>
      <c r="H79" s="458">
        <f>I79*2000/8760</f>
        <v>5.8504566210045657E-4</v>
      </c>
      <c r="I79" s="459">
        <f>'Circuit Breakers SF6'!F7</f>
        <v>2.5625000000000001E-3</v>
      </c>
      <c r="J79" s="438">
        <f>(H79*B116)</f>
        <v>13.33904109589041</v>
      </c>
      <c r="K79" s="438">
        <f>(I79*B116)</f>
        <v>58.425000000000004</v>
      </c>
    </row>
    <row r="80" spans="1:11" s="465" customFormat="1" ht="21.75" customHeight="1" thickTop="1" thickBot="1">
      <c r="A80" s="424" t="s">
        <v>444</v>
      </c>
      <c r="B80" s="460">
        <f t="shared" ref="B80:G80" si="5">SUM(B74:B78)</f>
        <v>853616.82099279494</v>
      </c>
      <c r="C80" s="461">
        <f t="shared" si="5"/>
        <v>3692954.5458661825</v>
      </c>
      <c r="D80" s="462">
        <f t="shared" si="5"/>
        <v>14.890456948287801</v>
      </c>
      <c r="E80" s="463">
        <f t="shared" si="5"/>
        <v>63.058245238594168</v>
      </c>
      <c r="F80" s="462">
        <f t="shared" si="5"/>
        <v>1.58437471805756</v>
      </c>
      <c r="G80" s="462">
        <f t="shared" si="5"/>
        <v>6.5071700261108321</v>
      </c>
      <c r="H80" s="464">
        <f>SUM(H74:H79)</f>
        <v>5.8504566210045657E-4</v>
      </c>
      <c r="I80" s="464">
        <f>SUM(I74:I79)</f>
        <v>2.5625000000000001E-3</v>
      </c>
      <c r="J80" s="461">
        <f>SUM(J74:J79)</f>
        <v>854474.56512357923</v>
      </c>
      <c r="K80" s="461">
        <f>SUM(K74:K79)</f>
        <v>3696528.5636649281</v>
      </c>
    </row>
    <row r="81" spans="1:9" ht="15" thickTop="1">
      <c r="A81" s="466"/>
      <c r="B81" s="467"/>
      <c r="C81" s="467"/>
      <c r="D81" s="467"/>
      <c r="E81" s="467"/>
      <c r="F81" s="467"/>
      <c r="G81" s="467"/>
      <c r="H81" s="467"/>
      <c r="I81" s="467"/>
    </row>
    <row r="82" spans="1:9" ht="15">
      <c r="A82" s="392" t="s">
        <v>220</v>
      </c>
    </row>
    <row r="83" spans="1:9" ht="15.75" thickBot="1">
      <c r="A83" s="392" t="s">
        <v>406</v>
      </c>
    </row>
    <row r="84" spans="1:9" ht="48" customHeight="1" thickBot="1">
      <c r="A84" s="345" t="s">
        <v>367</v>
      </c>
      <c r="B84" s="343" t="s">
        <v>497</v>
      </c>
      <c r="C84" s="343" t="s">
        <v>362</v>
      </c>
      <c r="D84" s="343" t="s">
        <v>361</v>
      </c>
      <c r="E84" s="344" t="s">
        <v>360</v>
      </c>
      <c r="F84" s="343" t="s">
        <v>359</v>
      </c>
      <c r="G84" s="342" t="s">
        <v>358</v>
      </c>
    </row>
    <row r="85" spans="1:9">
      <c r="A85" s="113" t="s">
        <v>241</v>
      </c>
      <c r="B85" s="340">
        <f t="shared" ref="B85:B107" si="6">VLOOKUP($A85,FacilityHAP_RevI,8,FALSE)</f>
        <v>8.656580970873787E-6</v>
      </c>
      <c r="C85" s="340">
        <f t="shared" ref="C85:C107" si="7">VLOOKUP($A85,FacilityHAP_RevI,9,FALSE)</f>
        <v>5.9666830080000002E-6</v>
      </c>
      <c r="D85" s="340">
        <f t="shared" ref="D85:D107" si="8">VLOOKUP($A85,FacilityHAP_RevI,10,FALSE)</f>
        <v>1.10186784E-6</v>
      </c>
      <c r="E85" s="340" t="str">
        <f t="shared" ref="E85:E107" si="9">VLOOKUP($A85,FacilityHAP_RevI,11,FALSE)</f>
        <v>NA</v>
      </c>
      <c r="F85" s="340" t="str">
        <f t="shared" ref="F85:F107" si="10">VLOOKUP($A85,FacilityHAP_RevI,12,FALSE)</f>
        <v>NA</v>
      </c>
      <c r="G85" s="340">
        <f>SUM(B85:F85)</f>
        <v>1.5725131818873785E-5</v>
      </c>
    </row>
    <row r="86" spans="1:9">
      <c r="A86" s="339" t="s">
        <v>316</v>
      </c>
      <c r="B86" s="337">
        <f t="shared" si="6"/>
        <v>9.5929007999999996E-2</v>
      </c>
      <c r="C86" s="337" t="str">
        <f t="shared" si="7"/>
        <v>NA</v>
      </c>
      <c r="D86" s="337" t="str">
        <f t="shared" si="8"/>
        <v>NA</v>
      </c>
      <c r="E86" s="337">
        <f t="shared" si="9"/>
        <v>2.4343199999999998E-5</v>
      </c>
      <c r="F86" s="337">
        <f t="shared" si="10"/>
        <v>8.0535000000000014E-5</v>
      </c>
      <c r="G86" s="337">
        <f t="shared" ref="G86:G107" si="11">SUM(B86:F86)</f>
        <v>9.6033886200000002E-2</v>
      </c>
    </row>
    <row r="87" spans="1:9">
      <c r="A87" s="339" t="s">
        <v>315</v>
      </c>
      <c r="B87" s="337">
        <f t="shared" si="6"/>
        <v>1.5348641279999997E-2</v>
      </c>
      <c r="C87" s="337" t="str">
        <f t="shared" si="7"/>
        <v>NA</v>
      </c>
      <c r="D87" s="337" t="str">
        <f t="shared" si="8"/>
        <v>NA</v>
      </c>
      <c r="E87" s="337">
        <f t="shared" si="9"/>
        <v>7.6120800000000015E-6</v>
      </c>
      <c r="F87" s="337">
        <f t="shared" si="10"/>
        <v>1.1820000000000001E-6</v>
      </c>
      <c r="G87" s="337">
        <f t="shared" si="11"/>
        <v>1.5357435359999998E-2</v>
      </c>
    </row>
    <row r="88" spans="1:9">
      <c r="A88" s="108" t="s">
        <v>240</v>
      </c>
      <c r="B88" s="337">
        <f t="shared" si="6"/>
        <v>7.2138174757281561E-4</v>
      </c>
      <c r="C88" s="337">
        <f t="shared" si="7"/>
        <v>4.9722358400000002E-5</v>
      </c>
      <c r="D88" s="337">
        <f t="shared" si="8"/>
        <v>9.1822319999999991E-6</v>
      </c>
      <c r="E88" s="337" t="str">
        <f t="shared" si="9"/>
        <v>NA</v>
      </c>
      <c r="F88" s="337" t="str">
        <f t="shared" si="10"/>
        <v>NA</v>
      </c>
      <c r="G88" s="337">
        <f t="shared" si="11"/>
        <v>7.8028633797281558E-4</v>
      </c>
    </row>
    <row r="89" spans="1:9">
      <c r="A89" s="336" t="s">
        <v>239</v>
      </c>
      <c r="B89" s="337">
        <f t="shared" si="6"/>
        <v>2.9536153234951453E-2</v>
      </c>
      <c r="C89" s="337">
        <f t="shared" si="7"/>
        <v>5.2208476319999997E-4</v>
      </c>
      <c r="D89" s="337">
        <f t="shared" si="8"/>
        <v>9.6413435999999993E-5</v>
      </c>
      <c r="E89" s="337">
        <f t="shared" si="9"/>
        <v>7.4961599999999993E-4</v>
      </c>
      <c r="F89" s="337">
        <f t="shared" si="10"/>
        <v>9.7965000000000015E-5</v>
      </c>
      <c r="G89" s="337">
        <f t="shared" si="11"/>
        <v>3.1002232434151452E-2</v>
      </c>
    </row>
    <row r="90" spans="1:9">
      <c r="A90" s="336" t="s">
        <v>357</v>
      </c>
      <c r="B90" s="337">
        <f t="shared" si="6"/>
        <v>3.9675996116504859E-3</v>
      </c>
      <c r="C90" s="337" t="str">
        <f t="shared" si="7"/>
        <v>NA</v>
      </c>
      <c r="D90" s="337" t="str">
        <f t="shared" si="8"/>
        <v>NA</v>
      </c>
      <c r="E90" s="337" t="str">
        <f t="shared" si="9"/>
        <v>NA</v>
      </c>
      <c r="F90" s="337" t="str">
        <f t="shared" si="10"/>
        <v>NA</v>
      </c>
      <c r="G90" s="337">
        <f t="shared" si="11"/>
        <v>3.9675996116504859E-3</v>
      </c>
    </row>
    <row r="91" spans="1:9">
      <c r="A91" s="336" t="s">
        <v>237</v>
      </c>
      <c r="B91" s="337">
        <f t="shared" si="6"/>
        <v>5.0496722330097095E-3</v>
      </c>
      <c r="C91" s="337">
        <f t="shared" si="7"/>
        <v>3.4805650880000003E-4</v>
      </c>
      <c r="D91" s="337">
        <f t="shared" si="8"/>
        <v>6.4275624000000004E-5</v>
      </c>
      <c r="E91" s="337" t="str">
        <f t="shared" si="9"/>
        <v>NA</v>
      </c>
      <c r="F91" s="337" t="str">
        <f t="shared" si="10"/>
        <v>NA</v>
      </c>
      <c r="G91" s="337">
        <f t="shared" si="11"/>
        <v>5.4620043658097093E-3</v>
      </c>
    </row>
    <row r="92" spans="1:9">
      <c r="A92" s="336" t="s">
        <v>236</v>
      </c>
      <c r="B92" s="337">
        <f t="shared" si="6"/>
        <v>3.0298033398058256E-4</v>
      </c>
      <c r="C92" s="337">
        <f t="shared" si="7"/>
        <v>2.0883390527999997E-5</v>
      </c>
      <c r="D92" s="337">
        <f t="shared" si="8"/>
        <v>3.8565374399999997E-6</v>
      </c>
      <c r="E92" s="337" t="str">
        <f t="shared" si="9"/>
        <v>NA</v>
      </c>
      <c r="F92" s="337" t="str">
        <f t="shared" si="10"/>
        <v>NA</v>
      </c>
      <c r="G92" s="337">
        <f t="shared" si="11"/>
        <v>3.2772026194858255E-4</v>
      </c>
    </row>
    <row r="93" spans="1:9">
      <c r="A93" s="336" t="s">
        <v>235</v>
      </c>
      <c r="B93" s="337">
        <f t="shared" si="6"/>
        <v>4.3282904854368917E-4</v>
      </c>
      <c r="C93" s="337">
        <f t="shared" si="7"/>
        <v>2.983341504E-4</v>
      </c>
      <c r="D93" s="337">
        <f t="shared" si="8"/>
        <v>5.5093392000000002E-5</v>
      </c>
      <c r="E93" s="337" t="str">
        <f t="shared" si="9"/>
        <v>NA</v>
      </c>
      <c r="F93" s="337" t="str">
        <f t="shared" si="10"/>
        <v>NA</v>
      </c>
      <c r="G93" s="337">
        <f t="shared" si="11"/>
        <v>7.8625659094368921E-4</v>
      </c>
    </row>
    <row r="94" spans="1:9">
      <c r="A94" s="335" t="s">
        <v>356</v>
      </c>
      <c r="B94" s="337">
        <f t="shared" si="6"/>
        <v>7.6743206399999986E-2</v>
      </c>
      <c r="C94" s="337" t="str">
        <f t="shared" si="7"/>
        <v>NA</v>
      </c>
      <c r="D94" s="337" t="str">
        <f t="shared" si="8"/>
        <v>NA</v>
      </c>
      <c r="E94" s="337" t="str">
        <f t="shared" si="9"/>
        <v>NA</v>
      </c>
      <c r="F94" s="337" t="str">
        <f t="shared" si="10"/>
        <v>NA</v>
      </c>
      <c r="G94" s="337">
        <f t="shared" si="11"/>
        <v>7.6743206399999986E-2</v>
      </c>
    </row>
    <row r="95" spans="1:9">
      <c r="A95" s="336" t="s">
        <v>234</v>
      </c>
      <c r="B95" s="337">
        <f t="shared" si="6"/>
        <v>1.0820726213592234E-6</v>
      </c>
      <c r="C95" s="337">
        <f t="shared" si="7"/>
        <v>7.4583537600000002E-7</v>
      </c>
      <c r="D95" s="337">
        <f t="shared" si="8"/>
        <v>1.3773348E-7</v>
      </c>
      <c r="E95" s="337" t="str">
        <f t="shared" si="9"/>
        <v>NA</v>
      </c>
      <c r="F95" s="337" t="str">
        <f t="shared" si="10"/>
        <v>NA</v>
      </c>
      <c r="G95" s="337">
        <f t="shared" si="11"/>
        <v>1.9656414773592232E-6</v>
      </c>
    </row>
    <row r="96" spans="1:9">
      <c r="A96" s="336" t="s">
        <v>233</v>
      </c>
      <c r="B96" s="337">
        <f t="shared" si="6"/>
        <v>1.0099344466019415E-6</v>
      </c>
      <c r="C96" s="337">
        <f t="shared" si="7"/>
        <v>6.9611301759999991E-7</v>
      </c>
      <c r="D96" s="337">
        <f t="shared" si="8"/>
        <v>1.2855124800000002E-7</v>
      </c>
      <c r="E96" s="337" t="str">
        <f t="shared" si="9"/>
        <v>NA</v>
      </c>
      <c r="F96" s="337" t="str">
        <f t="shared" si="10"/>
        <v>NA</v>
      </c>
      <c r="G96" s="337">
        <f t="shared" si="11"/>
        <v>1.8345987122019415E-6</v>
      </c>
    </row>
    <row r="97" spans="1:7">
      <c r="A97" s="336" t="s">
        <v>232</v>
      </c>
      <c r="B97" s="337">
        <f t="shared" si="6"/>
        <v>7.2217274155339801</v>
      </c>
      <c r="C97" s="337">
        <f t="shared" si="7"/>
        <v>1.86458844E-2</v>
      </c>
      <c r="D97" s="337">
        <f t="shared" si="8"/>
        <v>3.4433369999999999E-3</v>
      </c>
      <c r="E97" s="337">
        <f t="shared" si="9"/>
        <v>7.6217399999999993E-5</v>
      </c>
      <c r="F97" s="337">
        <f t="shared" si="10"/>
        <v>1.239E-4</v>
      </c>
      <c r="G97" s="337">
        <f t="shared" si="11"/>
        <v>7.2440167543339804</v>
      </c>
    </row>
    <row r="98" spans="1:7">
      <c r="A98" s="336" t="s">
        <v>231</v>
      </c>
      <c r="B98" s="337">
        <f t="shared" si="6"/>
        <v>0.64924357281553391</v>
      </c>
      <c r="C98" s="337">
        <f t="shared" si="7"/>
        <v>0.44750122560000005</v>
      </c>
      <c r="D98" s="337">
        <f t="shared" si="8"/>
        <v>8.2640088000000014E-2</v>
      </c>
      <c r="E98" s="337" t="str">
        <f t="shared" si="9"/>
        <v>NA</v>
      </c>
      <c r="F98" s="337" t="str">
        <f t="shared" si="10"/>
        <v>NA</v>
      </c>
      <c r="G98" s="337">
        <f t="shared" si="11"/>
        <v>1.1793848864155339</v>
      </c>
    </row>
    <row r="99" spans="1:7">
      <c r="A99" s="336" t="s">
        <v>230</v>
      </c>
      <c r="B99" s="337">
        <f t="shared" si="6"/>
        <v>1.3706253203883498E-3</v>
      </c>
      <c r="C99" s="337">
        <f t="shared" si="7"/>
        <v>9.4472480960000003E-5</v>
      </c>
      <c r="D99" s="337">
        <f t="shared" si="8"/>
        <v>1.7446240799999998E-5</v>
      </c>
      <c r="E99" s="337" t="str">
        <f t="shared" si="9"/>
        <v>NA</v>
      </c>
      <c r="F99" s="337" t="str">
        <f t="shared" si="10"/>
        <v>NA</v>
      </c>
      <c r="G99" s="337">
        <f t="shared" si="11"/>
        <v>1.4825440421483498E-3</v>
      </c>
    </row>
    <row r="100" spans="1:7">
      <c r="A100" s="336" t="s">
        <v>229</v>
      </c>
      <c r="B100" s="337">
        <f t="shared" si="6"/>
        <v>9.3779627184466014E-4</v>
      </c>
      <c r="C100" s="337">
        <f t="shared" si="7"/>
        <v>6.4639065919999998E-5</v>
      </c>
      <c r="D100" s="337">
        <f t="shared" si="8"/>
        <v>1.19369016E-5</v>
      </c>
      <c r="E100" s="337" t="str">
        <f t="shared" si="9"/>
        <v>NA</v>
      </c>
      <c r="F100" s="337" t="str">
        <f t="shared" si="10"/>
        <v>NA</v>
      </c>
      <c r="G100" s="337">
        <f t="shared" si="11"/>
        <v>1.0143722393646602E-3</v>
      </c>
    </row>
    <row r="101" spans="1:7">
      <c r="A101" s="335" t="s">
        <v>228</v>
      </c>
      <c r="B101" s="337">
        <f t="shared" si="6"/>
        <v>3.3377141930097083E-3</v>
      </c>
      <c r="C101" s="337">
        <f t="shared" si="7"/>
        <v>1.5165319311999999E-4</v>
      </c>
      <c r="D101" s="337">
        <f t="shared" si="8"/>
        <v>2.8005807599999998E-5</v>
      </c>
      <c r="E101" s="337">
        <f t="shared" si="9"/>
        <v>1.2558E-4</v>
      </c>
      <c r="F101" s="337">
        <f t="shared" si="10"/>
        <v>8.9039999999999998E-6</v>
      </c>
      <c r="G101" s="337">
        <f t="shared" si="11"/>
        <v>3.6518571937297086E-3</v>
      </c>
    </row>
    <row r="102" spans="1:7">
      <c r="A102" s="336" t="s">
        <v>227</v>
      </c>
      <c r="B102" s="337">
        <f t="shared" si="6"/>
        <v>7.5745083495145638E-3</v>
      </c>
      <c r="C102" s="337">
        <f t="shared" si="7"/>
        <v>5.2208476319999997E-4</v>
      </c>
      <c r="D102" s="337">
        <f t="shared" si="8"/>
        <v>9.6413435999999993E-5</v>
      </c>
      <c r="E102" s="337" t="str">
        <f t="shared" si="9"/>
        <v>NA</v>
      </c>
      <c r="F102" s="337" t="str">
        <f t="shared" si="10"/>
        <v>NA</v>
      </c>
      <c r="G102" s="337">
        <f t="shared" si="11"/>
        <v>8.1930065487145643E-3</v>
      </c>
    </row>
    <row r="103" spans="1:7">
      <c r="A103" s="336" t="s">
        <v>226</v>
      </c>
      <c r="B103" s="337">
        <f t="shared" si="6"/>
        <v>6.1317448543689315E-6</v>
      </c>
      <c r="C103" s="337">
        <f t="shared" si="7"/>
        <v>4.2264004639999999E-6</v>
      </c>
      <c r="D103" s="337">
        <f t="shared" si="8"/>
        <v>7.8048971999999996E-7</v>
      </c>
      <c r="E103" s="337" t="str">
        <f t="shared" si="9"/>
        <v>NA</v>
      </c>
      <c r="F103" s="337" t="str">
        <f t="shared" si="10"/>
        <v>NA</v>
      </c>
      <c r="G103" s="337">
        <f t="shared" si="11"/>
        <v>1.1138635038368932E-5</v>
      </c>
    </row>
    <row r="104" spans="1:7">
      <c r="A104" s="335" t="s">
        <v>314</v>
      </c>
      <c r="B104" s="337">
        <f t="shared" si="6"/>
        <v>5.2760954399999997E-3</v>
      </c>
      <c r="C104" s="337" t="str">
        <f t="shared" si="7"/>
        <v>NA</v>
      </c>
      <c r="D104" s="337" t="str">
        <f t="shared" si="8"/>
        <v>NA</v>
      </c>
      <c r="E104" s="337">
        <f t="shared" si="9"/>
        <v>2.04792E-4</v>
      </c>
      <c r="F104" s="337">
        <f t="shared" si="10"/>
        <v>1.7640000000000001E-5</v>
      </c>
      <c r="G104" s="337">
        <f t="shared" si="11"/>
        <v>5.4985274399999996E-3</v>
      </c>
    </row>
    <row r="105" spans="1:7">
      <c r="A105" s="336" t="s">
        <v>225</v>
      </c>
      <c r="B105" s="337">
        <f t="shared" si="6"/>
        <v>1.8034543689320389E-6</v>
      </c>
      <c r="C105" s="337">
        <f t="shared" si="7"/>
        <v>1.24305896E-6</v>
      </c>
      <c r="D105" s="337">
        <f t="shared" si="8"/>
        <v>2.2955580000000001E-7</v>
      </c>
      <c r="E105" s="337" t="str">
        <f t="shared" si="9"/>
        <v>NA</v>
      </c>
      <c r="F105" s="337" t="str">
        <f t="shared" si="10"/>
        <v>NA</v>
      </c>
      <c r="G105" s="337">
        <f t="shared" si="11"/>
        <v>3.2760691289320392E-6</v>
      </c>
    </row>
    <row r="106" spans="1:7">
      <c r="A106" s="335" t="s">
        <v>224</v>
      </c>
      <c r="B106" s="337">
        <f t="shared" si="6"/>
        <v>0.31299562497087369</v>
      </c>
      <c r="C106" s="337">
        <f t="shared" si="7"/>
        <v>8.4528009280000001E-4</v>
      </c>
      <c r="D106" s="337">
        <f t="shared" si="8"/>
        <v>1.5609794399999998E-4</v>
      </c>
      <c r="E106" s="337">
        <f t="shared" si="9"/>
        <v>2.71446E-4</v>
      </c>
      <c r="F106" s="337">
        <f t="shared" si="10"/>
        <v>4.2945000000000003E-5</v>
      </c>
      <c r="G106" s="337">
        <f t="shared" si="11"/>
        <v>0.31431139400767372</v>
      </c>
    </row>
    <row r="107" spans="1:7" ht="14.25" thickBot="1">
      <c r="A107" s="468" t="s">
        <v>313</v>
      </c>
      <c r="B107" s="469">
        <f t="shared" si="6"/>
        <v>0.15348641279999997</v>
      </c>
      <c r="C107" s="469" t="str">
        <f t="shared" si="7"/>
        <v>NA</v>
      </c>
      <c r="D107" s="469" t="str">
        <f t="shared" si="8"/>
        <v>NA</v>
      </c>
      <c r="E107" s="469">
        <f t="shared" si="9"/>
        <v>1.8643800000000003E-4</v>
      </c>
      <c r="F107" s="469">
        <f t="shared" si="10"/>
        <v>2.9924999999999996E-5</v>
      </c>
      <c r="G107" s="469">
        <f t="shared" si="11"/>
        <v>0.15370277579999997</v>
      </c>
    </row>
    <row r="108" spans="1:7" ht="14.25">
      <c r="A108" s="652" t="str">
        <f>'[2]Project HAPS'!A61</f>
        <v>Maximum Emissions (Single HAP)</v>
      </c>
      <c r="B108" s="653"/>
      <c r="C108" s="653"/>
      <c r="D108" s="653"/>
      <c r="E108" s="653"/>
      <c r="F108" s="653"/>
      <c r="G108" s="470">
        <f>MAX(G85:G107)</f>
        <v>7.2440167543339804</v>
      </c>
    </row>
    <row r="109" spans="1:7" ht="15" thickBot="1">
      <c r="A109" s="654" t="str">
        <f>'[2]Project HAPS'!A62</f>
        <v>Total HAPs</v>
      </c>
      <c r="B109" s="655"/>
      <c r="C109" s="655"/>
      <c r="D109" s="655"/>
      <c r="E109" s="655"/>
      <c r="F109" s="655"/>
      <c r="G109" s="471">
        <f>SUM(G85:G107)</f>
        <v>9.1417506856597974</v>
      </c>
    </row>
    <row r="110" spans="1:7" ht="14.25">
      <c r="A110" s="472"/>
      <c r="B110" s="472"/>
      <c r="C110" s="472"/>
      <c r="D110" s="472"/>
      <c r="E110" s="472"/>
      <c r="F110" s="472"/>
      <c r="G110" s="473"/>
    </row>
    <row r="111" spans="1:7" ht="14.25">
      <c r="A111" s="474" t="str">
        <f>'[2]Project HAPS'!A63</f>
        <v>NA = No Emission Factor Available.</v>
      </c>
      <c r="B111" s="474"/>
      <c r="C111" s="474"/>
      <c r="D111" s="474"/>
      <c r="E111" s="474"/>
      <c r="F111" s="475"/>
      <c r="G111" s="212"/>
    </row>
    <row r="112" spans="1:7">
      <c r="A112" s="476"/>
      <c r="B112" s="476"/>
      <c r="C112" s="476"/>
      <c r="D112" s="476"/>
      <c r="E112" s="476"/>
      <c r="F112" s="476"/>
    </row>
    <row r="113" spans="1:6" ht="15">
      <c r="A113" s="477" t="s">
        <v>285</v>
      </c>
      <c r="B113" s="478">
        <v>1</v>
      </c>
      <c r="C113" s="476"/>
      <c r="D113" s="476"/>
      <c r="E113" s="476"/>
      <c r="F113" s="476"/>
    </row>
    <row r="114" spans="1:6" ht="15">
      <c r="A114" s="477" t="s">
        <v>284</v>
      </c>
      <c r="B114" s="478">
        <v>25</v>
      </c>
      <c r="C114" s="476"/>
      <c r="D114" s="476"/>
      <c r="E114" s="476"/>
      <c r="F114" s="476"/>
    </row>
    <row r="115" spans="1:6" ht="15">
      <c r="A115" s="477" t="s">
        <v>283</v>
      </c>
      <c r="B115" s="478">
        <v>298</v>
      </c>
    </row>
    <row r="116" spans="1:6" ht="15">
      <c r="A116" s="477" t="s">
        <v>445</v>
      </c>
      <c r="B116" s="479">
        <v>22800</v>
      </c>
    </row>
    <row r="117" spans="1:6">
      <c r="A117" s="290"/>
      <c r="B117" s="290"/>
    </row>
  </sheetData>
  <mergeCells count="15">
    <mergeCell ref="A44:A45"/>
    <mergeCell ref="A5:A6"/>
    <mergeCell ref="A18:A19"/>
    <mergeCell ref="A31:C31"/>
    <mergeCell ref="A32:A33"/>
    <mergeCell ref="A43:C43"/>
    <mergeCell ref="A108:F108"/>
    <mergeCell ref="A109:F109"/>
    <mergeCell ref="A59:K59"/>
    <mergeCell ref="B60:K60"/>
    <mergeCell ref="B72:C72"/>
    <mergeCell ref="D72:E72"/>
    <mergeCell ref="F72:G72"/>
    <mergeCell ref="H72:I72"/>
    <mergeCell ref="J72:K72"/>
  </mergeCells>
  <printOptions horizontalCentered="1"/>
  <pageMargins left="0.17" right="0.18" top="1" bottom="1" header="0.5" footer="0.5"/>
  <pageSetup scale="69" orientation="landscape" r:id="rId1"/>
  <headerFooter alignWithMargins="0"/>
  <rowBreaks count="3" manualBreakCount="3">
    <brk id="27" max="16383" man="1"/>
    <brk id="55" max="10" man="1"/>
    <brk id="81"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F38"/>
  <sheetViews>
    <sheetView topLeftCell="A19" zoomScale="85" zoomScaleNormal="85" workbookViewId="0">
      <selection activeCell="D40" sqref="D40"/>
    </sheetView>
  </sheetViews>
  <sheetFormatPr defaultColWidth="9.140625" defaultRowHeight="13.5"/>
  <cols>
    <col min="1" max="2" width="9.140625" style="550"/>
    <col min="3" max="3" width="17.85546875" style="550" customWidth="1"/>
    <col min="4" max="4" width="17.85546875" style="645" customWidth="1"/>
    <col min="5" max="5" width="17.85546875" style="550" customWidth="1"/>
    <col min="6" max="6" width="9.140625" style="550"/>
    <col min="7" max="7" width="12.42578125" style="550" bestFit="1" customWidth="1"/>
    <col min="8" max="16384" width="9.140625" style="550"/>
  </cols>
  <sheetData>
    <row r="1" spans="3:6" ht="48.75" customHeight="1">
      <c r="C1" s="734" t="s">
        <v>598</v>
      </c>
      <c r="D1" s="735"/>
      <c r="E1" s="736"/>
    </row>
    <row r="2" spans="3:6">
      <c r="C2" s="551" t="s">
        <v>479</v>
      </c>
      <c r="D2" s="584">
        <f>(BROOKE_RevI_T218_042417!D56)/60*1000000</f>
        <v>1324466.6666666667</v>
      </c>
      <c r="E2" s="551" t="s">
        <v>480</v>
      </c>
      <c r="F2" s="552"/>
    </row>
    <row r="3" spans="3:6">
      <c r="C3" s="585" t="s">
        <v>481</v>
      </c>
      <c r="D3" s="551">
        <v>20.5</v>
      </c>
      <c r="E3" s="585" t="s">
        <v>482</v>
      </c>
    </row>
    <row r="4" spans="3:6">
      <c r="C4" s="585" t="s">
        <v>483</v>
      </c>
      <c r="D4" s="639">
        <f>D2/(PI()*(D3^2/4))/60</f>
        <v>66.879370838134662</v>
      </c>
      <c r="E4" s="585" t="s">
        <v>484</v>
      </c>
    </row>
    <row r="5" spans="3:6">
      <c r="C5" s="585" t="s">
        <v>485</v>
      </c>
      <c r="D5" s="640">
        <v>185</v>
      </c>
      <c r="E5" s="585" t="s">
        <v>482</v>
      </c>
    </row>
    <row r="6" spans="3:6">
      <c r="C6" s="585" t="s">
        <v>486</v>
      </c>
      <c r="D6" s="640">
        <f>(BROOKE_RevI_T218_042417!D54)</f>
        <v>164.9</v>
      </c>
      <c r="E6" s="585" t="s">
        <v>2</v>
      </c>
    </row>
    <row r="7" spans="3:6">
      <c r="C7" s="586"/>
      <c r="D7" s="641"/>
      <c r="E7" s="586"/>
    </row>
    <row r="8" spans="3:6">
      <c r="C8" s="737" t="s">
        <v>384</v>
      </c>
      <c r="D8" s="738"/>
      <c r="E8" s="739"/>
    </row>
    <row r="9" spans="3:6">
      <c r="C9" s="551" t="s">
        <v>479</v>
      </c>
      <c r="D9" s="584">
        <v>19925</v>
      </c>
      <c r="E9" s="551" t="s">
        <v>480</v>
      </c>
    </row>
    <row r="10" spans="3:6">
      <c r="C10" s="553" t="s">
        <v>481</v>
      </c>
      <c r="D10" s="642">
        <v>32</v>
      </c>
      <c r="E10" s="553" t="s">
        <v>487</v>
      </c>
    </row>
    <row r="11" spans="3:6">
      <c r="C11" s="553" t="s">
        <v>481</v>
      </c>
      <c r="D11" s="642">
        <f>D10/12</f>
        <v>2.6666666666666665</v>
      </c>
      <c r="E11" s="553" t="s">
        <v>482</v>
      </c>
    </row>
    <row r="12" spans="3:6">
      <c r="C12" s="551" t="s">
        <v>483</v>
      </c>
      <c r="D12" s="643">
        <f>D9/(PI()*(D11^2/4))/60</f>
        <v>59.459292020737777</v>
      </c>
      <c r="E12" s="551" t="s">
        <v>484</v>
      </c>
    </row>
    <row r="13" spans="3:6">
      <c r="C13" s="553" t="s">
        <v>485</v>
      </c>
      <c r="D13" s="642">
        <v>65</v>
      </c>
      <c r="E13" s="553" t="s">
        <v>482</v>
      </c>
    </row>
    <row r="14" spans="3:6">
      <c r="C14" s="553" t="s">
        <v>486</v>
      </c>
      <c r="D14" s="644">
        <v>260</v>
      </c>
      <c r="E14" s="553" t="s">
        <v>2</v>
      </c>
    </row>
    <row r="16" spans="3:6">
      <c r="C16" s="737" t="s">
        <v>520</v>
      </c>
      <c r="D16" s="738"/>
      <c r="E16" s="739"/>
    </row>
    <row r="17" spans="3:5">
      <c r="C17" s="551" t="s">
        <v>479</v>
      </c>
      <c r="D17" s="584">
        <v>961</v>
      </c>
      <c r="E17" s="551" t="s">
        <v>480</v>
      </c>
    </row>
    <row r="18" spans="3:5">
      <c r="C18" s="553" t="s">
        <v>481</v>
      </c>
      <c r="D18" s="642">
        <v>7</v>
      </c>
      <c r="E18" s="553" t="s">
        <v>487</v>
      </c>
    </row>
    <row r="19" spans="3:5">
      <c r="C19" s="553" t="s">
        <v>481</v>
      </c>
      <c r="D19" s="642">
        <f>D18/12</f>
        <v>0.58333333333333337</v>
      </c>
      <c r="E19" s="553" t="s">
        <v>482</v>
      </c>
    </row>
    <row r="20" spans="3:5">
      <c r="C20" s="551" t="s">
        <v>483</v>
      </c>
      <c r="D20" s="643">
        <f>D17/(PI()*(D19^2/4))/60</f>
        <v>59.930605836268953</v>
      </c>
      <c r="E20" s="551" t="s">
        <v>484</v>
      </c>
    </row>
    <row r="21" spans="3:5">
      <c r="C21" s="553" t="s">
        <v>485</v>
      </c>
      <c r="D21" s="642">
        <v>15</v>
      </c>
      <c r="E21" s="553" t="s">
        <v>482</v>
      </c>
    </row>
    <row r="22" spans="3:5">
      <c r="C22" s="553" t="s">
        <v>486</v>
      </c>
      <c r="D22" s="644">
        <v>600</v>
      </c>
      <c r="E22" s="553" t="s">
        <v>2</v>
      </c>
    </row>
    <row r="24" spans="3:5">
      <c r="C24" s="737" t="s">
        <v>382</v>
      </c>
      <c r="D24" s="738"/>
      <c r="E24" s="739"/>
    </row>
    <row r="25" spans="3:5">
      <c r="C25" s="551" t="s">
        <v>479</v>
      </c>
      <c r="D25" s="584">
        <v>15295</v>
      </c>
      <c r="E25" s="551" t="s">
        <v>480</v>
      </c>
    </row>
    <row r="26" spans="3:5">
      <c r="C26" s="553" t="s">
        <v>481</v>
      </c>
      <c r="D26" s="642">
        <v>8</v>
      </c>
      <c r="E26" s="553" t="s">
        <v>488</v>
      </c>
    </row>
    <row r="27" spans="3:5">
      <c r="C27" s="553" t="s">
        <v>481</v>
      </c>
      <c r="D27" s="642">
        <f>D26/12</f>
        <v>0.66666666666666663</v>
      </c>
      <c r="E27" s="553" t="s">
        <v>482</v>
      </c>
    </row>
    <row r="28" spans="3:5">
      <c r="C28" s="551" t="s">
        <v>483</v>
      </c>
      <c r="D28" s="643">
        <f>D25/(PI()*(D27^2/4))/60</f>
        <v>730.28245637716179</v>
      </c>
      <c r="E28" s="551" t="s">
        <v>484</v>
      </c>
    </row>
    <row r="29" spans="3:5">
      <c r="C29" s="553" t="s">
        <v>485</v>
      </c>
      <c r="D29" s="644">
        <v>30</v>
      </c>
      <c r="E29" s="553" t="s">
        <v>482</v>
      </c>
    </row>
    <row r="30" spans="3:5">
      <c r="C30" s="553" t="s">
        <v>486</v>
      </c>
      <c r="D30" s="644">
        <v>752</v>
      </c>
      <c r="E30" s="553" t="s">
        <v>2</v>
      </c>
    </row>
    <row r="32" spans="3:5">
      <c r="C32" s="737" t="s">
        <v>435</v>
      </c>
      <c r="D32" s="738"/>
      <c r="E32" s="739"/>
    </row>
    <row r="33" spans="3:5">
      <c r="C33" s="551" t="s">
        <v>479</v>
      </c>
      <c r="D33" s="584">
        <v>1400</v>
      </c>
      <c r="E33" s="551" t="s">
        <v>480</v>
      </c>
    </row>
    <row r="34" spans="3:5">
      <c r="C34" s="553" t="s">
        <v>481</v>
      </c>
      <c r="D34" s="642">
        <v>6</v>
      </c>
      <c r="E34" s="553" t="s">
        <v>488</v>
      </c>
    </row>
    <row r="35" spans="3:5">
      <c r="C35" s="553" t="s">
        <v>481</v>
      </c>
      <c r="D35" s="642">
        <f>D34/12</f>
        <v>0.5</v>
      </c>
      <c r="E35" s="553" t="s">
        <v>482</v>
      </c>
    </row>
    <row r="36" spans="3:5">
      <c r="C36" s="551" t="s">
        <v>483</v>
      </c>
      <c r="D36" s="643">
        <f>D33/(PI()*(D35^2/4))/60</f>
        <v>118.83569084194852</v>
      </c>
      <c r="E36" s="551" t="s">
        <v>484</v>
      </c>
    </row>
    <row r="37" spans="3:5">
      <c r="C37" s="553" t="s">
        <v>485</v>
      </c>
      <c r="D37" s="644">
        <v>15</v>
      </c>
      <c r="E37" s="553" t="s">
        <v>482</v>
      </c>
    </row>
    <row r="38" spans="3:5">
      <c r="C38" s="553" t="s">
        <v>486</v>
      </c>
      <c r="D38" s="644">
        <v>961</v>
      </c>
      <c r="E38" s="553" t="s">
        <v>2</v>
      </c>
    </row>
  </sheetData>
  <mergeCells count="5">
    <mergeCell ref="C1:E1"/>
    <mergeCell ref="C8:E8"/>
    <mergeCell ref="C16:E16"/>
    <mergeCell ref="C24:E24"/>
    <mergeCell ref="C32:E32"/>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8FFFF"/>
    <pageSetUpPr fitToPage="1"/>
  </sheetPr>
  <dimension ref="A1:XEX130"/>
  <sheetViews>
    <sheetView showGridLines="0" zoomScale="85" zoomScaleNormal="85" workbookViewId="0">
      <pane xSplit="3" ySplit="11" topLeftCell="D44" activePane="bottomRight" state="frozen"/>
      <selection activeCell="H14" sqref="H14"/>
      <selection pane="topRight" activeCell="H14" sqref="H14"/>
      <selection pane="bottomLeft" activeCell="H14" sqref="H14"/>
      <selection pane="bottomRight" activeCell="D10" sqref="D10"/>
    </sheetView>
  </sheetViews>
  <sheetFormatPr defaultRowHeight="12.75"/>
  <cols>
    <col min="1" max="1" width="29.7109375" style="55" customWidth="1"/>
    <col min="2" max="2" width="8.7109375" style="52" customWidth="1"/>
    <col min="3" max="3" width="15.85546875" style="52" customWidth="1"/>
    <col min="4" max="8" width="12.7109375" style="52" customWidth="1"/>
    <col min="9" max="9" width="14.42578125" style="52" customWidth="1"/>
    <col min="10" max="16378" width="12.7109375" style="52" customWidth="1"/>
    <col min="16379" max="16384" width="9.140625" style="52"/>
  </cols>
  <sheetData>
    <row r="1" spans="1:16378" ht="15.75">
      <c r="A1" s="51" t="s">
        <v>101</v>
      </c>
    </row>
    <row r="2" spans="1:16378">
      <c r="A2" s="13"/>
    </row>
    <row r="3" spans="1:16378" s="54" customFormat="1" ht="15">
      <c r="A3" s="53" t="s">
        <v>109</v>
      </c>
      <c r="D3" s="54">
        <v>1</v>
      </c>
      <c r="E3" s="54">
        <v>2</v>
      </c>
      <c r="F3" s="54">
        <v>3</v>
      </c>
      <c r="G3" s="54">
        <v>4</v>
      </c>
      <c r="H3" s="54">
        <v>5</v>
      </c>
      <c r="I3" s="54">
        <v>6</v>
      </c>
      <c r="J3" s="54">
        <v>7</v>
      </c>
      <c r="K3" s="54">
        <v>8</v>
      </c>
      <c r="L3" s="54">
        <v>9</v>
      </c>
      <c r="M3" s="54">
        <v>10</v>
      </c>
      <c r="N3" s="54">
        <v>11</v>
      </c>
      <c r="O3" s="54">
        <v>12</v>
      </c>
      <c r="P3" s="54">
        <v>13</v>
      </c>
      <c r="Q3" s="54">
        <v>14</v>
      </c>
      <c r="R3" s="54">
        <v>15</v>
      </c>
      <c r="S3" s="54">
        <v>16</v>
      </c>
      <c r="T3" s="54">
        <v>17</v>
      </c>
      <c r="U3" s="54">
        <v>18</v>
      </c>
      <c r="V3" s="54">
        <v>19</v>
      </c>
      <c r="W3" s="54">
        <v>20</v>
      </c>
      <c r="X3" s="54">
        <v>21</v>
      </c>
      <c r="Y3" s="54">
        <v>22</v>
      </c>
      <c r="Z3" s="54">
        <v>23</v>
      </c>
      <c r="AA3" s="54">
        <v>24</v>
      </c>
      <c r="AB3" s="54">
        <v>25</v>
      </c>
      <c r="AC3" s="54">
        <v>26</v>
      </c>
      <c r="AD3" s="54">
        <v>27</v>
      </c>
      <c r="AE3" s="54">
        <v>28</v>
      </c>
      <c r="AF3" s="54">
        <v>29</v>
      </c>
      <c r="AG3" s="54">
        <v>30</v>
      </c>
      <c r="AH3" s="54">
        <v>31</v>
      </c>
      <c r="AI3" s="54">
        <v>32</v>
      </c>
      <c r="AJ3" s="54">
        <v>33</v>
      </c>
      <c r="AK3" s="54">
        <v>34</v>
      </c>
      <c r="AL3" s="54">
        <v>35</v>
      </c>
      <c r="AM3" s="54">
        <v>36</v>
      </c>
      <c r="AN3" s="54">
        <v>37</v>
      </c>
      <c r="AO3" s="54">
        <v>38</v>
      </c>
      <c r="AP3" s="54">
        <v>39</v>
      </c>
      <c r="AQ3" s="54">
        <v>40</v>
      </c>
      <c r="AR3" s="54">
        <v>41</v>
      </c>
      <c r="AS3" s="54">
        <v>42</v>
      </c>
      <c r="AT3" s="54">
        <v>43</v>
      </c>
      <c r="AU3" s="54">
        <v>44</v>
      </c>
      <c r="AV3" s="54">
        <v>45</v>
      </c>
      <c r="AW3" s="54">
        <v>46</v>
      </c>
      <c r="AX3" s="54">
        <v>47</v>
      </c>
      <c r="AY3" s="54">
        <v>48</v>
      </c>
      <c r="AZ3" s="54">
        <v>49</v>
      </c>
      <c r="BA3" s="54">
        <v>50</v>
      </c>
      <c r="BB3" s="54">
        <v>51</v>
      </c>
      <c r="BC3" s="54">
        <v>52</v>
      </c>
      <c r="BD3" s="54">
        <v>53</v>
      </c>
      <c r="BE3" s="54">
        <v>54</v>
      </c>
      <c r="BF3" s="54">
        <v>55</v>
      </c>
      <c r="BG3" s="54">
        <v>56</v>
      </c>
      <c r="BH3" s="54">
        <v>57</v>
      </c>
      <c r="BI3" s="54">
        <v>58</v>
      </c>
      <c r="BJ3" s="54">
        <v>59</v>
      </c>
      <c r="BK3" s="54">
        <v>60</v>
      </c>
      <c r="BL3" s="54">
        <v>61</v>
      </c>
      <c r="BM3" s="54">
        <v>62</v>
      </c>
      <c r="BN3" s="54">
        <v>63</v>
      </c>
      <c r="BO3" s="54">
        <v>64</v>
      </c>
      <c r="BP3" s="54">
        <v>65</v>
      </c>
      <c r="BQ3" s="54">
        <v>66</v>
      </c>
      <c r="BR3" s="54">
        <v>67</v>
      </c>
      <c r="BS3" s="54">
        <v>68</v>
      </c>
      <c r="BT3" s="54">
        <v>69</v>
      </c>
      <c r="BU3" s="54">
        <v>70</v>
      </c>
      <c r="BV3" s="54">
        <v>71</v>
      </c>
      <c r="BW3" s="54">
        <v>72</v>
      </c>
      <c r="BX3" s="54">
        <v>73</v>
      </c>
      <c r="BY3" s="54">
        <v>74</v>
      </c>
      <c r="BZ3" s="54">
        <v>75</v>
      </c>
      <c r="CA3" s="54">
        <v>76</v>
      </c>
      <c r="CB3" s="54">
        <v>77</v>
      </c>
      <c r="CC3" s="54">
        <v>78</v>
      </c>
      <c r="CD3" s="54">
        <v>79</v>
      </c>
      <c r="CE3" s="54">
        <v>80</v>
      </c>
      <c r="CF3" s="54">
        <v>81</v>
      </c>
      <c r="CG3" s="54">
        <v>82</v>
      </c>
      <c r="CH3" s="54">
        <v>83</v>
      </c>
      <c r="CI3" s="54">
        <v>84</v>
      </c>
      <c r="CJ3" s="54">
        <v>85</v>
      </c>
      <c r="CK3" s="54">
        <v>86</v>
      </c>
      <c r="CL3" s="54">
        <v>87</v>
      </c>
      <c r="CM3" s="54">
        <v>88</v>
      </c>
      <c r="CN3" s="54">
        <v>89</v>
      </c>
      <c r="CO3" s="54">
        <v>90</v>
      </c>
      <c r="CP3" s="54">
        <v>91</v>
      </c>
      <c r="CQ3" s="54">
        <v>92</v>
      </c>
      <c r="CR3" s="54">
        <v>93</v>
      </c>
      <c r="CS3" s="54">
        <v>94</v>
      </c>
      <c r="CT3" s="54">
        <v>95</v>
      </c>
      <c r="CU3" s="54">
        <v>96</v>
      </c>
      <c r="CV3" s="54">
        <v>97</v>
      </c>
      <c r="CW3" s="54">
        <v>98</v>
      </c>
      <c r="CX3" s="54">
        <v>99</v>
      </c>
      <c r="CY3" s="54">
        <v>100</v>
      </c>
      <c r="CZ3" s="54">
        <v>101</v>
      </c>
      <c r="DA3" s="54">
        <v>102</v>
      </c>
      <c r="DB3" s="54">
        <v>103</v>
      </c>
      <c r="DC3" s="54">
        <v>104</v>
      </c>
      <c r="DD3" s="54">
        <v>105</v>
      </c>
      <c r="DE3" s="54">
        <v>106</v>
      </c>
      <c r="DF3" s="54">
        <v>107</v>
      </c>
      <c r="DG3" s="54">
        <v>108</v>
      </c>
      <c r="DH3" s="54">
        <v>109</v>
      </c>
      <c r="DI3" s="54">
        <v>110</v>
      </c>
      <c r="DJ3" s="54">
        <v>111</v>
      </c>
      <c r="DK3" s="54">
        <v>112</v>
      </c>
      <c r="DL3" s="54">
        <v>113</v>
      </c>
      <c r="DM3" s="54">
        <v>114</v>
      </c>
      <c r="DN3" s="54">
        <v>115</v>
      </c>
      <c r="DO3" s="54">
        <v>116</v>
      </c>
      <c r="DP3" s="54">
        <v>117</v>
      </c>
      <c r="DQ3" s="54">
        <v>118</v>
      </c>
      <c r="DR3" s="54">
        <v>119</v>
      </c>
      <c r="DS3" s="54">
        <v>120</v>
      </c>
      <c r="DT3" s="54">
        <v>121</v>
      </c>
      <c r="DU3" s="54">
        <v>122</v>
      </c>
      <c r="DV3" s="54">
        <v>123</v>
      </c>
      <c r="DW3" s="54">
        <v>124</v>
      </c>
      <c r="DX3" s="54">
        <v>125</v>
      </c>
      <c r="DY3" s="54">
        <v>126</v>
      </c>
    </row>
    <row r="4" spans="1:16378" ht="15.75">
      <c r="A4" s="51"/>
    </row>
    <row r="5" spans="1:16378">
      <c r="D5" s="636" t="s">
        <v>170</v>
      </c>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8" t="s">
        <v>169</v>
      </c>
      <c r="AJ5" s="637"/>
      <c r="AK5" s="637"/>
      <c r="AL5" s="637"/>
      <c r="AM5" s="637"/>
      <c r="AN5" s="637"/>
      <c r="AO5" s="637"/>
      <c r="AP5" s="637"/>
      <c r="AQ5" s="637"/>
      <c r="AR5" s="637"/>
      <c r="AS5" s="637"/>
      <c r="AT5" s="637"/>
      <c r="AU5" s="637"/>
      <c r="AV5" s="637"/>
      <c r="AW5" s="637"/>
      <c r="AX5" s="637"/>
      <c r="AY5" s="637"/>
      <c r="AZ5" s="637"/>
      <c r="BA5" s="637"/>
      <c r="BB5" s="637"/>
      <c r="BC5" s="637"/>
      <c r="BD5" s="637"/>
      <c r="BE5" s="637"/>
      <c r="BF5" s="637"/>
      <c r="BG5" s="637"/>
      <c r="BH5" s="637"/>
      <c r="BI5" s="637"/>
      <c r="BJ5" s="637"/>
      <c r="BK5" s="637"/>
      <c r="BL5" s="637"/>
      <c r="BM5" s="637"/>
      <c r="BN5" s="636" t="s">
        <v>168</v>
      </c>
      <c r="BO5" s="635"/>
      <c r="BP5" s="635"/>
      <c r="BQ5" s="635"/>
      <c r="BR5" s="635"/>
      <c r="BS5" s="635"/>
      <c r="BT5" s="635"/>
      <c r="BU5" s="635"/>
      <c r="BV5" s="635"/>
      <c r="BW5" s="635"/>
      <c r="BX5" s="635"/>
      <c r="BY5" s="635"/>
      <c r="BZ5" s="635"/>
      <c r="CA5" s="635"/>
      <c r="CB5" s="635"/>
      <c r="CC5" s="635"/>
      <c r="CD5" s="635"/>
      <c r="CE5" s="635"/>
      <c r="CF5" s="635"/>
      <c r="CG5" s="635"/>
      <c r="CH5" s="635"/>
      <c r="CI5" s="635"/>
      <c r="CJ5" s="635"/>
      <c r="CK5" s="635"/>
      <c r="CL5" s="635"/>
      <c r="CM5" s="635"/>
      <c r="CN5" s="635"/>
      <c r="CO5" s="635"/>
      <c r="CP5" s="635"/>
      <c r="CQ5" s="635"/>
      <c r="CR5" s="635"/>
      <c r="CS5" s="634" t="s">
        <v>166</v>
      </c>
      <c r="CT5" s="633"/>
      <c r="CU5" s="633"/>
      <c r="CV5" s="633"/>
      <c r="CW5" s="633"/>
      <c r="CX5" s="633"/>
      <c r="CY5" s="633"/>
      <c r="CZ5" s="633"/>
      <c r="DA5" s="633"/>
      <c r="DB5" s="633"/>
      <c r="DC5" s="633"/>
      <c r="DD5" s="632" t="s">
        <v>167</v>
      </c>
      <c r="DE5" s="631"/>
      <c r="DF5" s="631"/>
      <c r="DG5" s="631"/>
      <c r="DH5" s="631"/>
      <c r="DI5" s="631"/>
      <c r="DJ5" s="631"/>
      <c r="DK5" s="631"/>
      <c r="DL5" s="631"/>
      <c r="DM5" s="631"/>
      <c r="DN5" s="631"/>
      <c r="DO5" s="630" t="s">
        <v>593</v>
      </c>
      <c r="DP5" s="629"/>
      <c r="DQ5" s="629"/>
      <c r="DR5" s="629"/>
      <c r="DS5" s="629"/>
      <c r="DT5" s="629"/>
      <c r="DU5" s="629"/>
      <c r="DV5" s="629"/>
      <c r="DW5" s="629"/>
      <c r="DX5" s="629"/>
      <c r="DY5" s="629"/>
    </row>
    <row r="6" spans="1:16378" ht="24">
      <c r="A6" s="55" t="s">
        <v>15</v>
      </c>
      <c r="D6" s="56" t="s">
        <v>95</v>
      </c>
      <c r="E6" s="56" t="s">
        <v>95</v>
      </c>
      <c r="F6" s="56" t="s">
        <v>95</v>
      </c>
      <c r="G6" s="56" t="s">
        <v>95</v>
      </c>
      <c r="H6" s="56" t="s">
        <v>95</v>
      </c>
      <c r="I6" s="56" t="s">
        <v>95</v>
      </c>
      <c r="J6" s="56" t="s">
        <v>95</v>
      </c>
      <c r="K6" s="56" t="s">
        <v>95</v>
      </c>
      <c r="L6" s="56" t="s">
        <v>95</v>
      </c>
      <c r="M6" s="56" t="s">
        <v>95</v>
      </c>
      <c r="N6" s="56" t="s">
        <v>95</v>
      </c>
      <c r="O6" s="56" t="s">
        <v>95</v>
      </c>
      <c r="P6" s="56" t="s">
        <v>95</v>
      </c>
      <c r="Q6" s="56" t="s">
        <v>95</v>
      </c>
      <c r="R6" s="56" t="s">
        <v>95</v>
      </c>
      <c r="S6" s="56" t="s">
        <v>95</v>
      </c>
      <c r="T6" s="56" t="s">
        <v>95</v>
      </c>
      <c r="U6" s="56" t="s">
        <v>95</v>
      </c>
      <c r="V6" s="56" t="s">
        <v>95</v>
      </c>
      <c r="W6" s="56" t="s">
        <v>95</v>
      </c>
      <c r="X6" s="56" t="s">
        <v>95</v>
      </c>
      <c r="Y6" s="56" t="s">
        <v>95</v>
      </c>
      <c r="Z6" s="56" t="s">
        <v>95</v>
      </c>
      <c r="AA6" s="56" t="s">
        <v>95</v>
      </c>
      <c r="AB6" s="56" t="s">
        <v>95</v>
      </c>
      <c r="AC6" s="56" t="s">
        <v>95</v>
      </c>
      <c r="AD6" s="56" t="s">
        <v>95</v>
      </c>
      <c r="AE6" s="56" t="s">
        <v>95</v>
      </c>
      <c r="AF6" s="56" t="s">
        <v>95</v>
      </c>
      <c r="AG6" s="56" t="s">
        <v>95</v>
      </c>
      <c r="AH6" s="56" t="s">
        <v>95</v>
      </c>
      <c r="AI6" s="56" t="s">
        <v>95</v>
      </c>
      <c r="AJ6" s="56" t="s">
        <v>95</v>
      </c>
      <c r="AK6" s="56" t="s">
        <v>95</v>
      </c>
      <c r="AL6" s="56" t="s">
        <v>95</v>
      </c>
      <c r="AM6" s="56" t="s">
        <v>95</v>
      </c>
      <c r="AN6" s="56" t="s">
        <v>95</v>
      </c>
      <c r="AO6" s="56" t="s">
        <v>95</v>
      </c>
      <c r="AP6" s="56" t="s">
        <v>95</v>
      </c>
      <c r="AQ6" s="56" t="s">
        <v>95</v>
      </c>
      <c r="AR6" s="56" t="s">
        <v>95</v>
      </c>
      <c r="AS6" s="56" t="s">
        <v>95</v>
      </c>
      <c r="AT6" s="56" t="s">
        <v>95</v>
      </c>
      <c r="AU6" s="56" t="s">
        <v>95</v>
      </c>
      <c r="AV6" s="56" t="s">
        <v>95</v>
      </c>
      <c r="AW6" s="56" t="s">
        <v>95</v>
      </c>
      <c r="AX6" s="56" t="s">
        <v>95</v>
      </c>
      <c r="AY6" s="56" t="s">
        <v>95</v>
      </c>
      <c r="AZ6" s="56" t="s">
        <v>95</v>
      </c>
      <c r="BA6" s="56" t="s">
        <v>95</v>
      </c>
      <c r="BB6" s="56" t="s">
        <v>95</v>
      </c>
      <c r="BC6" s="56" t="s">
        <v>95</v>
      </c>
      <c r="BD6" s="56" t="s">
        <v>95</v>
      </c>
      <c r="BE6" s="56" t="s">
        <v>95</v>
      </c>
      <c r="BF6" s="56" t="s">
        <v>95</v>
      </c>
      <c r="BG6" s="56" t="s">
        <v>95</v>
      </c>
      <c r="BH6" s="56" t="s">
        <v>95</v>
      </c>
      <c r="BI6" s="56" t="s">
        <v>95</v>
      </c>
      <c r="BJ6" s="56" t="s">
        <v>95</v>
      </c>
      <c r="BK6" s="56" t="s">
        <v>95</v>
      </c>
      <c r="BL6" s="56" t="s">
        <v>95</v>
      </c>
      <c r="BM6" s="56" t="s">
        <v>95</v>
      </c>
      <c r="BN6" s="56" t="s">
        <v>95</v>
      </c>
      <c r="BO6" s="56" t="s">
        <v>95</v>
      </c>
      <c r="BP6" s="56" t="s">
        <v>95</v>
      </c>
      <c r="BQ6" s="56" t="s">
        <v>95</v>
      </c>
      <c r="BR6" s="56" t="s">
        <v>95</v>
      </c>
      <c r="BS6" s="56" t="s">
        <v>95</v>
      </c>
      <c r="BT6" s="56" t="s">
        <v>95</v>
      </c>
      <c r="BU6" s="56" t="s">
        <v>95</v>
      </c>
      <c r="BV6" s="56" t="s">
        <v>95</v>
      </c>
      <c r="BW6" s="56" t="s">
        <v>95</v>
      </c>
      <c r="BX6" s="56" t="s">
        <v>95</v>
      </c>
      <c r="BY6" s="56" t="s">
        <v>95</v>
      </c>
      <c r="BZ6" s="56" t="s">
        <v>95</v>
      </c>
      <c r="CA6" s="56" t="s">
        <v>95</v>
      </c>
      <c r="CB6" s="56" t="s">
        <v>95</v>
      </c>
      <c r="CC6" s="56" t="s">
        <v>95</v>
      </c>
      <c r="CD6" s="56" t="s">
        <v>95</v>
      </c>
      <c r="CE6" s="56" t="s">
        <v>95</v>
      </c>
      <c r="CF6" s="56" t="s">
        <v>95</v>
      </c>
      <c r="CG6" s="56" t="s">
        <v>95</v>
      </c>
      <c r="CH6" s="56" t="s">
        <v>95</v>
      </c>
      <c r="CI6" s="56" t="s">
        <v>95</v>
      </c>
      <c r="CJ6" s="56" t="s">
        <v>95</v>
      </c>
      <c r="CK6" s="56" t="s">
        <v>95</v>
      </c>
      <c r="CL6" s="56" t="s">
        <v>95</v>
      </c>
      <c r="CM6" s="56" t="s">
        <v>95</v>
      </c>
      <c r="CN6" s="56" t="s">
        <v>95</v>
      </c>
      <c r="CO6" s="56" t="s">
        <v>95</v>
      </c>
      <c r="CP6" s="56" t="s">
        <v>95</v>
      </c>
      <c r="CQ6" s="56" t="s">
        <v>95</v>
      </c>
      <c r="CR6" s="56" t="s">
        <v>95</v>
      </c>
      <c r="CS6" s="56" t="s">
        <v>95</v>
      </c>
      <c r="CT6" s="56" t="s">
        <v>95</v>
      </c>
      <c r="CU6" s="56" t="s">
        <v>95</v>
      </c>
      <c r="CV6" s="56" t="s">
        <v>95</v>
      </c>
      <c r="CW6" s="56" t="s">
        <v>95</v>
      </c>
      <c r="CX6" s="56" t="s">
        <v>95</v>
      </c>
      <c r="CY6" s="56" t="s">
        <v>95</v>
      </c>
      <c r="CZ6" s="56" t="s">
        <v>95</v>
      </c>
      <c r="DA6" s="56" t="s">
        <v>95</v>
      </c>
      <c r="DB6" s="56" t="s">
        <v>95</v>
      </c>
      <c r="DC6" s="56" t="s">
        <v>95</v>
      </c>
      <c r="DD6" s="56" t="s">
        <v>95</v>
      </c>
      <c r="DE6" s="56" t="s">
        <v>95</v>
      </c>
      <c r="DF6" s="56" t="s">
        <v>95</v>
      </c>
      <c r="DG6" s="56" t="s">
        <v>95</v>
      </c>
      <c r="DH6" s="56" t="s">
        <v>95</v>
      </c>
      <c r="DI6" s="56" t="s">
        <v>95</v>
      </c>
      <c r="DJ6" s="56" t="s">
        <v>95</v>
      </c>
      <c r="DK6" s="56" t="s">
        <v>95</v>
      </c>
      <c r="DL6" s="56" t="s">
        <v>95</v>
      </c>
      <c r="DM6" s="56" t="s">
        <v>95</v>
      </c>
      <c r="DN6" s="56" t="s">
        <v>95</v>
      </c>
      <c r="DO6" s="56" t="s">
        <v>95</v>
      </c>
      <c r="DP6" s="56" t="s">
        <v>95</v>
      </c>
      <c r="DQ6" s="56" t="s">
        <v>95</v>
      </c>
      <c r="DR6" s="56" t="s">
        <v>95</v>
      </c>
      <c r="DS6" s="56" t="s">
        <v>95</v>
      </c>
      <c r="DT6" s="56" t="s">
        <v>95</v>
      </c>
      <c r="DU6" s="56" t="s">
        <v>95</v>
      </c>
      <c r="DV6" s="56" t="s">
        <v>95</v>
      </c>
      <c r="DW6" s="56" t="s">
        <v>95</v>
      </c>
      <c r="DX6" s="56" t="s">
        <v>95</v>
      </c>
      <c r="DY6" s="56" t="s">
        <v>95</v>
      </c>
    </row>
    <row r="7" spans="1:16378" ht="36">
      <c r="D7" s="56" t="s">
        <v>69</v>
      </c>
      <c r="E7" s="56" t="s">
        <v>69</v>
      </c>
      <c r="F7" s="56" t="s">
        <v>72</v>
      </c>
      <c r="G7" s="56" t="s">
        <v>73</v>
      </c>
      <c r="H7" s="57" t="s">
        <v>75</v>
      </c>
      <c r="I7" s="57" t="s">
        <v>75</v>
      </c>
      <c r="J7" s="57" t="s">
        <v>76</v>
      </c>
      <c r="K7" s="57" t="s">
        <v>77</v>
      </c>
      <c r="L7" s="56" t="s">
        <v>78</v>
      </c>
      <c r="M7" s="56" t="s">
        <v>78</v>
      </c>
      <c r="N7" s="56" t="s">
        <v>79</v>
      </c>
      <c r="O7" s="56" t="s">
        <v>80</v>
      </c>
      <c r="P7" s="57" t="s">
        <v>81</v>
      </c>
      <c r="Q7" s="57" t="s">
        <v>81</v>
      </c>
      <c r="R7" s="57" t="s">
        <v>81</v>
      </c>
      <c r="S7" s="57" t="s">
        <v>82</v>
      </c>
      <c r="T7" s="56" t="s">
        <v>83</v>
      </c>
      <c r="U7" s="56" t="s">
        <v>83</v>
      </c>
      <c r="V7" s="57" t="s">
        <v>85</v>
      </c>
      <c r="W7" s="57" t="s">
        <v>86</v>
      </c>
      <c r="X7" s="57" t="s">
        <v>87</v>
      </c>
      <c r="Y7" s="56" t="s">
        <v>88</v>
      </c>
      <c r="Z7" s="56" t="s">
        <v>88</v>
      </c>
      <c r="AA7" s="56" t="s">
        <v>89</v>
      </c>
      <c r="AB7" s="56" t="s">
        <v>90</v>
      </c>
      <c r="AC7" s="56" t="s">
        <v>91</v>
      </c>
      <c r="AD7" s="56" t="s">
        <v>74</v>
      </c>
      <c r="AE7" s="56" t="s">
        <v>74</v>
      </c>
      <c r="AF7" s="56" t="s">
        <v>88</v>
      </c>
      <c r="AG7" s="56" t="s">
        <v>88</v>
      </c>
      <c r="AH7" s="56" t="s">
        <v>88</v>
      </c>
      <c r="AI7" s="56" t="s">
        <v>69</v>
      </c>
      <c r="AJ7" s="56" t="s">
        <v>69</v>
      </c>
      <c r="AK7" s="56" t="s">
        <v>72</v>
      </c>
      <c r="AL7" s="56" t="s">
        <v>73</v>
      </c>
      <c r="AM7" s="57" t="s">
        <v>75</v>
      </c>
      <c r="AN7" s="57" t="s">
        <v>75</v>
      </c>
      <c r="AO7" s="57" t="s">
        <v>76</v>
      </c>
      <c r="AP7" s="57" t="s">
        <v>77</v>
      </c>
      <c r="AQ7" s="56" t="s">
        <v>78</v>
      </c>
      <c r="AR7" s="56" t="s">
        <v>78</v>
      </c>
      <c r="AS7" s="56" t="s">
        <v>79</v>
      </c>
      <c r="AT7" s="56" t="s">
        <v>80</v>
      </c>
      <c r="AU7" s="57" t="s">
        <v>81</v>
      </c>
      <c r="AV7" s="57" t="s">
        <v>81</v>
      </c>
      <c r="AW7" s="57" t="s">
        <v>81</v>
      </c>
      <c r="AX7" s="57" t="s">
        <v>82</v>
      </c>
      <c r="AY7" s="56" t="s">
        <v>83</v>
      </c>
      <c r="AZ7" s="56" t="s">
        <v>83</v>
      </c>
      <c r="BA7" s="57" t="s">
        <v>85</v>
      </c>
      <c r="BB7" s="57" t="s">
        <v>86</v>
      </c>
      <c r="BC7" s="57" t="s">
        <v>87</v>
      </c>
      <c r="BD7" s="56" t="s">
        <v>88</v>
      </c>
      <c r="BE7" s="56" t="s">
        <v>88</v>
      </c>
      <c r="BF7" s="56" t="s">
        <v>89</v>
      </c>
      <c r="BG7" s="56" t="s">
        <v>90</v>
      </c>
      <c r="BH7" s="56" t="s">
        <v>91</v>
      </c>
      <c r="BI7" s="56" t="s">
        <v>74</v>
      </c>
      <c r="BJ7" s="56" t="s">
        <v>74</v>
      </c>
      <c r="BK7" s="56" t="s">
        <v>88</v>
      </c>
      <c r="BL7" s="56" t="s">
        <v>88</v>
      </c>
      <c r="BM7" s="56" t="s">
        <v>88</v>
      </c>
      <c r="BN7" s="56" t="s">
        <v>69</v>
      </c>
      <c r="BO7" s="56" t="s">
        <v>69</v>
      </c>
      <c r="BP7" s="56" t="s">
        <v>72</v>
      </c>
      <c r="BQ7" s="56" t="s">
        <v>73</v>
      </c>
      <c r="BR7" s="57" t="s">
        <v>75</v>
      </c>
      <c r="BS7" s="57" t="s">
        <v>75</v>
      </c>
      <c r="BT7" s="57" t="s">
        <v>76</v>
      </c>
      <c r="BU7" s="57" t="s">
        <v>77</v>
      </c>
      <c r="BV7" s="56" t="s">
        <v>78</v>
      </c>
      <c r="BW7" s="56" t="s">
        <v>78</v>
      </c>
      <c r="BX7" s="56" t="s">
        <v>79</v>
      </c>
      <c r="BY7" s="56" t="s">
        <v>80</v>
      </c>
      <c r="BZ7" s="57" t="s">
        <v>81</v>
      </c>
      <c r="CA7" s="57" t="s">
        <v>81</v>
      </c>
      <c r="CB7" s="57" t="s">
        <v>81</v>
      </c>
      <c r="CC7" s="57" t="s">
        <v>82</v>
      </c>
      <c r="CD7" s="56" t="s">
        <v>83</v>
      </c>
      <c r="CE7" s="56" t="s">
        <v>83</v>
      </c>
      <c r="CF7" s="57" t="s">
        <v>85</v>
      </c>
      <c r="CG7" s="57" t="s">
        <v>86</v>
      </c>
      <c r="CH7" s="57" t="s">
        <v>87</v>
      </c>
      <c r="CI7" s="56" t="s">
        <v>88</v>
      </c>
      <c r="CJ7" s="56" t="s">
        <v>88</v>
      </c>
      <c r="CK7" s="56" t="s">
        <v>89</v>
      </c>
      <c r="CL7" s="56" t="s">
        <v>90</v>
      </c>
      <c r="CM7" s="56" t="s">
        <v>91</v>
      </c>
      <c r="CN7" s="56" t="s">
        <v>74</v>
      </c>
      <c r="CO7" s="56" t="s">
        <v>74</v>
      </c>
      <c r="CP7" s="56" t="s">
        <v>88</v>
      </c>
      <c r="CQ7" s="56" t="s">
        <v>88</v>
      </c>
      <c r="CR7" s="56" t="s">
        <v>88</v>
      </c>
      <c r="CS7" s="56" t="s">
        <v>69</v>
      </c>
      <c r="CT7" s="57" t="s">
        <v>75</v>
      </c>
      <c r="CU7" s="56" t="s">
        <v>78</v>
      </c>
      <c r="CV7" s="57" t="s">
        <v>81</v>
      </c>
      <c r="CW7" s="56" t="s">
        <v>83</v>
      </c>
      <c r="CX7" s="56" t="s">
        <v>88</v>
      </c>
      <c r="CY7" s="56" t="s">
        <v>74</v>
      </c>
      <c r="CZ7" s="56" t="s">
        <v>74</v>
      </c>
      <c r="DA7" s="56" t="s">
        <v>88</v>
      </c>
      <c r="DB7" s="56" t="s">
        <v>88</v>
      </c>
      <c r="DC7" s="56" t="s">
        <v>88</v>
      </c>
      <c r="DD7" s="56" t="s">
        <v>69</v>
      </c>
      <c r="DE7" s="57" t="s">
        <v>75</v>
      </c>
      <c r="DF7" s="56" t="s">
        <v>78</v>
      </c>
      <c r="DG7" s="57" t="s">
        <v>81</v>
      </c>
      <c r="DH7" s="56" t="s">
        <v>83</v>
      </c>
      <c r="DI7" s="56" t="s">
        <v>88</v>
      </c>
      <c r="DJ7" s="56" t="s">
        <v>74</v>
      </c>
      <c r="DK7" s="56" t="s">
        <v>74</v>
      </c>
      <c r="DL7" s="56" t="s">
        <v>88</v>
      </c>
      <c r="DM7" s="56" t="s">
        <v>88</v>
      </c>
      <c r="DN7" s="56" t="s">
        <v>88</v>
      </c>
      <c r="DO7" s="56" t="s">
        <v>69</v>
      </c>
      <c r="DP7" s="57" t="s">
        <v>75</v>
      </c>
      <c r="DQ7" s="56" t="s">
        <v>78</v>
      </c>
      <c r="DR7" s="57" t="s">
        <v>81</v>
      </c>
      <c r="DS7" s="56" t="s">
        <v>83</v>
      </c>
      <c r="DT7" s="56" t="s">
        <v>88</v>
      </c>
      <c r="DU7" s="56" t="s">
        <v>74</v>
      </c>
      <c r="DV7" s="56" t="s">
        <v>74</v>
      </c>
      <c r="DW7" s="56" t="s">
        <v>88</v>
      </c>
      <c r="DX7" s="56" t="s">
        <v>88</v>
      </c>
      <c r="DY7" s="56" t="s">
        <v>88</v>
      </c>
    </row>
    <row r="8" spans="1:16378" ht="36">
      <c r="D8" s="56" t="s">
        <v>70</v>
      </c>
      <c r="E8" s="57" t="s">
        <v>71</v>
      </c>
      <c r="F8" s="57" t="s">
        <v>71</v>
      </c>
      <c r="G8" s="57" t="s">
        <v>71</v>
      </c>
      <c r="H8" s="56" t="s">
        <v>70</v>
      </c>
      <c r="I8" s="57" t="s">
        <v>71</v>
      </c>
      <c r="J8" s="57" t="s">
        <v>71</v>
      </c>
      <c r="K8" s="57" t="s">
        <v>71</v>
      </c>
      <c r="L8" s="56" t="s">
        <v>70</v>
      </c>
      <c r="M8" s="57" t="s">
        <v>71</v>
      </c>
      <c r="N8" s="57" t="s">
        <v>71</v>
      </c>
      <c r="O8" s="57" t="s">
        <v>71</v>
      </c>
      <c r="P8" s="56" t="s">
        <v>70</v>
      </c>
      <c r="Q8" s="57" t="s">
        <v>71</v>
      </c>
      <c r="R8" s="57" t="s">
        <v>71</v>
      </c>
      <c r="S8" s="57" t="s">
        <v>71</v>
      </c>
      <c r="T8" s="56" t="s">
        <v>84</v>
      </c>
      <c r="U8" s="57" t="s">
        <v>71</v>
      </c>
      <c r="V8" s="57" t="s">
        <v>71</v>
      </c>
      <c r="W8" s="57" t="s">
        <v>71</v>
      </c>
      <c r="X8" s="57" t="s">
        <v>71</v>
      </c>
      <c r="Y8" s="56" t="s">
        <v>70</v>
      </c>
      <c r="Z8" s="57" t="s">
        <v>71</v>
      </c>
      <c r="AA8" s="57" t="s">
        <v>71</v>
      </c>
      <c r="AB8" s="57" t="s">
        <v>71</v>
      </c>
      <c r="AC8" s="57" t="s">
        <v>71</v>
      </c>
      <c r="AD8" s="56" t="s">
        <v>70</v>
      </c>
      <c r="AE8" s="56" t="s">
        <v>129</v>
      </c>
      <c r="AF8" s="57" t="s">
        <v>92</v>
      </c>
      <c r="AG8" s="56" t="s">
        <v>84</v>
      </c>
      <c r="AH8" s="56" t="s">
        <v>129</v>
      </c>
      <c r="AI8" s="56" t="s">
        <v>70</v>
      </c>
      <c r="AJ8" s="57" t="s">
        <v>71</v>
      </c>
      <c r="AK8" s="57" t="s">
        <v>71</v>
      </c>
      <c r="AL8" s="57" t="s">
        <v>71</v>
      </c>
      <c r="AM8" s="56" t="s">
        <v>70</v>
      </c>
      <c r="AN8" s="57" t="s">
        <v>71</v>
      </c>
      <c r="AO8" s="57" t="s">
        <v>71</v>
      </c>
      <c r="AP8" s="57" t="s">
        <v>71</v>
      </c>
      <c r="AQ8" s="56" t="s">
        <v>70</v>
      </c>
      <c r="AR8" s="57" t="s">
        <v>71</v>
      </c>
      <c r="AS8" s="57" t="s">
        <v>71</v>
      </c>
      <c r="AT8" s="57" t="s">
        <v>71</v>
      </c>
      <c r="AU8" s="56" t="s">
        <v>70</v>
      </c>
      <c r="AV8" s="57" t="s">
        <v>71</v>
      </c>
      <c r="AW8" s="57" t="s">
        <v>71</v>
      </c>
      <c r="AX8" s="57" t="s">
        <v>71</v>
      </c>
      <c r="AY8" s="56" t="s">
        <v>84</v>
      </c>
      <c r="AZ8" s="57" t="s">
        <v>71</v>
      </c>
      <c r="BA8" s="57" t="s">
        <v>71</v>
      </c>
      <c r="BB8" s="57" t="s">
        <v>71</v>
      </c>
      <c r="BC8" s="57" t="s">
        <v>71</v>
      </c>
      <c r="BD8" s="56" t="s">
        <v>70</v>
      </c>
      <c r="BE8" s="57" t="s">
        <v>71</v>
      </c>
      <c r="BF8" s="57" t="s">
        <v>71</v>
      </c>
      <c r="BG8" s="57" t="s">
        <v>71</v>
      </c>
      <c r="BH8" s="57" t="s">
        <v>71</v>
      </c>
      <c r="BI8" s="56" t="s">
        <v>70</v>
      </c>
      <c r="BJ8" s="56" t="s">
        <v>129</v>
      </c>
      <c r="BK8" s="57" t="s">
        <v>92</v>
      </c>
      <c r="BL8" s="56" t="s">
        <v>84</v>
      </c>
      <c r="BM8" s="56" t="s">
        <v>129</v>
      </c>
      <c r="BN8" s="56" t="s">
        <v>70</v>
      </c>
      <c r="BO8" s="57" t="s">
        <v>71</v>
      </c>
      <c r="BP8" s="57" t="s">
        <v>71</v>
      </c>
      <c r="BQ8" s="57" t="s">
        <v>71</v>
      </c>
      <c r="BR8" s="56" t="s">
        <v>70</v>
      </c>
      <c r="BS8" s="57" t="s">
        <v>71</v>
      </c>
      <c r="BT8" s="57" t="s">
        <v>71</v>
      </c>
      <c r="BU8" s="57" t="s">
        <v>71</v>
      </c>
      <c r="BV8" s="56" t="s">
        <v>70</v>
      </c>
      <c r="BW8" s="57" t="s">
        <v>71</v>
      </c>
      <c r="BX8" s="57" t="s">
        <v>71</v>
      </c>
      <c r="BY8" s="57" t="s">
        <v>71</v>
      </c>
      <c r="BZ8" s="56" t="s">
        <v>70</v>
      </c>
      <c r="CA8" s="57" t="s">
        <v>71</v>
      </c>
      <c r="CB8" s="57" t="s">
        <v>71</v>
      </c>
      <c r="CC8" s="57" t="s">
        <v>71</v>
      </c>
      <c r="CD8" s="56" t="s">
        <v>84</v>
      </c>
      <c r="CE8" s="57" t="s">
        <v>71</v>
      </c>
      <c r="CF8" s="57" t="s">
        <v>71</v>
      </c>
      <c r="CG8" s="57" t="s">
        <v>71</v>
      </c>
      <c r="CH8" s="57" t="s">
        <v>71</v>
      </c>
      <c r="CI8" s="56" t="s">
        <v>70</v>
      </c>
      <c r="CJ8" s="57" t="s">
        <v>71</v>
      </c>
      <c r="CK8" s="57" t="s">
        <v>71</v>
      </c>
      <c r="CL8" s="57" t="s">
        <v>71</v>
      </c>
      <c r="CM8" s="57" t="s">
        <v>71</v>
      </c>
      <c r="CN8" s="56" t="s">
        <v>70</v>
      </c>
      <c r="CO8" s="56" t="s">
        <v>129</v>
      </c>
      <c r="CP8" s="57" t="s">
        <v>92</v>
      </c>
      <c r="CQ8" s="56" t="s">
        <v>84</v>
      </c>
      <c r="CR8" s="56" t="s">
        <v>129</v>
      </c>
      <c r="CS8" s="56" t="s">
        <v>70</v>
      </c>
      <c r="CT8" s="56" t="s">
        <v>70</v>
      </c>
      <c r="CU8" s="56" t="s">
        <v>70</v>
      </c>
      <c r="CV8" s="56" t="s">
        <v>70</v>
      </c>
      <c r="CW8" s="56" t="s">
        <v>84</v>
      </c>
      <c r="CX8" s="56" t="s">
        <v>70</v>
      </c>
      <c r="CY8" s="56" t="s">
        <v>70</v>
      </c>
      <c r="CZ8" s="56" t="s">
        <v>70</v>
      </c>
      <c r="DA8" s="57" t="s">
        <v>92</v>
      </c>
      <c r="DB8" s="56" t="s">
        <v>84</v>
      </c>
      <c r="DC8" s="57" t="s">
        <v>92</v>
      </c>
      <c r="DD8" s="56" t="s">
        <v>70</v>
      </c>
      <c r="DE8" s="56" t="s">
        <v>70</v>
      </c>
      <c r="DF8" s="56" t="s">
        <v>70</v>
      </c>
      <c r="DG8" s="56" t="s">
        <v>70</v>
      </c>
      <c r="DH8" s="56" t="s">
        <v>84</v>
      </c>
      <c r="DI8" s="56" t="s">
        <v>70</v>
      </c>
      <c r="DJ8" s="56" t="s">
        <v>70</v>
      </c>
      <c r="DK8" s="56" t="s">
        <v>70</v>
      </c>
      <c r="DL8" s="57" t="s">
        <v>92</v>
      </c>
      <c r="DM8" s="56" t="s">
        <v>84</v>
      </c>
      <c r="DN8" s="57" t="s">
        <v>92</v>
      </c>
      <c r="DO8" s="56" t="s">
        <v>70</v>
      </c>
      <c r="DP8" s="56" t="s">
        <v>70</v>
      </c>
      <c r="DQ8" s="56" t="s">
        <v>70</v>
      </c>
      <c r="DR8" s="56" t="s">
        <v>70</v>
      </c>
      <c r="DS8" s="56" t="s">
        <v>84</v>
      </c>
      <c r="DT8" s="56" t="s">
        <v>70</v>
      </c>
      <c r="DU8" s="56" t="s">
        <v>70</v>
      </c>
      <c r="DV8" s="56" t="s">
        <v>70</v>
      </c>
      <c r="DW8" s="57" t="s">
        <v>92</v>
      </c>
      <c r="DX8" s="56" t="s">
        <v>84</v>
      </c>
      <c r="DY8" s="57" t="s">
        <v>92</v>
      </c>
    </row>
    <row r="9" spans="1:16378" ht="15.75">
      <c r="A9" s="51"/>
    </row>
    <row r="10" spans="1:16378" ht="15.75">
      <c r="A10" s="51" t="s">
        <v>16</v>
      </c>
    </row>
    <row r="11" spans="1:16378">
      <c r="A11" s="58" t="s">
        <v>3</v>
      </c>
      <c r="B11" s="59" t="s">
        <v>2</v>
      </c>
      <c r="C11" s="59"/>
      <c r="D11" s="59">
        <v>-20</v>
      </c>
      <c r="E11" s="59">
        <v>-20</v>
      </c>
      <c r="F11" s="59">
        <v>-20</v>
      </c>
      <c r="G11" s="59">
        <v>-20</v>
      </c>
      <c r="H11" s="59">
        <v>32</v>
      </c>
      <c r="I11" s="59">
        <v>32</v>
      </c>
      <c r="J11" s="59">
        <v>32</v>
      </c>
      <c r="K11" s="59">
        <v>32</v>
      </c>
      <c r="L11" s="59">
        <v>52.400000000000006</v>
      </c>
      <c r="M11" s="59">
        <v>52.400000000000006</v>
      </c>
      <c r="N11" s="59">
        <v>52.400000000000006</v>
      </c>
      <c r="O11" s="59">
        <v>52.400000000000006</v>
      </c>
      <c r="P11" s="59">
        <v>59</v>
      </c>
      <c r="Q11" s="59">
        <v>59</v>
      </c>
      <c r="R11" s="59">
        <v>59</v>
      </c>
      <c r="S11" s="59">
        <v>59</v>
      </c>
      <c r="T11" s="59">
        <v>92</v>
      </c>
      <c r="U11" s="59">
        <v>92</v>
      </c>
      <c r="V11" s="59">
        <v>92</v>
      </c>
      <c r="W11" s="59">
        <v>92</v>
      </c>
      <c r="X11" s="59">
        <v>92</v>
      </c>
      <c r="Y11" s="59">
        <v>100.30000000000001</v>
      </c>
      <c r="Z11" s="59">
        <v>100.30000000000001</v>
      </c>
      <c r="AA11" s="59">
        <v>100.30000000000001</v>
      </c>
      <c r="AB11" s="59">
        <v>100.30000000000001</v>
      </c>
      <c r="AC11" s="59">
        <v>100.30000000000001</v>
      </c>
      <c r="AD11" s="59">
        <v>-20</v>
      </c>
      <c r="AE11" s="59">
        <v>-20</v>
      </c>
      <c r="AF11" s="59">
        <v>100.30000000000001</v>
      </c>
      <c r="AG11" s="59">
        <v>100.30000000000001</v>
      </c>
      <c r="AH11" s="59">
        <v>100.30000000000001</v>
      </c>
      <c r="AI11" s="59">
        <v>-20</v>
      </c>
      <c r="AJ11" s="59">
        <v>-20</v>
      </c>
      <c r="AK11" s="59">
        <v>-20</v>
      </c>
      <c r="AL11" s="59">
        <v>-20</v>
      </c>
      <c r="AM11" s="59">
        <v>32</v>
      </c>
      <c r="AN11" s="59">
        <v>32</v>
      </c>
      <c r="AO11" s="59">
        <v>32</v>
      </c>
      <c r="AP11" s="59">
        <v>32</v>
      </c>
      <c r="AQ11" s="59">
        <v>52.400000000000006</v>
      </c>
      <c r="AR11" s="59">
        <v>52.400000000000006</v>
      </c>
      <c r="AS11" s="59">
        <v>52.400000000000006</v>
      </c>
      <c r="AT11" s="59">
        <v>52.400000000000006</v>
      </c>
      <c r="AU11" s="59">
        <v>59</v>
      </c>
      <c r="AV11" s="59">
        <v>59</v>
      </c>
      <c r="AW11" s="59">
        <v>59</v>
      </c>
      <c r="AX11" s="59">
        <v>59</v>
      </c>
      <c r="AY11" s="59">
        <v>92</v>
      </c>
      <c r="AZ11" s="59">
        <v>92</v>
      </c>
      <c r="BA11" s="59">
        <v>92</v>
      </c>
      <c r="BB11" s="59">
        <v>92</v>
      </c>
      <c r="BC11" s="59">
        <v>92</v>
      </c>
      <c r="BD11" s="59">
        <v>100.30000000000001</v>
      </c>
      <c r="BE11" s="59">
        <v>100.30000000000001</v>
      </c>
      <c r="BF11" s="59">
        <v>100.30000000000001</v>
      </c>
      <c r="BG11" s="59">
        <v>100.30000000000001</v>
      </c>
      <c r="BH11" s="59">
        <v>100.30000000000001</v>
      </c>
      <c r="BI11" s="59">
        <v>-20</v>
      </c>
      <c r="BJ11" s="59">
        <v>-20</v>
      </c>
      <c r="BK11" s="59">
        <v>100.30000000000001</v>
      </c>
      <c r="BL11" s="59">
        <v>100.30000000000001</v>
      </c>
      <c r="BM11" s="59">
        <v>100.30000000000001</v>
      </c>
      <c r="BN11" s="59">
        <v>-20</v>
      </c>
      <c r="BO11" s="59">
        <v>-20</v>
      </c>
      <c r="BP11" s="59">
        <v>-20</v>
      </c>
      <c r="BQ11" s="59">
        <v>-20</v>
      </c>
      <c r="BR11" s="59">
        <v>32</v>
      </c>
      <c r="BS11" s="59">
        <v>32</v>
      </c>
      <c r="BT11" s="59">
        <v>32</v>
      </c>
      <c r="BU11" s="59">
        <v>32</v>
      </c>
      <c r="BV11" s="59">
        <v>52.400000000000006</v>
      </c>
      <c r="BW11" s="59">
        <v>52.400000000000006</v>
      </c>
      <c r="BX11" s="59">
        <v>52.400000000000006</v>
      </c>
      <c r="BY11" s="59">
        <v>52.400000000000006</v>
      </c>
      <c r="BZ11" s="59">
        <v>59</v>
      </c>
      <c r="CA11" s="59">
        <v>59</v>
      </c>
      <c r="CB11" s="59">
        <v>59</v>
      </c>
      <c r="CC11" s="59">
        <v>59</v>
      </c>
      <c r="CD11" s="59">
        <v>92</v>
      </c>
      <c r="CE11" s="59">
        <v>92</v>
      </c>
      <c r="CF11" s="59">
        <v>92</v>
      </c>
      <c r="CG11" s="59">
        <v>92</v>
      </c>
      <c r="CH11" s="59">
        <v>92</v>
      </c>
      <c r="CI11" s="59">
        <v>100.30000000000001</v>
      </c>
      <c r="CJ11" s="59">
        <v>100.30000000000001</v>
      </c>
      <c r="CK11" s="59">
        <v>100.30000000000001</v>
      </c>
      <c r="CL11" s="59">
        <v>100.30000000000001</v>
      </c>
      <c r="CM11" s="59">
        <v>100.30000000000001</v>
      </c>
      <c r="CN11" s="59">
        <v>-20</v>
      </c>
      <c r="CO11" s="59">
        <v>-20</v>
      </c>
      <c r="CP11" s="59">
        <v>100.30000000000001</v>
      </c>
      <c r="CQ11" s="59">
        <v>100.30000000000001</v>
      </c>
      <c r="CR11" s="59">
        <v>100.30000000000001</v>
      </c>
      <c r="CS11" s="59">
        <v>-20</v>
      </c>
      <c r="CT11" s="59">
        <v>32</v>
      </c>
      <c r="CU11" s="59">
        <v>52.400000000000006</v>
      </c>
      <c r="CV11" s="59">
        <v>59</v>
      </c>
      <c r="CW11" s="59">
        <v>92</v>
      </c>
      <c r="CX11" s="59">
        <v>100.30000000000001</v>
      </c>
      <c r="CY11" s="59">
        <v>-20</v>
      </c>
      <c r="CZ11" s="59">
        <v>-20</v>
      </c>
      <c r="DA11" s="59">
        <v>100.30000000000001</v>
      </c>
      <c r="DB11" s="59">
        <v>100.30000000000001</v>
      </c>
      <c r="DC11" s="59">
        <v>100.30000000000001</v>
      </c>
      <c r="DD11" s="59">
        <v>-20</v>
      </c>
      <c r="DE11" s="59">
        <v>32</v>
      </c>
      <c r="DF11" s="59">
        <v>52.400000000000006</v>
      </c>
      <c r="DG11" s="59">
        <v>59</v>
      </c>
      <c r="DH11" s="59">
        <v>92</v>
      </c>
      <c r="DI11" s="59">
        <v>100.30000000000001</v>
      </c>
      <c r="DJ11" s="59">
        <v>-20</v>
      </c>
      <c r="DK11" s="59">
        <v>-20</v>
      </c>
      <c r="DL11" s="59">
        <v>100.30000000000001</v>
      </c>
      <c r="DM11" s="59">
        <v>100.30000000000001</v>
      </c>
      <c r="DN11" s="59">
        <v>100.30000000000001</v>
      </c>
      <c r="DO11" s="59">
        <v>-20</v>
      </c>
      <c r="DP11" s="59">
        <v>32</v>
      </c>
      <c r="DQ11" s="59">
        <v>52.400000000000006</v>
      </c>
      <c r="DR11" s="59">
        <v>59</v>
      </c>
      <c r="DS11" s="59">
        <v>92</v>
      </c>
      <c r="DT11" s="59">
        <v>100.30000000000001</v>
      </c>
      <c r="DU11" s="59">
        <v>-20</v>
      </c>
      <c r="DV11" s="59">
        <v>-20</v>
      </c>
      <c r="DW11" s="59">
        <v>100.30000000000001</v>
      </c>
      <c r="DX11" s="59">
        <v>100.30000000000001</v>
      </c>
      <c r="DY11" s="59">
        <v>100.30000000000001</v>
      </c>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c r="QZ11" s="59"/>
      <c r="RA11" s="59"/>
      <c r="RB11" s="59"/>
      <c r="RC11" s="59"/>
      <c r="RD11" s="59"/>
      <c r="RE11" s="59"/>
      <c r="RF11" s="59"/>
      <c r="RG11" s="59"/>
      <c r="RH11" s="59"/>
      <c r="RI11" s="59"/>
      <c r="RJ11" s="59"/>
      <c r="RK11" s="59"/>
      <c r="RL11" s="59"/>
      <c r="RM11" s="59"/>
      <c r="RN11" s="59"/>
      <c r="RO11" s="59"/>
      <c r="RP11" s="59"/>
      <c r="RQ11" s="59"/>
      <c r="RR11" s="59"/>
      <c r="RS11" s="59"/>
      <c r="RT11" s="59"/>
      <c r="RU11" s="59"/>
      <c r="RV11" s="59"/>
      <c r="RW11" s="59"/>
      <c r="RX11" s="59"/>
      <c r="RY11" s="59"/>
      <c r="RZ11" s="59"/>
      <c r="SA11" s="59"/>
      <c r="SB11" s="59"/>
      <c r="SC11" s="59"/>
      <c r="SD11" s="59"/>
      <c r="SE11" s="59"/>
      <c r="SF11" s="59"/>
      <c r="SG11" s="59"/>
      <c r="SH11" s="59"/>
      <c r="SI11" s="59"/>
      <c r="SJ11" s="59"/>
      <c r="SK11" s="59"/>
      <c r="SL11" s="59"/>
      <c r="SM11" s="59"/>
      <c r="SN11" s="59"/>
      <c r="SO11" s="59"/>
      <c r="SP11" s="59"/>
      <c r="SQ11" s="59"/>
      <c r="SR11" s="59"/>
      <c r="SS11" s="59"/>
      <c r="ST11" s="59"/>
      <c r="SU11" s="59"/>
      <c r="SV11" s="59"/>
      <c r="SW11" s="59"/>
      <c r="SX11" s="59"/>
      <c r="SY11" s="59"/>
      <c r="SZ11" s="59"/>
      <c r="TA11" s="59"/>
      <c r="TB11" s="59"/>
      <c r="TC11" s="59"/>
      <c r="TD11" s="59"/>
      <c r="TE11" s="59"/>
      <c r="TF11" s="59"/>
      <c r="TG11" s="59"/>
      <c r="TH11" s="59"/>
      <c r="TI11" s="59"/>
      <c r="TJ11" s="59"/>
      <c r="TK11" s="59"/>
      <c r="TL11" s="59"/>
      <c r="TM11" s="59"/>
      <c r="TN11" s="59"/>
      <c r="TO11" s="59"/>
      <c r="TP11" s="59"/>
      <c r="TQ11" s="59"/>
      <c r="TR11" s="59"/>
      <c r="TS11" s="59"/>
      <c r="TT11" s="59"/>
      <c r="TU11" s="59"/>
      <c r="TV11" s="59"/>
      <c r="TW11" s="59"/>
      <c r="TX11" s="59"/>
      <c r="TY11" s="59"/>
      <c r="TZ11" s="59"/>
      <c r="UA11" s="59"/>
      <c r="UB11" s="59"/>
      <c r="UC11" s="59"/>
      <c r="UD11" s="59"/>
      <c r="UE11" s="59"/>
      <c r="UF11" s="59"/>
      <c r="UG11" s="59"/>
      <c r="UH11" s="59"/>
      <c r="UI11" s="59"/>
      <c r="UJ11" s="59"/>
      <c r="UK11" s="59"/>
      <c r="UL11" s="59"/>
      <c r="UM11" s="59"/>
      <c r="UN11" s="59"/>
      <c r="UO11" s="59"/>
      <c r="UP11" s="59"/>
      <c r="UQ11" s="59"/>
      <c r="UR11" s="59"/>
      <c r="US11" s="59"/>
      <c r="UT11" s="59"/>
      <c r="UU11" s="59"/>
      <c r="UV11" s="59"/>
      <c r="UW11" s="59"/>
      <c r="UX11" s="59"/>
      <c r="UY11" s="59"/>
      <c r="UZ11" s="59"/>
      <c r="VA11" s="59"/>
      <c r="VB11" s="59"/>
      <c r="VC11" s="59"/>
      <c r="VD11" s="59"/>
      <c r="VE11" s="59"/>
      <c r="VF11" s="59"/>
      <c r="VG11" s="59"/>
      <c r="VH11" s="59"/>
      <c r="VI11" s="59"/>
      <c r="VJ11" s="59"/>
      <c r="VK11" s="59"/>
      <c r="VL11" s="59"/>
      <c r="VM11" s="59"/>
      <c r="VN11" s="59"/>
      <c r="VO11" s="59"/>
      <c r="VP11" s="59"/>
      <c r="VQ11" s="59"/>
      <c r="VR11" s="59"/>
      <c r="VS11" s="59"/>
      <c r="VT11" s="59"/>
      <c r="VU11" s="59"/>
      <c r="VV11" s="59"/>
      <c r="VW11" s="59"/>
      <c r="VX11" s="59"/>
      <c r="VY11" s="59"/>
      <c r="VZ11" s="59"/>
      <c r="WA11" s="59"/>
      <c r="WB11" s="59"/>
      <c r="WC11" s="59"/>
      <c r="WD11" s="59"/>
      <c r="WE11" s="59"/>
      <c r="WF11" s="59"/>
      <c r="WG11" s="59"/>
      <c r="WH11" s="59"/>
      <c r="WI11" s="59"/>
      <c r="WJ11" s="59"/>
      <c r="WK11" s="59"/>
      <c r="WL11" s="59"/>
      <c r="WM11" s="59"/>
      <c r="WN11" s="59"/>
      <c r="WO11" s="59"/>
      <c r="WP11" s="59"/>
      <c r="WQ11" s="59"/>
      <c r="WR11" s="59"/>
      <c r="WS11" s="59"/>
      <c r="WT11" s="59"/>
      <c r="WU11" s="59"/>
      <c r="WV11" s="59"/>
      <c r="WW11" s="59"/>
      <c r="WX11" s="59"/>
      <c r="WY11" s="59"/>
      <c r="WZ11" s="59"/>
      <c r="XA11" s="59"/>
      <c r="XB11" s="59"/>
      <c r="XC11" s="59"/>
      <c r="XD11" s="59"/>
      <c r="XE11" s="59"/>
      <c r="XF11" s="59"/>
      <c r="XG11" s="59"/>
      <c r="XH11" s="59"/>
      <c r="XI11" s="59"/>
      <c r="XJ11" s="59"/>
      <c r="XK11" s="59"/>
      <c r="XL11" s="59"/>
      <c r="XM11" s="59"/>
      <c r="XN11" s="59"/>
      <c r="XO11" s="59"/>
      <c r="XP11" s="59"/>
      <c r="XQ11" s="59"/>
      <c r="XR11" s="59"/>
      <c r="XS11" s="59"/>
      <c r="XT11" s="59"/>
      <c r="XU11" s="59"/>
      <c r="XV11" s="59"/>
      <c r="XW11" s="59"/>
      <c r="XX11" s="59"/>
      <c r="XY11" s="59"/>
      <c r="XZ11" s="59"/>
      <c r="YA11" s="59"/>
      <c r="YB11" s="59"/>
      <c r="YC11" s="59"/>
      <c r="YD11" s="59"/>
      <c r="YE11" s="59"/>
      <c r="YF11" s="59"/>
      <c r="YG11" s="59"/>
      <c r="YH11" s="59"/>
      <c r="YI11" s="59"/>
      <c r="YJ11" s="59"/>
      <c r="YK11" s="59"/>
      <c r="YL11" s="59"/>
      <c r="YM11" s="59"/>
      <c r="YN11" s="59"/>
      <c r="YO11" s="59"/>
      <c r="YP11" s="59"/>
      <c r="YQ11" s="59"/>
      <c r="YR11" s="59"/>
      <c r="YS11" s="59"/>
      <c r="YT11" s="59"/>
      <c r="YU11" s="59"/>
      <c r="YV11" s="59"/>
      <c r="YW11" s="59"/>
      <c r="YX11" s="59"/>
      <c r="YY11" s="59"/>
      <c r="YZ11" s="59"/>
      <c r="ZA11" s="59"/>
      <c r="ZB11" s="59"/>
      <c r="ZC11" s="59"/>
      <c r="ZD11" s="59"/>
      <c r="ZE11" s="59"/>
      <c r="ZF11" s="59"/>
      <c r="ZG11" s="59"/>
      <c r="ZH11" s="59"/>
      <c r="ZI11" s="59"/>
      <c r="ZJ11" s="59"/>
      <c r="ZK11" s="59"/>
      <c r="ZL11" s="59"/>
      <c r="ZM11" s="59"/>
      <c r="ZN11" s="59"/>
      <c r="ZO11" s="59"/>
      <c r="ZP11" s="59"/>
      <c r="ZQ11" s="59"/>
      <c r="ZR11" s="59"/>
      <c r="ZS11" s="59"/>
      <c r="ZT11" s="59"/>
      <c r="ZU11" s="59"/>
      <c r="ZV11" s="59"/>
      <c r="ZW11" s="59"/>
      <c r="ZX11" s="59"/>
      <c r="ZY11" s="59"/>
      <c r="ZZ11" s="59"/>
      <c r="AAA11" s="59"/>
      <c r="AAB11" s="59"/>
      <c r="AAC11" s="59"/>
      <c r="AAD11" s="59"/>
      <c r="AAE11" s="59"/>
      <c r="AAF11" s="59"/>
      <c r="AAG11" s="59"/>
      <c r="AAH11" s="59"/>
      <c r="AAI11" s="59"/>
      <c r="AAJ11" s="59"/>
      <c r="AAK11" s="59"/>
      <c r="AAL11" s="59"/>
      <c r="AAM11" s="59"/>
      <c r="AAN11" s="59"/>
      <c r="AAO11" s="59"/>
      <c r="AAP11" s="59"/>
      <c r="AAQ11" s="59"/>
      <c r="AAR11" s="59"/>
      <c r="AAS11" s="59"/>
      <c r="AAT11" s="59"/>
      <c r="AAU11" s="59"/>
      <c r="AAV11" s="59"/>
      <c r="AAW11" s="59"/>
      <c r="AAX11" s="59"/>
      <c r="AAY11" s="59"/>
      <c r="AAZ11" s="59"/>
      <c r="ABA11" s="59"/>
      <c r="ABB11" s="59"/>
      <c r="ABC11" s="59"/>
      <c r="ABD11" s="59"/>
      <c r="ABE11" s="59"/>
      <c r="ABF11" s="59"/>
      <c r="ABG11" s="59"/>
      <c r="ABH11" s="59"/>
      <c r="ABI11" s="59"/>
      <c r="ABJ11" s="59"/>
      <c r="ABK11" s="59"/>
      <c r="ABL11" s="59"/>
      <c r="ABM11" s="59"/>
      <c r="ABN11" s="59"/>
      <c r="ABO11" s="59"/>
      <c r="ABP11" s="59"/>
      <c r="ABQ11" s="59"/>
      <c r="ABR11" s="59"/>
      <c r="ABS11" s="59"/>
      <c r="ABT11" s="59"/>
      <c r="ABU11" s="59"/>
      <c r="ABV11" s="59"/>
      <c r="ABW11" s="59"/>
      <c r="ABX11" s="59"/>
      <c r="ABY11" s="59"/>
      <c r="ABZ11" s="59"/>
      <c r="ACA11" s="59"/>
      <c r="ACB11" s="59"/>
      <c r="ACC11" s="59"/>
      <c r="ACD11" s="59"/>
      <c r="ACE11" s="59"/>
      <c r="ACF11" s="59"/>
      <c r="ACG11" s="59"/>
      <c r="ACH11" s="59"/>
      <c r="ACI11" s="59"/>
      <c r="ACJ11" s="59"/>
      <c r="ACK11" s="59"/>
      <c r="ACL11" s="59"/>
      <c r="ACM11" s="59"/>
      <c r="ACN11" s="59"/>
      <c r="ACO11" s="59"/>
      <c r="ACP11" s="59"/>
      <c r="ACQ11" s="59"/>
      <c r="ACR11" s="59"/>
      <c r="ACS11" s="59"/>
      <c r="ACT11" s="59"/>
      <c r="ACU11" s="59"/>
      <c r="ACV11" s="59"/>
      <c r="ACW11" s="59"/>
      <c r="ACX11" s="59"/>
      <c r="ACY11" s="59"/>
      <c r="ACZ11" s="59"/>
      <c r="ADA11" s="59"/>
      <c r="ADB11" s="59"/>
      <c r="ADC11" s="59"/>
      <c r="ADD11" s="59"/>
      <c r="ADE11" s="59"/>
      <c r="ADF11" s="59"/>
      <c r="ADG11" s="59"/>
      <c r="ADH11" s="59"/>
      <c r="ADI11" s="59"/>
      <c r="ADJ11" s="59"/>
      <c r="ADK11" s="59"/>
      <c r="ADL11" s="59"/>
      <c r="ADM11" s="59"/>
      <c r="ADN11" s="59"/>
      <c r="ADO11" s="59"/>
      <c r="ADP11" s="59"/>
      <c r="ADQ11" s="59"/>
      <c r="ADR11" s="59"/>
      <c r="ADS11" s="59"/>
      <c r="ADT11" s="59"/>
      <c r="ADU11" s="59"/>
      <c r="ADV11" s="59"/>
      <c r="ADW11" s="59"/>
      <c r="ADX11" s="59"/>
      <c r="ADY11" s="59"/>
      <c r="ADZ11" s="59"/>
      <c r="AEA11" s="59"/>
      <c r="AEB11" s="59"/>
      <c r="AEC11" s="59"/>
      <c r="AED11" s="59"/>
      <c r="AEE11" s="59"/>
      <c r="AEF11" s="59"/>
      <c r="AEG11" s="59"/>
      <c r="AEH11" s="59"/>
      <c r="AEI11" s="59"/>
      <c r="AEJ11" s="59"/>
      <c r="AEK11" s="59"/>
      <c r="AEL11" s="59"/>
      <c r="AEM11" s="59"/>
      <c r="AEN11" s="59"/>
      <c r="AEO11" s="59"/>
      <c r="AEP11" s="59"/>
      <c r="AEQ11" s="59"/>
      <c r="AER11" s="59"/>
      <c r="AES11" s="59"/>
      <c r="AET11" s="59"/>
      <c r="AEU11" s="59"/>
      <c r="AEV11" s="59"/>
      <c r="AEW11" s="59"/>
      <c r="AEX11" s="59"/>
      <c r="AEY11" s="59"/>
      <c r="AEZ11" s="59"/>
      <c r="AFA11" s="59"/>
      <c r="AFB11" s="59"/>
      <c r="AFC11" s="59"/>
      <c r="AFD11" s="59"/>
      <c r="AFE11" s="59"/>
      <c r="AFF11" s="59"/>
      <c r="AFG11" s="59"/>
      <c r="AFH11" s="59"/>
      <c r="AFI11" s="59"/>
      <c r="AFJ11" s="59"/>
      <c r="AFK11" s="59"/>
      <c r="AFL11" s="59"/>
      <c r="AFM11" s="59"/>
      <c r="AFN11" s="59"/>
      <c r="AFO11" s="59"/>
      <c r="AFP11" s="59"/>
      <c r="AFQ11" s="59"/>
      <c r="AFR11" s="59"/>
      <c r="AFS11" s="59"/>
      <c r="AFT11" s="59"/>
      <c r="AFU11" s="59"/>
      <c r="AFV11" s="59"/>
      <c r="AFW11" s="59"/>
      <c r="AFX11" s="59"/>
      <c r="AFY11" s="59"/>
      <c r="AFZ11" s="59"/>
      <c r="AGA11" s="59"/>
      <c r="AGB11" s="59"/>
      <c r="AGC11" s="59"/>
      <c r="AGD11" s="59"/>
      <c r="AGE11" s="59"/>
      <c r="AGF11" s="59"/>
      <c r="AGG11" s="59"/>
      <c r="AGH11" s="59"/>
      <c r="AGI11" s="59"/>
      <c r="AGJ11" s="59"/>
      <c r="AGK11" s="59"/>
      <c r="AGL11" s="59"/>
      <c r="AGM11" s="59"/>
      <c r="AGN11" s="59"/>
      <c r="AGO11" s="59"/>
      <c r="AGP11" s="59"/>
      <c r="AGQ11" s="59"/>
      <c r="AGR11" s="59"/>
      <c r="AGS11" s="59"/>
      <c r="AGT11" s="59"/>
      <c r="AGU11" s="59"/>
      <c r="AGV11" s="59"/>
      <c r="AGW11" s="59"/>
      <c r="AGX11" s="59"/>
      <c r="AGY11" s="59"/>
      <c r="AGZ11" s="59"/>
      <c r="AHA11" s="59"/>
      <c r="AHB11" s="59"/>
      <c r="AHC11" s="59"/>
      <c r="AHD11" s="59"/>
      <c r="AHE11" s="59"/>
      <c r="AHF11" s="59"/>
      <c r="AHG11" s="59"/>
      <c r="AHH11" s="59"/>
      <c r="AHI11" s="59"/>
      <c r="AHJ11" s="59"/>
      <c r="AHK11" s="59"/>
      <c r="AHL11" s="59"/>
      <c r="AHM11" s="59"/>
      <c r="AHN11" s="59"/>
      <c r="AHO11" s="59"/>
      <c r="AHP11" s="59"/>
      <c r="AHQ11" s="59"/>
      <c r="AHR11" s="59"/>
      <c r="AHS11" s="59"/>
      <c r="AHT11" s="59"/>
      <c r="AHU11" s="59"/>
      <c r="AHV11" s="59"/>
      <c r="AHW11" s="59"/>
      <c r="AHX11" s="59"/>
      <c r="AHY11" s="59"/>
      <c r="AHZ11" s="59"/>
      <c r="AIA11" s="59"/>
      <c r="AIB11" s="59"/>
      <c r="AIC11" s="59"/>
      <c r="AID11" s="59"/>
      <c r="AIE11" s="59"/>
      <c r="AIF11" s="59"/>
      <c r="AIG11" s="59"/>
      <c r="AIH11" s="59"/>
      <c r="AII11" s="59"/>
      <c r="AIJ11" s="59"/>
      <c r="AIK11" s="59"/>
      <c r="AIL11" s="59"/>
      <c r="AIM11" s="59"/>
      <c r="AIN11" s="59"/>
      <c r="AIO11" s="59"/>
      <c r="AIP11" s="59"/>
      <c r="AIQ11" s="59"/>
      <c r="AIR11" s="59"/>
      <c r="AIS11" s="59"/>
      <c r="AIT11" s="59"/>
      <c r="AIU11" s="59"/>
      <c r="AIV11" s="59"/>
      <c r="AIW11" s="59"/>
      <c r="AIX11" s="59"/>
      <c r="AIY11" s="59"/>
      <c r="AIZ11" s="59"/>
      <c r="AJA11" s="59"/>
      <c r="AJB11" s="59"/>
      <c r="AJC11" s="59"/>
      <c r="AJD11" s="59"/>
      <c r="AJE11" s="59"/>
      <c r="AJF11" s="59"/>
      <c r="AJG11" s="59"/>
      <c r="AJH11" s="59"/>
      <c r="AJI11" s="59"/>
      <c r="AJJ11" s="59"/>
      <c r="AJK11" s="59"/>
      <c r="AJL11" s="59"/>
      <c r="AJM11" s="59"/>
      <c r="AJN11" s="59"/>
      <c r="AJO11" s="59"/>
      <c r="AJP11" s="59"/>
      <c r="AJQ11" s="59"/>
      <c r="AJR11" s="59"/>
      <c r="AJS11" s="59"/>
      <c r="AJT11" s="59"/>
      <c r="AJU11" s="59"/>
      <c r="AJV11" s="59"/>
      <c r="AJW11" s="59"/>
      <c r="AJX11" s="59"/>
      <c r="AJY11" s="59"/>
      <c r="AJZ11" s="59"/>
      <c r="AKA11" s="59"/>
      <c r="AKB11" s="59"/>
      <c r="AKC11" s="59"/>
      <c r="AKD11" s="59"/>
      <c r="AKE11" s="59"/>
      <c r="AKF11" s="59"/>
      <c r="AKG11" s="59"/>
      <c r="AKH11" s="59"/>
      <c r="AKI11" s="59"/>
      <c r="AKJ11" s="59"/>
      <c r="AKK11" s="59"/>
      <c r="AKL11" s="59"/>
      <c r="AKM11" s="59"/>
      <c r="AKN11" s="59"/>
      <c r="AKO11" s="59"/>
      <c r="AKP11" s="59"/>
      <c r="AKQ11" s="59"/>
      <c r="AKR11" s="59"/>
      <c r="AKS11" s="59"/>
      <c r="AKT11" s="59"/>
      <c r="AKU11" s="59"/>
      <c r="AKV11" s="59"/>
      <c r="AKW11" s="59"/>
      <c r="AKX11" s="59"/>
      <c r="AKY11" s="59"/>
      <c r="AKZ11" s="59"/>
      <c r="ALA11" s="59"/>
      <c r="ALB11" s="59"/>
      <c r="ALC11" s="59"/>
      <c r="ALD11" s="59"/>
      <c r="ALE11" s="59"/>
      <c r="ALF11" s="59"/>
      <c r="ALG11" s="59"/>
      <c r="ALH11" s="59"/>
      <c r="ALI11" s="59"/>
      <c r="ALJ11" s="59"/>
      <c r="ALK11" s="59"/>
      <c r="ALL11" s="59"/>
      <c r="ALM11" s="59"/>
      <c r="ALN11" s="59"/>
      <c r="ALO11" s="59"/>
      <c r="ALP11" s="59"/>
      <c r="ALQ11" s="59"/>
      <c r="ALR11" s="59"/>
      <c r="ALS11" s="59"/>
      <c r="ALT11" s="59"/>
      <c r="ALU11" s="59"/>
      <c r="ALV11" s="59"/>
      <c r="ALW11" s="59"/>
      <c r="ALX11" s="59"/>
      <c r="ALY11" s="59"/>
      <c r="ALZ11" s="59"/>
      <c r="AMA11" s="59"/>
      <c r="AMB11" s="59"/>
      <c r="AMC11" s="59"/>
      <c r="AMD11" s="59"/>
      <c r="AME11" s="59"/>
      <c r="AMF11" s="59"/>
      <c r="AMG11" s="59"/>
      <c r="AMH11" s="59"/>
      <c r="AMI11" s="59"/>
      <c r="AMJ11" s="59"/>
      <c r="AMK11" s="59"/>
      <c r="AML11" s="59"/>
      <c r="AMM11" s="59"/>
      <c r="AMN11" s="59"/>
      <c r="AMO11" s="59"/>
      <c r="AMP11" s="59"/>
      <c r="AMQ11" s="59"/>
      <c r="AMR11" s="59"/>
      <c r="AMS11" s="59"/>
      <c r="AMT11" s="59"/>
      <c r="AMU11" s="59"/>
      <c r="AMV11" s="59"/>
      <c r="AMW11" s="59"/>
      <c r="AMX11" s="59"/>
      <c r="AMY11" s="59"/>
      <c r="AMZ11" s="59"/>
      <c r="ANA11" s="59"/>
      <c r="ANB11" s="59"/>
      <c r="ANC11" s="59"/>
      <c r="AND11" s="59"/>
      <c r="ANE11" s="59"/>
      <c r="ANF11" s="59"/>
      <c r="ANG11" s="59"/>
      <c r="ANH11" s="59"/>
      <c r="ANI11" s="59"/>
      <c r="ANJ11" s="59"/>
      <c r="ANK11" s="59"/>
      <c r="ANL11" s="59"/>
      <c r="ANM11" s="59"/>
      <c r="ANN11" s="59"/>
      <c r="ANO11" s="59"/>
      <c r="ANP11" s="59"/>
      <c r="ANQ11" s="59"/>
      <c r="ANR11" s="59"/>
      <c r="ANS11" s="59"/>
      <c r="ANT11" s="59"/>
      <c r="ANU11" s="59"/>
      <c r="ANV11" s="59"/>
      <c r="ANW11" s="59"/>
      <c r="ANX11" s="59"/>
      <c r="ANY11" s="59"/>
      <c r="ANZ11" s="59"/>
      <c r="AOA11" s="59"/>
      <c r="AOB11" s="59"/>
      <c r="AOC11" s="59"/>
      <c r="AOD11" s="59"/>
      <c r="AOE11" s="59"/>
      <c r="AOF11" s="59"/>
      <c r="AOG11" s="59"/>
      <c r="AOH11" s="59"/>
      <c r="AOI11" s="59"/>
      <c r="AOJ11" s="59"/>
      <c r="AOK11" s="59"/>
      <c r="AOL11" s="59"/>
      <c r="AOM11" s="59"/>
      <c r="AON11" s="59"/>
      <c r="AOO11" s="59"/>
      <c r="AOP11" s="59"/>
      <c r="AOQ11" s="59"/>
      <c r="AOR11" s="59"/>
      <c r="AOS11" s="59"/>
      <c r="AOT11" s="59"/>
      <c r="AOU11" s="59"/>
      <c r="AOV11" s="59"/>
      <c r="AOW11" s="59"/>
      <c r="AOX11" s="59"/>
      <c r="AOY11" s="59"/>
      <c r="AOZ11" s="59"/>
      <c r="APA11" s="59"/>
      <c r="APB11" s="59"/>
      <c r="APC11" s="59"/>
      <c r="APD11" s="59"/>
      <c r="APE11" s="59"/>
      <c r="APF11" s="59"/>
      <c r="APG11" s="59"/>
      <c r="APH11" s="59"/>
      <c r="API11" s="59"/>
      <c r="APJ11" s="59"/>
      <c r="APK11" s="59"/>
      <c r="APL11" s="59"/>
      <c r="APM11" s="59"/>
      <c r="APN11" s="59"/>
      <c r="APO11" s="59"/>
      <c r="APP11" s="59"/>
      <c r="APQ11" s="59"/>
      <c r="APR11" s="59"/>
      <c r="APS11" s="59"/>
      <c r="APT11" s="59"/>
      <c r="APU11" s="59"/>
      <c r="APV11" s="59"/>
      <c r="APW11" s="59"/>
      <c r="APX11" s="59"/>
      <c r="APY11" s="59"/>
      <c r="APZ11" s="59"/>
      <c r="AQA11" s="59"/>
      <c r="AQB11" s="59"/>
      <c r="AQC11" s="59"/>
      <c r="AQD11" s="59"/>
      <c r="AQE11" s="59"/>
      <c r="AQF11" s="59"/>
      <c r="AQG11" s="59"/>
      <c r="AQH11" s="59"/>
      <c r="AQI11" s="59"/>
      <c r="AQJ11" s="59"/>
      <c r="AQK11" s="59"/>
      <c r="AQL11" s="59"/>
      <c r="AQM11" s="59"/>
      <c r="AQN11" s="59"/>
      <c r="AQO11" s="59"/>
      <c r="AQP11" s="59"/>
      <c r="AQQ11" s="59"/>
      <c r="AQR11" s="59"/>
      <c r="AQS11" s="59"/>
      <c r="AQT11" s="59"/>
      <c r="AQU11" s="59"/>
      <c r="AQV11" s="59"/>
      <c r="AQW11" s="59"/>
      <c r="AQX11" s="59"/>
      <c r="AQY11" s="59"/>
      <c r="AQZ11" s="59"/>
      <c r="ARA11" s="59"/>
      <c r="ARB11" s="59"/>
      <c r="ARC11" s="59"/>
      <c r="ARD11" s="59"/>
      <c r="ARE11" s="59"/>
      <c r="ARF11" s="59"/>
      <c r="ARG11" s="59"/>
      <c r="ARH11" s="59"/>
      <c r="ARI11" s="59"/>
      <c r="ARJ11" s="59"/>
      <c r="ARK11" s="59"/>
      <c r="ARL11" s="59"/>
      <c r="ARM11" s="59"/>
      <c r="ARN11" s="59"/>
      <c r="ARO11" s="59"/>
      <c r="ARP11" s="59"/>
      <c r="ARQ11" s="59"/>
      <c r="ARR11" s="59"/>
      <c r="ARS11" s="59"/>
      <c r="ART11" s="59"/>
      <c r="ARU11" s="59"/>
      <c r="ARV11" s="59"/>
      <c r="ARW11" s="59"/>
      <c r="ARX11" s="59"/>
      <c r="ARY11" s="59"/>
      <c r="ARZ11" s="59"/>
      <c r="ASA11" s="59"/>
      <c r="ASB11" s="59"/>
      <c r="ASC11" s="59"/>
      <c r="ASD11" s="59"/>
      <c r="ASE11" s="59"/>
      <c r="ASF11" s="59"/>
      <c r="ASG11" s="59"/>
      <c r="ASH11" s="59"/>
      <c r="ASI11" s="59"/>
      <c r="ASJ11" s="59"/>
      <c r="ASK11" s="59"/>
      <c r="ASL11" s="59"/>
      <c r="ASM11" s="59"/>
      <c r="ASN11" s="59"/>
      <c r="ASO11" s="59"/>
      <c r="ASP11" s="59"/>
      <c r="ASQ11" s="59"/>
      <c r="ASR11" s="59"/>
      <c r="ASS11" s="59"/>
      <c r="AST11" s="59"/>
      <c r="ASU11" s="59"/>
      <c r="ASV11" s="59"/>
      <c r="ASW11" s="59"/>
      <c r="ASX11" s="59"/>
      <c r="ASY11" s="59"/>
      <c r="ASZ11" s="59"/>
      <c r="ATA11" s="59"/>
      <c r="ATB11" s="59"/>
      <c r="ATC11" s="59"/>
      <c r="ATD11" s="59"/>
      <c r="ATE11" s="59"/>
      <c r="ATF11" s="59"/>
      <c r="ATG11" s="59"/>
      <c r="ATH11" s="59"/>
      <c r="ATI11" s="59"/>
      <c r="ATJ11" s="59"/>
      <c r="ATK11" s="59"/>
      <c r="ATL11" s="59"/>
      <c r="ATM11" s="59"/>
      <c r="ATN11" s="59"/>
      <c r="ATO11" s="59"/>
      <c r="ATP11" s="59"/>
      <c r="ATQ11" s="59"/>
      <c r="ATR11" s="59"/>
      <c r="ATS11" s="59"/>
      <c r="ATT11" s="59"/>
      <c r="ATU11" s="59"/>
      <c r="ATV11" s="59"/>
      <c r="ATW11" s="59"/>
      <c r="ATX11" s="59"/>
      <c r="ATY11" s="59"/>
      <c r="ATZ11" s="59"/>
      <c r="AUA11" s="59"/>
      <c r="AUB11" s="59"/>
      <c r="AUC11" s="59"/>
      <c r="AUD11" s="59"/>
      <c r="AUE11" s="59"/>
      <c r="AUF11" s="59"/>
      <c r="AUG11" s="59"/>
      <c r="AUH11" s="59"/>
      <c r="AUI11" s="59"/>
      <c r="AUJ11" s="59"/>
      <c r="AUK11" s="59"/>
      <c r="AUL11" s="59"/>
      <c r="AUM11" s="59"/>
      <c r="AUN11" s="59"/>
      <c r="AUO11" s="59"/>
      <c r="AUP11" s="59"/>
      <c r="AUQ11" s="59"/>
      <c r="AUR11" s="59"/>
      <c r="AUS11" s="59"/>
      <c r="AUT11" s="59"/>
      <c r="AUU11" s="59"/>
      <c r="AUV11" s="59"/>
      <c r="AUW11" s="59"/>
      <c r="AUX11" s="59"/>
      <c r="AUY11" s="59"/>
      <c r="AUZ11" s="59"/>
      <c r="AVA11" s="59"/>
      <c r="AVB11" s="59"/>
      <c r="AVC11" s="59"/>
      <c r="AVD11" s="59"/>
      <c r="AVE11" s="59"/>
      <c r="AVF11" s="59"/>
      <c r="AVG11" s="59"/>
      <c r="AVH11" s="59"/>
      <c r="AVI11" s="59"/>
      <c r="AVJ11" s="59"/>
      <c r="AVK11" s="59"/>
      <c r="AVL11" s="59"/>
      <c r="AVM11" s="59"/>
      <c r="AVN11" s="59"/>
      <c r="AVO11" s="59"/>
      <c r="AVP11" s="59"/>
      <c r="AVQ11" s="59"/>
      <c r="AVR11" s="59"/>
      <c r="AVS11" s="59"/>
      <c r="AVT11" s="59"/>
      <c r="AVU11" s="59"/>
      <c r="AVV11" s="59"/>
      <c r="AVW11" s="59"/>
      <c r="AVX11" s="59"/>
      <c r="AVY11" s="59"/>
      <c r="AVZ11" s="59"/>
      <c r="AWA11" s="59"/>
      <c r="AWB11" s="59"/>
      <c r="AWC11" s="59"/>
      <c r="AWD11" s="59"/>
      <c r="AWE11" s="59"/>
      <c r="AWF11" s="59"/>
      <c r="AWG11" s="59"/>
      <c r="AWH11" s="59"/>
      <c r="AWI11" s="59"/>
      <c r="AWJ11" s="59"/>
      <c r="AWK11" s="59"/>
      <c r="AWL11" s="59"/>
      <c r="AWM11" s="59"/>
      <c r="AWN11" s="59"/>
      <c r="AWO11" s="59"/>
      <c r="AWP11" s="59"/>
      <c r="AWQ11" s="59"/>
      <c r="AWR11" s="59"/>
      <c r="AWS11" s="59"/>
      <c r="AWT11" s="59"/>
      <c r="AWU11" s="59"/>
      <c r="AWV11" s="59"/>
      <c r="AWW11" s="59"/>
      <c r="AWX11" s="59"/>
      <c r="AWY11" s="59"/>
      <c r="AWZ11" s="59"/>
      <c r="AXA11" s="59"/>
      <c r="AXB11" s="59"/>
      <c r="AXC11" s="59"/>
      <c r="AXD11" s="59"/>
      <c r="AXE11" s="59"/>
      <c r="AXF11" s="59"/>
      <c r="AXG11" s="59"/>
      <c r="AXH11" s="59"/>
      <c r="AXI11" s="59"/>
      <c r="AXJ11" s="59"/>
      <c r="AXK11" s="59"/>
      <c r="AXL11" s="59"/>
      <c r="AXM11" s="59"/>
      <c r="AXN11" s="59"/>
      <c r="AXO11" s="59"/>
      <c r="AXP11" s="59"/>
      <c r="AXQ11" s="59"/>
      <c r="AXR11" s="59"/>
      <c r="AXS11" s="59"/>
      <c r="AXT11" s="59"/>
      <c r="AXU11" s="59"/>
      <c r="AXV11" s="59"/>
      <c r="AXW11" s="59"/>
      <c r="AXX11" s="59"/>
      <c r="AXY11" s="59"/>
      <c r="AXZ11" s="59"/>
      <c r="AYA11" s="59"/>
      <c r="AYB11" s="59"/>
      <c r="AYC11" s="59"/>
      <c r="AYD11" s="59"/>
      <c r="AYE11" s="59"/>
      <c r="AYF11" s="59"/>
      <c r="AYG11" s="59"/>
      <c r="AYH11" s="59"/>
      <c r="AYI11" s="59"/>
      <c r="AYJ11" s="59"/>
      <c r="AYK11" s="59"/>
      <c r="AYL11" s="59"/>
      <c r="AYM11" s="59"/>
      <c r="AYN11" s="59"/>
      <c r="AYO11" s="59"/>
      <c r="AYP11" s="59"/>
      <c r="AYQ11" s="59"/>
      <c r="AYR11" s="59"/>
      <c r="AYS11" s="59"/>
      <c r="AYT11" s="59"/>
      <c r="AYU11" s="59"/>
      <c r="AYV11" s="59"/>
      <c r="AYW11" s="59"/>
      <c r="AYX11" s="59"/>
      <c r="AYY11" s="59"/>
      <c r="AYZ11" s="59"/>
      <c r="AZA11" s="59"/>
      <c r="AZB11" s="59"/>
      <c r="AZC11" s="59"/>
      <c r="AZD11" s="59"/>
      <c r="AZE11" s="59"/>
      <c r="AZF11" s="59"/>
      <c r="AZG11" s="59"/>
      <c r="AZH11" s="59"/>
      <c r="AZI11" s="59"/>
      <c r="AZJ11" s="59"/>
      <c r="AZK11" s="59"/>
      <c r="AZL11" s="59"/>
      <c r="AZM11" s="59"/>
      <c r="AZN11" s="59"/>
      <c r="AZO11" s="59"/>
      <c r="AZP11" s="59"/>
      <c r="AZQ11" s="59"/>
      <c r="AZR11" s="59"/>
      <c r="AZS11" s="59"/>
      <c r="AZT11" s="59"/>
      <c r="AZU11" s="59"/>
      <c r="AZV11" s="59"/>
      <c r="AZW11" s="59"/>
      <c r="AZX11" s="59"/>
      <c r="AZY11" s="59"/>
      <c r="AZZ11" s="59"/>
      <c r="BAA11" s="59"/>
      <c r="BAB11" s="59"/>
      <c r="BAC11" s="59"/>
      <c r="BAD11" s="59"/>
      <c r="BAE11" s="59"/>
      <c r="BAF11" s="59"/>
      <c r="BAG11" s="59"/>
      <c r="BAH11" s="59"/>
      <c r="BAI11" s="59"/>
      <c r="BAJ11" s="59"/>
      <c r="BAK11" s="59"/>
      <c r="BAL11" s="59"/>
      <c r="BAM11" s="59"/>
      <c r="BAN11" s="59"/>
      <c r="BAO11" s="59"/>
      <c r="BAP11" s="59"/>
      <c r="BAQ11" s="59"/>
      <c r="BAR11" s="59"/>
      <c r="BAS11" s="59"/>
      <c r="BAT11" s="59"/>
      <c r="BAU11" s="59"/>
      <c r="BAV11" s="59"/>
      <c r="BAW11" s="59"/>
      <c r="BAX11" s="59"/>
      <c r="BAY11" s="59"/>
      <c r="BAZ11" s="59"/>
      <c r="BBA11" s="59"/>
      <c r="BBB11" s="59"/>
      <c r="BBC11" s="59"/>
      <c r="BBD11" s="59"/>
      <c r="BBE11" s="59"/>
      <c r="BBF11" s="59"/>
      <c r="BBG11" s="59"/>
      <c r="BBH11" s="59"/>
      <c r="BBI11" s="59"/>
      <c r="BBJ11" s="59"/>
      <c r="BBK11" s="59"/>
      <c r="BBL11" s="59"/>
      <c r="BBM11" s="59"/>
      <c r="BBN11" s="59"/>
      <c r="BBO11" s="59"/>
      <c r="BBP11" s="59"/>
      <c r="BBQ11" s="59"/>
      <c r="BBR11" s="59"/>
      <c r="BBS11" s="59"/>
      <c r="BBT11" s="59"/>
      <c r="BBU11" s="59"/>
      <c r="BBV11" s="59"/>
      <c r="BBW11" s="59"/>
      <c r="BBX11" s="59"/>
      <c r="BBY11" s="59"/>
      <c r="BBZ11" s="59"/>
      <c r="BCA11" s="59"/>
      <c r="BCB11" s="59"/>
      <c r="BCC11" s="59"/>
      <c r="BCD11" s="59"/>
      <c r="BCE11" s="59"/>
      <c r="BCF11" s="59"/>
      <c r="BCG11" s="59"/>
      <c r="BCH11" s="59"/>
      <c r="BCI11" s="59"/>
      <c r="BCJ11" s="59"/>
      <c r="BCK11" s="59"/>
      <c r="BCL11" s="59"/>
      <c r="BCM11" s="59"/>
      <c r="BCN11" s="59"/>
      <c r="BCO11" s="59"/>
      <c r="BCP11" s="59"/>
      <c r="BCQ11" s="59"/>
      <c r="BCR11" s="59"/>
      <c r="BCS11" s="59"/>
      <c r="BCT11" s="59"/>
      <c r="BCU11" s="59"/>
      <c r="BCV11" s="59"/>
      <c r="BCW11" s="59"/>
      <c r="BCX11" s="59"/>
      <c r="BCY11" s="59"/>
      <c r="BCZ11" s="59"/>
      <c r="BDA11" s="59"/>
      <c r="BDB11" s="59"/>
      <c r="BDC11" s="59"/>
      <c r="BDD11" s="59"/>
      <c r="BDE11" s="59"/>
      <c r="BDF11" s="59"/>
      <c r="BDG11" s="59"/>
      <c r="BDH11" s="59"/>
      <c r="BDI11" s="59"/>
      <c r="BDJ11" s="59"/>
      <c r="BDK11" s="59"/>
      <c r="BDL11" s="59"/>
      <c r="BDM11" s="59"/>
      <c r="BDN11" s="59"/>
      <c r="BDO11" s="59"/>
      <c r="BDP11" s="59"/>
      <c r="BDQ11" s="59"/>
      <c r="BDR11" s="59"/>
      <c r="BDS11" s="59"/>
      <c r="BDT11" s="59"/>
      <c r="BDU11" s="59"/>
      <c r="BDV11" s="59"/>
      <c r="BDW11" s="59"/>
      <c r="BDX11" s="59"/>
      <c r="BDY11" s="59"/>
      <c r="BDZ11" s="59"/>
      <c r="BEA11" s="59"/>
      <c r="BEB11" s="59"/>
      <c r="BEC11" s="59"/>
      <c r="BED11" s="59"/>
      <c r="BEE11" s="59"/>
      <c r="BEF11" s="59"/>
      <c r="BEG11" s="59"/>
      <c r="BEH11" s="59"/>
      <c r="BEI11" s="59"/>
      <c r="BEJ11" s="59"/>
      <c r="BEK11" s="59"/>
      <c r="BEL11" s="59"/>
      <c r="BEM11" s="59"/>
      <c r="BEN11" s="59"/>
      <c r="BEO11" s="59"/>
      <c r="BEP11" s="59"/>
      <c r="BEQ11" s="59"/>
      <c r="BER11" s="59"/>
      <c r="BES11" s="59"/>
      <c r="BET11" s="59"/>
      <c r="BEU11" s="59"/>
      <c r="BEV11" s="59"/>
      <c r="BEW11" s="59"/>
      <c r="BEX11" s="59"/>
      <c r="BEY11" s="59"/>
      <c r="BEZ11" s="59"/>
      <c r="BFA11" s="59"/>
      <c r="BFB11" s="59"/>
      <c r="BFC11" s="59"/>
      <c r="BFD11" s="59"/>
      <c r="BFE11" s="59"/>
      <c r="BFF11" s="59"/>
      <c r="BFG11" s="59"/>
      <c r="BFH11" s="59"/>
      <c r="BFI11" s="59"/>
      <c r="BFJ11" s="59"/>
      <c r="BFK11" s="59"/>
      <c r="BFL11" s="59"/>
      <c r="BFM11" s="59"/>
      <c r="BFN11" s="59"/>
      <c r="BFO11" s="59"/>
      <c r="BFP11" s="59"/>
      <c r="BFQ11" s="59"/>
      <c r="BFR11" s="59"/>
      <c r="BFS11" s="59"/>
      <c r="BFT11" s="59"/>
      <c r="BFU11" s="59"/>
      <c r="BFV11" s="59"/>
      <c r="BFW11" s="59"/>
      <c r="BFX11" s="59"/>
      <c r="BFY11" s="59"/>
      <c r="BFZ11" s="59"/>
      <c r="BGA11" s="59"/>
      <c r="BGB11" s="59"/>
      <c r="BGC11" s="59"/>
      <c r="BGD11" s="59"/>
      <c r="BGE11" s="59"/>
      <c r="BGF11" s="59"/>
      <c r="BGG11" s="59"/>
      <c r="BGH11" s="59"/>
      <c r="BGI11" s="59"/>
      <c r="BGJ11" s="59"/>
      <c r="BGK11" s="59"/>
      <c r="BGL11" s="59"/>
      <c r="BGM11" s="59"/>
      <c r="BGN11" s="59"/>
      <c r="BGO11" s="59"/>
      <c r="BGP11" s="59"/>
      <c r="BGQ11" s="59"/>
      <c r="BGR11" s="59"/>
      <c r="BGS11" s="59"/>
      <c r="BGT11" s="59"/>
      <c r="BGU11" s="59"/>
      <c r="BGV11" s="59"/>
      <c r="BGW11" s="59"/>
      <c r="BGX11" s="59"/>
      <c r="BGY11" s="59"/>
      <c r="BGZ11" s="59"/>
      <c r="BHA11" s="59"/>
      <c r="BHB11" s="59"/>
      <c r="BHC11" s="59"/>
      <c r="BHD11" s="59"/>
      <c r="BHE11" s="59"/>
      <c r="BHF11" s="59"/>
      <c r="BHG11" s="59"/>
      <c r="BHH11" s="59"/>
      <c r="BHI11" s="59"/>
      <c r="BHJ11" s="59"/>
      <c r="BHK11" s="59"/>
      <c r="BHL11" s="59"/>
      <c r="BHM11" s="59"/>
      <c r="BHN11" s="59"/>
      <c r="BHO11" s="59"/>
      <c r="BHP11" s="59"/>
      <c r="BHQ11" s="59"/>
      <c r="BHR11" s="59"/>
      <c r="BHS11" s="59"/>
      <c r="BHT11" s="59"/>
      <c r="BHU11" s="59"/>
      <c r="BHV11" s="59"/>
      <c r="BHW11" s="59"/>
      <c r="BHX11" s="59"/>
      <c r="BHY11" s="59"/>
      <c r="BHZ11" s="59"/>
      <c r="BIA11" s="59"/>
      <c r="BIB11" s="59"/>
      <c r="BIC11" s="59"/>
      <c r="BID11" s="59"/>
      <c r="BIE11" s="59"/>
      <c r="BIF11" s="59"/>
      <c r="BIG11" s="59"/>
      <c r="BIH11" s="59"/>
      <c r="BII11" s="59"/>
      <c r="BIJ11" s="59"/>
      <c r="BIK11" s="59"/>
      <c r="BIL11" s="59"/>
      <c r="BIM11" s="59"/>
      <c r="BIN11" s="59"/>
      <c r="BIO11" s="59"/>
      <c r="BIP11" s="59"/>
      <c r="BIQ11" s="59"/>
      <c r="BIR11" s="59"/>
      <c r="BIS11" s="59"/>
      <c r="BIT11" s="59"/>
      <c r="BIU11" s="59"/>
      <c r="BIV11" s="59"/>
      <c r="BIW11" s="59"/>
      <c r="BIX11" s="59"/>
      <c r="BIY11" s="59"/>
      <c r="BIZ11" s="59"/>
      <c r="BJA11" s="59"/>
      <c r="BJB11" s="59"/>
      <c r="BJC11" s="59"/>
      <c r="BJD11" s="59"/>
      <c r="BJE11" s="59"/>
      <c r="BJF11" s="59"/>
      <c r="BJG11" s="59"/>
      <c r="BJH11" s="59"/>
      <c r="BJI11" s="59"/>
      <c r="BJJ11" s="59"/>
      <c r="BJK11" s="59"/>
      <c r="BJL11" s="59"/>
      <c r="BJM11" s="59"/>
      <c r="BJN11" s="59"/>
      <c r="BJO11" s="59"/>
      <c r="BJP11" s="59"/>
      <c r="BJQ11" s="59"/>
      <c r="BJR11" s="59"/>
      <c r="BJS11" s="59"/>
      <c r="BJT11" s="59"/>
      <c r="BJU11" s="59"/>
      <c r="BJV11" s="59"/>
      <c r="BJW11" s="59"/>
      <c r="BJX11" s="59"/>
      <c r="BJY11" s="59"/>
      <c r="BJZ11" s="59"/>
      <c r="BKA11" s="59"/>
      <c r="BKB11" s="59"/>
      <c r="BKC11" s="59"/>
      <c r="BKD11" s="59"/>
      <c r="BKE11" s="59"/>
      <c r="BKF11" s="59"/>
      <c r="BKG11" s="59"/>
      <c r="BKH11" s="59"/>
      <c r="BKI11" s="59"/>
      <c r="BKJ11" s="59"/>
      <c r="BKK11" s="59"/>
      <c r="BKL11" s="59"/>
      <c r="BKM11" s="59"/>
      <c r="BKN11" s="59"/>
      <c r="BKO11" s="59"/>
      <c r="BKP11" s="59"/>
      <c r="BKQ11" s="59"/>
      <c r="BKR11" s="59"/>
      <c r="BKS11" s="59"/>
      <c r="BKT11" s="59"/>
      <c r="BKU11" s="59"/>
      <c r="BKV11" s="59"/>
      <c r="BKW11" s="59"/>
      <c r="BKX11" s="59"/>
      <c r="BKY11" s="59"/>
      <c r="BKZ11" s="59"/>
      <c r="BLA11" s="59"/>
      <c r="BLB11" s="59"/>
      <c r="BLC11" s="59"/>
      <c r="BLD11" s="59"/>
      <c r="BLE11" s="59"/>
      <c r="BLF11" s="59"/>
      <c r="BLG11" s="59"/>
      <c r="BLH11" s="59"/>
      <c r="BLI11" s="59"/>
      <c r="BLJ11" s="59"/>
      <c r="BLK11" s="59"/>
      <c r="BLL11" s="59"/>
      <c r="BLM11" s="59"/>
      <c r="BLN11" s="59"/>
      <c r="BLO11" s="59"/>
      <c r="BLP11" s="59"/>
      <c r="BLQ11" s="59"/>
      <c r="BLR11" s="59"/>
      <c r="BLS11" s="59"/>
      <c r="BLT11" s="59"/>
      <c r="BLU11" s="59"/>
      <c r="BLV11" s="59"/>
      <c r="BLW11" s="59"/>
      <c r="BLX11" s="59"/>
      <c r="BLY11" s="59"/>
      <c r="BLZ11" s="59"/>
      <c r="BMA11" s="59"/>
      <c r="BMB11" s="59"/>
      <c r="BMC11" s="59"/>
      <c r="BMD11" s="59"/>
      <c r="BME11" s="59"/>
      <c r="BMF11" s="59"/>
      <c r="BMG11" s="59"/>
      <c r="BMH11" s="59"/>
      <c r="BMI11" s="59"/>
      <c r="BMJ11" s="59"/>
      <c r="BMK11" s="59"/>
      <c r="BML11" s="59"/>
      <c r="BMM11" s="59"/>
      <c r="BMN11" s="59"/>
      <c r="BMO11" s="59"/>
      <c r="BMP11" s="59"/>
      <c r="BMQ11" s="59"/>
      <c r="BMR11" s="59"/>
      <c r="BMS11" s="59"/>
      <c r="BMT11" s="59"/>
      <c r="BMU11" s="59"/>
      <c r="BMV11" s="59"/>
      <c r="BMW11" s="59"/>
      <c r="BMX11" s="59"/>
      <c r="BMY11" s="59"/>
      <c r="BMZ11" s="59"/>
      <c r="BNA11" s="59"/>
      <c r="BNB11" s="59"/>
      <c r="BNC11" s="59"/>
      <c r="BND11" s="59"/>
      <c r="BNE11" s="59"/>
      <c r="BNF11" s="59"/>
      <c r="BNG11" s="59"/>
      <c r="BNH11" s="59"/>
      <c r="BNI11" s="59"/>
      <c r="BNJ11" s="59"/>
      <c r="BNK11" s="59"/>
      <c r="BNL11" s="59"/>
      <c r="BNM11" s="59"/>
      <c r="BNN11" s="59"/>
      <c r="BNO11" s="59"/>
      <c r="BNP11" s="59"/>
      <c r="BNQ11" s="59"/>
      <c r="BNR11" s="59"/>
      <c r="BNS11" s="59"/>
      <c r="BNT11" s="59"/>
      <c r="BNU11" s="59"/>
      <c r="BNV11" s="59"/>
      <c r="BNW11" s="59"/>
      <c r="BNX11" s="59"/>
      <c r="BNY11" s="59"/>
      <c r="BNZ11" s="59"/>
      <c r="BOA11" s="59"/>
      <c r="BOB11" s="59"/>
      <c r="BOC11" s="59"/>
      <c r="BOD11" s="59"/>
      <c r="BOE11" s="59"/>
      <c r="BOF11" s="59"/>
      <c r="BOG11" s="59"/>
      <c r="BOH11" s="59"/>
      <c r="BOI11" s="59"/>
      <c r="BOJ11" s="59"/>
      <c r="BOK11" s="59"/>
      <c r="BOL11" s="59"/>
      <c r="BOM11" s="59"/>
      <c r="BON11" s="59"/>
      <c r="BOO11" s="59"/>
      <c r="BOP11" s="59"/>
      <c r="BOQ11" s="59"/>
      <c r="BOR11" s="59"/>
      <c r="BOS11" s="59"/>
      <c r="BOT11" s="59"/>
      <c r="BOU11" s="59"/>
      <c r="BOV11" s="59"/>
      <c r="BOW11" s="59"/>
      <c r="BOX11" s="59"/>
      <c r="BOY11" s="59"/>
      <c r="BOZ11" s="59"/>
      <c r="BPA11" s="59"/>
      <c r="BPB11" s="59"/>
      <c r="BPC11" s="59"/>
      <c r="BPD11" s="59"/>
      <c r="BPE11" s="59"/>
      <c r="BPF11" s="59"/>
      <c r="BPG11" s="59"/>
      <c r="BPH11" s="59"/>
      <c r="BPI11" s="59"/>
      <c r="BPJ11" s="59"/>
      <c r="BPK11" s="59"/>
      <c r="BPL11" s="59"/>
      <c r="BPM11" s="59"/>
      <c r="BPN11" s="59"/>
      <c r="BPO11" s="59"/>
      <c r="BPP11" s="59"/>
      <c r="BPQ11" s="59"/>
      <c r="BPR11" s="59"/>
      <c r="BPS11" s="59"/>
      <c r="BPT11" s="59"/>
      <c r="BPU11" s="59"/>
      <c r="BPV11" s="59"/>
      <c r="BPW11" s="59"/>
      <c r="BPX11" s="59"/>
      <c r="BPY11" s="59"/>
      <c r="BPZ11" s="59"/>
      <c r="BQA11" s="59"/>
      <c r="BQB11" s="59"/>
      <c r="BQC11" s="59"/>
      <c r="BQD11" s="59"/>
      <c r="BQE11" s="59"/>
      <c r="BQF11" s="59"/>
      <c r="BQG11" s="59"/>
      <c r="BQH11" s="59"/>
      <c r="BQI11" s="59"/>
      <c r="BQJ11" s="59"/>
      <c r="BQK11" s="59"/>
      <c r="BQL11" s="59"/>
      <c r="BQM11" s="59"/>
      <c r="BQN11" s="59"/>
      <c r="BQO11" s="59"/>
      <c r="BQP11" s="59"/>
      <c r="BQQ11" s="59"/>
      <c r="BQR11" s="59"/>
      <c r="BQS11" s="59"/>
      <c r="BQT11" s="59"/>
      <c r="BQU11" s="59"/>
      <c r="BQV11" s="59"/>
      <c r="BQW11" s="59"/>
      <c r="BQX11" s="59"/>
      <c r="BQY11" s="59"/>
      <c r="BQZ11" s="59"/>
      <c r="BRA11" s="59"/>
      <c r="BRB11" s="59"/>
      <c r="BRC11" s="59"/>
      <c r="BRD11" s="59"/>
      <c r="BRE11" s="59"/>
      <c r="BRF11" s="59"/>
      <c r="BRG11" s="59"/>
      <c r="BRH11" s="59"/>
      <c r="BRI11" s="59"/>
      <c r="BRJ11" s="59"/>
      <c r="BRK11" s="59"/>
      <c r="BRL11" s="59"/>
      <c r="BRM11" s="59"/>
      <c r="BRN11" s="59"/>
      <c r="BRO11" s="59"/>
      <c r="BRP11" s="59"/>
      <c r="BRQ11" s="59"/>
      <c r="BRR11" s="59"/>
      <c r="BRS11" s="59"/>
      <c r="BRT11" s="59"/>
      <c r="BRU11" s="59"/>
      <c r="BRV11" s="59"/>
      <c r="BRW11" s="59"/>
      <c r="BRX11" s="59"/>
      <c r="BRY11" s="59"/>
      <c r="BRZ11" s="59"/>
      <c r="BSA11" s="59"/>
      <c r="BSB11" s="59"/>
      <c r="BSC11" s="59"/>
      <c r="BSD11" s="59"/>
      <c r="BSE11" s="59"/>
      <c r="BSF11" s="59"/>
      <c r="BSG11" s="59"/>
      <c r="BSH11" s="59"/>
      <c r="BSI11" s="59"/>
      <c r="BSJ11" s="59"/>
      <c r="BSK11" s="59"/>
      <c r="BSL11" s="59"/>
      <c r="BSM11" s="59"/>
      <c r="BSN11" s="59"/>
      <c r="BSO11" s="59"/>
      <c r="BSP11" s="59"/>
      <c r="BSQ11" s="59"/>
      <c r="BSR11" s="59"/>
      <c r="BSS11" s="59"/>
      <c r="BST11" s="59"/>
      <c r="BSU11" s="59"/>
      <c r="BSV11" s="59"/>
      <c r="BSW11" s="59"/>
      <c r="BSX11" s="59"/>
      <c r="BSY11" s="59"/>
      <c r="BSZ11" s="59"/>
      <c r="BTA11" s="59"/>
      <c r="BTB11" s="59"/>
      <c r="BTC11" s="59"/>
      <c r="BTD11" s="59"/>
      <c r="BTE11" s="59"/>
      <c r="BTF11" s="59"/>
      <c r="BTG11" s="59"/>
      <c r="BTH11" s="59"/>
      <c r="BTI11" s="59"/>
      <c r="BTJ11" s="59"/>
      <c r="BTK11" s="59"/>
      <c r="BTL11" s="59"/>
      <c r="BTM11" s="59"/>
      <c r="BTN11" s="59"/>
      <c r="BTO11" s="59"/>
      <c r="BTP11" s="59"/>
      <c r="BTQ11" s="59"/>
      <c r="BTR11" s="59"/>
      <c r="BTS11" s="59"/>
      <c r="BTT11" s="59"/>
      <c r="BTU11" s="59"/>
      <c r="BTV11" s="59"/>
      <c r="BTW11" s="59"/>
      <c r="BTX11" s="59"/>
      <c r="BTY11" s="59"/>
      <c r="BTZ11" s="59"/>
      <c r="BUA11" s="59"/>
      <c r="BUB11" s="59"/>
      <c r="BUC11" s="59"/>
      <c r="BUD11" s="59"/>
      <c r="BUE11" s="59"/>
      <c r="BUF11" s="59"/>
      <c r="BUG11" s="59"/>
      <c r="BUH11" s="59"/>
      <c r="BUI11" s="59"/>
      <c r="BUJ11" s="59"/>
      <c r="BUK11" s="59"/>
      <c r="BUL11" s="59"/>
      <c r="BUM11" s="59"/>
      <c r="BUN11" s="59"/>
      <c r="BUO11" s="59"/>
      <c r="BUP11" s="59"/>
      <c r="BUQ11" s="59"/>
      <c r="BUR11" s="59"/>
      <c r="BUS11" s="59"/>
      <c r="BUT11" s="59"/>
      <c r="BUU11" s="59"/>
      <c r="BUV11" s="59"/>
      <c r="BUW11" s="59"/>
      <c r="BUX11" s="59"/>
      <c r="BUY11" s="59"/>
      <c r="BUZ11" s="59"/>
      <c r="BVA11" s="59"/>
      <c r="BVB11" s="59"/>
      <c r="BVC11" s="59"/>
      <c r="BVD11" s="59"/>
      <c r="BVE11" s="59"/>
      <c r="BVF11" s="59"/>
      <c r="BVG11" s="59"/>
      <c r="BVH11" s="59"/>
      <c r="BVI11" s="59"/>
      <c r="BVJ11" s="59"/>
      <c r="BVK11" s="59"/>
      <c r="BVL11" s="59"/>
      <c r="BVM11" s="59"/>
      <c r="BVN11" s="59"/>
      <c r="BVO11" s="59"/>
      <c r="BVP11" s="59"/>
      <c r="BVQ11" s="59"/>
      <c r="BVR11" s="59"/>
      <c r="BVS11" s="59"/>
      <c r="BVT11" s="59"/>
      <c r="BVU11" s="59"/>
      <c r="BVV11" s="59"/>
      <c r="BVW11" s="59"/>
      <c r="BVX11" s="59"/>
      <c r="BVY11" s="59"/>
      <c r="BVZ11" s="59"/>
      <c r="BWA11" s="59"/>
      <c r="BWB11" s="59"/>
      <c r="BWC11" s="59"/>
      <c r="BWD11" s="59"/>
      <c r="BWE11" s="59"/>
      <c r="BWF11" s="59"/>
      <c r="BWG11" s="59"/>
      <c r="BWH11" s="59"/>
      <c r="BWI11" s="59"/>
      <c r="BWJ11" s="59"/>
      <c r="BWK11" s="59"/>
      <c r="BWL11" s="59"/>
      <c r="BWM11" s="59"/>
      <c r="BWN11" s="59"/>
      <c r="BWO11" s="59"/>
      <c r="BWP11" s="59"/>
      <c r="BWQ11" s="59"/>
      <c r="BWR11" s="59"/>
      <c r="BWS11" s="59"/>
      <c r="BWT11" s="59"/>
      <c r="BWU11" s="59"/>
      <c r="BWV11" s="59"/>
      <c r="BWW11" s="59"/>
      <c r="BWX11" s="59"/>
      <c r="BWY11" s="59"/>
      <c r="BWZ11" s="59"/>
      <c r="BXA11" s="59"/>
      <c r="BXB11" s="59"/>
      <c r="BXC11" s="59"/>
      <c r="BXD11" s="59"/>
      <c r="BXE11" s="59"/>
      <c r="BXF11" s="59"/>
      <c r="BXG11" s="59"/>
      <c r="BXH11" s="59"/>
      <c r="BXI11" s="59"/>
      <c r="BXJ11" s="59"/>
      <c r="BXK11" s="59"/>
      <c r="BXL11" s="59"/>
      <c r="BXM11" s="59"/>
      <c r="BXN11" s="59"/>
      <c r="BXO11" s="59"/>
      <c r="BXP11" s="59"/>
      <c r="BXQ11" s="59"/>
      <c r="BXR11" s="59"/>
      <c r="BXS11" s="59"/>
      <c r="BXT11" s="59"/>
      <c r="BXU11" s="59"/>
      <c r="BXV11" s="59"/>
      <c r="BXW11" s="59"/>
      <c r="BXX11" s="59"/>
      <c r="BXY11" s="59"/>
      <c r="BXZ11" s="59"/>
      <c r="BYA11" s="59"/>
      <c r="BYB11" s="59"/>
      <c r="BYC11" s="59"/>
      <c r="BYD11" s="59"/>
      <c r="BYE11" s="59"/>
      <c r="BYF11" s="59"/>
      <c r="BYG11" s="59"/>
      <c r="BYH11" s="59"/>
      <c r="BYI11" s="59"/>
      <c r="BYJ11" s="59"/>
      <c r="BYK11" s="59"/>
      <c r="BYL11" s="59"/>
      <c r="BYM11" s="59"/>
      <c r="BYN11" s="59"/>
      <c r="BYO11" s="59"/>
      <c r="BYP11" s="59"/>
      <c r="BYQ11" s="59"/>
      <c r="BYR11" s="59"/>
      <c r="BYS11" s="59"/>
      <c r="BYT11" s="59"/>
      <c r="BYU11" s="59"/>
      <c r="BYV11" s="59"/>
      <c r="BYW11" s="59"/>
      <c r="BYX11" s="59"/>
      <c r="BYY11" s="59"/>
      <c r="BYZ11" s="59"/>
      <c r="BZA11" s="59"/>
      <c r="BZB11" s="59"/>
      <c r="BZC11" s="59"/>
      <c r="BZD11" s="59"/>
      <c r="BZE11" s="59"/>
      <c r="BZF11" s="59"/>
      <c r="BZG11" s="59"/>
      <c r="BZH11" s="59"/>
      <c r="BZI11" s="59"/>
      <c r="BZJ11" s="59"/>
      <c r="BZK11" s="59"/>
      <c r="BZL11" s="59"/>
      <c r="BZM11" s="59"/>
      <c r="BZN11" s="59"/>
      <c r="BZO11" s="59"/>
      <c r="BZP11" s="59"/>
      <c r="BZQ11" s="59"/>
      <c r="BZR11" s="59"/>
      <c r="BZS11" s="59"/>
      <c r="BZT11" s="59"/>
      <c r="BZU11" s="59"/>
      <c r="BZV11" s="59"/>
      <c r="BZW11" s="59"/>
      <c r="BZX11" s="59"/>
      <c r="BZY11" s="59"/>
      <c r="BZZ11" s="59"/>
      <c r="CAA11" s="59"/>
      <c r="CAB11" s="59"/>
      <c r="CAC11" s="59"/>
      <c r="CAD11" s="59"/>
      <c r="CAE11" s="59"/>
      <c r="CAF11" s="59"/>
      <c r="CAG11" s="59"/>
      <c r="CAH11" s="59"/>
      <c r="CAI11" s="59"/>
      <c r="CAJ11" s="59"/>
      <c r="CAK11" s="59"/>
      <c r="CAL11" s="59"/>
      <c r="CAM11" s="59"/>
      <c r="CAN11" s="59"/>
      <c r="CAO11" s="59"/>
      <c r="CAP11" s="59"/>
      <c r="CAQ11" s="59"/>
      <c r="CAR11" s="59"/>
      <c r="CAS11" s="59"/>
      <c r="CAT11" s="59"/>
      <c r="CAU11" s="59"/>
      <c r="CAV11" s="59"/>
      <c r="CAW11" s="59"/>
      <c r="CAX11" s="59"/>
      <c r="CAY11" s="59"/>
      <c r="CAZ11" s="59"/>
      <c r="CBA11" s="59"/>
      <c r="CBB11" s="59"/>
      <c r="CBC11" s="59"/>
      <c r="CBD11" s="59"/>
      <c r="CBE11" s="59"/>
      <c r="CBF11" s="59"/>
      <c r="CBG11" s="59"/>
      <c r="CBH11" s="59"/>
      <c r="CBI11" s="59"/>
      <c r="CBJ11" s="59"/>
      <c r="CBK11" s="59"/>
      <c r="CBL11" s="59"/>
      <c r="CBM11" s="59"/>
      <c r="CBN11" s="59"/>
      <c r="CBO11" s="59"/>
      <c r="CBP11" s="59"/>
      <c r="CBQ11" s="59"/>
      <c r="CBR11" s="59"/>
      <c r="CBS11" s="59"/>
      <c r="CBT11" s="59"/>
      <c r="CBU11" s="59"/>
      <c r="CBV11" s="59"/>
      <c r="CBW11" s="59"/>
      <c r="CBX11" s="59"/>
      <c r="CBY11" s="59"/>
      <c r="CBZ11" s="59"/>
      <c r="CCA11" s="59"/>
      <c r="CCB11" s="59"/>
      <c r="CCC11" s="59"/>
      <c r="CCD11" s="59"/>
      <c r="CCE11" s="59"/>
      <c r="CCF11" s="59"/>
      <c r="CCG11" s="59"/>
      <c r="CCH11" s="59"/>
      <c r="CCI11" s="59"/>
      <c r="CCJ11" s="59"/>
      <c r="CCK11" s="59"/>
      <c r="CCL11" s="59"/>
      <c r="CCM11" s="59"/>
      <c r="CCN11" s="59"/>
      <c r="CCO11" s="59"/>
      <c r="CCP11" s="59"/>
      <c r="CCQ11" s="59"/>
      <c r="CCR11" s="59"/>
      <c r="CCS11" s="59"/>
      <c r="CCT11" s="59"/>
      <c r="CCU11" s="59"/>
      <c r="CCV11" s="59"/>
      <c r="CCW11" s="59"/>
      <c r="CCX11" s="59"/>
      <c r="CCY11" s="59"/>
      <c r="CCZ11" s="59"/>
      <c r="CDA11" s="59"/>
      <c r="CDB11" s="59"/>
      <c r="CDC11" s="59"/>
      <c r="CDD11" s="59"/>
      <c r="CDE11" s="59"/>
      <c r="CDF11" s="59"/>
      <c r="CDG11" s="59"/>
      <c r="CDH11" s="59"/>
      <c r="CDI11" s="59"/>
      <c r="CDJ11" s="59"/>
      <c r="CDK11" s="59"/>
      <c r="CDL11" s="59"/>
      <c r="CDM11" s="59"/>
      <c r="CDN11" s="59"/>
      <c r="CDO11" s="59"/>
      <c r="CDP11" s="59"/>
      <c r="CDQ11" s="59"/>
      <c r="CDR11" s="59"/>
      <c r="CDS11" s="59"/>
      <c r="CDT11" s="59"/>
      <c r="CDU11" s="59"/>
      <c r="CDV11" s="59"/>
      <c r="CDW11" s="59"/>
      <c r="CDX11" s="59"/>
      <c r="CDY11" s="59"/>
      <c r="CDZ11" s="59"/>
      <c r="CEA11" s="59"/>
      <c r="CEB11" s="59"/>
      <c r="CEC11" s="59"/>
      <c r="CED11" s="59"/>
      <c r="CEE11" s="59"/>
      <c r="CEF11" s="59"/>
      <c r="CEG11" s="59"/>
      <c r="CEH11" s="59"/>
      <c r="CEI11" s="59"/>
      <c r="CEJ11" s="59"/>
      <c r="CEK11" s="59"/>
      <c r="CEL11" s="59"/>
      <c r="CEM11" s="59"/>
      <c r="CEN11" s="59"/>
      <c r="CEO11" s="59"/>
      <c r="CEP11" s="59"/>
      <c r="CEQ11" s="59"/>
      <c r="CER11" s="59"/>
      <c r="CES11" s="59"/>
      <c r="CET11" s="59"/>
      <c r="CEU11" s="59"/>
      <c r="CEV11" s="59"/>
      <c r="CEW11" s="59"/>
      <c r="CEX11" s="59"/>
      <c r="CEY11" s="59"/>
      <c r="CEZ11" s="59"/>
      <c r="CFA11" s="59"/>
      <c r="CFB11" s="59"/>
      <c r="CFC11" s="59"/>
      <c r="CFD11" s="59"/>
      <c r="CFE11" s="59"/>
      <c r="CFF11" s="59"/>
      <c r="CFG11" s="59"/>
      <c r="CFH11" s="59"/>
      <c r="CFI11" s="59"/>
      <c r="CFJ11" s="59"/>
      <c r="CFK11" s="59"/>
      <c r="CFL11" s="59"/>
      <c r="CFM11" s="59"/>
      <c r="CFN11" s="59"/>
      <c r="CFO11" s="59"/>
      <c r="CFP11" s="59"/>
      <c r="CFQ11" s="59"/>
      <c r="CFR11" s="59"/>
      <c r="CFS11" s="59"/>
      <c r="CFT11" s="59"/>
      <c r="CFU11" s="59"/>
      <c r="CFV11" s="59"/>
      <c r="CFW11" s="59"/>
      <c r="CFX11" s="59"/>
      <c r="CFY11" s="59"/>
      <c r="CFZ11" s="59"/>
      <c r="CGA11" s="59"/>
      <c r="CGB11" s="59"/>
      <c r="CGC11" s="59"/>
      <c r="CGD11" s="59"/>
      <c r="CGE11" s="59"/>
      <c r="CGF11" s="59"/>
      <c r="CGG11" s="59"/>
      <c r="CGH11" s="59"/>
      <c r="CGI11" s="59"/>
      <c r="CGJ11" s="59"/>
      <c r="CGK11" s="59"/>
      <c r="CGL11" s="59"/>
      <c r="CGM11" s="59"/>
      <c r="CGN11" s="59"/>
      <c r="CGO11" s="59"/>
      <c r="CGP11" s="59"/>
      <c r="CGQ11" s="59"/>
      <c r="CGR11" s="59"/>
      <c r="CGS11" s="59"/>
      <c r="CGT11" s="59"/>
      <c r="CGU11" s="59"/>
      <c r="CGV11" s="59"/>
      <c r="CGW11" s="59"/>
      <c r="CGX11" s="59"/>
      <c r="CGY11" s="59"/>
      <c r="CGZ11" s="59"/>
      <c r="CHA11" s="59"/>
      <c r="CHB11" s="59"/>
      <c r="CHC11" s="59"/>
      <c r="CHD11" s="59"/>
      <c r="CHE11" s="59"/>
      <c r="CHF11" s="59"/>
      <c r="CHG11" s="59"/>
      <c r="CHH11" s="59"/>
      <c r="CHI11" s="59"/>
      <c r="CHJ11" s="59"/>
      <c r="CHK11" s="59"/>
      <c r="CHL11" s="59"/>
      <c r="CHM11" s="59"/>
      <c r="CHN11" s="59"/>
      <c r="CHO11" s="59"/>
      <c r="CHP11" s="59"/>
      <c r="CHQ11" s="59"/>
      <c r="CHR11" s="59"/>
      <c r="CHS11" s="59"/>
      <c r="CHT11" s="59"/>
      <c r="CHU11" s="59"/>
      <c r="CHV11" s="59"/>
      <c r="CHW11" s="59"/>
      <c r="CHX11" s="59"/>
      <c r="CHY11" s="59"/>
      <c r="CHZ11" s="59"/>
      <c r="CIA11" s="59"/>
      <c r="CIB11" s="59"/>
      <c r="CIC11" s="59"/>
      <c r="CID11" s="59"/>
      <c r="CIE11" s="59"/>
      <c r="CIF11" s="59"/>
      <c r="CIG11" s="59"/>
      <c r="CIH11" s="59"/>
      <c r="CII11" s="59"/>
      <c r="CIJ11" s="59"/>
      <c r="CIK11" s="59"/>
      <c r="CIL11" s="59"/>
      <c r="CIM11" s="59"/>
      <c r="CIN11" s="59"/>
      <c r="CIO11" s="59"/>
      <c r="CIP11" s="59"/>
      <c r="CIQ11" s="59"/>
      <c r="CIR11" s="59"/>
      <c r="CIS11" s="59"/>
      <c r="CIT11" s="59"/>
      <c r="CIU11" s="59"/>
      <c r="CIV11" s="59"/>
      <c r="CIW11" s="59"/>
      <c r="CIX11" s="59"/>
      <c r="CIY11" s="59"/>
      <c r="CIZ11" s="59"/>
      <c r="CJA11" s="59"/>
      <c r="CJB11" s="59"/>
      <c r="CJC11" s="59"/>
      <c r="CJD11" s="59"/>
      <c r="CJE11" s="59"/>
      <c r="CJF11" s="59"/>
      <c r="CJG11" s="59"/>
      <c r="CJH11" s="59"/>
      <c r="CJI11" s="59"/>
      <c r="CJJ11" s="59"/>
      <c r="CJK11" s="59"/>
      <c r="CJL11" s="59"/>
      <c r="CJM11" s="59"/>
      <c r="CJN11" s="59"/>
      <c r="CJO11" s="59"/>
      <c r="CJP11" s="59"/>
      <c r="CJQ11" s="59"/>
      <c r="CJR11" s="59"/>
      <c r="CJS11" s="59"/>
      <c r="CJT11" s="59"/>
      <c r="CJU11" s="59"/>
      <c r="CJV11" s="59"/>
      <c r="CJW11" s="59"/>
      <c r="CJX11" s="59"/>
      <c r="CJY11" s="59"/>
      <c r="CJZ11" s="59"/>
      <c r="CKA11" s="59"/>
      <c r="CKB11" s="59"/>
      <c r="CKC11" s="59"/>
      <c r="CKD11" s="59"/>
      <c r="CKE11" s="59"/>
      <c r="CKF11" s="59"/>
      <c r="CKG11" s="59"/>
      <c r="CKH11" s="59"/>
      <c r="CKI11" s="59"/>
      <c r="CKJ11" s="59"/>
      <c r="CKK11" s="59"/>
      <c r="CKL11" s="59"/>
      <c r="CKM11" s="59"/>
      <c r="CKN11" s="59"/>
      <c r="CKO11" s="59"/>
      <c r="CKP11" s="59"/>
      <c r="CKQ11" s="59"/>
      <c r="CKR11" s="59"/>
      <c r="CKS11" s="59"/>
      <c r="CKT11" s="59"/>
      <c r="CKU11" s="59"/>
      <c r="CKV11" s="59"/>
      <c r="CKW11" s="59"/>
      <c r="CKX11" s="59"/>
      <c r="CKY11" s="59"/>
      <c r="CKZ11" s="59"/>
      <c r="CLA11" s="59"/>
      <c r="CLB11" s="59"/>
      <c r="CLC11" s="59"/>
      <c r="CLD11" s="59"/>
      <c r="CLE11" s="59"/>
      <c r="CLF11" s="59"/>
      <c r="CLG11" s="59"/>
      <c r="CLH11" s="59"/>
      <c r="CLI11" s="59"/>
      <c r="CLJ11" s="59"/>
      <c r="CLK11" s="59"/>
      <c r="CLL11" s="59"/>
      <c r="CLM11" s="59"/>
      <c r="CLN11" s="59"/>
      <c r="CLO11" s="59"/>
      <c r="CLP11" s="59"/>
      <c r="CLQ11" s="59"/>
      <c r="CLR11" s="59"/>
      <c r="CLS11" s="59"/>
      <c r="CLT11" s="59"/>
      <c r="CLU11" s="59"/>
      <c r="CLV11" s="59"/>
      <c r="CLW11" s="59"/>
      <c r="CLX11" s="59"/>
      <c r="CLY11" s="59"/>
      <c r="CLZ11" s="59"/>
      <c r="CMA11" s="59"/>
      <c r="CMB11" s="59"/>
      <c r="CMC11" s="59"/>
      <c r="CMD11" s="59"/>
      <c r="CME11" s="59"/>
      <c r="CMF11" s="59"/>
      <c r="CMG11" s="59"/>
      <c r="CMH11" s="59"/>
      <c r="CMI11" s="59"/>
      <c r="CMJ11" s="59"/>
      <c r="CMK11" s="59"/>
      <c r="CML11" s="59"/>
      <c r="CMM11" s="59"/>
      <c r="CMN11" s="59"/>
      <c r="CMO11" s="59"/>
      <c r="CMP11" s="59"/>
      <c r="CMQ11" s="59"/>
      <c r="CMR11" s="59"/>
      <c r="CMS11" s="59"/>
      <c r="CMT11" s="59"/>
      <c r="CMU11" s="59"/>
      <c r="CMV11" s="59"/>
      <c r="CMW11" s="59"/>
      <c r="CMX11" s="59"/>
      <c r="CMY11" s="59"/>
      <c r="CMZ11" s="59"/>
      <c r="CNA11" s="59"/>
      <c r="CNB11" s="59"/>
      <c r="CNC11" s="59"/>
      <c r="CND11" s="59"/>
      <c r="CNE11" s="59"/>
      <c r="CNF11" s="59"/>
      <c r="CNG11" s="59"/>
      <c r="CNH11" s="59"/>
      <c r="CNI11" s="59"/>
      <c r="CNJ11" s="59"/>
      <c r="CNK11" s="59"/>
      <c r="CNL11" s="59"/>
      <c r="CNM11" s="59"/>
      <c r="CNN11" s="59"/>
      <c r="CNO11" s="59"/>
      <c r="CNP11" s="59"/>
      <c r="CNQ11" s="59"/>
      <c r="CNR11" s="59"/>
      <c r="CNS11" s="59"/>
      <c r="CNT11" s="59"/>
      <c r="CNU11" s="59"/>
      <c r="CNV11" s="59"/>
      <c r="CNW11" s="59"/>
      <c r="CNX11" s="59"/>
      <c r="CNY11" s="59"/>
      <c r="CNZ11" s="59"/>
      <c r="COA11" s="59"/>
      <c r="COB11" s="59"/>
      <c r="COC11" s="59"/>
      <c r="COD11" s="59"/>
      <c r="COE11" s="59"/>
      <c r="COF11" s="59"/>
      <c r="COG11" s="59"/>
      <c r="COH11" s="59"/>
      <c r="COI11" s="59"/>
      <c r="COJ11" s="59"/>
      <c r="COK11" s="59"/>
      <c r="COL11" s="59"/>
      <c r="COM11" s="59"/>
      <c r="CON11" s="59"/>
      <c r="COO11" s="59"/>
      <c r="COP11" s="59"/>
      <c r="COQ11" s="59"/>
      <c r="COR11" s="59"/>
      <c r="COS11" s="59"/>
      <c r="COT11" s="59"/>
      <c r="COU11" s="59"/>
      <c r="COV11" s="59"/>
      <c r="COW11" s="59"/>
      <c r="COX11" s="59"/>
      <c r="COY11" s="59"/>
      <c r="COZ11" s="59"/>
      <c r="CPA11" s="59"/>
      <c r="CPB11" s="59"/>
      <c r="CPC11" s="59"/>
      <c r="CPD11" s="59"/>
      <c r="CPE11" s="59"/>
      <c r="CPF11" s="59"/>
      <c r="CPG11" s="59"/>
      <c r="CPH11" s="59"/>
      <c r="CPI11" s="59"/>
      <c r="CPJ11" s="59"/>
      <c r="CPK11" s="59"/>
      <c r="CPL11" s="59"/>
      <c r="CPM11" s="59"/>
      <c r="CPN11" s="59"/>
      <c r="CPO11" s="59"/>
      <c r="CPP11" s="59"/>
      <c r="CPQ11" s="59"/>
      <c r="CPR11" s="59"/>
      <c r="CPS11" s="59"/>
      <c r="CPT11" s="59"/>
      <c r="CPU11" s="59"/>
      <c r="CPV11" s="59"/>
      <c r="CPW11" s="59"/>
      <c r="CPX11" s="59"/>
      <c r="CPY11" s="59"/>
      <c r="CPZ11" s="59"/>
      <c r="CQA11" s="59"/>
      <c r="CQB11" s="59"/>
      <c r="CQC11" s="59"/>
      <c r="CQD11" s="59"/>
      <c r="CQE11" s="59"/>
      <c r="CQF11" s="59"/>
      <c r="CQG11" s="59"/>
      <c r="CQH11" s="59"/>
      <c r="CQI11" s="59"/>
      <c r="CQJ11" s="59"/>
      <c r="CQK11" s="59"/>
      <c r="CQL11" s="59"/>
      <c r="CQM11" s="59"/>
      <c r="CQN11" s="59"/>
      <c r="CQO11" s="59"/>
      <c r="CQP11" s="59"/>
      <c r="CQQ11" s="59"/>
      <c r="CQR11" s="59"/>
      <c r="CQS11" s="59"/>
      <c r="CQT11" s="59"/>
      <c r="CQU11" s="59"/>
      <c r="CQV11" s="59"/>
      <c r="CQW11" s="59"/>
      <c r="CQX11" s="59"/>
      <c r="CQY11" s="59"/>
      <c r="CQZ11" s="59"/>
      <c r="CRA11" s="59"/>
      <c r="CRB11" s="59"/>
      <c r="CRC11" s="59"/>
      <c r="CRD11" s="59"/>
      <c r="CRE11" s="59"/>
      <c r="CRF11" s="59"/>
      <c r="CRG11" s="59"/>
      <c r="CRH11" s="59"/>
      <c r="CRI11" s="59"/>
      <c r="CRJ11" s="59"/>
      <c r="CRK11" s="59"/>
      <c r="CRL11" s="59"/>
      <c r="CRM11" s="59"/>
      <c r="CRN11" s="59"/>
      <c r="CRO11" s="59"/>
      <c r="CRP11" s="59"/>
      <c r="CRQ11" s="59"/>
      <c r="CRR11" s="59"/>
      <c r="CRS11" s="59"/>
      <c r="CRT11" s="59"/>
      <c r="CRU11" s="59"/>
      <c r="CRV11" s="59"/>
      <c r="CRW11" s="59"/>
      <c r="CRX11" s="59"/>
      <c r="CRY11" s="59"/>
      <c r="CRZ11" s="59"/>
      <c r="CSA11" s="59"/>
      <c r="CSB11" s="59"/>
      <c r="CSC11" s="59"/>
      <c r="CSD11" s="59"/>
      <c r="CSE11" s="59"/>
      <c r="CSF11" s="59"/>
      <c r="CSG11" s="59"/>
      <c r="CSH11" s="59"/>
      <c r="CSI11" s="59"/>
      <c r="CSJ11" s="59"/>
      <c r="CSK11" s="59"/>
      <c r="CSL11" s="59"/>
      <c r="CSM11" s="59"/>
      <c r="CSN11" s="59"/>
      <c r="CSO11" s="59"/>
      <c r="CSP11" s="59"/>
      <c r="CSQ11" s="59"/>
      <c r="CSR11" s="59"/>
      <c r="CSS11" s="59"/>
      <c r="CST11" s="59"/>
      <c r="CSU11" s="59"/>
      <c r="CSV11" s="59"/>
      <c r="CSW11" s="59"/>
      <c r="CSX11" s="59"/>
      <c r="CSY11" s="59"/>
      <c r="CSZ11" s="59"/>
      <c r="CTA11" s="59"/>
      <c r="CTB11" s="59"/>
      <c r="CTC11" s="59"/>
      <c r="CTD11" s="59"/>
      <c r="CTE11" s="59"/>
      <c r="CTF11" s="59"/>
      <c r="CTG11" s="59"/>
      <c r="CTH11" s="59"/>
      <c r="CTI11" s="59"/>
      <c r="CTJ11" s="59"/>
      <c r="CTK11" s="59"/>
      <c r="CTL11" s="59"/>
      <c r="CTM11" s="59"/>
      <c r="CTN11" s="59"/>
      <c r="CTO11" s="59"/>
      <c r="CTP11" s="59"/>
      <c r="CTQ11" s="59"/>
      <c r="CTR11" s="59"/>
      <c r="CTS11" s="59"/>
      <c r="CTT11" s="59"/>
      <c r="CTU11" s="59"/>
      <c r="CTV11" s="59"/>
      <c r="CTW11" s="59"/>
      <c r="CTX11" s="59"/>
      <c r="CTY11" s="59"/>
      <c r="CTZ11" s="59"/>
      <c r="CUA11" s="59"/>
      <c r="CUB11" s="59"/>
      <c r="CUC11" s="59"/>
      <c r="CUD11" s="59"/>
      <c r="CUE11" s="59"/>
      <c r="CUF11" s="59"/>
      <c r="CUG11" s="59"/>
      <c r="CUH11" s="59"/>
      <c r="CUI11" s="59"/>
      <c r="CUJ11" s="59"/>
      <c r="CUK11" s="59"/>
      <c r="CUL11" s="59"/>
      <c r="CUM11" s="59"/>
      <c r="CUN11" s="59"/>
      <c r="CUO11" s="59"/>
      <c r="CUP11" s="59"/>
      <c r="CUQ11" s="59"/>
      <c r="CUR11" s="59"/>
      <c r="CUS11" s="59"/>
      <c r="CUT11" s="59"/>
      <c r="CUU11" s="59"/>
      <c r="CUV11" s="59"/>
      <c r="CUW11" s="59"/>
      <c r="CUX11" s="59"/>
      <c r="CUY11" s="59"/>
      <c r="CUZ11" s="59"/>
      <c r="CVA11" s="59"/>
      <c r="CVB11" s="59"/>
      <c r="CVC11" s="59"/>
      <c r="CVD11" s="59"/>
      <c r="CVE11" s="59"/>
      <c r="CVF11" s="59"/>
      <c r="CVG11" s="59"/>
      <c r="CVH11" s="59"/>
      <c r="CVI11" s="59"/>
      <c r="CVJ11" s="59"/>
      <c r="CVK11" s="59"/>
      <c r="CVL11" s="59"/>
      <c r="CVM11" s="59"/>
      <c r="CVN11" s="59"/>
      <c r="CVO11" s="59"/>
      <c r="CVP11" s="59"/>
      <c r="CVQ11" s="59"/>
      <c r="CVR11" s="59"/>
      <c r="CVS11" s="59"/>
      <c r="CVT11" s="59"/>
      <c r="CVU11" s="59"/>
      <c r="CVV11" s="59"/>
      <c r="CVW11" s="59"/>
      <c r="CVX11" s="59"/>
      <c r="CVY11" s="59"/>
      <c r="CVZ11" s="59"/>
      <c r="CWA11" s="59"/>
      <c r="CWB11" s="59"/>
      <c r="CWC11" s="59"/>
      <c r="CWD11" s="59"/>
      <c r="CWE11" s="59"/>
      <c r="CWF11" s="59"/>
      <c r="CWG11" s="59"/>
      <c r="CWH11" s="59"/>
      <c r="CWI11" s="59"/>
      <c r="CWJ11" s="59"/>
      <c r="CWK11" s="59"/>
      <c r="CWL11" s="59"/>
      <c r="CWM11" s="59"/>
      <c r="CWN11" s="59"/>
      <c r="CWO11" s="59"/>
      <c r="CWP11" s="59"/>
      <c r="CWQ11" s="59"/>
      <c r="CWR11" s="59"/>
      <c r="CWS11" s="59"/>
      <c r="CWT11" s="59"/>
      <c r="CWU11" s="59"/>
      <c r="CWV11" s="59"/>
      <c r="CWW11" s="59"/>
      <c r="CWX11" s="59"/>
      <c r="CWY11" s="59"/>
      <c r="CWZ11" s="59"/>
      <c r="CXA11" s="59"/>
      <c r="CXB11" s="59"/>
      <c r="CXC11" s="59"/>
      <c r="CXD11" s="59"/>
      <c r="CXE11" s="59"/>
      <c r="CXF11" s="59"/>
      <c r="CXG11" s="59"/>
      <c r="CXH11" s="59"/>
      <c r="CXI11" s="59"/>
      <c r="CXJ11" s="59"/>
      <c r="CXK11" s="59"/>
      <c r="CXL11" s="59"/>
      <c r="CXM11" s="59"/>
      <c r="CXN11" s="59"/>
      <c r="CXO11" s="59"/>
      <c r="CXP11" s="59"/>
      <c r="CXQ11" s="59"/>
      <c r="CXR11" s="59"/>
      <c r="CXS11" s="59"/>
      <c r="CXT11" s="59"/>
      <c r="CXU11" s="59"/>
      <c r="CXV11" s="59"/>
      <c r="CXW11" s="59"/>
      <c r="CXX11" s="59"/>
      <c r="CXY11" s="59"/>
      <c r="CXZ11" s="59"/>
      <c r="CYA11" s="59"/>
      <c r="CYB11" s="59"/>
      <c r="CYC11" s="59"/>
      <c r="CYD11" s="59"/>
      <c r="CYE11" s="59"/>
      <c r="CYF11" s="59"/>
      <c r="CYG11" s="59"/>
      <c r="CYH11" s="59"/>
      <c r="CYI11" s="59"/>
      <c r="CYJ11" s="59"/>
      <c r="CYK11" s="59"/>
      <c r="CYL11" s="59"/>
      <c r="CYM11" s="59"/>
      <c r="CYN11" s="59"/>
      <c r="CYO11" s="59"/>
      <c r="CYP11" s="59"/>
      <c r="CYQ11" s="59"/>
      <c r="CYR11" s="59"/>
      <c r="CYS11" s="59"/>
      <c r="CYT11" s="59"/>
      <c r="CYU11" s="59"/>
      <c r="CYV11" s="59"/>
      <c r="CYW11" s="59"/>
      <c r="CYX11" s="59"/>
      <c r="CYY11" s="59"/>
      <c r="CYZ11" s="59"/>
      <c r="CZA11" s="59"/>
      <c r="CZB11" s="59"/>
      <c r="CZC11" s="59"/>
      <c r="CZD11" s="59"/>
      <c r="CZE11" s="59"/>
      <c r="CZF11" s="59"/>
      <c r="CZG11" s="59"/>
      <c r="CZH11" s="59"/>
      <c r="CZI11" s="59"/>
      <c r="CZJ11" s="59"/>
      <c r="CZK11" s="59"/>
      <c r="CZL11" s="59"/>
      <c r="CZM11" s="59"/>
      <c r="CZN11" s="59"/>
      <c r="CZO11" s="59"/>
      <c r="CZP11" s="59"/>
      <c r="CZQ11" s="59"/>
      <c r="CZR11" s="59"/>
      <c r="CZS11" s="59"/>
      <c r="CZT11" s="59"/>
      <c r="CZU11" s="59"/>
      <c r="CZV11" s="59"/>
      <c r="CZW11" s="59"/>
      <c r="CZX11" s="59"/>
      <c r="CZY11" s="59"/>
      <c r="CZZ11" s="59"/>
      <c r="DAA11" s="59"/>
      <c r="DAB11" s="59"/>
      <c r="DAC11" s="59"/>
      <c r="DAD11" s="59"/>
      <c r="DAE11" s="59"/>
      <c r="DAF11" s="59"/>
      <c r="DAG11" s="59"/>
      <c r="DAH11" s="59"/>
      <c r="DAI11" s="59"/>
      <c r="DAJ11" s="59"/>
      <c r="DAK11" s="59"/>
      <c r="DAL11" s="59"/>
      <c r="DAM11" s="59"/>
      <c r="DAN11" s="59"/>
      <c r="DAO11" s="59"/>
      <c r="DAP11" s="59"/>
      <c r="DAQ11" s="59"/>
      <c r="DAR11" s="59"/>
      <c r="DAS11" s="59"/>
      <c r="DAT11" s="59"/>
      <c r="DAU11" s="59"/>
      <c r="DAV11" s="59"/>
      <c r="DAW11" s="59"/>
      <c r="DAX11" s="59"/>
      <c r="DAY11" s="59"/>
      <c r="DAZ11" s="59"/>
      <c r="DBA11" s="59"/>
      <c r="DBB11" s="59"/>
      <c r="DBC11" s="59"/>
      <c r="DBD11" s="59"/>
      <c r="DBE11" s="59"/>
      <c r="DBF11" s="59"/>
      <c r="DBG11" s="59"/>
      <c r="DBH11" s="59"/>
      <c r="DBI11" s="59"/>
      <c r="DBJ11" s="59"/>
      <c r="DBK11" s="59"/>
      <c r="DBL11" s="59"/>
      <c r="DBM11" s="59"/>
      <c r="DBN11" s="59"/>
      <c r="DBO11" s="59"/>
      <c r="DBP11" s="59"/>
      <c r="DBQ11" s="59"/>
      <c r="DBR11" s="59"/>
      <c r="DBS11" s="59"/>
      <c r="DBT11" s="59"/>
      <c r="DBU11" s="59"/>
      <c r="DBV11" s="59"/>
      <c r="DBW11" s="59"/>
      <c r="DBX11" s="59"/>
      <c r="DBY11" s="59"/>
      <c r="DBZ11" s="59"/>
      <c r="DCA11" s="59"/>
      <c r="DCB11" s="59"/>
      <c r="DCC11" s="59"/>
      <c r="DCD11" s="59"/>
      <c r="DCE11" s="59"/>
      <c r="DCF11" s="59"/>
      <c r="DCG11" s="59"/>
      <c r="DCH11" s="59"/>
      <c r="DCI11" s="59"/>
      <c r="DCJ11" s="59"/>
      <c r="DCK11" s="59"/>
      <c r="DCL11" s="59"/>
      <c r="DCM11" s="59"/>
      <c r="DCN11" s="59"/>
      <c r="DCO11" s="59"/>
      <c r="DCP11" s="59"/>
      <c r="DCQ11" s="59"/>
      <c r="DCR11" s="59"/>
      <c r="DCS11" s="59"/>
      <c r="DCT11" s="59"/>
      <c r="DCU11" s="59"/>
      <c r="DCV11" s="59"/>
      <c r="DCW11" s="59"/>
      <c r="DCX11" s="59"/>
      <c r="DCY11" s="59"/>
      <c r="DCZ11" s="59"/>
      <c r="DDA11" s="59"/>
      <c r="DDB11" s="59"/>
      <c r="DDC11" s="59"/>
      <c r="DDD11" s="59"/>
      <c r="DDE11" s="59"/>
      <c r="DDF11" s="59"/>
      <c r="DDG11" s="59"/>
      <c r="DDH11" s="59"/>
      <c r="DDI11" s="59"/>
      <c r="DDJ11" s="59"/>
      <c r="DDK11" s="59"/>
      <c r="DDL11" s="59"/>
      <c r="DDM11" s="59"/>
      <c r="DDN11" s="59"/>
      <c r="DDO11" s="59"/>
      <c r="DDP11" s="59"/>
      <c r="DDQ11" s="59"/>
      <c r="DDR11" s="59"/>
      <c r="DDS11" s="59"/>
      <c r="DDT11" s="59"/>
      <c r="DDU11" s="59"/>
      <c r="DDV11" s="59"/>
      <c r="DDW11" s="59"/>
      <c r="DDX11" s="59"/>
      <c r="DDY11" s="59"/>
      <c r="DDZ11" s="59"/>
      <c r="DEA11" s="59"/>
      <c r="DEB11" s="59"/>
      <c r="DEC11" s="59"/>
      <c r="DED11" s="59"/>
      <c r="DEE11" s="59"/>
      <c r="DEF11" s="59"/>
      <c r="DEG11" s="59"/>
      <c r="DEH11" s="59"/>
      <c r="DEI11" s="59"/>
      <c r="DEJ11" s="59"/>
      <c r="DEK11" s="59"/>
      <c r="DEL11" s="59"/>
      <c r="DEM11" s="59"/>
      <c r="DEN11" s="59"/>
      <c r="DEO11" s="59"/>
      <c r="DEP11" s="59"/>
      <c r="DEQ11" s="59"/>
      <c r="DER11" s="59"/>
      <c r="DES11" s="59"/>
      <c r="DET11" s="59"/>
      <c r="DEU11" s="59"/>
      <c r="DEV11" s="59"/>
      <c r="DEW11" s="59"/>
      <c r="DEX11" s="59"/>
      <c r="DEY11" s="59"/>
      <c r="DEZ11" s="59"/>
      <c r="DFA11" s="59"/>
      <c r="DFB11" s="59"/>
      <c r="DFC11" s="59"/>
      <c r="DFD11" s="59"/>
      <c r="DFE11" s="59"/>
      <c r="DFF11" s="59"/>
      <c r="DFG11" s="59"/>
      <c r="DFH11" s="59"/>
      <c r="DFI11" s="59"/>
      <c r="DFJ11" s="59"/>
      <c r="DFK11" s="59"/>
      <c r="DFL11" s="59"/>
      <c r="DFM11" s="59"/>
      <c r="DFN11" s="59"/>
      <c r="DFO11" s="59"/>
      <c r="DFP11" s="59"/>
      <c r="DFQ11" s="59"/>
      <c r="DFR11" s="59"/>
      <c r="DFS11" s="59"/>
      <c r="DFT11" s="59"/>
      <c r="DFU11" s="59"/>
      <c r="DFV11" s="59"/>
      <c r="DFW11" s="59"/>
      <c r="DFX11" s="59"/>
      <c r="DFY11" s="59"/>
      <c r="DFZ11" s="59"/>
      <c r="DGA11" s="59"/>
      <c r="DGB11" s="59"/>
      <c r="DGC11" s="59"/>
      <c r="DGD11" s="59"/>
      <c r="DGE11" s="59"/>
      <c r="DGF11" s="59"/>
      <c r="DGG11" s="59"/>
      <c r="DGH11" s="59"/>
      <c r="DGI11" s="59"/>
      <c r="DGJ11" s="59"/>
      <c r="DGK11" s="59"/>
      <c r="DGL11" s="59"/>
      <c r="DGM11" s="59"/>
      <c r="DGN11" s="59"/>
      <c r="DGO11" s="59"/>
      <c r="DGP11" s="59"/>
      <c r="DGQ11" s="59"/>
      <c r="DGR11" s="59"/>
      <c r="DGS11" s="59"/>
      <c r="DGT11" s="59"/>
      <c r="DGU11" s="59"/>
      <c r="DGV11" s="59"/>
      <c r="DGW11" s="59"/>
      <c r="DGX11" s="59"/>
      <c r="DGY11" s="59"/>
      <c r="DGZ11" s="59"/>
      <c r="DHA11" s="59"/>
      <c r="DHB11" s="59"/>
      <c r="DHC11" s="59"/>
      <c r="DHD11" s="59"/>
      <c r="DHE11" s="59"/>
      <c r="DHF11" s="59"/>
      <c r="DHG11" s="59"/>
      <c r="DHH11" s="59"/>
      <c r="DHI11" s="59"/>
      <c r="DHJ11" s="59"/>
      <c r="DHK11" s="59"/>
      <c r="DHL11" s="59"/>
      <c r="DHM11" s="59"/>
      <c r="DHN11" s="59"/>
      <c r="DHO11" s="59"/>
      <c r="DHP11" s="59"/>
      <c r="DHQ11" s="59"/>
      <c r="DHR11" s="59"/>
      <c r="DHS11" s="59"/>
      <c r="DHT11" s="59"/>
      <c r="DHU11" s="59"/>
      <c r="DHV11" s="59"/>
      <c r="DHW11" s="59"/>
      <c r="DHX11" s="59"/>
      <c r="DHY11" s="59"/>
      <c r="DHZ11" s="59"/>
      <c r="DIA11" s="59"/>
      <c r="DIB11" s="59"/>
      <c r="DIC11" s="59"/>
      <c r="DID11" s="59"/>
      <c r="DIE11" s="59"/>
      <c r="DIF11" s="59"/>
      <c r="DIG11" s="59"/>
      <c r="DIH11" s="59"/>
      <c r="DII11" s="59"/>
      <c r="DIJ11" s="59"/>
      <c r="DIK11" s="59"/>
      <c r="DIL11" s="59"/>
      <c r="DIM11" s="59"/>
      <c r="DIN11" s="59"/>
      <c r="DIO11" s="59"/>
      <c r="DIP11" s="59"/>
      <c r="DIQ11" s="59"/>
      <c r="DIR11" s="59"/>
      <c r="DIS11" s="59"/>
      <c r="DIT11" s="59"/>
      <c r="DIU11" s="59"/>
      <c r="DIV11" s="59"/>
      <c r="DIW11" s="59"/>
      <c r="DIX11" s="59"/>
      <c r="DIY11" s="59"/>
      <c r="DIZ11" s="59"/>
      <c r="DJA11" s="59"/>
      <c r="DJB11" s="59"/>
      <c r="DJC11" s="59"/>
      <c r="DJD11" s="59"/>
      <c r="DJE11" s="59"/>
      <c r="DJF11" s="59"/>
      <c r="DJG11" s="59"/>
      <c r="DJH11" s="59"/>
      <c r="DJI11" s="59"/>
      <c r="DJJ11" s="59"/>
      <c r="DJK11" s="59"/>
      <c r="DJL11" s="59"/>
      <c r="DJM11" s="59"/>
      <c r="DJN11" s="59"/>
      <c r="DJO11" s="59"/>
      <c r="DJP11" s="59"/>
      <c r="DJQ11" s="59"/>
      <c r="DJR11" s="59"/>
      <c r="DJS11" s="59"/>
      <c r="DJT11" s="59"/>
      <c r="DJU11" s="59"/>
      <c r="DJV11" s="59"/>
      <c r="DJW11" s="59"/>
      <c r="DJX11" s="59"/>
      <c r="DJY11" s="59"/>
      <c r="DJZ11" s="59"/>
      <c r="DKA11" s="59"/>
      <c r="DKB11" s="59"/>
      <c r="DKC11" s="59"/>
      <c r="DKD11" s="59"/>
      <c r="DKE11" s="59"/>
      <c r="DKF11" s="59"/>
      <c r="DKG11" s="59"/>
      <c r="DKH11" s="59"/>
      <c r="DKI11" s="59"/>
      <c r="DKJ11" s="59"/>
      <c r="DKK11" s="59"/>
      <c r="DKL11" s="59"/>
      <c r="DKM11" s="59"/>
      <c r="DKN11" s="59"/>
      <c r="DKO11" s="59"/>
      <c r="DKP11" s="59"/>
      <c r="DKQ11" s="59"/>
      <c r="DKR11" s="59"/>
      <c r="DKS11" s="59"/>
      <c r="DKT11" s="59"/>
      <c r="DKU11" s="59"/>
      <c r="DKV11" s="59"/>
      <c r="DKW11" s="59"/>
      <c r="DKX11" s="59"/>
      <c r="DKY11" s="59"/>
      <c r="DKZ11" s="59"/>
      <c r="DLA11" s="59"/>
      <c r="DLB11" s="59"/>
      <c r="DLC11" s="59"/>
      <c r="DLD11" s="59"/>
      <c r="DLE11" s="59"/>
      <c r="DLF11" s="59"/>
      <c r="DLG11" s="59"/>
      <c r="DLH11" s="59"/>
      <c r="DLI11" s="59"/>
      <c r="DLJ11" s="59"/>
      <c r="DLK11" s="59"/>
      <c r="DLL11" s="59"/>
      <c r="DLM11" s="59"/>
      <c r="DLN11" s="59"/>
      <c r="DLO11" s="59"/>
      <c r="DLP11" s="59"/>
      <c r="DLQ11" s="59"/>
      <c r="DLR11" s="59"/>
      <c r="DLS11" s="59"/>
      <c r="DLT11" s="59"/>
      <c r="DLU11" s="59"/>
      <c r="DLV11" s="59"/>
      <c r="DLW11" s="59"/>
      <c r="DLX11" s="59"/>
      <c r="DLY11" s="59"/>
      <c r="DLZ11" s="59"/>
      <c r="DMA11" s="59"/>
      <c r="DMB11" s="59"/>
      <c r="DMC11" s="59"/>
      <c r="DMD11" s="59"/>
      <c r="DME11" s="59"/>
      <c r="DMF11" s="59"/>
      <c r="DMG11" s="59"/>
      <c r="DMH11" s="59"/>
      <c r="DMI11" s="59"/>
      <c r="DMJ11" s="59"/>
      <c r="DMK11" s="59"/>
      <c r="DML11" s="59"/>
      <c r="DMM11" s="59"/>
      <c r="DMN11" s="59"/>
      <c r="DMO11" s="59"/>
      <c r="DMP11" s="59"/>
      <c r="DMQ11" s="59"/>
      <c r="DMR11" s="59"/>
      <c r="DMS11" s="59"/>
      <c r="DMT11" s="59"/>
      <c r="DMU11" s="59"/>
      <c r="DMV11" s="59"/>
      <c r="DMW11" s="59"/>
      <c r="DMX11" s="59"/>
      <c r="DMY11" s="59"/>
      <c r="DMZ11" s="59"/>
      <c r="DNA11" s="59"/>
      <c r="DNB11" s="59"/>
      <c r="DNC11" s="59"/>
      <c r="DND11" s="59"/>
      <c r="DNE11" s="59"/>
      <c r="DNF11" s="59"/>
      <c r="DNG11" s="59"/>
      <c r="DNH11" s="59"/>
      <c r="DNI11" s="59"/>
      <c r="DNJ11" s="59"/>
      <c r="DNK11" s="59"/>
      <c r="DNL11" s="59"/>
      <c r="DNM11" s="59"/>
      <c r="DNN11" s="59"/>
      <c r="DNO11" s="59"/>
      <c r="DNP11" s="59"/>
      <c r="DNQ11" s="59"/>
      <c r="DNR11" s="59"/>
      <c r="DNS11" s="59"/>
      <c r="DNT11" s="59"/>
      <c r="DNU11" s="59"/>
      <c r="DNV11" s="59"/>
      <c r="DNW11" s="59"/>
      <c r="DNX11" s="59"/>
      <c r="DNY11" s="59"/>
      <c r="DNZ11" s="59"/>
      <c r="DOA11" s="59"/>
      <c r="DOB11" s="59"/>
      <c r="DOC11" s="59"/>
      <c r="DOD11" s="59"/>
      <c r="DOE11" s="59"/>
      <c r="DOF11" s="59"/>
      <c r="DOG11" s="59"/>
      <c r="DOH11" s="59"/>
      <c r="DOI11" s="59"/>
      <c r="DOJ11" s="59"/>
      <c r="DOK11" s="59"/>
      <c r="DOL11" s="59"/>
      <c r="DOM11" s="59"/>
      <c r="DON11" s="59"/>
      <c r="DOO11" s="59"/>
      <c r="DOP11" s="59"/>
      <c r="DOQ11" s="59"/>
      <c r="DOR11" s="59"/>
      <c r="DOS11" s="59"/>
      <c r="DOT11" s="59"/>
      <c r="DOU11" s="59"/>
      <c r="DOV11" s="59"/>
      <c r="DOW11" s="59"/>
      <c r="DOX11" s="59"/>
      <c r="DOY11" s="59"/>
      <c r="DOZ11" s="59"/>
      <c r="DPA11" s="59"/>
      <c r="DPB11" s="59"/>
      <c r="DPC11" s="59"/>
      <c r="DPD11" s="59"/>
      <c r="DPE11" s="59"/>
      <c r="DPF11" s="59"/>
      <c r="DPG11" s="59"/>
      <c r="DPH11" s="59"/>
      <c r="DPI11" s="59"/>
      <c r="DPJ11" s="59"/>
      <c r="DPK11" s="59"/>
      <c r="DPL11" s="59"/>
      <c r="DPM11" s="59"/>
      <c r="DPN11" s="59"/>
      <c r="DPO11" s="59"/>
      <c r="DPP11" s="59"/>
      <c r="DPQ11" s="59"/>
      <c r="DPR11" s="59"/>
      <c r="DPS11" s="59"/>
      <c r="DPT11" s="59"/>
      <c r="DPU11" s="59"/>
      <c r="DPV11" s="59"/>
      <c r="DPW11" s="59"/>
      <c r="DPX11" s="59"/>
      <c r="DPY11" s="59"/>
      <c r="DPZ11" s="59"/>
      <c r="DQA11" s="59"/>
      <c r="DQB11" s="59"/>
      <c r="DQC11" s="59"/>
      <c r="DQD11" s="59"/>
      <c r="DQE11" s="59"/>
      <c r="DQF11" s="59"/>
      <c r="DQG11" s="59"/>
      <c r="DQH11" s="59"/>
      <c r="DQI11" s="59"/>
      <c r="DQJ11" s="59"/>
      <c r="DQK11" s="59"/>
      <c r="DQL11" s="59"/>
      <c r="DQM11" s="59"/>
      <c r="DQN11" s="59"/>
      <c r="DQO11" s="59"/>
      <c r="DQP11" s="59"/>
      <c r="DQQ11" s="59"/>
      <c r="DQR11" s="59"/>
      <c r="DQS11" s="59"/>
      <c r="DQT11" s="59"/>
      <c r="DQU11" s="59"/>
      <c r="DQV11" s="59"/>
      <c r="DQW11" s="59"/>
      <c r="DQX11" s="59"/>
      <c r="DQY11" s="59"/>
      <c r="DQZ11" s="59"/>
      <c r="DRA11" s="59"/>
      <c r="DRB11" s="59"/>
      <c r="DRC11" s="59"/>
      <c r="DRD11" s="59"/>
      <c r="DRE11" s="59"/>
      <c r="DRF11" s="59"/>
      <c r="DRG11" s="59"/>
      <c r="DRH11" s="59"/>
      <c r="DRI11" s="59"/>
      <c r="DRJ11" s="59"/>
      <c r="DRK11" s="59"/>
      <c r="DRL11" s="59"/>
      <c r="DRM11" s="59"/>
      <c r="DRN11" s="59"/>
      <c r="DRO11" s="59"/>
      <c r="DRP11" s="59"/>
      <c r="DRQ11" s="59"/>
      <c r="DRR11" s="59"/>
      <c r="DRS11" s="59"/>
      <c r="DRT11" s="59"/>
      <c r="DRU11" s="59"/>
      <c r="DRV11" s="59"/>
      <c r="DRW11" s="59"/>
      <c r="DRX11" s="59"/>
      <c r="DRY11" s="59"/>
      <c r="DRZ11" s="59"/>
      <c r="DSA11" s="59"/>
      <c r="DSB11" s="59"/>
      <c r="DSC11" s="59"/>
      <c r="DSD11" s="59"/>
      <c r="DSE11" s="59"/>
      <c r="DSF11" s="59"/>
      <c r="DSG11" s="59"/>
      <c r="DSH11" s="59"/>
      <c r="DSI11" s="59"/>
      <c r="DSJ11" s="59"/>
      <c r="DSK11" s="59"/>
      <c r="DSL11" s="59"/>
      <c r="DSM11" s="59"/>
      <c r="DSN11" s="59"/>
      <c r="DSO11" s="59"/>
      <c r="DSP11" s="59"/>
      <c r="DSQ11" s="59"/>
      <c r="DSR11" s="59"/>
      <c r="DSS11" s="59"/>
      <c r="DST11" s="59"/>
      <c r="DSU11" s="59"/>
      <c r="DSV11" s="59"/>
      <c r="DSW11" s="59"/>
      <c r="DSX11" s="59"/>
      <c r="DSY11" s="59"/>
      <c r="DSZ11" s="59"/>
      <c r="DTA11" s="59"/>
      <c r="DTB11" s="59"/>
      <c r="DTC11" s="59"/>
      <c r="DTD11" s="59"/>
      <c r="DTE11" s="59"/>
      <c r="DTF11" s="59"/>
      <c r="DTG11" s="59"/>
      <c r="DTH11" s="59"/>
      <c r="DTI11" s="59"/>
      <c r="DTJ11" s="59"/>
      <c r="DTK11" s="59"/>
      <c r="DTL11" s="59"/>
      <c r="DTM11" s="59"/>
      <c r="DTN11" s="59"/>
      <c r="DTO11" s="59"/>
      <c r="DTP11" s="59"/>
      <c r="DTQ11" s="59"/>
      <c r="DTR11" s="59"/>
      <c r="DTS11" s="59"/>
      <c r="DTT11" s="59"/>
      <c r="DTU11" s="59"/>
      <c r="DTV11" s="59"/>
      <c r="DTW11" s="59"/>
      <c r="DTX11" s="59"/>
      <c r="DTY11" s="59"/>
      <c r="DTZ11" s="59"/>
      <c r="DUA11" s="59"/>
      <c r="DUB11" s="59"/>
      <c r="DUC11" s="59"/>
      <c r="DUD11" s="59"/>
      <c r="DUE11" s="59"/>
      <c r="DUF11" s="59"/>
      <c r="DUG11" s="59"/>
      <c r="DUH11" s="59"/>
      <c r="DUI11" s="59"/>
      <c r="DUJ11" s="59"/>
      <c r="DUK11" s="59"/>
      <c r="DUL11" s="59"/>
      <c r="DUM11" s="59"/>
      <c r="DUN11" s="59"/>
      <c r="DUO11" s="59"/>
      <c r="DUP11" s="59"/>
      <c r="DUQ11" s="59"/>
      <c r="DUR11" s="59"/>
      <c r="DUS11" s="59"/>
      <c r="DUT11" s="59"/>
      <c r="DUU11" s="59"/>
      <c r="DUV11" s="59"/>
      <c r="DUW11" s="59"/>
      <c r="DUX11" s="59"/>
      <c r="DUY11" s="59"/>
      <c r="DUZ11" s="59"/>
      <c r="DVA11" s="59"/>
      <c r="DVB11" s="59"/>
      <c r="DVC11" s="59"/>
      <c r="DVD11" s="59"/>
      <c r="DVE11" s="59"/>
      <c r="DVF11" s="59"/>
      <c r="DVG11" s="59"/>
      <c r="DVH11" s="59"/>
      <c r="DVI11" s="59"/>
      <c r="DVJ11" s="59"/>
      <c r="DVK11" s="59"/>
      <c r="DVL11" s="59"/>
      <c r="DVM11" s="59"/>
      <c r="DVN11" s="59"/>
      <c r="DVO11" s="59"/>
      <c r="DVP11" s="59"/>
      <c r="DVQ11" s="59"/>
      <c r="DVR11" s="59"/>
      <c r="DVS11" s="59"/>
      <c r="DVT11" s="59"/>
      <c r="DVU11" s="59"/>
      <c r="DVV11" s="59"/>
      <c r="DVW11" s="59"/>
      <c r="DVX11" s="59"/>
      <c r="DVY11" s="59"/>
      <c r="DVZ11" s="59"/>
      <c r="DWA11" s="59"/>
      <c r="DWB11" s="59"/>
      <c r="DWC11" s="59"/>
      <c r="DWD11" s="59"/>
      <c r="DWE11" s="59"/>
      <c r="DWF11" s="59"/>
      <c r="DWG11" s="59"/>
      <c r="DWH11" s="59"/>
      <c r="DWI11" s="59"/>
      <c r="DWJ11" s="59"/>
      <c r="DWK11" s="59"/>
      <c r="DWL11" s="59"/>
      <c r="DWM11" s="59"/>
      <c r="DWN11" s="59"/>
      <c r="DWO11" s="59"/>
      <c r="DWP11" s="59"/>
      <c r="DWQ11" s="59"/>
      <c r="DWR11" s="59"/>
      <c r="DWS11" s="59"/>
      <c r="DWT11" s="59"/>
      <c r="DWU11" s="59"/>
      <c r="DWV11" s="59"/>
      <c r="DWW11" s="59"/>
      <c r="DWX11" s="59"/>
      <c r="DWY11" s="59"/>
      <c r="DWZ11" s="59"/>
      <c r="DXA11" s="59"/>
      <c r="DXB11" s="59"/>
      <c r="DXC11" s="59"/>
      <c r="DXD11" s="59"/>
      <c r="DXE11" s="59"/>
      <c r="DXF11" s="59"/>
      <c r="DXG11" s="59"/>
      <c r="DXH11" s="59"/>
      <c r="DXI11" s="59"/>
      <c r="DXJ11" s="59"/>
      <c r="DXK11" s="59"/>
      <c r="DXL11" s="59"/>
      <c r="DXM11" s="59"/>
      <c r="DXN11" s="59"/>
      <c r="DXO11" s="59"/>
      <c r="DXP11" s="59"/>
      <c r="DXQ11" s="59"/>
      <c r="DXR11" s="59"/>
      <c r="DXS11" s="59"/>
      <c r="DXT11" s="59"/>
      <c r="DXU11" s="59"/>
      <c r="DXV11" s="59"/>
      <c r="DXW11" s="59"/>
      <c r="DXX11" s="59"/>
      <c r="DXY11" s="59"/>
      <c r="DXZ11" s="59"/>
      <c r="DYA11" s="59"/>
      <c r="DYB11" s="59"/>
      <c r="DYC11" s="59"/>
      <c r="DYD11" s="59"/>
      <c r="DYE11" s="59"/>
      <c r="DYF11" s="59"/>
      <c r="DYG11" s="59"/>
      <c r="DYH11" s="59"/>
      <c r="DYI11" s="59"/>
      <c r="DYJ11" s="59"/>
      <c r="DYK11" s="59"/>
      <c r="DYL11" s="59"/>
      <c r="DYM11" s="59"/>
      <c r="DYN11" s="59"/>
      <c r="DYO11" s="59"/>
      <c r="DYP11" s="59"/>
      <c r="DYQ11" s="59"/>
      <c r="DYR11" s="59"/>
      <c r="DYS11" s="59"/>
      <c r="DYT11" s="59"/>
      <c r="DYU11" s="59"/>
      <c r="DYV11" s="59"/>
      <c r="DYW11" s="59"/>
      <c r="DYX11" s="59"/>
      <c r="DYY11" s="59"/>
      <c r="DYZ11" s="59"/>
      <c r="DZA11" s="59"/>
      <c r="DZB11" s="59"/>
      <c r="DZC11" s="59"/>
      <c r="DZD11" s="59"/>
      <c r="DZE11" s="59"/>
      <c r="DZF11" s="59"/>
      <c r="DZG11" s="59"/>
      <c r="DZH11" s="59"/>
      <c r="DZI11" s="59"/>
      <c r="DZJ11" s="59"/>
      <c r="DZK11" s="59"/>
      <c r="DZL11" s="59"/>
      <c r="DZM11" s="59"/>
      <c r="DZN11" s="59"/>
      <c r="DZO11" s="59"/>
      <c r="DZP11" s="59"/>
      <c r="DZQ11" s="59"/>
      <c r="DZR11" s="59"/>
      <c r="DZS11" s="59"/>
      <c r="DZT11" s="59"/>
      <c r="DZU11" s="59"/>
      <c r="DZV11" s="59"/>
      <c r="DZW11" s="59"/>
      <c r="DZX11" s="59"/>
      <c r="DZY11" s="59"/>
      <c r="DZZ11" s="59"/>
      <c r="EAA11" s="59"/>
      <c r="EAB11" s="59"/>
      <c r="EAC11" s="59"/>
      <c r="EAD11" s="59"/>
      <c r="EAE11" s="59"/>
      <c r="EAF11" s="59"/>
      <c r="EAG11" s="59"/>
      <c r="EAH11" s="59"/>
      <c r="EAI11" s="59"/>
      <c r="EAJ11" s="59"/>
      <c r="EAK11" s="59"/>
      <c r="EAL11" s="59"/>
      <c r="EAM11" s="59"/>
      <c r="EAN11" s="59"/>
      <c r="EAO11" s="59"/>
      <c r="EAP11" s="59"/>
      <c r="EAQ11" s="59"/>
      <c r="EAR11" s="59"/>
      <c r="EAS11" s="59"/>
      <c r="EAT11" s="59"/>
      <c r="EAU11" s="59"/>
      <c r="EAV11" s="59"/>
      <c r="EAW11" s="59"/>
      <c r="EAX11" s="59"/>
      <c r="EAY11" s="59"/>
      <c r="EAZ11" s="59"/>
      <c r="EBA11" s="59"/>
      <c r="EBB11" s="59"/>
      <c r="EBC11" s="59"/>
      <c r="EBD11" s="59"/>
      <c r="EBE11" s="59"/>
      <c r="EBF11" s="59"/>
      <c r="EBG11" s="59"/>
      <c r="EBH11" s="59"/>
      <c r="EBI11" s="59"/>
      <c r="EBJ11" s="59"/>
      <c r="EBK11" s="59"/>
      <c r="EBL11" s="59"/>
      <c r="EBM11" s="59"/>
      <c r="EBN11" s="59"/>
      <c r="EBO11" s="59"/>
      <c r="EBP11" s="59"/>
      <c r="EBQ11" s="59"/>
      <c r="EBR11" s="59"/>
      <c r="EBS11" s="59"/>
      <c r="EBT11" s="59"/>
      <c r="EBU11" s="59"/>
      <c r="EBV11" s="59"/>
      <c r="EBW11" s="59"/>
      <c r="EBX11" s="59"/>
      <c r="EBY11" s="59"/>
      <c r="EBZ11" s="59"/>
      <c r="ECA11" s="59"/>
      <c r="ECB11" s="59"/>
      <c r="ECC11" s="59"/>
      <c r="ECD11" s="59"/>
      <c r="ECE11" s="59"/>
      <c r="ECF11" s="59"/>
      <c r="ECG11" s="59"/>
      <c r="ECH11" s="59"/>
      <c r="ECI11" s="59"/>
      <c r="ECJ11" s="59"/>
      <c r="ECK11" s="59"/>
      <c r="ECL11" s="59"/>
      <c r="ECM11" s="59"/>
      <c r="ECN11" s="59"/>
      <c r="ECO11" s="59"/>
      <c r="ECP11" s="59"/>
      <c r="ECQ11" s="59"/>
      <c r="ECR11" s="59"/>
      <c r="ECS11" s="59"/>
      <c r="ECT11" s="59"/>
      <c r="ECU11" s="59"/>
      <c r="ECV11" s="59"/>
      <c r="ECW11" s="59"/>
      <c r="ECX11" s="59"/>
      <c r="ECY11" s="59"/>
      <c r="ECZ11" s="59"/>
      <c r="EDA11" s="59"/>
      <c r="EDB11" s="59"/>
      <c r="EDC11" s="59"/>
      <c r="EDD11" s="59"/>
      <c r="EDE11" s="59"/>
      <c r="EDF11" s="59"/>
      <c r="EDG11" s="59"/>
      <c r="EDH11" s="59"/>
      <c r="EDI11" s="59"/>
      <c r="EDJ11" s="59"/>
      <c r="EDK11" s="59"/>
      <c r="EDL11" s="59"/>
      <c r="EDM11" s="59"/>
      <c r="EDN11" s="59"/>
      <c r="EDO11" s="59"/>
      <c r="EDP11" s="59"/>
      <c r="EDQ11" s="59"/>
      <c r="EDR11" s="59"/>
      <c r="EDS11" s="59"/>
      <c r="EDT11" s="59"/>
      <c r="EDU11" s="59"/>
      <c r="EDV11" s="59"/>
      <c r="EDW11" s="59"/>
      <c r="EDX11" s="59"/>
      <c r="EDY11" s="59"/>
      <c r="EDZ11" s="59"/>
      <c r="EEA11" s="59"/>
      <c r="EEB11" s="59"/>
      <c r="EEC11" s="59"/>
      <c r="EED11" s="59"/>
      <c r="EEE11" s="59"/>
      <c r="EEF11" s="59"/>
      <c r="EEG11" s="59"/>
      <c r="EEH11" s="59"/>
      <c r="EEI11" s="59"/>
      <c r="EEJ11" s="59"/>
      <c r="EEK11" s="59"/>
      <c r="EEL11" s="59"/>
      <c r="EEM11" s="59"/>
      <c r="EEN11" s="59"/>
      <c r="EEO11" s="59"/>
      <c r="EEP11" s="59"/>
      <c r="EEQ11" s="59"/>
      <c r="EER11" s="59"/>
      <c r="EES11" s="59"/>
      <c r="EET11" s="59"/>
      <c r="EEU11" s="59"/>
      <c r="EEV11" s="59"/>
      <c r="EEW11" s="59"/>
      <c r="EEX11" s="59"/>
      <c r="EEY11" s="59"/>
      <c r="EEZ11" s="59"/>
      <c r="EFA11" s="59"/>
      <c r="EFB11" s="59"/>
      <c r="EFC11" s="59"/>
      <c r="EFD11" s="59"/>
      <c r="EFE11" s="59"/>
      <c r="EFF11" s="59"/>
      <c r="EFG11" s="59"/>
      <c r="EFH11" s="59"/>
      <c r="EFI11" s="59"/>
      <c r="EFJ11" s="59"/>
      <c r="EFK11" s="59"/>
      <c r="EFL11" s="59"/>
      <c r="EFM11" s="59"/>
      <c r="EFN11" s="59"/>
      <c r="EFO11" s="59"/>
      <c r="EFP11" s="59"/>
      <c r="EFQ11" s="59"/>
      <c r="EFR11" s="59"/>
      <c r="EFS11" s="59"/>
      <c r="EFT11" s="59"/>
      <c r="EFU11" s="59"/>
      <c r="EFV11" s="59"/>
      <c r="EFW11" s="59"/>
      <c r="EFX11" s="59"/>
      <c r="EFY11" s="59"/>
      <c r="EFZ11" s="59"/>
      <c r="EGA11" s="59"/>
      <c r="EGB11" s="59"/>
      <c r="EGC11" s="59"/>
      <c r="EGD11" s="59"/>
      <c r="EGE11" s="59"/>
      <c r="EGF11" s="59"/>
      <c r="EGG11" s="59"/>
      <c r="EGH11" s="59"/>
      <c r="EGI11" s="59"/>
      <c r="EGJ11" s="59"/>
      <c r="EGK11" s="59"/>
      <c r="EGL11" s="59"/>
      <c r="EGM11" s="59"/>
      <c r="EGN11" s="59"/>
      <c r="EGO11" s="59"/>
      <c r="EGP11" s="59"/>
      <c r="EGQ11" s="59"/>
      <c r="EGR11" s="59"/>
      <c r="EGS11" s="59"/>
      <c r="EGT11" s="59"/>
      <c r="EGU11" s="59"/>
      <c r="EGV11" s="59"/>
      <c r="EGW11" s="59"/>
      <c r="EGX11" s="59"/>
      <c r="EGY11" s="59"/>
      <c r="EGZ11" s="59"/>
      <c r="EHA11" s="59"/>
      <c r="EHB11" s="59"/>
      <c r="EHC11" s="59"/>
      <c r="EHD11" s="59"/>
      <c r="EHE11" s="59"/>
      <c r="EHF11" s="59"/>
      <c r="EHG11" s="59"/>
      <c r="EHH11" s="59"/>
      <c r="EHI11" s="59"/>
      <c r="EHJ11" s="59"/>
      <c r="EHK11" s="59"/>
      <c r="EHL11" s="59"/>
      <c r="EHM11" s="59"/>
      <c r="EHN11" s="59"/>
      <c r="EHO11" s="59"/>
      <c r="EHP11" s="59"/>
      <c r="EHQ11" s="59"/>
      <c r="EHR11" s="59"/>
      <c r="EHS11" s="59"/>
      <c r="EHT11" s="59"/>
      <c r="EHU11" s="59"/>
      <c r="EHV11" s="59"/>
      <c r="EHW11" s="59"/>
      <c r="EHX11" s="59"/>
      <c r="EHY11" s="59"/>
      <c r="EHZ11" s="59"/>
      <c r="EIA11" s="59"/>
      <c r="EIB11" s="59"/>
      <c r="EIC11" s="59"/>
      <c r="EID11" s="59"/>
      <c r="EIE11" s="59"/>
      <c r="EIF11" s="59"/>
      <c r="EIG11" s="59"/>
      <c r="EIH11" s="59"/>
      <c r="EII11" s="59"/>
      <c r="EIJ11" s="59"/>
      <c r="EIK11" s="59"/>
      <c r="EIL11" s="59"/>
      <c r="EIM11" s="59"/>
      <c r="EIN11" s="59"/>
      <c r="EIO11" s="59"/>
      <c r="EIP11" s="59"/>
      <c r="EIQ11" s="59"/>
      <c r="EIR11" s="59"/>
      <c r="EIS11" s="59"/>
      <c r="EIT11" s="59"/>
      <c r="EIU11" s="59"/>
      <c r="EIV11" s="59"/>
      <c r="EIW11" s="59"/>
      <c r="EIX11" s="59"/>
      <c r="EIY11" s="59"/>
      <c r="EIZ11" s="59"/>
      <c r="EJA11" s="59"/>
      <c r="EJB11" s="59"/>
      <c r="EJC11" s="59"/>
      <c r="EJD11" s="59"/>
      <c r="EJE11" s="59"/>
      <c r="EJF11" s="59"/>
      <c r="EJG11" s="59"/>
      <c r="EJH11" s="59"/>
      <c r="EJI11" s="59"/>
      <c r="EJJ11" s="59"/>
      <c r="EJK11" s="59"/>
      <c r="EJL11" s="59"/>
      <c r="EJM11" s="59"/>
      <c r="EJN11" s="59"/>
      <c r="EJO11" s="59"/>
      <c r="EJP11" s="59"/>
      <c r="EJQ11" s="59"/>
      <c r="EJR11" s="59"/>
      <c r="EJS11" s="59"/>
      <c r="EJT11" s="59"/>
      <c r="EJU11" s="59"/>
      <c r="EJV11" s="59"/>
      <c r="EJW11" s="59"/>
      <c r="EJX11" s="59"/>
      <c r="EJY11" s="59"/>
      <c r="EJZ11" s="59"/>
      <c r="EKA11" s="59"/>
      <c r="EKB11" s="59"/>
      <c r="EKC11" s="59"/>
      <c r="EKD11" s="59"/>
      <c r="EKE11" s="59"/>
      <c r="EKF11" s="59"/>
      <c r="EKG11" s="59"/>
      <c r="EKH11" s="59"/>
      <c r="EKI11" s="59"/>
      <c r="EKJ11" s="59"/>
      <c r="EKK11" s="59"/>
      <c r="EKL11" s="59"/>
      <c r="EKM11" s="59"/>
      <c r="EKN11" s="59"/>
      <c r="EKO11" s="59"/>
      <c r="EKP11" s="59"/>
      <c r="EKQ11" s="59"/>
      <c r="EKR11" s="59"/>
      <c r="EKS11" s="59"/>
      <c r="EKT11" s="59"/>
      <c r="EKU11" s="59"/>
      <c r="EKV11" s="59"/>
      <c r="EKW11" s="59"/>
      <c r="EKX11" s="59"/>
      <c r="EKY11" s="59"/>
      <c r="EKZ11" s="59"/>
      <c r="ELA11" s="59"/>
      <c r="ELB11" s="59"/>
      <c r="ELC11" s="59"/>
      <c r="ELD11" s="59"/>
      <c r="ELE11" s="59"/>
      <c r="ELF11" s="59"/>
      <c r="ELG11" s="59"/>
      <c r="ELH11" s="59"/>
      <c r="ELI11" s="59"/>
      <c r="ELJ11" s="59"/>
      <c r="ELK11" s="59"/>
      <c r="ELL11" s="59"/>
      <c r="ELM11" s="59"/>
      <c r="ELN11" s="59"/>
      <c r="ELO11" s="59"/>
      <c r="ELP11" s="59"/>
      <c r="ELQ11" s="59"/>
      <c r="ELR11" s="59"/>
      <c r="ELS11" s="59"/>
      <c r="ELT11" s="59"/>
      <c r="ELU11" s="59"/>
      <c r="ELV11" s="59"/>
      <c r="ELW11" s="59"/>
      <c r="ELX11" s="59"/>
      <c r="ELY11" s="59"/>
      <c r="ELZ11" s="59"/>
      <c r="EMA11" s="59"/>
      <c r="EMB11" s="59"/>
      <c r="EMC11" s="59"/>
      <c r="EMD11" s="59"/>
      <c r="EME11" s="59"/>
      <c r="EMF11" s="59"/>
      <c r="EMG11" s="59"/>
      <c r="EMH11" s="59"/>
      <c r="EMI11" s="59"/>
      <c r="EMJ11" s="59"/>
      <c r="EMK11" s="59"/>
      <c r="EML11" s="59"/>
      <c r="EMM11" s="59"/>
      <c r="EMN11" s="59"/>
      <c r="EMO11" s="59"/>
      <c r="EMP11" s="59"/>
      <c r="EMQ11" s="59"/>
      <c r="EMR11" s="59"/>
      <c r="EMS11" s="59"/>
      <c r="EMT11" s="59"/>
      <c r="EMU11" s="59"/>
      <c r="EMV11" s="59"/>
      <c r="EMW11" s="59"/>
      <c r="EMX11" s="59"/>
      <c r="EMY11" s="59"/>
      <c r="EMZ11" s="59"/>
      <c r="ENA11" s="59"/>
      <c r="ENB11" s="59"/>
      <c r="ENC11" s="59"/>
      <c r="END11" s="59"/>
      <c r="ENE11" s="59"/>
      <c r="ENF11" s="59"/>
      <c r="ENG11" s="59"/>
      <c r="ENH11" s="59"/>
      <c r="ENI11" s="59"/>
      <c r="ENJ11" s="59"/>
      <c r="ENK11" s="59"/>
      <c r="ENL11" s="59"/>
      <c r="ENM11" s="59"/>
      <c r="ENN11" s="59"/>
      <c r="ENO11" s="59"/>
      <c r="ENP11" s="59"/>
      <c r="ENQ11" s="59"/>
      <c r="ENR11" s="59"/>
      <c r="ENS11" s="59"/>
      <c r="ENT11" s="59"/>
      <c r="ENU11" s="59"/>
      <c r="ENV11" s="59"/>
      <c r="ENW11" s="59"/>
      <c r="ENX11" s="59"/>
      <c r="ENY11" s="59"/>
      <c r="ENZ11" s="59"/>
      <c r="EOA11" s="59"/>
      <c r="EOB11" s="59"/>
      <c r="EOC11" s="59"/>
      <c r="EOD11" s="59"/>
      <c r="EOE11" s="59"/>
      <c r="EOF11" s="59"/>
      <c r="EOG11" s="59"/>
      <c r="EOH11" s="59"/>
      <c r="EOI11" s="59"/>
      <c r="EOJ11" s="59"/>
      <c r="EOK11" s="59"/>
      <c r="EOL11" s="59"/>
      <c r="EOM11" s="59"/>
      <c r="EON11" s="59"/>
      <c r="EOO11" s="59"/>
      <c r="EOP11" s="59"/>
      <c r="EOQ11" s="59"/>
      <c r="EOR11" s="59"/>
      <c r="EOS11" s="59"/>
      <c r="EOT11" s="59"/>
      <c r="EOU11" s="59"/>
      <c r="EOV11" s="59"/>
      <c r="EOW11" s="59"/>
      <c r="EOX11" s="59"/>
      <c r="EOY11" s="59"/>
      <c r="EOZ11" s="59"/>
      <c r="EPA11" s="59"/>
      <c r="EPB11" s="59"/>
      <c r="EPC11" s="59"/>
      <c r="EPD11" s="59"/>
      <c r="EPE11" s="59"/>
      <c r="EPF11" s="59"/>
      <c r="EPG11" s="59"/>
      <c r="EPH11" s="59"/>
      <c r="EPI11" s="59"/>
      <c r="EPJ11" s="59"/>
      <c r="EPK11" s="59"/>
      <c r="EPL11" s="59"/>
      <c r="EPM11" s="59"/>
      <c r="EPN11" s="59"/>
      <c r="EPO11" s="59"/>
      <c r="EPP11" s="59"/>
      <c r="EPQ11" s="59"/>
      <c r="EPR11" s="59"/>
      <c r="EPS11" s="59"/>
      <c r="EPT11" s="59"/>
      <c r="EPU11" s="59"/>
      <c r="EPV11" s="59"/>
      <c r="EPW11" s="59"/>
      <c r="EPX11" s="59"/>
      <c r="EPY11" s="59"/>
      <c r="EPZ11" s="59"/>
      <c r="EQA11" s="59"/>
      <c r="EQB11" s="59"/>
      <c r="EQC11" s="59"/>
      <c r="EQD11" s="59"/>
      <c r="EQE11" s="59"/>
      <c r="EQF11" s="59"/>
      <c r="EQG11" s="59"/>
      <c r="EQH11" s="59"/>
      <c r="EQI11" s="59"/>
      <c r="EQJ11" s="59"/>
      <c r="EQK11" s="59"/>
      <c r="EQL11" s="59"/>
      <c r="EQM11" s="59"/>
      <c r="EQN11" s="59"/>
      <c r="EQO11" s="59"/>
      <c r="EQP11" s="59"/>
      <c r="EQQ11" s="59"/>
      <c r="EQR11" s="59"/>
      <c r="EQS11" s="59"/>
      <c r="EQT11" s="59"/>
      <c r="EQU11" s="59"/>
      <c r="EQV11" s="59"/>
      <c r="EQW11" s="59"/>
      <c r="EQX11" s="59"/>
      <c r="EQY11" s="59"/>
      <c r="EQZ11" s="59"/>
      <c r="ERA11" s="59"/>
      <c r="ERB11" s="59"/>
      <c r="ERC11" s="59"/>
      <c r="ERD11" s="59"/>
      <c r="ERE11" s="59"/>
      <c r="ERF11" s="59"/>
      <c r="ERG11" s="59"/>
      <c r="ERH11" s="59"/>
      <c r="ERI11" s="59"/>
      <c r="ERJ11" s="59"/>
      <c r="ERK11" s="59"/>
      <c r="ERL11" s="59"/>
      <c r="ERM11" s="59"/>
      <c r="ERN11" s="59"/>
      <c r="ERO11" s="59"/>
      <c r="ERP11" s="59"/>
      <c r="ERQ11" s="59"/>
      <c r="ERR11" s="59"/>
      <c r="ERS11" s="59"/>
      <c r="ERT11" s="59"/>
      <c r="ERU11" s="59"/>
      <c r="ERV11" s="59"/>
      <c r="ERW11" s="59"/>
      <c r="ERX11" s="59"/>
      <c r="ERY11" s="59"/>
      <c r="ERZ11" s="59"/>
      <c r="ESA11" s="59"/>
      <c r="ESB11" s="59"/>
      <c r="ESC11" s="59"/>
      <c r="ESD11" s="59"/>
      <c r="ESE11" s="59"/>
      <c r="ESF11" s="59"/>
      <c r="ESG11" s="59"/>
      <c r="ESH11" s="59"/>
      <c r="ESI11" s="59"/>
      <c r="ESJ11" s="59"/>
      <c r="ESK11" s="59"/>
      <c r="ESL11" s="59"/>
      <c r="ESM11" s="59"/>
      <c r="ESN11" s="59"/>
      <c r="ESO11" s="59"/>
      <c r="ESP11" s="59"/>
      <c r="ESQ11" s="59"/>
      <c r="ESR11" s="59"/>
      <c r="ESS11" s="59"/>
      <c r="EST11" s="59"/>
      <c r="ESU11" s="59"/>
      <c r="ESV11" s="59"/>
      <c r="ESW11" s="59"/>
      <c r="ESX11" s="59"/>
      <c r="ESY11" s="59"/>
      <c r="ESZ11" s="59"/>
      <c r="ETA11" s="59"/>
      <c r="ETB11" s="59"/>
      <c r="ETC11" s="59"/>
      <c r="ETD11" s="59"/>
      <c r="ETE11" s="59"/>
      <c r="ETF11" s="59"/>
      <c r="ETG11" s="59"/>
      <c r="ETH11" s="59"/>
      <c r="ETI11" s="59"/>
      <c r="ETJ11" s="59"/>
      <c r="ETK11" s="59"/>
      <c r="ETL11" s="59"/>
      <c r="ETM11" s="59"/>
      <c r="ETN11" s="59"/>
      <c r="ETO11" s="59"/>
      <c r="ETP11" s="59"/>
      <c r="ETQ11" s="59"/>
      <c r="ETR11" s="59"/>
      <c r="ETS11" s="59"/>
      <c r="ETT11" s="59"/>
      <c r="ETU11" s="59"/>
      <c r="ETV11" s="59"/>
      <c r="ETW11" s="59"/>
      <c r="ETX11" s="59"/>
      <c r="ETY11" s="59"/>
      <c r="ETZ11" s="59"/>
      <c r="EUA11" s="59"/>
      <c r="EUB11" s="59"/>
      <c r="EUC11" s="59"/>
      <c r="EUD11" s="59"/>
      <c r="EUE11" s="59"/>
      <c r="EUF11" s="59"/>
      <c r="EUG11" s="59"/>
      <c r="EUH11" s="59"/>
      <c r="EUI11" s="59"/>
      <c r="EUJ11" s="59"/>
      <c r="EUK11" s="59"/>
      <c r="EUL11" s="59"/>
      <c r="EUM11" s="59"/>
      <c r="EUN11" s="59"/>
      <c r="EUO11" s="59"/>
      <c r="EUP11" s="59"/>
      <c r="EUQ11" s="59"/>
      <c r="EUR11" s="59"/>
      <c r="EUS11" s="59"/>
      <c r="EUT11" s="59"/>
      <c r="EUU11" s="59"/>
      <c r="EUV11" s="59"/>
      <c r="EUW11" s="59"/>
      <c r="EUX11" s="59"/>
      <c r="EUY11" s="59"/>
      <c r="EUZ11" s="59"/>
      <c r="EVA11" s="59"/>
      <c r="EVB11" s="59"/>
      <c r="EVC11" s="59"/>
      <c r="EVD11" s="59"/>
      <c r="EVE11" s="59"/>
      <c r="EVF11" s="59"/>
      <c r="EVG11" s="59"/>
      <c r="EVH11" s="59"/>
      <c r="EVI11" s="59"/>
      <c r="EVJ11" s="59"/>
      <c r="EVK11" s="59"/>
      <c r="EVL11" s="59"/>
      <c r="EVM11" s="59"/>
      <c r="EVN11" s="59"/>
      <c r="EVO11" s="59"/>
      <c r="EVP11" s="59"/>
      <c r="EVQ11" s="59"/>
      <c r="EVR11" s="59"/>
      <c r="EVS11" s="59"/>
      <c r="EVT11" s="59"/>
      <c r="EVU11" s="59"/>
      <c r="EVV11" s="59"/>
      <c r="EVW11" s="59"/>
      <c r="EVX11" s="59"/>
      <c r="EVY11" s="59"/>
      <c r="EVZ11" s="59"/>
      <c r="EWA11" s="59"/>
      <c r="EWB11" s="59"/>
      <c r="EWC11" s="59"/>
      <c r="EWD11" s="59"/>
      <c r="EWE11" s="59"/>
      <c r="EWF11" s="59"/>
      <c r="EWG11" s="59"/>
      <c r="EWH11" s="59"/>
      <c r="EWI11" s="59"/>
      <c r="EWJ11" s="59"/>
      <c r="EWK11" s="59"/>
      <c r="EWL11" s="59"/>
      <c r="EWM11" s="59"/>
      <c r="EWN11" s="59"/>
      <c r="EWO11" s="59"/>
      <c r="EWP11" s="59"/>
      <c r="EWQ11" s="59"/>
      <c r="EWR11" s="59"/>
      <c r="EWS11" s="59"/>
      <c r="EWT11" s="59"/>
      <c r="EWU11" s="59"/>
      <c r="EWV11" s="59"/>
      <c r="EWW11" s="59"/>
      <c r="EWX11" s="59"/>
      <c r="EWY11" s="59"/>
      <c r="EWZ11" s="59"/>
      <c r="EXA11" s="59"/>
      <c r="EXB11" s="59"/>
      <c r="EXC11" s="59"/>
      <c r="EXD11" s="59"/>
      <c r="EXE11" s="59"/>
      <c r="EXF11" s="59"/>
      <c r="EXG11" s="59"/>
      <c r="EXH11" s="59"/>
      <c r="EXI11" s="59"/>
      <c r="EXJ11" s="59"/>
      <c r="EXK11" s="59"/>
      <c r="EXL11" s="59"/>
      <c r="EXM11" s="59"/>
      <c r="EXN11" s="59"/>
      <c r="EXO11" s="59"/>
      <c r="EXP11" s="59"/>
      <c r="EXQ11" s="59"/>
      <c r="EXR11" s="59"/>
      <c r="EXS11" s="59"/>
      <c r="EXT11" s="59"/>
      <c r="EXU11" s="59"/>
      <c r="EXV11" s="59"/>
      <c r="EXW11" s="59"/>
      <c r="EXX11" s="59"/>
      <c r="EXY11" s="59"/>
      <c r="EXZ11" s="59"/>
      <c r="EYA11" s="59"/>
      <c r="EYB11" s="59"/>
      <c r="EYC11" s="59"/>
      <c r="EYD11" s="59"/>
      <c r="EYE11" s="59"/>
      <c r="EYF11" s="59"/>
      <c r="EYG11" s="59"/>
      <c r="EYH11" s="59"/>
      <c r="EYI11" s="59"/>
      <c r="EYJ11" s="59"/>
      <c r="EYK11" s="59"/>
      <c r="EYL11" s="59"/>
      <c r="EYM11" s="59"/>
      <c r="EYN11" s="59"/>
      <c r="EYO11" s="59"/>
      <c r="EYP11" s="59"/>
      <c r="EYQ11" s="59"/>
      <c r="EYR11" s="59"/>
      <c r="EYS11" s="59"/>
      <c r="EYT11" s="59"/>
      <c r="EYU11" s="59"/>
      <c r="EYV11" s="59"/>
      <c r="EYW11" s="59"/>
      <c r="EYX11" s="59"/>
      <c r="EYY11" s="59"/>
      <c r="EYZ11" s="59"/>
      <c r="EZA11" s="59"/>
      <c r="EZB11" s="59"/>
      <c r="EZC11" s="59"/>
      <c r="EZD11" s="59"/>
      <c r="EZE11" s="59"/>
      <c r="EZF11" s="59"/>
      <c r="EZG11" s="59"/>
      <c r="EZH11" s="59"/>
      <c r="EZI11" s="59"/>
      <c r="EZJ11" s="59"/>
      <c r="EZK11" s="59"/>
      <c r="EZL11" s="59"/>
      <c r="EZM11" s="59"/>
      <c r="EZN11" s="59"/>
      <c r="EZO11" s="59"/>
      <c r="EZP11" s="59"/>
      <c r="EZQ11" s="59"/>
      <c r="EZR11" s="59"/>
      <c r="EZS11" s="59"/>
      <c r="EZT11" s="59"/>
      <c r="EZU11" s="59"/>
      <c r="EZV11" s="59"/>
      <c r="EZW11" s="59"/>
      <c r="EZX11" s="59"/>
      <c r="EZY11" s="59"/>
      <c r="EZZ11" s="59"/>
      <c r="FAA11" s="59"/>
      <c r="FAB11" s="59"/>
      <c r="FAC11" s="59"/>
      <c r="FAD11" s="59"/>
      <c r="FAE11" s="59"/>
      <c r="FAF11" s="59"/>
      <c r="FAG11" s="59"/>
      <c r="FAH11" s="59"/>
      <c r="FAI11" s="59"/>
      <c r="FAJ11" s="59"/>
      <c r="FAK11" s="59"/>
      <c r="FAL11" s="59"/>
      <c r="FAM11" s="59"/>
      <c r="FAN11" s="59"/>
      <c r="FAO11" s="59"/>
      <c r="FAP11" s="59"/>
      <c r="FAQ11" s="59"/>
      <c r="FAR11" s="59"/>
      <c r="FAS11" s="59"/>
      <c r="FAT11" s="59"/>
      <c r="FAU11" s="59"/>
      <c r="FAV11" s="59"/>
      <c r="FAW11" s="59"/>
      <c r="FAX11" s="59"/>
      <c r="FAY11" s="59"/>
      <c r="FAZ11" s="59"/>
      <c r="FBA11" s="59"/>
      <c r="FBB11" s="59"/>
      <c r="FBC11" s="59"/>
      <c r="FBD11" s="59"/>
      <c r="FBE11" s="59"/>
      <c r="FBF11" s="59"/>
      <c r="FBG11" s="59"/>
      <c r="FBH11" s="59"/>
      <c r="FBI11" s="59"/>
      <c r="FBJ11" s="59"/>
      <c r="FBK11" s="59"/>
      <c r="FBL11" s="59"/>
      <c r="FBM11" s="59"/>
      <c r="FBN11" s="59"/>
      <c r="FBO11" s="59"/>
      <c r="FBP11" s="59"/>
      <c r="FBQ11" s="59"/>
      <c r="FBR11" s="59"/>
      <c r="FBS11" s="59"/>
      <c r="FBT11" s="59"/>
      <c r="FBU11" s="59"/>
      <c r="FBV11" s="59"/>
      <c r="FBW11" s="59"/>
      <c r="FBX11" s="59"/>
      <c r="FBY11" s="59"/>
      <c r="FBZ11" s="59"/>
      <c r="FCA11" s="59"/>
      <c r="FCB11" s="59"/>
      <c r="FCC11" s="59"/>
      <c r="FCD11" s="59"/>
      <c r="FCE11" s="59"/>
      <c r="FCF11" s="59"/>
      <c r="FCG11" s="59"/>
      <c r="FCH11" s="59"/>
      <c r="FCI11" s="59"/>
      <c r="FCJ11" s="59"/>
      <c r="FCK11" s="59"/>
      <c r="FCL11" s="59"/>
      <c r="FCM11" s="59"/>
      <c r="FCN11" s="59"/>
      <c r="FCO11" s="59"/>
      <c r="FCP11" s="59"/>
      <c r="FCQ11" s="59"/>
      <c r="FCR11" s="59"/>
      <c r="FCS11" s="59"/>
      <c r="FCT11" s="59"/>
      <c r="FCU11" s="59"/>
      <c r="FCV11" s="59"/>
      <c r="FCW11" s="59"/>
      <c r="FCX11" s="59"/>
      <c r="FCY11" s="59"/>
      <c r="FCZ11" s="59"/>
      <c r="FDA11" s="59"/>
      <c r="FDB11" s="59"/>
      <c r="FDC11" s="59"/>
      <c r="FDD11" s="59"/>
      <c r="FDE11" s="59"/>
      <c r="FDF11" s="59"/>
      <c r="FDG11" s="59"/>
      <c r="FDH11" s="59"/>
      <c r="FDI11" s="59"/>
      <c r="FDJ11" s="59"/>
      <c r="FDK11" s="59"/>
      <c r="FDL11" s="59"/>
      <c r="FDM11" s="59"/>
      <c r="FDN11" s="59"/>
      <c r="FDO11" s="59"/>
      <c r="FDP11" s="59"/>
      <c r="FDQ11" s="59"/>
      <c r="FDR11" s="59"/>
      <c r="FDS11" s="59"/>
      <c r="FDT11" s="59"/>
      <c r="FDU11" s="59"/>
      <c r="FDV11" s="59"/>
      <c r="FDW11" s="59"/>
      <c r="FDX11" s="59"/>
      <c r="FDY11" s="59"/>
      <c r="FDZ11" s="59"/>
      <c r="FEA11" s="59"/>
      <c r="FEB11" s="59"/>
      <c r="FEC11" s="59"/>
      <c r="FED11" s="59"/>
      <c r="FEE11" s="59"/>
      <c r="FEF11" s="59"/>
      <c r="FEG11" s="59"/>
      <c r="FEH11" s="59"/>
      <c r="FEI11" s="59"/>
      <c r="FEJ11" s="59"/>
      <c r="FEK11" s="59"/>
      <c r="FEL11" s="59"/>
      <c r="FEM11" s="59"/>
      <c r="FEN11" s="59"/>
      <c r="FEO11" s="59"/>
      <c r="FEP11" s="59"/>
      <c r="FEQ11" s="59"/>
      <c r="FER11" s="59"/>
      <c r="FES11" s="59"/>
      <c r="FET11" s="59"/>
      <c r="FEU11" s="59"/>
      <c r="FEV11" s="59"/>
      <c r="FEW11" s="59"/>
      <c r="FEX11" s="59"/>
      <c r="FEY11" s="59"/>
      <c r="FEZ11" s="59"/>
      <c r="FFA11" s="59"/>
      <c r="FFB11" s="59"/>
      <c r="FFC11" s="59"/>
      <c r="FFD11" s="59"/>
      <c r="FFE11" s="59"/>
      <c r="FFF11" s="59"/>
      <c r="FFG11" s="59"/>
      <c r="FFH11" s="59"/>
      <c r="FFI11" s="59"/>
      <c r="FFJ11" s="59"/>
      <c r="FFK11" s="59"/>
      <c r="FFL11" s="59"/>
      <c r="FFM11" s="59"/>
      <c r="FFN11" s="59"/>
      <c r="FFO11" s="59"/>
      <c r="FFP11" s="59"/>
      <c r="FFQ11" s="59"/>
      <c r="FFR11" s="59"/>
      <c r="FFS11" s="59"/>
      <c r="FFT11" s="59"/>
      <c r="FFU11" s="59"/>
      <c r="FFV11" s="59"/>
      <c r="FFW11" s="59"/>
      <c r="FFX11" s="59"/>
      <c r="FFY11" s="59"/>
      <c r="FFZ11" s="59"/>
      <c r="FGA11" s="59"/>
      <c r="FGB11" s="59"/>
      <c r="FGC11" s="59"/>
      <c r="FGD11" s="59"/>
      <c r="FGE11" s="59"/>
      <c r="FGF11" s="59"/>
      <c r="FGG11" s="59"/>
      <c r="FGH11" s="59"/>
      <c r="FGI11" s="59"/>
      <c r="FGJ11" s="59"/>
      <c r="FGK11" s="59"/>
      <c r="FGL11" s="59"/>
      <c r="FGM11" s="59"/>
      <c r="FGN11" s="59"/>
      <c r="FGO11" s="59"/>
      <c r="FGP11" s="59"/>
      <c r="FGQ11" s="59"/>
      <c r="FGR11" s="59"/>
      <c r="FGS11" s="59"/>
      <c r="FGT11" s="59"/>
      <c r="FGU11" s="59"/>
      <c r="FGV11" s="59"/>
      <c r="FGW11" s="59"/>
      <c r="FGX11" s="59"/>
      <c r="FGY11" s="59"/>
      <c r="FGZ11" s="59"/>
      <c r="FHA11" s="59"/>
      <c r="FHB11" s="59"/>
      <c r="FHC11" s="59"/>
      <c r="FHD11" s="59"/>
      <c r="FHE11" s="59"/>
      <c r="FHF11" s="59"/>
      <c r="FHG11" s="59"/>
      <c r="FHH11" s="59"/>
      <c r="FHI11" s="59"/>
      <c r="FHJ11" s="59"/>
      <c r="FHK11" s="59"/>
      <c r="FHL11" s="59"/>
      <c r="FHM11" s="59"/>
      <c r="FHN11" s="59"/>
      <c r="FHO11" s="59"/>
      <c r="FHP11" s="59"/>
      <c r="FHQ11" s="59"/>
      <c r="FHR11" s="59"/>
      <c r="FHS11" s="59"/>
      <c r="FHT11" s="59"/>
      <c r="FHU11" s="59"/>
      <c r="FHV11" s="59"/>
      <c r="FHW11" s="59"/>
      <c r="FHX11" s="59"/>
      <c r="FHY11" s="59"/>
      <c r="FHZ11" s="59"/>
      <c r="FIA11" s="59"/>
      <c r="FIB11" s="59"/>
      <c r="FIC11" s="59"/>
      <c r="FID11" s="59"/>
      <c r="FIE11" s="59"/>
      <c r="FIF11" s="59"/>
      <c r="FIG11" s="59"/>
      <c r="FIH11" s="59"/>
      <c r="FII11" s="59"/>
      <c r="FIJ11" s="59"/>
      <c r="FIK11" s="59"/>
      <c r="FIL11" s="59"/>
      <c r="FIM11" s="59"/>
      <c r="FIN11" s="59"/>
      <c r="FIO11" s="59"/>
      <c r="FIP11" s="59"/>
      <c r="FIQ11" s="59"/>
      <c r="FIR11" s="59"/>
      <c r="FIS11" s="59"/>
      <c r="FIT11" s="59"/>
      <c r="FIU11" s="59"/>
      <c r="FIV11" s="59"/>
      <c r="FIW11" s="59"/>
      <c r="FIX11" s="59"/>
      <c r="FIY11" s="59"/>
      <c r="FIZ11" s="59"/>
      <c r="FJA11" s="59"/>
      <c r="FJB11" s="59"/>
      <c r="FJC11" s="59"/>
      <c r="FJD11" s="59"/>
      <c r="FJE11" s="59"/>
      <c r="FJF11" s="59"/>
      <c r="FJG11" s="59"/>
      <c r="FJH11" s="59"/>
      <c r="FJI11" s="59"/>
      <c r="FJJ11" s="59"/>
      <c r="FJK11" s="59"/>
      <c r="FJL11" s="59"/>
      <c r="FJM11" s="59"/>
      <c r="FJN11" s="59"/>
      <c r="FJO11" s="59"/>
      <c r="FJP11" s="59"/>
      <c r="FJQ11" s="59"/>
      <c r="FJR11" s="59"/>
      <c r="FJS11" s="59"/>
      <c r="FJT11" s="59"/>
      <c r="FJU11" s="59"/>
      <c r="FJV11" s="59"/>
      <c r="FJW11" s="59"/>
      <c r="FJX11" s="59"/>
      <c r="FJY11" s="59"/>
      <c r="FJZ11" s="59"/>
      <c r="FKA11" s="59"/>
      <c r="FKB11" s="59"/>
      <c r="FKC11" s="59"/>
      <c r="FKD11" s="59"/>
      <c r="FKE11" s="59"/>
      <c r="FKF11" s="59"/>
      <c r="FKG11" s="59"/>
      <c r="FKH11" s="59"/>
      <c r="FKI11" s="59"/>
      <c r="FKJ11" s="59"/>
      <c r="FKK11" s="59"/>
      <c r="FKL11" s="59"/>
      <c r="FKM11" s="59"/>
      <c r="FKN11" s="59"/>
      <c r="FKO11" s="59"/>
      <c r="FKP11" s="59"/>
      <c r="FKQ11" s="59"/>
      <c r="FKR11" s="59"/>
      <c r="FKS11" s="59"/>
      <c r="FKT11" s="59"/>
      <c r="FKU11" s="59"/>
      <c r="FKV11" s="59"/>
      <c r="FKW11" s="59"/>
      <c r="FKX11" s="59"/>
      <c r="FKY11" s="59"/>
      <c r="FKZ11" s="59"/>
      <c r="FLA11" s="59"/>
      <c r="FLB11" s="59"/>
      <c r="FLC11" s="59"/>
      <c r="FLD11" s="59"/>
      <c r="FLE11" s="59"/>
      <c r="FLF11" s="59"/>
      <c r="FLG11" s="59"/>
      <c r="FLH11" s="59"/>
      <c r="FLI11" s="59"/>
      <c r="FLJ11" s="59"/>
      <c r="FLK11" s="59"/>
      <c r="FLL11" s="59"/>
      <c r="FLM11" s="59"/>
      <c r="FLN11" s="59"/>
      <c r="FLO11" s="59"/>
      <c r="FLP11" s="59"/>
      <c r="FLQ11" s="59"/>
      <c r="FLR11" s="59"/>
      <c r="FLS11" s="59"/>
      <c r="FLT11" s="59"/>
      <c r="FLU11" s="59"/>
      <c r="FLV11" s="59"/>
      <c r="FLW11" s="59"/>
      <c r="FLX11" s="59"/>
      <c r="FLY11" s="59"/>
      <c r="FLZ11" s="59"/>
      <c r="FMA11" s="59"/>
      <c r="FMB11" s="59"/>
      <c r="FMC11" s="59"/>
      <c r="FMD11" s="59"/>
      <c r="FME11" s="59"/>
      <c r="FMF11" s="59"/>
      <c r="FMG11" s="59"/>
      <c r="FMH11" s="59"/>
      <c r="FMI11" s="59"/>
      <c r="FMJ11" s="59"/>
      <c r="FMK11" s="59"/>
      <c r="FML11" s="59"/>
      <c r="FMM11" s="59"/>
      <c r="FMN11" s="59"/>
      <c r="FMO11" s="59"/>
      <c r="FMP11" s="59"/>
      <c r="FMQ11" s="59"/>
      <c r="FMR11" s="59"/>
      <c r="FMS11" s="59"/>
      <c r="FMT11" s="59"/>
      <c r="FMU11" s="59"/>
      <c r="FMV11" s="59"/>
      <c r="FMW11" s="59"/>
      <c r="FMX11" s="59"/>
      <c r="FMY11" s="59"/>
      <c r="FMZ11" s="59"/>
      <c r="FNA11" s="59"/>
      <c r="FNB11" s="59"/>
      <c r="FNC11" s="59"/>
      <c r="FND11" s="59"/>
      <c r="FNE11" s="59"/>
      <c r="FNF11" s="59"/>
      <c r="FNG11" s="59"/>
      <c r="FNH11" s="59"/>
      <c r="FNI11" s="59"/>
      <c r="FNJ11" s="59"/>
      <c r="FNK11" s="59"/>
      <c r="FNL11" s="59"/>
      <c r="FNM11" s="59"/>
      <c r="FNN11" s="59"/>
      <c r="FNO11" s="59"/>
      <c r="FNP11" s="59"/>
      <c r="FNQ11" s="59"/>
      <c r="FNR11" s="59"/>
      <c r="FNS11" s="59"/>
      <c r="FNT11" s="59"/>
      <c r="FNU11" s="59"/>
      <c r="FNV11" s="59"/>
      <c r="FNW11" s="59"/>
      <c r="FNX11" s="59"/>
      <c r="FNY11" s="59"/>
      <c r="FNZ11" s="59"/>
      <c r="FOA11" s="59"/>
      <c r="FOB11" s="59"/>
      <c r="FOC11" s="59"/>
      <c r="FOD11" s="59"/>
      <c r="FOE11" s="59"/>
      <c r="FOF11" s="59"/>
      <c r="FOG11" s="59"/>
      <c r="FOH11" s="59"/>
      <c r="FOI11" s="59"/>
      <c r="FOJ11" s="59"/>
      <c r="FOK11" s="59"/>
      <c r="FOL11" s="59"/>
      <c r="FOM11" s="59"/>
      <c r="FON11" s="59"/>
      <c r="FOO11" s="59"/>
      <c r="FOP11" s="59"/>
      <c r="FOQ11" s="59"/>
      <c r="FOR11" s="59"/>
      <c r="FOS11" s="59"/>
      <c r="FOT11" s="59"/>
      <c r="FOU11" s="59"/>
      <c r="FOV11" s="59"/>
      <c r="FOW11" s="59"/>
      <c r="FOX11" s="59"/>
      <c r="FOY11" s="59"/>
      <c r="FOZ11" s="59"/>
      <c r="FPA11" s="59"/>
      <c r="FPB11" s="59"/>
      <c r="FPC11" s="59"/>
      <c r="FPD11" s="59"/>
      <c r="FPE11" s="59"/>
      <c r="FPF11" s="59"/>
      <c r="FPG11" s="59"/>
      <c r="FPH11" s="59"/>
      <c r="FPI11" s="59"/>
      <c r="FPJ11" s="59"/>
      <c r="FPK11" s="59"/>
      <c r="FPL11" s="59"/>
      <c r="FPM11" s="59"/>
      <c r="FPN11" s="59"/>
      <c r="FPO11" s="59"/>
      <c r="FPP11" s="59"/>
      <c r="FPQ11" s="59"/>
      <c r="FPR11" s="59"/>
      <c r="FPS11" s="59"/>
      <c r="FPT11" s="59"/>
      <c r="FPU11" s="59"/>
      <c r="FPV11" s="59"/>
      <c r="FPW11" s="59"/>
      <c r="FPX11" s="59"/>
      <c r="FPY11" s="59"/>
      <c r="FPZ11" s="59"/>
      <c r="FQA11" s="59"/>
      <c r="FQB11" s="59"/>
      <c r="FQC11" s="59"/>
      <c r="FQD11" s="59"/>
      <c r="FQE11" s="59"/>
      <c r="FQF11" s="59"/>
      <c r="FQG11" s="59"/>
      <c r="FQH11" s="59"/>
      <c r="FQI11" s="59"/>
      <c r="FQJ11" s="59"/>
      <c r="FQK11" s="59"/>
      <c r="FQL11" s="59"/>
      <c r="FQM11" s="59"/>
      <c r="FQN11" s="59"/>
      <c r="FQO11" s="59"/>
      <c r="FQP11" s="59"/>
      <c r="FQQ11" s="59"/>
      <c r="FQR11" s="59"/>
      <c r="FQS11" s="59"/>
      <c r="FQT11" s="59"/>
      <c r="FQU11" s="59"/>
      <c r="FQV11" s="59"/>
      <c r="FQW11" s="59"/>
      <c r="FQX11" s="59"/>
      <c r="FQY11" s="59"/>
      <c r="FQZ11" s="59"/>
      <c r="FRA11" s="59"/>
      <c r="FRB11" s="59"/>
      <c r="FRC11" s="59"/>
      <c r="FRD11" s="59"/>
      <c r="FRE11" s="59"/>
      <c r="FRF11" s="59"/>
      <c r="FRG11" s="59"/>
      <c r="FRH11" s="59"/>
      <c r="FRI11" s="59"/>
      <c r="FRJ11" s="59"/>
      <c r="FRK11" s="59"/>
      <c r="FRL11" s="59"/>
      <c r="FRM11" s="59"/>
      <c r="FRN11" s="59"/>
      <c r="FRO11" s="59"/>
      <c r="FRP11" s="59"/>
      <c r="FRQ11" s="59"/>
      <c r="FRR11" s="59"/>
      <c r="FRS11" s="59"/>
      <c r="FRT11" s="59"/>
      <c r="FRU11" s="59"/>
      <c r="FRV11" s="59"/>
      <c r="FRW11" s="59"/>
      <c r="FRX11" s="59"/>
      <c r="FRY11" s="59"/>
      <c r="FRZ11" s="59"/>
      <c r="FSA11" s="59"/>
      <c r="FSB11" s="59"/>
      <c r="FSC11" s="59"/>
      <c r="FSD11" s="59"/>
      <c r="FSE11" s="59"/>
      <c r="FSF11" s="59"/>
      <c r="FSG11" s="59"/>
      <c r="FSH11" s="59"/>
      <c r="FSI11" s="59"/>
      <c r="FSJ11" s="59"/>
      <c r="FSK11" s="59"/>
      <c r="FSL11" s="59"/>
      <c r="FSM11" s="59"/>
      <c r="FSN11" s="59"/>
      <c r="FSO11" s="59"/>
      <c r="FSP11" s="59"/>
      <c r="FSQ11" s="59"/>
      <c r="FSR11" s="59"/>
      <c r="FSS11" s="59"/>
      <c r="FST11" s="59"/>
      <c r="FSU11" s="59"/>
      <c r="FSV11" s="59"/>
      <c r="FSW11" s="59"/>
      <c r="FSX11" s="59"/>
      <c r="FSY11" s="59"/>
      <c r="FSZ11" s="59"/>
      <c r="FTA11" s="59"/>
      <c r="FTB11" s="59"/>
      <c r="FTC11" s="59"/>
      <c r="FTD11" s="59"/>
      <c r="FTE11" s="59"/>
      <c r="FTF11" s="59"/>
      <c r="FTG11" s="59"/>
      <c r="FTH11" s="59"/>
      <c r="FTI11" s="59"/>
      <c r="FTJ11" s="59"/>
      <c r="FTK11" s="59"/>
      <c r="FTL11" s="59"/>
      <c r="FTM11" s="59"/>
      <c r="FTN11" s="59"/>
      <c r="FTO11" s="59"/>
      <c r="FTP11" s="59"/>
      <c r="FTQ11" s="59"/>
      <c r="FTR11" s="59"/>
      <c r="FTS11" s="59"/>
      <c r="FTT11" s="59"/>
      <c r="FTU11" s="59"/>
      <c r="FTV11" s="59"/>
      <c r="FTW11" s="59"/>
      <c r="FTX11" s="59"/>
      <c r="FTY11" s="59"/>
      <c r="FTZ11" s="59"/>
      <c r="FUA11" s="59"/>
      <c r="FUB11" s="59"/>
      <c r="FUC11" s="59"/>
      <c r="FUD11" s="59"/>
      <c r="FUE11" s="59"/>
      <c r="FUF11" s="59"/>
      <c r="FUG11" s="59"/>
      <c r="FUH11" s="59"/>
      <c r="FUI11" s="59"/>
      <c r="FUJ11" s="59"/>
      <c r="FUK11" s="59"/>
      <c r="FUL11" s="59"/>
      <c r="FUM11" s="59"/>
      <c r="FUN11" s="59"/>
      <c r="FUO11" s="59"/>
      <c r="FUP11" s="59"/>
      <c r="FUQ11" s="59"/>
      <c r="FUR11" s="59"/>
      <c r="FUS11" s="59"/>
      <c r="FUT11" s="59"/>
      <c r="FUU11" s="59"/>
      <c r="FUV11" s="59"/>
      <c r="FUW11" s="59"/>
      <c r="FUX11" s="59"/>
      <c r="FUY11" s="59"/>
      <c r="FUZ11" s="59"/>
      <c r="FVA11" s="59"/>
      <c r="FVB11" s="59"/>
      <c r="FVC11" s="59"/>
      <c r="FVD11" s="59"/>
      <c r="FVE11" s="59"/>
      <c r="FVF11" s="59"/>
      <c r="FVG11" s="59"/>
      <c r="FVH11" s="59"/>
      <c r="FVI11" s="59"/>
      <c r="FVJ11" s="59"/>
      <c r="FVK11" s="59"/>
      <c r="FVL11" s="59"/>
      <c r="FVM11" s="59"/>
      <c r="FVN11" s="59"/>
      <c r="FVO11" s="59"/>
      <c r="FVP11" s="59"/>
      <c r="FVQ11" s="59"/>
      <c r="FVR11" s="59"/>
      <c r="FVS11" s="59"/>
      <c r="FVT11" s="59"/>
      <c r="FVU11" s="59"/>
      <c r="FVV11" s="59"/>
      <c r="FVW11" s="59"/>
      <c r="FVX11" s="59"/>
      <c r="FVY11" s="59"/>
      <c r="FVZ11" s="59"/>
      <c r="FWA11" s="59"/>
      <c r="FWB11" s="59"/>
      <c r="FWC11" s="59"/>
      <c r="FWD11" s="59"/>
      <c r="FWE11" s="59"/>
      <c r="FWF11" s="59"/>
      <c r="FWG11" s="59"/>
      <c r="FWH11" s="59"/>
      <c r="FWI11" s="59"/>
      <c r="FWJ11" s="59"/>
      <c r="FWK11" s="59"/>
      <c r="FWL11" s="59"/>
      <c r="FWM11" s="59"/>
      <c r="FWN11" s="59"/>
      <c r="FWO11" s="59"/>
      <c r="FWP11" s="59"/>
      <c r="FWQ11" s="59"/>
      <c r="FWR11" s="59"/>
      <c r="FWS11" s="59"/>
      <c r="FWT11" s="59"/>
      <c r="FWU11" s="59"/>
      <c r="FWV11" s="59"/>
      <c r="FWW11" s="59"/>
      <c r="FWX11" s="59"/>
      <c r="FWY11" s="59"/>
      <c r="FWZ11" s="59"/>
      <c r="FXA11" s="59"/>
      <c r="FXB11" s="59"/>
      <c r="FXC11" s="59"/>
      <c r="FXD11" s="59"/>
      <c r="FXE11" s="59"/>
      <c r="FXF11" s="59"/>
      <c r="FXG11" s="59"/>
      <c r="FXH11" s="59"/>
      <c r="FXI11" s="59"/>
      <c r="FXJ11" s="59"/>
      <c r="FXK11" s="59"/>
      <c r="FXL11" s="59"/>
      <c r="FXM11" s="59"/>
      <c r="FXN11" s="59"/>
      <c r="FXO11" s="59"/>
      <c r="FXP11" s="59"/>
      <c r="FXQ11" s="59"/>
      <c r="FXR11" s="59"/>
      <c r="FXS11" s="59"/>
      <c r="FXT11" s="59"/>
      <c r="FXU11" s="59"/>
      <c r="FXV11" s="59"/>
      <c r="FXW11" s="59"/>
      <c r="FXX11" s="59"/>
      <c r="FXY11" s="59"/>
      <c r="FXZ11" s="59"/>
      <c r="FYA11" s="59"/>
      <c r="FYB11" s="59"/>
      <c r="FYC11" s="59"/>
      <c r="FYD11" s="59"/>
      <c r="FYE11" s="59"/>
      <c r="FYF11" s="59"/>
      <c r="FYG11" s="59"/>
      <c r="FYH11" s="59"/>
      <c r="FYI11" s="59"/>
      <c r="FYJ11" s="59"/>
      <c r="FYK11" s="59"/>
      <c r="FYL11" s="59"/>
      <c r="FYM11" s="59"/>
      <c r="FYN11" s="59"/>
      <c r="FYO11" s="59"/>
      <c r="FYP11" s="59"/>
      <c r="FYQ11" s="59"/>
      <c r="FYR11" s="59"/>
      <c r="FYS11" s="59"/>
      <c r="FYT11" s="59"/>
      <c r="FYU11" s="59"/>
      <c r="FYV11" s="59"/>
      <c r="FYW11" s="59"/>
      <c r="FYX11" s="59"/>
      <c r="FYY11" s="59"/>
      <c r="FYZ11" s="59"/>
      <c r="FZA11" s="59"/>
      <c r="FZB11" s="59"/>
      <c r="FZC11" s="59"/>
      <c r="FZD11" s="59"/>
      <c r="FZE11" s="59"/>
      <c r="FZF11" s="59"/>
      <c r="FZG11" s="59"/>
      <c r="FZH11" s="59"/>
      <c r="FZI11" s="59"/>
      <c r="FZJ11" s="59"/>
      <c r="FZK11" s="59"/>
      <c r="FZL11" s="59"/>
      <c r="FZM11" s="59"/>
      <c r="FZN11" s="59"/>
      <c r="FZO11" s="59"/>
      <c r="FZP11" s="59"/>
      <c r="FZQ11" s="59"/>
      <c r="FZR11" s="59"/>
      <c r="FZS11" s="59"/>
      <c r="FZT11" s="59"/>
      <c r="FZU11" s="59"/>
      <c r="FZV11" s="59"/>
      <c r="FZW11" s="59"/>
      <c r="FZX11" s="59"/>
      <c r="FZY11" s="59"/>
      <c r="FZZ11" s="59"/>
      <c r="GAA11" s="59"/>
      <c r="GAB11" s="59"/>
      <c r="GAC11" s="59"/>
      <c r="GAD11" s="59"/>
      <c r="GAE11" s="59"/>
      <c r="GAF11" s="59"/>
      <c r="GAG11" s="59"/>
      <c r="GAH11" s="59"/>
      <c r="GAI11" s="59"/>
      <c r="GAJ11" s="59"/>
      <c r="GAK11" s="59"/>
      <c r="GAL11" s="59"/>
      <c r="GAM11" s="59"/>
      <c r="GAN11" s="59"/>
      <c r="GAO11" s="59"/>
      <c r="GAP11" s="59"/>
      <c r="GAQ11" s="59"/>
      <c r="GAR11" s="59"/>
      <c r="GAS11" s="59"/>
      <c r="GAT11" s="59"/>
      <c r="GAU11" s="59"/>
      <c r="GAV11" s="59"/>
      <c r="GAW11" s="59"/>
      <c r="GAX11" s="59"/>
      <c r="GAY11" s="59"/>
      <c r="GAZ11" s="59"/>
      <c r="GBA11" s="59"/>
      <c r="GBB11" s="59"/>
      <c r="GBC11" s="59"/>
      <c r="GBD11" s="59"/>
      <c r="GBE11" s="59"/>
      <c r="GBF11" s="59"/>
      <c r="GBG11" s="59"/>
      <c r="GBH11" s="59"/>
      <c r="GBI11" s="59"/>
      <c r="GBJ11" s="59"/>
      <c r="GBK11" s="59"/>
      <c r="GBL11" s="59"/>
      <c r="GBM11" s="59"/>
      <c r="GBN11" s="59"/>
      <c r="GBO11" s="59"/>
      <c r="GBP11" s="59"/>
      <c r="GBQ11" s="59"/>
      <c r="GBR11" s="59"/>
      <c r="GBS11" s="59"/>
      <c r="GBT11" s="59"/>
      <c r="GBU11" s="59"/>
      <c r="GBV11" s="59"/>
      <c r="GBW11" s="59"/>
      <c r="GBX11" s="59"/>
      <c r="GBY11" s="59"/>
      <c r="GBZ11" s="59"/>
      <c r="GCA11" s="59"/>
      <c r="GCB11" s="59"/>
      <c r="GCC11" s="59"/>
      <c r="GCD11" s="59"/>
      <c r="GCE11" s="59"/>
      <c r="GCF11" s="59"/>
      <c r="GCG11" s="59"/>
      <c r="GCH11" s="59"/>
      <c r="GCI11" s="59"/>
      <c r="GCJ11" s="59"/>
      <c r="GCK11" s="59"/>
      <c r="GCL11" s="59"/>
      <c r="GCM11" s="59"/>
      <c r="GCN11" s="59"/>
      <c r="GCO11" s="59"/>
      <c r="GCP11" s="59"/>
      <c r="GCQ11" s="59"/>
      <c r="GCR11" s="59"/>
      <c r="GCS11" s="59"/>
      <c r="GCT11" s="59"/>
      <c r="GCU11" s="59"/>
      <c r="GCV11" s="59"/>
      <c r="GCW11" s="59"/>
      <c r="GCX11" s="59"/>
      <c r="GCY11" s="59"/>
      <c r="GCZ11" s="59"/>
      <c r="GDA11" s="59"/>
      <c r="GDB11" s="59"/>
      <c r="GDC11" s="59"/>
      <c r="GDD11" s="59"/>
      <c r="GDE11" s="59"/>
      <c r="GDF11" s="59"/>
      <c r="GDG11" s="59"/>
      <c r="GDH11" s="59"/>
      <c r="GDI11" s="59"/>
      <c r="GDJ11" s="59"/>
      <c r="GDK11" s="59"/>
      <c r="GDL11" s="59"/>
      <c r="GDM11" s="59"/>
      <c r="GDN11" s="59"/>
      <c r="GDO11" s="59"/>
      <c r="GDP11" s="59"/>
      <c r="GDQ11" s="59"/>
      <c r="GDR11" s="59"/>
      <c r="GDS11" s="59"/>
      <c r="GDT11" s="59"/>
      <c r="GDU11" s="59"/>
      <c r="GDV11" s="59"/>
      <c r="GDW11" s="59"/>
      <c r="GDX11" s="59"/>
      <c r="GDY11" s="59"/>
      <c r="GDZ11" s="59"/>
      <c r="GEA11" s="59"/>
      <c r="GEB11" s="59"/>
      <c r="GEC11" s="59"/>
      <c r="GED11" s="59"/>
      <c r="GEE11" s="59"/>
      <c r="GEF11" s="59"/>
      <c r="GEG11" s="59"/>
      <c r="GEH11" s="59"/>
      <c r="GEI11" s="59"/>
      <c r="GEJ11" s="59"/>
      <c r="GEK11" s="59"/>
      <c r="GEL11" s="59"/>
      <c r="GEM11" s="59"/>
      <c r="GEN11" s="59"/>
      <c r="GEO11" s="59"/>
      <c r="GEP11" s="59"/>
      <c r="GEQ11" s="59"/>
      <c r="GER11" s="59"/>
      <c r="GES11" s="59"/>
      <c r="GET11" s="59"/>
      <c r="GEU11" s="59"/>
      <c r="GEV11" s="59"/>
      <c r="GEW11" s="59"/>
      <c r="GEX11" s="59"/>
      <c r="GEY11" s="59"/>
      <c r="GEZ11" s="59"/>
      <c r="GFA11" s="59"/>
      <c r="GFB11" s="59"/>
      <c r="GFC11" s="59"/>
      <c r="GFD11" s="59"/>
      <c r="GFE11" s="59"/>
      <c r="GFF11" s="59"/>
      <c r="GFG11" s="59"/>
      <c r="GFH11" s="59"/>
      <c r="GFI11" s="59"/>
      <c r="GFJ11" s="59"/>
      <c r="GFK11" s="59"/>
      <c r="GFL11" s="59"/>
      <c r="GFM11" s="59"/>
      <c r="GFN11" s="59"/>
      <c r="GFO11" s="59"/>
      <c r="GFP11" s="59"/>
      <c r="GFQ11" s="59"/>
      <c r="GFR11" s="59"/>
      <c r="GFS11" s="59"/>
      <c r="GFT11" s="59"/>
      <c r="GFU11" s="59"/>
      <c r="GFV11" s="59"/>
      <c r="GFW11" s="59"/>
      <c r="GFX11" s="59"/>
      <c r="GFY11" s="59"/>
      <c r="GFZ11" s="59"/>
      <c r="GGA11" s="59"/>
      <c r="GGB11" s="59"/>
      <c r="GGC11" s="59"/>
      <c r="GGD11" s="59"/>
      <c r="GGE11" s="59"/>
      <c r="GGF11" s="59"/>
      <c r="GGG11" s="59"/>
      <c r="GGH11" s="59"/>
      <c r="GGI11" s="59"/>
      <c r="GGJ11" s="59"/>
      <c r="GGK11" s="59"/>
      <c r="GGL11" s="59"/>
      <c r="GGM11" s="59"/>
      <c r="GGN11" s="59"/>
      <c r="GGO11" s="59"/>
      <c r="GGP11" s="59"/>
      <c r="GGQ11" s="59"/>
      <c r="GGR11" s="59"/>
      <c r="GGS11" s="59"/>
      <c r="GGT11" s="59"/>
      <c r="GGU11" s="59"/>
      <c r="GGV11" s="59"/>
      <c r="GGW11" s="59"/>
      <c r="GGX11" s="59"/>
      <c r="GGY11" s="59"/>
      <c r="GGZ11" s="59"/>
      <c r="GHA11" s="59"/>
      <c r="GHB11" s="59"/>
      <c r="GHC11" s="59"/>
      <c r="GHD11" s="59"/>
      <c r="GHE11" s="59"/>
      <c r="GHF11" s="59"/>
      <c r="GHG11" s="59"/>
      <c r="GHH11" s="59"/>
      <c r="GHI11" s="59"/>
      <c r="GHJ11" s="59"/>
      <c r="GHK11" s="59"/>
      <c r="GHL11" s="59"/>
      <c r="GHM11" s="59"/>
      <c r="GHN11" s="59"/>
      <c r="GHO11" s="59"/>
      <c r="GHP11" s="59"/>
      <c r="GHQ11" s="59"/>
      <c r="GHR11" s="59"/>
      <c r="GHS11" s="59"/>
      <c r="GHT11" s="59"/>
      <c r="GHU11" s="59"/>
      <c r="GHV11" s="59"/>
      <c r="GHW11" s="59"/>
      <c r="GHX11" s="59"/>
      <c r="GHY11" s="59"/>
      <c r="GHZ11" s="59"/>
      <c r="GIA11" s="59"/>
      <c r="GIB11" s="59"/>
      <c r="GIC11" s="59"/>
      <c r="GID11" s="59"/>
      <c r="GIE11" s="59"/>
      <c r="GIF11" s="59"/>
      <c r="GIG11" s="59"/>
      <c r="GIH11" s="59"/>
      <c r="GII11" s="59"/>
      <c r="GIJ11" s="59"/>
      <c r="GIK11" s="59"/>
      <c r="GIL11" s="59"/>
      <c r="GIM11" s="59"/>
      <c r="GIN11" s="59"/>
      <c r="GIO11" s="59"/>
      <c r="GIP11" s="59"/>
      <c r="GIQ11" s="59"/>
      <c r="GIR11" s="59"/>
      <c r="GIS11" s="59"/>
      <c r="GIT11" s="59"/>
      <c r="GIU11" s="59"/>
      <c r="GIV11" s="59"/>
      <c r="GIW11" s="59"/>
      <c r="GIX11" s="59"/>
      <c r="GIY11" s="59"/>
      <c r="GIZ11" s="59"/>
      <c r="GJA11" s="59"/>
      <c r="GJB11" s="59"/>
      <c r="GJC11" s="59"/>
      <c r="GJD11" s="59"/>
      <c r="GJE11" s="59"/>
      <c r="GJF11" s="59"/>
      <c r="GJG11" s="59"/>
      <c r="GJH11" s="59"/>
      <c r="GJI11" s="59"/>
      <c r="GJJ11" s="59"/>
      <c r="GJK11" s="59"/>
      <c r="GJL11" s="59"/>
      <c r="GJM11" s="59"/>
      <c r="GJN11" s="59"/>
      <c r="GJO11" s="59"/>
      <c r="GJP11" s="59"/>
      <c r="GJQ11" s="59"/>
      <c r="GJR11" s="59"/>
      <c r="GJS11" s="59"/>
      <c r="GJT11" s="59"/>
      <c r="GJU11" s="59"/>
      <c r="GJV11" s="59"/>
      <c r="GJW11" s="59"/>
      <c r="GJX11" s="59"/>
      <c r="GJY11" s="59"/>
      <c r="GJZ11" s="59"/>
      <c r="GKA11" s="59"/>
      <c r="GKB11" s="59"/>
      <c r="GKC11" s="59"/>
      <c r="GKD11" s="59"/>
      <c r="GKE11" s="59"/>
      <c r="GKF11" s="59"/>
      <c r="GKG11" s="59"/>
      <c r="GKH11" s="59"/>
      <c r="GKI11" s="59"/>
      <c r="GKJ11" s="59"/>
      <c r="GKK11" s="59"/>
      <c r="GKL11" s="59"/>
      <c r="GKM11" s="59"/>
      <c r="GKN11" s="59"/>
      <c r="GKO11" s="59"/>
      <c r="GKP11" s="59"/>
      <c r="GKQ11" s="59"/>
      <c r="GKR11" s="59"/>
      <c r="GKS11" s="59"/>
      <c r="GKT11" s="59"/>
      <c r="GKU11" s="59"/>
      <c r="GKV11" s="59"/>
      <c r="GKW11" s="59"/>
      <c r="GKX11" s="59"/>
      <c r="GKY11" s="59"/>
      <c r="GKZ11" s="59"/>
      <c r="GLA11" s="59"/>
      <c r="GLB11" s="59"/>
      <c r="GLC11" s="59"/>
      <c r="GLD11" s="59"/>
      <c r="GLE11" s="59"/>
      <c r="GLF11" s="59"/>
      <c r="GLG11" s="59"/>
      <c r="GLH11" s="59"/>
      <c r="GLI11" s="59"/>
      <c r="GLJ11" s="59"/>
      <c r="GLK11" s="59"/>
      <c r="GLL11" s="59"/>
      <c r="GLM11" s="59"/>
      <c r="GLN11" s="59"/>
      <c r="GLO11" s="59"/>
      <c r="GLP11" s="59"/>
      <c r="GLQ11" s="59"/>
      <c r="GLR11" s="59"/>
      <c r="GLS11" s="59"/>
      <c r="GLT11" s="59"/>
      <c r="GLU11" s="59"/>
      <c r="GLV11" s="59"/>
      <c r="GLW11" s="59"/>
      <c r="GLX11" s="59"/>
      <c r="GLY11" s="59"/>
      <c r="GLZ11" s="59"/>
      <c r="GMA11" s="59"/>
      <c r="GMB11" s="59"/>
      <c r="GMC11" s="59"/>
      <c r="GMD11" s="59"/>
      <c r="GME11" s="59"/>
      <c r="GMF11" s="59"/>
      <c r="GMG11" s="59"/>
      <c r="GMH11" s="59"/>
      <c r="GMI11" s="59"/>
      <c r="GMJ11" s="59"/>
      <c r="GMK11" s="59"/>
      <c r="GML11" s="59"/>
      <c r="GMM11" s="59"/>
      <c r="GMN11" s="59"/>
      <c r="GMO11" s="59"/>
      <c r="GMP11" s="59"/>
      <c r="GMQ11" s="59"/>
      <c r="GMR11" s="59"/>
      <c r="GMS11" s="59"/>
      <c r="GMT11" s="59"/>
      <c r="GMU11" s="59"/>
      <c r="GMV11" s="59"/>
      <c r="GMW11" s="59"/>
      <c r="GMX11" s="59"/>
      <c r="GMY11" s="59"/>
      <c r="GMZ11" s="59"/>
      <c r="GNA11" s="59"/>
      <c r="GNB11" s="59"/>
      <c r="GNC11" s="59"/>
      <c r="GND11" s="59"/>
      <c r="GNE11" s="59"/>
      <c r="GNF11" s="59"/>
      <c r="GNG11" s="59"/>
      <c r="GNH11" s="59"/>
      <c r="GNI11" s="59"/>
      <c r="GNJ11" s="59"/>
      <c r="GNK11" s="59"/>
      <c r="GNL11" s="59"/>
      <c r="GNM11" s="59"/>
      <c r="GNN11" s="59"/>
      <c r="GNO11" s="59"/>
      <c r="GNP11" s="59"/>
      <c r="GNQ11" s="59"/>
      <c r="GNR11" s="59"/>
      <c r="GNS11" s="59"/>
      <c r="GNT11" s="59"/>
      <c r="GNU11" s="59"/>
      <c r="GNV11" s="59"/>
      <c r="GNW11" s="59"/>
      <c r="GNX11" s="59"/>
      <c r="GNY11" s="59"/>
      <c r="GNZ11" s="59"/>
      <c r="GOA11" s="59"/>
      <c r="GOB11" s="59"/>
      <c r="GOC11" s="59"/>
      <c r="GOD11" s="59"/>
      <c r="GOE11" s="59"/>
      <c r="GOF11" s="59"/>
      <c r="GOG11" s="59"/>
      <c r="GOH11" s="59"/>
      <c r="GOI11" s="59"/>
      <c r="GOJ11" s="59"/>
      <c r="GOK11" s="59"/>
      <c r="GOL11" s="59"/>
      <c r="GOM11" s="59"/>
      <c r="GON11" s="59"/>
      <c r="GOO11" s="59"/>
      <c r="GOP11" s="59"/>
      <c r="GOQ11" s="59"/>
      <c r="GOR11" s="59"/>
      <c r="GOS11" s="59"/>
      <c r="GOT11" s="59"/>
      <c r="GOU11" s="59"/>
      <c r="GOV11" s="59"/>
      <c r="GOW11" s="59"/>
      <c r="GOX11" s="59"/>
      <c r="GOY11" s="59"/>
      <c r="GOZ11" s="59"/>
      <c r="GPA11" s="59"/>
      <c r="GPB11" s="59"/>
      <c r="GPC11" s="59"/>
      <c r="GPD11" s="59"/>
      <c r="GPE11" s="59"/>
      <c r="GPF11" s="59"/>
      <c r="GPG11" s="59"/>
      <c r="GPH11" s="59"/>
      <c r="GPI11" s="59"/>
      <c r="GPJ11" s="59"/>
      <c r="GPK11" s="59"/>
      <c r="GPL11" s="59"/>
      <c r="GPM11" s="59"/>
      <c r="GPN11" s="59"/>
      <c r="GPO11" s="59"/>
      <c r="GPP11" s="59"/>
      <c r="GPQ11" s="59"/>
      <c r="GPR11" s="59"/>
      <c r="GPS11" s="59"/>
      <c r="GPT11" s="59"/>
      <c r="GPU11" s="59"/>
      <c r="GPV11" s="59"/>
      <c r="GPW11" s="59"/>
      <c r="GPX11" s="59"/>
      <c r="GPY11" s="59"/>
      <c r="GPZ11" s="59"/>
      <c r="GQA11" s="59"/>
      <c r="GQB11" s="59"/>
      <c r="GQC11" s="59"/>
      <c r="GQD11" s="59"/>
      <c r="GQE11" s="59"/>
      <c r="GQF11" s="59"/>
      <c r="GQG11" s="59"/>
      <c r="GQH11" s="59"/>
      <c r="GQI11" s="59"/>
      <c r="GQJ11" s="59"/>
      <c r="GQK11" s="59"/>
      <c r="GQL11" s="59"/>
      <c r="GQM11" s="59"/>
      <c r="GQN11" s="59"/>
      <c r="GQO11" s="59"/>
      <c r="GQP11" s="59"/>
      <c r="GQQ11" s="59"/>
      <c r="GQR11" s="59"/>
      <c r="GQS11" s="59"/>
      <c r="GQT11" s="59"/>
      <c r="GQU11" s="59"/>
      <c r="GQV11" s="59"/>
      <c r="GQW11" s="59"/>
      <c r="GQX11" s="59"/>
      <c r="GQY11" s="59"/>
      <c r="GQZ11" s="59"/>
      <c r="GRA11" s="59"/>
      <c r="GRB11" s="59"/>
      <c r="GRC11" s="59"/>
      <c r="GRD11" s="59"/>
      <c r="GRE11" s="59"/>
      <c r="GRF11" s="59"/>
      <c r="GRG11" s="59"/>
      <c r="GRH11" s="59"/>
      <c r="GRI11" s="59"/>
      <c r="GRJ11" s="59"/>
      <c r="GRK11" s="59"/>
      <c r="GRL11" s="59"/>
      <c r="GRM11" s="59"/>
      <c r="GRN11" s="59"/>
      <c r="GRO11" s="59"/>
      <c r="GRP11" s="59"/>
      <c r="GRQ11" s="59"/>
      <c r="GRR11" s="59"/>
      <c r="GRS11" s="59"/>
      <c r="GRT11" s="59"/>
      <c r="GRU11" s="59"/>
      <c r="GRV11" s="59"/>
      <c r="GRW11" s="59"/>
      <c r="GRX11" s="59"/>
      <c r="GRY11" s="59"/>
      <c r="GRZ11" s="59"/>
      <c r="GSA11" s="59"/>
      <c r="GSB11" s="59"/>
      <c r="GSC11" s="59"/>
      <c r="GSD11" s="59"/>
      <c r="GSE11" s="59"/>
      <c r="GSF11" s="59"/>
      <c r="GSG11" s="59"/>
      <c r="GSH11" s="59"/>
      <c r="GSI11" s="59"/>
      <c r="GSJ11" s="59"/>
      <c r="GSK11" s="59"/>
      <c r="GSL11" s="59"/>
      <c r="GSM11" s="59"/>
      <c r="GSN11" s="59"/>
      <c r="GSO11" s="59"/>
      <c r="GSP11" s="59"/>
      <c r="GSQ11" s="59"/>
      <c r="GSR11" s="59"/>
      <c r="GSS11" s="59"/>
      <c r="GST11" s="59"/>
      <c r="GSU11" s="59"/>
      <c r="GSV11" s="59"/>
      <c r="GSW11" s="59"/>
      <c r="GSX11" s="59"/>
      <c r="GSY11" s="59"/>
      <c r="GSZ11" s="59"/>
      <c r="GTA11" s="59"/>
      <c r="GTB11" s="59"/>
      <c r="GTC11" s="59"/>
      <c r="GTD11" s="59"/>
      <c r="GTE11" s="59"/>
      <c r="GTF11" s="59"/>
      <c r="GTG11" s="59"/>
      <c r="GTH11" s="59"/>
      <c r="GTI11" s="59"/>
      <c r="GTJ11" s="59"/>
      <c r="GTK11" s="59"/>
      <c r="GTL11" s="59"/>
      <c r="GTM11" s="59"/>
      <c r="GTN11" s="59"/>
      <c r="GTO11" s="59"/>
      <c r="GTP11" s="59"/>
      <c r="GTQ11" s="59"/>
      <c r="GTR11" s="59"/>
      <c r="GTS11" s="59"/>
      <c r="GTT11" s="59"/>
      <c r="GTU11" s="59"/>
      <c r="GTV11" s="59"/>
      <c r="GTW11" s="59"/>
      <c r="GTX11" s="59"/>
      <c r="GTY11" s="59"/>
      <c r="GTZ11" s="59"/>
      <c r="GUA11" s="59"/>
      <c r="GUB11" s="59"/>
      <c r="GUC11" s="59"/>
      <c r="GUD11" s="59"/>
      <c r="GUE11" s="59"/>
      <c r="GUF11" s="59"/>
      <c r="GUG11" s="59"/>
      <c r="GUH11" s="59"/>
      <c r="GUI11" s="59"/>
      <c r="GUJ11" s="59"/>
      <c r="GUK11" s="59"/>
      <c r="GUL11" s="59"/>
      <c r="GUM11" s="59"/>
      <c r="GUN11" s="59"/>
      <c r="GUO11" s="59"/>
      <c r="GUP11" s="59"/>
      <c r="GUQ11" s="59"/>
      <c r="GUR11" s="59"/>
      <c r="GUS11" s="59"/>
      <c r="GUT11" s="59"/>
      <c r="GUU11" s="59"/>
      <c r="GUV11" s="59"/>
      <c r="GUW11" s="59"/>
      <c r="GUX11" s="59"/>
      <c r="GUY11" s="59"/>
      <c r="GUZ11" s="59"/>
      <c r="GVA11" s="59"/>
      <c r="GVB11" s="59"/>
      <c r="GVC11" s="59"/>
      <c r="GVD11" s="59"/>
      <c r="GVE11" s="59"/>
      <c r="GVF11" s="59"/>
      <c r="GVG11" s="59"/>
      <c r="GVH11" s="59"/>
      <c r="GVI11" s="59"/>
      <c r="GVJ11" s="59"/>
      <c r="GVK11" s="59"/>
      <c r="GVL11" s="59"/>
      <c r="GVM11" s="59"/>
      <c r="GVN11" s="59"/>
      <c r="GVO11" s="59"/>
      <c r="GVP11" s="59"/>
      <c r="GVQ11" s="59"/>
      <c r="GVR11" s="59"/>
      <c r="GVS11" s="59"/>
      <c r="GVT11" s="59"/>
      <c r="GVU11" s="59"/>
      <c r="GVV11" s="59"/>
      <c r="GVW11" s="59"/>
      <c r="GVX11" s="59"/>
      <c r="GVY11" s="59"/>
      <c r="GVZ11" s="59"/>
      <c r="GWA11" s="59"/>
      <c r="GWB11" s="59"/>
      <c r="GWC11" s="59"/>
      <c r="GWD11" s="59"/>
      <c r="GWE11" s="59"/>
      <c r="GWF11" s="59"/>
      <c r="GWG11" s="59"/>
      <c r="GWH11" s="59"/>
      <c r="GWI11" s="59"/>
      <c r="GWJ11" s="59"/>
      <c r="GWK11" s="59"/>
      <c r="GWL11" s="59"/>
      <c r="GWM11" s="59"/>
      <c r="GWN11" s="59"/>
      <c r="GWO11" s="59"/>
      <c r="GWP11" s="59"/>
      <c r="GWQ11" s="59"/>
      <c r="GWR11" s="59"/>
      <c r="GWS11" s="59"/>
      <c r="GWT11" s="59"/>
      <c r="GWU11" s="59"/>
      <c r="GWV11" s="59"/>
      <c r="GWW11" s="59"/>
      <c r="GWX11" s="59"/>
      <c r="GWY11" s="59"/>
      <c r="GWZ11" s="59"/>
      <c r="GXA11" s="59"/>
      <c r="GXB11" s="59"/>
      <c r="GXC11" s="59"/>
      <c r="GXD11" s="59"/>
      <c r="GXE11" s="59"/>
      <c r="GXF11" s="59"/>
      <c r="GXG11" s="59"/>
      <c r="GXH11" s="59"/>
      <c r="GXI11" s="59"/>
      <c r="GXJ11" s="59"/>
      <c r="GXK11" s="59"/>
      <c r="GXL11" s="59"/>
      <c r="GXM11" s="59"/>
      <c r="GXN11" s="59"/>
      <c r="GXO11" s="59"/>
      <c r="GXP11" s="59"/>
      <c r="GXQ11" s="59"/>
      <c r="GXR11" s="59"/>
      <c r="GXS11" s="59"/>
      <c r="GXT11" s="59"/>
      <c r="GXU11" s="59"/>
      <c r="GXV11" s="59"/>
      <c r="GXW11" s="59"/>
      <c r="GXX11" s="59"/>
      <c r="GXY11" s="59"/>
      <c r="GXZ11" s="59"/>
      <c r="GYA11" s="59"/>
      <c r="GYB11" s="59"/>
      <c r="GYC11" s="59"/>
      <c r="GYD11" s="59"/>
      <c r="GYE11" s="59"/>
      <c r="GYF11" s="59"/>
      <c r="GYG11" s="59"/>
      <c r="GYH11" s="59"/>
      <c r="GYI11" s="59"/>
      <c r="GYJ11" s="59"/>
      <c r="GYK11" s="59"/>
      <c r="GYL11" s="59"/>
      <c r="GYM11" s="59"/>
      <c r="GYN11" s="59"/>
      <c r="GYO11" s="59"/>
      <c r="GYP11" s="59"/>
      <c r="GYQ11" s="59"/>
      <c r="GYR11" s="59"/>
      <c r="GYS11" s="59"/>
      <c r="GYT11" s="59"/>
      <c r="GYU11" s="59"/>
      <c r="GYV11" s="59"/>
      <c r="GYW11" s="59"/>
      <c r="GYX11" s="59"/>
      <c r="GYY11" s="59"/>
      <c r="GYZ11" s="59"/>
      <c r="GZA11" s="59"/>
      <c r="GZB11" s="59"/>
      <c r="GZC11" s="59"/>
      <c r="GZD11" s="59"/>
      <c r="GZE11" s="59"/>
      <c r="GZF11" s="59"/>
      <c r="GZG11" s="59"/>
      <c r="GZH11" s="59"/>
      <c r="GZI11" s="59"/>
      <c r="GZJ11" s="59"/>
      <c r="GZK11" s="59"/>
      <c r="GZL11" s="59"/>
      <c r="GZM11" s="59"/>
      <c r="GZN11" s="59"/>
      <c r="GZO11" s="59"/>
      <c r="GZP11" s="59"/>
      <c r="GZQ11" s="59"/>
      <c r="GZR11" s="59"/>
      <c r="GZS11" s="59"/>
      <c r="GZT11" s="59"/>
      <c r="GZU11" s="59"/>
      <c r="GZV11" s="59"/>
      <c r="GZW11" s="59"/>
      <c r="GZX11" s="59"/>
      <c r="GZY11" s="59"/>
      <c r="GZZ11" s="59"/>
      <c r="HAA11" s="59"/>
      <c r="HAB11" s="59"/>
      <c r="HAC11" s="59"/>
      <c r="HAD11" s="59"/>
      <c r="HAE11" s="59"/>
      <c r="HAF11" s="59"/>
      <c r="HAG11" s="59"/>
      <c r="HAH11" s="59"/>
      <c r="HAI11" s="59"/>
      <c r="HAJ11" s="59"/>
      <c r="HAK11" s="59"/>
      <c r="HAL11" s="59"/>
      <c r="HAM11" s="59"/>
      <c r="HAN11" s="59"/>
      <c r="HAO11" s="59"/>
      <c r="HAP11" s="59"/>
      <c r="HAQ11" s="59"/>
      <c r="HAR11" s="59"/>
      <c r="HAS11" s="59"/>
      <c r="HAT11" s="59"/>
      <c r="HAU11" s="59"/>
      <c r="HAV11" s="59"/>
      <c r="HAW11" s="59"/>
      <c r="HAX11" s="59"/>
      <c r="HAY11" s="59"/>
      <c r="HAZ11" s="59"/>
      <c r="HBA11" s="59"/>
      <c r="HBB11" s="59"/>
      <c r="HBC11" s="59"/>
      <c r="HBD11" s="59"/>
      <c r="HBE11" s="59"/>
      <c r="HBF11" s="59"/>
      <c r="HBG11" s="59"/>
      <c r="HBH11" s="59"/>
      <c r="HBI11" s="59"/>
      <c r="HBJ11" s="59"/>
      <c r="HBK11" s="59"/>
      <c r="HBL11" s="59"/>
      <c r="HBM11" s="59"/>
      <c r="HBN11" s="59"/>
      <c r="HBO11" s="59"/>
      <c r="HBP11" s="59"/>
      <c r="HBQ11" s="59"/>
      <c r="HBR11" s="59"/>
      <c r="HBS11" s="59"/>
      <c r="HBT11" s="59"/>
      <c r="HBU11" s="59"/>
      <c r="HBV11" s="59"/>
      <c r="HBW11" s="59"/>
      <c r="HBX11" s="59"/>
      <c r="HBY11" s="59"/>
      <c r="HBZ11" s="59"/>
      <c r="HCA11" s="59"/>
      <c r="HCB11" s="59"/>
      <c r="HCC11" s="59"/>
      <c r="HCD11" s="59"/>
      <c r="HCE11" s="59"/>
      <c r="HCF11" s="59"/>
      <c r="HCG11" s="59"/>
      <c r="HCH11" s="59"/>
      <c r="HCI11" s="59"/>
      <c r="HCJ11" s="59"/>
      <c r="HCK11" s="59"/>
      <c r="HCL11" s="59"/>
      <c r="HCM11" s="59"/>
      <c r="HCN11" s="59"/>
      <c r="HCO11" s="59"/>
      <c r="HCP11" s="59"/>
      <c r="HCQ11" s="59"/>
      <c r="HCR11" s="59"/>
      <c r="HCS11" s="59"/>
      <c r="HCT11" s="59"/>
      <c r="HCU11" s="59"/>
      <c r="HCV11" s="59"/>
      <c r="HCW11" s="59"/>
      <c r="HCX11" s="59"/>
      <c r="HCY11" s="59"/>
      <c r="HCZ11" s="59"/>
      <c r="HDA11" s="59"/>
      <c r="HDB11" s="59"/>
      <c r="HDC11" s="59"/>
      <c r="HDD11" s="59"/>
      <c r="HDE11" s="59"/>
      <c r="HDF11" s="59"/>
      <c r="HDG11" s="59"/>
      <c r="HDH11" s="59"/>
      <c r="HDI11" s="59"/>
      <c r="HDJ11" s="59"/>
      <c r="HDK11" s="59"/>
      <c r="HDL11" s="59"/>
      <c r="HDM11" s="59"/>
      <c r="HDN11" s="59"/>
      <c r="HDO11" s="59"/>
      <c r="HDP11" s="59"/>
      <c r="HDQ11" s="59"/>
      <c r="HDR11" s="59"/>
      <c r="HDS11" s="59"/>
      <c r="HDT11" s="59"/>
      <c r="HDU11" s="59"/>
      <c r="HDV11" s="59"/>
      <c r="HDW11" s="59"/>
      <c r="HDX11" s="59"/>
      <c r="HDY11" s="59"/>
      <c r="HDZ11" s="59"/>
      <c r="HEA11" s="59"/>
      <c r="HEB11" s="59"/>
      <c r="HEC11" s="59"/>
      <c r="HED11" s="59"/>
      <c r="HEE11" s="59"/>
      <c r="HEF11" s="59"/>
      <c r="HEG11" s="59"/>
      <c r="HEH11" s="59"/>
      <c r="HEI11" s="59"/>
      <c r="HEJ11" s="59"/>
      <c r="HEK11" s="59"/>
      <c r="HEL11" s="59"/>
      <c r="HEM11" s="59"/>
      <c r="HEN11" s="59"/>
      <c r="HEO11" s="59"/>
      <c r="HEP11" s="59"/>
      <c r="HEQ11" s="59"/>
      <c r="HER11" s="59"/>
      <c r="HES11" s="59"/>
      <c r="HET11" s="59"/>
      <c r="HEU11" s="59"/>
      <c r="HEV11" s="59"/>
      <c r="HEW11" s="59"/>
      <c r="HEX11" s="59"/>
      <c r="HEY11" s="59"/>
      <c r="HEZ11" s="59"/>
      <c r="HFA11" s="59"/>
      <c r="HFB11" s="59"/>
      <c r="HFC11" s="59"/>
      <c r="HFD11" s="59"/>
      <c r="HFE11" s="59"/>
      <c r="HFF11" s="59"/>
      <c r="HFG11" s="59"/>
      <c r="HFH11" s="59"/>
      <c r="HFI11" s="59"/>
      <c r="HFJ11" s="59"/>
      <c r="HFK11" s="59"/>
      <c r="HFL11" s="59"/>
      <c r="HFM11" s="59"/>
      <c r="HFN11" s="59"/>
      <c r="HFO11" s="59"/>
      <c r="HFP11" s="59"/>
      <c r="HFQ11" s="59"/>
      <c r="HFR11" s="59"/>
      <c r="HFS11" s="59"/>
      <c r="HFT11" s="59"/>
      <c r="HFU11" s="59"/>
      <c r="HFV11" s="59"/>
      <c r="HFW11" s="59"/>
      <c r="HFX11" s="59"/>
      <c r="HFY11" s="59"/>
      <c r="HFZ11" s="59"/>
      <c r="HGA11" s="59"/>
      <c r="HGB11" s="59"/>
      <c r="HGC11" s="59"/>
      <c r="HGD11" s="59"/>
      <c r="HGE11" s="59"/>
      <c r="HGF11" s="59"/>
      <c r="HGG11" s="59"/>
      <c r="HGH11" s="59"/>
      <c r="HGI11" s="59"/>
      <c r="HGJ11" s="59"/>
      <c r="HGK11" s="59"/>
      <c r="HGL11" s="59"/>
      <c r="HGM11" s="59"/>
      <c r="HGN11" s="59"/>
      <c r="HGO11" s="59"/>
      <c r="HGP11" s="59"/>
      <c r="HGQ11" s="59"/>
      <c r="HGR11" s="59"/>
      <c r="HGS11" s="59"/>
      <c r="HGT11" s="59"/>
      <c r="HGU11" s="59"/>
      <c r="HGV11" s="59"/>
      <c r="HGW11" s="59"/>
      <c r="HGX11" s="59"/>
      <c r="HGY11" s="59"/>
      <c r="HGZ11" s="59"/>
      <c r="HHA11" s="59"/>
      <c r="HHB11" s="59"/>
      <c r="HHC11" s="59"/>
      <c r="HHD11" s="59"/>
      <c r="HHE11" s="59"/>
      <c r="HHF11" s="59"/>
      <c r="HHG11" s="59"/>
      <c r="HHH11" s="59"/>
      <c r="HHI11" s="59"/>
      <c r="HHJ11" s="59"/>
      <c r="HHK11" s="59"/>
      <c r="HHL11" s="59"/>
      <c r="HHM11" s="59"/>
      <c r="HHN11" s="59"/>
      <c r="HHO11" s="59"/>
      <c r="HHP11" s="59"/>
      <c r="HHQ11" s="59"/>
      <c r="HHR11" s="59"/>
      <c r="HHS11" s="59"/>
      <c r="HHT11" s="59"/>
      <c r="HHU11" s="59"/>
      <c r="HHV11" s="59"/>
      <c r="HHW11" s="59"/>
      <c r="HHX11" s="59"/>
      <c r="HHY11" s="59"/>
      <c r="HHZ11" s="59"/>
      <c r="HIA11" s="59"/>
      <c r="HIB11" s="59"/>
      <c r="HIC11" s="59"/>
      <c r="HID11" s="59"/>
      <c r="HIE11" s="59"/>
      <c r="HIF11" s="59"/>
      <c r="HIG11" s="59"/>
      <c r="HIH11" s="59"/>
      <c r="HII11" s="59"/>
      <c r="HIJ11" s="59"/>
      <c r="HIK11" s="59"/>
      <c r="HIL11" s="59"/>
      <c r="HIM11" s="59"/>
      <c r="HIN11" s="59"/>
      <c r="HIO11" s="59"/>
      <c r="HIP11" s="59"/>
      <c r="HIQ11" s="59"/>
      <c r="HIR11" s="59"/>
      <c r="HIS11" s="59"/>
      <c r="HIT11" s="59"/>
      <c r="HIU11" s="59"/>
      <c r="HIV11" s="59"/>
      <c r="HIW11" s="59"/>
      <c r="HIX11" s="59"/>
      <c r="HIY11" s="59"/>
      <c r="HIZ11" s="59"/>
      <c r="HJA11" s="59"/>
      <c r="HJB11" s="59"/>
      <c r="HJC11" s="59"/>
      <c r="HJD11" s="59"/>
      <c r="HJE11" s="59"/>
      <c r="HJF11" s="59"/>
      <c r="HJG11" s="59"/>
      <c r="HJH11" s="59"/>
      <c r="HJI11" s="59"/>
      <c r="HJJ11" s="59"/>
      <c r="HJK11" s="59"/>
      <c r="HJL11" s="59"/>
      <c r="HJM11" s="59"/>
      <c r="HJN11" s="59"/>
      <c r="HJO11" s="59"/>
      <c r="HJP11" s="59"/>
      <c r="HJQ11" s="59"/>
      <c r="HJR11" s="59"/>
      <c r="HJS11" s="59"/>
      <c r="HJT11" s="59"/>
      <c r="HJU11" s="59"/>
      <c r="HJV11" s="59"/>
      <c r="HJW11" s="59"/>
      <c r="HJX11" s="59"/>
      <c r="HJY11" s="59"/>
      <c r="HJZ11" s="59"/>
      <c r="HKA11" s="59"/>
      <c r="HKB11" s="59"/>
      <c r="HKC11" s="59"/>
      <c r="HKD11" s="59"/>
      <c r="HKE11" s="59"/>
      <c r="HKF11" s="59"/>
      <c r="HKG11" s="59"/>
      <c r="HKH11" s="59"/>
      <c r="HKI11" s="59"/>
      <c r="HKJ11" s="59"/>
      <c r="HKK11" s="59"/>
      <c r="HKL11" s="59"/>
      <c r="HKM11" s="59"/>
      <c r="HKN11" s="59"/>
      <c r="HKO11" s="59"/>
      <c r="HKP11" s="59"/>
      <c r="HKQ11" s="59"/>
      <c r="HKR11" s="59"/>
      <c r="HKS11" s="59"/>
      <c r="HKT11" s="59"/>
      <c r="HKU11" s="59"/>
      <c r="HKV11" s="59"/>
      <c r="HKW11" s="59"/>
      <c r="HKX11" s="59"/>
      <c r="HKY11" s="59"/>
      <c r="HKZ11" s="59"/>
      <c r="HLA11" s="59"/>
      <c r="HLB11" s="59"/>
      <c r="HLC11" s="59"/>
      <c r="HLD11" s="59"/>
      <c r="HLE11" s="59"/>
      <c r="HLF11" s="59"/>
      <c r="HLG11" s="59"/>
      <c r="HLH11" s="59"/>
      <c r="HLI11" s="59"/>
      <c r="HLJ11" s="59"/>
      <c r="HLK11" s="59"/>
      <c r="HLL11" s="59"/>
      <c r="HLM11" s="59"/>
      <c r="HLN11" s="59"/>
      <c r="HLO11" s="59"/>
      <c r="HLP11" s="59"/>
      <c r="HLQ11" s="59"/>
      <c r="HLR11" s="59"/>
      <c r="HLS11" s="59"/>
      <c r="HLT11" s="59"/>
      <c r="HLU11" s="59"/>
      <c r="HLV11" s="59"/>
      <c r="HLW11" s="59"/>
      <c r="HLX11" s="59"/>
      <c r="HLY11" s="59"/>
      <c r="HLZ11" s="59"/>
      <c r="HMA11" s="59"/>
      <c r="HMB11" s="59"/>
      <c r="HMC11" s="59"/>
      <c r="HMD11" s="59"/>
      <c r="HME11" s="59"/>
      <c r="HMF11" s="59"/>
      <c r="HMG11" s="59"/>
      <c r="HMH11" s="59"/>
      <c r="HMI11" s="59"/>
      <c r="HMJ11" s="59"/>
      <c r="HMK11" s="59"/>
      <c r="HML11" s="59"/>
      <c r="HMM11" s="59"/>
      <c r="HMN11" s="59"/>
      <c r="HMO11" s="59"/>
      <c r="HMP11" s="59"/>
      <c r="HMQ11" s="59"/>
      <c r="HMR11" s="59"/>
      <c r="HMS11" s="59"/>
      <c r="HMT11" s="59"/>
      <c r="HMU11" s="59"/>
      <c r="HMV11" s="59"/>
      <c r="HMW11" s="59"/>
      <c r="HMX11" s="59"/>
      <c r="HMY11" s="59"/>
      <c r="HMZ11" s="59"/>
      <c r="HNA11" s="59"/>
      <c r="HNB11" s="59"/>
      <c r="HNC11" s="59"/>
      <c r="HND11" s="59"/>
      <c r="HNE11" s="59"/>
      <c r="HNF11" s="59"/>
      <c r="HNG11" s="59"/>
      <c r="HNH11" s="59"/>
      <c r="HNI11" s="59"/>
      <c r="HNJ11" s="59"/>
      <c r="HNK11" s="59"/>
      <c r="HNL11" s="59"/>
      <c r="HNM11" s="59"/>
      <c r="HNN11" s="59"/>
      <c r="HNO11" s="59"/>
      <c r="HNP11" s="59"/>
      <c r="HNQ11" s="59"/>
      <c r="HNR11" s="59"/>
      <c r="HNS11" s="59"/>
      <c r="HNT11" s="59"/>
      <c r="HNU11" s="59"/>
      <c r="HNV11" s="59"/>
      <c r="HNW11" s="59"/>
      <c r="HNX11" s="59"/>
      <c r="HNY11" s="59"/>
      <c r="HNZ11" s="59"/>
      <c r="HOA11" s="59"/>
      <c r="HOB11" s="59"/>
      <c r="HOC11" s="59"/>
      <c r="HOD11" s="59"/>
      <c r="HOE11" s="59"/>
      <c r="HOF11" s="59"/>
      <c r="HOG11" s="59"/>
      <c r="HOH11" s="59"/>
      <c r="HOI11" s="59"/>
      <c r="HOJ11" s="59"/>
      <c r="HOK11" s="59"/>
      <c r="HOL11" s="59"/>
      <c r="HOM11" s="59"/>
      <c r="HON11" s="59"/>
      <c r="HOO11" s="59"/>
      <c r="HOP11" s="59"/>
      <c r="HOQ11" s="59"/>
      <c r="HOR11" s="59"/>
      <c r="HOS11" s="59"/>
      <c r="HOT11" s="59"/>
      <c r="HOU11" s="59"/>
      <c r="HOV11" s="59"/>
      <c r="HOW11" s="59"/>
      <c r="HOX11" s="59"/>
      <c r="HOY11" s="59"/>
      <c r="HOZ11" s="59"/>
      <c r="HPA11" s="59"/>
      <c r="HPB11" s="59"/>
      <c r="HPC11" s="59"/>
      <c r="HPD11" s="59"/>
      <c r="HPE11" s="59"/>
      <c r="HPF11" s="59"/>
      <c r="HPG11" s="59"/>
      <c r="HPH11" s="59"/>
      <c r="HPI11" s="59"/>
      <c r="HPJ11" s="59"/>
      <c r="HPK11" s="59"/>
      <c r="HPL11" s="59"/>
      <c r="HPM11" s="59"/>
      <c r="HPN11" s="59"/>
      <c r="HPO11" s="59"/>
      <c r="HPP11" s="59"/>
      <c r="HPQ11" s="59"/>
      <c r="HPR11" s="59"/>
      <c r="HPS11" s="59"/>
      <c r="HPT11" s="59"/>
      <c r="HPU11" s="59"/>
      <c r="HPV11" s="59"/>
      <c r="HPW11" s="59"/>
      <c r="HPX11" s="59"/>
      <c r="HPY11" s="59"/>
      <c r="HPZ11" s="59"/>
      <c r="HQA11" s="59"/>
      <c r="HQB11" s="59"/>
      <c r="HQC11" s="59"/>
      <c r="HQD11" s="59"/>
      <c r="HQE11" s="59"/>
      <c r="HQF11" s="59"/>
      <c r="HQG11" s="59"/>
      <c r="HQH11" s="59"/>
      <c r="HQI11" s="59"/>
      <c r="HQJ11" s="59"/>
      <c r="HQK11" s="59"/>
      <c r="HQL11" s="59"/>
      <c r="HQM11" s="59"/>
      <c r="HQN11" s="59"/>
      <c r="HQO11" s="59"/>
      <c r="HQP11" s="59"/>
      <c r="HQQ11" s="59"/>
      <c r="HQR11" s="59"/>
      <c r="HQS11" s="59"/>
      <c r="HQT11" s="59"/>
      <c r="HQU11" s="59"/>
      <c r="HQV11" s="59"/>
      <c r="HQW11" s="59"/>
      <c r="HQX11" s="59"/>
      <c r="HQY11" s="59"/>
      <c r="HQZ11" s="59"/>
      <c r="HRA11" s="59"/>
      <c r="HRB11" s="59"/>
      <c r="HRC11" s="59"/>
      <c r="HRD11" s="59"/>
      <c r="HRE11" s="59"/>
      <c r="HRF11" s="59"/>
      <c r="HRG11" s="59"/>
      <c r="HRH11" s="59"/>
      <c r="HRI11" s="59"/>
      <c r="HRJ11" s="59"/>
      <c r="HRK11" s="59"/>
      <c r="HRL11" s="59"/>
      <c r="HRM11" s="59"/>
      <c r="HRN11" s="59"/>
      <c r="HRO11" s="59"/>
      <c r="HRP11" s="59"/>
      <c r="HRQ11" s="59"/>
      <c r="HRR11" s="59"/>
      <c r="HRS11" s="59"/>
      <c r="HRT11" s="59"/>
      <c r="HRU11" s="59"/>
      <c r="HRV11" s="59"/>
      <c r="HRW11" s="59"/>
      <c r="HRX11" s="59"/>
      <c r="HRY11" s="59"/>
      <c r="HRZ11" s="59"/>
      <c r="HSA11" s="59"/>
      <c r="HSB11" s="59"/>
      <c r="HSC11" s="59"/>
      <c r="HSD11" s="59"/>
      <c r="HSE11" s="59"/>
      <c r="HSF11" s="59"/>
      <c r="HSG11" s="59"/>
      <c r="HSH11" s="59"/>
      <c r="HSI11" s="59"/>
      <c r="HSJ11" s="59"/>
      <c r="HSK11" s="59"/>
      <c r="HSL11" s="59"/>
      <c r="HSM11" s="59"/>
      <c r="HSN11" s="59"/>
      <c r="HSO11" s="59"/>
      <c r="HSP11" s="59"/>
      <c r="HSQ11" s="59"/>
      <c r="HSR11" s="59"/>
      <c r="HSS11" s="59"/>
      <c r="HST11" s="59"/>
      <c r="HSU11" s="59"/>
      <c r="HSV11" s="59"/>
      <c r="HSW11" s="59"/>
      <c r="HSX11" s="59"/>
      <c r="HSY11" s="59"/>
      <c r="HSZ11" s="59"/>
      <c r="HTA11" s="59"/>
      <c r="HTB11" s="59"/>
      <c r="HTC11" s="59"/>
      <c r="HTD11" s="59"/>
      <c r="HTE11" s="59"/>
      <c r="HTF11" s="59"/>
      <c r="HTG11" s="59"/>
      <c r="HTH11" s="59"/>
      <c r="HTI11" s="59"/>
      <c r="HTJ11" s="59"/>
      <c r="HTK11" s="59"/>
      <c r="HTL11" s="59"/>
      <c r="HTM11" s="59"/>
      <c r="HTN11" s="59"/>
      <c r="HTO11" s="59"/>
      <c r="HTP11" s="59"/>
      <c r="HTQ11" s="59"/>
      <c r="HTR11" s="59"/>
      <c r="HTS11" s="59"/>
      <c r="HTT11" s="59"/>
      <c r="HTU11" s="59"/>
      <c r="HTV11" s="59"/>
      <c r="HTW11" s="59"/>
      <c r="HTX11" s="59"/>
      <c r="HTY11" s="59"/>
      <c r="HTZ11" s="59"/>
      <c r="HUA11" s="59"/>
      <c r="HUB11" s="59"/>
      <c r="HUC11" s="59"/>
      <c r="HUD11" s="59"/>
      <c r="HUE11" s="59"/>
      <c r="HUF11" s="59"/>
      <c r="HUG11" s="59"/>
      <c r="HUH11" s="59"/>
      <c r="HUI11" s="59"/>
      <c r="HUJ11" s="59"/>
      <c r="HUK11" s="59"/>
      <c r="HUL11" s="59"/>
      <c r="HUM11" s="59"/>
      <c r="HUN11" s="59"/>
      <c r="HUO11" s="59"/>
      <c r="HUP11" s="59"/>
      <c r="HUQ11" s="59"/>
      <c r="HUR11" s="59"/>
      <c r="HUS11" s="59"/>
      <c r="HUT11" s="59"/>
      <c r="HUU11" s="59"/>
      <c r="HUV11" s="59"/>
      <c r="HUW11" s="59"/>
      <c r="HUX11" s="59"/>
      <c r="HUY11" s="59"/>
      <c r="HUZ11" s="59"/>
      <c r="HVA11" s="59"/>
      <c r="HVB11" s="59"/>
      <c r="HVC11" s="59"/>
      <c r="HVD11" s="59"/>
      <c r="HVE11" s="59"/>
      <c r="HVF11" s="59"/>
      <c r="HVG11" s="59"/>
      <c r="HVH11" s="59"/>
      <c r="HVI11" s="59"/>
      <c r="HVJ11" s="59"/>
      <c r="HVK11" s="59"/>
      <c r="HVL11" s="59"/>
      <c r="HVM11" s="59"/>
      <c r="HVN11" s="59"/>
      <c r="HVO11" s="59"/>
      <c r="HVP11" s="59"/>
      <c r="HVQ11" s="59"/>
      <c r="HVR11" s="59"/>
      <c r="HVS11" s="59"/>
      <c r="HVT11" s="59"/>
      <c r="HVU11" s="59"/>
      <c r="HVV11" s="59"/>
      <c r="HVW11" s="59"/>
      <c r="HVX11" s="59"/>
      <c r="HVY11" s="59"/>
      <c r="HVZ11" s="59"/>
      <c r="HWA11" s="59"/>
      <c r="HWB11" s="59"/>
      <c r="HWC11" s="59"/>
      <c r="HWD11" s="59"/>
      <c r="HWE11" s="59"/>
      <c r="HWF11" s="59"/>
      <c r="HWG11" s="59"/>
      <c r="HWH11" s="59"/>
      <c r="HWI11" s="59"/>
      <c r="HWJ11" s="59"/>
      <c r="HWK11" s="59"/>
      <c r="HWL11" s="59"/>
      <c r="HWM11" s="59"/>
      <c r="HWN11" s="59"/>
      <c r="HWO11" s="59"/>
      <c r="HWP11" s="59"/>
      <c r="HWQ11" s="59"/>
      <c r="HWR11" s="59"/>
      <c r="HWS11" s="59"/>
      <c r="HWT11" s="59"/>
      <c r="HWU11" s="59"/>
      <c r="HWV11" s="59"/>
      <c r="HWW11" s="59"/>
      <c r="HWX11" s="59"/>
      <c r="HWY11" s="59"/>
      <c r="HWZ11" s="59"/>
      <c r="HXA11" s="59"/>
      <c r="HXB11" s="59"/>
      <c r="HXC11" s="59"/>
      <c r="HXD11" s="59"/>
      <c r="HXE11" s="59"/>
      <c r="HXF11" s="59"/>
      <c r="HXG11" s="59"/>
      <c r="HXH11" s="59"/>
      <c r="HXI11" s="59"/>
      <c r="HXJ11" s="59"/>
      <c r="HXK11" s="59"/>
      <c r="HXL11" s="59"/>
      <c r="HXM11" s="59"/>
      <c r="HXN11" s="59"/>
      <c r="HXO11" s="59"/>
      <c r="HXP11" s="59"/>
      <c r="HXQ11" s="59"/>
      <c r="HXR11" s="59"/>
      <c r="HXS11" s="59"/>
      <c r="HXT11" s="59"/>
      <c r="HXU11" s="59"/>
      <c r="HXV11" s="59"/>
      <c r="HXW11" s="59"/>
      <c r="HXX11" s="59"/>
      <c r="HXY11" s="59"/>
      <c r="HXZ11" s="59"/>
      <c r="HYA11" s="59"/>
      <c r="HYB11" s="59"/>
      <c r="HYC11" s="59"/>
      <c r="HYD11" s="59"/>
      <c r="HYE11" s="59"/>
      <c r="HYF11" s="59"/>
      <c r="HYG11" s="59"/>
      <c r="HYH11" s="59"/>
      <c r="HYI11" s="59"/>
      <c r="HYJ11" s="59"/>
      <c r="HYK11" s="59"/>
      <c r="HYL11" s="59"/>
      <c r="HYM11" s="59"/>
      <c r="HYN11" s="59"/>
      <c r="HYO11" s="59"/>
      <c r="HYP11" s="59"/>
      <c r="HYQ11" s="59"/>
      <c r="HYR11" s="59"/>
      <c r="HYS11" s="59"/>
      <c r="HYT11" s="59"/>
      <c r="HYU11" s="59"/>
      <c r="HYV11" s="59"/>
      <c r="HYW11" s="59"/>
      <c r="HYX11" s="59"/>
      <c r="HYY11" s="59"/>
      <c r="HYZ11" s="59"/>
      <c r="HZA11" s="59"/>
      <c r="HZB11" s="59"/>
      <c r="HZC11" s="59"/>
      <c r="HZD11" s="59"/>
      <c r="HZE11" s="59"/>
      <c r="HZF11" s="59"/>
      <c r="HZG11" s="59"/>
      <c r="HZH11" s="59"/>
      <c r="HZI11" s="59"/>
      <c r="HZJ11" s="59"/>
      <c r="HZK11" s="59"/>
      <c r="HZL11" s="59"/>
      <c r="HZM11" s="59"/>
      <c r="HZN11" s="59"/>
      <c r="HZO11" s="59"/>
      <c r="HZP11" s="59"/>
      <c r="HZQ11" s="59"/>
      <c r="HZR11" s="59"/>
      <c r="HZS11" s="59"/>
      <c r="HZT11" s="59"/>
      <c r="HZU11" s="59"/>
      <c r="HZV11" s="59"/>
      <c r="HZW11" s="59"/>
      <c r="HZX11" s="59"/>
      <c r="HZY11" s="59"/>
      <c r="HZZ11" s="59"/>
      <c r="IAA11" s="59"/>
      <c r="IAB11" s="59"/>
      <c r="IAC11" s="59"/>
      <c r="IAD11" s="59"/>
      <c r="IAE11" s="59"/>
      <c r="IAF11" s="59"/>
      <c r="IAG11" s="59"/>
      <c r="IAH11" s="59"/>
      <c r="IAI11" s="59"/>
      <c r="IAJ11" s="59"/>
      <c r="IAK11" s="59"/>
      <c r="IAL11" s="59"/>
      <c r="IAM11" s="59"/>
      <c r="IAN11" s="59"/>
      <c r="IAO11" s="59"/>
      <c r="IAP11" s="59"/>
      <c r="IAQ11" s="59"/>
      <c r="IAR11" s="59"/>
      <c r="IAS11" s="59"/>
      <c r="IAT11" s="59"/>
      <c r="IAU11" s="59"/>
      <c r="IAV11" s="59"/>
      <c r="IAW11" s="59"/>
      <c r="IAX11" s="59"/>
      <c r="IAY11" s="59"/>
      <c r="IAZ11" s="59"/>
      <c r="IBA11" s="59"/>
      <c r="IBB11" s="59"/>
      <c r="IBC11" s="59"/>
      <c r="IBD11" s="59"/>
      <c r="IBE11" s="59"/>
      <c r="IBF11" s="59"/>
      <c r="IBG11" s="59"/>
      <c r="IBH11" s="59"/>
      <c r="IBI11" s="59"/>
      <c r="IBJ11" s="59"/>
      <c r="IBK11" s="59"/>
      <c r="IBL11" s="59"/>
      <c r="IBM11" s="59"/>
      <c r="IBN11" s="59"/>
      <c r="IBO11" s="59"/>
      <c r="IBP11" s="59"/>
      <c r="IBQ11" s="59"/>
      <c r="IBR11" s="59"/>
      <c r="IBS11" s="59"/>
      <c r="IBT11" s="59"/>
      <c r="IBU11" s="59"/>
      <c r="IBV11" s="59"/>
      <c r="IBW11" s="59"/>
      <c r="IBX11" s="59"/>
      <c r="IBY11" s="59"/>
      <c r="IBZ11" s="59"/>
      <c r="ICA11" s="59"/>
      <c r="ICB11" s="59"/>
      <c r="ICC11" s="59"/>
      <c r="ICD11" s="59"/>
      <c r="ICE11" s="59"/>
      <c r="ICF11" s="59"/>
      <c r="ICG11" s="59"/>
      <c r="ICH11" s="59"/>
      <c r="ICI11" s="59"/>
      <c r="ICJ11" s="59"/>
      <c r="ICK11" s="59"/>
      <c r="ICL11" s="59"/>
      <c r="ICM11" s="59"/>
      <c r="ICN11" s="59"/>
      <c r="ICO11" s="59"/>
      <c r="ICP11" s="59"/>
      <c r="ICQ11" s="59"/>
      <c r="ICR11" s="59"/>
      <c r="ICS11" s="59"/>
      <c r="ICT11" s="59"/>
      <c r="ICU11" s="59"/>
      <c r="ICV11" s="59"/>
      <c r="ICW11" s="59"/>
      <c r="ICX11" s="59"/>
      <c r="ICY11" s="59"/>
      <c r="ICZ11" s="59"/>
      <c r="IDA11" s="59"/>
      <c r="IDB11" s="59"/>
      <c r="IDC11" s="59"/>
      <c r="IDD11" s="59"/>
      <c r="IDE11" s="59"/>
      <c r="IDF11" s="59"/>
      <c r="IDG11" s="59"/>
      <c r="IDH11" s="59"/>
      <c r="IDI11" s="59"/>
      <c r="IDJ11" s="59"/>
      <c r="IDK11" s="59"/>
      <c r="IDL11" s="59"/>
      <c r="IDM11" s="59"/>
      <c r="IDN11" s="59"/>
      <c r="IDO11" s="59"/>
      <c r="IDP11" s="59"/>
      <c r="IDQ11" s="59"/>
      <c r="IDR11" s="59"/>
      <c r="IDS11" s="59"/>
      <c r="IDT11" s="59"/>
      <c r="IDU11" s="59"/>
      <c r="IDV11" s="59"/>
      <c r="IDW11" s="59"/>
      <c r="IDX11" s="59"/>
      <c r="IDY11" s="59"/>
      <c r="IDZ11" s="59"/>
      <c r="IEA11" s="59"/>
      <c r="IEB11" s="59"/>
      <c r="IEC11" s="59"/>
      <c r="IED11" s="59"/>
      <c r="IEE11" s="59"/>
      <c r="IEF11" s="59"/>
      <c r="IEG11" s="59"/>
      <c r="IEH11" s="59"/>
      <c r="IEI11" s="59"/>
      <c r="IEJ11" s="59"/>
      <c r="IEK11" s="59"/>
      <c r="IEL11" s="59"/>
      <c r="IEM11" s="59"/>
      <c r="IEN11" s="59"/>
      <c r="IEO11" s="59"/>
      <c r="IEP11" s="59"/>
      <c r="IEQ11" s="59"/>
      <c r="IER11" s="59"/>
      <c r="IES11" s="59"/>
      <c r="IET11" s="59"/>
      <c r="IEU11" s="59"/>
      <c r="IEV11" s="59"/>
      <c r="IEW11" s="59"/>
      <c r="IEX11" s="59"/>
      <c r="IEY11" s="59"/>
      <c r="IEZ11" s="59"/>
      <c r="IFA11" s="59"/>
      <c r="IFB11" s="59"/>
      <c r="IFC11" s="59"/>
      <c r="IFD11" s="59"/>
      <c r="IFE11" s="59"/>
      <c r="IFF11" s="59"/>
      <c r="IFG11" s="59"/>
      <c r="IFH11" s="59"/>
      <c r="IFI11" s="59"/>
      <c r="IFJ11" s="59"/>
      <c r="IFK11" s="59"/>
      <c r="IFL11" s="59"/>
      <c r="IFM11" s="59"/>
      <c r="IFN11" s="59"/>
      <c r="IFO11" s="59"/>
      <c r="IFP11" s="59"/>
      <c r="IFQ11" s="59"/>
      <c r="IFR11" s="59"/>
      <c r="IFS11" s="59"/>
      <c r="IFT11" s="59"/>
      <c r="IFU11" s="59"/>
      <c r="IFV11" s="59"/>
      <c r="IFW11" s="59"/>
      <c r="IFX11" s="59"/>
      <c r="IFY11" s="59"/>
      <c r="IFZ11" s="59"/>
      <c r="IGA11" s="59"/>
      <c r="IGB11" s="59"/>
      <c r="IGC11" s="59"/>
      <c r="IGD11" s="59"/>
      <c r="IGE11" s="59"/>
      <c r="IGF11" s="59"/>
      <c r="IGG11" s="59"/>
      <c r="IGH11" s="59"/>
      <c r="IGI11" s="59"/>
      <c r="IGJ11" s="59"/>
      <c r="IGK11" s="59"/>
      <c r="IGL11" s="59"/>
      <c r="IGM11" s="59"/>
      <c r="IGN11" s="59"/>
      <c r="IGO11" s="59"/>
      <c r="IGP11" s="59"/>
      <c r="IGQ11" s="59"/>
      <c r="IGR11" s="59"/>
      <c r="IGS11" s="59"/>
      <c r="IGT11" s="59"/>
      <c r="IGU11" s="59"/>
      <c r="IGV11" s="59"/>
      <c r="IGW11" s="59"/>
      <c r="IGX11" s="59"/>
      <c r="IGY11" s="59"/>
      <c r="IGZ11" s="59"/>
      <c r="IHA11" s="59"/>
      <c r="IHB11" s="59"/>
      <c r="IHC11" s="59"/>
      <c r="IHD11" s="59"/>
      <c r="IHE11" s="59"/>
      <c r="IHF11" s="59"/>
      <c r="IHG11" s="59"/>
      <c r="IHH11" s="59"/>
      <c r="IHI11" s="59"/>
      <c r="IHJ11" s="59"/>
      <c r="IHK11" s="59"/>
      <c r="IHL11" s="59"/>
      <c r="IHM11" s="59"/>
      <c r="IHN11" s="59"/>
      <c r="IHO11" s="59"/>
      <c r="IHP11" s="59"/>
      <c r="IHQ11" s="59"/>
      <c r="IHR11" s="59"/>
      <c r="IHS11" s="59"/>
      <c r="IHT11" s="59"/>
      <c r="IHU11" s="59"/>
      <c r="IHV11" s="59"/>
      <c r="IHW11" s="59"/>
      <c r="IHX11" s="59"/>
      <c r="IHY11" s="59"/>
      <c r="IHZ11" s="59"/>
      <c r="IIA11" s="59"/>
      <c r="IIB11" s="59"/>
      <c r="IIC11" s="59"/>
      <c r="IID11" s="59"/>
      <c r="IIE11" s="59"/>
      <c r="IIF11" s="59"/>
      <c r="IIG11" s="59"/>
      <c r="IIH11" s="59"/>
      <c r="III11" s="59"/>
      <c r="IIJ11" s="59"/>
      <c r="IIK11" s="59"/>
      <c r="IIL11" s="59"/>
      <c r="IIM11" s="59"/>
      <c r="IIN11" s="59"/>
      <c r="IIO11" s="59"/>
      <c r="IIP11" s="59"/>
      <c r="IIQ11" s="59"/>
      <c r="IIR11" s="59"/>
      <c r="IIS11" s="59"/>
      <c r="IIT11" s="59"/>
      <c r="IIU11" s="59"/>
      <c r="IIV11" s="59"/>
      <c r="IIW11" s="59"/>
      <c r="IIX11" s="59"/>
      <c r="IIY11" s="59"/>
      <c r="IIZ11" s="59"/>
      <c r="IJA11" s="59"/>
      <c r="IJB11" s="59"/>
      <c r="IJC11" s="59"/>
      <c r="IJD11" s="59"/>
      <c r="IJE11" s="59"/>
      <c r="IJF11" s="59"/>
      <c r="IJG11" s="59"/>
      <c r="IJH11" s="59"/>
      <c r="IJI11" s="59"/>
      <c r="IJJ11" s="59"/>
      <c r="IJK11" s="59"/>
      <c r="IJL11" s="59"/>
      <c r="IJM11" s="59"/>
      <c r="IJN11" s="59"/>
      <c r="IJO11" s="59"/>
      <c r="IJP11" s="59"/>
      <c r="IJQ11" s="59"/>
      <c r="IJR11" s="59"/>
      <c r="IJS11" s="59"/>
      <c r="IJT11" s="59"/>
      <c r="IJU11" s="59"/>
      <c r="IJV11" s="59"/>
      <c r="IJW11" s="59"/>
      <c r="IJX11" s="59"/>
      <c r="IJY11" s="59"/>
      <c r="IJZ11" s="59"/>
      <c r="IKA11" s="59"/>
      <c r="IKB11" s="59"/>
      <c r="IKC11" s="59"/>
      <c r="IKD11" s="59"/>
      <c r="IKE11" s="59"/>
      <c r="IKF11" s="59"/>
      <c r="IKG11" s="59"/>
      <c r="IKH11" s="59"/>
      <c r="IKI11" s="59"/>
      <c r="IKJ11" s="59"/>
      <c r="IKK11" s="59"/>
      <c r="IKL11" s="59"/>
      <c r="IKM11" s="59"/>
      <c r="IKN11" s="59"/>
      <c r="IKO11" s="59"/>
      <c r="IKP11" s="59"/>
      <c r="IKQ11" s="59"/>
      <c r="IKR11" s="59"/>
      <c r="IKS11" s="59"/>
      <c r="IKT11" s="59"/>
      <c r="IKU11" s="59"/>
      <c r="IKV11" s="59"/>
      <c r="IKW11" s="59"/>
      <c r="IKX11" s="59"/>
      <c r="IKY11" s="59"/>
      <c r="IKZ11" s="59"/>
      <c r="ILA11" s="59"/>
      <c r="ILB11" s="59"/>
      <c r="ILC11" s="59"/>
      <c r="ILD11" s="59"/>
      <c r="ILE11" s="59"/>
      <c r="ILF11" s="59"/>
      <c r="ILG11" s="59"/>
      <c r="ILH11" s="59"/>
      <c r="ILI11" s="59"/>
      <c r="ILJ11" s="59"/>
      <c r="ILK11" s="59"/>
      <c r="ILL11" s="59"/>
      <c r="ILM11" s="59"/>
      <c r="ILN11" s="59"/>
      <c r="ILO11" s="59"/>
      <c r="ILP11" s="59"/>
      <c r="ILQ11" s="59"/>
      <c r="ILR11" s="59"/>
      <c r="ILS11" s="59"/>
      <c r="ILT11" s="59"/>
      <c r="ILU11" s="59"/>
      <c r="ILV11" s="59"/>
      <c r="ILW11" s="59"/>
      <c r="ILX11" s="59"/>
      <c r="ILY11" s="59"/>
      <c r="ILZ11" s="59"/>
      <c r="IMA11" s="59"/>
      <c r="IMB11" s="59"/>
      <c r="IMC11" s="59"/>
      <c r="IMD11" s="59"/>
      <c r="IME11" s="59"/>
      <c r="IMF11" s="59"/>
      <c r="IMG11" s="59"/>
      <c r="IMH11" s="59"/>
      <c r="IMI11" s="59"/>
      <c r="IMJ11" s="59"/>
      <c r="IMK11" s="59"/>
      <c r="IML11" s="59"/>
      <c r="IMM11" s="59"/>
      <c r="IMN11" s="59"/>
      <c r="IMO11" s="59"/>
      <c r="IMP11" s="59"/>
      <c r="IMQ11" s="59"/>
      <c r="IMR11" s="59"/>
      <c r="IMS11" s="59"/>
      <c r="IMT11" s="59"/>
      <c r="IMU11" s="59"/>
      <c r="IMV11" s="59"/>
      <c r="IMW11" s="59"/>
      <c r="IMX11" s="59"/>
      <c r="IMY11" s="59"/>
      <c r="IMZ11" s="59"/>
      <c r="INA11" s="59"/>
      <c r="INB11" s="59"/>
      <c r="INC11" s="59"/>
      <c r="IND11" s="59"/>
      <c r="INE11" s="59"/>
      <c r="INF11" s="59"/>
      <c r="ING11" s="59"/>
      <c r="INH11" s="59"/>
      <c r="INI11" s="59"/>
      <c r="INJ11" s="59"/>
      <c r="INK11" s="59"/>
      <c r="INL11" s="59"/>
      <c r="INM11" s="59"/>
      <c r="INN11" s="59"/>
      <c r="INO11" s="59"/>
      <c r="INP11" s="59"/>
      <c r="INQ11" s="59"/>
      <c r="INR11" s="59"/>
      <c r="INS11" s="59"/>
      <c r="INT11" s="59"/>
      <c r="INU11" s="59"/>
      <c r="INV11" s="59"/>
      <c r="INW11" s="59"/>
      <c r="INX11" s="59"/>
      <c r="INY11" s="59"/>
      <c r="INZ11" s="59"/>
      <c r="IOA11" s="59"/>
      <c r="IOB11" s="59"/>
      <c r="IOC11" s="59"/>
      <c r="IOD11" s="59"/>
      <c r="IOE11" s="59"/>
      <c r="IOF11" s="59"/>
      <c r="IOG11" s="59"/>
      <c r="IOH11" s="59"/>
      <c r="IOI11" s="59"/>
      <c r="IOJ11" s="59"/>
      <c r="IOK11" s="59"/>
      <c r="IOL11" s="59"/>
      <c r="IOM11" s="59"/>
      <c r="ION11" s="59"/>
      <c r="IOO11" s="59"/>
      <c r="IOP11" s="59"/>
      <c r="IOQ11" s="59"/>
      <c r="IOR11" s="59"/>
      <c r="IOS11" s="59"/>
      <c r="IOT11" s="59"/>
      <c r="IOU11" s="59"/>
      <c r="IOV11" s="59"/>
      <c r="IOW11" s="59"/>
      <c r="IOX11" s="59"/>
      <c r="IOY11" s="59"/>
      <c r="IOZ11" s="59"/>
      <c r="IPA11" s="59"/>
      <c r="IPB11" s="59"/>
      <c r="IPC11" s="59"/>
      <c r="IPD11" s="59"/>
      <c r="IPE11" s="59"/>
      <c r="IPF11" s="59"/>
      <c r="IPG11" s="59"/>
      <c r="IPH11" s="59"/>
      <c r="IPI11" s="59"/>
      <c r="IPJ11" s="59"/>
      <c r="IPK11" s="59"/>
      <c r="IPL11" s="59"/>
      <c r="IPM11" s="59"/>
      <c r="IPN11" s="59"/>
      <c r="IPO11" s="59"/>
      <c r="IPP11" s="59"/>
      <c r="IPQ11" s="59"/>
      <c r="IPR11" s="59"/>
      <c r="IPS11" s="59"/>
      <c r="IPT11" s="59"/>
      <c r="IPU11" s="59"/>
      <c r="IPV11" s="59"/>
      <c r="IPW11" s="59"/>
      <c r="IPX11" s="59"/>
      <c r="IPY11" s="59"/>
      <c r="IPZ11" s="59"/>
      <c r="IQA11" s="59"/>
      <c r="IQB11" s="59"/>
      <c r="IQC11" s="59"/>
      <c r="IQD11" s="59"/>
      <c r="IQE11" s="59"/>
      <c r="IQF11" s="59"/>
      <c r="IQG11" s="59"/>
      <c r="IQH11" s="59"/>
      <c r="IQI11" s="59"/>
      <c r="IQJ11" s="59"/>
      <c r="IQK11" s="59"/>
      <c r="IQL11" s="59"/>
      <c r="IQM11" s="59"/>
      <c r="IQN11" s="59"/>
      <c r="IQO11" s="59"/>
      <c r="IQP11" s="59"/>
      <c r="IQQ11" s="59"/>
      <c r="IQR11" s="59"/>
      <c r="IQS11" s="59"/>
      <c r="IQT11" s="59"/>
      <c r="IQU11" s="59"/>
      <c r="IQV11" s="59"/>
      <c r="IQW11" s="59"/>
      <c r="IQX11" s="59"/>
      <c r="IQY11" s="59"/>
      <c r="IQZ11" s="59"/>
      <c r="IRA11" s="59"/>
      <c r="IRB11" s="59"/>
      <c r="IRC11" s="59"/>
      <c r="IRD11" s="59"/>
      <c r="IRE11" s="59"/>
      <c r="IRF11" s="59"/>
      <c r="IRG11" s="59"/>
      <c r="IRH11" s="59"/>
      <c r="IRI11" s="59"/>
      <c r="IRJ11" s="59"/>
      <c r="IRK11" s="59"/>
      <c r="IRL11" s="59"/>
      <c r="IRM11" s="59"/>
      <c r="IRN11" s="59"/>
      <c r="IRO11" s="59"/>
      <c r="IRP11" s="59"/>
      <c r="IRQ11" s="59"/>
      <c r="IRR11" s="59"/>
      <c r="IRS11" s="59"/>
      <c r="IRT11" s="59"/>
      <c r="IRU11" s="59"/>
      <c r="IRV11" s="59"/>
      <c r="IRW11" s="59"/>
      <c r="IRX11" s="59"/>
      <c r="IRY11" s="59"/>
      <c r="IRZ11" s="59"/>
      <c r="ISA11" s="59"/>
      <c r="ISB11" s="59"/>
      <c r="ISC11" s="59"/>
      <c r="ISD11" s="59"/>
      <c r="ISE11" s="59"/>
      <c r="ISF11" s="59"/>
      <c r="ISG11" s="59"/>
      <c r="ISH11" s="59"/>
      <c r="ISI11" s="59"/>
      <c r="ISJ11" s="59"/>
      <c r="ISK11" s="59"/>
      <c r="ISL11" s="59"/>
      <c r="ISM11" s="59"/>
      <c r="ISN11" s="59"/>
      <c r="ISO11" s="59"/>
      <c r="ISP11" s="59"/>
      <c r="ISQ11" s="59"/>
      <c r="ISR11" s="59"/>
      <c r="ISS11" s="59"/>
      <c r="IST11" s="59"/>
      <c r="ISU11" s="59"/>
      <c r="ISV11" s="59"/>
      <c r="ISW11" s="59"/>
      <c r="ISX11" s="59"/>
      <c r="ISY11" s="59"/>
      <c r="ISZ11" s="59"/>
      <c r="ITA11" s="59"/>
      <c r="ITB11" s="59"/>
      <c r="ITC11" s="59"/>
      <c r="ITD11" s="59"/>
      <c r="ITE11" s="59"/>
      <c r="ITF11" s="59"/>
      <c r="ITG11" s="59"/>
      <c r="ITH11" s="59"/>
      <c r="ITI11" s="59"/>
      <c r="ITJ11" s="59"/>
      <c r="ITK11" s="59"/>
      <c r="ITL11" s="59"/>
      <c r="ITM11" s="59"/>
      <c r="ITN11" s="59"/>
      <c r="ITO11" s="59"/>
      <c r="ITP11" s="59"/>
      <c r="ITQ11" s="59"/>
      <c r="ITR11" s="59"/>
      <c r="ITS11" s="59"/>
      <c r="ITT11" s="59"/>
      <c r="ITU11" s="59"/>
      <c r="ITV11" s="59"/>
      <c r="ITW11" s="59"/>
      <c r="ITX11" s="59"/>
      <c r="ITY11" s="59"/>
      <c r="ITZ11" s="59"/>
      <c r="IUA11" s="59"/>
      <c r="IUB11" s="59"/>
      <c r="IUC11" s="59"/>
      <c r="IUD11" s="59"/>
      <c r="IUE11" s="59"/>
      <c r="IUF11" s="59"/>
      <c r="IUG11" s="59"/>
      <c r="IUH11" s="59"/>
      <c r="IUI11" s="59"/>
      <c r="IUJ11" s="59"/>
      <c r="IUK11" s="59"/>
      <c r="IUL11" s="59"/>
      <c r="IUM11" s="59"/>
      <c r="IUN11" s="59"/>
      <c r="IUO11" s="59"/>
      <c r="IUP11" s="59"/>
      <c r="IUQ11" s="59"/>
      <c r="IUR11" s="59"/>
      <c r="IUS11" s="59"/>
      <c r="IUT11" s="59"/>
      <c r="IUU11" s="59"/>
      <c r="IUV11" s="59"/>
      <c r="IUW11" s="59"/>
      <c r="IUX11" s="59"/>
      <c r="IUY11" s="59"/>
      <c r="IUZ11" s="59"/>
      <c r="IVA11" s="59"/>
      <c r="IVB11" s="59"/>
      <c r="IVC11" s="59"/>
      <c r="IVD11" s="59"/>
      <c r="IVE11" s="59"/>
      <c r="IVF11" s="59"/>
      <c r="IVG11" s="59"/>
      <c r="IVH11" s="59"/>
      <c r="IVI11" s="59"/>
      <c r="IVJ11" s="59"/>
      <c r="IVK11" s="59"/>
      <c r="IVL11" s="59"/>
      <c r="IVM11" s="59"/>
      <c r="IVN11" s="59"/>
      <c r="IVO11" s="59"/>
      <c r="IVP11" s="59"/>
      <c r="IVQ11" s="59"/>
      <c r="IVR11" s="59"/>
      <c r="IVS11" s="59"/>
      <c r="IVT11" s="59"/>
      <c r="IVU11" s="59"/>
      <c r="IVV11" s="59"/>
      <c r="IVW11" s="59"/>
      <c r="IVX11" s="59"/>
      <c r="IVY11" s="59"/>
      <c r="IVZ11" s="59"/>
      <c r="IWA11" s="59"/>
      <c r="IWB11" s="59"/>
      <c r="IWC11" s="59"/>
      <c r="IWD11" s="59"/>
      <c r="IWE11" s="59"/>
      <c r="IWF11" s="59"/>
      <c r="IWG11" s="59"/>
      <c r="IWH11" s="59"/>
      <c r="IWI11" s="59"/>
      <c r="IWJ11" s="59"/>
      <c r="IWK11" s="59"/>
      <c r="IWL11" s="59"/>
      <c r="IWM11" s="59"/>
      <c r="IWN11" s="59"/>
      <c r="IWO11" s="59"/>
      <c r="IWP11" s="59"/>
      <c r="IWQ11" s="59"/>
      <c r="IWR11" s="59"/>
      <c r="IWS11" s="59"/>
      <c r="IWT11" s="59"/>
      <c r="IWU11" s="59"/>
      <c r="IWV11" s="59"/>
      <c r="IWW11" s="59"/>
      <c r="IWX11" s="59"/>
      <c r="IWY11" s="59"/>
      <c r="IWZ11" s="59"/>
      <c r="IXA11" s="59"/>
      <c r="IXB11" s="59"/>
      <c r="IXC11" s="59"/>
      <c r="IXD11" s="59"/>
      <c r="IXE11" s="59"/>
      <c r="IXF11" s="59"/>
      <c r="IXG11" s="59"/>
      <c r="IXH11" s="59"/>
      <c r="IXI11" s="59"/>
      <c r="IXJ11" s="59"/>
      <c r="IXK11" s="59"/>
      <c r="IXL11" s="59"/>
      <c r="IXM11" s="59"/>
      <c r="IXN11" s="59"/>
      <c r="IXO11" s="59"/>
      <c r="IXP11" s="59"/>
      <c r="IXQ11" s="59"/>
      <c r="IXR11" s="59"/>
      <c r="IXS11" s="59"/>
      <c r="IXT11" s="59"/>
      <c r="IXU11" s="59"/>
      <c r="IXV11" s="59"/>
      <c r="IXW11" s="59"/>
      <c r="IXX11" s="59"/>
      <c r="IXY11" s="59"/>
      <c r="IXZ11" s="59"/>
      <c r="IYA11" s="59"/>
      <c r="IYB11" s="59"/>
      <c r="IYC11" s="59"/>
      <c r="IYD11" s="59"/>
      <c r="IYE11" s="59"/>
      <c r="IYF11" s="59"/>
      <c r="IYG11" s="59"/>
      <c r="IYH11" s="59"/>
      <c r="IYI11" s="59"/>
      <c r="IYJ11" s="59"/>
      <c r="IYK11" s="59"/>
      <c r="IYL11" s="59"/>
      <c r="IYM11" s="59"/>
      <c r="IYN11" s="59"/>
      <c r="IYO11" s="59"/>
      <c r="IYP11" s="59"/>
      <c r="IYQ11" s="59"/>
      <c r="IYR11" s="59"/>
      <c r="IYS11" s="59"/>
      <c r="IYT11" s="59"/>
      <c r="IYU11" s="59"/>
      <c r="IYV11" s="59"/>
      <c r="IYW11" s="59"/>
      <c r="IYX11" s="59"/>
      <c r="IYY11" s="59"/>
      <c r="IYZ11" s="59"/>
      <c r="IZA11" s="59"/>
      <c r="IZB11" s="59"/>
      <c r="IZC11" s="59"/>
      <c r="IZD11" s="59"/>
      <c r="IZE11" s="59"/>
      <c r="IZF11" s="59"/>
      <c r="IZG11" s="59"/>
      <c r="IZH11" s="59"/>
      <c r="IZI11" s="59"/>
      <c r="IZJ11" s="59"/>
      <c r="IZK11" s="59"/>
      <c r="IZL11" s="59"/>
      <c r="IZM11" s="59"/>
      <c r="IZN11" s="59"/>
      <c r="IZO11" s="59"/>
      <c r="IZP11" s="59"/>
      <c r="IZQ11" s="59"/>
      <c r="IZR11" s="59"/>
      <c r="IZS11" s="59"/>
      <c r="IZT11" s="59"/>
      <c r="IZU11" s="59"/>
      <c r="IZV11" s="59"/>
      <c r="IZW11" s="59"/>
      <c r="IZX11" s="59"/>
      <c r="IZY11" s="59"/>
      <c r="IZZ11" s="59"/>
      <c r="JAA11" s="59"/>
      <c r="JAB11" s="59"/>
      <c r="JAC11" s="59"/>
      <c r="JAD11" s="59"/>
      <c r="JAE11" s="59"/>
      <c r="JAF11" s="59"/>
      <c r="JAG11" s="59"/>
      <c r="JAH11" s="59"/>
      <c r="JAI11" s="59"/>
      <c r="JAJ11" s="59"/>
      <c r="JAK11" s="59"/>
      <c r="JAL11" s="59"/>
      <c r="JAM11" s="59"/>
      <c r="JAN11" s="59"/>
      <c r="JAO11" s="59"/>
      <c r="JAP11" s="59"/>
      <c r="JAQ11" s="59"/>
      <c r="JAR11" s="59"/>
      <c r="JAS11" s="59"/>
      <c r="JAT11" s="59"/>
      <c r="JAU11" s="59"/>
      <c r="JAV11" s="59"/>
      <c r="JAW11" s="59"/>
      <c r="JAX11" s="59"/>
      <c r="JAY11" s="59"/>
      <c r="JAZ11" s="59"/>
      <c r="JBA11" s="59"/>
      <c r="JBB11" s="59"/>
      <c r="JBC11" s="59"/>
      <c r="JBD11" s="59"/>
      <c r="JBE11" s="59"/>
      <c r="JBF11" s="59"/>
      <c r="JBG11" s="59"/>
      <c r="JBH11" s="59"/>
      <c r="JBI11" s="59"/>
      <c r="JBJ11" s="59"/>
      <c r="JBK11" s="59"/>
      <c r="JBL11" s="59"/>
      <c r="JBM11" s="59"/>
      <c r="JBN11" s="59"/>
      <c r="JBO11" s="59"/>
      <c r="JBP11" s="59"/>
      <c r="JBQ11" s="59"/>
      <c r="JBR11" s="59"/>
      <c r="JBS11" s="59"/>
      <c r="JBT11" s="59"/>
      <c r="JBU11" s="59"/>
      <c r="JBV11" s="59"/>
      <c r="JBW11" s="59"/>
      <c r="JBX11" s="59"/>
      <c r="JBY11" s="59"/>
      <c r="JBZ11" s="59"/>
      <c r="JCA11" s="59"/>
      <c r="JCB11" s="59"/>
      <c r="JCC11" s="59"/>
      <c r="JCD11" s="59"/>
      <c r="JCE11" s="59"/>
      <c r="JCF11" s="59"/>
      <c r="JCG11" s="59"/>
      <c r="JCH11" s="59"/>
      <c r="JCI11" s="59"/>
      <c r="JCJ11" s="59"/>
      <c r="JCK11" s="59"/>
      <c r="JCL11" s="59"/>
      <c r="JCM11" s="59"/>
      <c r="JCN11" s="59"/>
      <c r="JCO11" s="59"/>
      <c r="JCP11" s="59"/>
      <c r="JCQ11" s="59"/>
      <c r="JCR11" s="59"/>
      <c r="JCS11" s="59"/>
      <c r="JCT11" s="59"/>
      <c r="JCU11" s="59"/>
      <c r="JCV11" s="59"/>
      <c r="JCW11" s="59"/>
      <c r="JCX11" s="59"/>
      <c r="JCY11" s="59"/>
      <c r="JCZ11" s="59"/>
      <c r="JDA11" s="59"/>
      <c r="JDB11" s="59"/>
      <c r="JDC11" s="59"/>
      <c r="JDD11" s="59"/>
      <c r="JDE11" s="59"/>
      <c r="JDF11" s="59"/>
      <c r="JDG11" s="59"/>
      <c r="JDH11" s="59"/>
      <c r="JDI11" s="59"/>
      <c r="JDJ11" s="59"/>
      <c r="JDK11" s="59"/>
      <c r="JDL11" s="59"/>
      <c r="JDM11" s="59"/>
      <c r="JDN11" s="59"/>
      <c r="JDO11" s="59"/>
      <c r="JDP11" s="59"/>
      <c r="JDQ11" s="59"/>
      <c r="JDR11" s="59"/>
      <c r="JDS11" s="59"/>
      <c r="JDT11" s="59"/>
      <c r="JDU11" s="59"/>
      <c r="JDV11" s="59"/>
      <c r="JDW11" s="59"/>
      <c r="JDX11" s="59"/>
      <c r="JDY11" s="59"/>
      <c r="JDZ11" s="59"/>
      <c r="JEA11" s="59"/>
      <c r="JEB11" s="59"/>
      <c r="JEC11" s="59"/>
      <c r="JED11" s="59"/>
      <c r="JEE11" s="59"/>
      <c r="JEF11" s="59"/>
      <c r="JEG11" s="59"/>
      <c r="JEH11" s="59"/>
      <c r="JEI11" s="59"/>
      <c r="JEJ11" s="59"/>
      <c r="JEK11" s="59"/>
      <c r="JEL11" s="59"/>
      <c r="JEM11" s="59"/>
      <c r="JEN11" s="59"/>
      <c r="JEO11" s="59"/>
      <c r="JEP11" s="59"/>
      <c r="JEQ11" s="59"/>
      <c r="JER11" s="59"/>
      <c r="JES11" s="59"/>
      <c r="JET11" s="59"/>
      <c r="JEU11" s="59"/>
      <c r="JEV11" s="59"/>
      <c r="JEW11" s="59"/>
      <c r="JEX11" s="59"/>
      <c r="JEY11" s="59"/>
      <c r="JEZ11" s="59"/>
      <c r="JFA11" s="59"/>
      <c r="JFB11" s="59"/>
      <c r="JFC11" s="59"/>
      <c r="JFD11" s="59"/>
      <c r="JFE11" s="59"/>
      <c r="JFF11" s="59"/>
      <c r="JFG11" s="59"/>
      <c r="JFH11" s="59"/>
      <c r="JFI11" s="59"/>
      <c r="JFJ11" s="59"/>
      <c r="JFK11" s="59"/>
      <c r="JFL11" s="59"/>
      <c r="JFM11" s="59"/>
      <c r="JFN11" s="59"/>
      <c r="JFO11" s="59"/>
      <c r="JFP11" s="59"/>
      <c r="JFQ11" s="59"/>
      <c r="JFR11" s="59"/>
      <c r="JFS11" s="59"/>
      <c r="JFT11" s="59"/>
      <c r="JFU11" s="59"/>
      <c r="JFV11" s="59"/>
      <c r="JFW11" s="59"/>
      <c r="JFX11" s="59"/>
      <c r="JFY11" s="59"/>
      <c r="JFZ11" s="59"/>
      <c r="JGA11" s="59"/>
      <c r="JGB11" s="59"/>
      <c r="JGC11" s="59"/>
      <c r="JGD11" s="59"/>
      <c r="JGE11" s="59"/>
      <c r="JGF11" s="59"/>
      <c r="JGG11" s="59"/>
      <c r="JGH11" s="59"/>
      <c r="JGI11" s="59"/>
      <c r="JGJ11" s="59"/>
      <c r="JGK11" s="59"/>
      <c r="JGL11" s="59"/>
      <c r="JGM11" s="59"/>
      <c r="JGN11" s="59"/>
      <c r="JGO11" s="59"/>
      <c r="JGP11" s="59"/>
      <c r="JGQ11" s="59"/>
      <c r="JGR11" s="59"/>
      <c r="JGS11" s="59"/>
      <c r="JGT11" s="59"/>
      <c r="JGU11" s="59"/>
      <c r="JGV11" s="59"/>
      <c r="JGW11" s="59"/>
      <c r="JGX11" s="59"/>
      <c r="JGY11" s="59"/>
      <c r="JGZ11" s="59"/>
      <c r="JHA11" s="59"/>
      <c r="JHB11" s="59"/>
      <c r="JHC11" s="59"/>
      <c r="JHD11" s="59"/>
      <c r="JHE11" s="59"/>
      <c r="JHF11" s="59"/>
      <c r="JHG11" s="59"/>
      <c r="JHH11" s="59"/>
      <c r="JHI11" s="59"/>
      <c r="JHJ11" s="59"/>
      <c r="JHK11" s="59"/>
      <c r="JHL11" s="59"/>
      <c r="JHM11" s="59"/>
      <c r="JHN11" s="59"/>
      <c r="JHO11" s="59"/>
      <c r="JHP11" s="59"/>
      <c r="JHQ11" s="59"/>
      <c r="JHR11" s="59"/>
      <c r="JHS11" s="59"/>
      <c r="JHT11" s="59"/>
      <c r="JHU11" s="59"/>
      <c r="JHV11" s="59"/>
      <c r="JHW11" s="59"/>
      <c r="JHX11" s="59"/>
      <c r="JHY11" s="59"/>
      <c r="JHZ11" s="59"/>
      <c r="JIA11" s="59"/>
      <c r="JIB11" s="59"/>
      <c r="JIC11" s="59"/>
      <c r="JID11" s="59"/>
      <c r="JIE11" s="59"/>
      <c r="JIF11" s="59"/>
      <c r="JIG11" s="59"/>
      <c r="JIH11" s="59"/>
      <c r="JII11" s="59"/>
      <c r="JIJ11" s="59"/>
      <c r="JIK11" s="59"/>
      <c r="JIL11" s="59"/>
      <c r="JIM11" s="59"/>
      <c r="JIN11" s="59"/>
      <c r="JIO11" s="59"/>
      <c r="JIP11" s="59"/>
      <c r="JIQ11" s="59"/>
      <c r="JIR11" s="59"/>
      <c r="JIS11" s="59"/>
      <c r="JIT11" s="59"/>
      <c r="JIU11" s="59"/>
      <c r="JIV11" s="59"/>
      <c r="JIW11" s="59"/>
      <c r="JIX11" s="59"/>
      <c r="JIY11" s="59"/>
      <c r="JIZ11" s="59"/>
      <c r="JJA11" s="59"/>
      <c r="JJB11" s="59"/>
      <c r="JJC11" s="59"/>
      <c r="JJD11" s="59"/>
      <c r="JJE11" s="59"/>
      <c r="JJF11" s="59"/>
      <c r="JJG11" s="59"/>
      <c r="JJH11" s="59"/>
      <c r="JJI11" s="59"/>
      <c r="JJJ11" s="59"/>
      <c r="JJK11" s="59"/>
      <c r="JJL11" s="59"/>
      <c r="JJM11" s="59"/>
      <c r="JJN11" s="59"/>
      <c r="JJO11" s="59"/>
      <c r="JJP11" s="59"/>
      <c r="JJQ11" s="59"/>
      <c r="JJR11" s="59"/>
      <c r="JJS11" s="59"/>
      <c r="JJT11" s="59"/>
      <c r="JJU11" s="59"/>
      <c r="JJV11" s="59"/>
      <c r="JJW11" s="59"/>
      <c r="JJX11" s="59"/>
      <c r="JJY11" s="59"/>
      <c r="JJZ11" s="59"/>
      <c r="JKA11" s="59"/>
      <c r="JKB11" s="59"/>
      <c r="JKC11" s="59"/>
      <c r="JKD11" s="59"/>
      <c r="JKE11" s="59"/>
      <c r="JKF11" s="59"/>
      <c r="JKG11" s="59"/>
      <c r="JKH11" s="59"/>
      <c r="JKI11" s="59"/>
      <c r="JKJ11" s="59"/>
      <c r="JKK11" s="59"/>
      <c r="JKL11" s="59"/>
      <c r="JKM11" s="59"/>
      <c r="JKN11" s="59"/>
      <c r="JKO11" s="59"/>
      <c r="JKP11" s="59"/>
      <c r="JKQ11" s="59"/>
      <c r="JKR11" s="59"/>
      <c r="JKS11" s="59"/>
      <c r="JKT11" s="59"/>
      <c r="JKU11" s="59"/>
      <c r="JKV11" s="59"/>
      <c r="JKW11" s="59"/>
      <c r="JKX11" s="59"/>
      <c r="JKY11" s="59"/>
      <c r="JKZ11" s="59"/>
      <c r="JLA11" s="59"/>
      <c r="JLB11" s="59"/>
      <c r="JLC11" s="59"/>
      <c r="JLD11" s="59"/>
      <c r="JLE11" s="59"/>
      <c r="JLF11" s="59"/>
      <c r="JLG11" s="59"/>
      <c r="JLH11" s="59"/>
      <c r="JLI11" s="59"/>
      <c r="JLJ11" s="59"/>
      <c r="JLK11" s="59"/>
      <c r="JLL11" s="59"/>
      <c r="JLM11" s="59"/>
      <c r="JLN11" s="59"/>
      <c r="JLO11" s="59"/>
      <c r="JLP11" s="59"/>
      <c r="JLQ11" s="59"/>
      <c r="JLR11" s="59"/>
      <c r="JLS11" s="59"/>
      <c r="JLT11" s="59"/>
      <c r="JLU11" s="59"/>
      <c r="JLV11" s="59"/>
      <c r="JLW11" s="59"/>
      <c r="JLX11" s="59"/>
      <c r="JLY11" s="59"/>
      <c r="JLZ11" s="59"/>
      <c r="JMA11" s="59"/>
      <c r="JMB11" s="59"/>
      <c r="JMC11" s="59"/>
      <c r="JMD11" s="59"/>
      <c r="JME11" s="59"/>
      <c r="JMF11" s="59"/>
      <c r="JMG11" s="59"/>
      <c r="JMH11" s="59"/>
      <c r="JMI11" s="59"/>
      <c r="JMJ11" s="59"/>
      <c r="JMK11" s="59"/>
      <c r="JML11" s="59"/>
      <c r="JMM11" s="59"/>
      <c r="JMN11" s="59"/>
      <c r="JMO11" s="59"/>
      <c r="JMP11" s="59"/>
      <c r="JMQ11" s="59"/>
      <c r="JMR11" s="59"/>
      <c r="JMS11" s="59"/>
      <c r="JMT11" s="59"/>
      <c r="JMU11" s="59"/>
      <c r="JMV11" s="59"/>
      <c r="JMW11" s="59"/>
      <c r="JMX11" s="59"/>
      <c r="JMY11" s="59"/>
      <c r="JMZ11" s="59"/>
      <c r="JNA11" s="59"/>
      <c r="JNB11" s="59"/>
      <c r="JNC11" s="59"/>
      <c r="JND11" s="59"/>
      <c r="JNE11" s="59"/>
      <c r="JNF11" s="59"/>
      <c r="JNG11" s="59"/>
      <c r="JNH11" s="59"/>
      <c r="JNI11" s="59"/>
      <c r="JNJ11" s="59"/>
      <c r="JNK11" s="59"/>
      <c r="JNL11" s="59"/>
      <c r="JNM11" s="59"/>
      <c r="JNN11" s="59"/>
      <c r="JNO11" s="59"/>
      <c r="JNP11" s="59"/>
      <c r="JNQ11" s="59"/>
      <c r="JNR11" s="59"/>
      <c r="JNS11" s="59"/>
      <c r="JNT11" s="59"/>
      <c r="JNU11" s="59"/>
      <c r="JNV11" s="59"/>
      <c r="JNW11" s="59"/>
      <c r="JNX11" s="59"/>
      <c r="JNY11" s="59"/>
      <c r="JNZ11" s="59"/>
      <c r="JOA11" s="59"/>
      <c r="JOB11" s="59"/>
      <c r="JOC11" s="59"/>
      <c r="JOD11" s="59"/>
      <c r="JOE11" s="59"/>
      <c r="JOF11" s="59"/>
      <c r="JOG11" s="59"/>
      <c r="JOH11" s="59"/>
      <c r="JOI11" s="59"/>
      <c r="JOJ11" s="59"/>
      <c r="JOK11" s="59"/>
      <c r="JOL11" s="59"/>
      <c r="JOM11" s="59"/>
      <c r="JON11" s="59"/>
      <c r="JOO11" s="59"/>
      <c r="JOP11" s="59"/>
      <c r="JOQ11" s="59"/>
      <c r="JOR11" s="59"/>
      <c r="JOS11" s="59"/>
      <c r="JOT11" s="59"/>
      <c r="JOU11" s="59"/>
      <c r="JOV11" s="59"/>
      <c r="JOW11" s="59"/>
      <c r="JOX11" s="59"/>
      <c r="JOY11" s="59"/>
      <c r="JOZ11" s="59"/>
      <c r="JPA11" s="59"/>
      <c r="JPB11" s="59"/>
      <c r="JPC11" s="59"/>
      <c r="JPD11" s="59"/>
      <c r="JPE11" s="59"/>
      <c r="JPF11" s="59"/>
      <c r="JPG11" s="59"/>
      <c r="JPH11" s="59"/>
      <c r="JPI11" s="59"/>
      <c r="JPJ11" s="59"/>
      <c r="JPK11" s="59"/>
      <c r="JPL11" s="59"/>
      <c r="JPM11" s="59"/>
      <c r="JPN11" s="59"/>
      <c r="JPO11" s="59"/>
      <c r="JPP11" s="59"/>
      <c r="JPQ11" s="59"/>
      <c r="JPR11" s="59"/>
      <c r="JPS11" s="59"/>
      <c r="JPT11" s="59"/>
      <c r="JPU11" s="59"/>
      <c r="JPV11" s="59"/>
      <c r="JPW11" s="59"/>
      <c r="JPX11" s="59"/>
      <c r="JPY11" s="59"/>
      <c r="JPZ11" s="59"/>
      <c r="JQA11" s="59"/>
      <c r="JQB11" s="59"/>
      <c r="JQC11" s="59"/>
      <c r="JQD11" s="59"/>
      <c r="JQE11" s="59"/>
      <c r="JQF11" s="59"/>
      <c r="JQG11" s="59"/>
      <c r="JQH11" s="59"/>
      <c r="JQI11" s="59"/>
      <c r="JQJ11" s="59"/>
      <c r="JQK11" s="59"/>
      <c r="JQL11" s="59"/>
      <c r="JQM11" s="59"/>
      <c r="JQN11" s="59"/>
      <c r="JQO11" s="59"/>
      <c r="JQP11" s="59"/>
      <c r="JQQ11" s="59"/>
      <c r="JQR11" s="59"/>
      <c r="JQS11" s="59"/>
      <c r="JQT11" s="59"/>
      <c r="JQU11" s="59"/>
      <c r="JQV11" s="59"/>
      <c r="JQW11" s="59"/>
      <c r="JQX11" s="59"/>
      <c r="JQY11" s="59"/>
      <c r="JQZ11" s="59"/>
      <c r="JRA11" s="59"/>
      <c r="JRB11" s="59"/>
      <c r="JRC11" s="59"/>
      <c r="JRD11" s="59"/>
      <c r="JRE11" s="59"/>
      <c r="JRF11" s="59"/>
      <c r="JRG11" s="59"/>
      <c r="JRH11" s="59"/>
      <c r="JRI11" s="59"/>
      <c r="JRJ11" s="59"/>
      <c r="JRK11" s="59"/>
      <c r="JRL11" s="59"/>
      <c r="JRM11" s="59"/>
      <c r="JRN11" s="59"/>
      <c r="JRO11" s="59"/>
      <c r="JRP11" s="59"/>
      <c r="JRQ11" s="59"/>
      <c r="JRR11" s="59"/>
      <c r="JRS11" s="59"/>
      <c r="JRT11" s="59"/>
      <c r="JRU11" s="59"/>
      <c r="JRV11" s="59"/>
      <c r="JRW11" s="59"/>
      <c r="JRX11" s="59"/>
      <c r="JRY11" s="59"/>
      <c r="JRZ11" s="59"/>
      <c r="JSA11" s="59"/>
      <c r="JSB11" s="59"/>
      <c r="JSC11" s="59"/>
      <c r="JSD11" s="59"/>
      <c r="JSE11" s="59"/>
      <c r="JSF11" s="59"/>
      <c r="JSG11" s="59"/>
      <c r="JSH11" s="59"/>
      <c r="JSI11" s="59"/>
      <c r="JSJ11" s="59"/>
      <c r="JSK11" s="59"/>
      <c r="JSL11" s="59"/>
      <c r="JSM11" s="59"/>
      <c r="JSN11" s="59"/>
      <c r="JSO11" s="59"/>
      <c r="JSP11" s="59"/>
      <c r="JSQ11" s="59"/>
      <c r="JSR11" s="59"/>
      <c r="JSS11" s="59"/>
      <c r="JST11" s="59"/>
      <c r="JSU11" s="59"/>
      <c r="JSV11" s="59"/>
      <c r="JSW11" s="59"/>
      <c r="JSX11" s="59"/>
      <c r="JSY11" s="59"/>
      <c r="JSZ11" s="59"/>
      <c r="JTA11" s="59"/>
      <c r="JTB11" s="59"/>
      <c r="JTC11" s="59"/>
      <c r="JTD11" s="59"/>
      <c r="JTE11" s="59"/>
      <c r="JTF11" s="59"/>
      <c r="JTG11" s="59"/>
      <c r="JTH11" s="59"/>
      <c r="JTI11" s="59"/>
      <c r="JTJ11" s="59"/>
      <c r="JTK11" s="59"/>
      <c r="JTL11" s="59"/>
      <c r="JTM11" s="59"/>
      <c r="JTN11" s="59"/>
      <c r="JTO11" s="59"/>
      <c r="JTP11" s="59"/>
      <c r="JTQ11" s="59"/>
      <c r="JTR11" s="59"/>
      <c r="JTS11" s="59"/>
      <c r="JTT11" s="59"/>
      <c r="JTU11" s="59"/>
      <c r="JTV11" s="59"/>
      <c r="JTW11" s="59"/>
      <c r="JTX11" s="59"/>
      <c r="JTY11" s="59"/>
      <c r="JTZ11" s="59"/>
      <c r="JUA11" s="59"/>
      <c r="JUB11" s="59"/>
      <c r="JUC11" s="59"/>
      <c r="JUD11" s="59"/>
      <c r="JUE11" s="59"/>
      <c r="JUF11" s="59"/>
      <c r="JUG11" s="59"/>
      <c r="JUH11" s="59"/>
      <c r="JUI11" s="59"/>
      <c r="JUJ11" s="59"/>
      <c r="JUK11" s="59"/>
      <c r="JUL11" s="59"/>
      <c r="JUM11" s="59"/>
      <c r="JUN11" s="59"/>
      <c r="JUO11" s="59"/>
      <c r="JUP11" s="59"/>
      <c r="JUQ11" s="59"/>
      <c r="JUR11" s="59"/>
      <c r="JUS11" s="59"/>
      <c r="JUT11" s="59"/>
      <c r="JUU11" s="59"/>
      <c r="JUV11" s="59"/>
      <c r="JUW11" s="59"/>
      <c r="JUX11" s="59"/>
      <c r="JUY11" s="59"/>
      <c r="JUZ11" s="59"/>
      <c r="JVA11" s="59"/>
      <c r="JVB11" s="59"/>
      <c r="JVC11" s="59"/>
      <c r="JVD11" s="59"/>
      <c r="JVE11" s="59"/>
      <c r="JVF11" s="59"/>
      <c r="JVG11" s="59"/>
      <c r="JVH11" s="59"/>
      <c r="JVI11" s="59"/>
      <c r="JVJ11" s="59"/>
      <c r="JVK11" s="59"/>
      <c r="JVL11" s="59"/>
      <c r="JVM11" s="59"/>
      <c r="JVN11" s="59"/>
      <c r="JVO11" s="59"/>
      <c r="JVP11" s="59"/>
      <c r="JVQ11" s="59"/>
      <c r="JVR11" s="59"/>
      <c r="JVS11" s="59"/>
      <c r="JVT11" s="59"/>
      <c r="JVU11" s="59"/>
      <c r="JVV11" s="59"/>
      <c r="JVW11" s="59"/>
      <c r="JVX11" s="59"/>
      <c r="JVY11" s="59"/>
      <c r="JVZ11" s="59"/>
      <c r="JWA11" s="59"/>
      <c r="JWB11" s="59"/>
      <c r="JWC11" s="59"/>
      <c r="JWD11" s="59"/>
      <c r="JWE11" s="59"/>
      <c r="JWF11" s="59"/>
      <c r="JWG11" s="59"/>
      <c r="JWH11" s="59"/>
      <c r="JWI11" s="59"/>
      <c r="JWJ11" s="59"/>
      <c r="JWK11" s="59"/>
      <c r="JWL11" s="59"/>
      <c r="JWM11" s="59"/>
      <c r="JWN11" s="59"/>
      <c r="JWO11" s="59"/>
      <c r="JWP11" s="59"/>
      <c r="JWQ11" s="59"/>
      <c r="JWR11" s="59"/>
      <c r="JWS11" s="59"/>
      <c r="JWT11" s="59"/>
      <c r="JWU11" s="59"/>
      <c r="JWV11" s="59"/>
      <c r="JWW11" s="59"/>
      <c r="JWX11" s="59"/>
      <c r="JWY11" s="59"/>
      <c r="JWZ11" s="59"/>
      <c r="JXA11" s="59"/>
      <c r="JXB11" s="59"/>
      <c r="JXC11" s="59"/>
      <c r="JXD11" s="59"/>
      <c r="JXE11" s="59"/>
      <c r="JXF11" s="59"/>
      <c r="JXG11" s="59"/>
      <c r="JXH11" s="59"/>
      <c r="JXI11" s="59"/>
      <c r="JXJ11" s="59"/>
      <c r="JXK11" s="59"/>
      <c r="JXL11" s="59"/>
      <c r="JXM11" s="59"/>
      <c r="JXN11" s="59"/>
      <c r="JXO11" s="59"/>
      <c r="JXP11" s="59"/>
      <c r="JXQ11" s="59"/>
      <c r="JXR11" s="59"/>
      <c r="JXS11" s="59"/>
      <c r="JXT11" s="59"/>
      <c r="JXU11" s="59"/>
      <c r="JXV11" s="59"/>
      <c r="JXW11" s="59"/>
      <c r="JXX11" s="59"/>
      <c r="JXY11" s="59"/>
      <c r="JXZ11" s="59"/>
      <c r="JYA11" s="59"/>
      <c r="JYB11" s="59"/>
      <c r="JYC11" s="59"/>
      <c r="JYD11" s="59"/>
      <c r="JYE11" s="59"/>
      <c r="JYF11" s="59"/>
      <c r="JYG11" s="59"/>
      <c r="JYH11" s="59"/>
      <c r="JYI11" s="59"/>
      <c r="JYJ11" s="59"/>
      <c r="JYK11" s="59"/>
      <c r="JYL11" s="59"/>
      <c r="JYM11" s="59"/>
      <c r="JYN11" s="59"/>
      <c r="JYO11" s="59"/>
      <c r="JYP11" s="59"/>
      <c r="JYQ11" s="59"/>
      <c r="JYR11" s="59"/>
      <c r="JYS11" s="59"/>
      <c r="JYT11" s="59"/>
      <c r="JYU11" s="59"/>
      <c r="JYV11" s="59"/>
      <c r="JYW11" s="59"/>
      <c r="JYX11" s="59"/>
      <c r="JYY11" s="59"/>
      <c r="JYZ11" s="59"/>
      <c r="JZA11" s="59"/>
      <c r="JZB11" s="59"/>
      <c r="JZC11" s="59"/>
      <c r="JZD11" s="59"/>
      <c r="JZE11" s="59"/>
      <c r="JZF11" s="59"/>
      <c r="JZG11" s="59"/>
      <c r="JZH11" s="59"/>
      <c r="JZI11" s="59"/>
      <c r="JZJ11" s="59"/>
      <c r="JZK11" s="59"/>
      <c r="JZL11" s="59"/>
      <c r="JZM11" s="59"/>
      <c r="JZN11" s="59"/>
      <c r="JZO11" s="59"/>
      <c r="JZP11" s="59"/>
      <c r="JZQ11" s="59"/>
      <c r="JZR11" s="59"/>
      <c r="JZS11" s="59"/>
      <c r="JZT11" s="59"/>
      <c r="JZU11" s="59"/>
      <c r="JZV11" s="59"/>
      <c r="JZW11" s="59"/>
      <c r="JZX11" s="59"/>
      <c r="JZY11" s="59"/>
      <c r="JZZ11" s="59"/>
      <c r="KAA11" s="59"/>
      <c r="KAB11" s="59"/>
      <c r="KAC11" s="59"/>
      <c r="KAD11" s="59"/>
      <c r="KAE11" s="59"/>
      <c r="KAF11" s="59"/>
      <c r="KAG11" s="59"/>
      <c r="KAH11" s="59"/>
      <c r="KAI11" s="59"/>
      <c r="KAJ11" s="59"/>
      <c r="KAK11" s="59"/>
      <c r="KAL11" s="59"/>
      <c r="KAM11" s="59"/>
      <c r="KAN11" s="59"/>
      <c r="KAO11" s="59"/>
      <c r="KAP11" s="59"/>
      <c r="KAQ11" s="59"/>
      <c r="KAR11" s="59"/>
      <c r="KAS11" s="59"/>
      <c r="KAT11" s="59"/>
      <c r="KAU11" s="59"/>
      <c r="KAV11" s="59"/>
      <c r="KAW11" s="59"/>
      <c r="KAX11" s="59"/>
      <c r="KAY11" s="59"/>
      <c r="KAZ11" s="59"/>
      <c r="KBA11" s="59"/>
      <c r="KBB11" s="59"/>
      <c r="KBC11" s="59"/>
      <c r="KBD11" s="59"/>
      <c r="KBE11" s="59"/>
      <c r="KBF11" s="59"/>
      <c r="KBG11" s="59"/>
      <c r="KBH11" s="59"/>
      <c r="KBI11" s="59"/>
      <c r="KBJ11" s="59"/>
      <c r="KBK11" s="59"/>
      <c r="KBL11" s="59"/>
      <c r="KBM11" s="59"/>
      <c r="KBN11" s="59"/>
      <c r="KBO11" s="59"/>
      <c r="KBP11" s="59"/>
      <c r="KBQ11" s="59"/>
      <c r="KBR11" s="59"/>
      <c r="KBS11" s="59"/>
      <c r="KBT11" s="59"/>
      <c r="KBU11" s="59"/>
      <c r="KBV11" s="59"/>
      <c r="KBW11" s="59"/>
      <c r="KBX11" s="59"/>
      <c r="KBY11" s="59"/>
      <c r="KBZ11" s="59"/>
      <c r="KCA11" s="59"/>
      <c r="KCB11" s="59"/>
      <c r="KCC11" s="59"/>
      <c r="KCD11" s="59"/>
      <c r="KCE11" s="59"/>
      <c r="KCF11" s="59"/>
      <c r="KCG11" s="59"/>
      <c r="KCH11" s="59"/>
      <c r="KCI11" s="59"/>
      <c r="KCJ11" s="59"/>
      <c r="KCK11" s="59"/>
      <c r="KCL11" s="59"/>
      <c r="KCM11" s="59"/>
      <c r="KCN11" s="59"/>
      <c r="KCO11" s="59"/>
      <c r="KCP11" s="59"/>
      <c r="KCQ11" s="59"/>
      <c r="KCR11" s="59"/>
      <c r="KCS11" s="59"/>
      <c r="KCT11" s="59"/>
      <c r="KCU11" s="59"/>
      <c r="KCV11" s="59"/>
      <c r="KCW11" s="59"/>
      <c r="KCX11" s="59"/>
      <c r="KCY11" s="59"/>
      <c r="KCZ11" s="59"/>
      <c r="KDA11" s="59"/>
      <c r="KDB11" s="59"/>
      <c r="KDC11" s="59"/>
      <c r="KDD11" s="59"/>
      <c r="KDE11" s="59"/>
      <c r="KDF11" s="59"/>
      <c r="KDG11" s="59"/>
      <c r="KDH11" s="59"/>
      <c r="KDI11" s="59"/>
      <c r="KDJ11" s="59"/>
      <c r="KDK11" s="59"/>
      <c r="KDL11" s="59"/>
      <c r="KDM11" s="59"/>
      <c r="KDN11" s="59"/>
      <c r="KDO11" s="59"/>
      <c r="KDP11" s="59"/>
      <c r="KDQ11" s="59"/>
      <c r="KDR11" s="59"/>
      <c r="KDS11" s="59"/>
      <c r="KDT11" s="59"/>
      <c r="KDU11" s="59"/>
      <c r="KDV11" s="59"/>
      <c r="KDW11" s="59"/>
      <c r="KDX11" s="59"/>
      <c r="KDY11" s="59"/>
      <c r="KDZ11" s="59"/>
      <c r="KEA11" s="59"/>
      <c r="KEB11" s="59"/>
      <c r="KEC11" s="59"/>
      <c r="KED11" s="59"/>
      <c r="KEE11" s="59"/>
      <c r="KEF11" s="59"/>
      <c r="KEG11" s="59"/>
      <c r="KEH11" s="59"/>
      <c r="KEI11" s="59"/>
      <c r="KEJ11" s="59"/>
      <c r="KEK11" s="59"/>
      <c r="KEL11" s="59"/>
      <c r="KEM11" s="59"/>
      <c r="KEN11" s="59"/>
      <c r="KEO11" s="59"/>
      <c r="KEP11" s="59"/>
      <c r="KEQ11" s="59"/>
      <c r="KER11" s="59"/>
      <c r="KES11" s="59"/>
      <c r="KET11" s="59"/>
      <c r="KEU11" s="59"/>
      <c r="KEV11" s="59"/>
      <c r="KEW11" s="59"/>
      <c r="KEX11" s="59"/>
      <c r="KEY11" s="59"/>
      <c r="KEZ11" s="59"/>
      <c r="KFA11" s="59"/>
      <c r="KFB11" s="59"/>
      <c r="KFC11" s="59"/>
      <c r="KFD11" s="59"/>
      <c r="KFE11" s="59"/>
      <c r="KFF11" s="59"/>
      <c r="KFG11" s="59"/>
      <c r="KFH11" s="59"/>
      <c r="KFI11" s="59"/>
      <c r="KFJ11" s="59"/>
      <c r="KFK11" s="59"/>
      <c r="KFL11" s="59"/>
      <c r="KFM11" s="59"/>
      <c r="KFN11" s="59"/>
      <c r="KFO11" s="59"/>
      <c r="KFP11" s="59"/>
      <c r="KFQ11" s="59"/>
      <c r="KFR11" s="59"/>
      <c r="KFS11" s="59"/>
      <c r="KFT11" s="59"/>
      <c r="KFU11" s="59"/>
      <c r="KFV11" s="59"/>
      <c r="KFW11" s="59"/>
      <c r="KFX11" s="59"/>
      <c r="KFY11" s="59"/>
      <c r="KFZ11" s="59"/>
      <c r="KGA11" s="59"/>
      <c r="KGB11" s="59"/>
      <c r="KGC11" s="59"/>
      <c r="KGD11" s="59"/>
      <c r="KGE11" s="59"/>
      <c r="KGF11" s="59"/>
      <c r="KGG11" s="59"/>
      <c r="KGH11" s="59"/>
      <c r="KGI11" s="59"/>
      <c r="KGJ11" s="59"/>
      <c r="KGK11" s="59"/>
      <c r="KGL11" s="59"/>
      <c r="KGM11" s="59"/>
      <c r="KGN11" s="59"/>
      <c r="KGO11" s="59"/>
      <c r="KGP11" s="59"/>
      <c r="KGQ11" s="59"/>
      <c r="KGR11" s="59"/>
      <c r="KGS11" s="59"/>
      <c r="KGT11" s="59"/>
      <c r="KGU11" s="59"/>
      <c r="KGV11" s="59"/>
      <c r="KGW11" s="59"/>
      <c r="KGX11" s="59"/>
      <c r="KGY11" s="59"/>
      <c r="KGZ11" s="59"/>
      <c r="KHA11" s="59"/>
      <c r="KHB11" s="59"/>
      <c r="KHC11" s="59"/>
      <c r="KHD11" s="59"/>
      <c r="KHE11" s="59"/>
      <c r="KHF11" s="59"/>
      <c r="KHG11" s="59"/>
      <c r="KHH11" s="59"/>
      <c r="KHI11" s="59"/>
      <c r="KHJ11" s="59"/>
      <c r="KHK11" s="59"/>
      <c r="KHL11" s="59"/>
      <c r="KHM11" s="59"/>
      <c r="KHN11" s="59"/>
      <c r="KHO11" s="59"/>
      <c r="KHP11" s="59"/>
      <c r="KHQ11" s="59"/>
      <c r="KHR11" s="59"/>
      <c r="KHS11" s="59"/>
      <c r="KHT11" s="59"/>
      <c r="KHU11" s="59"/>
      <c r="KHV11" s="59"/>
      <c r="KHW11" s="59"/>
      <c r="KHX11" s="59"/>
      <c r="KHY11" s="59"/>
      <c r="KHZ11" s="59"/>
      <c r="KIA11" s="59"/>
      <c r="KIB11" s="59"/>
      <c r="KIC11" s="59"/>
      <c r="KID11" s="59"/>
      <c r="KIE11" s="59"/>
      <c r="KIF11" s="59"/>
      <c r="KIG11" s="59"/>
      <c r="KIH11" s="59"/>
      <c r="KII11" s="59"/>
      <c r="KIJ11" s="59"/>
      <c r="KIK11" s="59"/>
      <c r="KIL11" s="59"/>
      <c r="KIM11" s="59"/>
      <c r="KIN11" s="59"/>
      <c r="KIO11" s="59"/>
      <c r="KIP11" s="59"/>
      <c r="KIQ11" s="59"/>
      <c r="KIR11" s="59"/>
      <c r="KIS11" s="59"/>
      <c r="KIT11" s="59"/>
      <c r="KIU11" s="59"/>
      <c r="KIV11" s="59"/>
      <c r="KIW11" s="59"/>
      <c r="KIX11" s="59"/>
      <c r="KIY11" s="59"/>
      <c r="KIZ11" s="59"/>
      <c r="KJA11" s="59"/>
      <c r="KJB11" s="59"/>
      <c r="KJC11" s="59"/>
      <c r="KJD11" s="59"/>
      <c r="KJE11" s="59"/>
      <c r="KJF11" s="59"/>
      <c r="KJG11" s="59"/>
      <c r="KJH11" s="59"/>
      <c r="KJI11" s="59"/>
      <c r="KJJ11" s="59"/>
      <c r="KJK11" s="59"/>
      <c r="KJL11" s="59"/>
      <c r="KJM11" s="59"/>
      <c r="KJN11" s="59"/>
      <c r="KJO11" s="59"/>
      <c r="KJP11" s="59"/>
      <c r="KJQ11" s="59"/>
      <c r="KJR11" s="59"/>
      <c r="KJS11" s="59"/>
      <c r="KJT11" s="59"/>
      <c r="KJU11" s="59"/>
      <c r="KJV11" s="59"/>
      <c r="KJW11" s="59"/>
      <c r="KJX11" s="59"/>
      <c r="KJY11" s="59"/>
      <c r="KJZ11" s="59"/>
      <c r="KKA11" s="59"/>
      <c r="KKB11" s="59"/>
      <c r="KKC11" s="59"/>
      <c r="KKD11" s="59"/>
      <c r="KKE11" s="59"/>
      <c r="KKF11" s="59"/>
      <c r="KKG11" s="59"/>
      <c r="KKH11" s="59"/>
      <c r="KKI11" s="59"/>
      <c r="KKJ11" s="59"/>
      <c r="KKK11" s="59"/>
      <c r="KKL11" s="59"/>
      <c r="KKM11" s="59"/>
      <c r="KKN11" s="59"/>
      <c r="KKO11" s="59"/>
      <c r="KKP11" s="59"/>
      <c r="KKQ11" s="59"/>
      <c r="KKR11" s="59"/>
      <c r="KKS11" s="59"/>
      <c r="KKT11" s="59"/>
      <c r="KKU11" s="59"/>
      <c r="KKV11" s="59"/>
      <c r="KKW11" s="59"/>
      <c r="KKX11" s="59"/>
      <c r="KKY11" s="59"/>
      <c r="KKZ11" s="59"/>
      <c r="KLA11" s="59"/>
      <c r="KLB11" s="59"/>
      <c r="KLC11" s="59"/>
      <c r="KLD11" s="59"/>
      <c r="KLE11" s="59"/>
      <c r="KLF11" s="59"/>
      <c r="KLG11" s="59"/>
      <c r="KLH11" s="59"/>
      <c r="KLI11" s="59"/>
      <c r="KLJ11" s="59"/>
      <c r="KLK11" s="59"/>
      <c r="KLL11" s="59"/>
      <c r="KLM11" s="59"/>
      <c r="KLN11" s="59"/>
      <c r="KLO11" s="59"/>
      <c r="KLP11" s="59"/>
      <c r="KLQ11" s="59"/>
      <c r="KLR11" s="59"/>
      <c r="KLS11" s="59"/>
      <c r="KLT11" s="59"/>
      <c r="KLU11" s="59"/>
      <c r="KLV11" s="59"/>
      <c r="KLW11" s="59"/>
      <c r="KLX11" s="59"/>
      <c r="KLY11" s="59"/>
      <c r="KLZ11" s="59"/>
      <c r="KMA11" s="59"/>
      <c r="KMB11" s="59"/>
      <c r="KMC11" s="59"/>
      <c r="KMD11" s="59"/>
      <c r="KME11" s="59"/>
      <c r="KMF11" s="59"/>
      <c r="KMG11" s="59"/>
      <c r="KMH11" s="59"/>
      <c r="KMI11" s="59"/>
      <c r="KMJ11" s="59"/>
      <c r="KMK11" s="59"/>
      <c r="KML11" s="59"/>
      <c r="KMM11" s="59"/>
      <c r="KMN11" s="59"/>
      <c r="KMO11" s="59"/>
      <c r="KMP11" s="59"/>
      <c r="KMQ11" s="59"/>
      <c r="KMR11" s="59"/>
      <c r="KMS11" s="59"/>
      <c r="KMT11" s="59"/>
      <c r="KMU11" s="59"/>
      <c r="KMV11" s="59"/>
      <c r="KMW11" s="59"/>
      <c r="KMX11" s="59"/>
      <c r="KMY11" s="59"/>
      <c r="KMZ11" s="59"/>
      <c r="KNA11" s="59"/>
      <c r="KNB11" s="59"/>
      <c r="KNC11" s="59"/>
      <c r="KND11" s="59"/>
      <c r="KNE11" s="59"/>
      <c r="KNF11" s="59"/>
      <c r="KNG11" s="59"/>
      <c r="KNH11" s="59"/>
      <c r="KNI11" s="59"/>
      <c r="KNJ11" s="59"/>
      <c r="KNK11" s="59"/>
      <c r="KNL11" s="59"/>
      <c r="KNM11" s="59"/>
      <c r="KNN11" s="59"/>
      <c r="KNO11" s="59"/>
      <c r="KNP11" s="59"/>
      <c r="KNQ11" s="59"/>
      <c r="KNR11" s="59"/>
      <c r="KNS11" s="59"/>
      <c r="KNT11" s="59"/>
      <c r="KNU11" s="59"/>
      <c r="KNV11" s="59"/>
      <c r="KNW11" s="59"/>
      <c r="KNX11" s="59"/>
      <c r="KNY11" s="59"/>
      <c r="KNZ11" s="59"/>
      <c r="KOA11" s="59"/>
      <c r="KOB11" s="59"/>
      <c r="KOC11" s="59"/>
      <c r="KOD11" s="59"/>
      <c r="KOE11" s="59"/>
      <c r="KOF11" s="59"/>
      <c r="KOG11" s="59"/>
      <c r="KOH11" s="59"/>
      <c r="KOI11" s="59"/>
      <c r="KOJ11" s="59"/>
      <c r="KOK11" s="59"/>
      <c r="KOL11" s="59"/>
      <c r="KOM11" s="59"/>
      <c r="KON11" s="59"/>
      <c r="KOO11" s="59"/>
      <c r="KOP11" s="59"/>
      <c r="KOQ11" s="59"/>
      <c r="KOR11" s="59"/>
      <c r="KOS11" s="59"/>
      <c r="KOT11" s="59"/>
      <c r="KOU11" s="59"/>
      <c r="KOV11" s="59"/>
      <c r="KOW11" s="59"/>
      <c r="KOX11" s="59"/>
      <c r="KOY11" s="59"/>
      <c r="KOZ11" s="59"/>
      <c r="KPA11" s="59"/>
      <c r="KPB11" s="59"/>
      <c r="KPC11" s="59"/>
      <c r="KPD11" s="59"/>
      <c r="KPE11" s="59"/>
      <c r="KPF11" s="59"/>
      <c r="KPG11" s="59"/>
      <c r="KPH11" s="59"/>
      <c r="KPI11" s="59"/>
      <c r="KPJ11" s="59"/>
      <c r="KPK11" s="59"/>
      <c r="KPL11" s="59"/>
      <c r="KPM11" s="59"/>
      <c r="KPN11" s="59"/>
      <c r="KPO11" s="59"/>
      <c r="KPP11" s="59"/>
      <c r="KPQ11" s="59"/>
      <c r="KPR11" s="59"/>
      <c r="KPS11" s="59"/>
      <c r="KPT11" s="59"/>
      <c r="KPU11" s="59"/>
      <c r="KPV11" s="59"/>
      <c r="KPW11" s="59"/>
      <c r="KPX11" s="59"/>
      <c r="KPY11" s="59"/>
      <c r="KPZ11" s="59"/>
      <c r="KQA11" s="59"/>
      <c r="KQB11" s="59"/>
      <c r="KQC11" s="59"/>
      <c r="KQD11" s="59"/>
      <c r="KQE11" s="59"/>
      <c r="KQF11" s="59"/>
      <c r="KQG11" s="59"/>
      <c r="KQH11" s="59"/>
      <c r="KQI11" s="59"/>
      <c r="KQJ11" s="59"/>
      <c r="KQK11" s="59"/>
      <c r="KQL11" s="59"/>
      <c r="KQM11" s="59"/>
      <c r="KQN11" s="59"/>
      <c r="KQO11" s="59"/>
      <c r="KQP11" s="59"/>
      <c r="KQQ11" s="59"/>
      <c r="KQR11" s="59"/>
      <c r="KQS11" s="59"/>
      <c r="KQT11" s="59"/>
      <c r="KQU11" s="59"/>
      <c r="KQV11" s="59"/>
      <c r="KQW11" s="59"/>
      <c r="KQX11" s="59"/>
      <c r="KQY11" s="59"/>
      <c r="KQZ11" s="59"/>
      <c r="KRA11" s="59"/>
      <c r="KRB11" s="59"/>
      <c r="KRC11" s="59"/>
      <c r="KRD11" s="59"/>
      <c r="KRE11" s="59"/>
      <c r="KRF11" s="59"/>
      <c r="KRG11" s="59"/>
      <c r="KRH11" s="59"/>
      <c r="KRI11" s="59"/>
      <c r="KRJ11" s="59"/>
      <c r="KRK11" s="59"/>
      <c r="KRL11" s="59"/>
      <c r="KRM11" s="59"/>
      <c r="KRN11" s="59"/>
      <c r="KRO11" s="59"/>
      <c r="KRP11" s="59"/>
      <c r="KRQ11" s="59"/>
      <c r="KRR11" s="59"/>
      <c r="KRS11" s="59"/>
      <c r="KRT11" s="59"/>
      <c r="KRU11" s="59"/>
      <c r="KRV11" s="59"/>
      <c r="KRW11" s="59"/>
      <c r="KRX11" s="59"/>
      <c r="KRY11" s="59"/>
      <c r="KRZ11" s="59"/>
      <c r="KSA11" s="59"/>
      <c r="KSB11" s="59"/>
      <c r="KSC11" s="59"/>
      <c r="KSD11" s="59"/>
      <c r="KSE11" s="59"/>
      <c r="KSF11" s="59"/>
      <c r="KSG11" s="59"/>
      <c r="KSH11" s="59"/>
      <c r="KSI11" s="59"/>
      <c r="KSJ11" s="59"/>
      <c r="KSK11" s="59"/>
      <c r="KSL11" s="59"/>
      <c r="KSM11" s="59"/>
      <c r="KSN11" s="59"/>
      <c r="KSO11" s="59"/>
      <c r="KSP11" s="59"/>
      <c r="KSQ11" s="59"/>
      <c r="KSR11" s="59"/>
      <c r="KSS11" s="59"/>
      <c r="KST11" s="59"/>
      <c r="KSU11" s="59"/>
      <c r="KSV11" s="59"/>
      <c r="KSW11" s="59"/>
      <c r="KSX11" s="59"/>
      <c r="KSY11" s="59"/>
      <c r="KSZ11" s="59"/>
      <c r="KTA11" s="59"/>
      <c r="KTB11" s="59"/>
      <c r="KTC11" s="59"/>
      <c r="KTD11" s="59"/>
      <c r="KTE11" s="59"/>
      <c r="KTF11" s="59"/>
      <c r="KTG11" s="59"/>
      <c r="KTH11" s="59"/>
      <c r="KTI11" s="59"/>
      <c r="KTJ11" s="59"/>
      <c r="KTK11" s="59"/>
      <c r="KTL11" s="59"/>
      <c r="KTM11" s="59"/>
      <c r="KTN11" s="59"/>
      <c r="KTO11" s="59"/>
      <c r="KTP11" s="59"/>
      <c r="KTQ11" s="59"/>
      <c r="KTR11" s="59"/>
      <c r="KTS11" s="59"/>
      <c r="KTT11" s="59"/>
      <c r="KTU11" s="59"/>
      <c r="KTV11" s="59"/>
      <c r="KTW11" s="59"/>
      <c r="KTX11" s="59"/>
      <c r="KTY11" s="59"/>
      <c r="KTZ11" s="59"/>
      <c r="KUA11" s="59"/>
      <c r="KUB11" s="59"/>
      <c r="KUC11" s="59"/>
      <c r="KUD11" s="59"/>
      <c r="KUE11" s="59"/>
      <c r="KUF11" s="59"/>
      <c r="KUG11" s="59"/>
      <c r="KUH11" s="59"/>
      <c r="KUI11" s="59"/>
      <c r="KUJ11" s="59"/>
      <c r="KUK11" s="59"/>
      <c r="KUL11" s="59"/>
      <c r="KUM11" s="59"/>
      <c r="KUN11" s="59"/>
      <c r="KUO11" s="59"/>
      <c r="KUP11" s="59"/>
      <c r="KUQ11" s="59"/>
      <c r="KUR11" s="59"/>
      <c r="KUS11" s="59"/>
      <c r="KUT11" s="59"/>
      <c r="KUU11" s="59"/>
      <c r="KUV11" s="59"/>
      <c r="KUW11" s="59"/>
      <c r="KUX11" s="59"/>
      <c r="KUY11" s="59"/>
      <c r="KUZ11" s="59"/>
      <c r="KVA11" s="59"/>
      <c r="KVB11" s="59"/>
      <c r="KVC11" s="59"/>
      <c r="KVD11" s="59"/>
      <c r="KVE11" s="59"/>
      <c r="KVF11" s="59"/>
      <c r="KVG11" s="59"/>
      <c r="KVH11" s="59"/>
      <c r="KVI11" s="59"/>
      <c r="KVJ11" s="59"/>
      <c r="KVK11" s="59"/>
      <c r="KVL11" s="59"/>
      <c r="KVM11" s="59"/>
      <c r="KVN11" s="59"/>
      <c r="KVO11" s="59"/>
      <c r="KVP11" s="59"/>
      <c r="KVQ11" s="59"/>
      <c r="KVR11" s="59"/>
      <c r="KVS11" s="59"/>
      <c r="KVT11" s="59"/>
      <c r="KVU11" s="59"/>
      <c r="KVV11" s="59"/>
      <c r="KVW11" s="59"/>
      <c r="KVX11" s="59"/>
      <c r="KVY11" s="59"/>
      <c r="KVZ11" s="59"/>
      <c r="KWA11" s="59"/>
      <c r="KWB11" s="59"/>
      <c r="KWC11" s="59"/>
      <c r="KWD11" s="59"/>
      <c r="KWE11" s="59"/>
      <c r="KWF11" s="59"/>
      <c r="KWG11" s="59"/>
      <c r="KWH11" s="59"/>
      <c r="KWI11" s="59"/>
      <c r="KWJ11" s="59"/>
      <c r="KWK11" s="59"/>
      <c r="KWL11" s="59"/>
      <c r="KWM11" s="59"/>
      <c r="KWN11" s="59"/>
      <c r="KWO11" s="59"/>
      <c r="KWP11" s="59"/>
      <c r="KWQ11" s="59"/>
      <c r="KWR11" s="59"/>
      <c r="KWS11" s="59"/>
      <c r="KWT11" s="59"/>
      <c r="KWU11" s="59"/>
      <c r="KWV11" s="59"/>
      <c r="KWW11" s="59"/>
      <c r="KWX11" s="59"/>
      <c r="KWY11" s="59"/>
      <c r="KWZ11" s="59"/>
      <c r="KXA11" s="59"/>
      <c r="KXB11" s="59"/>
      <c r="KXC11" s="59"/>
      <c r="KXD11" s="59"/>
      <c r="KXE11" s="59"/>
      <c r="KXF11" s="59"/>
      <c r="KXG11" s="59"/>
      <c r="KXH11" s="59"/>
      <c r="KXI11" s="59"/>
      <c r="KXJ11" s="59"/>
      <c r="KXK11" s="59"/>
      <c r="KXL11" s="59"/>
      <c r="KXM11" s="59"/>
      <c r="KXN11" s="59"/>
      <c r="KXO11" s="59"/>
      <c r="KXP11" s="59"/>
      <c r="KXQ11" s="59"/>
      <c r="KXR11" s="59"/>
      <c r="KXS11" s="59"/>
      <c r="KXT11" s="59"/>
      <c r="KXU11" s="59"/>
      <c r="KXV11" s="59"/>
      <c r="KXW11" s="59"/>
      <c r="KXX11" s="59"/>
      <c r="KXY11" s="59"/>
      <c r="KXZ11" s="59"/>
      <c r="KYA11" s="59"/>
      <c r="KYB11" s="59"/>
      <c r="KYC11" s="59"/>
      <c r="KYD11" s="59"/>
      <c r="KYE11" s="59"/>
      <c r="KYF11" s="59"/>
      <c r="KYG11" s="59"/>
      <c r="KYH11" s="59"/>
      <c r="KYI11" s="59"/>
      <c r="KYJ11" s="59"/>
      <c r="KYK11" s="59"/>
      <c r="KYL11" s="59"/>
      <c r="KYM11" s="59"/>
      <c r="KYN11" s="59"/>
      <c r="KYO11" s="59"/>
      <c r="KYP11" s="59"/>
      <c r="KYQ11" s="59"/>
      <c r="KYR11" s="59"/>
      <c r="KYS11" s="59"/>
      <c r="KYT11" s="59"/>
      <c r="KYU11" s="59"/>
      <c r="KYV11" s="59"/>
      <c r="KYW11" s="59"/>
      <c r="KYX11" s="59"/>
      <c r="KYY11" s="59"/>
      <c r="KYZ11" s="59"/>
      <c r="KZA11" s="59"/>
      <c r="KZB11" s="59"/>
      <c r="KZC11" s="59"/>
      <c r="KZD11" s="59"/>
      <c r="KZE11" s="59"/>
      <c r="KZF11" s="59"/>
      <c r="KZG11" s="59"/>
      <c r="KZH11" s="59"/>
      <c r="KZI11" s="59"/>
      <c r="KZJ11" s="59"/>
      <c r="KZK11" s="59"/>
      <c r="KZL11" s="59"/>
      <c r="KZM11" s="59"/>
      <c r="KZN11" s="59"/>
      <c r="KZO11" s="59"/>
      <c r="KZP11" s="59"/>
      <c r="KZQ11" s="59"/>
      <c r="KZR11" s="59"/>
      <c r="KZS11" s="59"/>
      <c r="KZT11" s="59"/>
      <c r="KZU11" s="59"/>
      <c r="KZV11" s="59"/>
      <c r="KZW11" s="59"/>
      <c r="KZX11" s="59"/>
      <c r="KZY11" s="59"/>
      <c r="KZZ11" s="59"/>
      <c r="LAA11" s="59"/>
      <c r="LAB11" s="59"/>
      <c r="LAC11" s="59"/>
      <c r="LAD11" s="59"/>
      <c r="LAE11" s="59"/>
      <c r="LAF11" s="59"/>
      <c r="LAG11" s="59"/>
      <c r="LAH11" s="59"/>
      <c r="LAI11" s="59"/>
      <c r="LAJ11" s="59"/>
      <c r="LAK11" s="59"/>
      <c r="LAL11" s="59"/>
      <c r="LAM11" s="59"/>
      <c r="LAN11" s="59"/>
      <c r="LAO11" s="59"/>
      <c r="LAP11" s="59"/>
      <c r="LAQ11" s="59"/>
      <c r="LAR11" s="59"/>
      <c r="LAS11" s="59"/>
      <c r="LAT11" s="59"/>
      <c r="LAU11" s="59"/>
      <c r="LAV11" s="59"/>
      <c r="LAW11" s="59"/>
      <c r="LAX11" s="59"/>
      <c r="LAY11" s="59"/>
      <c r="LAZ11" s="59"/>
      <c r="LBA11" s="59"/>
      <c r="LBB11" s="59"/>
      <c r="LBC11" s="59"/>
      <c r="LBD11" s="59"/>
      <c r="LBE11" s="59"/>
      <c r="LBF11" s="59"/>
      <c r="LBG11" s="59"/>
      <c r="LBH11" s="59"/>
      <c r="LBI11" s="59"/>
      <c r="LBJ11" s="59"/>
      <c r="LBK11" s="59"/>
      <c r="LBL11" s="59"/>
      <c r="LBM11" s="59"/>
      <c r="LBN11" s="59"/>
      <c r="LBO11" s="59"/>
      <c r="LBP11" s="59"/>
      <c r="LBQ11" s="59"/>
      <c r="LBR11" s="59"/>
      <c r="LBS11" s="59"/>
      <c r="LBT11" s="59"/>
      <c r="LBU11" s="59"/>
      <c r="LBV11" s="59"/>
      <c r="LBW11" s="59"/>
      <c r="LBX11" s="59"/>
      <c r="LBY11" s="59"/>
      <c r="LBZ11" s="59"/>
      <c r="LCA11" s="59"/>
      <c r="LCB11" s="59"/>
      <c r="LCC11" s="59"/>
      <c r="LCD11" s="59"/>
      <c r="LCE11" s="59"/>
      <c r="LCF11" s="59"/>
      <c r="LCG11" s="59"/>
      <c r="LCH11" s="59"/>
      <c r="LCI11" s="59"/>
      <c r="LCJ11" s="59"/>
      <c r="LCK11" s="59"/>
      <c r="LCL11" s="59"/>
      <c r="LCM11" s="59"/>
      <c r="LCN11" s="59"/>
      <c r="LCO11" s="59"/>
      <c r="LCP11" s="59"/>
      <c r="LCQ11" s="59"/>
      <c r="LCR11" s="59"/>
      <c r="LCS11" s="59"/>
      <c r="LCT11" s="59"/>
      <c r="LCU11" s="59"/>
      <c r="LCV11" s="59"/>
      <c r="LCW11" s="59"/>
      <c r="LCX11" s="59"/>
      <c r="LCY11" s="59"/>
      <c r="LCZ11" s="59"/>
      <c r="LDA11" s="59"/>
      <c r="LDB11" s="59"/>
      <c r="LDC11" s="59"/>
      <c r="LDD11" s="59"/>
      <c r="LDE11" s="59"/>
      <c r="LDF11" s="59"/>
      <c r="LDG11" s="59"/>
      <c r="LDH11" s="59"/>
      <c r="LDI11" s="59"/>
      <c r="LDJ11" s="59"/>
      <c r="LDK11" s="59"/>
      <c r="LDL11" s="59"/>
      <c r="LDM11" s="59"/>
      <c r="LDN11" s="59"/>
      <c r="LDO11" s="59"/>
      <c r="LDP11" s="59"/>
      <c r="LDQ11" s="59"/>
      <c r="LDR11" s="59"/>
      <c r="LDS11" s="59"/>
      <c r="LDT11" s="59"/>
      <c r="LDU11" s="59"/>
      <c r="LDV11" s="59"/>
      <c r="LDW11" s="59"/>
      <c r="LDX11" s="59"/>
      <c r="LDY11" s="59"/>
      <c r="LDZ11" s="59"/>
      <c r="LEA11" s="59"/>
      <c r="LEB11" s="59"/>
      <c r="LEC11" s="59"/>
      <c r="LED11" s="59"/>
      <c r="LEE11" s="59"/>
      <c r="LEF11" s="59"/>
      <c r="LEG11" s="59"/>
      <c r="LEH11" s="59"/>
      <c r="LEI11" s="59"/>
      <c r="LEJ11" s="59"/>
      <c r="LEK11" s="59"/>
      <c r="LEL11" s="59"/>
      <c r="LEM11" s="59"/>
      <c r="LEN11" s="59"/>
      <c r="LEO11" s="59"/>
      <c r="LEP11" s="59"/>
      <c r="LEQ11" s="59"/>
      <c r="LER11" s="59"/>
      <c r="LES11" s="59"/>
      <c r="LET11" s="59"/>
      <c r="LEU11" s="59"/>
      <c r="LEV11" s="59"/>
      <c r="LEW11" s="59"/>
      <c r="LEX11" s="59"/>
      <c r="LEY11" s="59"/>
      <c r="LEZ11" s="59"/>
      <c r="LFA11" s="59"/>
      <c r="LFB11" s="59"/>
      <c r="LFC11" s="59"/>
      <c r="LFD11" s="59"/>
      <c r="LFE11" s="59"/>
      <c r="LFF11" s="59"/>
      <c r="LFG11" s="59"/>
      <c r="LFH11" s="59"/>
      <c r="LFI11" s="59"/>
      <c r="LFJ11" s="59"/>
      <c r="LFK11" s="59"/>
      <c r="LFL11" s="59"/>
      <c r="LFM11" s="59"/>
      <c r="LFN11" s="59"/>
      <c r="LFO11" s="59"/>
      <c r="LFP11" s="59"/>
      <c r="LFQ11" s="59"/>
      <c r="LFR11" s="59"/>
      <c r="LFS11" s="59"/>
      <c r="LFT11" s="59"/>
      <c r="LFU11" s="59"/>
      <c r="LFV11" s="59"/>
      <c r="LFW11" s="59"/>
      <c r="LFX11" s="59"/>
      <c r="LFY11" s="59"/>
      <c r="LFZ11" s="59"/>
      <c r="LGA11" s="59"/>
      <c r="LGB11" s="59"/>
      <c r="LGC11" s="59"/>
      <c r="LGD11" s="59"/>
      <c r="LGE11" s="59"/>
      <c r="LGF11" s="59"/>
      <c r="LGG11" s="59"/>
      <c r="LGH11" s="59"/>
      <c r="LGI11" s="59"/>
      <c r="LGJ11" s="59"/>
      <c r="LGK11" s="59"/>
      <c r="LGL11" s="59"/>
      <c r="LGM11" s="59"/>
      <c r="LGN11" s="59"/>
      <c r="LGO11" s="59"/>
      <c r="LGP11" s="59"/>
      <c r="LGQ11" s="59"/>
      <c r="LGR11" s="59"/>
      <c r="LGS11" s="59"/>
      <c r="LGT11" s="59"/>
      <c r="LGU11" s="59"/>
      <c r="LGV11" s="59"/>
      <c r="LGW11" s="59"/>
      <c r="LGX11" s="59"/>
      <c r="LGY11" s="59"/>
      <c r="LGZ11" s="59"/>
      <c r="LHA11" s="59"/>
      <c r="LHB11" s="59"/>
      <c r="LHC11" s="59"/>
      <c r="LHD11" s="59"/>
      <c r="LHE11" s="59"/>
      <c r="LHF11" s="59"/>
      <c r="LHG11" s="59"/>
      <c r="LHH11" s="59"/>
      <c r="LHI11" s="59"/>
      <c r="LHJ11" s="59"/>
      <c r="LHK11" s="59"/>
      <c r="LHL11" s="59"/>
      <c r="LHM11" s="59"/>
      <c r="LHN11" s="59"/>
      <c r="LHO11" s="59"/>
      <c r="LHP11" s="59"/>
      <c r="LHQ11" s="59"/>
      <c r="LHR11" s="59"/>
      <c r="LHS11" s="59"/>
      <c r="LHT11" s="59"/>
      <c r="LHU11" s="59"/>
      <c r="LHV11" s="59"/>
      <c r="LHW11" s="59"/>
      <c r="LHX11" s="59"/>
      <c r="LHY11" s="59"/>
      <c r="LHZ11" s="59"/>
      <c r="LIA11" s="59"/>
      <c r="LIB11" s="59"/>
      <c r="LIC11" s="59"/>
      <c r="LID11" s="59"/>
      <c r="LIE11" s="59"/>
      <c r="LIF11" s="59"/>
      <c r="LIG11" s="59"/>
      <c r="LIH11" s="59"/>
      <c r="LII11" s="59"/>
      <c r="LIJ11" s="59"/>
      <c r="LIK11" s="59"/>
      <c r="LIL11" s="59"/>
      <c r="LIM11" s="59"/>
      <c r="LIN11" s="59"/>
      <c r="LIO11" s="59"/>
      <c r="LIP11" s="59"/>
      <c r="LIQ11" s="59"/>
      <c r="LIR11" s="59"/>
      <c r="LIS11" s="59"/>
      <c r="LIT11" s="59"/>
      <c r="LIU11" s="59"/>
      <c r="LIV11" s="59"/>
      <c r="LIW11" s="59"/>
      <c r="LIX11" s="59"/>
      <c r="LIY11" s="59"/>
      <c r="LIZ11" s="59"/>
      <c r="LJA11" s="59"/>
      <c r="LJB11" s="59"/>
      <c r="LJC11" s="59"/>
      <c r="LJD11" s="59"/>
      <c r="LJE11" s="59"/>
      <c r="LJF11" s="59"/>
      <c r="LJG11" s="59"/>
      <c r="LJH11" s="59"/>
      <c r="LJI11" s="59"/>
      <c r="LJJ11" s="59"/>
      <c r="LJK11" s="59"/>
      <c r="LJL11" s="59"/>
      <c r="LJM11" s="59"/>
      <c r="LJN11" s="59"/>
      <c r="LJO11" s="59"/>
      <c r="LJP11" s="59"/>
      <c r="LJQ11" s="59"/>
      <c r="LJR11" s="59"/>
      <c r="LJS11" s="59"/>
      <c r="LJT11" s="59"/>
      <c r="LJU11" s="59"/>
      <c r="LJV11" s="59"/>
      <c r="LJW11" s="59"/>
      <c r="LJX11" s="59"/>
      <c r="LJY11" s="59"/>
      <c r="LJZ11" s="59"/>
      <c r="LKA11" s="59"/>
      <c r="LKB11" s="59"/>
      <c r="LKC11" s="59"/>
      <c r="LKD11" s="59"/>
      <c r="LKE11" s="59"/>
      <c r="LKF11" s="59"/>
      <c r="LKG11" s="59"/>
      <c r="LKH11" s="59"/>
      <c r="LKI11" s="59"/>
      <c r="LKJ11" s="59"/>
      <c r="LKK11" s="59"/>
      <c r="LKL11" s="59"/>
      <c r="LKM11" s="59"/>
      <c r="LKN11" s="59"/>
      <c r="LKO11" s="59"/>
      <c r="LKP11" s="59"/>
      <c r="LKQ11" s="59"/>
      <c r="LKR11" s="59"/>
      <c r="LKS11" s="59"/>
      <c r="LKT11" s="59"/>
      <c r="LKU11" s="59"/>
      <c r="LKV11" s="59"/>
      <c r="LKW11" s="59"/>
      <c r="LKX11" s="59"/>
      <c r="LKY11" s="59"/>
      <c r="LKZ11" s="59"/>
      <c r="LLA11" s="59"/>
      <c r="LLB11" s="59"/>
      <c r="LLC11" s="59"/>
      <c r="LLD11" s="59"/>
      <c r="LLE11" s="59"/>
      <c r="LLF11" s="59"/>
      <c r="LLG11" s="59"/>
      <c r="LLH11" s="59"/>
      <c r="LLI11" s="59"/>
      <c r="LLJ11" s="59"/>
      <c r="LLK11" s="59"/>
      <c r="LLL11" s="59"/>
      <c r="LLM11" s="59"/>
      <c r="LLN11" s="59"/>
      <c r="LLO11" s="59"/>
      <c r="LLP11" s="59"/>
      <c r="LLQ11" s="59"/>
      <c r="LLR11" s="59"/>
      <c r="LLS11" s="59"/>
      <c r="LLT11" s="59"/>
      <c r="LLU11" s="59"/>
      <c r="LLV11" s="59"/>
      <c r="LLW11" s="59"/>
      <c r="LLX11" s="59"/>
      <c r="LLY11" s="59"/>
      <c r="LLZ11" s="59"/>
      <c r="LMA11" s="59"/>
      <c r="LMB11" s="59"/>
      <c r="LMC11" s="59"/>
      <c r="LMD11" s="59"/>
      <c r="LME11" s="59"/>
      <c r="LMF11" s="59"/>
      <c r="LMG11" s="59"/>
      <c r="LMH11" s="59"/>
      <c r="LMI11" s="59"/>
      <c r="LMJ11" s="59"/>
      <c r="LMK11" s="59"/>
      <c r="LML11" s="59"/>
      <c r="LMM11" s="59"/>
      <c r="LMN11" s="59"/>
      <c r="LMO11" s="59"/>
      <c r="LMP11" s="59"/>
      <c r="LMQ11" s="59"/>
      <c r="LMR11" s="59"/>
      <c r="LMS11" s="59"/>
      <c r="LMT11" s="59"/>
      <c r="LMU11" s="59"/>
      <c r="LMV11" s="59"/>
      <c r="LMW11" s="59"/>
      <c r="LMX11" s="59"/>
      <c r="LMY11" s="59"/>
      <c r="LMZ11" s="59"/>
      <c r="LNA11" s="59"/>
      <c r="LNB11" s="59"/>
      <c r="LNC11" s="59"/>
      <c r="LND11" s="59"/>
      <c r="LNE11" s="59"/>
      <c r="LNF11" s="59"/>
      <c r="LNG11" s="59"/>
      <c r="LNH11" s="59"/>
      <c r="LNI11" s="59"/>
      <c r="LNJ11" s="59"/>
      <c r="LNK11" s="59"/>
      <c r="LNL11" s="59"/>
      <c r="LNM11" s="59"/>
      <c r="LNN11" s="59"/>
      <c r="LNO11" s="59"/>
      <c r="LNP11" s="59"/>
      <c r="LNQ11" s="59"/>
      <c r="LNR11" s="59"/>
      <c r="LNS11" s="59"/>
      <c r="LNT11" s="59"/>
      <c r="LNU11" s="59"/>
      <c r="LNV11" s="59"/>
      <c r="LNW11" s="59"/>
      <c r="LNX11" s="59"/>
      <c r="LNY11" s="59"/>
      <c r="LNZ11" s="59"/>
      <c r="LOA11" s="59"/>
      <c r="LOB11" s="59"/>
      <c r="LOC11" s="59"/>
      <c r="LOD11" s="59"/>
      <c r="LOE11" s="59"/>
      <c r="LOF11" s="59"/>
      <c r="LOG11" s="59"/>
      <c r="LOH11" s="59"/>
      <c r="LOI11" s="59"/>
      <c r="LOJ11" s="59"/>
      <c r="LOK11" s="59"/>
      <c r="LOL11" s="59"/>
      <c r="LOM11" s="59"/>
      <c r="LON11" s="59"/>
      <c r="LOO11" s="59"/>
      <c r="LOP11" s="59"/>
      <c r="LOQ11" s="59"/>
      <c r="LOR11" s="59"/>
      <c r="LOS11" s="59"/>
      <c r="LOT11" s="59"/>
      <c r="LOU11" s="59"/>
      <c r="LOV11" s="59"/>
      <c r="LOW11" s="59"/>
      <c r="LOX11" s="59"/>
      <c r="LOY11" s="59"/>
      <c r="LOZ11" s="59"/>
      <c r="LPA11" s="59"/>
      <c r="LPB11" s="59"/>
      <c r="LPC11" s="59"/>
      <c r="LPD11" s="59"/>
      <c r="LPE11" s="59"/>
      <c r="LPF11" s="59"/>
      <c r="LPG11" s="59"/>
      <c r="LPH11" s="59"/>
      <c r="LPI11" s="59"/>
      <c r="LPJ11" s="59"/>
      <c r="LPK11" s="59"/>
      <c r="LPL11" s="59"/>
      <c r="LPM11" s="59"/>
      <c r="LPN11" s="59"/>
      <c r="LPO11" s="59"/>
      <c r="LPP11" s="59"/>
      <c r="LPQ11" s="59"/>
      <c r="LPR11" s="59"/>
      <c r="LPS11" s="59"/>
      <c r="LPT11" s="59"/>
      <c r="LPU11" s="59"/>
      <c r="LPV11" s="59"/>
      <c r="LPW11" s="59"/>
      <c r="LPX11" s="59"/>
      <c r="LPY11" s="59"/>
      <c r="LPZ11" s="59"/>
      <c r="LQA11" s="59"/>
      <c r="LQB11" s="59"/>
      <c r="LQC11" s="59"/>
      <c r="LQD11" s="59"/>
      <c r="LQE11" s="59"/>
      <c r="LQF11" s="59"/>
      <c r="LQG11" s="59"/>
      <c r="LQH11" s="59"/>
      <c r="LQI11" s="59"/>
      <c r="LQJ11" s="59"/>
      <c r="LQK11" s="59"/>
      <c r="LQL11" s="59"/>
      <c r="LQM11" s="59"/>
      <c r="LQN11" s="59"/>
      <c r="LQO11" s="59"/>
      <c r="LQP11" s="59"/>
      <c r="LQQ11" s="59"/>
      <c r="LQR11" s="59"/>
      <c r="LQS11" s="59"/>
      <c r="LQT11" s="59"/>
      <c r="LQU11" s="59"/>
      <c r="LQV11" s="59"/>
      <c r="LQW11" s="59"/>
      <c r="LQX11" s="59"/>
      <c r="LQY11" s="59"/>
      <c r="LQZ11" s="59"/>
      <c r="LRA11" s="59"/>
      <c r="LRB11" s="59"/>
      <c r="LRC11" s="59"/>
      <c r="LRD11" s="59"/>
      <c r="LRE11" s="59"/>
      <c r="LRF11" s="59"/>
      <c r="LRG11" s="59"/>
      <c r="LRH11" s="59"/>
      <c r="LRI11" s="59"/>
      <c r="LRJ11" s="59"/>
      <c r="LRK11" s="59"/>
      <c r="LRL11" s="59"/>
      <c r="LRM11" s="59"/>
      <c r="LRN11" s="59"/>
      <c r="LRO11" s="59"/>
      <c r="LRP11" s="59"/>
      <c r="LRQ11" s="59"/>
      <c r="LRR11" s="59"/>
      <c r="LRS11" s="59"/>
      <c r="LRT11" s="59"/>
      <c r="LRU11" s="59"/>
      <c r="LRV11" s="59"/>
      <c r="LRW11" s="59"/>
      <c r="LRX11" s="59"/>
      <c r="LRY11" s="59"/>
      <c r="LRZ11" s="59"/>
      <c r="LSA11" s="59"/>
      <c r="LSB11" s="59"/>
      <c r="LSC11" s="59"/>
      <c r="LSD11" s="59"/>
      <c r="LSE11" s="59"/>
      <c r="LSF11" s="59"/>
      <c r="LSG11" s="59"/>
      <c r="LSH11" s="59"/>
      <c r="LSI11" s="59"/>
      <c r="LSJ11" s="59"/>
      <c r="LSK11" s="59"/>
      <c r="LSL11" s="59"/>
      <c r="LSM11" s="59"/>
      <c r="LSN11" s="59"/>
      <c r="LSO11" s="59"/>
      <c r="LSP11" s="59"/>
      <c r="LSQ11" s="59"/>
      <c r="LSR11" s="59"/>
      <c r="LSS11" s="59"/>
      <c r="LST11" s="59"/>
      <c r="LSU11" s="59"/>
      <c r="LSV11" s="59"/>
      <c r="LSW11" s="59"/>
      <c r="LSX11" s="59"/>
      <c r="LSY11" s="59"/>
      <c r="LSZ11" s="59"/>
      <c r="LTA11" s="59"/>
      <c r="LTB11" s="59"/>
      <c r="LTC11" s="59"/>
      <c r="LTD11" s="59"/>
      <c r="LTE11" s="59"/>
      <c r="LTF11" s="59"/>
      <c r="LTG11" s="59"/>
      <c r="LTH11" s="59"/>
      <c r="LTI11" s="59"/>
      <c r="LTJ11" s="59"/>
      <c r="LTK11" s="59"/>
      <c r="LTL11" s="59"/>
      <c r="LTM11" s="59"/>
      <c r="LTN11" s="59"/>
      <c r="LTO11" s="59"/>
      <c r="LTP11" s="59"/>
      <c r="LTQ11" s="59"/>
      <c r="LTR11" s="59"/>
      <c r="LTS11" s="59"/>
      <c r="LTT11" s="59"/>
      <c r="LTU11" s="59"/>
      <c r="LTV11" s="59"/>
      <c r="LTW11" s="59"/>
      <c r="LTX11" s="59"/>
      <c r="LTY11" s="59"/>
      <c r="LTZ11" s="59"/>
      <c r="LUA11" s="59"/>
      <c r="LUB11" s="59"/>
      <c r="LUC11" s="59"/>
      <c r="LUD11" s="59"/>
      <c r="LUE11" s="59"/>
      <c r="LUF11" s="59"/>
      <c r="LUG11" s="59"/>
      <c r="LUH11" s="59"/>
      <c r="LUI11" s="59"/>
      <c r="LUJ11" s="59"/>
      <c r="LUK11" s="59"/>
      <c r="LUL11" s="59"/>
      <c r="LUM11" s="59"/>
      <c r="LUN11" s="59"/>
      <c r="LUO11" s="59"/>
      <c r="LUP11" s="59"/>
      <c r="LUQ11" s="59"/>
      <c r="LUR11" s="59"/>
      <c r="LUS11" s="59"/>
      <c r="LUT11" s="59"/>
      <c r="LUU11" s="59"/>
      <c r="LUV11" s="59"/>
      <c r="LUW11" s="59"/>
      <c r="LUX11" s="59"/>
      <c r="LUY11" s="59"/>
      <c r="LUZ11" s="59"/>
      <c r="LVA11" s="59"/>
      <c r="LVB11" s="59"/>
      <c r="LVC11" s="59"/>
      <c r="LVD11" s="59"/>
      <c r="LVE11" s="59"/>
      <c r="LVF11" s="59"/>
      <c r="LVG11" s="59"/>
      <c r="LVH11" s="59"/>
      <c r="LVI11" s="59"/>
      <c r="LVJ11" s="59"/>
      <c r="LVK11" s="59"/>
      <c r="LVL11" s="59"/>
      <c r="LVM11" s="59"/>
      <c r="LVN11" s="59"/>
      <c r="LVO11" s="59"/>
      <c r="LVP11" s="59"/>
      <c r="LVQ11" s="59"/>
      <c r="LVR11" s="59"/>
      <c r="LVS11" s="59"/>
      <c r="LVT11" s="59"/>
      <c r="LVU11" s="59"/>
      <c r="LVV11" s="59"/>
      <c r="LVW11" s="59"/>
      <c r="LVX11" s="59"/>
      <c r="LVY11" s="59"/>
      <c r="LVZ11" s="59"/>
      <c r="LWA11" s="59"/>
      <c r="LWB11" s="59"/>
      <c r="LWC11" s="59"/>
      <c r="LWD11" s="59"/>
      <c r="LWE11" s="59"/>
      <c r="LWF11" s="59"/>
      <c r="LWG11" s="59"/>
      <c r="LWH11" s="59"/>
      <c r="LWI11" s="59"/>
      <c r="LWJ11" s="59"/>
      <c r="LWK11" s="59"/>
      <c r="LWL11" s="59"/>
      <c r="LWM11" s="59"/>
      <c r="LWN11" s="59"/>
      <c r="LWO11" s="59"/>
      <c r="LWP11" s="59"/>
      <c r="LWQ11" s="59"/>
      <c r="LWR11" s="59"/>
      <c r="LWS11" s="59"/>
      <c r="LWT11" s="59"/>
      <c r="LWU11" s="59"/>
      <c r="LWV11" s="59"/>
      <c r="LWW11" s="59"/>
      <c r="LWX11" s="59"/>
      <c r="LWY11" s="59"/>
      <c r="LWZ11" s="59"/>
      <c r="LXA11" s="59"/>
      <c r="LXB11" s="59"/>
      <c r="LXC11" s="59"/>
      <c r="LXD11" s="59"/>
      <c r="LXE11" s="59"/>
      <c r="LXF11" s="59"/>
      <c r="LXG11" s="59"/>
      <c r="LXH11" s="59"/>
      <c r="LXI11" s="59"/>
      <c r="LXJ11" s="59"/>
      <c r="LXK11" s="59"/>
      <c r="LXL11" s="59"/>
      <c r="LXM11" s="59"/>
      <c r="LXN11" s="59"/>
      <c r="LXO11" s="59"/>
      <c r="LXP11" s="59"/>
      <c r="LXQ11" s="59"/>
      <c r="LXR11" s="59"/>
      <c r="LXS11" s="59"/>
      <c r="LXT11" s="59"/>
      <c r="LXU11" s="59"/>
      <c r="LXV11" s="59"/>
      <c r="LXW11" s="59"/>
      <c r="LXX11" s="59"/>
      <c r="LXY11" s="59"/>
      <c r="LXZ11" s="59"/>
      <c r="LYA11" s="59"/>
      <c r="LYB11" s="59"/>
      <c r="LYC11" s="59"/>
      <c r="LYD11" s="59"/>
      <c r="LYE11" s="59"/>
      <c r="LYF11" s="59"/>
      <c r="LYG11" s="59"/>
      <c r="LYH11" s="59"/>
      <c r="LYI11" s="59"/>
      <c r="LYJ11" s="59"/>
      <c r="LYK11" s="59"/>
      <c r="LYL11" s="59"/>
      <c r="LYM11" s="59"/>
      <c r="LYN11" s="59"/>
      <c r="LYO11" s="59"/>
      <c r="LYP11" s="59"/>
      <c r="LYQ11" s="59"/>
      <c r="LYR11" s="59"/>
      <c r="LYS11" s="59"/>
      <c r="LYT11" s="59"/>
      <c r="LYU11" s="59"/>
      <c r="LYV11" s="59"/>
      <c r="LYW11" s="59"/>
      <c r="LYX11" s="59"/>
      <c r="LYY11" s="59"/>
      <c r="LYZ11" s="59"/>
      <c r="LZA11" s="59"/>
      <c r="LZB11" s="59"/>
      <c r="LZC11" s="59"/>
      <c r="LZD11" s="59"/>
      <c r="LZE11" s="59"/>
      <c r="LZF11" s="59"/>
      <c r="LZG11" s="59"/>
      <c r="LZH11" s="59"/>
      <c r="LZI11" s="59"/>
      <c r="LZJ11" s="59"/>
      <c r="LZK11" s="59"/>
      <c r="LZL11" s="59"/>
      <c r="LZM11" s="59"/>
      <c r="LZN11" s="59"/>
      <c r="LZO11" s="59"/>
      <c r="LZP11" s="59"/>
      <c r="LZQ11" s="59"/>
      <c r="LZR11" s="59"/>
      <c r="LZS11" s="59"/>
      <c r="LZT11" s="59"/>
      <c r="LZU11" s="59"/>
      <c r="LZV11" s="59"/>
      <c r="LZW11" s="59"/>
      <c r="LZX11" s="59"/>
      <c r="LZY11" s="59"/>
      <c r="LZZ11" s="59"/>
      <c r="MAA11" s="59"/>
      <c r="MAB11" s="59"/>
      <c r="MAC11" s="59"/>
      <c r="MAD11" s="59"/>
      <c r="MAE11" s="59"/>
      <c r="MAF11" s="59"/>
      <c r="MAG11" s="59"/>
      <c r="MAH11" s="59"/>
      <c r="MAI11" s="59"/>
      <c r="MAJ11" s="59"/>
      <c r="MAK11" s="59"/>
      <c r="MAL11" s="59"/>
      <c r="MAM11" s="59"/>
      <c r="MAN11" s="59"/>
      <c r="MAO11" s="59"/>
      <c r="MAP11" s="59"/>
      <c r="MAQ11" s="59"/>
      <c r="MAR11" s="59"/>
      <c r="MAS11" s="59"/>
      <c r="MAT11" s="59"/>
      <c r="MAU11" s="59"/>
      <c r="MAV11" s="59"/>
      <c r="MAW11" s="59"/>
      <c r="MAX11" s="59"/>
      <c r="MAY11" s="59"/>
      <c r="MAZ11" s="59"/>
      <c r="MBA11" s="59"/>
      <c r="MBB11" s="59"/>
      <c r="MBC11" s="59"/>
      <c r="MBD11" s="59"/>
      <c r="MBE11" s="59"/>
      <c r="MBF11" s="59"/>
      <c r="MBG11" s="59"/>
      <c r="MBH11" s="59"/>
      <c r="MBI11" s="59"/>
      <c r="MBJ11" s="59"/>
      <c r="MBK11" s="59"/>
      <c r="MBL11" s="59"/>
      <c r="MBM11" s="59"/>
      <c r="MBN11" s="59"/>
      <c r="MBO11" s="59"/>
      <c r="MBP11" s="59"/>
      <c r="MBQ11" s="59"/>
      <c r="MBR11" s="59"/>
      <c r="MBS11" s="59"/>
      <c r="MBT11" s="59"/>
      <c r="MBU11" s="59"/>
      <c r="MBV11" s="59"/>
      <c r="MBW11" s="59"/>
      <c r="MBX11" s="59"/>
      <c r="MBY11" s="59"/>
      <c r="MBZ11" s="59"/>
      <c r="MCA11" s="59"/>
      <c r="MCB11" s="59"/>
      <c r="MCC11" s="59"/>
      <c r="MCD11" s="59"/>
      <c r="MCE11" s="59"/>
      <c r="MCF11" s="59"/>
      <c r="MCG11" s="59"/>
      <c r="MCH11" s="59"/>
      <c r="MCI11" s="59"/>
      <c r="MCJ11" s="59"/>
      <c r="MCK11" s="59"/>
      <c r="MCL11" s="59"/>
      <c r="MCM11" s="59"/>
      <c r="MCN11" s="59"/>
      <c r="MCO11" s="59"/>
      <c r="MCP11" s="59"/>
      <c r="MCQ11" s="59"/>
      <c r="MCR11" s="59"/>
      <c r="MCS11" s="59"/>
      <c r="MCT11" s="59"/>
      <c r="MCU11" s="59"/>
      <c r="MCV11" s="59"/>
      <c r="MCW11" s="59"/>
      <c r="MCX11" s="59"/>
      <c r="MCY11" s="59"/>
      <c r="MCZ11" s="59"/>
      <c r="MDA11" s="59"/>
      <c r="MDB11" s="59"/>
      <c r="MDC11" s="59"/>
      <c r="MDD11" s="59"/>
      <c r="MDE11" s="59"/>
      <c r="MDF11" s="59"/>
      <c r="MDG11" s="59"/>
      <c r="MDH11" s="59"/>
      <c r="MDI11" s="59"/>
      <c r="MDJ11" s="59"/>
      <c r="MDK11" s="59"/>
      <c r="MDL11" s="59"/>
      <c r="MDM11" s="59"/>
      <c r="MDN11" s="59"/>
      <c r="MDO11" s="59"/>
      <c r="MDP11" s="59"/>
      <c r="MDQ11" s="59"/>
      <c r="MDR11" s="59"/>
      <c r="MDS11" s="59"/>
      <c r="MDT11" s="59"/>
      <c r="MDU11" s="59"/>
      <c r="MDV11" s="59"/>
      <c r="MDW11" s="59"/>
      <c r="MDX11" s="59"/>
      <c r="MDY11" s="59"/>
      <c r="MDZ11" s="59"/>
      <c r="MEA11" s="59"/>
      <c r="MEB11" s="59"/>
      <c r="MEC11" s="59"/>
      <c r="MED11" s="59"/>
      <c r="MEE11" s="59"/>
      <c r="MEF11" s="59"/>
      <c r="MEG11" s="59"/>
      <c r="MEH11" s="59"/>
      <c r="MEI11" s="59"/>
      <c r="MEJ11" s="59"/>
      <c r="MEK11" s="59"/>
      <c r="MEL11" s="59"/>
      <c r="MEM11" s="59"/>
      <c r="MEN11" s="59"/>
      <c r="MEO11" s="59"/>
      <c r="MEP11" s="59"/>
      <c r="MEQ11" s="59"/>
      <c r="MER11" s="59"/>
      <c r="MES11" s="59"/>
      <c r="MET11" s="59"/>
      <c r="MEU11" s="59"/>
      <c r="MEV11" s="59"/>
      <c r="MEW11" s="59"/>
      <c r="MEX11" s="59"/>
      <c r="MEY11" s="59"/>
      <c r="MEZ11" s="59"/>
      <c r="MFA11" s="59"/>
      <c r="MFB11" s="59"/>
      <c r="MFC11" s="59"/>
      <c r="MFD11" s="59"/>
      <c r="MFE11" s="59"/>
      <c r="MFF11" s="59"/>
      <c r="MFG11" s="59"/>
      <c r="MFH11" s="59"/>
      <c r="MFI11" s="59"/>
      <c r="MFJ11" s="59"/>
      <c r="MFK11" s="59"/>
      <c r="MFL11" s="59"/>
      <c r="MFM11" s="59"/>
      <c r="MFN11" s="59"/>
      <c r="MFO11" s="59"/>
      <c r="MFP11" s="59"/>
      <c r="MFQ11" s="59"/>
      <c r="MFR11" s="59"/>
      <c r="MFS11" s="59"/>
      <c r="MFT11" s="59"/>
      <c r="MFU11" s="59"/>
      <c r="MFV11" s="59"/>
      <c r="MFW11" s="59"/>
      <c r="MFX11" s="59"/>
      <c r="MFY11" s="59"/>
      <c r="MFZ11" s="59"/>
      <c r="MGA11" s="59"/>
      <c r="MGB11" s="59"/>
      <c r="MGC11" s="59"/>
      <c r="MGD11" s="59"/>
      <c r="MGE11" s="59"/>
      <c r="MGF11" s="59"/>
      <c r="MGG11" s="59"/>
      <c r="MGH11" s="59"/>
      <c r="MGI11" s="59"/>
      <c r="MGJ11" s="59"/>
      <c r="MGK11" s="59"/>
      <c r="MGL11" s="59"/>
      <c r="MGM11" s="59"/>
      <c r="MGN11" s="59"/>
      <c r="MGO11" s="59"/>
      <c r="MGP11" s="59"/>
      <c r="MGQ11" s="59"/>
      <c r="MGR11" s="59"/>
      <c r="MGS11" s="59"/>
      <c r="MGT11" s="59"/>
      <c r="MGU11" s="59"/>
      <c r="MGV11" s="59"/>
      <c r="MGW11" s="59"/>
      <c r="MGX11" s="59"/>
      <c r="MGY11" s="59"/>
      <c r="MGZ11" s="59"/>
      <c r="MHA11" s="59"/>
      <c r="MHB11" s="59"/>
      <c r="MHC11" s="59"/>
      <c r="MHD11" s="59"/>
      <c r="MHE11" s="59"/>
      <c r="MHF11" s="59"/>
      <c r="MHG11" s="59"/>
      <c r="MHH11" s="59"/>
      <c r="MHI11" s="59"/>
      <c r="MHJ11" s="59"/>
      <c r="MHK11" s="59"/>
      <c r="MHL11" s="59"/>
      <c r="MHM11" s="59"/>
      <c r="MHN11" s="59"/>
      <c r="MHO11" s="59"/>
      <c r="MHP11" s="59"/>
      <c r="MHQ11" s="59"/>
      <c r="MHR11" s="59"/>
      <c r="MHS11" s="59"/>
      <c r="MHT11" s="59"/>
      <c r="MHU11" s="59"/>
      <c r="MHV11" s="59"/>
      <c r="MHW11" s="59"/>
      <c r="MHX11" s="59"/>
      <c r="MHY11" s="59"/>
      <c r="MHZ11" s="59"/>
      <c r="MIA11" s="59"/>
      <c r="MIB11" s="59"/>
      <c r="MIC11" s="59"/>
      <c r="MID11" s="59"/>
      <c r="MIE11" s="59"/>
      <c r="MIF11" s="59"/>
      <c r="MIG11" s="59"/>
      <c r="MIH11" s="59"/>
      <c r="MII11" s="59"/>
      <c r="MIJ11" s="59"/>
      <c r="MIK11" s="59"/>
      <c r="MIL11" s="59"/>
      <c r="MIM11" s="59"/>
      <c r="MIN11" s="59"/>
      <c r="MIO11" s="59"/>
      <c r="MIP11" s="59"/>
      <c r="MIQ11" s="59"/>
      <c r="MIR11" s="59"/>
      <c r="MIS11" s="59"/>
      <c r="MIT11" s="59"/>
      <c r="MIU11" s="59"/>
      <c r="MIV11" s="59"/>
      <c r="MIW11" s="59"/>
      <c r="MIX11" s="59"/>
      <c r="MIY11" s="59"/>
      <c r="MIZ11" s="59"/>
      <c r="MJA11" s="59"/>
      <c r="MJB11" s="59"/>
      <c r="MJC11" s="59"/>
      <c r="MJD11" s="59"/>
      <c r="MJE11" s="59"/>
      <c r="MJF11" s="59"/>
      <c r="MJG11" s="59"/>
      <c r="MJH11" s="59"/>
      <c r="MJI11" s="59"/>
      <c r="MJJ11" s="59"/>
      <c r="MJK11" s="59"/>
      <c r="MJL11" s="59"/>
      <c r="MJM11" s="59"/>
      <c r="MJN11" s="59"/>
      <c r="MJO11" s="59"/>
      <c r="MJP11" s="59"/>
      <c r="MJQ11" s="59"/>
      <c r="MJR11" s="59"/>
      <c r="MJS11" s="59"/>
      <c r="MJT11" s="59"/>
      <c r="MJU11" s="59"/>
      <c r="MJV11" s="59"/>
      <c r="MJW11" s="59"/>
      <c r="MJX11" s="59"/>
      <c r="MJY11" s="59"/>
      <c r="MJZ11" s="59"/>
      <c r="MKA11" s="59"/>
      <c r="MKB11" s="59"/>
      <c r="MKC11" s="59"/>
      <c r="MKD11" s="59"/>
      <c r="MKE11" s="59"/>
      <c r="MKF11" s="59"/>
      <c r="MKG11" s="59"/>
      <c r="MKH11" s="59"/>
      <c r="MKI11" s="59"/>
      <c r="MKJ11" s="59"/>
      <c r="MKK11" s="59"/>
      <c r="MKL11" s="59"/>
      <c r="MKM11" s="59"/>
      <c r="MKN11" s="59"/>
      <c r="MKO11" s="59"/>
      <c r="MKP11" s="59"/>
      <c r="MKQ11" s="59"/>
      <c r="MKR11" s="59"/>
      <c r="MKS11" s="59"/>
      <c r="MKT11" s="59"/>
      <c r="MKU11" s="59"/>
      <c r="MKV11" s="59"/>
      <c r="MKW11" s="59"/>
      <c r="MKX11" s="59"/>
      <c r="MKY11" s="59"/>
      <c r="MKZ11" s="59"/>
      <c r="MLA11" s="59"/>
      <c r="MLB11" s="59"/>
      <c r="MLC11" s="59"/>
      <c r="MLD11" s="59"/>
      <c r="MLE11" s="59"/>
      <c r="MLF11" s="59"/>
      <c r="MLG11" s="59"/>
      <c r="MLH11" s="59"/>
      <c r="MLI11" s="59"/>
      <c r="MLJ11" s="59"/>
      <c r="MLK11" s="59"/>
      <c r="MLL11" s="59"/>
      <c r="MLM11" s="59"/>
      <c r="MLN11" s="59"/>
      <c r="MLO11" s="59"/>
      <c r="MLP11" s="59"/>
      <c r="MLQ11" s="59"/>
      <c r="MLR11" s="59"/>
      <c r="MLS11" s="59"/>
      <c r="MLT11" s="59"/>
      <c r="MLU11" s="59"/>
      <c r="MLV11" s="59"/>
      <c r="MLW11" s="59"/>
      <c r="MLX11" s="59"/>
      <c r="MLY11" s="59"/>
      <c r="MLZ11" s="59"/>
      <c r="MMA11" s="59"/>
      <c r="MMB11" s="59"/>
      <c r="MMC11" s="59"/>
      <c r="MMD11" s="59"/>
      <c r="MME11" s="59"/>
      <c r="MMF11" s="59"/>
      <c r="MMG11" s="59"/>
      <c r="MMH11" s="59"/>
      <c r="MMI11" s="59"/>
      <c r="MMJ11" s="59"/>
      <c r="MMK11" s="59"/>
      <c r="MML11" s="59"/>
      <c r="MMM11" s="59"/>
      <c r="MMN11" s="59"/>
      <c r="MMO11" s="59"/>
      <c r="MMP11" s="59"/>
      <c r="MMQ11" s="59"/>
      <c r="MMR11" s="59"/>
      <c r="MMS11" s="59"/>
      <c r="MMT11" s="59"/>
      <c r="MMU11" s="59"/>
      <c r="MMV11" s="59"/>
      <c r="MMW11" s="59"/>
      <c r="MMX11" s="59"/>
      <c r="MMY11" s="59"/>
      <c r="MMZ11" s="59"/>
      <c r="MNA11" s="59"/>
      <c r="MNB11" s="59"/>
      <c r="MNC11" s="59"/>
      <c r="MND11" s="59"/>
      <c r="MNE11" s="59"/>
      <c r="MNF11" s="59"/>
      <c r="MNG11" s="59"/>
      <c r="MNH11" s="59"/>
      <c r="MNI11" s="59"/>
      <c r="MNJ11" s="59"/>
      <c r="MNK11" s="59"/>
      <c r="MNL11" s="59"/>
      <c r="MNM11" s="59"/>
      <c r="MNN11" s="59"/>
      <c r="MNO11" s="59"/>
      <c r="MNP11" s="59"/>
      <c r="MNQ11" s="59"/>
      <c r="MNR11" s="59"/>
      <c r="MNS11" s="59"/>
      <c r="MNT11" s="59"/>
      <c r="MNU11" s="59"/>
      <c r="MNV11" s="59"/>
      <c r="MNW11" s="59"/>
      <c r="MNX11" s="59"/>
      <c r="MNY11" s="59"/>
      <c r="MNZ11" s="59"/>
      <c r="MOA11" s="59"/>
      <c r="MOB11" s="59"/>
      <c r="MOC11" s="59"/>
      <c r="MOD11" s="59"/>
      <c r="MOE11" s="59"/>
      <c r="MOF11" s="59"/>
      <c r="MOG11" s="59"/>
      <c r="MOH11" s="59"/>
      <c r="MOI11" s="59"/>
      <c r="MOJ11" s="59"/>
      <c r="MOK11" s="59"/>
      <c r="MOL11" s="59"/>
      <c r="MOM11" s="59"/>
      <c r="MON11" s="59"/>
      <c r="MOO11" s="59"/>
      <c r="MOP11" s="59"/>
      <c r="MOQ11" s="59"/>
      <c r="MOR11" s="59"/>
      <c r="MOS11" s="59"/>
      <c r="MOT11" s="59"/>
      <c r="MOU11" s="59"/>
      <c r="MOV11" s="59"/>
      <c r="MOW11" s="59"/>
      <c r="MOX11" s="59"/>
      <c r="MOY11" s="59"/>
      <c r="MOZ11" s="59"/>
      <c r="MPA11" s="59"/>
      <c r="MPB11" s="59"/>
      <c r="MPC11" s="59"/>
      <c r="MPD11" s="59"/>
      <c r="MPE11" s="59"/>
      <c r="MPF11" s="59"/>
      <c r="MPG11" s="59"/>
      <c r="MPH11" s="59"/>
      <c r="MPI11" s="59"/>
      <c r="MPJ11" s="59"/>
      <c r="MPK11" s="59"/>
      <c r="MPL11" s="59"/>
      <c r="MPM11" s="59"/>
      <c r="MPN11" s="59"/>
      <c r="MPO11" s="59"/>
      <c r="MPP11" s="59"/>
      <c r="MPQ11" s="59"/>
      <c r="MPR11" s="59"/>
      <c r="MPS11" s="59"/>
      <c r="MPT11" s="59"/>
      <c r="MPU11" s="59"/>
      <c r="MPV11" s="59"/>
      <c r="MPW11" s="59"/>
      <c r="MPX11" s="59"/>
      <c r="MPY11" s="59"/>
      <c r="MPZ11" s="59"/>
      <c r="MQA11" s="59"/>
      <c r="MQB11" s="59"/>
      <c r="MQC11" s="59"/>
      <c r="MQD11" s="59"/>
      <c r="MQE11" s="59"/>
      <c r="MQF11" s="59"/>
      <c r="MQG11" s="59"/>
      <c r="MQH11" s="59"/>
      <c r="MQI11" s="59"/>
      <c r="MQJ11" s="59"/>
      <c r="MQK11" s="59"/>
      <c r="MQL11" s="59"/>
      <c r="MQM11" s="59"/>
      <c r="MQN11" s="59"/>
      <c r="MQO11" s="59"/>
      <c r="MQP11" s="59"/>
      <c r="MQQ11" s="59"/>
      <c r="MQR11" s="59"/>
      <c r="MQS11" s="59"/>
      <c r="MQT11" s="59"/>
      <c r="MQU11" s="59"/>
      <c r="MQV11" s="59"/>
      <c r="MQW11" s="59"/>
      <c r="MQX11" s="59"/>
      <c r="MQY11" s="59"/>
      <c r="MQZ11" s="59"/>
      <c r="MRA11" s="59"/>
      <c r="MRB11" s="59"/>
      <c r="MRC11" s="59"/>
      <c r="MRD11" s="59"/>
      <c r="MRE11" s="59"/>
      <c r="MRF11" s="59"/>
      <c r="MRG11" s="59"/>
      <c r="MRH11" s="59"/>
      <c r="MRI11" s="59"/>
      <c r="MRJ11" s="59"/>
      <c r="MRK11" s="59"/>
      <c r="MRL11" s="59"/>
      <c r="MRM11" s="59"/>
      <c r="MRN11" s="59"/>
      <c r="MRO11" s="59"/>
      <c r="MRP11" s="59"/>
      <c r="MRQ11" s="59"/>
      <c r="MRR11" s="59"/>
      <c r="MRS11" s="59"/>
      <c r="MRT11" s="59"/>
      <c r="MRU11" s="59"/>
      <c r="MRV11" s="59"/>
      <c r="MRW11" s="59"/>
      <c r="MRX11" s="59"/>
      <c r="MRY11" s="59"/>
      <c r="MRZ11" s="59"/>
      <c r="MSA11" s="59"/>
      <c r="MSB11" s="59"/>
      <c r="MSC11" s="59"/>
      <c r="MSD11" s="59"/>
      <c r="MSE11" s="59"/>
      <c r="MSF11" s="59"/>
      <c r="MSG11" s="59"/>
      <c r="MSH11" s="59"/>
      <c r="MSI11" s="59"/>
      <c r="MSJ11" s="59"/>
      <c r="MSK11" s="59"/>
      <c r="MSL11" s="59"/>
      <c r="MSM11" s="59"/>
      <c r="MSN11" s="59"/>
      <c r="MSO11" s="59"/>
      <c r="MSP11" s="59"/>
      <c r="MSQ11" s="59"/>
      <c r="MSR11" s="59"/>
      <c r="MSS11" s="59"/>
      <c r="MST11" s="59"/>
      <c r="MSU11" s="59"/>
      <c r="MSV11" s="59"/>
      <c r="MSW11" s="59"/>
      <c r="MSX11" s="59"/>
      <c r="MSY11" s="59"/>
      <c r="MSZ11" s="59"/>
      <c r="MTA11" s="59"/>
      <c r="MTB11" s="59"/>
      <c r="MTC11" s="59"/>
      <c r="MTD11" s="59"/>
      <c r="MTE11" s="59"/>
      <c r="MTF11" s="59"/>
      <c r="MTG11" s="59"/>
      <c r="MTH11" s="59"/>
      <c r="MTI11" s="59"/>
      <c r="MTJ11" s="59"/>
      <c r="MTK11" s="59"/>
      <c r="MTL11" s="59"/>
      <c r="MTM11" s="59"/>
      <c r="MTN11" s="59"/>
      <c r="MTO11" s="59"/>
      <c r="MTP11" s="59"/>
      <c r="MTQ11" s="59"/>
      <c r="MTR11" s="59"/>
      <c r="MTS11" s="59"/>
      <c r="MTT11" s="59"/>
      <c r="MTU11" s="59"/>
      <c r="MTV11" s="59"/>
      <c r="MTW11" s="59"/>
      <c r="MTX11" s="59"/>
      <c r="MTY11" s="59"/>
      <c r="MTZ11" s="59"/>
      <c r="MUA11" s="59"/>
      <c r="MUB11" s="59"/>
      <c r="MUC11" s="59"/>
      <c r="MUD11" s="59"/>
      <c r="MUE11" s="59"/>
      <c r="MUF11" s="59"/>
      <c r="MUG11" s="59"/>
      <c r="MUH11" s="59"/>
      <c r="MUI11" s="59"/>
      <c r="MUJ11" s="59"/>
      <c r="MUK11" s="59"/>
      <c r="MUL11" s="59"/>
      <c r="MUM11" s="59"/>
      <c r="MUN11" s="59"/>
      <c r="MUO11" s="59"/>
      <c r="MUP11" s="59"/>
      <c r="MUQ11" s="59"/>
      <c r="MUR11" s="59"/>
      <c r="MUS11" s="59"/>
      <c r="MUT11" s="59"/>
      <c r="MUU11" s="59"/>
      <c r="MUV11" s="59"/>
      <c r="MUW11" s="59"/>
      <c r="MUX11" s="59"/>
      <c r="MUY11" s="59"/>
      <c r="MUZ11" s="59"/>
      <c r="MVA11" s="59"/>
      <c r="MVB11" s="59"/>
      <c r="MVC11" s="59"/>
      <c r="MVD11" s="59"/>
      <c r="MVE11" s="59"/>
      <c r="MVF11" s="59"/>
      <c r="MVG11" s="59"/>
      <c r="MVH11" s="59"/>
      <c r="MVI11" s="59"/>
      <c r="MVJ11" s="59"/>
      <c r="MVK11" s="59"/>
      <c r="MVL11" s="59"/>
      <c r="MVM11" s="59"/>
      <c r="MVN11" s="59"/>
      <c r="MVO11" s="59"/>
      <c r="MVP11" s="59"/>
      <c r="MVQ11" s="59"/>
      <c r="MVR11" s="59"/>
      <c r="MVS11" s="59"/>
      <c r="MVT11" s="59"/>
      <c r="MVU11" s="59"/>
      <c r="MVV11" s="59"/>
      <c r="MVW11" s="59"/>
      <c r="MVX11" s="59"/>
      <c r="MVY11" s="59"/>
      <c r="MVZ11" s="59"/>
      <c r="MWA11" s="59"/>
      <c r="MWB11" s="59"/>
      <c r="MWC11" s="59"/>
      <c r="MWD11" s="59"/>
      <c r="MWE11" s="59"/>
      <c r="MWF11" s="59"/>
      <c r="MWG11" s="59"/>
      <c r="MWH11" s="59"/>
      <c r="MWI11" s="59"/>
      <c r="MWJ11" s="59"/>
      <c r="MWK11" s="59"/>
      <c r="MWL11" s="59"/>
      <c r="MWM11" s="59"/>
      <c r="MWN11" s="59"/>
      <c r="MWO11" s="59"/>
      <c r="MWP11" s="59"/>
      <c r="MWQ11" s="59"/>
      <c r="MWR11" s="59"/>
      <c r="MWS11" s="59"/>
      <c r="MWT11" s="59"/>
      <c r="MWU11" s="59"/>
      <c r="MWV11" s="59"/>
      <c r="MWW11" s="59"/>
      <c r="MWX11" s="59"/>
      <c r="MWY11" s="59"/>
      <c r="MWZ11" s="59"/>
      <c r="MXA11" s="59"/>
      <c r="MXB11" s="59"/>
      <c r="MXC11" s="59"/>
      <c r="MXD11" s="59"/>
      <c r="MXE11" s="59"/>
      <c r="MXF11" s="59"/>
      <c r="MXG11" s="59"/>
      <c r="MXH11" s="59"/>
      <c r="MXI11" s="59"/>
      <c r="MXJ11" s="59"/>
      <c r="MXK11" s="59"/>
      <c r="MXL11" s="59"/>
      <c r="MXM11" s="59"/>
      <c r="MXN11" s="59"/>
      <c r="MXO11" s="59"/>
      <c r="MXP11" s="59"/>
      <c r="MXQ11" s="59"/>
      <c r="MXR11" s="59"/>
      <c r="MXS11" s="59"/>
      <c r="MXT11" s="59"/>
      <c r="MXU11" s="59"/>
      <c r="MXV11" s="59"/>
      <c r="MXW11" s="59"/>
      <c r="MXX11" s="59"/>
      <c r="MXY11" s="59"/>
      <c r="MXZ11" s="59"/>
      <c r="MYA11" s="59"/>
      <c r="MYB11" s="59"/>
      <c r="MYC11" s="59"/>
      <c r="MYD11" s="59"/>
      <c r="MYE11" s="59"/>
      <c r="MYF11" s="59"/>
      <c r="MYG11" s="59"/>
      <c r="MYH11" s="59"/>
      <c r="MYI11" s="59"/>
      <c r="MYJ11" s="59"/>
      <c r="MYK11" s="59"/>
      <c r="MYL11" s="59"/>
      <c r="MYM11" s="59"/>
      <c r="MYN11" s="59"/>
      <c r="MYO11" s="59"/>
      <c r="MYP11" s="59"/>
      <c r="MYQ11" s="59"/>
      <c r="MYR11" s="59"/>
      <c r="MYS11" s="59"/>
      <c r="MYT11" s="59"/>
      <c r="MYU11" s="59"/>
      <c r="MYV11" s="59"/>
      <c r="MYW11" s="59"/>
      <c r="MYX11" s="59"/>
      <c r="MYY11" s="59"/>
      <c r="MYZ11" s="59"/>
      <c r="MZA11" s="59"/>
      <c r="MZB11" s="59"/>
      <c r="MZC11" s="59"/>
      <c r="MZD11" s="59"/>
      <c r="MZE11" s="59"/>
      <c r="MZF11" s="59"/>
      <c r="MZG11" s="59"/>
      <c r="MZH11" s="59"/>
      <c r="MZI11" s="59"/>
      <c r="MZJ11" s="59"/>
      <c r="MZK11" s="59"/>
      <c r="MZL11" s="59"/>
      <c r="MZM11" s="59"/>
      <c r="MZN11" s="59"/>
      <c r="MZO11" s="59"/>
      <c r="MZP11" s="59"/>
      <c r="MZQ11" s="59"/>
      <c r="MZR11" s="59"/>
      <c r="MZS11" s="59"/>
      <c r="MZT11" s="59"/>
      <c r="MZU11" s="59"/>
      <c r="MZV11" s="59"/>
      <c r="MZW11" s="59"/>
      <c r="MZX11" s="59"/>
      <c r="MZY11" s="59"/>
      <c r="MZZ11" s="59"/>
      <c r="NAA11" s="59"/>
      <c r="NAB11" s="59"/>
      <c r="NAC11" s="59"/>
      <c r="NAD11" s="59"/>
      <c r="NAE11" s="59"/>
      <c r="NAF11" s="59"/>
      <c r="NAG11" s="59"/>
      <c r="NAH11" s="59"/>
      <c r="NAI11" s="59"/>
      <c r="NAJ11" s="59"/>
      <c r="NAK11" s="59"/>
      <c r="NAL11" s="59"/>
      <c r="NAM11" s="59"/>
      <c r="NAN11" s="59"/>
      <c r="NAO11" s="59"/>
      <c r="NAP11" s="59"/>
      <c r="NAQ11" s="59"/>
      <c r="NAR11" s="59"/>
      <c r="NAS11" s="59"/>
      <c r="NAT11" s="59"/>
      <c r="NAU11" s="59"/>
      <c r="NAV11" s="59"/>
      <c r="NAW11" s="59"/>
      <c r="NAX11" s="59"/>
      <c r="NAY11" s="59"/>
      <c r="NAZ11" s="59"/>
      <c r="NBA11" s="59"/>
      <c r="NBB11" s="59"/>
      <c r="NBC11" s="59"/>
      <c r="NBD11" s="59"/>
      <c r="NBE11" s="59"/>
      <c r="NBF11" s="59"/>
      <c r="NBG11" s="59"/>
      <c r="NBH11" s="59"/>
      <c r="NBI11" s="59"/>
      <c r="NBJ11" s="59"/>
      <c r="NBK11" s="59"/>
      <c r="NBL11" s="59"/>
      <c r="NBM11" s="59"/>
      <c r="NBN11" s="59"/>
      <c r="NBO11" s="59"/>
      <c r="NBP11" s="59"/>
      <c r="NBQ11" s="59"/>
      <c r="NBR11" s="59"/>
      <c r="NBS11" s="59"/>
      <c r="NBT11" s="59"/>
      <c r="NBU11" s="59"/>
      <c r="NBV11" s="59"/>
      <c r="NBW11" s="59"/>
      <c r="NBX11" s="59"/>
      <c r="NBY11" s="59"/>
      <c r="NBZ11" s="59"/>
      <c r="NCA11" s="59"/>
      <c r="NCB11" s="59"/>
      <c r="NCC11" s="59"/>
      <c r="NCD11" s="59"/>
      <c r="NCE11" s="59"/>
      <c r="NCF11" s="59"/>
      <c r="NCG11" s="59"/>
      <c r="NCH11" s="59"/>
      <c r="NCI11" s="59"/>
      <c r="NCJ11" s="59"/>
      <c r="NCK11" s="59"/>
      <c r="NCL11" s="59"/>
      <c r="NCM11" s="59"/>
      <c r="NCN11" s="59"/>
      <c r="NCO11" s="59"/>
      <c r="NCP11" s="59"/>
      <c r="NCQ11" s="59"/>
      <c r="NCR11" s="59"/>
      <c r="NCS11" s="59"/>
      <c r="NCT11" s="59"/>
      <c r="NCU11" s="59"/>
      <c r="NCV11" s="59"/>
      <c r="NCW11" s="59"/>
      <c r="NCX11" s="59"/>
      <c r="NCY11" s="59"/>
      <c r="NCZ11" s="59"/>
      <c r="NDA11" s="59"/>
      <c r="NDB11" s="59"/>
      <c r="NDC11" s="59"/>
      <c r="NDD11" s="59"/>
      <c r="NDE11" s="59"/>
      <c r="NDF11" s="59"/>
      <c r="NDG11" s="59"/>
      <c r="NDH11" s="59"/>
      <c r="NDI11" s="59"/>
      <c r="NDJ11" s="59"/>
      <c r="NDK11" s="59"/>
      <c r="NDL11" s="59"/>
      <c r="NDM11" s="59"/>
      <c r="NDN11" s="59"/>
      <c r="NDO11" s="59"/>
      <c r="NDP11" s="59"/>
      <c r="NDQ11" s="59"/>
      <c r="NDR11" s="59"/>
      <c r="NDS11" s="59"/>
      <c r="NDT11" s="59"/>
      <c r="NDU11" s="59"/>
      <c r="NDV11" s="59"/>
      <c r="NDW11" s="59"/>
      <c r="NDX11" s="59"/>
      <c r="NDY11" s="59"/>
      <c r="NDZ11" s="59"/>
      <c r="NEA11" s="59"/>
      <c r="NEB11" s="59"/>
      <c r="NEC11" s="59"/>
      <c r="NED11" s="59"/>
      <c r="NEE11" s="59"/>
      <c r="NEF11" s="59"/>
      <c r="NEG11" s="59"/>
      <c r="NEH11" s="59"/>
      <c r="NEI11" s="59"/>
      <c r="NEJ11" s="59"/>
      <c r="NEK11" s="59"/>
      <c r="NEL11" s="59"/>
      <c r="NEM11" s="59"/>
      <c r="NEN11" s="59"/>
      <c r="NEO11" s="59"/>
      <c r="NEP11" s="59"/>
      <c r="NEQ11" s="59"/>
      <c r="NER11" s="59"/>
      <c r="NES11" s="59"/>
      <c r="NET11" s="59"/>
      <c r="NEU11" s="59"/>
      <c r="NEV11" s="59"/>
      <c r="NEW11" s="59"/>
      <c r="NEX11" s="59"/>
      <c r="NEY11" s="59"/>
      <c r="NEZ11" s="59"/>
      <c r="NFA11" s="59"/>
      <c r="NFB11" s="59"/>
      <c r="NFC11" s="59"/>
      <c r="NFD11" s="59"/>
      <c r="NFE11" s="59"/>
      <c r="NFF11" s="59"/>
      <c r="NFG11" s="59"/>
      <c r="NFH11" s="59"/>
      <c r="NFI11" s="59"/>
      <c r="NFJ11" s="59"/>
      <c r="NFK11" s="59"/>
      <c r="NFL11" s="59"/>
      <c r="NFM11" s="59"/>
      <c r="NFN11" s="59"/>
      <c r="NFO11" s="59"/>
      <c r="NFP11" s="59"/>
      <c r="NFQ11" s="59"/>
      <c r="NFR11" s="59"/>
      <c r="NFS11" s="59"/>
      <c r="NFT11" s="59"/>
      <c r="NFU11" s="59"/>
      <c r="NFV11" s="59"/>
      <c r="NFW11" s="59"/>
      <c r="NFX11" s="59"/>
      <c r="NFY11" s="59"/>
      <c r="NFZ11" s="59"/>
      <c r="NGA11" s="59"/>
      <c r="NGB11" s="59"/>
      <c r="NGC11" s="59"/>
      <c r="NGD11" s="59"/>
      <c r="NGE11" s="59"/>
      <c r="NGF11" s="59"/>
      <c r="NGG11" s="59"/>
      <c r="NGH11" s="59"/>
      <c r="NGI11" s="59"/>
      <c r="NGJ11" s="59"/>
      <c r="NGK11" s="59"/>
      <c r="NGL11" s="59"/>
      <c r="NGM11" s="59"/>
      <c r="NGN11" s="59"/>
      <c r="NGO11" s="59"/>
      <c r="NGP11" s="59"/>
      <c r="NGQ11" s="59"/>
      <c r="NGR11" s="59"/>
      <c r="NGS11" s="59"/>
      <c r="NGT11" s="59"/>
      <c r="NGU11" s="59"/>
      <c r="NGV11" s="59"/>
      <c r="NGW11" s="59"/>
      <c r="NGX11" s="59"/>
      <c r="NGY11" s="59"/>
      <c r="NGZ11" s="59"/>
      <c r="NHA11" s="59"/>
      <c r="NHB11" s="59"/>
      <c r="NHC11" s="59"/>
      <c r="NHD11" s="59"/>
      <c r="NHE11" s="59"/>
      <c r="NHF11" s="59"/>
      <c r="NHG11" s="59"/>
      <c r="NHH11" s="59"/>
      <c r="NHI11" s="59"/>
      <c r="NHJ11" s="59"/>
      <c r="NHK11" s="59"/>
      <c r="NHL11" s="59"/>
      <c r="NHM11" s="59"/>
      <c r="NHN11" s="59"/>
      <c r="NHO11" s="59"/>
      <c r="NHP11" s="59"/>
      <c r="NHQ11" s="59"/>
      <c r="NHR11" s="59"/>
      <c r="NHS11" s="59"/>
      <c r="NHT11" s="59"/>
      <c r="NHU11" s="59"/>
      <c r="NHV11" s="59"/>
      <c r="NHW11" s="59"/>
      <c r="NHX11" s="59"/>
      <c r="NHY11" s="59"/>
      <c r="NHZ11" s="59"/>
      <c r="NIA11" s="59"/>
      <c r="NIB11" s="59"/>
      <c r="NIC11" s="59"/>
      <c r="NID11" s="59"/>
      <c r="NIE11" s="59"/>
      <c r="NIF11" s="59"/>
      <c r="NIG11" s="59"/>
      <c r="NIH11" s="59"/>
      <c r="NII11" s="59"/>
      <c r="NIJ11" s="59"/>
      <c r="NIK11" s="59"/>
      <c r="NIL11" s="59"/>
      <c r="NIM11" s="59"/>
      <c r="NIN11" s="59"/>
      <c r="NIO11" s="59"/>
      <c r="NIP11" s="59"/>
      <c r="NIQ11" s="59"/>
      <c r="NIR11" s="59"/>
      <c r="NIS11" s="59"/>
      <c r="NIT11" s="59"/>
      <c r="NIU11" s="59"/>
      <c r="NIV11" s="59"/>
      <c r="NIW11" s="59"/>
      <c r="NIX11" s="59"/>
      <c r="NIY11" s="59"/>
      <c r="NIZ11" s="59"/>
      <c r="NJA11" s="59"/>
      <c r="NJB11" s="59"/>
      <c r="NJC11" s="59"/>
      <c r="NJD11" s="59"/>
      <c r="NJE11" s="59"/>
      <c r="NJF11" s="59"/>
      <c r="NJG11" s="59"/>
      <c r="NJH11" s="59"/>
      <c r="NJI11" s="59"/>
      <c r="NJJ11" s="59"/>
      <c r="NJK11" s="59"/>
      <c r="NJL11" s="59"/>
      <c r="NJM11" s="59"/>
      <c r="NJN11" s="59"/>
      <c r="NJO11" s="59"/>
      <c r="NJP11" s="59"/>
      <c r="NJQ11" s="59"/>
      <c r="NJR11" s="59"/>
      <c r="NJS11" s="59"/>
      <c r="NJT11" s="59"/>
      <c r="NJU11" s="59"/>
      <c r="NJV11" s="59"/>
      <c r="NJW11" s="59"/>
      <c r="NJX11" s="59"/>
      <c r="NJY11" s="59"/>
      <c r="NJZ11" s="59"/>
      <c r="NKA11" s="59"/>
      <c r="NKB11" s="59"/>
      <c r="NKC11" s="59"/>
      <c r="NKD11" s="59"/>
      <c r="NKE11" s="59"/>
      <c r="NKF11" s="59"/>
      <c r="NKG11" s="59"/>
      <c r="NKH11" s="59"/>
      <c r="NKI11" s="59"/>
      <c r="NKJ11" s="59"/>
      <c r="NKK11" s="59"/>
      <c r="NKL11" s="59"/>
      <c r="NKM11" s="59"/>
      <c r="NKN11" s="59"/>
      <c r="NKO11" s="59"/>
      <c r="NKP11" s="59"/>
      <c r="NKQ11" s="59"/>
      <c r="NKR11" s="59"/>
      <c r="NKS11" s="59"/>
      <c r="NKT11" s="59"/>
      <c r="NKU11" s="59"/>
      <c r="NKV11" s="59"/>
      <c r="NKW11" s="59"/>
      <c r="NKX11" s="59"/>
      <c r="NKY11" s="59"/>
      <c r="NKZ11" s="59"/>
      <c r="NLA11" s="59"/>
      <c r="NLB11" s="59"/>
      <c r="NLC11" s="59"/>
      <c r="NLD11" s="59"/>
      <c r="NLE11" s="59"/>
      <c r="NLF11" s="59"/>
      <c r="NLG11" s="59"/>
      <c r="NLH11" s="59"/>
      <c r="NLI11" s="59"/>
      <c r="NLJ11" s="59"/>
      <c r="NLK11" s="59"/>
      <c r="NLL11" s="59"/>
      <c r="NLM11" s="59"/>
      <c r="NLN11" s="59"/>
      <c r="NLO11" s="59"/>
      <c r="NLP11" s="59"/>
      <c r="NLQ11" s="59"/>
      <c r="NLR11" s="59"/>
      <c r="NLS11" s="59"/>
      <c r="NLT11" s="59"/>
      <c r="NLU11" s="59"/>
      <c r="NLV11" s="59"/>
      <c r="NLW11" s="59"/>
      <c r="NLX11" s="59"/>
      <c r="NLY11" s="59"/>
      <c r="NLZ11" s="59"/>
      <c r="NMA11" s="59"/>
      <c r="NMB11" s="59"/>
      <c r="NMC11" s="59"/>
      <c r="NMD11" s="59"/>
      <c r="NME11" s="59"/>
      <c r="NMF11" s="59"/>
      <c r="NMG11" s="59"/>
      <c r="NMH11" s="59"/>
      <c r="NMI11" s="59"/>
      <c r="NMJ11" s="59"/>
      <c r="NMK11" s="59"/>
      <c r="NML11" s="59"/>
      <c r="NMM11" s="59"/>
      <c r="NMN11" s="59"/>
      <c r="NMO11" s="59"/>
      <c r="NMP11" s="59"/>
      <c r="NMQ11" s="59"/>
      <c r="NMR11" s="59"/>
      <c r="NMS11" s="59"/>
      <c r="NMT11" s="59"/>
      <c r="NMU11" s="59"/>
      <c r="NMV11" s="59"/>
      <c r="NMW11" s="59"/>
      <c r="NMX11" s="59"/>
      <c r="NMY11" s="59"/>
      <c r="NMZ11" s="59"/>
      <c r="NNA11" s="59"/>
      <c r="NNB11" s="59"/>
      <c r="NNC11" s="59"/>
      <c r="NND11" s="59"/>
      <c r="NNE11" s="59"/>
      <c r="NNF11" s="59"/>
      <c r="NNG11" s="59"/>
      <c r="NNH11" s="59"/>
      <c r="NNI11" s="59"/>
      <c r="NNJ11" s="59"/>
      <c r="NNK11" s="59"/>
      <c r="NNL11" s="59"/>
      <c r="NNM11" s="59"/>
      <c r="NNN11" s="59"/>
      <c r="NNO11" s="59"/>
      <c r="NNP11" s="59"/>
      <c r="NNQ11" s="59"/>
      <c r="NNR11" s="59"/>
      <c r="NNS11" s="59"/>
      <c r="NNT11" s="59"/>
      <c r="NNU11" s="59"/>
      <c r="NNV11" s="59"/>
      <c r="NNW11" s="59"/>
      <c r="NNX11" s="59"/>
      <c r="NNY11" s="59"/>
      <c r="NNZ11" s="59"/>
      <c r="NOA11" s="59"/>
      <c r="NOB11" s="59"/>
      <c r="NOC11" s="59"/>
      <c r="NOD11" s="59"/>
      <c r="NOE11" s="59"/>
      <c r="NOF11" s="59"/>
      <c r="NOG11" s="59"/>
      <c r="NOH11" s="59"/>
      <c r="NOI11" s="59"/>
      <c r="NOJ11" s="59"/>
      <c r="NOK11" s="59"/>
      <c r="NOL11" s="59"/>
      <c r="NOM11" s="59"/>
      <c r="NON11" s="59"/>
      <c r="NOO11" s="59"/>
      <c r="NOP11" s="59"/>
      <c r="NOQ11" s="59"/>
      <c r="NOR11" s="59"/>
      <c r="NOS11" s="59"/>
      <c r="NOT11" s="59"/>
      <c r="NOU11" s="59"/>
      <c r="NOV11" s="59"/>
      <c r="NOW11" s="59"/>
      <c r="NOX11" s="59"/>
      <c r="NOY11" s="59"/>
      <c r="NOZ11" s="59"/>
      <c r="NPA11" s="59"/>
      <c r="NPB11" s="59"/>
      <c r="NPC11" s="59"/>
      <c r="NPD11" s="59"/>
      <c r="NPE11" s="59"/>
      <c r="NPF11" s="59"/>
      <c r="NPG11" s="59"/>
      <c r="NPH11" s="59"/>
      <c r="NPI11" s="59"/>
      <c r="NPJ11" s="59"/>
      <c r="NPK11" s="59"/>
      <c r="NPL11" s="59"/>
      <c r="NPM11" s="59"/>
      <c r="NPN11" s="59"/>
      <c r="NPO11" s="59"/>
      <c r="NPP11" s="59"/>
      <c r="NPQ11" s="59"/>
      <c r="NPR11" s="59"/>
      <c r="NPS11" s="59"/>
      <c r="NPT11" s="59"/>
      <c r="NPU11" s="59"/>
      <c r="NPV11" s="59"/>
      <c r="NPW11" s="59"/>
      <c r="NPX11" s="59"/>
      <c r="NPY11" s="59"/>
      <c r="NPZ11" s="59"/>
      <c r="NQA11" s="59"/>
      <c r="NQB11" s="59"/>
      <c r="NQC11" s="59"/>
      <c r="NQD11" s="59"/>
      <c r="NQE11" s="59"/>
      <c r="NQF11" s="59"/>
      <c r="NQG11" s="59"/>
      <c r="NQH11" s="59"/>
      <c r="NQI11" s="59"/>
      <c r="NQJ11" s="59"/>
      <c r="NQK11" s="59"/>
      <c r="NQL11" s="59"/>
      <c r="NQM11" s="59"/>
      <c r="NQN11" s="59"/>
      <c r="NQO11" s="59"/>
      <c r="NQP11" s="59"/>
      <c r="NQQ11" s="59"/>
      <c r="NQR11" s="59"/>
      <c r="NQS11" s="59"/>
      <c r="NQT11" s="59"/>
      <c r="NQU11" s="59"/>
      <c r="NQV11" s="59"/>
      <c r="NQW11" s="59"/>
      <c r="NQX11" s="59"/>
      <c r="NQY11" s="59"/>
      <c r="NQZ11" s="59"/>
      <c r="NRA11" s="59"/>
      <c r="NRB11" s="59"/>
      <c r="NRC11" s="59"/>
      <c r="NRD11" s="59"/>
      <c r="NRE11" s="59"/>
      <c r="NRF11" s="59"/>
      <c r="NRG11" s="59"/>
      <c r="NRH11" s="59"/>
      <c r="NRI11" s="59"/>
      <c r="NRJ11" s="59"/>
      <c r="NRK11" s="59"/>
      <c r="NRL11" s="59"/>
      <c r="NRM11" s="59"/>
      <c r="NRN11" s="59"/>
      <c r="NRO11" s="59"/>
      <c r="NRP11" s="59"/>
      <c r="NRQ11" s="59"/>
      <c r="NRR11" s="59"/>
      <c r="NRS11" s="59"/>
      <c r="NRT11" s="59"/>
      <c r="NRU11" s="59"/>
      <c r="NRV11" s="59"/>
      <c r="NRW11" s="59"/>
      <c r="NRX11" s="59"/>
      <c r="NRY11" s="59"/>
      <c r="NRZ11" s="59"/>
      <c r="NSA11" s="59"/>
      <c r="NSB11" s="59"/>
      <c r="NSC11" s="59"/>
      <c r="NSD11" s="59"/>
      <c r="NSE11" s="59"/>
      <c r="NSF11" s="59"/>
      <c r="NSG11" s="59"/>
      <c r="NSH11" s="59"/>
      <c r="NSI11" s="59"/>
      <c r="NSJ11" s="59"/>
      <c r="NSK11" s="59"/>
      <c r="NSL11" s="59"/>
      <c r="NSM11" s="59"/>
      <c r="NSN11" s="59"/>
      <c r="NSO11" s="59"/>
      <c r="NSP11" s="59"/>
      <c r="NSQ11" s="59"/>
      <c r="NSR11" s="59"/>
      <c r="NSS11" s="59"/>
      <c r="NST11" s="59"/>
      <c r="NSU11" s="59"/>
      <c r="NSV11" s="59"/>
      <c r="NSW11" s="59"/>
      <c r="NSX11" s="59"/>
      <c r="NSY11" s="59"/>
      <c r="NSZ11" s="59"/>
      <c r="NTA11" s="59"/>
      <c r="NTB11" s="59"/>
      <c r="NTC11" s="59"/>
      <c r="NTD11" s="59"/>
      <c r="NTE11" s="59"/>
      <c r="NTF11" s="59"/>
      <c r="NTG11" s="59"/>
      <c r="NTH11" s="59"/>
      <c r="NTI11" s="59"/>
      <c r="NTJ11" s="59"/>
      <c r="NTK11" s="59"/>
      <c r="NTL11" s="59"/>
      <c r="NTM11" s="59"/>
      <c r="NTN11" s="59"/>
      <c r="NTO11" s="59"/>
      <c r="NTP11" s="59"/>
      <c r="NTQ11" s="59"/>
      <c r="NTR11" s="59"/>
      <c r="NTS11" s="59"/>
      <c r="NTT11" s="59"/>
      <c r="NTU11" s="59"/>
      <c r="NTV11" s="59"/>
      <c r="NTW11" s="59"/>
      <c r="NTX11" s="59"/>
      <c r="NTY11" s="59"/>
      <c r="NTZ11" s="59"/>
      <c r="NUA11" s="59"/>
      <c r="NUB11" s="59"/>
      <c r="NUC11" s="59"/>
      <c r="NUD11" s="59"/>
      <c r="NUE11" s="59"/>
      <c r="NUF11" s="59"/>
      <c r="NUG11" s="59"/>
      <c r="NUH11" s="59"/>
      <c r="NUI11" s="59"/>
      <c r="NUJ11" s="59"/>
      <c r="NUK11" s="59"/>
      <c r="NUL11" s="59"/>
      <c r="NUM11" s="59"/>
      <c r="NUN11" s="59"/>
      <c r="NUO11" s="59"/>
      <c r="NUP11" s="59"/>
      <c r="NUQ11" s="59"/>
      <c r="NUR11" s="59"/>
      <c r="NUS11" s="59"/>
      <c r="NUT11" s="59"/>
      <c r="NUU11" s="59"/>
      <c r="NUV11" s="59"/>
      <c r="NUW11" s="59"/>
      <c r="NUX11" s="59"/>
      <c r="NUY11" s="59"/>
      <c r="NUZ11" s="59"/>
      <c r="NVA11" s="59"/>
      <c r="NVB11" s="59"/>
      <c r="NVC11" s="59"/>
      <c r="NVD11" s="59"/>
      <c r="NVE11" s="59"/>
      <c r="NVF11" s="59"/>
      <c r="NVG11" s="59"/>
      <c r="NVH11" s="59"/>
      <c r="NVI11" s="59"/>
      <c r="NVJ11" s="59"/>
      <c r="NVK11" s="59"/>
      <c r="NVL11" s="59"/>
      <c r="NVM11" s="59"/>
      <c r="NVN11" s="59"/>
      <c r="NVO11" s="59"/>
      <c r="NVP11" s="59"/>
      <c r="NVQ11" s="59"/>
      <c r="NVR11" s="59"/>
      <c r="NVS11" s="59"/>
      <c r="NVT11" s="59"/>
      <c r="NVU11" s="59"/>
      <c r="NVV11" s="59"/>
      <c r="NVW11" s="59"/>
      <c r="NVX11" s="59"/>
      <c r="NVY11" s="59"/>
      <c r="NVZ11" s="59"/>
      <c r="NWA11" s="59"/>
      <c r="NWB11" s="59"/>
      <c r="NWC11" s="59"/>
      <c r="NWD11" s="59"/>
      <c r="NWE11" s="59"/>
      <c r="NWF11" s="59"/>
      <c r="NWG11" s="59"/>
      <c r="NWH11" s="59"/>
      <c r="NWI11" s="59"/>
      <c r="NWJ11" s="59"/>
      <c r="NWK11" s="59"/>
      <c r="NWL11" s="59"/>
      <c r="NWM11" s="59"/>
      <c r="NWN11" s="59"/>
      <c r="NWO11" s="59"/>
      <c r="NWP11" s="59"/>
      <c r="NWQ11" s="59"/>
      <c r="NWR11" s="59"/>
      <c r="NWS11" s="59"/>
      <c r="NWT11" s="59"/>
      <c r="NWU11" s="59"/>
      <c r="NWV11" s="59"/>
      <c r="NWW11" s="59"/>
      <c r="NWX11" s="59"/>
      <c r="NWY11" s="59"/>
      <c r="NWZ11" s="59"/>
      <c r="NXA11" s="59"/>
      <c r="NXB11" s="59"/>
      <c r="NXC11" s="59"/>
      <c r="NXD11" s="59"/>
      <c r="NXE11" s="59"/>
      <c r="NXF11" s="59"/>
      <c r="NXG11" s="59"/>
      <c r="NXH11" s="59"/>
      <c r="NXI11" s="59"/>
      <c r="NXJ11" s="59"/>
      <c r="NXK11" s="59"/>
      <c r="NXL11" s="59"/>
      <c r="NXM11" s="59"/>
      <c r="NXN11" s="59"/>
      <c r="NXO11" s="59"/>
      <c r="NXP11" s="59"/>
      <c r="NXQ11" s="59"/>
      <c r="NXR11" s="59"/>
      <c r="NXS11" s="59"/>
      <c r="NXT11" s="59"/>
      <c r="NXU11" s="59"/>
      <c r="NXV11" s="59"/>
      <c r="NXW11" s="59"/>
      <c r="NXX11" s="59"/>
      <c r="NXY11" s="59"/>
      <c r="NXZ11" s="59"/>
      <c r="NYA11" s="59"/>
      <c r="NYB11" s="59"/>
      <c r="NYC11" s="59"/>
      <c r="NYD11" s="59"/>
      <c r="NYE11" s="59"/>
      <c r="NYF11" s="59"/>
      <c r="NYG11" s="59"/>
      <c r="NYH11" s="59"/>
      <c r="NYI11" s="59"/>
      <c r="NYJ11" s="59"/>
      <c r="NYK11" s="59"/>
      <c r="NYL11" s="59"/>
      <c r="NYM11" s="59"/>
      <c r="NYN11" s="59"/>
      <c r="NYO11" s="59"/>
      <c r="NYP11" s="59"/>
      <c r="NYQ11" s="59"/>
      <c r="NYR11" s="59"/>
      <c r="NYS11" s="59"/>
      <c r="NYT11" s="59"/>
      <c r="NYU11" s="59"/>
      <c r="NYV11" s="59"/>
      <c r="NYW11" s="59"/>
      <c r="NYX11" s="59"/>
      <c r="NYY11" s="59"/>
      <c r="NYZ11" s="59"/>
      <c r="NZA11" s="59"/>
      <c r="NZB11" s="59"/>
      <c r="NZC11" s="59"/>
      <c r="NZD11" s="59"/>
      <c r="NZE11" s="59"/>
      <c r="NZF11" s="59"/>
      <c r="NZG11" s="59"/>
      <c r="NZH11" s="59"/>
      <c r="NZI11" s="59"/>
      <c r="NZJ11" s="59"/>
      <c r="NZK11" s="59"/>
      <c r="NZL11" s="59"/>
      <c r="NZM11" s="59"/>
      <c r="NZN11" s="59"/>
      <c r="NZO11" s="59"/>
      <c r="NZP11" s="59"/>
      <c r="NZQ11" s="59"/>
      <c r="NZR11" s="59"/>
      <c r="NZS11" s="59"/>
      <c r="NZT11" s="59"/>
      <c r="NZU11" s="59"/>
      <c r="NZV11" s="59"/>
      <c r="NZW11" s="59"/>
      <c r="NZX11" s="59"/>
      <c r="NZY11" s="59"/>
      <c r="NZZ11" s="59"/>
      <c r="OAA11" s="59"/>
      <c r="OAB11" s="59"/>
      <c r="OAC11" s="59"/>
      <c r="OAD11" s="59"/>
      <c r="OAE11" s="59"/>
      <c r="OAF11" s="59"/>
      <c r="OAG11" s="59"/>
      <c r="OAH11" s="59"/>
      <c r="OAI11" s="59"/>
      <c r="OAJ11" s="59"/>
      <c r="OAK11" s="59"/>
      <c r="OAL11" s="59"/>
      <c r="OAM11" s="59"/>
      <c r="OAN11" s="59"/>
      <c r="OAO11" s="59"/>
      <c r="OAP11" s="59"/>
      <c r="OAQ11" s="59"/>
      <c r="OAR11" s="59"/>
      <c r="OAS11" s="59"/>
      <c r="OAT11" s="59"/>
      <c r="OAU11" s="59"/>
      <c r="OAV11" s="59"/>
      <c r="OAW11" s="59"/>
      <c r="OAX11" s="59"/>
      <c r="OAY11" s="59"/>
      <c r="OAZ11" s="59"/>
      <c r="OBA11" s="59"/>
      <c r="OBB11" s="59"/>
      <c r="OBC11" s="59"/>
      <c r="OBD11" s="59"/>
      <c r="OBE11" s="59"/>
      <c r="OBF11" s="59"/>
      <c r="OBG11" s="59"/>
      <c r="OBH11" s="59"/>
      <c r="OBI11" s="59"/>
      <c r="OBJ11" s="59"/>
      <c r="OBK11" s="59"/>
      <c r="OBL11" s="59"/>
      <c r="OBM11" s="59"/>
      <c r="OBN11" s="59"/>
      <c r="OBO11" s="59"/>
      <c r="OBP11" s="59"/>
      <c r="OBQ11" s="59"/>
      <c r="OBR11" s="59"/>
      <c r="OBS11" s="59"/>
      <c r="OBT11" s="59"/>
      <c r="OBU11" s="59"/>
      <c r="OBV11" s="59"/>
      <c r="OBW11" s="59"/>
      <c r="OBX11" s="59"/>
      <c r="OBY11" s="59"/>
      <c r="OBZ11" s="59"/>
      <c r="OCA11" s="59"/>
      <c r="OCB11" s="59"/>
      <c r="OCC11" s="59"/>
      <c r="OCD11" s="59"/>
      <c r="OCE11" s="59"/>
      <c r="OCF11" s="59"/>
      <c r="OCG11" s="59"/>
      <c r="OCH11" s="59"/>
      <c r="OCI11" s="59"/>
      <c r="OCJ11" s="59"/>
      <c r="OCK11" s="59"/>
      <c r="OCL11" s="59"/>
      <c r="OCM11" s="59"/>
      <c r="OCN11" s="59"/>
      <c r="OCO11" s="59"/>
      <c r="OCP11" s="59"/>
      <c r="OCQ11" s="59"/>
      <c r="OCR11" s="59"/>
      <c r="OCS11" s="59"/>
      <c r="OCT11" s="59"/>
      <c r="OCU11" s="59"/>
      <c r="OCV11" s="59"/>
      <c r="OCW11" s="59"/>
      <c r="OCX11" s="59"/>
      <c r="OCY11" s="59"/>
      <c r="OCZ11" s="59"/>
      <c r="ODA11" s="59"/>
      <c r="ODB11" s="59"/>
      <c r="ODC11" s="59"/>
      <c r="ODD11" s="59"/>
      <c r="ODE11" s="59"/>
      <c r="ODF11" s="59"/>
      <c r="ODG11" s="59"/>
      <c r="ODH11" s="59"/>
      <c r="ODI11" s="59"/>
      <c r="ODJ11" s="59"/>
      <c r="ODK11" s="59"/>
      <c r="ODL11" s="59"/>
      <c r="ODM11" s="59"/>
      <c r="ODN11" s="59"/>
      <c r="ODO11" s="59"/>
      <c r="ODP11" s="59"/>
      <c r="ODQ11" s="59"/>
      <c r="ODR11" s="59"/>
      <c r="ODS11" s="59"/>
      <c r="ODT11" s="59"/>
      <c r="ODU11" s="59"/>
      <c r="ODV11" s="59"/>
      <c r="ODW11" s="59"/>
      <c r="ODX11" s="59"/>
      <c r="ODY11" s="59"/>
      <c r="ODZ11" s="59"/>
      <c r="OEA11" s="59"/>
      <c r="OEB11" s="59"/>
      <c r="OEC11" s="59"/>
      <c r="OED11" s="59"/>
      <c r="OEE11" s="59"/>
      <c r="OEF11" s="59"/>
      <c r="OEG11" s="59"/>
      <c r="OEH11" s="59"/>
      <c r="OEI11" s="59"/>
      <c r="OEJ11" s="59"/>
      <c r="OEK11" s="59"/>
      <c r="OEL11" s="59"/>
      <c r="OEM11" s="59"/>
      <c r="OEN11" s="59"/>
      <c r="OEO11" s="59"/>
      <c r="OEP11" s="59"/>
      <c r="OEQ11" s="59"/>
      <c r="OER11" s="59"/>
      <c r="OES11" s="59"/>
      <c r="OET11" s="59"/>
      <c r="OEU11" s="59"/>
      <c r="OEV11" s="59"/>
      <c r="OEW11" s="59"/>
      <c r="OEX11" s="59"/>
      <c r="OEY11" s="59"/>
      <c r="OEZ11" s="59"/>
      <c r="OFA11" s="59"/>
      <c r="OFB11" s="59"/>
      <c r="OFC11" s="59"/>
      <c r="OFD11" s="59"/>
      <c r="OFE11" s="59"/>
      <c r="OFF11" s="59"/>
      <c r="OFG11" s="59"/>
      <c r="OFH11" s="59"/>
      <c r="OFI11" s="59"/>
      <c r="OFJ11" s="59"/>
      <c r="OFK11" s="59"/>
      <c r="OFL11" s="59"/>
      <c r="OFM11" s="59"/>
      <c r="OFN11" s="59"/>
      <c r="OFO11" s="59"/>
      <c r="OFP11" s="59"/>
      <c r="OFQ11" s="59"/>
      <c r="OFR11" s="59"/>
      <c r="OFS11" s="59"/>
      <c r="OFT11" s="59"/>
      <c r="OFU11" s="59"/>
      <c r="OFV11" s="59"/>
      <c r="OFW11" s="59"/>
      <c r="OFX11" s="59"/>
      <c r="OFY11" s="59"/>
      <c r="OFZ11" s="59"/>
      <c r="OGA11" s="59"/>
      <c r="OGB11" s="59"/>
      <c r="OGC11" s="59"/>
      <c r="OGD11" s="59"/>
      <c r="OGE11" s="59"/>
      <c r="OGF11" s="59"/>
      <c r="OGG11" s="59"/>
      <c r="OGH11" s="59"/>
      <c r="OGI11" s="59"/>
      <c r="OGJ11" s="59"/>
      <c r="OGK11" s="59"/>
      <c r="OGL11" s="59"/>
      <c r="OGM11" s="59"/>
      <c r="OGN11" s="59"/>
      <c r="OGO11" s="59"/>
      <c r="OGP11" s="59"/>
      <c r="OGQ11" s="59"/>
      <c r="OGR11" s="59"/>
      <c r="OGS11" s="59"/>
      <c r="OGT11" s="59"/>
      <c r="OGU11" s="59"/>
      <c r="OGV11" s="59"/>
      <c r="OGW11" s="59"/>
      <c r="OGX11" s="59"/>
      <c r="OGY11" s="59"/>
      <c r="OGZ11" s="59"/>
      <c r="OHA11" s="59"/>
      <c r="OHB11" s="59"/>
      <c r="OHC11" s="59"/>
      <c r="OHD11" s="59"/>
      <c r="OHE11" s="59"/>
      <c r="OHF11" s="59"/>
      <c r="OHG11" s="59"/>
      <c r="OHH11" s="59"/>
      <c r="OHI11" s="59"/>
      <c r="OHJ11" s="59"/>
      <c r="OHK11" s="59"/>
      <c r="OHL11" s="59"/>
      <c r="OHM11" s="59"/>
      <c r="OHN11" s="59"/>
      <c r="OHO11" s="59"/>
      <c r="OHP11" s="59"/>
      <c r="OHQ11" s="59"/>
      <c r="OHR11" s="59"/>
      <c r="OHS11" s="59"/>
      <c r="OHT11" s="59"/>
      <c r="OHU11" s="59"/>
      <c r="OHV11" s="59"/>
      <c r="OHW11" s="59"/>
      <c r="OHX11" s="59"/>
      <c r="OHY11" s="59"/>
      <c r="OHZ11" s="59"/>
      <c r="OIA11" s="59"/>
      <c r="OIB11" s="59"/>
      <c r="OIC11" s="59"/>
      <c r="OID11" s="59"/>
      <c r="OIE11" s="59"/>
      <c r="OIF11" s="59"/>
      <c r="OIG11" s="59"/>
      <c r="OIH11" s="59"/>
      <c r="OII11" s="59"/>
      <c r="OIJ11" s="59"/>
      <c r="OIK11" s="59"/>
      <c r="OIL11" s="59"/>
      <c r="OIM11" s="59"/>
      <c r="OIN11" s="59"/>
      <c r="OIO11" s="59"/>
      <c r="OIP11" s="59"/>
      <c r="OIQ11" s="59"/>
      <c r="OIR11" s="59"/>
      <c r="OIS11" s="59"/>
      <c r="OIT11" s="59"/>
      <c r="OIU11" s="59"/>
      <c r="OIV11" s="59"/>
      <c r="OIW11" s="59"/>
      <c r="OIX11" s="59"/>
      <c r="OIY11" s="59"/>
      <c r="OIZ11" s="59"/>
      <c r="OJA11" s="59"/>
      <c r="OJB11" s="59"/>
      <c r="OJC11" s="59"/>
      <c r="OJD11" s="59"/>
      <c r="OJE11" s="59"/>
      <c r="OJF11" s="59"/>
      <c r="OJG11" s="59"/>
      <c r="OJH11" s="59"/>
      <c r="OJI11" s="59"/>
      <c r="OJJ11" s="59"/>
      <c r="OJK11" s="59"/>
      <c r="OJL11" s="59"/>
      <c r="OJM11" s="59"/>
      <c r="OJN11" s="59"/>
      <c r="OJO11" s="59"/>
      <c r="OJP11" s="59"/>
      <c r="OJQ11" s="59"/>
      <c r="OJR11" s="59"/>
      <c r="OJS11" s="59"/>
      <c r="OJT11" s="59"/>
      <c r="OJU11" s="59"/>
      <c r="OJV11" s="59"/>
      <c r="OJW11" s="59"/>
      <c r="OJX11" s="59"/>
      <c r="OJY11" s="59"/>
      <c r="OJZ11" s="59"/>
      <c r="OKA11" s="59"/>
      <c r="OKB11" s="59"/>
      <c r="OKC11" s="59"/>
      <c r="OKD11" s="59"/>
      <c r="OKE11" s="59"/>
      <c r="OKF11" s="59"/>
      <c r="OKG11" s="59"/>
      <c r="OKH11" s="59"/>
      <c r="OKI11" s="59"/>
      <c r="OKJ11" s="59"/>
      <c r="OKK11" s="59"/>
      <c r="OKL11" s="59"/>
      <c r="OKM11" s="59"/>
      <c r="OKN11" s="59"/>
      <c r="OKO11" s="59"/>
      <c r="OKP11" s="59"/>
      <c r="OKQ11" s="59"/>
      <c r="OKR11" s="59"/>
      <c r="OKS11" s="59"/>
      <c r="OKT11" s="59"/>
      <c r="OKU11" s="59"/>
      <c r="OKV11" s="59"/>
      <c r="OKW11" s="59"/>
      <c r="OKX11" s="59"/>
      <c r="OKY11" s="59"/>
      <c r="OKZ11" s="59"/>
      <c r="OLA11" s="59"/>
      <c r="OLB11" s="59"/>
      <c r="OLC11" s="59"/>
      <c r="OLD11" s="59"/>
      <c r="OLE11" s="59"/>
      <c r="OLF11" s="59"/>
      <c r="OLG11" s="59"/>
      <c r="OLH11" s="59"/>
      <c r="OLI11" s="59"/>
      <c r="OLJ11" s="59"/>
      <c r="OLK11" s="59"/>
      <c r="OLL11" s="59"/>
      <c r="OLM11" s="59"/>
      <c r="OLN11" s="59"/>
      <c r="OLO11" s="59"/>
      <c r="OLP11" s="59"/>
      <c r="OLQ11" s="59"/>
      <c r="OLR11" s="59"/>
      <c r="OLS11" s="59"/>
      <c r="OLT11" s="59"/>
      <c r="OLU11" s="59"/>
      <c r="OLV11" s="59"/>
      <c r="OLW11" s="59"/>
      <c r="OLX11" s="59"/>
      <c r="OLY11" s="59"/>
      <c r="OLZ11" s="59"/>
      <c r="OMA11" s="59"/>
      <c r="OMB11" s="59"/>
      <c r="OMC11" s="59"/>
      <c r="OMD11" s="59"/>
      <c r="OME11" s="59"/>
      <c r="OMF11" s="59"/>
      <c r="OMG11" s="59"/>
      <c r="OMH11" s="59"/>
      <c r="OMI11" s="59"/>
      <c r="OMJ11" s="59"/>
      <c r="OMK11" s="59"/>
      <c r="OML11" s="59"/>
      <c r="OMM11" s="59"/>
      <c r="OMN11" s="59"/>
      <c r="OMO11" s="59"/>
      <c r="OMP11" s="59"/>
      <c r="OMQ11" s="59"/>
      <c r="OMR11" s="59"/>
      <c r="OMS11" s="59"/>
      <c r="OMT11" s="59"/>
      <c r="OMU11" s="59"/>
      <c r="OMV11" s="59"/>
      <c r="OMW11" s="59"/>
      <c r="OMX11" s="59"/>
      <c r="OMY11" s="59"/>
      <c r="OMZ11" s="59"/>
      <c r="ONA11" s="59"/>
      <c r="ONB11" s="59"/>
      <c r="ONC11" s="59"/>
      <c r="OND11" s="59"/>
      <c r="ONE11" s="59"/>
      <c r="ONF11" s="59"/>
      <c r="ONG11" s="59"/>
      <c r="ONH11" s="59"/>
      <c r="ONI11" s="59"/>
      <c r="ONJ11" s="59"/>
      <c r="ONK11" s="59"/>
      <c r="ONL11" s="59"/>
      <c r="ONM11" s="59"/>
      <c r="ONN11" s="59"/>
      <c r="ONO11" s="59"/>
      <c r="ONP11" s="59"/>
      <c r="ONQ11" s="59"/>
      <c r="ONR11" s="59"/>
      <c r="ONS11" s="59"/>
      <c r="ONT11" s="59"/>
      <c r="ONU11" s="59"/>
      <c r="ONV11" s="59"/>
      <c r="ONW11" s="59"/>
      <c r="ONX11" s="59"/>
      <c r="ONY11" s="59"/>
      <c r="ONZ11" s="59"/>
      <c r="OOA11" s="59"/>
      <c r="OOB11" s="59"/>
      <c r="OOC11" s="59"/>
      <c r="OOD11" s="59"/>
      <c r="OOE11" s="59"/>
      <c r="OOF11" s="59"/>
      <c r="OOG11" s="59"/>
      <c r="OOH11" s="59"/>
      <c r="OOI11" s="59"/>
      <c r="OOJ11" s="59"/>
      <c r="OOK11" s="59"/>
      <c r="OOL11" s="59"/>
      <c r="OOM11" s="59"/>
      <c r="OON11" s="59"/>
      <c r="OOO11" s="59"/>
      <c r="OOP11" s="59"/>
      <c r="OOQ11" s="59"/>
      <c r="OOR11" s="59"/>
      <c r="OOS11" s="59"/>
      <c r="OOT11" s="59"/>
      <c r="OOU11" s="59"/>
      <c r="OOV11" s="59"/>
      <c r="OOW11" s="59"/>
      <c r="OOX11" s="59"/>
      <c r="OOY11" s="59"/>
      <c r="OOZ11" s="59"/>
      <c r="OPA11" s="59"/>
      <c r="OPB11" s="59"/>
      <c r="OPC11" s="59"/>
      <c r="OPD11" s="59"/>
      <c r="OPE11" s="59"/>
      <c r="OPF11" s="59"/>
      <c r="OPG11" s="59"/>
      <c r="OPH11" s="59"/>
      <c r="OPI11" s="59"/>
      <c r="OPJ11" s="59"/>
      <c r="OPK11" s="59"/>
      <c r="OPL11" s="59"/>
      <c r="OPM11" s="59"/>
      <c r="OPN11" s="59"/>
      <c r="OPO11" s="59"/>
      <c r="OPP11" s="59"/>
      <c r="OPQ11" s="59"/>
      <c r="OPR11" s="59"/>
      <c r="OPS11" s="59"/>
      <c r="OPT11" s="59"/>
      <c r="OPU11" s="59"/>
      <c r="OPV11" s="59"/>
      <c r="OPW11" s="59"/>
      <c r="OPX11" s="59"/>
      <c r="OPY11" s="59"/>
      <c r="OPZ11" s="59"/>
      <c r="OQA11" s="59"/>
      <c r="OQB11" s="59"/>
      <c r="OQC11" s="59"/>
      <c r="OQD11" s="59"/>
      <c r="OQE11" s="59"/>
      <c r="OQF11" s="59"/>
      <c r="OQG11" s="59"/>
      <c r="OQH11" s="59"/>
      <c r="OQI11" s="59"/>
      <c r="OQJ11" s="59"/>
      <c r="OQK11" s="59"/>
      <c r="OQL11" s="59"/>
      <c r="OQM11" s="59"/>
      <c r="OQN11" s="59"/>
      <c r="OQO11" s="59"/>
      <c r="OQP11" s="59"/>
      <c r="OQQ11" s="59"/>
      <c r="OQR11" s="59"/>
      <c r="OQS11" s="59"/>
      <c r="OQT11" s="59"/>
      <c r="OQU11" s="59"/>
      <c r="OQV11" s="59"/>
      <c r="OQW11" s="59"/>
      <c r="OQX11" s="59"/>
      <c r="OQY11" s="59"/>
      <c r="OQZ11" s="59"/>
      <c r="ORA11" s="59"/>
      <c r="ORB11" s="59"/>
      <c r="ORC11" s="59"/>
      <c r="ORD11" s="59"/>
      <c r="ORE11" s="59"/>
      <c r="ORF11" s="59"/>
      <c r="ORG11" s="59"/>
      <c r="ORH11" s="59"/>
      <c r="ORI11" s="59"/>
      <c r="ORJ11" s="59"/>
      <c r="ORK11" s="59"/>
      <c r="ORL11" s="59"/>
      <c r="ORM11" s="59"/>
      <c r="ORN11" s="59"/>
      <c r="ORO11" s="59"/>
      <c r="ORP11" s="59"/>
      <c r="ORQ11" s="59"/>
      <c r="ORR11" s="59"/>
      <c r="ORS11" s="59"/>
      <c r="ORT11" s="59"/>
      <c r="ORU11" s="59"/>
      <c r="ORV11" s="59"/>
      <c r="ORW11" s="59"/>
      <c r="ORX11" s="59"/>
      <c r="ORY11" s="59"/>
      <c r="ORZ11" s="59"/>
      <c r="OSA11" s="59"/>
      <c r="OSB11" s="59"/>
      <c r="OSC11" s="59"/>
      <c r="OSD11" s="59"/>
      <c r="OSE11" s="59"/>
      <c r="OSF11" s="59"/>
      <c r="OSG11" s="59"/>
      <c r="OSH11" s="59"/>
      <c r="OSI11" s="59"/>
      <c r="OSJ11" s="59"/>
      <c r="OSK11" s="59"/>
      <c r="OSL11" s="59"/>
      <c r="OSM11" s="59"/>
      <c r="OSN11" s="59"/>
      <c r="OSO11" s="59"/>
      <c r="OSP11" s="59"/>
      <c r="OSQ11" s="59"/>
      <c r="OSR11" s="59"/>
      <c r="OSS11" s="59"/>
      <c r="OST11" s="59"/>
      <c r="OSU11" s="59"/>
      <c r="OSV11" s="59"/>
      <c r="OSW11" s="59"/>
      <c r="OSX11" s="59"/>
      <c r="OSY11" s="59"/>
      <c r="OSZ11" s="59"/>
      <c r="OTA11" s="59"/>
      <c r="OTB11" s="59"/>
      <c r="OTC11" s="59"/>
      <c r="OTD11" s="59"/>
      <c r="OTE11" s="59"/>
      <c r="OTF11" s="59"/>
      <c r="OTG11" s="59"/>
      <c r="OTH11" s="59"/>
      <c r="OTI11" s="59"/>
      <c r="OTJ11" s="59"/>
      <c r="OTK11" s="59"/>
      <c r="OTL11" s="59"/>
      <c r="OTM11" s="59"/>
      <c r="OTN11" s="59"/>
      <c r="OTO11" s="59"/>
      <c r="OTP11" s="59"/>
      <c r="OTQ11" s="59"/>
      <c r="OTR11" s="59"/>
      <c r="OTS11" s="59"/>
      <c r="OTT11" s="59"/>
      <c r="OTU11" s="59"/>
      <c r="OTV11" s="59"/>
      <c r="OTW11" s="59"/>
      <c r="OTX11" s="59"/>
      <c r="OTY11" s="59"/>
      <c r="OTZ11" s="59"/>
      <c r="OUA11" s="59"/>
      <c r="OUB11" s="59"/>
      <c r="OUC11" s="59"/>
      <c r="OUD11" s="59"/>
      <c r="OUE11" s="59"/>
      <c r="OUF11" s="59"/>
      <c r="OUG11" s="59"/>
      <c r="OUH11" s="59"/>
      <c r="OUI11" s="59"/>
      <c r="OUJ11" s="59"/>
      <c r="OUK11" s="59"/>
      <c r="OUL11" s="59"/>
      <c r="OUM11" s="59"/>
      <c r="OUN11" s="59"/>
      <c r="OUO11" s="59"/>
      <c r="OUP11" s="59"/>
      <c r="OUQ11" s="59"/>
      <c r="OUR11" s="59"/>
      <c r="OUS11" s="59"/>
      <c r="OUT11" s="59"/>
      <c r="OUU11" s="59"/>
      <c r="OUV11" s="59"/>
      <c r="OUW11" s="59"/>
      <c r="OUX11" s="59"/>
      <c r="OUY11" s="59"/>
      <c r="OUZ11" s="59"/>
      <c r="OVA11" s="59"/>
      <c r="OVB11" s="59"/>
      <c r="OVC11" s="59"/>
      <c r="OVD11" s="59"/>
      <c r="OVE11" s="59"/>
      <c r="OVF11" s="59"/>
      <c r="OVG11" s="59"/>
      <c r="OVH11" s="59"/>
      <c r="OVI11" s="59"/>
      <c r="OVJ11" s="59"/>
      <c r="OVK11" s="59"/>
      <c r="OVL11" s="59"/>
      <c r="OVM11" s="59"/>
      <c r="OVN11" s="59"/>
      <c r="OVO11" s="59"/>
      <c r="OVP11" s="59"/>
      <c r="OVQ11" s="59"/>
      <c r="OVR11" s="59"/>
      <c r="OVS11" s="59"/>
      <c r="OVT11" s="59"/>
      <c r="OVU11" s="59"/>
      <c r="OVV11" s="59"/>
      <c r="OVW11" s="59"/>
      <c r="OVX11" s="59"/>
      <c r="OVY11" s="59"/>
      <c r="OVZ11" s="59"/>
      <c r="OWA11" s="59"/>
      <c r="OWB11" s="59"/>
      <c r="OWC11" s="59"/>
      <c r="OWD11" s="59"/>
      <c r="OWE11" s="59"/>
      <c r="OWF11" s="59"/>
      <c r="OWG11" s="59"/>
      <c r="OWH11" s="59"/>
      <c r="OWI11" s="59"/>
      <c r="OWJ11" s="59"/>
      <c r="OWK11" s="59"/>
      <c r="OWL11" s="59"/>
      <c r="OWM11" s="59"/>
      <c r="OWN11" s="59"/>
      <c r="OWO11" s="59"/>
      <c r="OWP11" s="59"/>
      <c r="OWQ11" s="59"/>
      <c r="OWR11" s="59"/>
      <c r="OWS11" s="59"/>
      <c r="OWT11" s="59"/>
      <c r="OWU11" s="59"/>
      <c r="OWV11" s="59"/>
      <c r="OWW11" s="59"/>
      <c r="OWX11" s="59"/>
      <c r="OWY11" s="59"/>
      <c r="OWZ11" s="59"/>
      <c r="OXA11" s="59"/>
      <c r="OXB11" s="59"/>
      <c r="OXC11" s="59"/>
      <c r="OXD11" s="59"/>
      <c r="OXE11" s="59"/>
      <c r="OXF11" s="59"/>
      <c r="OXG11" s="59"/>
      <c r="OXH11" s="59"/>
      <c r="OXI11" s="59"/>
      <c r="OXJ11" s="59"/>
      <c r="OXK11" s="59"/>
      <c r="OXL11" s="59"/>
      <c r="OXM11" s="59"/>
      <c r="OXN11" s="59"/>
      <c r="OXO11" s="59"/>
      <c r="OXP11" s="59"/>
      <c r="OXQ11" s="59"/>
      <c r="OXR11" s="59"/>
      <c r="OXS11" s="59"/>
      <c r="OXT11" s="59"/>
      <c r="OXU11" s="59"/>
      <c r="OXV11" s="59"/>
      <c r="OXW11" s="59"/>
      <c r="OXX11" s="59"/>
      <c r="OXY11" s="59"/>
      <c r="OXZ11" s="59"/>
      <c r="OYA11" s="59"/>
      <c r="OYB11" s="59"/>
      <c r="OYC11" s="59"/>
      <c r="OYD11" s="59"/>
      <c r="OYE11" s="59"/>
      <c r="OYF11" s="59"/>
      <c r="OYG11" s="59"/>
      <c r="OYH11" s="59"/>
      <c r="OYI11" s="59"/>
      <c r="OYJ11" s="59"/>
      <c r="OYK11" s="59"/>
      <c r="OYL11" s="59"/>
      <c r="OYM11" s="59"/>
      <c r="OYN11" s="59"/>
      <c r="OYO11" s="59"/>
      <c r="OYP11" s="59"/>
      <c r="OYQ11" s="59"/>
      <c r="OYR11" s="59"/>
      <c r="OYS11" s="59"/>
      <c r="OYT11" s="59"/>
      <c r="OYU11" s="59"/>
      <c r="OYV11" s="59"/>
      <c r="OYW11" s="59"/>
      <c r="OYX11" s="59"/>
      <c r="OYY11" s="59"/>
      <c r="OYZ11" s="59"/>
      <c r="OZA11" s="59"/>
      <c r="OZB11" s="59"/>
      <c r="OZC11" s="59"/>
      <c r="OZD11" s="59"/>
      <c r="OZE11" s="59"/>
      <c r="OZF11" s="59"/>
      <c r="OZG11" s="59"/>
      <c r="OZH11" s="59"/>
      <c r="OZI11" s="59"/>
      <c r="OZJ11" s="59"/>
      <c r="OZK11" s="59"/>
      <c r="OZL11" s="59"/>
      <c r="OZM11" s="59"/>
      <c r="OZN11" s="59"/>
      <c r="OZO11" s="59"/>
      <c r="OZP11" s="59"/>
      <c r="OZQ11" s="59"/>
      <c r="OZR11" s="59"/>
      <c r="OZS11" s="59"/>
      <c r="OZT11" s="59"/>
      <c r="OZU11" s="59"/>
      <c r="OZV11" s="59"/>
      <c r="OZW11" s="59"/>
      <c r="OZX11" s="59"/>
      <c r="OZY11" s="59"/>
      <c r="OZZ11" s="59"/>
      <c r="PAA11" s="59"/>
      <c r="PAB11" s="59"/>
      <c r="PAC11" s="59"/>
      <c r="PAD11" s="59"/>
      <c r="PAE11" s="59"/>
      <c r="PAF11" s="59"/>
      <c r="PAG11" s="59"/>
      <c r="PAH11" s="59"/>
      <c r="PAI11" s="59"/>
      <c r="PAJ11" s="59"/>
      <c r="PAK11" s="59"/>
      <c r="PAL11" s="59"/>
      <c r="PAM11" s="59"/>
      <c r="PAN11" s="59"/>
      <c r="PAO11" s="59"/>
      <c r="PAP11" s="59"/>
      <c r="PAQ11" s="59"/>
      <c r="PAR11" s="59"/>
      <c r="PAS11" s="59"/>
      <c r="PAT11" s="59"/>
      <c r="PAU11" s="59"/>
      <c r="PAV11" s="59"/>
      <c r="PAW11" s="59"/>
      <c r="PAX11" s="59"/>
      <c r="PAY11" s="59"/>
      <c r="PAZ11" s="59"/>
      <c r="PBA11" s="59"/>
      <c r="PBB11" s="59"/>
      <c r="PBC11" s="59"/>
      <c r="PBD11" s="59"/>
      <c r="PBE11" s="59"/>
      <c r="PBF11" s="59"/>
      <c r="PBG11" s="59"/>
      <c r="PBH11" s="59"/>
      <c r="PBI11" s="59"/>
      <c r="PBJ11" s="59"/>
      <c r="PBK11" s="59"/>
      <c r="PBL11" s="59"/>
      <c r="PBM11" s="59"/>
      <c r="PBN11" s="59"/>
      <c r="PBO11" s="59"/>
      <c r="PBP11" s="59"/>
      <c r="PBQ11" s="59"/>
      <c r="PBR11" s="59"/>
      <c r="PBS11" s="59"/>
      <c r="PBT11" s="59"/>
      <c r="PBU11" s="59"/>
      <c r="PBV11" s="59"/>
      <c r="PBW11" s="59"/>
      <c r="PBX11" s="59"/>
      <c r="PBY11" s="59"/>
      <c r="PBZ11" s="59"/>
      <c r="PCA11" s="59"/>
      <c r="PCB11" s="59"/>
      <c r="PCC11" s="59"/>
      <c r="PCD11" s="59"/>
      <c r="PCE11" s="59"/>
      <c r="PCF11" s="59"/>
      <c r="PCG11" s="59"/>
      <c r="PCH11" s="59"/>
      <c r="PCI11" s="59"/>
      <c r="PCJ11" s="59"/>
      <c r="PCK11" s="59"/>
      <c r="PCL11" s="59"/>
      <c r="PCM11" s="59"/>
      <c r="PCN11" s="59"/>
      <c r="PCO11" s="59"/>
      <c r="PCP11" s="59"/>
      <c r="PCQ11" s="59"/>
      <c r="PCR11" s="59"/>
      <c r="PCS11" s="59"/>
      <c r="PCT11" s="59"/>
      <c r="PCU11" s="59"/>
      <c r="PCV11" s="59"/>
      <c r="PCW11" s="59"/>
      <c r="PCX11" s="59"/>
      <c r="PCY11" s="59"/>
      <c r="PCZ11" s="59"/>
      <c r="PDA11" s="59"/>
      <c r="PDB11" s="59"/>
      <c r="PDC11" s="59"/>
      <c r="PDD11" s="59"/>
      <c r="PDE11" s="59"/>
      <c r="PDF11" s="59"/>
      <c r="PDG11" s="59"/>
      <c r="PDH11" s="59"/>
      <c r="PDI11" s="59"/>
      <c r="PDJ11" s="59"/>
      <c r="PDK11" s="59"/>
      <c r="PDL11" s="59"/>
      <c r="PDM11" s="59"/>
      <c r="PDN11" s="59"/>
      <c r="PDO11" s="59"/>
      <c r="PDP11" s="59"/>
      <c r="PDQ11" s="59"/>
      <c r="PDR11" s="59"/>
      <c r="PDS11" s="59"/>
      <c r="PDT11" s="59"/>
      <c r="PDU11" s="59"/>
      <c r="PDV11" s="59"/>
      <c r="PDW11" s="59"/>
      <c r="PDX11" s="59"/>
      <c r="PDY11" s="59"/>
      <c r="PDZ11" s="59"/>
      <c r="PEA11" s="59"/>
      <c r="PEB11" s="59"/>
      <c r="PEC11" s="59"/>
      <c r="PED11" s="59"/>
      <c r="PEE11" s="59"/>
      <c r="PEF11" s="59"/>
      <c r="PEG11" s="59"/>
      <c r="PEH11" s="59"/>
      <c r="PEI11" s="59"/>
      <c r="PEJ11" s="59"/>
      <c r="PEK11" s="59"/>
      <c r="PEL11" s="59"/>
      <c r="PEM11" s="59"/>
      <c r="PEN11" s="59"/>
      <c r="PEO11" s="59"/>
      <c r="PEP11" s="59"/>
      <c r="PEQ11" s="59"/>
      <c r="PER11" s="59"/>
      <c r="PES11" s="59"/>
      <c r="PET11" s="59"/>
      <c r="PEU11" s="59"/>
      <c r="PEV11" s="59"/>
      <c r="PEW11" s="59"/>
      <c r="PEX11" s="59"/>
      <c r="PEY11" s="59"/>
      <c r="PEZ11" s="59"/>
      <c r="PFA11" s="59"/>
      <c r="PFB11" s="59"/>
      <c r="PFC11" s="59"/>
      <c r="PFD11" s="59"/>
      <c r="PFE11" s="59"/>
      <c r="PFF11" s="59"/>
      <c r="PFG11" s="59"/>
      <c r="PFH11" s="59"/>
      <c r="PFI11" s="59"/>
      <c r="PFJ11" s="59"/>
      <c r="PFK11" s="59"/>
      <c r="PFL11" s="59"/>
      <c r="PFM11" s="59"/>
      <c r="PFN11" s="59"/>
      <c r="PFO11" s="59"/>
      <c r="PFP11" s="59"/>
      <c r="PFQ11" s="59"/>
      <c r="PFR11" s="59"/>
      <c r="PFS11" s="59"/>
      <c r="PFT11" s="59"/>
      <c r="PFU11" s="59"/>
      <c r="PFV11" s="59"/>
      <c r="PFW11" s="59"/>
      <c r="PFX11" s="59"/>
      <c r="PFY11" s="59"/>
      <c r="PFZ11" s="59"/>
      <c r="PGA11" s="59"/>
      <c r="PGB11" s="59"/>
      <c r="PGC11" s="59"/>
      <c r="PGD11" s="59"/>
      <c r="PGE11" s="59"/>
      <c r="PGF11" s="59"/>
      <c r="PGG11" s="59"/>
      <c r="PGH11" s="59"/>
      <c r="PGI11" s="59"/>
      <c r="PGJ11" s="59"/>
      <c r="PGK11" s="59"/>
      <c r="PGL11" s="59"/>
      <c r="PGM11" s="59"/>
      <c r="PGN11" s="59"/>
      <c r="PGO11" s="59"/>
      <c r="PGP11" s="59"/>
      <c r="PGQ11" s="59"/>
      <c r="PGR11" s="59"/>
      <c r="PGS11" s="59"/>
      <c r="PGT11" s="59"/>
      <c r="PGU11" s="59"/>
      <c r="PGV11" s="59"/>
      <c r="PGW11" s="59"/>
      <c r="PGX11" s="59"/>
      <c r="PGY11" s="59"/>
      <c r="PGZ11" s="59"/>
      <c r="PHA11" s="59"/>
      <c r="PHB11" s="59"/>
      <c r="PHC11" s="59"/>
      <c r="PHD11" s="59"/>
      <c r="PHE11" s="59"/>
      <c r="PHF11" s="59"/>
      <c r="PHG11" s="59"/>
      <c r="PHH11" s="59"/>
      <c r="PHI11" s="59"/>
      <c r="PHJ11" s="59"/>
      <c r="PHK11" s="59"/>
      <c r="PHL11" s="59"/>
      <c r="PHM11" s="59"/>
      <c r="PHN11" s="59"/>
      <c r="PHO11" s="59"/>
      <c r="PHP11" s="59"/>
      <c r="PHQ11" s="59"/>
      <c r="PHR11" s="59"/>
      <c r="PHS11" s="59"/>
      <c r="PHT11" s="59"/>
      <c r="PHU11" s="59"/>
      <c r="PHV11" s="59"/>
      <c r="PHW11" s="59"/>
      <c r="PHX11" s="59"/>
      <c r="PHY11" s="59"/>
      <c r="PHZ11" s="59"/>
      <c r="PIA11" s="59"/>
      <c r="PIB11" s="59"/>
      <c r="PIC11" s="59"/>
      <c r="PID11" s="59"/>
      <c r="PIE11" s="59"/>
      <c r="PIF11" s="59"/>
      <c r="PIG11" s="59"/>
      <c r="PIH11" s="59"/>
      <c r="PII11" s="59"/>
      <c r="PIJ11" s="59"/>
      <c r="PIK11" s="59"/>
      <c r="PIL11" s="59"/>
      <c r="PIM11" s="59"/>
      <c r="PIN11" s="59"/>
      <c r="PIO11" s="59"/>
      <c r="PIP11" s="59"/>
      <c r="PIQ11" s="59"/>
      <c r="PIR11" s="59"/>
      <c r="PIS11" s="59"/>
      <c r="PIT11" s="59"/>
      <c r="PIU11" s="59"/>
      <c r="PIV11" s="59"/>
      <c r="PIW11" s="59"/>
      <c r="PIX11" s="59"/>
      <c r="PIY11" s="59"/>
      <c r="PIZ11" s="59"/>
      <c r="PJA11" s="59"/>
      <c r="PJB11" s="59"/>
      <c r="PJC11" s="59"/>
      <c r="PJD11" s="59"/>
      <c r="PJE11" s="59"/>
      <c r="PJF11" s="59"/>
      <c r="PJG11" s="59"/>
      <c r="PJH11" s="59"/>
      <c r="PJI11" s="59"/>
      <c r="PJJ11" s="59"/>
      <c r="PJK11" s="59"/>
      <c r="PJL11" s="59"/>
      <c r="PJM11" s="59"/>
      <c r="PJN11" s="59"/>
      <c r="PJO11" s="59"/>
      <c r="PJP11" s="59"/>
      <c r="PJQ11" s="59"/>
      <c r="PJR11" s="59"/>
      <c r="PJS11" s="59"/>
      <c r="PJT11" s="59"/>
      <c r="PJU11" s="59"/>
      <c r="PJV11" s="59"/>
      <c r="PJW11" s="59"/>
      <c r="PJX11" s="59"/>
      <c r="PJY11" s="59"/>
      <c r="PJZ11" s="59"/>
      <c r="PKA11" s="59"/>
      <c r="PKB11" s="59"/>
      <c r="PKC11" s="59"/>
      <c r="PKD11" s="59"/>
      <c r="PKE11" s="59"/>
      <c r="PKF11" s="59"/>
      <c r="PKG11" s="59"/>
      <c r="PKH11" s="59"/>
      <c r="PKI11" s="59"/>
      <c r="PKJ11" s="59"/>
      <c r="PKK11" s="59"/>
      <c r="PKL11" s="59"/>
      <c r="PKM11" s="59"/>
      <c r="PKN11" s="59"/>
      <c r="PKO11" s="59"/>
      <c r="PKP11" s="59"/>
      <c r="PKQ11" s="59"/>
      <c r="PKR11" s="59"/>
      <c r="PKS11" s="59"/>
      <c r="PKT11" s="59"/>
      <c r="PKU11" s="59"/>
      <c r="PKV11" s="59"/>
      <c r="PKW11" s="59"/>
      <c r="PKX11" s="59"/>
      <c r="PKY11" s="59"/>
      <c r="PKZ11" s="59"/>
      <c r="PLA11" s="59"/>
      <c r="PLB11" s="59"/>
      <c r="PLC11" s="59"/>
      <c r="PLD11" s="59"/>
      <c r="PLE11" s="59"/>
      <c r="PLF11" s="59"/>
      <c r="PLG11" s="59"/>
      <c r="PLH11" s="59"/>
      <c r="PLI11" s="59"/>
      <c r="PLJ11" s="59"/>
      <c r="PLK11" s="59"/>
      <c r="PLL11" s="59"/>
      <c r="PLM11" s="59"/>
      <c r="PLN11" s="59"/>
      <c r="PLO11" s="59"/>
      <c r="PLP11" s="59"/>
      <c r="PLQ11" s="59"/>
      <c r="PLR11" s="59"/>
      <c r="PLS11" s="59"/>
      <c r="PLT11" s="59"/>
      <c r="PLU11" s="59"/>
      <c r="PLV11" s="59"/>
      <c r="PLW11" s="59"/>
      <c r="PLX11" s="59"/>
      <c r="PLY11" s="59"/>
      <c r="PLZ11" s="59"/>
      <c r="PMA11" s="59"/>
      <c r="PMB11" s="59"/>
      <c r="PMC11" s="59"/>
      <c r="PMD11" s="59"/>
      <c r="PME11" s="59"/>
      <c r="PMF11" s="59"/>
      <c r="PMG11" s="59"/>
      <c r="PMH11" s="59"/>
      <c r="PMI11" s="59"/>
      <c r="PMJ11" s="59"/>
      <c r="PMK11" s="59"/>
      <c r="PML11" s="59"/>
      <c r="PMM11" s="59"/>
      <c r="PMN11" s="59"/>
      <c r="PMO11" s="59"/>
      <c r="PMP11" s="59"/>
      <c r="PMQ11" s="59"/>
      <c r="PMR11" s="59"/>
      <c r="PMS11" s="59"/>
      <c r="PMT11" s="59"/>
      <c r="PMU11" s="59"/>
      <c r="PMV11" s="59"/>
      <c r="PMW11" s="59"/>
      <c r="PMX11" s="59"/>
      <c r="PMY11" s="59"/>
      <c r="PMZ11" s="59"/>
      <c r="PNA11" s="59"/>
      <c r="PNB11" s="59"/>
      <c r="PNC11" s="59"/>
      <c r="PND11" s="59"/>
      <c r="PNE11" s="59"/>
      <c r="PNF11" s="59"/>
      <c r="PNG11" s="59"/>
      <c r="PNH11" s="59"/>
      <c r="PNI11" s="59"/>
      <c r="PNJ11" s="59"/>
      <c r="PNK11" s="59"/>
      <c r="PNL11" s="59"/>
      <c r="PNM11" s="59"/>
      <c r="PNN11" s="59"/>
      <c r="PNO11" s="59"/>
      <c r="PNP11" s="59"/>
      <c r="PNQ11" s="59"/>
      <c r="PNR11" s="59"/>
      <c r="PNS11" s="59"/>
      <c r="PNT11" s="59"/>
      <c r="PNU11" s="59"/>
      <c r="PNV11" s="59"/>
      <c r="PNW11" s="59"/>
      <c r="PNX11" s="59"/>
      <c r="PNY11" s="59"/>
      <c r="PNZ11" s="59"/>
      <c r="POA11" s="59"/>
      <c r="POB11" s="59"/>
      <c r="POC11" s="59"/>
      <c r="POD11" s="59"/>
      <c r="POE11" s="59"/>
      <c r="POF11" s="59"/>
      <c r="POG11" s="59"/>
      <c r="POH11" s="59"/>
      <c r="POI11" s="59"/>
      <c r="POJ11" s="59"/>
      <c r="POK11" s="59"/>
      <c r="POL11" s="59"/>
      <c r="POM11" s="59"/>
      <c r="PON11" s="59"/>
      <c r="POO11" s="59"/>
      <c r="POP11" s="59"/>
      <c r="POQ11" s="59"/>
      <c r="POR11" s="59"/>
      <c r="POS11" s="59"/>
      <c r="POT11" s="59"/>
      <c r="POU11" s="59"/>
      <c r="POV11" s="59"/>
      <c r="POW11" s="59"/>
      <c r="POX11" s="59"/>
      <c r="POY11" s="59"/>
      <c r="POZ11" s="59"/>
      <c r="PPA11" s="59"/>
      <c r="PPB11" s="59"/>
      <c r="PPC11" s="59"/>
      <c r="PPD11" s="59"/>
      <c r="PPE11" s="59"/>
      <c r="PPF11" s="59"/>
      <c r="PPG11" s="59"/>
      <c r="PPH11" s="59"/>
      <c r="PPI11" s="59"/>
      <c r="PPJ11" s="59"/>
      <c r="PPK11" s="59"/>
      <c r="PPL11" s="59"/>
      <c r="PPM11" s="59"/>
      <c r="PPN11" s="59"/>
      <c r="PPO11" s="59"/>
      <c r="PPP11" s="59"/>
      <c r="PPQ11" s="59"/>
      <c r="PPR11" s="59"/>
      <c r="PPS11" s="59"/>
      <c r="PPT11" s="59"/>
      <c r="PPU11" s="59"/>
      <c r="PPV11" s="59"/>
      <c r="PPW11" s="59"/>
      <c r="PPX11" s="59"/>
      <c r="PPY11" s="59"/>
      <c r="PPZ11" s="59"/>
      <c r="PQA11" s="59"/>
      <c r="PQB11" s="59"/>
      <c r="PQC11" s="59"/>
      <c r="PQD11" s="59"/>
      <c r="PQE11" s="59"/>
      <c r="PQF11" s="59"/>
      <c r="PQG11" s="59"/>
      <c r="PQH11" s="59"/>
      <c r="PQI11" s="59"/>
      <c r="PQJ11" s="59"/>
      <c r="PQK11" s="59"/>
      <c r="PQL11" s="59"/>
      <c r="PQM11" s="59"/>
      <c r="PQN11" s="59"/>
      <c r="PQO11" s="59"/>
      <c r="PQP11" s="59"/>
      <c r="PQQ11" s="59"/>
      <c r="PQR11" s="59"/>
      <c r="PQS11" s="59"/>
      <c r="PQT11" s="59"/>
      <c r="PQU11" s="59"/>
      <c r="PQV11" s="59"/>
      <c r="PQW11" s="59"/>
      <c r="PQX11" s="59"/>
      <c r="PQY11" s="59"/>
      <c r="PQZ11" s="59"/>
      <c r="PRA11" s="59"/>
      <c r="PRB11" s="59"/>
      <c r="PRC11" s="59"/>
      <c r="PRD11" s="59"/>
      <c r="PRE11" s="59"/>
      <c r="PRF11" s="59"/>
      <c r="PRG11" s="59"/>
      <c r="PRH11" s="59"/>
      <c r="PRI11" s="59"/>
      <c r="PRJ11" s="59"/>
      <c r="PRK11" s="59"/>
      <c r="PRL11" s="59"/>
      <c r="PRM11" s="59"/>
      <c r="PRN11" s="59"/>
      <c r="PRO11" s="59"/>
      <c r="PRP11" s="59"/>
      <c r="PRQ11" s="59"/>
      <c r="PRR11" s="59"/>
      <c r="PRS11" s="59"/>
      <c r="PRT11" s="59"/>
      <c r="PRU11" s="59"/>
      <c r="PRV11" s="59"/>
      <c r="PRW11" s="59"/>
      <c r="PRX11" s="59"/>
      <c r="PRY11" s="59"/>
      <c r="PRZ11" s="59"/>
      <c r="PSA11" s="59"/>
      <c r="PSB11" s="59"/>
      <c r="PSC11" s="59"/>
      <c r="PSD11" s="59"/>
      <c r="PSE11" s="59"/>
      <c r="PSF11" s="59"/>
      <c r="PSG11" s="59"/>
      <c r="PSH11" s="59"/>
      <c r="PSI11" s="59"/>
      <c r="PSJ11" s="59"/>
      <c r="PSK11" s="59"/>
      <c r="PSL11" s="59"/>
      <c r="PSM11" s="59"/>
      <c r="PSN11" s="59"/>
      <c r="PSO11" s="59"/>
      <c r="PSP11" s="59"/>
      <c r="PSQ11" s="59"/>
      <c r="PSR11" s="59"/>
      <c r="PSS11" s="59"/>
      <c r="PST11" s="59"/>
      <c r="PSU11" s="59"/>
      <c r="PSV11" s="59"/>
      <c r="PSW11" s="59"/>
      <c r="PSX11" s="59"/>
      <c r="PSY11" s="59"/>
      <c r="PSZ11" s="59"/>
      <c r="PTA11" s="59"/>
      <c r="PTB11" s="59"/>
      <c r="PTC11" s="59"/>
      <c r="PTD11" s="59"/>
      <c r="PTE11" s="59"/>
      <c r="PTF11" s="59"/>
      <c r="PTG11" s="59"/>
      <c r="PTH11" s="59"/>
      <c r="PTI11" s="59"/>
      <c r="PTJ11" s="59"/>
      <c r="PTK11" s="59"/>
      <c r="PTL11" s="59"/>
      <c r="PTM11" s="59"/>
      <c r="PTN11" s="59"/>
      <c r="PTO11" s="59"/>
      <c r="PTP11" s="59"/>
      <c r="PTQ11" s="59"/>
      <c r="PTR11" s="59"/>
      <c r="PTS11" s="59"/>
      <c r="PTT11" s="59"/>
      <c r="PTU11" s="59"/>
      <c r="PTV11" s="59"/>
      <c r="PTW11" s="59"/>
      <c r="PTX11" s="59"/>
      <c r="PTY11" s="59"/>
      <c r="PTZ11" s="59"/>
      <c r="PUA11" s="59"/>
      <c r="PUB11" s="59"/>
      <c r="PUC11" s="59"/>
      <c r="PUD11" s="59"/>
      <c r="PUE11" s="59"/>
      <c r="PUF11" s="59"/>
      <c r="PUG11" s="59"/>
      <c r="PUH11" s="59"/>
      <c r="PUI11" s="59"/>
      <c r="PUJ11" s="59"/>
      <c r="PUK11" s="59"/>
      <c r="PUL11" s="59"/>
      <c r="PUM11" s="59"/>
      <c r="PUN11" s="59"/>
      <c r="PUO11" s="59"/>
      <c r="PUP11" s="59"/>
      <c r="PUQ11" s="59"/>
      <c r="PUR11" s="59"/>
      <c r="PUS11" s="59"/>
      <c r="PUT11" s="59"/>
      <c r="PUU11" s="59"/>
      <c r="PUV11" s="59"/>
      <c r="PUW11" s="59"/>
      <c r="PUX11" s="59"/>
      <c r="PUY11" s="59"/>
      <c r="PUZ11" s="59"/>
      <c r="PVA11" s="59"/>
      <c r="PVB11" s="59"/>
      <c r="PVC11" s="59"/>
      <c r="PVD11" s="59"/>
      <c r="PVE11" s="59"/>
      <c r="PVF11" s="59"/>
      <c r="PVG11" s="59"/>
      <c r="PVH11" s="59"/>
      <c r="PVI11" s="59"/>
      <c r="PVJ11" s="59"/>
      <c r="PVK11" s="59"/>
      <c r="PVL11" s="59"/>
      <c r="PVM11" s="59"/>
      <c r="PVN11" s="59"/>
      <c r="PVO11" s="59"/>
      <c r="PVP11" s="59"/>
      <c r="PVQ11" s="59"/>
      <c r="PVR11" s="59"/>
      <c r="PVS11" s="59"/>
      <c r="PVT11" s="59"/>
      <c r="PVU11" s="59"/>
      <c r="PVV11" s="59"/>
      <c r="PVW11" s="59"/>
      <c r="PVX11" s="59"/>
      <c r="PVY11" s="59"/>
      <c r="PVZ11" s="59"/>
      <c r="PWA11" s="59"/>
      <c r="PWB11" s="59"/>
      <c r="PWC11" s="59"/>
      <c r="PWD11" s="59"/>
      <c r="PWE11" s="59"/>
      <c r="PWF11" s="59"/>
      <c r="PWG11" s="59"/>
      <c r="PWH11" s="59"/>
      <c r="PWI11" s="59"/>
      <c r="PWJ11" s="59"/>
      <c r="PWK11" s="59"/>
      <c r="PWL11" s="59"/>
      <c r="PWM11" s="59"/>
      <c r="PWN11" s="59"/>
      <c r="PWO11" s="59"/>
      <c r="PWP11" s="59"/>
      <c r="PWQ11" s="59"/>
      <c r="PWR11" s="59"/>
      <c r="PWS11" s="59"/>
      <c r="PWT11" s="59"/>
      <c r="PWU11" s="59"/>
      <c r="PWV11" s="59"/>
      <c r="PWW11" s="59"/>
      <c r="PWX11" s="59"/>
      <c r="PWY11" s="59"/>
      <c r="PWZ11" s="59"/>
      <c r="PXA11" s="59"/>
      <c r="PXB11" s="59"/>
      <c r="PXC11" s="59"/>
      <c r="PXD11" s="59"/>
      <c r="PXE11" s="59"/>
      <c r="PXF11" s="59"/>
      <c r="PXG11" s="59"/>
      <c r="PXH11" s="59"/>
      <c r="PXI11" s="59"/>
      <c r="PXJ11" s="59"/>
      <c r="PXK11" s="59"/>
      <c r="PXL11" s="59"/>
      <c r="PXM11" s="59"/>
      <c r="PXN11" s="59"/>
      <c r="PXO11" s="59"/>
      <c r="PXP11" s="59"/>
      <c r="PXQ11" s="59"/>
      <c r="PXR11" s="59"/>
      <c r="PXS11" s="59"/>
      <c r="PXT11" s="59"/>
      <c r="PXU11" s="59"/>
      <c r="PXV11" s="59"/>
      <c r="PXW11" s="59"/>
      <c r="PXX11" s="59"/>
      <c r="PXY11" s="59"/>
      <c r="PXZ11" s="59"/>
      <c r="PYA11" s="59"/>
      <c r="PYB11" s="59"/>
      <c r="PYC11" s="59"/>
      <c r="PYD11" s="59"/>
      <c r="PYE11" s="59"/>
      <c r="PYF11" s="59"/>
      <c r="PYG11" s="59"/>
      <c r="PYH11" s="59"/>
      <c r="PYI11" s="59"/>
      <c r="PYJ11" s="59"/>
      <c r="PYK11" s="59"/>
      <c r="PYL11" s="59"/>
      <c r="PYM11" s="59"/>
      <c r="PYN11" s="59"/>
      <c r="PYO11" s="59"/>
      <c r="PYP11" s="59"/>
      <c r="PYQ11" s="59"/>
      <c r="PYR11" s="59"/>
      <c r="PYS11" s="59"/>
      <c r="PYT11" s="59"/>
      <c r="PYU11" s="59"/>
      <c r="PYV11" s="59"/>
      <c r="PYW11" s="59"/>
      <c r="PYX11" s="59"/>
      <c r="PYY11" s="59"/>
      <c r="PYZ11" s="59"/>
      <c r="PZA11" s="59"/>
      <c r="PZB11" s="59"/>
      <c r="PZC11" s="59"/>
      <c r="PZD11" s="59"/>
      <c r="PZE11" s="59"/>
      <c r="PZF11" s="59"/>
      <c r="PZG11" s="59"/>
      <c r="PZH11" s="59"/>
      <c r="PZI11" s="59"/>
      <c r="PZJ11" s="59"/>
      <c r="PZK11" s="59"/>
      <c r="PZL11" s="59"/>
      <c r="PZM11" s="59"/>
      <c r="PZN11" s="59"/>
      <c r="PZO11" s="59"/>
      <c r="PZP11" s="59"/>
      <c r="PZQ11" s="59"/>
      <c r="PZR11" s="59"/>
      <c r="PZS11" s="59"/>
      <c r="PZT11" s="59"/>
      <c r="PZU11" s="59"/>
      <c r="PZV11" s="59"/>
      <c r="PZW11" s="59"/>
      <c r="PZX11" s="59"/>
      <c r="PZY11" s="59"/>
      <c r="PZZ11" s="59"/>
      <c r="QAA11" s="59"/>
      <c r="QAB11" s="59"/>
      <c r="QAC11" s="59"/>
      <c r="QAD11" s="59"/>
      <c r="QAE11" s="59"/>
      <c r="QAF11" s="59"/>
      <c r="QAG11" s="59"/>
      <c r="QAH11" s="59"/>
      <c r="QAI11" s="59"/>
      <c r="QAJ11" s="59"/>
      <c r="QAK11" s="59"/>
      <c r="QAL11" s="59"/>
      <c r="QAM11" s="59"/>
      <c r="QAN11" s="59"/>
      <c r="QAO11" s="59"/>
      <c r="QAP11" s="59"/>
      <c r="QAQ11" s="59"/>
      <c r="QAR11" s="59"/>
      <c r="QAS11" s="59"/>
      <c r="QAT11" s="59"/>
      <c r="QAU11" s="59"/>
      <c r="QAV11" s="59"/>
      <c r="QAW11" s="59"/>
      <c r="QAX11" s="59"/>
      <c r="QAY11" s="59"/>
      <c r="QAZ11" s="59"/>
      <c r="QBA11" s="59"/>
      <c r="QBB11" s="59"/>
      <c r="QBC11" s="59"/>
      <c r="QBD11" s="59"/>
      <c r="QBE11" s="59"/>
      <c r="QBF11" s="59"/>
      <c r="QBG11" s="59"/>
      <c r="QBH11" s="59"/>
      <c r="QBI11" s="59"/>
      <c r="QBJ11" s="59"/>
      <c r="QBK11" s="59"/>
      <c r="QBL11" s="59"/>
      <c r="QBM11" s="59"/>
      <c r="QBN11" s="59"/>
      <c r="QBO11" s="59"/>
      <c r="QBP11" s="59"/>
      <c r="QBQ11" s="59"/>
      <c r="QBR11" s="59"/>
      <c r="QBS11" s="59"/>
      <c r="QBT11" s="59"/>
      <c r="QBU11" s="59"/>
      <c r="QBV11" s="59"/>
      <c r="QBW11" s="59"/>
      <c r="QBX11" s="59"/>
      <c r="QBY11" s="59"/>
      <c r="QBZ11" s="59"/>
      <c r="QCA11" s="59"/>
      <c r="QCB11" s="59"/>
      <c r="QCC11" s="59"/>
      <c r="QCD11" s="59"/>
      <c r="QCE11" s="59"/>
      <c r="QCF11" s="59"/>
      <c r="QCG11" s="59"/>
      <c r="QCH11" s="59"/>
      <c r="QCI11" s="59"/>
      <c r="QCJ11" s="59"/>
      <c r="QCK11" s="59"/>
      <c r="QCL11" s="59"/>
      <c r="QCM11" s="59"/>
      <c r="QCN11" s="59"/>
      <c r="QCO11" s="59"/>
      <c r="QCP11" s="59"/>
      <c r="QCQ11" s="59"/>
      <c r="QCR11" s="59"/>
      <c r="QCS11" s="59"/>
      <c r="QCT11" s="59"/>
      <c r="QCU11" s="59"/>
      <c r="QCV11" s="59"/>
      <c r="QCW11" s="59"/>
      <c r="QCX11" s="59"/>
      <c r="QCY11" s="59"/>
      <c r="QCZ11" s="59"/>
      <c r="QDA11" s="59"/>
      <c r="QDB11" s="59"/>
      <c r="QDC11" s="59"/>
      <c r="QDD11" s="59"/>
      <c r="QDE11" s="59"/>
      <c r="QDF11" s="59"/>
      <c r="QDG11" s="59"/>
      <c r="QDH11" s="59"/>
      <c r="QDI11" s="59"/>
      <c r="QDJ11" s="59"/>
      <c r="QDK11" s="59"/>
      <c r="QDL11" s="59"/>
      <c r="QDM11" s="59"/>
      <c r="QDN11" s="59"/>
      <c r="QDO11" s="59"/>
      <c r="QDP11" s="59"/>
      <c r="QDQ11" s="59"/>
      <c r="QDR11" s="59"/>
      <c r="QDS11" s="59"/>
      <c r="QDT11" s="59"/>
      <c r="QDU11" s="59"/>
      <c r="QDV11" s="59"/>
      <c r="QDW11" s="59"/>
      <c r="QDX11" s="59"/>
      <c r="QDY11" s="59"/>
      <c r="QDZ11" s="59"/>
      <c r="QEA11" s="59"/>
      <c r="QEB11" s="59"/>
      <c r="QEC11" s="59"/>
      <c r="QED11" s="59"/>
      <c r="QEE11" s="59"/>
      <c r="QEF11" s="59"/>
      <c r="QEG11" s="59"/>
      <c r="QEH11" s="59"/>
      <c r="QEI11" s="59"/>
      <c r="QEJ11" s="59"/>
      <c r="QEK11" s="59"/>
      <c r="QEL11" s="59"/>
      <c r="QEM11" s="59"/>
      <c r="QEN11" s="59"/>
      <c r="QEO11" s="59"/>
      <c r="QEP11" s="59"/>
      <c r="QEQ11" s="59"/>
      <c r="QER11" s="59"/>
      <c r="QES11" s="59"/>
      <c r="QET11" s="59"/>
      <c r="QEU11" s="59"/>
      <c r="QEV11" s="59"/>
      <c r="QEW11" s="59"/>
      <c r="QEX11" s="59"/>
      <c r="QEY11" s="59"/>
      <c r="QEZ11" s="59"/>
      <c r="QFA11" s="59"/>
      <c r="QFB11" s="59"/>
      <c r="QFC11" s="59"/>
      <c r="QFD11" s="59"/>
      <c r="QFE11" s="59"/>
      <c r="QFF11" s="59"/>
      <c r="QFG11" s="59"/>
      <c r="QFH11" s="59"/>
      <c r="QFI11" s="59"/>
      <c r="QFJ11" s="59"/>
      <c r="QFK11" s="59"/>
      <c r="QFL11" s="59"/>
      <c r="QFM11" s="59"/>
      <c r="QFN11" s="59"/>
      <c r="QFO11" s="59"/>
      <c r="QFP11" s="59"/>
      <c r="QFQ11" s="59"/>
      <c r="QFR11" s="59"/>
      <c r="QFS11" s="59"/>
      <c r="QFT11" s="59"/>
      <c r="QFU11" s="59"/>
      <c r="QFV11" s="59"/>
      <c r="QFW11" s="59"/>
      <c r="QFX11" s="59"/>
      <c r="QFY11" s="59"/>
      <c r="QFZ11" s="59"/>
      <c r="QGA11" s="59"/>
      <c r="QGB11" s="59"/>
      <c r="QGC11" s="59"/>
      <c r="QGD11" s="59"/>
      <c r="QGE11" s="59"/>
      <c r="QGF11" s="59"/>
      <c r="QGG11" s="59"/>
      <c r="QGH11" s="59"/>
      <c r="QGI11" s="59"/>
      <c r="QGJ11" s="59"/>
      <c r="QGK11" s="59"/>
      <c r="QGL11" s="59"/>
      <c r="QGM11" s="59"/>
      <c r="QGN11" s="59"/>
      <c r="QGO11" s="59"/>
      <c r="QGP11" s="59"/>
      <c r="QGQ11" s="59"/>
      <c r="QGR11" s="59"/>
      <c r="QGS11" s="59"/>
      <c r="QGT11" s="59"/>
      <c r="QGU11" s="59"/>
      <c r="QGV11" s="59"/>
      <c r="QGW11" s="59"/>
      <c r="QGX11" s="59"/>
      <c r="QGY11" s="59"/>
      <c r="QGZ11" s="59"/>
      <c r="QHA11" s="59"/>
      <c r="QHB11" s="59"/>
      <c r="QHC11" s="59"/>
      <c r="QHD11" s="59"/>
      <c r="QHE11" s="59"/>
      <c r="QHF11" s="59"/>
      <c r="QHG11" s="59"/>
      <c r="QHH11" s="59"/>
      <c r="QHI11" s="59"/>
      <c r="QHJ11" s="59"/>
      <c r="QHK11" s="59"/>
      <c r="QHL11" s="59"/>
      <c r="QHM11" s="59"/>
      <c r="QHN11" s="59"/>
      <c r="QHO11" s="59"/>
      <c r="QHP11" s="59"/>
      <c r="QHQ11" s="59"/>
      <c r="QHR11" s="59"/>
      <c r="QHS11" s="59"/>
      <c r="QHT11" s="59"/>
      <c r="QHU11" s="59"/>
      <c r="QHV11" s="59"/>
      <c r="QHW11" s="59"/>
      <c r="QHX11" s="59"/>
      <c r="QHY11" s="59"/>
      <c r="QHZ11" s="59"/>
      <c r="QIA11" s="59"/>
      <c r="QIB11" s="59"/>
      <c r="QIC11" s="59"/>
      <c r="QID11" s="59"/>
      <c r="QIE11" s="59"/>
      <c r="QIF11" s="59"/>
      <c r="QIG11" s="59"/>
      <c r="QIH11" s="59"/>
      <c r="QII11" s="59"/>
      <c r="QIJ11" s="59"/>
      <c r="QIK11" s="59"/>
      <c r="QIL11" s="59"/>
      <c r="QIM11" s="59"/>
      <c r="QIN11" s="59"/>
      <c r="QIO11" s="59"/>
      <c r="QIP11" s="59"/>
      <c r="QIQ11" s="59"/>
      <c r="QIR11" s="59"/>
      <c r="QIS11" s="59"/>
      <c r="QIT11" s="59"/>
      <c r="QIU11" s="59"/>
      <c r="QIV11" s="59"/>
      <c r="QIW11" s="59"/>
      <c r="QIX11" s="59"/>
      <c r="QIY11" s="59"/>
      <c r="QIZ11" s="59"/>
      <c r="QJA11" s="59"/>
      <c r="QJB11" s="59"/>
      <c r="QJC11" s="59"/>
      <c r="QJD11" s="59"/>
      <c r="QJE11" s="59"/>
      <c r="QJF11" s="59"/>
      <c r="QJG11" s="59"/>
      <c r="QJH11" s="59"/>
      <c r="QJI11" s="59"/>
      <c r="QJJ11" s="59"/>
      <c r="QJK11" s="59"/>
      <c r="QJL11" s="59"/>
      <c r="QJM11" s="59"/>
      <c r="QJN11" s="59"/>
      <c r="QJO11" s="59"/>
      <c r="QJP11" s="59"/>
      <c r="QJQ11" s="59"/>
      <c r="QJR11" s="59"/>
      <c r="QJS11" s="59"/>
      <c r="QJT11" s="59"/>
      <c r="QJU11" s="59"/>
      <c r="QJV11" s="59"/>
      <c r="QJW11" s="59"/>
      <c r="QJX11" s="59"/>
      <c r="QJY11" s="59"/>
      <c r="QJZ11" s="59"/>
      <c r="QKA11" s="59"/>
      <c r="QKB11" s="59"/>
      <c r="QKC11" s="59"/>
      <c r="QKD11" s="59"/>
      <c r="QKE11" s="59"/>
      <c r="QKF11" s="59"/>
      <c r="QKG11" s="59"/>
      <c r="QKH11" s="59"/>
      <c r="QKI11" s="59"/>
      <c r="QKJ11" s="59"/>
      <c r="QKK11" s="59"/>
      <c r="QKL11" s="59"/>
      <c r="QKM11" s="59"/>
      <c r="QKN11" s="59"/>
      <c r="QKO11" s="59"/>
      <c r="QKP11" s="59"/>
      <c r="QKQ11" s="59"/>
      <c r="QKR11" s="59"/>
      <c r="QKS11" s="59"/>
      <c r="QKT11" s="59"/>
      <c r="QKU11" s="59"/>
      <c r="QKV11" s="59"/>
      <c r="QKW11" s="59"/>
      <c r="QKX11" s="59"/>
      <c r="QKY11" s="59"/>
      <c r="QKZ11" s="59"/>
      <c r="QLA11" s="59"/>
      <c r="QLB11" s="59"/>
      <c r="QLC11" s="59"/>
      <c r="QLD11" s="59"/>
      <c r="QLE11" s="59"/>
      <c r="QLF11" s="59"/>
      <c r="QLG11" s="59"/>
      <c r="QLH11" s="59"/>
      <c r="QLI11" s="59"/>
      <c r="QLJ11" s="59"/>
      <c r="QLK11" s="59"/>
      <c r="QLL11" s="59"/>
      <c r="QLM11" s="59"/>
      <c r="QLN11" s="59"/>
      <c r="QLO11" s="59"/>
      <c r="QLP11" s="59"/>
      <c r="QLQ11" s="59"/>
      <c r="QLR11" s="59"/>
      <c r="QLS11" s="59"/>
      <c r="QLT11" s="59"/>
      <c r="QLU11" s="59"/>
      <c r="QLV11" s="59"/>
      <c r="QLW11" s="59"/>
      <c r="QLX11" s="59"/>
      <c r="QLY11" s="59"/>
      <c r="QLZ11" s="59"/>
      <c r="QMA11" s="59"/>
      <c r="QMB11" s="59"/>
      <c r="QMC11" s="59"/>
      <c r="QMD11" s="59"/>
      <c r="QME11" s="59"/>
      <c r="QMF11" s="59"/>
      <c r="QMG11" s="59"/>
      <c r="QMH11" s="59"/>
      <c r="QMI11" s="59"/>
      <c r="QMJ11" s="59"/>
      <c r="QMK11" s="59"/>
      <c r="QML11" s="59"/>
      <c r="QMM11" s="59"/>
      <c r="QMN11" s="59"/>
      <c r="QMO11" s="59"/>
      <c r="QMP11" s="59"/>
      <c r="QMQ11" s="59"/>
      <c r="QMR11" s="59"/>
      <c r="QMS11" s="59"/>
      <c r="QMT11" s="59"/>
      <c r="QMU11" s="59"/>
      <c r="QMV11" s="59"/>
      <c r="QMW11" s="59"/>
      <c r="QMX11" s="59"/>
      <c r="QMY11" s="59"/>
      <c r="QMZ11" s="59"/>
      <c r="QNA11" s="59"/>
      <c r="QNB11" s="59"/>
      <c r="QNC11" s="59"/>
      <c r="QND11" s="59"/>
      <c r="QNE11" s="59"/>
      <c r="QNF11" s="59"/>
      <c r="QNG11" s="59"/>
      <c r="QNH11" s="59"/>
      <c r="QNI11" s="59"/>
      <c r="QNJ11" s="59"/>
      <c r="QNK11" s="59"/>
      <c r="QNL11" s="59"/>
      <c r="QNM11" s="59"/>
      <c r="QNN11" s="59"/>
      <c r="QNO11" s="59"/>
      <c r="QNP11" s="59"/>
      <c r="QNQ11" s="59"/>
      <c r="QNR11" s="59"/>
      <c r="QNS11" s="59"/>
      <c r="QNT11" s="59"/>
      <c r="QNU11" s="59"/>
      <c r="QNV11" s="59"/>
      <c r="QNW11" s="59"/>
      <c r="QNX11" s="59"/>
      <c r="QNY11" s="59"/>
      <c r="QNZ11" s="59"/>
      <c r="QOA11" s="59"/>
      <c r="QOB11" s="59"/>
      <c r="QOC11" s="59"/>
      <c r="QOD11" s="59"/>
      <c r="QOE11" s="59"/>
      <c r="QOF11" s="59"/>
      <c r="QOG11" s="59"/>
      <c r="QOH11" s="59"/>
      <c r="QOI11" s="59"/>
      <c r="QOJ11" s="59"/>
      <c r="QOK11" s="59"/>
      <c r="QOL11" s="59"/>
      <c r="QOM11" s="59"/>
      <c r="QON11" s="59"/>
      <c r="QOO11" s="59"/>
      <c r="QOP11" s="59"/>
      <c r="QOQ11" s="59"/>
      <c r="QOR11" s="59"/>
      <c r="QOS11" s="59"/>
      <c r="QOT11" s="59"/>
      <c r="QOU11" s="59"/>
      <c r="QOV11" s="59"/>
      <c r="QOW11" s="59"/>
      <c r="QOX11" s="59"/>
      <c r="QOY11" s="59"/>
      <c r="QOZ11" s="59"/>
      <c r="QPA11" s="59"/>
      <c r="QPB11" s="59"/>
      <c r="QPC11" s="59"/>
      <c r="QPD11" s="59"/>
      <c r="QPE11" s="59"/>
      <c r="QPF11" s="59"/>
      <c r="QPG11" s="59"/>
      <c r="QPH11" s="59"/>
      <c r="QPI11" s="59"/>
      <c r="QPJ11" s="59"/>
      <c r="QPK11" s="59"/>
      <c r="QPL11" s="59"/>
      <c r="QPM11" s="59"/>
      <c r="QPN11" s="59"/>
      <c r="QPO11" s="59"/>
      <c r="QPP11" s="59"/>
      <c r="QPQ11" s="59"/>
      <c r="QPR11" s="59"/>
      <c r="QPS11" s="59"/>
      <c r="QPT11" s="59"/>
      <c r="QPU11" s="59"/>
      <c r="QPV11" s="59"/>
      <c r="QPW11" s="59"/>
      <c r="QPX11" s="59"/>
      <c r="QPY11" s="59"/>
      <c r="QPZ11" s="59"/>
      <c r="QQA11" s="59"/>
      <c r="QQB11" s="59"/>
      <c r="QQC11" s="59"/>
      <c r="QQD11" s="59"/>
      <c r="QQE11" s="59"/>
      <c r="QQF11" s="59"/>
      <c r="QQG11" s="59"/>
      <c r="QQH11" s="59"/>
      <c r="QQI11" s="59"/>
      <c r="QQJ11" s="59"/>
      <c r="QQK11" s="59"/>
      <c r="QQL11" s="59"/>
      <c r="QQM11" s="59"/>
      <c r="QQN11" s="59"/>
      <c r="QQO11" s="59"/>
      <c r="QQP11" s="59"/>
      <c r="QQQ11" s="59"/>
      <c r="QQR11" s="59"/>
      <c r="QQS11" s="59"/>
      <c r="QQT11" s="59"/>
      <c r="QQU11" s="59"/>
      <c r="QQV11" s="59"/>
      <c r="QQW11" s="59"/>
      <c r="QQX11" s="59"/>
      <c r="QQY11" s="59"/>
      <c r="QQZ11" s="59"/>
      <c r="QRA11" s="59"/>
      <c r="QRB11" s="59"/>
      <c r="QRC11" s="59"/>
      <c r="QRD11" s="59"/>
      <c r="QRE11" s="59"/>
      <c r="QRF11" s="59"/>
      <c r="QRG11" s="59"/>
      <c r="QRH11" s="59"/>
      <c r="QRI11" s="59"/>
      <c r="QRJ11" s="59"/>
      <c r="QRK11" s="59"/>
      <c r="QRL11" s="59"/>
      <c r="QRM11" s="59"/>
      <c r="QRN11" s="59"/>
      <c r="QRO11" s="59"/>
      <c r="QRP11" s="59"/>
      <c r="QRQ11" s="59"/>
      <c r="QRR11" s="59"/>
      <c r="QRS11" s="59"/>
      <c r="QRT11" s="59"/>
      <c r="QRU11" s="59"/>
      <c r="QRV11" s="59"/>
      <c r="QRW11" s="59"/>
      <c r="QRX11" s="59"/>
      <c r="QRY11" s="59"/>
      <c r="QRZ11" s="59"/>
      <c r="QSA11" s="59"/>
      <c r="QSB11" s="59"/>
      <c r="QSC11" s="59"/>
      <c r="QSD11" s="59"/>
      <c r="QSE11" s="59"/>
      <c r="QSF11" s="59"/>
      <c r="QSG11" s="59"/>
      <c r="QSH11" s="59"/>
      <c r="QSI11" s="59"/>
      <c r="QSJ11" s="59"/>
      <c r="QSK11" s="59"/>
      <c r="QSL11" s="59"/>
      <c r="QSM11" s="59"/>
      <c r="QSN11" s="59"/>
      <c r="QSO11" s="59"/>
      <c r="QSP11" s="59"/>
      <c r="QSQ11" s="59"/>
      <c r="QSR11" s="59"/>
      <c r="QSS11" s="59"/>
      <c r="QST11" s="59"/>
      <c r="QSU11" s="59"/>
      <c r="QSV11" s="59"/>
      <c r="QSW11" s="59"/>
      <c r="QSX11" s="59"/>
      <c r="QSY11" s="59"/>
      <c r="QSZ11" s="59"/>
      <c r="QTA11" s="59"/>
      <c r="QTB11" s="59"/>
      <c r="QTC11" s="59"/>
      <c r="QTD11" s="59"/>
      <c r="QTE11" s="59"/>
      <c r="QTF11" s="59"/>
      <c r="QTG11" s="59"/>
      <c r="QTH11" s="59"/>
      <c r="QTI11" s="59"/>
      <c r="QTJ11" s="59"/>
      <c r="QTK11" s="59"/>
      <c r="QTL11" s="59"/>
      <c r="QTM11" s="59"/>
      <c r="QTN11" s="59"/>
      <c r="QTO11" s="59"/>
      <c r="QTP11" s="59"/>
      <c r="QTQ11" s="59"/>
      <c r="QTR11" s="59"/>
      <c r="QTS11" s="59"/>
      <c r="QTT11" s="59"/>
      <c r="QTU11" s="59"/>
      <c r="QTV11" s="59"/>
      <c r="QTW11" s="59"/>
      <c r="QTX11" s="59"/>
      <c r="QTY11" s="59"/>
      <c r="QTZ11" s="59"/>
      <c r="QUA11" s="59"/>
      <c r="QUB11" s="59"/>
      <c r="QUC11" s="59"/>
      <c r="QUD11" s="59"/>
      <c r="QUE11" s="59"/>
      <c r="QUF11" s="59"/>
      <c r="QUG11" s="59"/>
      <c r="QUH11" s="59"/>
      <c r="QUI11" s="59"/>
      <c r="QUJ11" s="59"/>
      <c r="QUK11" s="59"/>
      <c r="QUL11" s="59"/>
      <c r="QUM11" s="59"/>
      <c r="QUN11" s="59"/>
      <c r="QUO11" s="59"/>
      <c r="QUP11" s="59"/>
      <c r="QUQ11" s="59"/>
      <c r="QUR11" s="59"/>
      <c r="QUS11" s="59"/>
      <c r="QUT11" s="59"/>
      <c r="QUU11" s="59"/>
      <c r="QUV11" s="59"/>
      <c r="QUW11" s="59"/>
      <c r="QUX11" s="59"/>
      <c r="QUY11" s="59"/>
      <c r="QUZ11" s="59"/>
      <c r="QVA11" s="59"/>
      <c r="QVB11" s="59"/>
      <c r="QVC11" s="59"/>
      <c r="QVD11" s="59"/>
      <c r="QVE11" s="59"/>
      <c r="QVF11" s="59"/>
      <c r="QVG11" s="59"/>
      <c r="QVH11" s="59"/>
      <c r="QVI11" s="59"/>
      <c r="QVJ11" s="59"/>
      <c r="QVK11" s="59"/>
      <c r="QVL11" s="59"/>
      <c r="QVM11" s="59"/>
      <c r="QVN11" s="59"/>
      <c r="QVO11" s="59"/>
      <c r="QVP11" s="59"/>
      <c r="QVQ11" s="59"/>
      <c r="QVR11" s="59"/>
      <c r="QVS11" s="59"/>
      <c r="QVT11" s="59"/>
      <c r="QVU11" s="59"/>
      <c r="QVV11" s="59"/>
      <c r="QVW11" s="59"/>
      <c r="QVX11" s="59"/>
      <c r="QVY11" s="59"/>
      <c r="QVZ11" s="59"/>
      <c r="QWA11" s="59"/>
      <c r="QWB11" s="59"/>
      <c r="QWC11" s="59"/>
      <c r="QWD11" s="59"/>
      <c r="QWE11" s="59"/>
      <c r="QWF11" s="59"/>
      <c r="QWG11" s="59"/>
      <c r="QWH11" s="59"/>
      <c r="QWI11" s="59"/>
      <c r="QWJ11" s="59"/>
      <c r="QWK11" s="59"/>
      <c r="QWL11" s="59"/>
      <c r="QWM11" s="59"/>
      <c r="QWN11" s="59"/>
      <c r="QWO11" s="59"/>
      <c r="QWP11" s="59"/>
      <c r="QWQ11" s="59"/>
      <c r="QWR11" s="59"/>
      <c r="QWS11" s="59"/>
      <c r="QWT11" s="59"/>
      <c r="QWU11" s="59"/>
      <c r="QWV11" s="59"/>
      <c r="QWW11" s="59"/>
      <c r="QWX11" s="59"/>
      <c r="QWY11" s="59"/>
      <c r="QWZ11" s="59"/>
      <c r="QXA11" s="59"/>
      <c r="QXB11" s="59"/>
      <c r="QXC11" s="59"/>
      <c r="QXD11" s="59"/>
      <c r="QXE11" s="59"/>
      <c r="QXF11" s="59"/>
      <c r="QXG11" s="59"/>
      <c r="QXH11" s="59"/>
      <c r="QXI11" s="59"/>
      <c r="QXJ11" s="59"/>
      <c r="QXK11" s="59"/>
      <c r="QXL11" s="59"/>
      <c r="QXM11" s="59"/>
      <c r="QXN11" s="59"/>
      <c r="QXO11" s="59"/>
      <c r="QXP11" s="59"/>
      <c r="QXQ11" s="59"/>
      <c r="QXR11" s="59"/>
      <c r="QXS11" s="59"/>
      <c r="QXT11" s="59"/>
      <c r="QXU11" s="59"/>
      <c r="QXV11" s="59"/>
      <c r="QXW11" s="59"/>
      <c r="QXX11" s="59"/>
      <c r="QXY11" s="59"/>
      <c r="QXZ11" s="59"/>
      <c r="QYA11" s="59"/>
      <c r="QYB11" s="59"/>
      <c r="QYC11" s="59"/>
      <c r="QYD11" s="59"/>
      <c r="QYE11" s="59"/>
      <c r="QYF11" s="59"/>
      <c r="QYG11" s="59"/>
      <c r="QYH11" s="59"/>
      <c r="QYI11" s="59"/>
      <c r="QYJ11" s="59"/>
      <c r="QYK11" s="59"/>
      <c r="QYL11" s="59"/>
      <c r="QYM11" s="59"/>
      <c r="QYN11" s="59"/>
      <c r="QYO11" s="59"/>
      <c r="QYP11" s="59"/>
      <c r="QYQ11" s="59"/>
      <c r="QYR11" s="59"/>
      <c r="QYS11" s="59"/>
      <c r="QYT11" s="59"/>
      <c r="QYU11" s="59"/>
      <c r="QYV11" s="59"/>
      <c r="QYW11" s="59"/>
      <c r="QYX11" s="59"/>
      <c r="QYY11" s="59"/>
      <c r="QYZ11" s="59"/>
      <c r="QZA11" s="59"/>
      <c r="QZB11" s="59"/>
      <c r="QZC11" s="59"/>
      <c r="QZD11" s="59"/>
      <c r="QZE11" s="59"/>
      <c r="QZF11" s="59"/>
      <c r="QZG11" s="59"/>
      <c r="QZH11" s="59"/>
      <c r="QZI11" s="59"/>
      <c r="QZJ11" s="59"/>
      <c r="QZK11" s="59"/>
      <c r="QZL11" s="59"/>
      <c r="QZM11" s="59"/>
      <c r="QZN11" s="59"/>
      <c r="QZO11" s="59"/>
      <c r="QZP11" s="59"/>
      <c r="QZQ11" s="59"/>
      <c r="QZR11" s="59"/>
      <c r="QZS11" s="59"/>
      <c r="QZT11" s="59"/>
      <c r="QZU11" s="59"/>
      <c r="QZV11" s="59"/>
      <c r="QZW11" s="59"/>
      <c r="QZX11" s="59"/>
      <c r="QZY11" s="59"/>
      <c r="QZZ11" s="59"/>
      <c r="RAA11" s="59"/>
      <c r="RAB11" s="59"/>
      <c r="RAC11" s="59"/>
      <c r="RAD11" s="59"/>
      <c r="RAE11" s="59"/>
      <c r="RAF11" s="59"/>
      <c r="RAG11" s="59"/>
      <c r="RAH11" s="59"/>
      <c r="RAI11" s="59"/>
      <c r="RAJ11" s="59"/>
      <c r="RAK11" s="59"/>
      <c r="RAL11" s="59"/>
      <c r="RAM11" s="59"/>
      <c r="RAN11" s="59"/>
      <c r="RAO11" s="59"/>
      <c r="RAP11" s="59"/>
      <c r="RAQ11" s="59"/>
      <c r="RAR11" s="59"/>
      <c r="RAS11" s="59"/>
      <c r="RAT11" s="59"/>
      <c r="RAU11" s="59"/>
      <c r="RAV11" s="59"/>
      <c r="RAW11" s="59"/>
      <c r="RAX11" s="59"/>
      <c r="RAY11" s="59"/>
      <c r="RAZ11" s="59"/>
      <c r="RBA11" s="59"/>
      <c r="RBB11" s="59"/>
      <c r="RBC11" s="59"/>
      <c r="RBD11" s="59"/>
      <c r="RBE11" s="59"/>
      <c r="RBF11" s="59"/>
      <c r="RBG11" s="59"/>
      <c r="RBH11" s="59"/>
      <c r="RBI11" s="59"/>
      <c r="RBJ11" s="59"/>
      <c r="RBK11" s="59"/>
      <c r="RBL11" s="59"/>
      <c r="RBM11" s="59"/>
      <c r="RBN11" s="59"/>
      <c r="RBO11" s="59"/>
      <c r="RBP11" s="59"/>
      <c r="RBQ11" s="59"/>
      <c r="RBR11" s="59"/>
      <c r="RBS11" s="59"/>
      <c r="RBT11" s="59"/>
      <c r="RBU11" s="59"/>
      <c r="RBV11" s="59"/>
      <c r="RBW11" s="59"/>
      <c r="RBX11" s="59"/>
      <c r="RBY11" s="59"/>
      <c r="RBZ11" s="59"/>
      <c r="RCA11" s="59"/>
      <c r="RCB11" s="59"/>
      <c r="RCC11" s="59"/>
      <c r="RCD11" s="59"/>
      <c r="RCE11" s="59"/>
      <c r="RCF11" s="59"/>
      <c r="RCG11" s="59"/>
      <c r="RCH11" s="59"/>
      <c r="RCI11" s="59"/>
      <c r="RCJ11" s="59"/>
      <c r="RCK11" s="59"/>
      <c r="RCL11" s="59"/>
      <c r="RCM11" s="59"/>
      <c r="RCN11" s="59"/>
      <c r="RCO11" s="59"/>
      <c r="RCP11" s="59"/>
      <c r="RCQ11" s="59"/>
      <c r="RCR11" s="59"/>
      <c r="RCS11" s="59"/>
      <c r="RCT11" s="59"/>
      <c r="RCU11" s="59"/>
      <c r="RCV11" s="59"/>
      <c r="RCW11" s="59"/>
      <c r="RCX11" s="59"/>
      <c r="RCY11" s="59"/>
      <c r="RCZ11" s="59"/>
      <c r="RDA11" s="59"/>
      <c r="RDB11" s="59"/>
      <c r="RDC11" s="59"/>
      <c r="RDD11" s="59"/>
      <c r="RDE11" s="59"/>
      <c r="RDF11" s="59"/>
      <c r="RDG11" s="59"/>
      <c r="RDH11" s="59"/>
      <c r="RDI11" s="59"/>
      <c r="RDJ11" s="59"/>
      <c r="RDK11" s="59"/>
      <c r="RDL11" s="59"/>
      <c r="RDM11" s="59"/>
      <c r="RDN11" s="59"/>
      <c r="RDO11" s="59"/>
      <c r="RDP11" s="59"/>
      <c r="RDQ11" s="59"/>
      <c r="RDR11" s="59"/>
      <c r="RDS11" s="59"/>
      <c r="RDT11" s="59"/>
      <c r="RDU11" s="59"/>
      <c r="RDV11" s="59"/>
      <c r="RDW11" s="59"/>
      <c r="RDX11" s="59"/>
      <c r="RDY11" s="59"/>
      <c r="RDZ11" s="59"/>
      <c r="REA11" s="59"/>
      <c r="REB11" s="59"/>
      <c r="REC11" s="59"/>
      <c r="RED11" s="59"/>
      <c r="REE11" s="59"/>
      <c r="REF11" s="59"/>
      <c r="REG11" s="59"/>
      <c r="REH11" s="59"/>
      <c r="REI11" s="59"/>
      <c r="REJ11" s="59"/>
      <c r="REK11" s="59"/>
      <c r="REL11" s="59"/>
      <c r="REM11" s="59"/>
      <c r="REN11" s="59"/>
      <c r="REO11" s="59"/>
      <c r="REP11" s="59"/>
      <c r="REQ11" s="59"/>
      <c r="RER11" s="59"/>
      <c r="RES11" s="59"/>
      <c r="RET11" s="59"/>
      <c r="REU11" s="59"/>
      <c r="REV11" s="59"/>
      <c r="REW11" s="59"/>
      <c r="REX11" s="59"/>
      <c r="REY11" s="59"/>
      <c r="REZ11" s="59"/>
      <c r="RFA11" s="59"/>
      <c r="RFB11" s="59"/>
      <c r="RFC11" s="59"/>
      <c r="RFD11" s="59"/>
      <c r="RFE11" s="59"/>
      <c r="RFF11" s="59"/>
      <c r="RFG11" s="59"/>
      <c r="RFH11" s="59"/>
      <c r="RFI11" s="59"/>
      <c r="RFJ11" s="59"/>
      <c r="RFK11" s="59"/>
      <c r="RFL11" s="59"/>
      <c r="RFM11" s="59"/>
      <c r="RFN11" s="59"/>
      <c r="RFO11" s="59"/>
      <c r="RFP11" s="59"/>
      <c r="RFQ11" s="59"/>
      <c r="RFR11" s="59"/>
      <c r="RFS11" s="59"/>
      <c r="RFT11" s="59"/>
      <c r="RFU11" s="59"/>
      <c r="RFV11" s="59"/>
      <c r="RFW11" s="59"/>
      <c r="RFX11" s="59"/>
      <c r="RFY11" s="59"/>
      <c r="RFZ11" s="59"/>
      <c r="RGA11" s="59"/>
      <c r="RGB11" s="59"/>
      <c r="RGC11" s="59"/>
      <c r="RGD11" s="59"/>
      <c r="RGE11" s="59"/>
      <c r="RGF11" s="59"/>
      <c r="RGG11" s="59"/>
      <c r="RGH11" s="59"/>
      <c r="RGI11" s="59"/>
      <c r="RGJ11" s="59"/>
      <c r="RGK11" s="59"/>
      <c r="RGL11" s="59"/>
      <c r="RGM11" s="59"/>
      <c r="RGN11" s="59"/>
      <c r="RGO11" s="59"/>
      <c r="RGP11" s="59"/>
      <c r="RGQ11" s="59"/>
      <c r="RGR11" s="59"/>
      <c r="RGS11" s="59"/>
      <c r="RGT11" s="59"/>
      <c r="RGU11" s="59"/>
      <c r="RGV11" s="59"/>
      <c r="RGW11" s="59"/>
      <c r="RGX11" s="59"/>
      <c r="RGY11" s="59"/>
      <c r="RGZ11" s="59"/>
      <c r="RHA11" s="59"/>
      <c r="RHB11" s="59"/>
      <c r="RHC11" s="59"/>
      <c r="RHD11" s="59"/>
      <c r="RHE11" s="59"/>
      <c r="RHF11" s="59"/>
      <c r="RHG11" s="59"/>
      <c r="RHH11" s="59"/>
      <c r="RHI11" s="59"/>
      <c r="RHJ11" s="59"/>
      <c r="RHK11" s="59"/>
      <c r="RHL11" s="59"/>
      <c r="RHM11" s="59"/>
      <c r="RHN11" s="59"/>
      <c r="RHO11" s="59"/>
      <c r="RHP11" s="59"/>
      <c r="RHQ11" s="59"/>
      <c r="RHR11" s="59"/>
      <c r="RHS11" s="59"/>
      <c r="RHT11" s="59"/>
      <c r="RHU11" s="59"/>
      <c r="RHV11" s="59"/>
      <c r="RHW11" s="59"/>
      <c r="RHX11" s="59"/>
      <c r="RHY11" s="59"/>
      <c r="RHZ11" s="59"/>
      <c r="RIA11" s="59"/>
      <c r="RIB11" s="59"/>
      <c r="RIC11" s="59"/>
      <c r="RID11" s="59"/>
      <c r="RIE11" s="59"/>
      <c r="RIF11" s="59"/>
      <c r="RIG11" s="59"/>
      <c r="RIH11" s="59"/>
      <c r="RII11" s="59"/>
      <c r="RIJ11" s="59"/>
      <c r="RIK11" s="59"/>
      <c r="RIL11" s="59"/>
      <c r="RIM11" s="59"/>
      <c r="RIN11" s="59"/>
      <c r="RIO11" s="59"/>
      <c r="RIP11" s="59"/>
      <c r="RIQ11" s="59"/>
      <c r="RIR11" s="59"/>
      <c r="RIS11" s="59"/>
      <c r="RIT11" s="59"/>
      <c r="RIU11" s="59"/>
      <c r="RIV11" s="59"/>
      <c r="RIW11" s="59"/>
      <c r="RIX11" s="59"/>
      <c r="RIY11" s="59"/>
      <c r="RIZ11" s="59"/>
      <c r="RJA11" s="59"/>
      <c r="RJB11" s="59"/>
      <c r="RJC11" s="59"/>
      <c r="RJD11" s="59"/>
      <c r="RJE11" s="59"/>
      <c r="RJF11" s="59"/>
      <c r="RJG11" s="59"/>
      <c r="RJH11" s="59"/>
      <c r="RJI11" s="59"/>
      <c r="RJJ11" s="59"/>
      <c r="RJK11" s="59"/>
      <c r="RJL11" s="59"/>
      <c r="RJM11" s="59"/>
      <c r="RJN11" s="59"/>
      <c r="RJO11" s="59"/>
      <c r="RJP11" s="59"/>
      <c r="RJQ11" s="59"/>
      <c r="RJR11" s="59"/>
      <c r="RJS11" s="59"/>
      <c r="RJT11" s="59"/>
      <c r="RJU11" s="59"/>
      <c r="RJV11" s="59"/>
      <c r="RJW11" s="59"/>
      <c r="RJX11" s="59"/>
      <c r="RJY11" s="59"/>
      <c r="RJZ11" s="59"/>
      <c r="RKA11" s="59"/>
      <c r="RKB11" s="59"/>
      <c r="RKC11" s="59"/>
      <c r="RKD11" s="59"/>
      <c r="RKE11" s="59"/>
      <c r="RKF11" s="59"/>
      <c r="RKG11" s="59"/>
      <c r="RKH11" s="59"/>
      <c r="RKI11" s="59"/>
      <c r="RKJ11" s="59"/>
      <c r="RKK11" s="59"/>
      <c r="RKL11" s="59"/>
      <c r="RKM11" s="59"/>
      <c r="RKN11" s="59"/>
      <c r="RKO11" s="59"/>
      <c r="RKP11" s="59"/>
      <c r="RKQ11" s="59"/>
      <c r="RKR11" s="59"/>
      <c r="RKS11" s="59"/>
      <c r="RKT11" s="59"/>
      <c r="RKU11" s="59"/>
      <c r="RKV11" s="59"/>
      <c r="RKW11" s="59"/>
      <c r="RKX11" s="59"/>
      <c r="RKY11" s="59"/>
      <c r="RKZ11" s="59"/>
      <c r="RLA11" s="59"/>
      <c r="RLB11" s="59"/>
      <c r="RLC11" s="59"/>
      <c r="RLD11" s="59"/>
      <c r="RLE11" s="59"/>
      <c r="RLF11" s="59"/>
      <c r="RLG11" s="59"/>
      <c r="RLH11" s="59"/>
      <c r="RLI11" s="59"/>
      <c r="RLJ11" s="59"/>
      <c r="RLK11" s="59"/>
      <c r="RLL11" s="59"/>
      <c r="RLM11" s="59"/>
      <c r="RLN11" s="59"/>
      <c r="RLO11" s="59"/>
      <c r="RLP11" s="59"/>
      <c r="RLQ11" s="59"/>
      <c r="RLR11" s="59"/>
      <c r="RLS11" s="59"/>
      <c r="RLT11" s="59"/>
      <c r="RLU11" s="59"/>
      <c r="RLV11" s="59"/>
      <c r="RLW11" s="59"/>
      <c r="RLX11" s="59"/>
      <c r="RLY11" s="59"/>
      <c r="RLZ11" s="59"/>
      <c r="RMA11" s="59"/>
      <c r="RMB11" s="59"/>
      <c r="RMC11" s="59"/>
      <c r="RMD11" s="59"/>
      <c r="RME11" s="59"/>
      <c r="RMF11" s="59"/>
      <c r="RMG11" s="59"/>
      <c r="RMH11" s="59"/>
      <c r="RMI11" s="59"/>
      <c r="RMJ11" s="59"/>
      <c r="RMK11" s="59"/>
      <c r="RML11" s="59"/>
      <c r="RMM11" s="59"/>
      <c r="RMN11" s="59"/>
      <c r="RMO11" s="59"/>
      <c r="RMP11" s="59"/>
      <c r="RMQ11" s="59"/>
      <c r="RMR11" s="59"/>
      <c r="RMS11" s="59"/>
      <c r="RMT11" s="59"/>
      <c r="RMU11" s="59"/>
      <c r="RMV11" s="59"/>
      <c r="RMW11" s="59"/>
      <c r="RMX11" s="59"/>
      <c r="RMY11" s="59"/>
      <c r="RMZ11" s="59"/>
      <c r="RNA11" s="59"/>
      <c r="RNB11" s="59"/>
      <c r="RNC11" s="59"/>
      <c r="RND11" s="59"/>
      <c r="RNE11" s="59"/>
      <c r="RNF11" s="59"/>
      <c r="RNG11" s="59"/>
      <c r="RNH11" s="59"/>
      <c r="RNI11" s="59"/>
      <c r="RNJ11" s="59"/>
      <c r="RNK11" s="59"/>
      <c r="RNL11" s="59"/>
      <c r="RNM11" s="59"/>
      <c r="RNN11" s="59"/>
      <c r="RNO11" s="59"/>
      <c r="RNP11" s="59"/>
      <c r="RNQ11" s="59"/>
      <c r="RNR11" s="59"/>
      <c r="RNS11" s="59"/>
      <c r="RNT11" s="59"/>
      <c r="RNU11" s="59"/>
      <c r="RNV11" s="59"/>
      <c r="RNW11" s="59"/>
      <c r="RNX11" s="59"/>
      <c r="RNY11" s="59"/>
      <c r="RNZ11" s="59"/>
      <c r="ROA11" s="59"/>
      <c r="ROB11" s="59"/>
      <c r="ROC11" s="59"/>
      <c r="ROD11" s="59"/>
      <c r="ROE11" s="59"/>
      <c r="ROF11" s="59"/>
      <c r="ROG11" s="59"/>
      <c r="ROH11" s="59"/>
      <c r="ROI11" s="59"/>
      <c r="ROJ11" s="59"/>
      <c r="ROK11" s="59"/>
      <c r="ROL11" s="59"/>
      <c r="ROM11" s="59"/>
      <c r="RON11" s="59"/>
      <c r="ROO11" s="59"/>
      <c r="ROP11" s="59"/>
      <c r="ROQ11" s="59"/>
      <c r="ROR11" s="59"/>
      <c r="ROS11" s="59"/>
      <c r="ROT11" s="59"/>
      <c r="ROU11" s="59"/>
      <c r="ROV11" s="59"/>
      <c r="ROW11" s="59"/>
      <c r="ROX11" s="59"/>
      <c r="ROY11" s="59"/>
      <c r="ROZ11" s="59"/>
      <c r="RPA11" s="59"/>
      <c r="RPB11" s="59"/>
      <c r="RPC11" s="59"/>
      <c r="RPD11" s="59"/>
      <c r="RPE11" s="59"/>
      <c r="RPF11" s="59"/>
      <c r="RPG11" s="59"/>
      <c r="RPH11" s="59"/>
      <c r="RPI11" s="59"/>
      <c r="RPJ11" s="59"/>
      <c r="RPK11" s="59"/>
      <c r="RPL11" s="59"/>
      <c r="RPM11" s="59"/>
      <c r="RPN11" s="59"/>
      <c r="RPO11" s="59"/>
      <c r="RPP11" s="59"/>
      <c r="RPQ11" s="59"/>
      <c r="RPR11" s="59"/>
      <c r="RPS11" s="59"/>
      <c r="RPT11" s="59"/>
      <c r="RPU11" s="59"/>
      <c r="RPV11" s="59"/>
      <c r="RPW11" s="59"/>
      <c r="RPX11" s="59"/>
      <c r="RPY11" s="59"/>
      <c r="RPZ11" s="59"/>
      <c r="RQA11" s="59"/>
      <c r="RQB11" s="59"/>
      <c r="RQC11" s="59"/>
      <c r="RQD11" s="59"/>
      <c r="RQE11" s="59"/>
      <c r="RQF11" s="59"/>
      <c r="RQG11" s="59"/>
      <c r="RQH11" s="59"/>
      <c r="RQI11" s="59"/>
      <c r="RQJ11" s="59"/>
      <c r="RQK11" s="59"/>
      <c r="RQL11" s="59"/>
      <c r="RQM11" s="59"/>
      <c r="RQN11" s="59"/>
      <c r="RQO11" s="59"/>
      <c r="RQP11" s="59"/>
      <c r="RQQ11" s="59"/>
      <c r="RQR11" s="59"/>
      <c r="RQS11" s="59"/>
      <c r="RQT11" s="59"/>
      <c r="RQU11" s="59"/>
      <c r="RQV11" s="59"/>
      <c r="RQW11" s="59"/>
      <c r="RQX11" s="59"/>
      <c r="RQY11" s="59"/>
      <c r="RQZ11" s="59"/>
      <c r="RRA11" s="59"/>
      <c r="RRB11" s="59"/>
      <c r="RRC11" s="59"/>
      <c r="RRD11" s="59"/>
      <c r="RRE11" s="59"/>
      <c r="RRF11" s="59"/>
      <c r="RRG11" s="59"/>
      <c r="RRH11" s="59"/>
      <c r="RRI11" s="59"/>
      <c r="RRJ11" s="59"/>
      <c r="RRK11" s="59"/>
      <c r="RRL11" s="59"/>
      <c r="RRM11" s="59"/>
      <c r="RRN11" s="59"/>
      <c r="RRO11" s="59"/>
      <c r="RRP11" s="59"/>
      <c r="RRQ11" s="59"/>
      <c r="RRR11" s="59"/>
      <c r="RRS11" s="59"/>
      <c r="RRT11" s="59"/>
      <c r="RRU11" s="59"/>
      <c r="RRV11" s="59"/>
      <c r="RRW11" s="59"/>
      <c r="RRX11" s="59"/>
      <c r="RRY11" s="59"/>
      <c r="RRZ11" s="59"/>
      <c r="RSA11" s="59"/>
      <c r="RSB11" s="59"/>
      <c r="RSC11" s="59"/>
      <c r="RSD11" s="59"/>
      <c r="RSE11" s="59"/>
      <c r="RSF11" s="59"/>
      <c r="RSG11" s="59"/>
      <c r="RSH11" s="59"/>
      <c r="RSI11" s="59"/>
      <c r="RSJ11" s="59"/>
      <c r="RSK11" s="59"/>
      <c r="RSL11" s="59"/>
      <c r="RSM11" s="59"/>
      <c r="RSN11" s="59"/>
      <c r="RSO11" s="59"/>
      <c r="RSP11" s="59"/>
      <c r="RSQ11" s="59"/>
      <c r="RSR11" s="59"/>
      <c r="RSS11" s="59"/>
      <c r="RST11" s="59"/>
      <c r="RSU11" s="59"/>
      <c r="RSV11" s="59"/>
      <c r="RSW11" s="59"/>
      <c r="RSX11" s="59"/>
      <c r="RSY11" s="59"/>
      <c r="RSZ11" s="59"/>
      <c r="RTA11" s="59"/>
      <c r="RTB11" s="59"/>
      <c r="RTC11" s="59"/>
      <c r="RTD11" s="59"/>
      <c r="RTE11" s="59"/>
      <c r="RTF11" s="59"/>
      <c r="RTG11" s="59"/>
      <c r="RTH11" s="59"/>
      <c r="RTI11" s="59"/>
      <c r="RTJ11" s="59"/>
      <c r="RTK11" s="59"/>
      <c r="RTL11" s="59"/>
      <c r="RTM11" s="59"/>
      <c r="RTN11" s="59"/>
      <c r="RTO11" s="59"/>
      <c r="RTP11" s="59"/>
      <c r="RTQ11" s="59"/>
      <c r="RTR11" s="59"/>
      <c r="RTS11" s="59"/>
      <c r="RTT11" s="59"/>
      <c r="RTU11" s="59"/>
      <c r="RTV11" s="59"/>
      <c r="RTW11" s="59"/>
      <c r="RTX11" s="59"/>
      <c r="RTY11" s="59"/>
      <c r="RTZ11" s="59"/>
      <c r="RUA11" s="59"/>
      <c r="RUB11" s="59"/>
      <c r="RUC11" s="59"/>
      <c r="RUD11" s="59"/>
      <c r="RUE11" s="59"/>
      <c r="RUF11" s="59"/>
      <c r="RUG11" s="59"/>
      <c r="RUH11" s="59"/>
      <c r="RUI11" s="59"/>
      <c r="RUJ11" s="59"/>
      <c r="RUK11" s="59"/>
      <c r="RUL11" s="59"/>
      <c r="RUM11" s="59"/>
      <c r="RUN11" s="59"/>
      <c r="RUO11" s="59"/>
      <c r="RUP11" s="59"/>
      <c r="RUQ11" s="59"/>
      <c r="RUR11" s="59"/>
      <c r="RUS11" s="59"/>
      <c r="RUT11" s="59"/>
      <c r="RUU11" s="59"/>
      <c r="RUV11" s="59"/>
      <c r="RUW11" s="59"/>
      <c r="RUX11" s="59"/>
      <c r="RUY11" s="59"/>
      <c r="RUZ11" s="59"/>
      <c r="RVA11" s="59"/>
      <c r="RVB11" s="59"/>
      <c r="RVC11" s="59"/>
      <c r="RVD11" s="59"/>
      <c r="RVE11" s="59"/>
      <c r="RVF11" s="59"/>
      <c r="RVG11" s="59"/>
      <c r="RVH11" s="59"/>
      <c r="RVI11" s="59"/>
      <c r="RVJ11" s="59"/>
      <c r="RVK11" s="59"/>
      <c r="RVL11" s="59"/>
      <c r="RVM11" s="59"/>
      <c r="RVN11" s="59"/>
      <c r="RVO11" s="59"/>
      <c r="RVP11" s="59"/>
      <c r="RVQ11" s="59"/>
      <c r="RVR11" s="59"/>
      <c r="RVS11" s="59"/>
      <c r="RVT11" s="59"/>
      <c r="RVU11" s="59"/>
      <c r="RVV11" s="59"/>
      <c r="RVW11" s="59"/>
      <c r="RVX11" s="59"/>
      <c r="RVY11" s="59"/>
      <c r="RVZ11" s="59"/>
      <c r="RWA11" s="59"/>
      <c r="RWB11" s="59"/>
      <c r="RWC11" s="59"/>
      <c r="RWD11" s="59"/>
      <c r="RWE11" s="59"/>
      <c r="RWF11" s="59"/>
      <c r="RWG11" s="59"/>
      <c r="RWH11" s="59"/>
      <c r="RWI11" s="59"/>
      <c r="RWJ11" s="59"/>
      <c r="RWK11" s="59"/>
      <c r="RWL11" s="59"/>
      <c r="RWM11" s="59"/>
      <c r="RWN11" s="59"/>
      <c r="RWO11" s="59"/>
      <c r="RWP11" s="59"/>
      <c r="RWQ11" s="59"/>
      <c r="RWR11" s="59"/>
      <c r="RWS11" s="59"/>
      <c r="RWT11" s="59"/>
      <c r="RWU11" s="59"/>
      <c r="RWV11" s="59"/>
      <c r="RWW11" s="59"/>
      <c r="RWX11" s="59"/>
      <c r="RWY11" s="59"/>
      <c r="RWZ11" s="59"/>
      <c r="RXA11" s="59"/>
      <c r="RXB11" s="59"/>
      <c r="RXC11" s="59"/>
      <c r="RXD11" s="59"/>
      <c r="RXE11" s="59"/>
      <c r="RXF11" s="59"/>
      <c r="RXG11" s="59"/>
      <c r="RXH11" s="59"/>
      <c r="RXI11" s="59"/>
      <c r="RXJ11" s="59"/>
      <c r="RXK11" s="59"/>
      <c r="RXL11" s="59"/>
      <c r="RXM11" s="59"/>
      <c r="RXN11" s="59"/>
      <c r="RXO11" s="59"/>
      <c r="RXP11" s="59"/>
      <c r="RXQ11" s="59"/>
      <c r="RXR11" s="59"/>
      <c r="RXS11" s="59"/>
      <c r="RXT11" s="59"/>
      <c r="RXU11" s="59"/>
      <c r="RXV11" s="59"/>
      <c r="RXW11" s="59"/>
      <c r="RXX11" s="59"/>
      <c r="RXY11" s="59"/>
      <c r="RXZ11" s="59"/>
      <c r="RYA11" s="59"/>
      <c r="RYB11" s="59"/>
      <c r="RYC11" s="59"/>
      <c r="RYD11" s="59"/>
      <c r="RYE11" s="59"/>
      <c r="RYF11" s="59"/>
      <c r="RYG11" s="59"/>
      <c r="RYH11" s="59"/>
      <c r="RYI11" s="59"/>
      <c r="RYJ11" s="59"/>
      <c r="RYK11" s="59"/>
      <c r="RYL11" s="59"/>
      <c r="RYM11" s="59"/>
      <c r="RYN11" s="59"/>
      <c r="RYO11" s="59"/>
      <c r="RYP11" s="59"/>
      <c r="RYQ11" s="59"/>
      <c r="RYR11" s="59"/>
      <c r="RYS11" s="59"/>
      <c r="RYT11" s="59"/>
      <c r="RYU11" s="59"/>
      <c r="RYV11" s="59"/>
      <c r="RYW11" s="59"/>
      <c r="RYX11" s="59"/>
      <c r="RYY11" s="59"/>
      <c r="RYZ11" s="59"/>
      <c r="RZA11" s="59"/>
      <c r="RZB11" s="59"/>
      <c r="RZC11" s="59"/>
      <c r="RZD11" s="59"/>
      <c r="RZE11" s="59"/>
      <c r="RZF11" s="59"/>
      <c r="RZG11" s="59"/>
      <c r="RZH11" s="59"/>
      <c r="RZI11" s="59"/>
      <c r="RZJ11" s="59"/>
      <c r="RZK11" s="59"/>
      <c r="RZL11" s="59"/>
      <c r="RZM11" s="59"/>
      <c r="RZN11" s="59"/>
      <c r="RZO11" s="59"/>
      <c r="RZP11" s="59"/>
      <c r="RZQ11" s="59"/>
      <c r="RZR11" s="59"/>
      <c r="RZS11" s="59"/>
      <c r="RZT11" s="59"/>
      <c r="RZU11" s="59"/>
      <c r="RZV11" s="59"/>
      <c r="RZW11" s="59"/>
      <c r="RZX11" s="59"/>
      <c r="RZY11" s="59"/>
      <c r="RZZ11" s="59"/>
      <c r="SAA11" s="59"/>
      <c r="SAB11" s="59"/>
      <c r="SAC11" s="59"/>
      <c r="SAD11" s="59"/>
      <c r="SAE11" s="59"/>
      <c r="SAF11" s="59"/>
      <c r="SAG11" s="59"/>
      <c r="SAH11" s="59"/>
      <c r="SAI11" s="59"/>
      <c r="SAJ11" s="59"/>
      <c r="SAK11" s="59"/>
      <c r="SAL11" s="59"/>
      <c r="SAM11" s="59"/>
      <c r="SAN11" s="59"/>
      <c r="SAO11" s="59"/>
      <c r="SAP11" s="59"/>
      <c r="SAQ11" s="59"/>
      <c r="SAR11" s="59"/>
      <c r="SAS11" s="59"/>
      <c r="SAT11" s="59"/>
      <c r="SAU11" s="59"/>
      <c r="SAV11" s="59"/>
      <c r="SAW11" s="59"/>
      <c r="SAX11" s="59"/>
      <c r="SAY11" s="59"/>
      <c r="SAZ11" s="59"/>
      <c r="SBA11" s="59"/>
      <c r="SBB11" s="59"/>
      <c r="SBC11" s="59"/>
      <c r="SBD11" s="59"/>
      <c r="SBE11" s="59"/>
      <c r="SBF11" s="59"/>
      <c r="SBG11" s="59"/>
      <c r="SBH11" s="59"/>
      <c r="SBI11" s="59"/>
      <c r="SBJ11" s="59"/>
      <c r="SBK11" s="59"/>
      <c r="SBL11" s="59"/>
      <c r="SBM11" s="59"/>
      <c r="SBN11" s="59"/>
      <c r="SBO11" s="59"/>
      <c r="SBP11" s="59"/>
      <c r="SBQ11" s="59"/>
      <c r="SBR11" s="59"/>
      <c r="SBS11" s="59"/>
      <c r="SBT11" s="59"/>
      <c r="SBU11" s="59"/>
      <c r="SBV11" s="59"/>
      <c r="SBW11" s="59"/>
      <c r="SBX11" s="59"/>
      <c r="SBY11" s="59"/>
      <c r="SBZ11" s="59"/>
      <c r="SCA11" s="59"/>
      <c r="SCB11" s="59"/>
      <c r="SCC11" s="59"/>
      <c r="SCD11" s="59"/>
      <c r="SCE11" s="59"/>
      <c r="SCF11" s="59"/>
      <c r="SCG11" s="59"/>
      <c r="SCH11" s="59"/>
      <c r="SCI11" s="59"/>
      <c r="SCJ11" s="59"/>
      <c r="SCK11" s="59"/>
      <c r="SCL11" s="59"/>
      <c r="SCM11" s="59"/>
      <c r="SCN11" s="59"/>
      <c r="SCO11" s="59"/>
      <c r="SCP11" s="59"/>
      <c r="SCQ11" s="59"/>
      <c r="SCR11" s="59"/>
      <c r="SCS11" s="59"/>
      <c r="SCT11" s="59"/>
      <c r="SCU11" s="59"/>
      <c r="SCV11" s="59"/>
      <c r="SCW11" s="59"/>
      <c r="SCX11" s="59"/>
      <c r="SCY11" s="59"/>
      <c r="SCZ11" s="59"/>
      <c r="SDA11" s="59"/>
      <c r="SDB11" s="59"/>
      <c r="SDC11" s="59"/>
      <c r="SDD11" s="59"/>
      <c r="SDE11" s="59"/>
      <c r="SDF11" s="59"/>
      <c r="SDG11" s="59"/>
      <c r="SDH11" s="59"/>
      <c r="SDI11" s="59"/>
      <c r="SDJ11" s="59"/>
      <c r="SDK11" s="59"/>
      <c r="SDL11" s="59"/>
      <c r="SDM11" s="59"/>
      <c r="SDN11" s="59"/>
      <c r="SDO11" s="59"/>
      <c r="SDP11" s="59"/>
      <c r="SDQ11" s="59"/>
      <c r="SDR11" s="59"/>
      <c r="SDS11" s="59"/>
      <c r="SDT11" s="59"/>
      <c r="SDU11" s="59"/>
      <c r="SDV11" s="59"/>
      <c r="SDW11" s="59"/>
      <c r="SDX11" s="59"/>
      <c r="SDY11" s="59"/>
      <c r="SDZ11" s="59"/>
      <c r="SEA11" s="59"/>
      <c r="SEB11" s="59"/>
      <c r="SEC11" s="59"/>
      <c r="SED11" s="59"/>
      <c r="SEE11" s="59"/>
      <c r="SEF11" s="59"/>
      <c r="SEG11" s="59"/>
      <c r="SEH11" s="59"/>
      <c r="SEI11" s="59"/>
      <c r="SEJ11" s="59"/>
      <c r="SEK11" s="59"/>
      <c r="SEL11" s="59"/>
      <c r="SEM11" s="59"/>
      <c r="SEN11" s="59"/>
      <c r="SEO11" s="59"/>
      <c r="SEP11" s="59"/>
      <c r="SEQ11" s="59"/>
      <c r="SER11" s="59"/>
      <c r="SES11" s="59"/>
      <c r="SET11" s="59"/>
      <c r="SEU11" s="59"/>
      <c r="SEV11" s="59"/>
      <c r="SEW11" s="59"/>
      <c r="SEX11" s="59"/>
      <c r="SEY11" s="59"/>
      <c r="SEZ11" s="59"/>
      <c r="SFA11" s="59"/>
      <c r="SFB11" s="59"/>
      <c r="SFC11" s="59"/>
      <c r="SFD11" s="59"/>
      <c r="SFE11" s="59"/>
      <c r="SFF11" s="59"/>
      <c r="SFG11" s="59"/>
      <c r="SFH11" s="59"/>
      <c r="SFI11" s="59"/>
      <c r="SFJ11" s="59"/>
      <c r="SFK11" s="59"/>
      <c r="SFL11" s="59"/>
      <c r="SFM11" s="59"/>
      <c r="SFN11" s="59"/>
      <c r="SFO11" s="59"/>
      <c r="SFP11" s="59"/>
      <c r="SFQ11" s="59"/>
      <c r="SFR11" s="59"/>
      <c r="SFS11" s="59"/>
      <c r="SFT11" s="59"/>
      <c r="SFU11" s="59"/>
      <c r="SFV11" s="59"/>
      <c r="SFW11" s="59"/>
      <c r="SFX11" s="59"/>
      <c r="SFY11" s="59"/>
      <c r="SFZ11" s="59"/>
      <c r="SGA11" s="59"/>
      <c r="SGB11" s="59"/>
      <c r="SGC11" s="59"/>
      <c r="SGD11" s="59"/>
      <c r="SGE11" s="59"/>
      <c r="SGF11" s="59"/>
      <c r="SGG11" s="59"/>
      <c r="SGH11" s="59"/>
      <c r="SGI11" s="59"/>
      <c r="SGJ11" s="59"/>
      <c r="SGK11" s="59"/>
      <c r="SGL11" s="59"/>
      <c r="SGM11" s="59"/>
      <c r="SGN11" s="59"/>
      <c r="SGO11" s="59"/>
      <c r="SGP11" s="59"/>
      <c r="SGQ11" s="59"/>
      <c r="SGR11" s="59"/>
      <c r="SGS11" s="59"/>
      <c r="SGT11" s="59"/>
      <c r="SGU11" s="59"/>
      <c r="SGV11" s="59"/>
      <c r="SGW11" s="59"/>
      <c r="SGX11" s="59"/>
      <c r="SGY11" s="59"/>
      <c r="SGZ11" s="59"/>
      <c r="SHA11" s="59"/>
      <c r="SHB11" s="59"/>
      <c r="SHC11" s="59"/>
      <c r="SHD11" s="59"/>
      <c r="SHE11" s="59"/>
      <c r="SHF11" s="59"/>
      <c r="SHG11" s="59"/>
      <c r="SHH11" s="59"/>
      <c r="SHI11" s="59"/>
      <c r="SHJ11" s="59"/>
      <c r="SHK11" s="59"/>
      <c r="SHL11" s="59"/>
      <c r="SHM11" s="59"/>
      <c r="SHN11" s="59"/>
      <c r="SHO11" s="59"/>
      <c r="SHP11" s="59"/>
      <c r="SHQ11" s="59"/>
      <c r="SHR11" s="59"/>
      <c r="SHS11" s="59"/>
      <c r="SHT11" s="59"/>
      <c r="SHU11" s="59"/>
      <c r="SHV11" s="59"/>
      <c r="SHW11" s="59"/>
      <c r="SHX11" s="59"/>
      <c r="SHY11" s="59"/>
      <c r="SHZ11" s="59"/>
      <c r="SIA11" s="59"/>
      <c r="SIB11" s="59"/>
      <c r="SIC11" s="59"/>
      <c r="SID11" s="59"/>
      <c r="SIE11" s="59"/>
      <c r="SIF11" s="59"/>
      <c r="SIG11" s="59"/>
      <c r="SIH11" s="59"/>
      <c r="SII11" s="59"/>
      <c r="SIJ11" s="59"/>
      <c r="SIK11" s="59"/>
      <c r="SIL11" s="59"/>
      <c r="SIM11" s="59"/>
      <c r="SIN11" s="59"/>
      <c r="SIO11" s="59"/>
      <c r="SIP11" s="59"/>
      <c r="SIQ11" s="59"/>
      <c r="SIR11" s="59"/>
      <c r="SIS11" s="59"/>
      <c r="SIT11" s="59"/>
      <c r="SIU11" s="59"/>
      <c r="SIV11" s="59"/>
      <c r="SIW11" s="59"/>
      <c r="SIX11" s="59"/>
      <c r="SIY11" s="59"/>
      <c r="SIZ11" s="59"/>
      <c r="SJA11" s="59"/>
      <c r="SJB11" s="59"/>
      <c r="SJC11" s="59"/>
      <c r="SJD11" s="59"/>
      <c r="SJE11" s="59"/>
      <c r="SJF11" s="59"/>
      <c r="SJG11" s="59"/>
      <c r="SJH11" s="59"/>
      <c r="SJI11" s="59"/>
      <c r="SJJ11" s="59"/>
      <c r="SJK11" s="59"/>
      <c r="SJL11" s="59"/>
      <c r="SJM11" s="59"/>
      <c r="SJN11" s="59"/>
      <c r="SJO11" s="59"/>
      <c r="SJP11" s="59"/>
      <c r="SJQ11" s="59"/>
      <c r="SJR11" s="59"/>
      <c r="SJS11" s="59"/>
      <c r="SJT11" s="59"/>
      <c r="SJU11" s="59"/>
      <c r="SJV11" s="59"/>
      <c r="SJW11" s="59"/>
      <c r="SJX11" s="59"/>
      <c r="SJY11" s="59"/>
      <c r="SJZ11" s="59"/>
      <c r="SKA11" s="59"/>
      <c r="SKB11" s="59"/>
      <c r="SKC11" s="59"/>
      <c r="SKD11" s="59"/>
      <c r="SKE11" s="59"/>
      <c r="SKF11" s="59"/>
      <c r="SKG11" s="59"/>
      <c r="SKH11" s="59"/>
      <c r="SKI11" s="59"/>
      <c r="SKJ11" s="59"/>
      <c r="SKK11" s="59"/>
      <c r="SKL11" s="59"/>
      <c r="SKM11" s="59"/>
      <c r="SKN11" s="59"/>
      <c r="SKO11" s="59"/>
      <c r="SKP11" s="59"/>
      <c r="SKQ11" s="59"/>
      <c r="SKR11" s="59"/>
      <c r="SKS11" s="59"/>
      <c r="SKT11" s="59"/>
      <c r="SKU11" s="59"/>
      <c r="SKV11" s="59"/>
      <c r="SKW11" s="59"/>
      <c r="SKX11" s="59"/>
      <c r="SKY11" s="59"/>
      <c r="SKZ11" s="59"/>
      <c r="SLA11" s="59"/>
      <c r="SLB11" s="59"/>
      <c r="SLC11" s="59"/>
      <c r="SLD11" s="59"/>
      <c r="SLE11" s="59"/>
      <c r="SLF11" s="59"/>
      <c r="SLG11" s="59"/>
      <c r="SLH11" s="59"/>
      <c r="SLI11" s="59"/>
      <c r="SLJ11" s="59"/>
      <c r="SLK11" s="59"/>
      <c r="SLL11" s="59"/>
      <c r="SLM11" s="59"/>
      <c r="SLN11" s="59"/>
      <c r="SLO11" s="59"/>
      <c r="SLP11" s="59"/>
      <c r="SLQ11" s="59"/>
      <c r="SLR11" s="59"/>
      <c r="SLS11" s="59"/>
      <c r="SLT11" s="59"/>
      <c r="SLU11" s="59"/>
      <c r="SLV11" s="59"/>
      <c r="SLW11" s="59"/>
      <c r="SLX11" s="59"/>
      <c r="SLY11" s="59"/>
      <c r="SLZ11" s="59"/>
      <c r="SMA11" s="59"/>
      <c r="SMB11" s="59"/>
      <c r="SMC11" s="59"/>
      <c r="SMD11" s="59"/>
      <c r="SME11" s="59"/>
      <c r="SMF11" s="59"/>
      <c r="SMG11" s="59"/>
      <c r="SMH11" s="59"/>
      <c r="SMI11" s="59"/>
      <c r="SMJ11" s="59"/>
      <c r="SMK11" s="59"/>
      <c r="SML11" s="59"/>
      <c r="SMM11" s="59"/>
      <c r="SMN11" s="59"/>
      <c r="SMO11" s="59"/>
      <c r="SMP11" s="59"/>
      <c r="SMQ11" s="59"/>
      <c r="SMR11" s="59"/>
      <c r="SMS11" s="59"/>
      <c r="SMT11" s="59"/>
      <c r="SMU11" s="59"/>
      <c r="SMV11" s="59"/>
      <c r="SMW11" s="59"/>
      <c r="SMX11" s="59"/>
      <c r="SMY11" s="59"/>
      <c r="SMZ11" s="59"/>
      <c r="SNA11" s="59"/>
      <c r="SNB11" s="59"/>
      <c r="SNC11" s="59"/>
      <c r="SND11" s="59"/>
      <c r="SNE11" s="59"/>
      <c r="SNF11" s="59"/>
      <c r="SNG11" s="59"/>
      <c r="SNH11" s="59"/>
      <c r="SNI11" s="59"/>
      <c r="SNJ11" s="59"/>
      <c r="SNK11" s="59"/>
      <c r="SNL11" s="59"/>
      <c r="SNM11" s="59"/>
      <c r="SNN11" s="59"/>
      <c r="SNO11" s="59"/>
      <c r="SNP11" s="59"/>
      <c r="SNQ11" s="59"/>
      <c r="SNR11" s="59"/>
      <c r="SNS11" s="59"/>
      <c r="SNT11" s="59"/>
      <c r="SNU11" s="59"/>
      <c r="SNV11" s="59"/>
      <c r="SNW11" s="59"/>
      <c r="SNX11" s="59"/>
      <c r="SNY11" s="59"/>
      <c r="SNZ11" s="59"/>
      <c r="SOA11" s="59"/>
      <c r="SOB11" s="59"/>
      <c r="SOC11" s="59"/>
      <c r="SOD11" s="59"/>
      <c r="SOE11" s="59"/>
      <c r="SOF11" s="59"/>
      <c r="SOG11" s="59"/>
      <c r="SOH11" s="59"/>
      <c r="SOI11" s="59"/>
      <c r="SOJ11" s="59"/>
      <c r="SOK11" s="59"/>
      <c r="SOL11" s="59"/>
      <c r="SOM11" s="59"/>
      <c r="SON11" s="59"/>
      <c r="SOO11" s="59"/>
      <c r="SOP11" s="59"/>
      <c r="SOQ11" s="59"/>
      <c r="SOR11" s="59"/>
      <c r="SOS11" s="59"/>
      <c r="SOT11" s="59"/>
      <c r="SOU11" s="59"/>
      <c r="SOV11" s="59"/>
      <c r="SOW11" s="59"/>
      <c r="SOX11" s="59"/>
      <c r="SOY11" s="59"/>
      <c r="SOZ11" s="59"/>
      <c r="SPA11" s="59"/>
      <c r="SPB11" s="59"/>
      <c r="SPC11" s="59"/>
      <c r="SPD11" s="59"/>
      <c r="SPE11" s="59"/>
      <c r="SPF11" s="59"/>
      <c r="SPG11" s="59"/>
      <c r="SPH11" s="59"/>
      <c r="SPI11" s="59"/>
      <c r="SPJ11" s="59"/>
      <c r="SPK11" s="59"/>
      <c r="SPL11" s="59"/>
      <c r="SPM11" s="59"/>
      <c r="SPN11" s="59"/>
      <c r="SPO11" s="59"/>
      <c r="SPP11" s="59"/>
      <c r="SPQ11" s="59"/>
      <c r="SPR11" s="59"/>
      <c r="SPS11" s="59"/>
      <c r="SPT11" s="59"/>
      <c r="SPU11" s="59"/>
      <c r="SPV11" s="59"/>
      <c r="SPW11" s="59"/>
      <c r="SPX11" s="59"/>
      <c r="SPY11" s="59"/>
      <c r="SPZ11" s="59"/>
      <c r="SQA11" s="59"/>
      <c r="SQB11" s="59"/>
      <c r="SQC11" s="59"/>
      <c r="SQD11" s="59"/>
      <c r="SQE11" s="59"/>
      <c r="SQF11" s="59"/>
      <c r="SQG11" s="59"/>
      <c r="SQH11" s="59"/>
      <c r="SQI11" s="59"/>
      <c r="SQJ11" s="59"/>
      <c r="SQK11" s="59"/>
      <c r="SQL11" s="59"/>
      <c r="SQM11" s="59"/>
      <c r="SQN11" s="59"/>
      <c r="SQO11" s="59"/>
      <c r="SQP11" s="59"/>
      <c r="SQQ11" s="59"/>
      <c r="SQR11" s="59"/>
      <c r="SQS11" s="59"/>
      <c r="SQT11" s="59"/>
      <c r="SQU11" s="59"/>
      <c r="SQV11" s="59"/>
      <c r="SQW11" s="59"/>
      <c r="SQX11" s="59"/>
      <c r="SQY11" s="59"/>
      <c r="SQZ11" s="59"/>
      <c r="SRA11" s="59"/>
      <c r="SRB11" s="59"/>
      <c r="SRC11" s="59"/>
      <c r="SRD11" s="59"/>
      <c r="SRE11" s="59"/>
      <c r="SRF11" s="59"/>
      <c r="SRG11" s="59"/>
      <c r="SRH11" s="59"/>
      <c r="SRI11" s="59"/>
      <c r="SRJ11" s="59"/>
      <c r="SRK11" s="59"/>
      <c r="SRL11" s="59"/>
      <c r="SRM11" s="59"/>
      <c r="SRN11" s="59"/>
      <c r="SRO11" s="59"/>
      <c r="SRP11" s="59"/>
      <c r="SRQ11" s="59"/>
      <c r="SRR11" s="59"/>
      <c r="SRS11" s="59"/>
      <c r="SRT11" s="59"/>
      <c r="SRU11" s="59"/>
      <c r="SRV11" s="59"/>
      <c r="SRW11" s="59"/>
      <c r="SRX11" s="59"/>
      <c r="SRY11" s="59"/>
      <c r="SRZ11" s="59"/>
      <c r="SSA11" s="59"/>
      <c r="SSB11" s="59"/>
      <c r="SSC11" s="59"/>
      <c r="SSD11" s="59"/>
      <c r="SSE11" s="59"/>
      <c r="SSF11" s="59"/>
      <c r="SSG11" s="59"/>
      <c r="SSH11" s="59"/>
      <c r="SSI11" s="59"/>
      <c r="SSJ11" s="59"/>
      <c r="SSK11" s="59"/>
      <c r="SSL11" s="59"/>
      <c r="SSM11" s="59"/>
      <c r="SSN11" s="59"/>
      <c r="SSO11" s="59"/>
      <c r="SSP11" s="59"/>
      <c r="SSQ11" s="59"/>
      <c r="SSR11" s="59"/>
      <c r="SSS11" s="59"/>
      <c r="SST11" s="59"/>
      <c r="SSU11" s="59"/>
      <c r="SSV11" s="59"/>
      <c r="SSW11" s="59"/>
      <c r="SSX11" s="59"/>
      <c r="SSY11" s="59"/>
      <c r="SSZ11" s="59"/>
      <c r="STA11" s="59"/>
      <c r="STB11" s="59"/>
      <c r="STC11" s="59"/>
      <c r="STD11" s="59"/>
      <c r="STE11" s="59"/>
      <c r="STF11" s="59"/>
      <c r="STG11" s="59"/>
      <c r="STH11" s="59"/>
      <c r="STI11" s="59"/>
      <c r="STJ11" s="59"/>
      <c r="STK11" s="59"/>
      <c r="STL11" s="59"/>
      <c r="STM11" s="59"/>
      <c r="STN11" s="59"/>
      <c r="STO11" s="59"/>
      <c r="STP11" s="59"/>
      <c r="STQ11" s="59"/>
      <c r="STR11" s="59"/>
      <c r="STS11" s="59"/>
      <c r="STT11" s="59"/>
      <c r="STU11" s="59"/>
      <c r="STV11" s="59"/>
      <c r="STW11" s="59"/>
      <c r="STX11" s="59"/>
      <c r="STY11" s="59"/>
      <c r="STZ11" s="59"/>
      <c r="SUA11" s="59"/>
      <c r="SUB11" s="59"/>
      <c r="SUC11" s="59"/>
      <c r="SUD11" s="59"/>
      <c r="SUE11" s="59"/>
      <c r="SUF11" s="59"/>
      <c r="SUG11" s="59"/>
      <c r="SUH11" s="59"/>
      <c r="SUI11" s="59"/>
      <c r="SUJ11" s="59"/>
      <c r="SUK11" s="59"/>
      <c r="SUL11" s="59"/>
      <c r="SUM11" s="59"/>
      <c r="SUN11" s="59"/>
      <c r="SUO11" s="59"/>
      <c r="SUP11" s="59"/>
      <c r="SUQ11" s="59"/>
      <c r="SUR11" s="59"/>
      <c r="SUS11" s="59"/>
      <c r="SUT11" s="59"/>
      <c r="SUU11" s="59"/>
      <c r="SUV11" s="59"/>
      <c r="SUW11" s="59"/>
      <c r="SUX11" s="59"/>
      <c r="SUY11" s="59"/>
      <c r="SUZ11" s="59"/>
      <c r="SVA11" s="59"/>
      <c r="SVB11" s="59"/>
      <c r="SVC11" s="59"/>
      <c r="SVD11" s="59"/>
      <c r="SVE11" s="59"/>
      <c r="SVF11" s="59"/>
      <c r="SVG11" s="59"/>
      <c r="SVH11" s="59"/>
      <c r="SVI11" s="59"/>
      <c r="SVJ11" s="59"/>
      <c r="SVK11" s="59"/>
      <c r="SVL11" s="59"/>
      <c r="SVM11" s="59"/>
      <c r="SVN11" s="59"/>
      <c r="SVO11" s="59"/>
      <c r="SVP11" s="59"/>
      <c r="SVQ11" s="59"/>
      <c r="SVR11" s="59"/>
      <c r="SVS11" s="59"/>
      <c r="SVT11" s="59"/>
      <c r="SVU11" s="59"/>
      <c r="SVV11" s="59"/>
      <c r="SVW11" s="59"/>
      <c r="SVX11" s="59"/>
      <c r="SVY11" s="59"/>
      <c r="SVZ11" s="59"/>
      <c r="SWA11" s="59"/>
      <c r="SWB11" s="59"/>
      <c r="SWC11" s="59"/>
      <c r="SWD11" s="59"/>
      <c r="SWE11" s="59"/>
      <c r="SWF11" s="59"/>
      <c r="SWG11" s="59"/>
      <c r="SWH11" s="59"/>
      <c r="SWI11" s="59"/>
      <c r="SWJ11" s="59"/>
      <c r="SWK11" s="59"/>
      <c r="SWL11" s="59"/>
      <c r="SWM11" s="59"/>
      <c r="SWN11" s="59"/>
      <c r="SWO11" s="59"/>
      <c r="SWP11" s="59"/>
      <c r="SWQ11" s="59"/>
      <c r="SWR11" s="59"/>
      <c r="SWS11" s="59"/>
      <c r="SWT11" s="59"/>
      <c r="SWU11" s="59"/>
      <c r="SWV11" s="59"/>
      <c r="SWW11" s="59"/>
      <c r="SWX11" s="59"/>
      <c r="SWY11" s="59"/>
      <c r="SWZ11" s="59"/>
      <c r="SXA11" s="59"/>
      <c r="SXB11" s="59"/>
      <c r="SXC11" s="59"/>
      <c r="SXD11" s="59"/>
      <c r="SXE11" s="59"/>
      <c r="SXF11" s="59"/>
      <c r="SXG11" s="59"/>
      <c r="SXH11" s="59"/>
      <c r="SXI11" s="59"/>
      <c r="SXJ11" s="59"/>
      <c r="SXK11" s="59"/>
      <c r="SXL11" s="59"/>
      <c r="SXM11" s="59"/>
      <c r="SXN11" s="59"/>
      <c r="SXO11" s="59"/>
      <c r="SXP11" s="59"/>
      <c r="SXQ11" s="59"/>
      <c r="SXR11" s="59"/>
      <c r="SXS11" s="59"/>
      <c r="SXT11" s="59"/>
      <c r="SXU11" s="59"/>
      <c r="SXV11" s="59"/>
      <c r="SXW11" s="59"/>
      <c r="SXX11" s="59"/>
      <c r="SXY11" s="59"/>
      <c r="SXZ11" s="59"/>
      <c r="SYA11" s="59"/>
      <c r="SYB11" s="59"/>
      <c r="SYC11" s="59"/>
      <c r="SYD11" s="59"/>
      <c r="SYE11" s="59"/>
      <c r="SYF11" s="59"/>
      <c r="SYG11" s="59"/>
      <c r="SYH11" s="59"/>
      <c r="SYI11" s="59"/>
      <c r="SYJ11" s="59"/>
      <c r="SYK11" s="59"/>
      <c r="SYL11" s="59"/>
      <c r="SYM11" s="59"/>
      <c r="SYN11" s="59"/>
      <c r="SYO11" s="59"/>
      <c r="SYP11" s="59"/>
      <c r="SYQ11" s="59"/>
      <c r="SYR11" s="59"/>
      <c r="SYS11" s="59"/>
      <c r="SYT11" s="59"/>
      <c r="SYU11" s="59"/>
      <c r="SYV11" s="59"/>
      <c r="SYW11" s="59"/>
      <c r="SYX11" s="59"/>
      <c r="SYY11" s="59"/>
      <c r="SYZ11" s="59"/>
      <c r="SZA11" s="59"/>
      <c r="SZB11" s="59"/>
      <c r="SZC11" s="59"/>
      <c r="SZD11" s="59"/>
      <c r="SZE11" s="59"/>
      <c r="SZF11" s="59"/>
      <c r="SZG11" s="59"/>
      <c r="SZH11" s="59"/>
      <c r="SZI11" s="59"/>
      <c r="SZJ11" s="59"/>
      <c r="SZK11" s="59"/>
      <c r="SZL11" s="59"/>
      <c r="SZM11" s="59"/>
      <c r="SZN11" s="59"/>
      <c r="SZO11" s="59"/>
      <c r="SZP11" s="59"/>
      <c r="SZQ11" s="59"/>
      <c r="SZR11" s="59"/>
      <c r="SZS11" s="59"/>
      <c r="SZT11" s="59"/>
      <c r="SZU11" s="59"/>
      <c r="SZV11" s="59"/>
      <c r="SZW11" s="59"/>
      <c r="SZX11" s="59"/>
      <c r="SZY11" s="59"/>
      <c r="SZZ11" s="59"/>
      <c r="TAA11" s="59"/>
      <c r="TAB11" s="59"/>
      <c r="TAC11" s="59"/>
      <c r="TAD11" s="59"/>
      <c r="TAE11" s="59"/>
      <c r="TAF11" s="59"/>
      <c r="TAG11" s="59"/>
      <c r="TAH11" s="59"/>
      <c r="TAI11" s="59"/>
      <c r="TAJ11" s="59"/>
      <c r="TAK11" s="59"/>
      <c r="TAL11" s="59"/>
      <c r="TAM11" s="59"/>
      <c r="TAN11" s="59"/>
      <c r="TAO11" s="59"/>
      <c r="TAP11" s="59"/>
      <c r="TAQ11" s="59"/>
      <c r="TAR11" s="59"/>
      <c r="TAS11" s="59"/>
      <c r="TAT11" s="59"/>
      <c r="TAU11" s="59"/>
      <c r="TAV11" s="59"/>
      <c r="TAW11" s="59"/>
      <c r="TAX11" s="59"/>
      <c r="TAY11" s="59"/>
      <c r="TAZ11" s="59"/>
      <c r="TBA11" s="59"/>
      <c r="TBB11" s="59"/>
      <c r="TBC11" s="59"/>
      <c r="TBD11" s="59"/>
      <c r="TBE11" s="59"/>
      <c r="TBF11" s="59"/>
      <c r="TBG11" s="59"/>
      <c r="TBH11" s="59"/>
      <c r="TBI11" s="59"/>
      <c r="TBJ11" s="59"/>
      <c r="TBK11" s="59"/>
      <c r="TBL11" s="59"/>
      <c r="TBM11" s="59"/>
      <c r="TBN11" s="59"/>
      <c r="TBO11" s="59"/>
      <c r="TBP11" s="59"/>
      <c r="TBQ11" s="59"/>
      <c r="TBR11" s="59"/>
      <c r="TBS11" s="59"/>
      <c r="TBT11" s="59"/>
      <c r="TBU11" s="59"/>
      <c r="TBV11" s="59"/>
      <c r="TBW11" s="59"/>
      <c r="TBX11" s="59"/>
      <c r="TBY11" s="59"/>
      <c r="TBZ11" s="59"/>
      <c r="TCA11" s="59"/>
      <c r="TCB11" s="59"/>
      <c r="TCC11" s="59"/>
      <c r="TCD11" s="59"/>
      <c r="TCE11" s="59"/>
      <c r="TCF11" s="59"/>
      <c r="TCG11" s="59"/>
      <c r="TCH11" s="59"/>
      <c r="TCI11" s="59"/>
      <c r="TCJ11" s="59"/>
      <c r="TCK11" s="59"/>
      <c r="TCL11" s="59"/>
      <c r="TCM11" s="59"/>
      <c r="TCN11" s="59"/>
      <c r="TCO11" s="59"/>
      <c r="TCP11" s="59"/>
      <c r="TCQ11" s="59"/>
      <c r="TCR11" s="59"/>
      <c r="TCS11" s="59"/>
      <c r="TCT11" s="59"/>
      <c r="TCU11" s="59"/>
      <c r="TCV11" s="59"/>
      <c r="TCW11" s="59"/>
      <c r="TCX11" s="59"/>
      <c r="TCY11" s="59"/>
      <c r="TCZ11" s="59"/>
      <c r="TDA11" s="59"/>
      <c r="TDB11" s="59"/>
      <c r="TDC11" s="59"/>
      <c r="TDD11" s="59"/>
      <c r="TDE11" s="59"/>
      <c r="TDF11" s="59"/>
      <c r="TDG11" s="59"/>
      <c r="TDH11" s="59"/>
      <c r="TDI11" s="59"/>
      <c r="TDJ11" s="59"/>
      <c r="TDK11" s="59"/>
      <c r="TDL11" s="59"/>
      <c r="TDM11" s="59"/>
      <c r="TDN11" s="59"/>
      <c r="TDO11" s="59"/>
      <c r="TDP11" s="59"/>
      <c r="TDQ11" s="59"/>
      <c r="TDR11" s="59"/>
      <c r="TDS11" s="59"/>
      <c r="TDT11" s="59"/>
      <c r="TDU11" s="59"/>
      <c r="TDV11" s="59"/>
      <c r="TDW11" s="59"/>
      <c r="TDX11" s="59"/>
      <c r="TDY11" s="59"/>
      <c r="TDZ11" s="59"/>
      <c r="TEA11" s="59"/>
      <c r="TEB11" s="59"/>
      <c r="TEC11" s="59"/>
      <c r="TED11" s="59"/>
      <c r="TEE11" s="59"/>
      <c r="TEF11" s="59"/>
      <c r="TEG11" s="59"/>
      <c r="TEH11" s="59"/>
      <c r="TEI11" s="59"/>
      <c r="TEJ11" s="59"/>
      <c r="TEK11" s="59"/>
      <c r="TEL11" s="59"/>
      <c r="TEM11" s="59"/>
      <c r="TEN11" s="59"/>
      <c r="TEO11" s="59"/>
      <c r="TEP11" s="59"/>
      <c r="TEQ11" s="59"/>
      <c r="TER11" s="59"/>
      <c r="TES11" s="59"/>
      <c r="TET11" s="59"/>
      <c r="TEU11" s="59"/>
      <c r="TEV11" s="59"/>
      <c r="TEW11" s="59"/>
      <c r="TEX11" s="59"/>
      <c r="TEY11" s="59"/>
      <c r="TEZ11" s="59"/>
      <c r="TFA11" s="59"/>
      <c r="TFB11" s="59"/>
      <c r="TFC11" s="59"/>
      <c r="TFD11" s="59"/>
      <c r="TFE11" s="59"/>
      <c r="TFF11" s="59"/>
      <c r="TFG11" s="59"/>
      <c r="TFH11" s="59"/>
      <c r="TFI11" s="59"/>
      <c r="TFJ11" s="59"/>
      <c r="TFK11" s="59"/>
      <c r="TFL11" s="59"/>
      <c r="TFM11" s="59"/>
      <c r="TFN11" s="59"/>
      <c r="TFO11" s="59"/>
      <c r="TFP11" s="59"/>
      <c r="TFQ11" s="59"/>
      <c r="TFR11" s="59"/>
      <c r="TFS11" s="59"/>
      <c r="TFT11" s="59"/>
      <c r="TFU11" s="59"/>
      <c r="TFV11" s="59"/>
      <c r="TFW11" s="59"/>
      <c r="TFX11" s="59"/>
      <c r="TFY11" s="59"/>
      <c r="TFZ11" s="59"/>
      <c r="TGA11" s="59"/>
      <c r="TGB11" s="59"/>
      <c r="TGC11" s="59"/>
      <c r="TGD11" s="59"/>
      <c r="TGE11" s="59"/>
      <c r="TGF11" s="59"/>
      <c r="TGG11" s="59"/>
      <c r="TGH11" s="59"/>
      <c r="TGI11" s="59"/>
      <c r="TGJ11" s="59"/>
      <c r="TGK11" s="59"/>
      <c r="TGL11" s="59"/>
      <c r="TGM11" s="59"/>
      <c r="TGN11" s="59"/>
      <c r="TGO11" s="59"/>
      <c r="TGP11" s="59"/>
      <c r="TGQ11" s="59"/>
      <c r="TGR11" s="59"/>
      <c r="TGS11" s="59"/>
      <c r="TGT11" s="59"/>
      <c r="TGU11" s="59"/>
      <c r="TGV11" s="59"/>
      <c r="TGW11" s="59"/>
      <c r="TGX11" s="59"/>
      <c r="TGY11" s="59"/>
      <c r="TGZ11" s="59"/>
      <c r="THA11" s="59"/>
      <c r="THB11" s="59"/>
      <c r="THC11" s="59"/>
      <c r="THD11" s="59"/>
      <c r="THE11" s="59"/>
      <c r="THF11" s="59"/>
      <c r="THG11" s="59"/>
      <c r="THH11" s="59"/>
      <c r="THI11" s="59"/>
      <c r="THJ11" s="59"/>
      <c r="THK11" s="59"/>
      <c r="THL11" s="59"/>
      <c r="THM11" s="59"/>
      <c r="THN11" s="59"/>
      <c r="THO11" s="59"/>
      <c r="THP11" s="59"/>
      <c r="THQ11" s="59"/>
      <c r="THR11" s="59"/>
      <c r="THS11" s="59"/>
      <c r="THT11" s="59"/>
      <c r="THU11" s="59"/>
      <c r="THV11" s="59"/>
      <c r="THW11" s="59"/>
      <c r="THX11" s="59"/>
      <c r="THY11" s="59"/>
      <c r="THZ11" s="59"/>
      <c r="TIA11" s="59"/>
      <c r="TIB11" s="59"/>
      <c r="TIC11" s="59"/>
      <c r="TID11" s="59"/>
      <c r="TIE11" s="59"/>
      <c r="TIF11" s="59"/>
      <c r="TIG11" s="59"/>
      <c r="TIH11" s="59"/>
      <c r="TII11" s="59"/>
      <c r="TIJ11" s="59"/>
      <c r="TIK11" s="59"/>
      <c r="TIL11" s="59"/>
      <c r="TIM11" s="59"/>
      <c r="TIN11" s="59"/>
      <c r="TIO11" s="59"/>
      <c r="TIP11" s="59"/>
      <c r="TIQ11" s="59"/>
      <c r="TIR11" s="59"/>
      <c r="TIS11" s="59"/>
      <c r="TIT11" s="59"/>
      <c r="TIU11" s="59"/>
      <c r="TIV11" s="59"/>
      <c r="TIW11" s="59"/>
      <c r="TIX11" s="59"/>
      <c r="TIY11" s="59"/>
      <c r="TIZ11" s="59"/>
      <c r="TJA11" s="59"/>
      <c r="TJB11" s="59"/>
      <c r="TJC11" s="59"/>
      <c r="TJD11" s="59"/>
      <c r="TJE11" s="59"/>
      <c r="TJF11" s="59"/>
      <c r="TJG11" s="59"/>
      <c r="TJH11" s="59"/>
      <c r="TJI11" s="59"/>
      <c r="TJJ11" s="59"/>
      <c r="TJK11" s="59"/>
      <c r="TJL11" s="59"/>
      <c r="TJM11" s="59"/>
      <c r="TJN11" s="59"/>
      <c r="TJO11" s="59"/>
      <c r="TJP11" s="59"/>
      <c r="TJQ11" s="59"/>
      <c r="TJR11" s="59"/>
      <c r="TJS11" s="59"/>
      <c r="TJT11" s="59"/>
      <c r="TJU11" s="59"/>
      <c r="TJV11" s="59"/>
      <c r="TJW11" s="59"/>
      <c r="TJX11" s="59"/>
      <c r="TJY11" s="59"/>
      <c r="TJZ11" s="59"/>
      <c r="TKA11" s="59"/>
      <c r="TKB11" s="59"/>
      <c r="TKC11" s="59"/>
      <c r="TKD11" s="59"/>
      <c r="TKE11" s="59"/>
      <c r="TKF11" s="59"/>
      <c r="TKG11" s="59"/>
      <c r="TKH11" s="59"/>
      <c r="TKI11" s="59"/>
      <c r="TKJ11" s="59"/>
      <c r="TKK11" s="59"/>
      <c r="TKL11" s="59"/>
      <c r="TKM11" s="59"/>
      <c r="TKN11" s="59"/>
      <c r="TKO11" s="59"/>
      <c r="TKP11" s="59"/>
      <c r="TKQ11" s="59"/>
      <c r="TKR11" s="59"/>
      <c r="TKS11" s="59"/>
      <c r="TKT11" s="59"/>
      <c r="TKU11" s="59"/>
      <c r="TKV11" s="59"/>
      <c r="TKW11" s="59"/>
      <c r="TKX11" s="59"/>
      <c r="TKY11" s="59"/>
      <c r="TKZ11" s="59"/>
      <c r="TLA11" s="59"/>
      <c r="TLB11" s="59"/>
      <c r="TLC11" s="59"/>
      <c r="TLD11" s="59"/>
      <c r="TLE11" s="59"/>
      <c r="TLF11" s="59"/>
      <c r="TLG11" s="59"/>
      <c r="TLH11" s="59"/>
      <c r="TLI11" s="59"/>
      <c r="TLJ11" s="59"/>
      <c r="TLK11" s="59"/>
      <c r="TLL11" s="59"/>
      <c r="TLM11" s="59"/>
      <c r="TLN11" s="59"/>
      <c r="TLO11" s="59"/>
      <c r="TLP11" s="59"/>
      <c r="TLQ11" s="59"/>
      <c r="TLR11" s="59"/>
      <c r="TLS11" s="59"/>
      <c r="TLT11" s="59"/>
      <c r="TLU11" s="59"/>
      <c r="TLV11" s="59"/>
      <c r="TLW11" s="59"/>
      <c r="TLX11" s="59"/>
      <c r="TLY11" s="59"/>
      <c r="TLZ11" s="59"/>
      <c r="TMA11" s="59"/>
      <c r="TMB11" s="59"/>
      <c r="TMC11" s="59"/>
      <c r="TMD11" s="59"/>
      <c r="TME11" s="59"/>
      <c r="TMF11" s="59"/>
      <c r="TMG11" s="59"/>
      <c r="TMH11" s="59"/>
      <c r="TMI11" s="59"/>
      <c r="TMJ11" s="59"/>
      <c r="TMK11" s="59"/>
      <c r="TML11" s="59"/>
      <c r="TMM11" s="59"/>
      <c r="TMN11" s="59"/>
      <c r="TMO11" s="59"/>
      <c r="TMP11" s="59"/>
      <c r="TMQ11" s="59"/>
      <c r="TMR11" s="59"/>
      <c r="TMS11" s="59"/>
      <c r="TMT11" s="59"/>
      <c r="TMU11" s="59"/>
      <c r="TMV11" s="59"/>
      <c r="TMW11" s="59"/>
      <c r="TMX11" s="59"/>
      <c r="TMY11" s="59"/>
      <c r="TMZ11" s="59"/>
      <c r="TNA11" s="59"/>
      <c r="TNB11" s="59"/>
      <c r="TNC11" s="59"/>
      <c r="TND11" s="59"/>
      <c r="TNE11" s="59"/>
      <c r="TNF11" s="59"/>
      <c r="TNG11" s="59"/>
      <c r="TNH11" s="59"/>
      <c r="TNI11" s="59"/>
      <c r="TNJ11" s="59"/>
      <c r="TNK11" s="59"/>
      <c r="TNL11" s="59"/>
      <c r="TNM11" s="59"/>
      <c r="TNN11" s="59"/>
      <c r="TNO11" s="59"/>
      <c r="TNP11" s="59"/>
      <c r="TNQ11" s="59"/>
      <c r="TNR11" s="59"/>
      <c r="TNS11" s="59"/>
      <c r="TNT11" s="59"/>
      <c r="TNU11" s="59"/>
      <c r="TNV11" s="59"/>
      <c r="TNW11" s="59"/>
      <c r="TNX11" s="59"/>
      <c r="TNY11" s="59"/>
      <c r="TNZ11" s="59"/>
      <c r="TOA11" s="59"/>
      <c r="TOB11" s="59"/>
      <c r="TOC11" s="59"/>
      <c r="TOD11" s="59"/>
      <c r="TOE11" s="59"/>
      <c r="TOF11" s="59"/>
      <c r="TOG11" s="59"/>
      <c r="TOH11" s="59"/>
      <c r="TOI11" s="59"/>
      <c r="TOJ11" s="59"/>
      <c r="TOK11" s="59"/>
      <c r="TOL11" s="59"/>
      <c r="TOM11" s="59"/>
      <c r="TON11" s="59"/>
      <c r="TOO11" s="59"/>
      <c r="TOP11" s="59"/>
      <c r="TOQ11" s="59"/>
      <c r="TOR11" s="59"/>
      <c r="TOS11" s="59"/>
      <c r="TOT11" s="59"/>
      <c r="TOU11" s="59"/>
      <c r="TOV11" s="59"/>
      <c r="TOW11" s="59"/>
      <c r="TOX11" s="59"/>
      <c r="TOY11" s="59"/>
      <c r="TOZ11" s="59"/>
      <c r="TPA11" s="59"/>
      <c r="TPB11" s="59"/>
      <c r="TPC11" s="59"/>
      <c r="TPD11" s="59"/>
      <c r="TPE11" s="59"/>
      <c r="TPF11" s="59"/>
      <c r="TPG11" s="59"/>
      <c r="TPH11" s="59"/>
      <c r="TPI11" s="59"/>
      <c r="TPJ11" s="59"/>
      <c r="TPK11" s="59"/>
      <c r="TPL11" s="59"/>
      <c r="TPM11" s="59"/>
      <c r="TPN11" s="59"/>
      <c r="TPO11" s="59"/>
      <c r="TPP11" s="59"/>
      <c r="TPQ11" s="59"/>
      <c r="TPR11" s="59"/>
      <c r="TPS11" s="59"/>
      <c r="TPT11" s="59"/>
      <c r="TPU11" s="59"/>
      <c r="TPV11" s="59"/>
      <c r="TPW11" s="59"/>
      <c r="TPX11" s="59"/>
      <c r="TPY11" s="59"/>
      <c r="TPZ11" s="59"/>
      <c r="TQA11" s="59"/>
      <c r="TQB11" s="59"/>
      <c r="TQC11" s="59"/>
      <c r="TQD11" s="59"/>
      <c r="TQE11" s="59"/>
      <c r="TQF11" s="59"/>
      <c r="TQG11" s="59"/>
      <c r="TQH11" s="59"/>
      <c r="TQI11" s="59"/>
      <c r="TQJ11" s="59"/>
      <c r="TQK11" s="59"/>
      <c r="TQL11" s="59"/>
      <c r="TQM11" s="59"/>
      <c r="TQN11" s="59"/>
      <c r="TQO11" s="59"/>
      <c r="TQP11" s="59"/>
      <c r="TQQ11" s="59"/>
      <c r="TQR11" s="59"/>
      <c r="TQS11" s="59"/>
      <c r="TQT11" s="59"/>
      <c r="TQU11" s="59"/>
      <c r="TQV11" s="59"/>
      <c r="TQW11" s="59"/>
      <c r="TQX11" s="59"/>
      <c r="TQY11" s="59"/>
      <c r="TQZ11" s="59"/>
      <c r="TRA11" s="59"/>
      <c r="TRB11" s="59"/>
      <c r="TRC11" s="59"/>
      <c r="TRD11" s="59"/>
      <c r="TRE11" s="59"/>
      <c r="TRF11" s="59"/>
      <c r="TRG11" s="59"/>
      <c r="TRH11" s="59"/>
      <c r="TRI11" s="59"/>
      <c r="TRJ11" s="59"/>
      <c r="TRK11" s="59"/>
      <c r="TRL11" s="59"/>
      <c r="TRM11" s="59"/>
      <c r="TRN11" s="59"/>
      <c r="TRO11" s="59"/>
      <c r="TRP11" s="59"/>
      <c r="TRQ11" s="59"/>
      <c r="TRR11" s="59"/>
      <c r="TRS11" s="59"/>
      <c r="TRT11" s="59"/>
      <c r="TRU11" s="59"/>
      <c r="TRV11" s="59"/>
      <c r="TRW11" s="59"/>
      <c r="TRX11" s="59"/>
      <c r="TRY11" s="59"/>
      <c r="TRZ11" s="59"/>
      <c r="TSA11" s="59"/>
      <c r="TSB11" s="59"/>
      <c r="TSC11" s="59"/>
      <c r="TSD11" s="59"/>
      <c r="TSE11" s="59"/>
      <c r="TSF11" s="59"/>
      <c r="TSG11" s="59"/>
      <c r="TSH11" s="59"/>
      <c r="TSI11" s="59"/>
      <c r="TSJ11" s="59"/>
      <c r="TSK11" s="59"/>
      <c r="TSL11" s="59"/>
      <c r="TSM11" s="59"/>
      <c r="TSN11" s="59"/>
      <c r="TSO11" s="59"/>
      <c r="TSP11" s="59"/>
      <c r="TSQ11" s="59"/>
      <c r="TSR11" s="59"/>
      <c r="TSS11" s="59"/>
      <c r="TST11" s="59"/>
      <c r="TSU11" s="59"/>
      <c r="TSV11" s="59"/>
      <c r="TSW11" s="59"/>
      <c r="TSX11" s="59"/>
      <c r="TSY11" s="59"/>
      <c r="TSZ11" s="59"/>
      <c r="TTA11" s="59"/>
      <c r="TTB11" s="59"/>
      <c r="TTC11" s="59"/>
      <c r="TTD11" s="59"/>
      <c r="TTE11" s="59"/>
      <c r="TTF11" s="59"/>
      <c r="TTG11" s="59"/>
      <c r="TTH11" s="59"/>
      <c r="TTI11" s="59"/>
      <c r="TTJ11" s="59"/>
      <c r="TTK11" s="59"/>
      <c r="TTL11" s="59"/>
      <c r="TTM11" s="59"/>
      <c r="TTN11" s="59"/>
      <c r="TTO11" s="59"/>
      <c r="TTP11" s="59"/>
      <c r="TTQ11" s="59"/>
      <c r="TTR11" s="59"/>
      <c r="TTS11" s="59"/>
      <c r="TTT11" s="59"/>
      <c r="TTU11" s="59"/>
      <c r="TTV11" s="59"/>
      <c r="TTW11" s="59"/>
      <c r="TTX11" s="59"/>
      <c r="TTY11" s="59"/>
      <c r="TTZ11" s="59"/>
      <c r="TUA11" s="59"/>
      <c r="TUB11" s="59"/>
      <c r="TUC11" s="59"/>
      <c r="TUD11" s="59"/>
      <c r="TUE11" s="59"/>
      <c r="TUF11" s="59"/>
      <c r="TUG11" s="59"/>
      <c r="TUH11" s="59"/>
      <c r="TUI11" s="59"/>
      <c r="TUJ11" s="59"/>
      <c r="TUK11" s="59"/>
      <c r="TUL11" s="59"/>
      <c r="TUM11" s="59"/>
      <c r="TUN11" s="59"/>
      <c r="TUO11" s="59"/>
      <c r="TUP11" s="59"/>
      <c r="TUQ11" s="59"/>
      <c r="TUR11" s="59"/>
      <c r="TUS11" s="59"/>
      <c r="TUT11" s="59"/>
      <c r="TUU11" s="59"/>
      <c r="TUV11" s="59"/>
      <c r="TUW11" s="59"/>
      <c r="TUX11" s="59"/>
      <c r="TUY11" s="59"/>
      <c r="TUZ11" s="59"/>
      <c r="TVA11" s="59"/>
      <c r="TVB11" s="59"/>
      <c r="TVC11" s="59"/>
      <c r="TVD11" s="59"/>
      <c r="TVE11" s="59"/>
      <c r="TVF11" s="59"/>
      <c r="TVG11" s="59"/>
      <c r="TVH11" s="59"/>
      <c r="TVI11" s="59"/>
      <c r="TVJ11" s="59"/>
      <c r="TVK11" s="59"/>
      <c r="TVL11" s="59"/>
      <c r="TVM11" s="59"/>
      <c r="TVN11" s="59"/>
      <c r="TVO11" s="59"/>
      <c r="TVP11" s="59"/>
      <c r="TVQ11" s="59"/>
      <c r="TVR11" s="59"/>
      <c r="TVS11" s="59"/>
      <c r="TVT11" s="59"/>
      <c r="TVU11" s="59"/>
      <c r="TVV11" s="59"/>
      <c r="TVW11" s="59"/>
      <c r="TVX11" s="59"/>
      <c r="TVY11" s="59"/>
      <c r="TVZ11" s="59"/>
      <c r="TWA11" s="59"/>
      <c r="TWB11" s="59"/>
      <c r="TWC11" s="59"/>
      <c r="TWD11" s="59"/>
      <c r="TWE11" s="59"/>
      <c r="TWF11" s="59"/>
      <c r="TWG11" s="59"/>
      <c r="TWH11" s="59"/>
      <c r="TWI11" s="59"/>
      <c r="TWJ11" s="59"/>
      <c r="TWK11" s="59"/>
      <c r="TWL11" s="59"/>
      <c r="TWM11" s="59"/>
      <c r="TWN11" s="59"/>
      <c r="TWO11" s="59"/>
      <c r="TWP11" s="59"/>
      <c r="TWQ11" s="59"/>
      <c r="TWR11" s="59"/>
      <c r="TWS11" s="59"/>
      <c r="TWT11" s="59"/>
      <c r="TWU11" s="59"/>
      <c r="TWV11" s="59"/>
      <c r="TWW11" s="59"/>
      <c r="TWX11" s="59"/>
      <c r="TWY11" s="59"/>
      <c r="TWZ11" s="59"/>
      <c r="TXA11" s="59"/>
      <c r="TXB11" s="59"/>
      <c r="TXC11" s="59"/>
      <c r="TXD11" s="59"/>
      <c r="TXE11" s="59"/>
      <c r="TXF11" s="59"/>
      <c r="TXG11" s="59"/>
      <c r="TXH11" s="59"/>
      <c r="TXI11" s="59"/>
      <c r="TXJ11" s="59"/>
      <c r="TXK11" s="59"/>
      <c r="TXL11" s="59"/>
      <c r="TXM11" s="59"/>
      <c r="TXN11" s="59"/>
      <c r="TXO11" s="59"/>
      <c r="TXP11" s="59"/>
      <c r="TXQ11" s="59"/>
      <c r="TXR11" s="59"/>
      <c r="TXS11" s="59"/>
      <c r="TXT11" s="59"/>
      <c r="TXU11" s="59"/>
      <c r="TXV11" s="59"/>
      <c r="TXW11" s="59"/>
      <c r="TXX11" s="59"/>
      <c r="TXY11" s="59"/>
      <c r="TXZ11" s="59"/>
      <c r="TYA11" s="59"/>
      <c r="TYB11" s="59"/>
      <c r="TYC11" s="59"/>
      <c r="TYD11" s="59"/>
      <c r="TYE11" s="59"/>
      <c r="TYF11" s="59"/>
      <c r="TYG11" s="59"/>
      <c r="TYH11" s="59"/>
      <c r="TYI11" s="59"/>
      <c r="TYJ11" s="59"/>
      <c r="TYK11" s="59"/>
      <c r="TYL11" s="59"/>
      <c r="TYM11" s="59"/>
      <c r="TYN11" s="59"/>
      <c r="TYO11" s="59"/>
      <c r="TYP11" s="59"/>
      <c r="TYQ11" s="59"/>
      <c r="TYR11" s="59"/>
      <c r="TYS11" s="59"/>
      <c r="TYT11" s="59"/>
      <c r="TYU11" s="59"/>
      <c r="TYV11" s="59"/>
      <c r="TYW11" s="59"/>
      <c r="TYX11" s="59"/>
      <c r="TYY11" s="59"/>
      <c r="TYZ11" s="59"/>
      <c r="TZA11" s="59"/>
      <c r="TZB11" s="59"/>
      <c r="TZC11" s="59"/>
      <c r="TZD11" s="59"/>
      <c r="TZE11" s="59"/>
      <c r="TZF11" s="59"/>
      <c r="TZG11" s="59"/>
      <c r="TZH11" s="59"/>
      <c r="TZI11" s="59"/>
      <c r="TZJ11" s="59"/>
      <c r="TZK11" s="59"/>
      <c r="TZL11" s="59"/>
      <c r="TZM11" s="59"/>
      <c r="TZN11" s="59"/>
      <c r="TZO11" s="59"/>
      <c r="TZP11" s="59"/>
      <c r="TZQ11" s="59"/>
      <c r="TZR11" s="59"/>
      <c r="TZS11" s="59"/>
      <c r="TZT11" s="59"/>
      <c r="TZU11" s="59"/>
      <c r="TZV11" s="59"/>
      <c r="TZW11" s="59"/>
      <c r="TZX11" s="59"/>
      <c r="TZY11" s="59"/>
      <c r="TZZ11" s="59"/>
      <c r="UAA11" s="59"/>
      <c r="UAB11" s="59"/>
      <c r="UAC11" s="59"/>
      <c r="UAD11" s="59"/>
      <c r="UAE11" s="59"/>
      <c r="UAF11" s="59"/>
      <c r="UAG11" s="59"/>
      <c r="UAH11" s="59"/>
      <c r="UAI11" s="59"/>
      <c r="UAJ11" s="59"/>
      <c r="UAK11" s="59"/>
      <c r="UAL11" s="59"/>
      <c r="UAM11" s="59"/>
      <c r="UAN11" s="59"/>
      <c r="UAO11" s="59"/>
      <c r="UAP11" s="59"/>
      <c r="UAQ11" s="59"/>
      <c r="UAR11" s="59"/>
      <c r="UAS11" s="59"/>
      <c r="UAT11" s="59"/>
      <c r="UAU11" s="59"/>
      <c r="UAV11" s="59"/>
      <c r="UAW11" s="59"/>
      <c r="UAX11" s="59"/>
      <c r="UAY11" s="59"/>
      <c r="UAZ11" s="59"/>
      <c r="UBA11" s="59"/>
      <c r="UBB11" s="59"/>
      <c r="UBC11" s="59"/>
      <c r="UBD11" s="59"/>
      <c r="UBE11" s="59"/>
      <c r="UBF11" s="59"/>
      <c r="UBG11" s="59"/>
      <c r="UBH11" s="59"/>
      <c r="UBI11" s="59"/>
      <c r="UBJ11" s="59"/>
      <c r="UBK11" s="59"/>
      <c r="UBL11" s="59"/>
      <c r="UBM11" s="59"/>
      <c r="UBN11" s="59"/>
      <c r="UBO11" s="59"/>
      <c r="UBP11" s="59"/>
      <c r="UBQ11" s="59"/>
      <c r="UBR11" s="59"/>
      <c r="UBS11" s="59"/>
      <c r="UBT11" s="59"/>
      <c r="UBU11" s="59"/>
      <c r="UBV11" s="59"/>
      <c r="UBW11" s="59"/>
      <c r="UBX11" s="59"/>
      <c r="UBY11" s="59"/>
      <c r="UBZ11" s="59"/>
      <c r="UCA11" s="59"/>
      <c r="UCB11" s="59"/>
      <c r="UCC11" s="59"/>
      <c r="UCD11" s="59"/>
      <c r="UCE11" s="59"/>
      <c r="UCF11" s="59"/>
      <c r="UCG11" s="59"/>
      <c r="UCH11" s="59"/>
      <c r="UCI11" s="59"/>
      <c r="UCJ11" s="59"/>
      <c r="UCK11" s="59"/>
      <c r="UCL11" s="59"/>
      <c r="UCM11" s="59"/>
      <c r="UCN11" s="59"/>
      <c r="UCO11" s="59"/>
      <c r="UCP11" s="59"/>
      <c r="UCQ11" s="59"/>
      <c r="UCR11" s="59"/>
      <c r="UCS11" s="59"/>
      <c r="UCT11" s="59"/>
      <c r="UCU11" s="59"/>
      <c r="UCV11" s="59"/>
      <c r="UCW11" s="59"/>
      <c r="UCX11" s="59"/>
      <c r="UCY11" s="59"/>
      <c r="UCZ11" s="59"/>
      <c r="UDA11" s="59"/>
      <c r="UDB11" s="59"/>
      <c r="UDC11" s="59"/>
      <c r="UDD11" s="59"/>
      <c r="UDE11" s="59"/>
      <c r="UDF11" s="59"/>
      <c r="UDG11" s="59"/>
      <c r="UDH11" s="59"/>
      <c r="UDI11" s="59"/>
      <c r="UDJ11" s="59"/>
      <c r="UDK11" s="59"/>
      <c r="UDL11" s="59"/>
      <c r="UDM11" s="59"/>
      <c r="UDN11" s="59"/>
      <c r="UDO11" s="59"/>
      <c r="UDP11" s="59"/>
      <c r="UDQ11" s="59"/>
      <c r="UDR11" s="59"/>
      <c r="UDS11" s="59"/>
      <c r="UDT11" s="59"/>
      <c r="UDU11" s="59"/>
      <c r="UDV11" s="59"/>
      <c r="UDW11" s="59"/>
      <c r="UDX11" s="59"/>
      <c r="UDY11" s="59"/>
      <c r="UDZ11" s="59"/>
      <c r="UEA11" s="59"/>
      <c r="UEB11" s="59"/>
      <c r="UEC11" s="59"/>
      <c r="UED11" s="59"/>
      <c r="UEE11" s="59"/>
      <c r="UEF11" s="59"/>
      <c r="UEG11" s="59"/>
      <c r="UEH11" s="59"/>
      <c r="UEI11" s="59"/>
      <c r="UEJ11" s="59"/>
      <c r="UEK11" s="59"/>
      <c r="UEL11" s="59"/>
      <c r="UEM11" s="59"/>
      <c r="UEN11" s="59"/>
      <c r="UEO11" s="59"/>
      <c r="UEP11" s="59"/>
      <c r="UEQ11" s="59"/>
      <c r="UER11" s="59"/>
      <c r="UES11" s="59"/>
      <c r="UET11" s="59"/>
      <c r="UEU11" s="59"/>
      <c r="UEV11" s="59"/>
      <c r="UEW11" s="59"/>
      <c r="UEX11" s="59"/>
      <c r="UEY11" s="59"/>
      <c r="UEZ11" s="59"/>
      <c r="UFA11" s="59"/>
      <c r="UFB11" s="59"/>
      <c r="UFC11" s="59"/>
      <c r="UFD11" s="59"/>
      <c r="UFE11" s="59"/>
      <c r="UFF11" s="59"/>
      <c r="UFG11" s="59"/>
      <c r="UFH11" s="59"/>
      <c r="UFI11" s="59"/>
      <c r="UFJ11" s="59"/>
      <c r="UFK11" s="59"/>
      <c r="UFL11" s="59"/>
      <c r="UFM11" s="59"/>
      <c r="UFN11" s="59"/>
      <c r="UFO11" s="59"/>
      <c r="UFP11" s="59"/>
      <c r="UFQ11" s="59"/>
      <c r="UFR11" s="59"/>
      <c r="UFS11" s="59"/>
      <c r="UFT11" s="59"/>
      <c r="UFU11" s="59"/>
      <c r="UFV11" s="59"/>
      <c r="UFW11" s="59"/>
      <c r="UFX11" s="59"/>
      <c r="UFY11" s="59"/>
      <c r="UFZ11" s="59"/>
      <c r="UGA11" s="59"/>
      <c r="UGB11" s="59"/>
      <c r="UGC11" s="59"/>
      <c r="UGD11" s="59"/>
      <c r="UGE11" s="59"/>
      <c r="UGF11" s="59"/>
      <c r="UGG11" s="59"/>
      <c r="UGH11" s="59"/>
      <c r="UGI11" s="59"/>
      <c r="UGJ11" s="59"/>
      <c r="UGK11" s="59"/>
      <c r="UGL11" s="59"/>
      <c r="UGM11" s="59"/>
      <c r="UGN11" s="59"/>
      <c r="UGO11" s="59"/>
      <c r="UGP11" s="59"/>
      <c r="UGQ11" s="59"/>
      <c r="UGR11" s="59"/>
      <c r="UGS11" s="59"/>
      <c r="UGT11" s="59"/>
      <c r="UGU11" s="59"/>
      <c r="UGV11" s="59"/>
      <c r="UGW11" s="59"/>
      <c r="UGX11" s="59"/>
      <c r="UGY11" s="59"/>
      <c r="UGZ11" s="59"/>
      <c r="UHA11" s="59"/>
      <c r="UHB11" s="59"/>
      <c r="UHC11" s="59"/>
      <c r="UHD11" s="59"/>
      <c r="UHE11" s="59"/>
      <c r="UHF11" s="59"/>
      <c r="UHG11" s="59"/>
      <c r="UHH11" s="59"/>
      <c r="UHI11" s="59"/>
      <c r="UHJ11" s="59"/>
      <c r="UHK11" s="59"/>
      <c r="UHL11" s="59"/>
      <c r="UHM11" s="59"/>
      <c r="UHN11" s="59"/>
      <c r="UHO11" s="59"/>
      <c r="UHP11" s="59"/>
      <c r="UHQ11" s="59"/>
      <c r="UHR11" s="59"/>
      <c r="UHS11" s="59"/>
      <c r="UHT11" s="59"/>
      <c r="UHU11" s="59"/>
      <c r="UHV11" s="59"/>
      <c r="UHW11" s="59"/>
      <c r="UHX11" s="59"/>
      <c r="UHY11" s="59"/>
      <c r="UHZ11" s="59"/>
      <c r="UIA11" s="59"/>
      <c r="UIB11" s="59"/>
      <c r="UIC11" s="59"/>
      <c r="UID11" s="59"/>
      <c r="UIE11" s="59"/>
      <c r="UIF11" s="59"/>
      <c r="UIG11" s="59"/>
      <c r="UIH11" s="59"/>
      <c r="UII11" s="59"/>
      <c r="UIJ11" s="59"/>
      <c r="UIK11" s="59"/>
      <c r="UIL11" s="59"/>
      <c r="UIM11" s="59"/>
      <c r="UIN11" s="59"/>
      <c r="UIO11" s="59"/>
      <c r="UIP11" s="59"/>
      <c r="UIQ11" s="59"/>
      <c r="UIR11" s="59"/>
      <c r="UIS11" s="59"/>
      <c r="UIT11" s="59"/>
      <c r="UIU11" s="59"/>
      <c r="UIV11" s="59"/>
      <c r="UIW11" s="59"/>
      <c r="UIX11" s="59"/>
      <c r="UIY11" s="59"/>
      <c r="UIZ11" s="59"/>
      <c r="UJA11" s="59"/>
      <c r="UJB11" s="59"/>
      <c r="UJC11" s="59"/>
      <c r="UJD11" s="59"/>
      <c r="UJE11" s="59"/>
      <c r="UJF11" s="59"/>
      <c r="UJG11" s="59"/>
      <c r="UJH11" s="59"/>
      <c r="UJI11" s="59"/>
      <c r="UJJ11" s="59"/>
      <c r="UJK11" s="59"/>
      <c r="UJL11" s="59"/>
      <c r="UJM11" s="59"/>
      <c r="UJN11" s="59"/>
      <c r="UJO11" s="59"/>
      <c r="UJP11" s="59"/>
      <c r="UJQ11" s="59"/>
      <c r="UJR11" s="59"/>
      <c r="UJS11" s="59"/>
      <c r="UJT11" s="59"/>
      <c r="UJU11" s="59"/>
      <c r="UJV11" s="59"/>
      <c r="UJW11" s="59"/>
      <c r="UJX11" s="59"/>
      <c r="UJY11" s="59"/>
      <c r="UJZ11" s="59"/>
      <c r="UKA11" s="59"/>
      <c r="UKB11" s="59"/>
      <c r="UKC11" s="59"/>
      <c r="UKD11" s="59"/>
      <c r="UKE11" s="59"/>
      <c r="UKF11" s="59"/>
      <c r="UKG11" s="59"/>
      <c r="UKH11" s="59"/>
      <c r="UKI11" s="59"/>
      <c r="UKJ11" s="59"/>
      <c r="UKK11" s="59"/>
      <c r="UKL11" s="59"/>
      <c r="UKM11" s="59"/>
      <c r="UKN11" s="59"/>
      <c r="UKO11" s="59"/>
      <c r="UKP11" s="59"/>
      <c r="UKQ11" s="59"/>
      <c r="UKR11" s="59"/>
      <c r="UKS11" s="59"/>
      <c r="UKT11" s="59"/>
      <c r="UKU11" s="59"/>
      <c r="UKV11" s="59"/>
      <c r="UKW11" s="59"/>
      <c r="UKX11" s="59"/>
      <c r="UKY11" s="59"/>
      <c r="UKZ11" s="59"/>
      <c r="ULA11" s="59"/>
      <c r="ULB11" s="59"/>
      <c r="ULC11" s="59"/>
      <c r="ULD11" s="59"/>
      <c r="ULE11" s="59"/>
      <c r="ULF11" s="59"/>
      <c r="ULG11" s="59"/>
      <c r="ULH11" s="59"/>
      <c r="ULI11" s="59"/>
      <c r="ULJ11" s="59"/>
      <c r="ULK11" s="59"/>
      <c r="ULL11" s="59"/>
      <c r="ULM11" s="59"/>
      <c r="ULN11" s="59"/>
      <c r="ULO11" s="59"/>
      <c r="ULP11" s="59"/>
      <c r="ULQ11" s="59"/>
      <c r="ULR11" s="59"/>
      <c r="ULS11" s="59"/>
      <c r="ULT11" s="59"/>
      <c r="ULU11" s="59"/>
      <c r="ULV11" s="59"/>
      <c r="ULW11" s="59"/>
      <c r="ULX11" s="59"/>
      <c r="ULY11" s="59"/>
      <c r="ULZ11" s="59"/>
      <c r="UMA11" s="59"/>
      <c r="UMB11" s="59"/>
      <c r="UMC11" s="59"/>
      <c r="UMD11" s="59"/>
      <c r="UME11" s="59"/>
      <c r="UMF11" s="59"/>
      <c r="UMG11" s="59"/>
      <c r="UMH11" s="59"/>
      <c r="UMI11" s="59"/>
      <c r="UMJ11" s="59"/>
      <c r="UMK11" s="59"/>
      <c r="UML11" s="59"/>
      <c r="UMM11" s="59"/>
      <c r="UMN11" s="59"/>
      <c r="UMO11" s="59"/>
      <c r="UMP11" s="59"/>
      <c r="UMQ11" s="59"/>
      <c r="UMR11" s="59"/>
      <c r="UMS11" s="59"/>
      <c r="UMT11" s="59"/>
      <c r="UMU11" s="59"/>
      <c r="UMV11" s="59"/>
      <c r="UMW11" s="59"/>
      <c r="UMX11" s="59"/>
      <c r="UMY11" s="59"/>
      <c r="UMZ11" s="59"/>
      <c r="UNA11" s="59"/>
      <c r="UNB11" s="59"/>
      <c r="UNC11" s="59"/>
      <c r="UND11" s="59"/>
      <c r="UNE11" s="59"/>
      <c r="UNF11" s="59"/>
      <c r="UNG11" s="59"/>
      <c r="UNH11" s="59"/>
      <c r="UNI11" s="59"/>
      <c r="UNJ11" s="59"/>
      <c r="UNK11" s="59"/>
      <c r="UNL11" s="59"/>
      <c r="UNM11" s="59"/>
      <c r="UNN11" s="59"/>
      <c r="UNO11" s="59"/>
      <c r="UNP11" s="59"/>
      <c r="UNQ11" s="59"/>
      <c r="UNR11" s="59"/>
      <c r="UNS11" s="59"/>
      <c r="UNT11" s="59"/>
      <c r="UNU11" s="59"/>
      <c r="UNV11" s="59"/>
      <c r="UNW11" s="59"/>
      <c r="UNX11" s="59"/>
      <c r="UNY11" s="59"/>
      <c r="UNZ11" s="59"/>
      <c r="UOA11" s="59"/>
      <c r="UOB11" s="59"/>
      <c r="UOC11" s="59"/>
      <c r="UOD11" s="59"/>
      <c r="UOE11" s="59"/>
      <c r="UOF11" s="59"/>
      <c r="UOG11" s="59"/>
      <c r="UOH11" s="59"/>
      <c r="UOI11" s="59"/>
      <c r="UOJ11" s="59"/>
      <c r="UOK11" s="59"/>
      <c r="UOL11" s="59"/>
      <c r="UOM11" s="59"/>
      <c r="UON11" s="59"/>
      <c r="UOO11" s="59"/>
      <c r="UOP11" s="59"/>
      <c r="UOQ11" s="59"/>
      <c r="UOR11" s="59"/>
      <c r="UOS11" s="59"/>
      <c r="UOT11" s="59"/>
      <c r="UOU11" s="59"/>
      <c r="UOV11" s="59"/>
      <c r="UOW11" s="59"/>
      <c r="UOX11" s="59"/>
      <c r="UOY11" s="59"/>
      <c r="UOZ11" s="59"/>
      <c r="UPA11" s="59"/>
      <c r="UPB11" s="59"/>
      <c r="UPC11" s="59"/>
      <c r="UPD11" s="59"/>
      <c r="UPE11" s="59"/>
      <c r="UPF11" s="59"/>
      <c r="UPG11" s="59"/>
      <c r="UPH11" s="59"/>
      <c r="UPI11" s="59"/>
      <c r="UPJ11" s="59"/>
      <c r="UPK11" s="59"/>
      <c r="UPL11" s="59"/>
      <c r="UPM11" s="59"/>
      <c r="UPN11" s="59"/>
      <c r="UPO11" s="59"/>
      <c r="UPP11" s="59"/>
      <c r="UPQ11" s="59"/>
      <c r="UPR11" s="59"/>
      <c r="UPS11" s="59"/>
      <c r="UPT11" s="59"/>
      <c r="UPU11" s="59"/>
      <c r="UPV11" s="59"/>
      <c r="UPW11" s="59"/>
      <c r="UPX11" s="59"/>
      <c r="UPY11" s="59"/>
      <c r="UPZ11" s="59"/>
      <c r="UQA11" s="59"/>
      <c r="UQB11" s="59"/>
      <c r="UQC11" s="59"/>
      <c r="UQD11" s="59"/>
      <c r="UQE11" s="59"/>
      <c r="UQF11" s="59"/>
      <c r="UQG11" s="59"/>
      <c r="UQH11" s="59"/>
      <c r="UQI11" s="59"/>
      <c r="UQJ11" s="59"/>
      <c r="UQK11" s="59"/>
      <c r="UQL11" s="59"/>
      <c r="UQM11" s="59"/>
      <c r="UQN11" s="59"/>
      <c r="UQO11" s="59"/>
      <c r="UQP11" s="59"/>
      <c r="UQQ11" s="59"/>
      <c r="UQR11" s="59"/>
      <c r="UQS11" s="59"/>
      <c r="UQT11" s="59"/>
      <c r="UQU11" s="59"/>
      <c r="UQV11" s="59"/>
      <c r="UQW11" s="59"/>
      <c r="UQX11" s="59"/>
      <c r="UQY11" s="59"/>
      <c r="UQZ11" s="59"/>
      <c r="URA11" s="59"/>
      <c r="URB11" s="59"/>
      <c r="URC11" s="59"/>
      <c r="URD11" s="59"/>
      <c r="URE11" s="59"/>
      <c r="URF11" s="59"/>
      <c r="URG11" s="59"/>
      <c r="URH11" s="59"/>
      <c r="URI11" s="59"/>
      <c r="URJ11" s="59"/>
      <c r="URK11" s="59"/>
      <c r="URL11" s="59"/>
      <c r="URM11" s="59"/>
      <c r="URN11" s="59"/>
      <c r="URO11" s="59"/>
      <c r="URP11" s="59"/>
      <c r="URQ11" s="59"/>
      <c r="URR11" s="59"/>
      <c r="URS11" s="59"/>
      <c r="URT11" s="59"/>
      <c r="URU11" s="59"/>
      <c r="URV11" s="59"/>
      <c r="URW11" s="59"/>
      <c r="URX11" s="59"/>
      <c r="URY11" s="59"/>
      <c r="URZ11" s="59"/>
      <c r="USA11" s="59"/>
      <c r="USB11" s="59"/>
      <c r="USC11" s="59"/>
      <c r="USD11" s="59"/>
      <c r="USE11" s="59"/>
      <c r="USF11" s="59"/>
      <c r="USG11" s="59"/>
      <c r="USH11" s="59"/>
      <c r="USI11" s="59"/>
      <c r="USJ11" s="59"/>
      <c r="USK11" s="59"/>
      <c r="USL11" s="59"/>
      <c r="USM11" s="59"/>
      <c r="USN11" s="59"/>
      <c r="USO11" s="59"/>
      <c r="USP11" s="59"/>
      <c r="USQ11" s="59"/>
      <c r="USR11" s="59"/>
      <c r="USS11" s="59"/>
      <c r="UST11" s="59"/>
      <c r="USU11" s="59"/>
      <c r="USV11" s="59"/>
      <c r="USW11" s="59"/>
      <c r="USX11" s="59"/>
      <c r="USY11" s="59"/>
      <c r="USZ11" s="59"/>
      <c r="UTA11" s="59"/>
      <c r="UTB11" s="59"/>
      <c r="UTC11" s="59"/>
      <c r="UTD11" s="59"/>
      <c r="UTE11" s="59"/>
      <c r="UTF11" s="59"/>
      <c r="UTG11" s="59"/>
      <c r="UTH11" s="59"/>
      <c r="UTI11" s="59"/>
      <c r="UTJ11" s="59"/>
      <c r="UTK11" s="59"/>
      <c r="UTL11" s="59"/>
      <c r="UTM11" s="59"/>
      <c r="UTN11" s="59"/>
      <c r="UTO11" s="59"/>
      <c r="UTP11" s="59"/>
      <c r="UTQ11" s="59"/>
      <c r="UTR11" s="59"/>
      <c r="UTS11" s="59"/>
      <c r="UTT11" s="59"/>
      <c r="UTU11" s="59"/>
      <c r="UTV11" s="59"/>
      <c r="UTW11" s="59"/>
      <c r="UTX11" s="59"/>
      <c r="UTY11" s="59"/>
      <c r="UTZ11" s="59"/>
      <c r="UUA11" s="59"/>
      <c r="UUB11" s="59"/>
      <c r="UUC11" s="59"/>
      <c r="UUD11" s="59"/>
      <c r="UUE11" s="59"/>
      <c r="UUF11" s="59"/>
      <c r="UUG11" s="59"/>
      <c r="UUH11" s="59"/>
      <c r="UUI11" s="59"/>
      <c r="UUJ11" s="59"/>
      <c r="UUK11" s="59"/>
      <c r="UUL11" s="59"/>
      <c r="UUM11" s="59"/>
      <c r="UUN11" s="59"/>
      <c r="UUO11" s="59"/>
      <c r="UUP11" s="59"/>
      <c r="UUQ11" s="59"/>
      <c r="UUR11" s="59"/>
      <c r="UUS11" s="59"/>
      <c r="UUT11" s="59"/>
      <c r="UUU11" s="59"/>
      <c r="UUV11" s="59"/>
      <c r="UUW11" s="59"/>
      <c r="UUX11" s="59"/>
      <c r="UUY11" s="59"/>
      <c r="UUZ11" s="59"/>
      <c r="UVA11" s="59"/>
      <c r="UVB11" s="59"/>
      <c r="UVC11" s="59"/>
      <c r="UVD11" s="59"/>
      <c r="UVE11" s="59"/>
      <c r="UVF11" s="59"/>
      <c r="UVG11" s="59"/>
      <c r="UVH11" s="59"/>
      <c r="UVI11" s="59"/>
      <c r="UVJ11" s="59"/>
      <c r="UVK11" s="59"/>
      <c r="UVL11" s="59"/>
      <c r="UVM11" s="59"/>
      <c r="UVN11" s="59"/>
      <c r="UVO11" s="59"/>
      <c r="UVP11" s="59"/>
      <c r="UVQ11" s="59"/>
      <c r="UVR11" s="59"/>
      <c r="UVS11" s="59"/>
      <c r="UVT11" s="59"/>
      <c r="UVU11" s="59"/>
      <c r="UVV11" s="59"/>
      <c r="UVW11" s="59"/>
      <c r="UVX11" s="59"/>
      <c r="UVY11" s="59"/>
      <c r="UVZ11" s="59"/>
      <c r="UWA11" s="59"/>
      <c r="UWB11" s="59"/>
      <c r="UWC11" s="59"/>
      <c r="UWD11" s="59"/>
      <c r="UWE11" s="59"/>
      <c r="UWF11" s="59"/>
      <c r="UWG11" s="59"/>
      <c r="UWH11" s="59"/>
      <c r="UWI11" s="59"/>
      <c r="UWJ11" s="59"/>
      <c r="UWK11" s="59"/>
      <c r="UWL11" s="59"/>
      <c r="UWM11" s="59"/>
      <c r="UWN11" s="59"/>
      <c r="UWO11" s="59"/>
      <c r="UWP11" s="59"/>
      <c r="UWQ11" s="59"/>
      <c r="UWR11" s="59"/>
      <c r="UWS11" s="59"/>
      <c r="UWT11" s="59"/>
      <c r="UWU11" s="59"/>
      <c r="UWV11" s="59"/>
      <c r="UWW11" s="59"/>
      <c r="UWX11" s="59"/>
      <c r="UWY11" s="59"/>
      <c r="UWZ11" s="59"/>
      <c r="UXA11" s="59"/>
      <c r="UXB11" s="59"/>
      <c r="UXC11" s="59"/>
      <c r="UXD11" s="59"/>
      <c r="UXE11" s="59"/>
      <c r="UXF11" s="59"/>
      <c r="UXG11" s="59"/>
      <c r="UXH11" s="59"/>
      <c r="UXI11" s="59"/>
      <c r="UXJ11" s="59"/>
      <c r="UXK11" s="59"/>
      <c r="UXL11" s="59"/>
      <c r="UXM11" s="59"/>
      <c r="UXN11" s="59"/>
      <c r="UXO11" s="59"/>
      <c r="UXP11" s="59"/>
      <c r="UXQ11" s="59"/>
      <c r="UXR11" s="59"/>
      <c r="UXS11" s="59"/>
      <c r="UXT11" s="59"/>
      <c r="UXU11" s="59"/>
      <c r="UXV11" s="59"/>
      <c r="UXW11" s="59"/>
      <c r="UXX11" s="59"/>
      <c r="UXY11" s="59"/>
      <c r="UXZ11" s="59"/>
      <c r="UYA11" s="59"/>
      <c r="UYB11" s="59"/>
      <c r="UYC11" s="59"/>
      <c r="UYD11" s="59"/>
      <c r="UYE11" s="59"/>
      <c r="UYF11" s="59"/>
      <c r="UYG11" s="59"/>
      <c r="UYH11" s="59"/>
      <c r="UYI11" s="59"/>
      <c r="UYJ11" s="59"/>
      <c r="UYK11" s="59"/>
      <c r="UYL11" s="59"/>
      <c r="UYM11" s="59"/>
      <c r="UYN11" s="59"/>
      <c r="UYO11" s="59"/>
      <c r="UYP11" s="59"/>
      <c r="UYQ11" s="59"/>
      <c r="UYR11" s="59"/>
      <c r="UYS11" s="59"/>
      <c r="UYT11" s="59"/>
      <c r="UYU11" s="59"/>
      <c r="UYV11" s="59"/>
      <c r="UYW11" s="59"/>
      <c r="UYX11" s="59"/>
      <c r="UYY11" s="59"/>
      <c r="UYZ11" s="59"/>
      <c r="UZA11" s="59"/>
      <c r="UZB11" s="59"/>
      <c r="UZC11" s="59"/>
      <c r="UZD11" s="59"/>
      <c r="UZE11" s="59"/>
      <c r="UZF11" s="59"/>
      <c r="UZG11" s="59"/>
      <c r="UZH11" s="59"/>
      <c r="UZI11" s="59"/>
      <c r="UZJ11" s="59"/>
      <c r="UZK11" s="59"/>
      <c r="UZL11" s="59"/>
      <c r="UZM11" s="59"/>
      <c r="UZN11" s="59"/>
      <c r="UZO11" s="59"/>
      <c r="UZP11" s="59"/>
      <c r="UZQ11" s="59"/>
      <c r="UZR11" s="59"/>
      <c r="UZS11" s="59"/>
      <c r="UZT11" s="59"/>
      <c r="UZU11" s="59"/>
      <c r="UZV11" s="59"/>
      <c r="UZW11" s="59"/>
      <c r="UZX11" s="59"/>
      <c r="UZY11" s="59"/>
      <c r="UZZ11" s="59"/>
      <c r="VAA11" s="59"/>
      <c r="VAB11" s="59"/>
      <c r="VAC11" s="59"/>
      <c r="VAD11" s="59"/>
      <c r="VAE11" s="59"/>
      <c r="VAF11" s="59"/>
      <c r="VAG11" s="59"/>
      <c r="VAH11" s="59"/>
      <c r="VAI11" s="59"/>
      <c r="VAJ11" s="59"/>
      <c r="VAK11" s="59"/>
      <c r="VAL11" s="59"/>
      <c r="VAM11" s="59"/>
      <c r="VAN11" s="59"/>
      <c r="VAO11" s="59"/>
      <c r="VAP11" s="59"/>
      <c r="VAQ11" s="59"/>
      <c r="VAR11" s="59"/>
      <c r="VAS11" s="59"/>
      <c r="VAT11" s="59"/>
      <c r="VAU11" s="59"/>
      <c r="VAV11" s="59"/>
      <c r="VAW11" s="59"/>
      <c r="VAX11" s="59"/>
      <c r="VAY11" s="59"/>
      <c r="VAZ11" s="59"/>
      <c r="VBA11" s="59"/>
      <c r="VBB11" s="59"/>
      <c r="VBC11" s="59"/>
      <c r="VBD11" s="59"/>
      <c r="VBE11" s="59"/>
      <c r="VBF11" s="59"/>
      <c r="VBG11" s="59"/>
      <c r="VBH11" s="59"/>
      <c r="VBI11" s="59"/>
      <c r="VBJ11" s="59"/>
      <c r="VBK11" s="59"/>
      <c r="VBL11" s="59"/>
      <c r="VBM11" s="59"/>
      <c r="VBN11" s="59"/>
      <c r="VBO11" s="59"/>
      <c r="VBP11" s="59"/>
      <c r="VBQ11" s="59"/>
      <c r="VBR11" s="59"/>
      <c r="VBS11" s="59"/>
      <c r="VBT11" s="59"/>
      <c r="VBU11" s="59"/>
      <c r="VBV11" s="59"/>
      <c r="VBW11" s="59"/>
      <c r="VBX11" s="59"/>
      <c r="VBY11" s="59"/>
      <c r="VBZ11" s="59"/>
      <c r="VCA11" s="59"/>
      <c r="VCB11" s="59"/>
      <c r="VCC11" s="59"/>
      <c r="VCD11" s="59"/>
      <c r="VCE11" s="59"/>
      <c r="VCF11" s="59"/>
      <c r="VCG11" s="59"/>
      <c r="VCH11" s="59"/>
      <c r="VCI11" s="59"/>
      <c r="VCJ11" s="59"/>
      <c r="VCK11" s="59"/>
      <c r="VCL11" s="59"/>
      <c r="VCM11" s="59"/>
      <c r="VCN11" s="59"/>
      <c r="VCO11" s="59"/>
      <c r="VCP11" s="59"/>
      <c r="VCQ11" s="59"/>
      <c r="VCR11" s="59"/>
      <c r="VCS11" s="59"/>
      <c r="VCT11" s="59"/>
      <c r="VCU11" s="59"/>
      <c r="VCV11" s="59"/>
      <c r="VCW11" s="59"/>
      <c r="VCX11" s="59"/>
      <c r="VCY11" s="59"/>
      <c r="VCZ11" s="59"/>
      <c r="VDA11" s="59"/>
      <c r="VDB11" s="59"/>
      <c r="VDC11" s="59"/>
      <c r="VDD11" s="59"/>
      <c r="VDE11" s="59"/>
      <c r="VDF11" s="59"/>
      <c r="VDG11" s="59"/>
      <c r="VDH11" s="59"/>
      <c r="VDI11" s="59"/>
      <c r="VDJ11" s="59"/>
      <c r="VDK11" s="59"/>
      <c r="VDL11" s="59"/>
      <c r="VDM11" s="59"/>
      <c r="VDN11" s="59"/>
      <c r="VDO11" s="59"/>
      <c r="VDP11" s="59"/>
      <c r="VDQ11" s="59"/>
      <c r="VDR11" s="59"/>
      <c r="VDS11" s="59"/>
      <c r="VDT11" s="59"/>
      <c r="VDU11" s="59"/>
      <c r="VDV11" s="59"/>
      <c r="VDW11" s="59"/>
      <c r="VDX11" s="59"/>
      <c r="VDY11" s="59"/>
      <c r="VDZ11" s="59"/>
      <c r="VEA11" s="59"/>
      <c r="VEB11" s="59"/>
      <c r="VEC11" s="59"/>
      <c r="VED11" s="59"/>
      <c r="VEE11" s="59"/>
      <c r="VEF11" s="59"/>
      <c r="VEG11" s="59"/>
      <c r="VEH11" s="59"/>
      <c r="VEI11" s="59"/>
      <c r="VEJ11" s="59"/>
      <c r="VEK11" s="59"/>
      <c r="VEL11" s="59"/>
      <c r="VEM11" s="59"/>
      <c r="VEN11" s="59"/>
      <c r="VEO11" s="59"/>
      <c r="VEP11" s="59"/>
      <c r="VEQ11" s="59"/>
      <c r="VER11" s="59"/>
      <c r="VES11" s="59"/>
      <c r="VET11" s="59"/>
      <c r="VEU11" s="59"/>
      <c r="VEV11" s="59"/>
      <c r="VEW11" s="59"/>
      <c r="VEX11" s="59"/>
      <c r="VEY11" s="59"/>
      <c r="VEZ11" s="59"/>
      <c r="VFA11" s="59"/>
      <c r="VFB11" s="59"/>
      <c r="VFC11" s="59"/>
      <c r="VFD11" s="59"/>
      <c r="VFE11" s="59"/>
      <c r="VFF11" s="59"/>
      <c r="VFG11" s="59"/>
      <c r="VFH11" s="59"/>
      <c r="VFI11" s="59"/>
      <c r="VFJ11" s="59"/>
      <c r="VFK11" s="59"/>
      <c r="VFL11" s="59"/>
      <c r="VFM11" s="59"/>
      <c r="VFN11" s="59"/>
      <c r="VFO11" s="59"/>
      <c r="VFP11" s="59"/>
      <c r="VFQ11" s="59"/>
      <c r="VFR11" s="59"/>
      <c r="VFS11" s="59"/>
      <c r="VFT11" s="59"/>
      <c r="VFU11" s="59"/>
      <c r="VFV11" s="59"/>
      <c r="VFW11" s="59"/>
      <c r="VFX11" s="59"/>
      <c r="VFY11" s="59"/>
      <c r="VFZ11" s="59"/>
      <c r="VGA11" s="59"/>
      <c r="VGB11" s="59"/>
      <c r="VGC11" s="59"/>
      <c r="VGD11" s="59"/>
      <c r="VGE11" s="59"/>
      <c r="VGF11" s="59"/>
      <c r="VGG11" s="59"/>
      <c r="VGH11" s="59"/>
      <c r="VGI11" s="59"/>
      <c r="VGJ11" s="59"/>
      <c r="VGK11" s="59"/>
      <c r="VGL11" s="59"/>
      <c r="VGM11" s="59"/>
      <c r="VGN11" s="59"/>
      <c r="VGO11" s="59"/>
      <c r="VGP11" s="59"/>
      <c r="VGQ11" s="59"/>
      <c r="VGR11" s="59"/>
      <c r="VGS11" s="59"/>
      <c r="VGT11" s="59"/>
      <c r="VGU11" s="59"/>
      <c r="VGV11" s="59"/>
      <c r="VGW11" s="59"/>
      <c r="VGX11" s="59"/>
      <c r="VGY11" s="59"/>
      <c r="VGZ11" s="59"/>
      <c r="VHA11" s="59"/>
      <c r="VHB11" s="59"/>
      <c r="VHC11" s="59"/>
      <c r="VHD11" s="59"/>
      <c r="VHE11" s="59"/>
      <c r="VHF11" s="59"/>
      <c r="VHG11" s="59"/>
      <c r="VHH11" s="59"/>
      <c r="VHI11" s="59"/>
      <c r="VHJ11" s="59"/>
      <c r="VHK11" s="59"/>
      <c r="VHL11" s="59"/>
      <c r="VHM11" s="59"/>
      <c r="VHN11" s="59"/>
      <c r="VHO11" s="59"/>
      <c r="VHP11" s="59"/>
      <c r="VHQ11" s="59"/>
      <c r="VHR11" s="59"/>
      <c r="VHS11" s="59"/>
      <c r="VHT11" s="59"/>
      <c r="VHU11" s="59"/>
      <c r="VHV11" s="59"/>
      <c r="VHW11" s="59"/>
      <c r="VHX11" s="59"/>
      <c r="VHY11" s="59"/>
      <c r="VHZ11" s="59"/>
      <c r="VIA11" s="59"/>
      <c r="VIB11" s="59"/>
      <c r="VIC11" s="59"/>
      <c r="VID11" s="59"/>
      <c r="VIE11" s="59"/>
      <c r="VIF11" s="59"/>
      <c r="VIG11" s="59"/>
      <c r="VIH11" s="59"/>
      <c r="VII11" s="59"/>
      <c r="VIJ11" s="59"/>
      <c r="VIK11" s="59"/>
      <c r="VIL11" s="59"/>
      <c r="VIM11" s="59"/>
      <c r="VIN11" s="59"/>
      <c r="VIO11" s="59"/>
      <c r="VIP11" s="59"/>
      <c r="VIQ11" s="59"/>
      <c r="VIR11" s="59"/>
      <c r="VIS11" s="59"/>
      <c r="VIT11" s="59"/>
      <c r="VIU11" s="59"/>
      <c r="VIV11" s="59"/>
      <c r="VIW11" s="59"/>
      <c r="VIX11" s="59"/>
      <c r="VIY11" s="59"/>
      <c r="VIZ11" s="59"/>
      <c r="VJA11" s="59"/>
      <c r="VJB11" s="59"/>
      <c r="VJC11" s="59"/>
      <c r="VJD11" s="59"/>
      <c r="VJE11" s="59"/>
      <c r="VJF11" s="59"/>
      <c r="VJG11" s="59"/>
      <c r="VJH11" s="59"/>
      <c r="VJI11" s="59"/>
      <c r="VJJ11" s="59"/>
      <c r="VJK11" s="59"/>
      <c r="VJL11" s="59"/>
      <c r="VJM11" s="59"/>
      <c r="VJN11" s="59"/>
      <c r="VJO11" s="59"/>
      <c r="VJP11" s="59"/>
      <c r="VJQ11" s="59"/>
      <c r="VJR11" s="59"/>
      <c r="VJS11" s="59"/>
      <c r="VJT11" s="59"/>
      <c r="VJU11" s="59"/>
      <c r="VJV11" s="59"/>
      <c r="VJW11" s="59"/>
      <c r="VJX11" s="59"/>
      <c r="VJY11" s="59"/>
      <c r="VJZ11" s="59"/>
      <c r="VKA11" s="59"/>
      <c r="VKB11" s="59"/>
      <c r="VKC11" s="59"/>
      <c r="VKD11" s="59"/>
      <c r="VKE11" s="59"/>
      <c r="VKF11" s="59"/>
      <c r="VKG11" s="59"/>
      <c r="VKH11" s="59"/>
      <c r="VKI11" s="59"/>
      <c r="VKJ11" s="59"/>
      <c r="VKK11" s="59"/>
      <c r="VKL11" s="59"/>
      <c r="VKM11" s="59"/>
      <c r="VKN11" s="59"/>
      <c r="VKO11" s="59"/>
      <c r="VKP11" s="59"/>
      <c r="VKQ11" s="59"/>
      <c r="VKR11" s="59"/>
      <c r="VKS11" s="59"/>
      <c r="VKT11" s="59"/>
      <c r="VKU11" s="59"/>
      <c r="VKV11" s="59"/>
      <c r="VKW11" s="59"/>
      <c r="VKX11" s="59"/>
      <c r="VKY11" s="59"/>
      <c r="VKZ11" s="59"/>
      <c r="VLA11" s="59"/>
      <c r="VLB11" s="59"/>
      <c r="VLC11" s="59"/>
      <c r="VLD11" s="59"/>
      <c r="VLE11" s="59"/>
      <c r="VLF11" s="59"/>
      <c r="VLG11" s="59"/>
      <c r="VLH11" s="59"/>
      <c r="VLI11" s="59"/>
      <c r="VLJ11" s="59"/>
      <c r="VLK11" s="59"/>
      <c r="VLL11" s="59"/>
      <c r="VLM11" s="59"/>
      <c r="VLN11" s="59"/>
      <c r="VLO11" s="59"/>
      <c r="VLP11" s="59"/>
      <c r="VLQ11" s="59"/>
      <c r="VLR11" s="59"/>
      <c r="VLS11" s="59"/>
      <c r="VLT11" s="59"/>
      <c r="VLU11" s="59"/>
      <c r="VLV11" s="59"/>
      <c r="VLW11" s="59"/>
      <c r="VLX11" s="59"/>
      <c r="VLY11" s="59"/>
      <c r="VLZ11" s="59"/>
      <c r="VMA11" s="59"/>
      <c r="VMB11" s="59"/>
      <c r="VMC11" s="59"/>
      <c r="VMD11" s="59"/>
      <c r="VME11" s="59"/>
      <c r="VMF11" s="59"/>
      <c r="VMG11" s="59"/>
      <c r="VMH11" s="59"/>
      <c r="VMI11" s="59"/>
      <c r="VMJ11" s="59"/>
      <c r="VMK11" s="59"/>
      <c r="VML11" s="59"/>
      <c r="VMM11" s="59"/>
      <c r="VMN11" s="59"/>
      <c r="VMO11" s="59"/>
      <c r="VMP11" s="59"/>
      <c r="VMQ11" s="59"/>
      <c r="VMR11" s="59"/>
      <c r="VMS11" s="59"/>
      <c r="VMT11" s="59"/>
      <c r="VMU11" s="59"/>
      <c r="VMV11" s="59"/>
      <c r="VMW11" s="59"/>
      <c r="VMX11" s="59"/>
      <c r="VMY11" s="59"/>
      <c r="VMZ11" s="59"/>
      <c r="VNA11" s="59"/>
      <c r="VNB11" s="59"/>
      <c r="VNC11" s="59"/>
      <c r="VND11" s="59"/>
      <c r="VNE11" s="59"/>
      <c r="VNF11" s="59"/>
      <c r="VNG11" s="59"/>
      <c r="VNH11" s="59"/>
      <c r="VNI11" s="59"/>
      <c r="VNJ11" s="59"/>
      <c r="VNK11" s="59"/>
      <c r="VNL11" s="59"/>
      <c r="VNM11" s="59"/>
      <c r="VNN11" s="59"/>
      <c r="VNO11" s="59"/>
      <c r="VNP11" s="59"/>
      <c r="VNQ11" s="59"/>
      <c r="VNR11" s="59"/>
      <c r="VNS11" s="59"/>
      <c r="VNT11" s="59"/>
      <c r="VNU11" s="59"/>
      <c r="VNV11" s="59"/>
      <c r="VNW11" s="59"/>
      <c r="VNX11" s="59"/>
      <c r="VNY11" s="59"/>
      <c r="VNZ11" s="59"/>
      <c r="VOA11" s="59"/>
      <c r="VOB11" s="59"/>
      <c r="VOC11" s="59"/>
      <c r="VOD11" s="59"/>
      <c r="VOE11" s="59"/>
      <c r="VOF11" s="59"/>
      <c r="VOG11" s="59"/>
      <c r="VOH11" s="59"/>
      <c r="VOI11" s="59"/>
      <c r="VOJ11" s="59"/>
      <c r="VOK11" s="59"/>
      <c r="VOL11" s="59"/>
      <c r="VOM11" s="59"/>
      <c r="VON11" s="59"/>
      <c r="VOO11" s="59"/>
      <c r="VOP11" s="59"/>
      <c r="VOQ11" s="59"/>
      <c r="VOR11" s="59"/>
      <c r="VOS11" s="59"/>
      <c r="VOT11" s="59"/>
      <c r="VOU11" s="59"/>
      <c r="VOV11" s="59"/>
      <c r="VOW11" s="59"/>
      <c r="VOX11" s="59"/>
      <c r="VOY11" s="59"/>
      <c r="VOZ11" s="59"/>
      <c r="VPA11" s="59"/>
      <c r="VPB11" s="59"/>
      <c r="VPC11" s="59"/>
      <c r="VPD11" s="59"/>
      <c r="VPE11" s="59"/>
      <c r="VPF11" s="59"/>
      <c r="VPG11" s="59"/>
      <c r="VPH11" s="59"/>
      <c r="VPI11" s="59"/>
      <c r="VPJ11" s="59"/>
      <c r="VPK11" s="59"/>
      <c r="VPL11" s="59"/>
      <c r="VPM11" s="59"/>
      <c r="VPN11" s="59"/>
      <c r="VPO11" s="59"/>
      <c r="VPP11" s="59"/>
      <c r="VPQ11" s="59"/>
      <c r="VPR11" s="59"/>
      <c r="VPS11" s="59"/>
      <c r="VPT11" s="59"/>
      <c r="VPU11" s="59"/>
      <c r="VPV11" s="59"/>
      <c r="VPW11" s="59"/>
      <c r="VPX11" s="59"/>
      <c r="VPY11" s="59"/>
      <c r="VPZ11" s="59"/>
      <c r="VQA11" s="59"/>
      <c r="VQB11" s="59"/>
      <c r="VQC11" s="59"/>
      <c r="VQD11" s="59"/>
      <c r="VQE11" s="59"/>
      <c r="VQF11" s="59"/>
      <c r="VQG11" s="59"/>
      <c r="VQH11" s="59"/>
      <c r="VQI11" s="59"/>
      <c r="VQJ11" s="59"/>
      <c r="VQK11" s="59"/>
      <c r="VQL11" s="59"/>
      <c r="VQM11" s="59"/>
      <c r="VQN11" s="59"/>
      <c r="VQO11" s="59"/>
      <c r="VQP11" s="59"/>
      <c r="VQQ11" s="59"/>
      <c r="VQR11" s="59"/>
      <c r="VQS11" s="59"/>
      <c r="VQT11" s="59"/>
      <c r="VQU11" s="59"/>
      <c r="VQV11" s="59"/>
      <c r="VQW11" s="59"/>
      <c r="VQX11" s="59"/>
      <c r="VQY11" s="59"/>
      <c r="VQZ11" s="59"/>
      <c r="VRA11" s="59"/>
      <c r="VRB11" s="59"/>
      <c r="VRC11" s="59"/>
      <c r="VRD11" s="59"/>
      <c r="VRE11" s="59"/>
      <c r="VRF11" s="59"/>
      <c r="VRG11" s="59"/>
      <c r="VRH11" s="59"/>
      <c r="VRI11" s="59"/>
      <c r="VRJ11" s="59"/>
      <c r="VRK11" s="59"/>
      <c r="VRL11" s="59"/>
      <c r="VRM11" s="59"/>
      <c r="VRN11" s="59"/>
      <c r="VRO11" s="59"/>
      <c r="VRP11" s="59"/>
      <c r="VRQ11" s="59"/>
      <c r="VRR11" s="59"/>
      <c r="VRS11" s="59"/>
      <c r="VRT11" s="59"/>
      <c r="VRU11" s="59"/>
      <c r="VRV11" s="59"/>
      <c r="VRW11" s="59"/>
      <c r="VRX11" s="59"/>
      <c r="VRY11" s="59"/>
      <c r="VRZ11" s="59"/>
      <c r="VSA11" s="59"/>
      <c r="VSB11" s="59"/>
      <c r="VSC11" s="59"/>
      <c r="VSD11" s="59"/>
      <c r="VSE11" s="59"/>
      <c r="VSF11" s="59"/>
      <c r="VSG11" s="59"/>
      <c r="VSH11" s="59"/>
      <c r="VSI11" s="59"/>
      <c r="VSJ11" s="59"/>
      <c r="VSK11" s="59"/>
      <c r="VSL11" s="59"/>
      <c r="VSM11" s="59"/>
      <c r="VSN11" s="59"/>
      <c r="VSO11" s="59"/>
      <c r="VSP11" s="59"/>
      <c r="VSQ11" s="59"/>
      <c r="VSR11" s="59"/>
      <c r="VSS11" s="59"/>
      <c r="VST11" s="59"/>
      <c r="VSU11" s="59"/>
      <c r="VSV11" s="59"/>
      <c r="VSW11" s="59"/>
      <c r="VSX11" s="59"/>
      <c r="VSY11" s="59"/>
      <c r="VSZ11" s="59"/>
      <c r="VTA11" s="59"/>
      <c r="VTB11" s="59"/>
      <c r="VTC11" s="59"/>
      <c r="VTD11" s="59"/>
      <c r="VTE11" s="59"/>
      <c r="VTF11" s="59"/>
      <c r="VTG11" s="59"/>
      <c r="VTH11" s="59"/>
      <c r="VTI11" s="59"/>
      <c r="VTJ11" s="59"/>
      <c r="VTK11" s="59"/>
      <c r="VTL11" s="59"/>
      <c r="VTM11" s="59"/>
      <c r="VTN11" s="59"/>
      <c r="VTO11" s="59"/>
      <c r="VTP11" s="59"/>
      <c r="VTQ11" s="59"/>
      <c r="VTR11" s="59"/>
      <c r="VTS11" s="59"/>
      <c r="VTT11" s="59"/>
      <c r="VTU11" s="59"/>
      <c r="VTV11" s="59"/>
      <c r="VTW11" s="59"/>
      <c r="VTX11" s="59"/>
      <c r="VTY11" s="59"/>
      <c r="VTZ11" s="59"/>
      <c r="VUA11" s="59"/>
      <c r="VUB11" s="59"/>
      <c r="VUC11" s="59"/>
      <c r="VUD11" s="59"/>
      <c r="VUE11" s="59"/>
      <c r="VUF11" s="59"/>
      <c r="VUG11" s="59"/>
      <c r="VUH11" s="59"/>
      <c r="VUI11" s="59"/>
      <c r="VUJ11" s="59"/>
      <c r="VUK11" s="59"/>
      <c r="VUL11" s="59"/>
      <c r="VUM11" s="59"/>
      <c r="VUN11" s="59"/>
      <c r="VUO11" s="59"/>
      <c r="VUP11" s="59"/>
      <c r="VUQ11" s="59"/>
      <c r="VUR11" s="59"/>
      <c r="VUS11" s="59"/>
      <c r="VUT11" s="59"/>
      <c r="VUU11" s="59"/>
      <c r="VUV11" s="59"/>
      <c r="VUW11" s="59"/>
      <c r="VUX11" s="59"/>
      <c r="VUY11" s="59"/>
      <c r="VUZ11" s="59"/>
      <c r="VVA11" s="59"/>
      <c r="VVB11" s="59"/>
      <c r="VVC11" s="59"/>
      <c r="VVD11" s="59"/>
      <c r="VVE11" s="59"/>
      <c r="VVF11" s="59"/>
      <c r="VVG11" s="59"/>
      <c r="VVH11" s="59"/>
      <c r="VVI11" s="59"/>
      <c r="VVJ11" s="59"/>
      <c r="VVK11" s="59"/>
      <c r="VVL11" s="59"/>
      <c r="VVM11" s="59"/>
      <c r="VVN11" s="59"/>
      <c r="VVO11" s="59"/>
      <c r="VVP11" s="59"/>
      <c r="VVQ11" s="59"/>
      <c r="VVR11" s="59"/>
      <c r="VVS11" s="59"/>
      <c r="VVT11" s="59"/>
      <c r="VVU11" s="59"/>
      <c r="VVV11" s="59"/>
      <c r="VVW11" s="59"/>
      <c r="VVX11" s="59"/>
      <c r="VVY11" s="59"/>
      <c r="VVZ11" s="59"/>
      <c r="VWA11" s="59"/>
      <c r="VWB11" s="59"/>
      <c r="VWC11" s="59"/>
      <c r="VWD11" s="59"/>
      <c r="VWE11" s="59"/>
      <c r="VWF11" s="59"/>
      <c r="VWG11" s="59"/>
      <c r="VWH11" s="59"/>
      <c r="VWI11" s="59"/>
      <c r="VWJ11" s="59"/>
      <c r="VWK11" s="59"/>
      <c r="VWL11" s="59"/>
      <c r="VWM11" s="59"/>
      <c r="VWN11" s="59"/>
      <c r="VWO11" s="59"/>
      <c r="VWP11" s="59"/>
      <c r="VWQ11" s="59"/>
      <c r="VWR11" s="59"/>
      <c r="VWS11" s="59"/>
      <c r="VWT11" s="59"/>
      <c r="VWU11" s="59"/>
      <c r="VWV11" s="59"/>
      <c r="VWW11" s="59"/>
      <c r="VWX11" s="59"/>
      <c r="VWY11" s="59"/>
      <c r="VWZ11" s="59"/>
      <c r="VXA11" s="59"/>
      <c r="VXB11" s="59"/>
      <c r="VXC11" s="59"/>
      <c r="VXD11" s="59"/>
      <c r="VXE11" s="59"/>
      <c r="VXF11" s="59"/>
      <c r="VXG11" s="59"/>
      <c r="VXH11" s="59"/>
      <c r="VXI11" s="59"/>
      <c r="VXJ11" s="59"/>
      <c r="VXK11" s="59"/>
      <c r="VXL11" s="59"/>
      <c r="VXM11" s="59"/>
      <c r="VXN11" s="59"/>
      <c r="VXO11" s="59"/>
      <c r="VXP11" s="59"/>
      <c r="VXQ11" s="59"/>
      <c r="VXR11" s="59"/>
      <c r="VXS11" s="59"/>
      <c r="VXT11" s="59"/>
      <c r="VXU11" s="59"/>
      <c r="VXV11" s="59"/>
      <c r="VXW11" s="59"/>
      <c r="VXX11" s="59"/>
      <c r="VXY11" s="59"/>
      <c r="VXZ11" s="59"/>
      <c r="VYA11" s="59"/>
      <c r="VYB11" s="59"/>
      <c r="VYC11" s="59"/>
      <c r="VYD11" s="59"/>
      <c r="VYE11" s="59"/>
      <c r="VYF11" s="59"/>
      <c r="VYG11" s="59"/>
      <c r="VYH11" s="59"/>
      <c r="VYI11" s="59"/>
      <c r="VYJ11" s="59"/>
      <c r="VYK11" s="59"/>
      <c r="VYL11" s="59"/>
      <c r="VYM11" s="59"/>
      <c r="VYN11" s="59"/>
      <c r="VYO11" s="59"/>
      <c r="VYP11" s="59"/>
      <c r="VYQ11" s="59"/>
      <c r="VYR11" s="59"/>
      <c r="VYS11" s="59"/>
      <c r="VYT11" s="59"/>
      <c r="VYU11" s="59"/>
      <c r="VYV11" s="59"/>
      <c r="VYW11" s="59"/>
      <c r="VYX11" s="59"/>
      <c r="VYY11" s="59"/>
      <c r="VYZ11" s="59"/>
      <c r="VZA11" s="59"/>
      <c r="VZB11" s="59"/>
      <c r="VZC11" s="59"/>
      <c r="VZD11" s="59"/>
      <c r="VZE11" s="59"/>
      <c r="VZF11" s="59"/>
      <c r="VZG11" s="59"/>
      <c r="VZH11" s="59"/>
      <c r="VZI11" s="59"/>
      <c r="VZJ11" s="59"/>
      <c r="VZK11" s="59"/>
      <c r="VZL11" s="59"/>
      <c r="VZM11" s="59"/>
      <c r="VZN11" s="59"/>
      <c r="VZO11" s="59"/>
      <c r="VZP11" s="59"/>
      <c r="VZQ11" s="59"/>
      <c r="VZR11" s="59"/>
      <c r="VZS11" s="59"/>
      <c r="VZT11" s="59"/>
      <c r="VZU11" s="59"/>
      <c r="VZV11" s="59"/>
      <c r="VZW11" s="59"/>
      <c r="VZX11" s="59"/>
      <c r="VZY11" s="59"/>
      <c r="VZZ11" s="59"/>
      <c r="WAA11" s="59"/>
      <c r="WAB11" s="59"/>
      <c r="WAC11" s="59"/>
      <c r="WAD11" s="59"/>
      <c r="WAE11" s="59"/>
      <c r="WAF11" s="59"/>
      <c r="WAG11" s="59"/>
      <c r="WAH11" s="59"/>
      <c r="WAI11" s="59"/>
      <c r="WAJ11" s="59"/>
      <c r="WAK11" s="59"/>
      <c r="WAL11" s="59"/>
      <c r="WAM11" s="59"/>
      <c r="WAN11" s="59"/>
      <c r="WAO11" s="59"/>
      <c r="WAP11" s="59"/>
      <c r="WAQ11" s="59"/>
      <c r="WAR11" s="59"/>
      <c r="WAS11" s="59"/>
      <c r="WAT11" s="59"/>
      <c r="WAU11" s="59"/>
      <c r="WAV11" s="59"/>
      <c r="WAW11" s="59"/>
      <c r="WAX11" s="59"/>
      <c r="WAY11" s="59"/>
      <c r="WAZ11" s="59"/>
      <c r="WBA11" s="59"/>
      <c r="WBB11" s="59"/>
      <c r="WBC11" s="59"/>
      <c r="WBD11" s="59"/>
      <c r="WBE11" s="59"/>
      <c r="WBF11" s="59"/>
      <c r="WBG11" s="59"/>
      <c r="WBH11" s="59"/>
      <c r="WBI11" s="59"/>
      <c r="WBJ11" s="59"/>
      <c r="WBK11" s="59"/>
      <c r="WBL11" s="59"/>
      <c r="WBM11" s="59"/>
      <c r="WBN11" s="59"/>
      <c r="WBO11" s="59"/>
      <c r="WBP11" s="59"/>
      <c r="WBQ11" s="59"/>
      <c r="WBR11" s="59"/>
      <c r="WBS11" s="59"/>
      <c r="WBT11" s="59"/>
      <c r="WBU11" s="59"/>
      <c r="WBV11" s="59"/>
      <c r="WBW11" s="59"/>
      <c r="WBX11" s="59"/>
      <c r="WBY11" s="59"/>
      <c r="WBZ11" s="59"/>
      <c r="WCA11" s="59"/>
      <c r="WCB11" s="59"/>
      <c r="WCC11" s="59"/>
      <c r="WCD11" s="59"/>
      <c r="WCE11" s="59"/>
      <c r="WCF11" s="59"/>
      <c r="WCG11" s="59"/>
      <c r="WCH11" s="59"/>
      <c r="WCI11" s="59"/>
      <c r="WCJ11" s="59"/>
      <c r="WCK11" s="59"/>
      <c r="WCL11" s="59"/>
      <c r="WCM11" s="59"/>
      <c r="WCN11" s="59"/>
      <c r="WCO11" s="59"/>
      <c r="WCP11" s="59"/>
      <c r="WCQ11" s="59"/>
      <c r="WCR11" s="59"/>
      <c r="WCS11" s="59"/>
      <c r="WCT11" s="59"/>
      <c r="WCU11" s="59"/>
      <c r="WCV11" s="59"/>
      <c r="WCW11" s="59"/>
      <c r="WCX11" s="59"/>
      <c r="WCY11" s="59"/>
      <c r="WCZ11" s="59"/>
      <c r="WDA11" s="59"/>
      <c r="WDB11" s="59"/>
      <c r="WDC11" s="59"/>
      <c r="WDD11" s="59"/>
      <c r="WDE11" s="59"/>
      <c r="WDF11" s="59"/>
      <c r="WDG11" s="59"/>
      <c r="WDH11" s="59"/>
      <c r="WDI11" s="59"/>
      <c r="WDJ11" s="59"/>
      <c r="WDK11" s="59"/>
      <c r="WDL11" s="59"/>
      <c r="WDM11" s="59"/>
      <c r="WDN11" s="59"/>
      <c r="WDO11" s="59"/>
      <c r="WDP11" s="59"/>
      <c r="WDQ11" s="59"/>
      <c r="WDR11" s="59"/>
      <c r="WDS11" s="59"/>
      <c r="WDT11" s="59"/>
      <c r="WDU11" s="59"/>
      <c r="WDV11" s="59"/>
      <c r="WDW11" s="59"/>
      <c r="WDX11" s="59"/>
      <c r="WDY11" s="59"/>
      <c r="WDZ11" s="59"/>
      <c r="WEA11" s="59"/>
      <c r="WEB11" s="59"/>
      <c r="WEC11" s="59"/>
      <c r="WED11" s="59"/>
      <c r="WEE11" s="59"/>
      <c r="WEF11" s="59"/>
      <c r="WEG11" s="59"/>
      <c r="WEH11" s="59"/>
      <c r="WEI11" s="59"/>
      <c r="WEJ11" s="59"/>
      <c r="WEK11" s="59"/>
      <c r="WEL11" s="59"/>
      <c r="WEM11" s="59"/>
      <c r="WEN11" s="59"/>
      <c r="WEO11" s="59"/>
      <c r="WEP11" s="59"/>
      <c r="WEQ11" s="59"/>
      <c r="WER11" s="59"/>
      <c r="WES11" s="59"/>
      <c r="WET11" s="59"/>
      <c r="WEU11" s="59"/>
      <c r="WEV11" s="59"/>
      <c r="WEW11" s="59"/>
      <c r="WEX11" s="59"/>
      <c r="WEY11" s="59"/>
      <c r="WEZ11" s="59"/>
      <c r="WFA11" s="59"/>
      <c r="WFB11" s="59"/>
      <c r="WFC11" s="59"/>
      <c r="WFD11" s="59"/>
      <c r="WFE11" s="59"/>
      <c r="WFF11" s="59"/>
      <c r="WFG11" s="59"/>
      <c r="WFH11" s="59"/>
      <c r="WFI11" s="59"/>
      <c r="WFJ11" s="59"/>
      <c r="WFK11" s="59"/>
      <c r="WFL11" s="59"/>
      <c r="WFM11" s="59"/>
      <c r="WFN11" s="59"/>
      <c r="WFO11" s="59"/>
      <c r="WFP11" s="59"/>
      <c r="WFQ11" s="59"/>
      <c r="WFR11" s="59"/>
      <c r="WFS11" s="59"/>
      <c r="WFT11" s="59"/>
      <c r="WFU11" s="59"/>
      <c r="WFV11" s="59"/>
      <c r="WFW11" s="59"/>
      <c r="WFX11" s="59"/>
      <c r="WFY11" s="59"/>
      <c r="WFZ11" s="59"/>
      <c r="WGA11" s="59"/>
      <c r="WGB11" s="59"/>
      <c r="WGC11" s="59"/>
      <c r="WGD11" s="59"/>
      <c r="WGE11" s="59"/>
      <c r="WGF11" s="59"/>
      <c r="WGG11" s="59"/>
      <c r="WGH11" s="59"/>
      <c r="WGI11" s="59"/>
      <c r="WGJ11" s="59"/>
      <c r="WGK11" s="59"/>
      <c r="WGL11" s="59"/>
      <c r="WGM11" s="59"/>
      <c r="WGN11" s="59"/>
      <c r="WGO11" s="59"/>
      <c r="WGP11" s="59"/>
      <c r="WGQ11" s="59"/>
      <c r="WGR11" s="59"/>
      <c r="WGS11" s="59"/>
      <c r="WGT11" s="59"/>
      <c r="WGU11" s="59"/>
      <c r="WGV11" s="59"/>
      <c r="WGW11" s="59"/>
      <c r="WGX11" s="59"/>
      <c r="WGY11" s="59"/>
      <c r="WGZ11" s="59"/>
      <c r="WHA11" s="59"/>
      <c r="WHB11" s="59"/>
      <c r="WHC11" s="59"/>
      <c r="WHD11" s="59"/>
      <c r="WHE11" s="59"/>
      <c r="WHF11" s="59"/>
      <c r="WHG11" s="59"/>
      <c r="WHH11" s="59"/>
      <c r="WHI11" s="59"/>
      <c r="WHJ11" s="59"/>
      <c r="WHK11" s="59"/>
      <c r="WHL11" s="59"/>
      <c r="WHM11" s="59"/>
      <c r="WHN11" s="59"/>
      <c r="WHO11" s="59"/>
      <c r="WHP11" s="59"/>
      <c r="WHQ11" s="59"/>
      <c r="WHR11" s="59"/>
      <c r="WHS11" s="59"/>
      <c r="WHT11" s="59"/>
      <c r="WHU11" s="59"/>
      <c r="WHV11" s="59"/>
      <c r="WHW11" s="59"/>
      <c r="WHX11" s="59"/>
      <c r="WHY11" s="59"/>
      <c r="WHZ11" s="59"/>
      <c r="WIA11" s="59"/>
      <c r="WIB11" s="59"/>
      <c r="WIC11" s="59"/>
      <c r="WID11" s="59"/>
      <c r="WIE11" s="59"/>
      <c r="WIF11" s="59"/>
      <c r="WIG11" s="59"/>
      <c r="WIH11" s="59"/>
      <c r="WII11" s="59"/>
      <c r="WIJ11" s="59"/>
      <c r="WIK11" s="59"/>
      <c r="WIL11" s="59"/>
      <c r="WIM11" s="59"/>
      <c r="WIN11" s="59"/>
      <c r="WIO11" s="59"/>
      <c r="WIP11" s="59"/>
      <c r="WIQ11" s="59"/>
      <c r="WIR11" s="59"/>
      <c r="WIS11" s="59"/>
      <c r="WIT11" s="59"/>
      <c r="WIU11" s="59"/>
      <c r="WIV11" s="59"/>
      <c r="WIW11" s="59"/>
      <c r="WIX11" s="59"/>
      <c r="WIY11" s="59"/>
      <c r="WIZ11" s="59"/>
      <c r="WJA11" s="59"/>
      <c r="WJB11" s="59"/>
      <c r="WJC11" s="59"/>
      <c r="WJD11" s="59"/>
      <c r="WJE11" s="59"/>
      <c r="WJF11" s="59"/>
      <c r="WJG11" s="59"/>
      <c r="WJH11" s="59"/>
      <c r="WJI11" s="59"/>
      <c r="WJJ11" s="59"/>
      <c r="WJK11" s="59"/>
      <c r="WJL11" s="59"/>
      <c r="WJM11" s="59"/>
      <c r="WJN11" s="59"/>
      <c r="WJO11" s="59"/>
      <c r="WJP11" s="59"/>
      <c r="WJQ11" s="59"/>
      <c r="WJR11" s="59"/>
      <c r="WJS11" s="59"/>
      <c r="WJT11" s="59"/>
      <c r="WJU11" s="59"/>
      <c r="WJV11" s="59"/>
      <c r="WJW11" s="59"/>
      <c r="WJX11" s="59"/>
      <c r="WJY11" s="59"/>
      <c r="WJZ11" s="59"/>
      <c r="WKA11" s="59"/>
      <c r="WKB11" s="59"/>
      <c r="WKC11" s="59"/>
      <c r="WKD11" s="59"/>
      <c r="WKE11" s="59"/>
      <c r="WKF11" s="59"/>
      <c r="WKG11" s="59"/>
      <c r="WKH11" s="59"/>
      <c r="WKI11" s="59"/>
      <c r="WKJ11" s="59"/>
      <c r="WKK11" s="59"/>
      <c r="WKL11" s="59"/>
      <c r="WKM11" s="59"/>
      <c r="WKN11" s="59"/>
      <c r="WKO11" s="59"/>
      <c r="WKP11" s="59"/>
      <c r="WKQ11" s="59"/>
      <c r="WKR11" s="59"/>
      <c r="WKS11" s="59"/>
      <c r="WKT11" s="59"/>
      <c r="WKU11" s="59"/>
      <c r="WKV11" s="59"/>
      <c r="WKW11" s="59"/>
      <c r="WKX11" s="59"/>
      <c r="WKY11" s="59"/>
      <c r="WKZ11" s="59"/>
      <c r="WLA11" s="59"/>
      <c r="WLB11" s="59"/>
      <c r="WLC11" s="59"/>
      <c r="WLD11" s="59"/>
      <c r="WLE11" s="59"/>
      <c r="WLF11" s="59"/>
      <c r="WLG11" s="59"/>
      <c r="WLH11" s="59"/>
      <c r="WLI11" s="59"/>
      <c r="WLJ11" s="59"/>
      <c r="WLK11" s="59"/>
      <c r="WLL11" s="59"/>
      <c r="WLM11" s="59"/>
      <c r="WLN11" s="59"/>
      <c r="WLO11" s="59"/>
      <c r="WLP11" s="59"/>
      <c r="WLQ11" s="59"/>
      <c r="WLR11" s="59"/>
      <c r="WLS11" s="59"/>
      <c r="WLT11" s="59"/>
      <c r="WLU11" s="59"/>
      <c r="WLV11" s="59"/>
      <c r="WLW11" s="59"/>
      <c r="WLX11" s="59"/>
      <c r="WLY11" s="59"/>
      <c r="WLZ11" s="59"/>
      <c r="WMA11" s="59"/>
      <c r="WMB11" s="59"/>
      <c r="WMC11" s="59"/>
      <c r="WMD11" s="59"/>
      <c r="WME11" s="59"/>
      <c r="WMF11" s="59"/>
      <c r="WMG11" s="59"/>
      <c r="WMH11" s="59"/>
      <c r="WMI11" s="59"/>
      <c r="WMJ11" s="59"/>
      <c r="WMK11" s="59"/>
      <c r="WML11" s="59"/>
      <c r="WMM11" s="59"/>
      <c r="WMN11" s="59"/>
      <c r="WMO11" s="59"/>
      <c r="WMP11" s="59"/>
      <c r="WMQ11" s="59"/>
      <c r="WMR11" s="59"/>
      <c r="WMS11" s="59"/>
      <c r="WMT11" s="59"/>
      <c r="WMU11" s="59"/>
      <c r="WMV11" s="59"/>
      <c r="WMW11" s="59"/>
      <c r="WMX11" s="59"/>
      <c r="WMY11" s="59"/>
      <c r="WMZ11" s="59"/>
      <c r="WNA11" s="59"/>
      <c r="WNB11" s="59"/>
      <c r="WNC11" s="59"/>
      <c r="WND11" s="59"/>
      <c r="WNE11" s="59"/>
      <c r="WNF11" s="59"/>
      <c r="WNG11" s="59"/>
      <c r="WNH11" s="59"/>
      <c r="WNI11" s="59"/>
      <c r="WNJ11" s="59"/>
      <c r="WNK11" s="59"/>
      <c r="WNL11" s="59"/>
      <c r="WNM11" s="59"/>
      <c r="WNN11" s="59"/>
      <c r="WNO11" s="59"/>
      <c r="WNP11" s="59"/>
      <c r="WNQ11" s="59"/>
      <c r="WNR11" s="59"/>
      <c r="WNS11" s="59"/>
      <c r="WNT11" s="59"/>
      <c r="WNU11" s="59"/>
      <c r="WNV11" s="59"/>
      <c r="WNW11" s="59"/>
      <c r="WNX11" s="59"/>
      <c r="WNY11" s="59"/>
      <c r="WNZ11" s="59"/>
      <c r="WOA11" s="59"/>
      <c r="WOB11" s="59"/>
      <c r="WOC11" s="59"/>
      <c r="WOD11" s="59"/>
      <c r="WOE11" s="59"/>
      <c r="WOF11" s="59"/>
      <c r="WOG11" s="59"/>
      <c r="WOH11" s="59"/>
      <c r="WOI11" s="59"/>
      <c r="WOJ11" s="59"/>
      <c r="WOK11" s="59"/>
      <c r="WOL11" s="59"/>
      <c r="WOM11" s="59"/>
      <c r="WON11" s="59"/>
      <c r="WOO11" s="59"/>
      <c r="WOP11" s="59"/>
      <c r="WOQ11" s="59"/>
      <c r="WOR11" s="59"/>
      <c r="WOS11" s="59"/>
      <c r="WOT11" s="59"/>
      <c r="WOU11" s="59"/>
      <c r="WOV11" s="59"/>
      <c r="WOW11" s="59"/>
      <c r="WOX11" s="59"/>
      <c r="WOY11" s="59"/>
      <c r="WOZ11" s="59"/>
      <c r="WPA11" s="59"/>
      <c r="WPB11" s="59"/>
      <c r="WPC11" s="59"/>
      <c r="WPD11" s="59"/>
      <c r="WPE11" s="59"/>
      <c r="WPF11" s="59"/>
      <c r="WPG11" s="59"/>
      <c r="WPH11" s="59"/>
      <c r="WPI11" s="59"/>
      <c r="WPJ11" s="59"/>
      <c r="WPK11" s="59"/>
      <c r="WPL11" s="59"/>
      <c r="WPM11" s="59"/>
      <c r="WPN11" s="59"/>
      <c r="WPO11" s="59"/>
      <c r="WPP11" s="59"/>
      <c r="WPQ11" s="59"/>
      <c r="WPR11" s="59"/>
      <c r="WPS11" s="59"/>
      <c r="WPT11" s="59"/>
      <c r="WPU11" s="59"/>
      <c r="WPV11" s="59"/>
      <c r="WPW11" s="59"/>
      <c r="WPX11" s="59"/>
      <c r="WPY11" s="59"/>
      <c r="WPZ11" s="59"/>
      <c r="WQA11" s="59"/>
      <c r="WQB11" s="59"/>
      <c r="WQC11" s="59"/>
      <c r="WQD11" s="59"/>
      <c r="WQE11" s="59"/>
      <c r="WQF11" s="59"/>
      <c r="WQG11" s="59"/>
      <c r="WQH11" s="59"/>
      <c r="WQI11" s="59"/>
      <c r="WQJ11" s="59"/>
      <c r="WQK11" s="59"/>
      <c r="WQL11" s="59"/>
      <c r="WQM11" s="59"/>
      <c r="WQN11" s="59"/>
      <c r="WQO11" s="59"/>
      <c r="WQP11" s="59"/>
      <c r="WQQ11" s="59"/>
      <c r="WQR11" s="59"/>
      <c r="WQS11" s="59"/>
      <c r="WQT11" s="59"/>
      <c r="WQU11" s="59"/>
      <c r="WQV11" s="59"/>
      <c r="WQW11" s="59"/>
      <c r="WQX11" s="59"/>
      <c r="WQY11" s="59"/>
      <c r="WQZ11" s="59"/>
      <c r="WRA11" s="59"/>
      <c r="WRB11" s="59"/>
      <c r="WRC11" s="59"/>
      <c r="WRD11" s="59"/>
      <c r="WRE11" s="59"/>
      <c r="WRF11" s="59"/>
      <c r="WRG11" s="59"/>
      <c r="WRH11" s="59"/>
      <c r="WRI11" s="59"/>
      <c r="WRJ11" s="59"/>
      <c r="WRK11" s="59"/>
      <c r="WRL11" s="59"/>
      <c r="WRM11" s="59"/>
      <c r="WRN11" s="59"/>
      <c r="WRO11" s="59"/>
      <c r="WRP11" s="59"/>
      <c r="WRQ11" s="59"/>
      <c r="WRR11" s="59"/>
      <c r="WRS11" s="59"/>
      <c r="WRT11" s="59"/>
      <c r="WRU11" s="59"/>
      <c r="WRV11" s="59"/>
      <c r="WRW11" s="59"/>
      <c r="WRX11" s="59"/>
      <c r="WRY11" s="59"/>
      <c r="WRZ11" s="59"/>
      <c r="WSA11" s="59"/>
      <c r="WSB11" s="59"/>
      <c r="WSC11" s="59"/>
      <c r="WSD11" s="59"/>
      <c r="WSE11" s="59"/>
      <c r="WSF11" s="59"/>
      <c r="WSG11" s="59"/>
      <c r="WSH11" s="59"/>
      <c r="WSI11" s="59"/>
      <c r="WSJ11" s="59"/>
      <c r="WSK11" s="59"/>
      <c r="WSL11" s="59"/>
      <c r="WSM11" s="59"/>
      <c r="WSN11" s="59"/>
      <c r="WSO11" s="59"/>
      <c r="WSP11" s="59"/>
      <c r="WSQ11" s="59"/>
      <c r="WSR11" s="59"/>
      <c r="WSS11" s="59"/>
      <c r="WST11" s="59"/>
      <c r="WSU11" s="59"/>
      <c r="WSV11" s="59"/>
      <c r="WSW11" s="59"/>
      <c r="WSX11" s="59"/>
      <c r="WSY11" s="59"/>
      <c r="WSZ11" s="59"/>
      <c r="WTA11" s="59"/>
      <c r="WTB11" s="59"/>
      <c r="WTC11" s="59"/>
      <c r="WTD11" s="59"/>
      <c r="WTE11" s="59"/>
      <c r="WTF11" s="59"/>
      <c r="WTG11" s="59"/>
      <c r="WTH11" s="59"/>
      <c r="WTI11" s="59"/>
      <c r="WTJ11" s="59"/>
      <c r="WTK11" s="59"/>
      <c r="WTL11" s="59"/>
      <c r="WTM11" s="59"/>
      <c r="WTN11" s="59"/>
      <c r="WTO11" s="59"/>
      <c r="WTP11" s="59"/>
      <c r="WTQ11" s="59"/>
      <c r="WTR11" s="59"/>
      <c r="WTS11" s="59"/>
      <c r="WTT11" s="59"/>
      <c r="WTU11" s="59"/>
      <c r="WTV11" s="59"/>
      <c r="WTW11" s="59"/>
      <c r="WTX11" s="59"/>
      <c r="WTY11" s="59"/>
      <c r="WTZ11" s="59"/>
      <c r="WUA11" s="59"/>
      <c r="WUB11" s="59"/>
      <c r="WUC11" s="59"/>
      <c r="WUD11" s="59"/>
      <c r="WUE11" s="59"/>
      <c r="WUF11" s="59"/>
      <c r="WUG11" s="59"/>
      <c r="WUH11" s="59"/>
      <c r="WUI11" s="59"/>
      <c r="WUJ11" s="59"/>
      <c r="WUK11" s="59"/>
      <c r="WUL11" s="59"/>
      <c r="WUM11" s="59"/>
      <c r="WUN11" s="59"/>
      <c r="WUO11" s="59"/>
      <c r="WUP11" s="59"/>
      <c r="WUQ11" s="59"/>
      <c r="WUR11" s="59"/>
      <c r="WUS11" s="59"/>
      <c r="WUT11" s="59"/>
      <c r="WUU11" s="59"/>
      <c r="WUV11" s="59"/>
      <c r="WUW11" s="59"/>
      <c r="WUX11" s="59"/>
      <c r="WUY11" s="59"/>
      <c r="WUZ11" s="59"/>
      <c r="WVA11" s="59"/>
      <c r="WVB11" s="59"/>
      <c r="WVC11" s="59"/>
      <c r="WVD11" s="59"/>
      <c r="WVE11" s="59"/>
      <c r="WVF11" s="59"/>
      <c r="WVG11" s="59"/>
      <c r="WVH11" s="59"/>
      <c r="WVI11" s="59"/>
      <c r="WVJ11" s="59"/>
      <c r="WVK11" s="59"/>
      <c r="WVL11" s="59"/>
      <c r="WVM11" s="59"/>
      <c r="WVN11" s="59"/>
      <c r="WVO11" s="59"/>
      <c r="WVP11" s="59"/>
      <c r="WVQ11" s="59"/>
      <c r="WVR11" s="59"/>
      <c r="WVS11" s="59"/>
      <c r="WVT11" s="59"/>
      <c r="WVU11" s="59"/>
      <c r="WVV11" s="59"/>
      <c r="WVW11" s="59"/>
      <c r="WVX11" s="59"/>
      <c r="WVY11" s="59"/>
      <c r="WVZ11" s="59"/>
      <c r="WWA11" s="59"/>
      <c r="WWB11" s="59"/>
      <c r="WWC11" s="59"/>
      <c r="WWD11" s="59"/>
      <c r="WWE11" s="59"/>
      <c r="WWF11" s="59"/>
      <c r="WWG11" s="59"/>
      <c r="WWH11" s="59"/>
      <c r="WWI11" s="59"/>
      <c r="WWJ11" s="59"/>
      <c r="WWK11" s="59"/>
      <c r="WWL11" s="59"/>
      <c r="WWM11" s="59"/>
      <c r="WWN11" s="59"/>
      <c r="WWO11" s="59"/>
      <c r="WWP11" s="59"/>
      <c r="WWQ11" s="59"/>
      <c r="WWR11" s="59"/>
      <c r="WWS11" s="59"/>
      <c r="WWT11" s="59"/>
      <c r="WWU11" s="59"/>
      <c r="WWV11" s="59"/>
      <c r="WWW11" s="59"/>
      <c r="WWX11" s="59"/>
      <c r="WWY11" s="59"/>
      <c r="WWZ11" s="59"/>
      <c r="WXA11" s="59"/>
      <c r="WXB11" s="59"/>
      <c r="WXC11" s="59"/>
      <c r="WXD11" s="59"/>
      <c r="WXE11" s="59"/>
      <c r="WXF11" s="59"/>
      <c r="WXG11" s="59"/>
      <c r="WXH11" s="59"/>
      <c r="WXI11" s="59"/>
      <c r="WXJ11" s="59"/>
      <c r="WXK11" s="59"/>
      <c r="WXL11" s="59"/>
      <c r="WXM11" s="59"/>
      <c r="WXN11" s="59"/>
      <c r="WXO11" s="59"/>
      <c r="WXP11" s="59"/>
      <c r="WXQ11" s="59"/>
      <c r="WXR11" s="59"/>
      <c r="WXS11" s="59"/>
      <c r="WXT11" s="59"/>
      <c r="WXU11" s="59"/>
      <c r="WXV11" s="59"/>
      <c r="WXW11" s="59"/>
      <c r="WXX11" s="59"/>
      <c r="WXY11" s="59"/>
      <c r="WXZ11" s="59"/>
      <c r="WYA11" s="59"/>
      <c r="WYB11" s="59"/>
      <c r="WYC11" s="59"/>
      <c r="WYD11" s="59"/>
      <c r="WYE11" s="59"/>
      <c r="WYF11" s="59"/>
      <c r="WYG11" s="59"/>
      <c r="WYH11" s="59"/>
      <c r="WYI11" s="59"/>
      <c r="WYJ11" s="59"/>
      <c r="WYK11" s="59"/>
      <c r="WYL11" s="59"/>
      <c r="WYM11" s="59"/>
      <c r="WYN11" s="59"/>
      <c r="WYO11" s="59"/>
      <c r="WYP11" s="59"/>
      <c r="WYQ11" s="59"/>
      <c r="WYR11" s="59"/>
      <c r="WYS11" s="59"/>
      <c r="WYT11" s="59"/>
      <c r="WYU11" s="59"/>
      <c r="WYV11" s="59"/>
      <c r="WYW11" s="59"/>
      <c r="WYX11" s="59"/>
      <c r="WYY11" s="59"/>
      <c r="WYZ11" s="59"/>
      <c r="WZA11" s="59"/>
      <c r="WZB11" s="59"/>
      <c r="WZC11" s="59"/>
      <c r="WZD11" s="59"/>
      <c r="WZE11" s="59"/>
      <c r="WZF11" s="59"/>
      <c r="WZG11" s="59"/>
      <c r="WZH11" s="59"/>
      <c r="WZI11" s="59"/>
      <c r="WZJ11" s="59"/>
      <c r="WZK11" s="59"/>
      <c r="WZL11" s="59"/>
      <c r="WZM11" s="59"/>
      <c r="WZN11" s="59"/>
      <c r="WZO11" s="59"/>
      <c r="WZP11" s="59"/>
      <c r="WZQ11" s="59"/>
      <c r="WZR11" s="59"/>
      <c r="WZS11" s="59"/>
      <c r="WZT11" s="59"/>
      <c r="WZU11" s="59"/>
      <c r="WZV11" s="59"/>
      <c r="WZW11" s="59"/>
      <c r="WZX11" s="59"/>
      <c r="WZY11" s="59"/>
      <c r="WZZ11" s="59"/>
      <c r="XAA11" s="59"/>
      <c r="XAB11" s="59"/>
      <c r="XAC11" s="59"/>
      <c r="XAD11" s="59"/>
      <c r="XAE11" s="59"/>
      <c r="XAF11" s="59"/>
      <c r="XAG11" s="59"/>
      <c r="XAH11" s="59"/>
      <c r="XAI11" s="59"/>
      <c r="XAJ11" s="59"/>
      <c r="XAK11" s="59"/>
      <c r="XAL11" s="59"/>
      <c r="XAM11" s="59"/>
      <c r="XAN11" s="59"/>
      <c r="XAO11" s="59"/>
      <c r="XAP11" s="59"/>
      <c r="XAQ11" s="59"/>
      <c r="XAR11" s="59"/>
      <c r="XAS11" s="59"/>
      <c r="XAT11" s="59"/>
      <c r="XAU11" s="59"/>
      <c r="XAV11" s="59"/>
      <c r="XAW11" s="59"/>
      <c r="XAX11" s="59"/>
      <c r="XAY11" s="59"/>
      <c r="XAZ11" s="59"/>
      <c r="XBA11" s="59"/>
      <c r="XBB11" s="59"/>
      <c r="XBC11" s="59"/>
      <c r="XBD11" s="59"/>
      <c r="XBE11" s="59"/>
      <c r="XBF11" s="59"/>
      <c r="XBG11" s="59"/>
      <c r="XBH11" s="59"/>
      <c r="XBI11" s="59"/>
      <c r="XBJ11" s="59"/>
      <c r="XBK11" s="59"/>
      <c r="XBL11" s="59"/>
      <c r="XBM11" s="59"/>
      <c r="XBN11" s="59"/>
      <c r="XBO11" s="59"/>
      <c r="XBP11" s="59"/>
      <c r="XBQ11" s="59"/>
      <c r="XBR11" s="59"/>
      <c r="XBS11" s="59"/>
      <c r="XBT11" s="59"/>
      <c r="XBU11" s="59"/>
      <c r="XBV11" s="59"/>
      <c r="XBW11" s="59"/>
      <c r="XBX11" s="59"/>
      <c r="XBY11" s="59"/>
      <c r="XBZ11" s="59"/>
      <c r="XCA11" s="59"/>
      <c r="XCB11" s="59"/>
      <c r="XCC11" s="59"/>
      <c r="XCD11" s="59"/>
      <c r="XCE11" s="59"/>
      <c r="XCF11" s="59"/>
      <c r="XCG11" s="59"/>
      <c r="XCH11" s="59"/>
      <c r="XCI11" s="59"/>
      <c r="XCJ11" s="59"/>
      <c r="XCK11" s="59"/>
      <c r="XCL11" s="59"/>
      <c r="XCM11" s="59"/>
      <c r="XCN11" s="59"/>
      <c r="XCO11" s="59"/>
      <c r="XCP11" s="59"/>
      <c r="XCQ11" s="59"/>
      <c r="XCR11" s="59"/>
      <c r="XCS11" s="59"/>
      <c r="XCT11" s="59"/>
      <c r="XCU11" s="59"/>
      <c r="XCV11" s="59"/>
      <c r="XCW11" s="59"/>
      <c r="XCX11" s="59"/>
      <c r="XCY11" s="59"/>
      <c r="XCZ11" s="59"/>
      <c r="XDA11" s="59"/>
      <c r="XDB11" s="59"/>
      <c r="XDC11" s="59"/>
      <c r="XDD11" s="59"/>
      <c r="XDE11" s="59"/>
      <c r="XDF11" s="59"/>
      <c r="XDG11" s="59"/>
      <c r="XDH11" s="59"/>
      <c r="XDI11" s="59"/>
      <c r="XDJ11" s="59"/>
      <c r="XDK11" s="59"/>
      <c r="XDL11" s="59"/>
      <c r="XDM11" s="59"/>
      <c r="XDN11" s="59"/>
      <c r="XDO11" s="59"/>
      <c r="XDP11" s="59"/>
      <c r="XDQ11" s="59"/>
      <c r="XDR11" s="59"/>
      <c r="XDS11" s="59"/>
      <c r="XDT11" s="59"/>
      <c r="XDU11" s="59"/>
      <c r="XDV11" s="59"/>
      <c r="XDW11" s="59"/>
      <c r="XDX11" s="59"/>
      <c r="XDY11" s="59"/>
      <c r="XDZ11" s="59"/>
      <c r="XEA11" s="59"/>
      <c r="XEB11" s="59"/>
      <c r="XEC11" s="59"/>
      <c r="XED11" s="59"/>
      <c r="XEE11" s="59"/>
      <c r="XEF11" s="59"/>
      <c r="XEG11" s="59"/>
      <c r="XEH11" s="59"/>
      <c r="XEI11" s="59"/>
      <c r="XEJ11" s="59"/>
      <c r="XEK11" s="59"/>
      <c r="XEL11" s="59"/>
      <c r="XEM11" s="59"/>
      <c r="XEN11" s="59"/>
      <c r="XEO11" s="59"/>
      <c r="XEP11" s="59"/>
      <c r="XEQ11" s="59"/>
      <c r="XER11" s="59"/>
      <c r="XES11" s="59"/>
      <c r="XET11" s="59"/>
      <c r="XEU11" s="59"/>
      <c r="XEV11" s="59"/>
      <c r="XEW11" s="59"/>
      <c r="XEX11" s="59"/>
    </row>
    <row r="12" spans="1:16378">
      <c r="A12" s="60" t="s">
        <v>5</v>
      </c>
      <c r="B12" s="61" t="s">
        <v>31</v>
      </c>
      <c r="C12" s="61"/>
      <c r="D12" s="61">
        <v>14.072000000000001</v>
      </c>
      <c r="E12" s="61">
        <v>14.072000000000001</v>
      </c>
      <c r="F12" s="61">
        <v>14.072000000000001</v>
      </c>
      <c r="G12" s="61">
        <v>14.072000000000001</v>
      </c>
      <c r="H12" s="61">
        <v>14.072000000000001</v>
      </c>
      <c r="I12" s="61">
        <v>14.072000000000001</v>
      </c>
      <c r="J12" s="61">
        <v>14.072000000000001</v>
      </c>
      <c r="K12" s="61">
        <v>14.072000000000001</v>
      </c>
      <c r="L12" s="61">
        <v>14.072000000000001</v>
      </c>
      <c r="M12" s="61">
        <v>14.072000000000001</v>
      </c>
      <c r="N12" s="61">
        <v>14.072000000000001</v>
      </c>
      <c r="O12" s="61">
        <v>14.072000000000001</v>
      </c>
      <c r="P12" s="61">
        <v>14.072000000000001</v>
      </c>
      <c r="Q12" s="61">
        <v>14.072000000000001</v>
      </c>
      <c r="R12" s="61">
        <v>14.072000000000001</v>
      </c>
      <c r="S12" s="61">
        <v>14.072000000000001</v>
      </c>
      <c r="T12" s="61">
        <v>14.072000000000001</v>
      </c>
      <c r="U12" s="61">
        <v>14.072000000000001</v>
      </c>
      <c r="V12" s="61">
        <v>14.072000000000001</v>
      </c>
      <c r="W12" s="61">
        <v>14.072000000000001</v>
      </c>
      <c r="X12" s="61">
        <v>14.072000000000001</v>
      </c>
      <c r="Y12" s="61">
        <v>14.072000000000001</v>
      </c>
      <c r="Z12" s="61">
        <v>14.072000000000001</v>
      </c>
      <c r="AA12" s="61">
        <v>14.072000000000001</v>
      </c>
      <c r="AB12" s="61">
        <v>14.072000000000001</v>
      </c>
      <c r="AC12" s="61">
        <v>14.072000000000001</v>
      </c>
      <c r="AD12" s="61">
        <v>14.072000000000001</v>
      </c>
      <c r="AE12" s="61">
        <v>14.072000000000001</v>
      </c>
      <c r="AF12" s="61">
        <v>14.072000000000001</v>
      </c>
      <c r="AG12" s="61">
        <v>14.072000000000001</v>
      </c>
      <c r="AH12" s="61">
        <v>14.072000000000001</v>
      </c>
      <c r="AI12" s="61">
        <v>14.072000000000001</v>
      </c>
      <c r="AJ12" s="61">
        <v>14.072000000000001</v>
      </c>
      <c r="AK12" s="61">
        <v>14.072000000000001</v>
      </c>
      <c r="AL12" s="61">
        <v>14.072000000000001</v>
      </c>
      <c r="AM12" s="61">
        <v>14.072000000000001</v>
      </c>
      <c r="AN12" s="61">
        <v>14.072000000000001</v>
      </c>
      <c r="AO12" s="61">
        <v>14.072000000000001</v>
      </c>
      <c r="AP12" s="61">
        <v>14.072000000000001</v>
      </c>
      <c r="AQ12" s="61">
        <v>14.072000000000001</v>
      </c>
      <c r="AR12" s="61">
        <v>14.072000000000001</v>
      </c>
      <c r="AS12" s="61">
        <v>14.072000000000001</v>
      </c>
      <c r="AT12" s="61">
        <v>14.072000000000001</v>
      </c>
      <c r="AU12" s="61">
        <v>14.072000000000001</v>
      </c>
      <c r="AV12" s="61">
        <v>14.072000000000001</v>
      </c>
      <c r="AW12" s="61">
        <v>14.072000000000001</v>
      </c>
      <c r="AX12" s="61">
        <v>14.072000000000001</v>
      </c>
      <c r="AY12" s="61">
        <v>14.072000000000001</v>
      </c>
      <c r="AZ12" s="61">
        <v>14.072000000000001</v>
      </c>
      <c r="BA12" s="61">
        <v>14.072000000000001</v>
      </c>
      <c r="BB12" s="61">
        <v>14.072000000000001</v>
      </c>
      <c r="BC12" s="61">
        <v>14.072000000000001</v>
      </c>
      <c r="BD12" s="61">
        <v>14.072000000000001</v>
      </c>
      <c r="BE12" s="61">
        <v>14.072000000000001</v>
      </c>
      <c r="BF12" s="61">
        <v>14.072000000000001</v>
      </c>
      <c r="BG12" s="61">
        <v>14.072000000000001</v>
      </c>
      <c r="BH12" s="61">
        <v>14.072000000000001</v>
      </c>
      <c r="BI12" s="61">
        <v>14.072000000000001</v>
      </c>
      <c r="BJ12" s="61">
        <v>14.072000000000001</v>
      </c>
      <c r="BK12" s="61">
        <v>14.072000000000001</v>
      </c>
      <c r="BL12" s="61">
        <v>14.072000000000001</v>
      </c>
      <c r="BM12" s="61">
        <v>14.072000000000001</v>
      </c>
      <c r="BN12" s="61">
        <v>14.072000000000001</v>
      </c>
      <c r="BO12" s="61">
        <v>14.072000000000001</v>
      </c>
      <c r="BP12" s="61">
        <v>14.072000000000001</v>
      </c>
      <c r="BQ12" s="61">
        <v>14.072000000000001</v>
      </c>
      <c r="BR12" s="61">
        <v>14.072000000000001</v>
      </c>
      <c r="BS12" s="61">
        <v>14.072000000000001</v>
      </c>
      <c r="BT12" s="61">
        <v>14.072000000000001</v>
      </c>
      <c r="BU12" s="61">
        <v>14.072000000000001</v>
      </c>
      <c r="BV12" s="61">
        <v>14.072000000000001</v>
      </c>
      <c r="BW12" s="61">
        <v>14.072000000000001</v>
      </c>
      <c r="BX12" s="61">
        <v>14.072000000000001</v>
      </c>
      <c r="BY12" s="61">
        <v>14.072000000000001</v>
      </c>
      <c r="BZ12" s="61">
        <v>14.072000000000001</v>
      </c>
      <c r="CA12" s="61">
        <v>14.072000000000001</v>
      </c>
      <c r="CB12" s="61">
        <v>14.072000000000001</v>
      </c>
      <c r="CC12" s="61">
        <v>14.072000000000001</v>
      </c>
      <c r="CD12" s="61">
        <v>14.072000000000001</v>
      </c>
      <c r="CE12" s="61">
        <v>14.072000000000001</v>
      </c>
      <c r="CF12" s="61">
        <v>14.072000000000001</v>
      </c>
      <c r="CG12" s="61">
        <v>14.072000000000001</v>
      </c>
      <c r="CH12" s="61">
        <v>14.072000000000001</v>
      </c>
      <c r="CI12" s="61">
        <v>14.072000000000001</v>
      </c>
      <c r="CJ12" s="61">
        <v>14.072000000000001</v>
      </c>
      <c r="CK12" s="61">
        <v>14.072000000000001</v>
      </c>
      <c r="CL12" s="61">
        <v>14.072000000000001</v>
      </c>
      <c r="CM12" s="61">
        <v>14.072000000000001</v>
      </c>
      <c r="CN12" s="61">
        <v>14.072000000000001</v>
      </c>
      <c r="CO12" s="61">
        <v>14.072000000000001</v>
      </c>
      <c r="CP12" s="61">
        <v>14.072000000000001</v>
      </c>
      <c r="CQ12" s="61">
        <v>14.072000000000001</v>
      </c>
      <c r="CR12" s="61">
        <v>14.072000000000001</v>
      </c>
      <c r="CS12" s="61">
        <v>14.072000000000001</v>
      </c>
      <c r="CT12" s="61">
        <v>14.072000000000001</v>
      </c>
      <c r="CU12" s="61">
        <v>14.072000000000001</v>
      </c>
      <c r="CV12" s="61">
        <v>14.072000000000001</v>
      </c>
      <c r="CW12" s="61">
        <v>14.072000000000001</v>
      </c>
      <c r="CX12" s="61">
        <v>14.072000000000001</v>
      </c>
      <c r="CY12" s="61">
        <v>14.072000000000001</v>
      </c>
      <c r="CZ12" s="61">
        <v>14.072000000000001</v>
      </c>
      <c r="DA12" s="61">
        <v>14.072000000000001</v>
      </c>
      <c r="DB12" s="61">
        <v>14.072000000000001</v>
      </c>
      <c r="DC12" s="61">
        <v>14.072000000000001</v>
      </c>
      <c r="DD12" s="61">
        <v>14.072000000000001</v>
      </c>
      <c r="DE12" s="61">
        <v>14.072000000000001</v>
      </c>
      <c r="DF12" s="61">
        <v>14.072000000000001</v>
      </c>
      <c r="DG12" s="61">
        <v>14.072000000000001</v>
      </c>
      <c r="DH12" s="61">
        <v>14.072000000000001</v>
      </c>
      <c r="DI12" s="61">
        <v>14.072000000000001</v>
      </c>
      <c r="DJ12" s="61">
        <v>14.072000000000001</v>
      </c>
      <c r="DK12" s="61">
        <v>14.072000000000001</v>
      </c>
      <c r="DL12" s="61">
        <v>14.072000000000001</v>
      </c>
      <c r="DM12" s="61">
        <v>14.072000000000001</v>
      </c>
      <c r="DN12" s="61">
        <v>14.072000000000001</v>
      </c>
      <c r="DO12" s="61">
        <v>14.072000000000001</v>
      </c>
      <c r="DP12" s="61">
        <v>14.072000000000001</v>
      </c>
      <c r="DQ12" s="61">
        <v>14.072000000000001</v>
      </c>
      <c r="DR12" s="61">
        <v>14.072000000000001</v>
      </c>
      <c r="DS12" s="61">
        <v>14.072000000000001</v>
      </c>
      <c r="DT12" s="61">
        <v>14.072000000000001</v>
      </c>
      <c r="DU12" s="61">
        <v>14.072000000000001</v>
      </c>
      <c r="DV12" s="61">
        <v>14.072000000000001</v>
      </c>
      <c r="DW12" s="61">
        <v>14.072000000000001</v>
      </c>
      <c r="DX12" s="61">
        <v>14.072000000000001</v>
      </c>
      <c r="DY12" s="61">
        <v>14.072000000000001</v>
      </c>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61"/>
      <c r="IF12" s="61"/>
      <c r="IG12" s="61"/>
      <c r="IH12" s="61"/>
      <c r="II12" s="61"/>
      <c r="IJ12" s="61"/>
      <c r="IK12" s="61"/>
      <c r="IL12" s="61"/>
      <c r="IM12" s="61"/>
      <c r="IN12" s="61"/>
      <c r="IO12" s="61"/>
      <c r="IP12" s="61"/>
      <c r="IQ12" s="61"/>
      <c r="IR12" s="61"/>
      <c r="IS12" s="61"/>
      <c r="IT12" s="61"/>
      <c r="IU12" s="61"/>
      <c r="IV12" s="61"/>
      <c r="IW12" s="61"/>
      <c r="IX12" s="61"/>
      <c r="IY12" s="61"/>
      <c r="IZ12" s="61"/>
      <c r="JA12" s="61"/>
      <c r="JB12" s="61"/>
      <c r="JC12" s="61"/>
      <c r="JD12" s="61"/>
      <c r="JE12" s="61"/>
      <c r="JF12" s="61"/>
      <c r="JG12" s="61"/>
      <c r="JH12" s="61"/>
      <c r="JI12" s="61"/>
      <c r="JJ12" s="61"/>
      <c r="JK12" s="61"/>
      <c r="JL12" s="61"/>
      <c r="JM12" s="61"/>
      <c r="JN12" s="61"/>
      <c r="JO12" s="61"/>
      <c r="JP12" s="61"/>
      <c r="JQ12" s="61"/>
      <c r="JR12" s="61"/>
      <c r="JS12" s="61"/>
      <c r="JT12" s="61"/>
      <c r="JU12" s="61"/>
      <c r="JV12" s="61"/>
      <c r="JW12" s="61"/>
      <c r="JX12" s="61"/>
      <c r="JY12" s="61"/>
      <c r="JZ12" s="61"/>
      <c r="KA12" s="61"/>
      <c r="KB12" s="61"/>
      <c r="KC12" s="61"/>
      <c r="KD12" s="61"/>
      <c r="KE12" s="61"/>
      <c r="KF12" s="61"/>
      <c r="KG12" s="61"/>
      <c r="KH12" s="61"/>
      <c r="KI12" s="61"/>
      <c r="KJ12" s="61"/>
      <c r="KK12" s="61"/>
      <c r="KL12" s="61"/>
      <c r="KM12" s="61"/>
      <c r="KN12" s="61"/>
      <c r="KO12" s="61"/>
      <c r="KP12" s="61"/>
      <c r="KQ12" s="61"/>
      <c r="KR12" s="61"/>
      <c r="KS12" s="61"/>
      <c r="KT12" s="61"/>
      <c r="KU12" s="61"/>
      <c r="KV12" s="61"/>
      <c r="KW12" s="61"/>
      <c r="KX12" s="61"/>
      <c r="KY12" s="61"/>
      <c r="KZ12" s="61"/>
      <c r="LA12" s="61"/>
      <c r="LB12" s="61"/>
      <c r="LC12" s="61"/>
      <c r="LD12" s="61"/>
      <c r="LE12" s="61"/>
      <c r="LF12" s="61"/>
      <c r="LG12" s="61"/>
      <c r="LH12" s="61"/>
      <c r="LI12" s="61"/>
      <c r="LJ12" s="61"/>
      <c r="LK12" s="61"/>
      <c r="LL12" s="61"/>
      <c r="LM12" s="61"/>
      <c r="LN12" s="61"/>
      <c r="LO12" s="61"/>
      <c r="LP12" s="61"/>
      <c r="LQ12" s="61"/>
      <c r="LR12" s="61"/>
      <c r="LS12" s="61"/>
      <c r="LT12" s="61"/>
      <c r="LU12" s="61"/>
      <c r="LV12" s="61"/>
      <c r="LW12" s="61"/>
      <c r="LX12" s="61"/>
      <c r="LY12" s="61"/>
      <c r="LZ12" s="61"/>
      <c r="MA12" s="61"/>
      <c r="MB12" s="61"/>
      <c r="MC12" s="61"/>
      <c r="MD12" s="61"/>
      <c r="ME12" s="61"/>
      <c r="MF12" s="61"/>
      <c r="MG12" s="61"/>
      <c r="MH12" s="61"/>
      <c r="MI12" s="61"/>
      <c r="MJ12" s="61"/>
      <c r="MK12" s="61"/>
      <c r="ML12" s="61"/>
      <c r="MM12" s="61"/>
      <c r="MN12" s="61"/>
      <c r="MO12" s="61"/>
      <c r="MP12" s="61"/>
      <c r="MQ12" s="61"/>
      <c r="MR12" s="61"/>
      <c r="MS12" s="61"/>
      <c r="MT12" s="61"/>
      <c r="MU12" s="61"/>
      <c r="MV12" s="61"/>
      <c r="MW12" s="61"/>
      <c r="MX12" s="61"/>
      <c r="MY12" s="61"/>
      <c r="MZ12" s="61"/>
      <c r="NA12" s="61"/>
      <c r="NB12" s="61"/>
      <c r="NC12" s="61"/>
      <c r="ND12" s="61"/>
      <c r="NE12" s="61"/>
      <c r="NF12" s="61"/>
      <c r="NG12" s="61"/>
      <c r="NH12" s="61"/>
      <c r="NI12" s="61"/>
      <c r="NJ12" s="61"/>
      <c r="NK12" s="61"/>
      <c r="NL12" s="61"/>
      <c r="NM12" s="61"/>
      <c r="NN12" s="61"/>
      <c r="NO12" s="61"/>
      <c r="NP12" s="61"/>
      <c r="NQ12" s="61"/>
      <c r="NR12" s="61"/>
      <c r="NS12" s="61"/>
      <c r="NT12" s="61"/>
      <c r="NU12" s="61"/>
      <c r="NV12" s="61"/>
      <c r="NW12" s="61"/>
      <c r="NX12" s="61"/>
      <c r="NY12" s="61"/>
      <c r="NZ12" s="61"/>
      <c r="OA12" s="61"/>
      <c r="OB12" s="61"/>
      <c r="OC12" s="61"/>
      <c r="OD12" s="61"/>
      <c r="OE12" s="61"/>
      <c r="OF12" s="61"/>
      <c r="OG12" s="61"/>
      <c r="OH12" s="61"/>
      <c r="OI12" s="61"/>
      <c r="OJ12" s="61"/>
      <c r="OK12" s="61"/>
      <c r="OL12" s="61"/>
      <c r="OM12" s="61"/>
      <c r="ON12" s="61"/>
      <c r="OO12" s="61"/>
      <c r="OP12" s="61"/>
      <c r="OQ12" s="61"/>
      <c r="OR12" s="61"/>
      <c r="OS12" s="61"/>
      <c r="OT12" s="61"/>
      <c r="OU12" s="61"/>
      <c r="OV12" s="61"/>
      <c r="OW12" s="61"/>
      <c r="OX12" s="61"/>
      <c r="OY12" s="61"/>
      <c r="OZ12" s="61"/>
      <c r="PA12" s="61"/>
      <c r="PB12" s="61"/>
      <c r="PC12" s="61"/>
      <c r="PD12" s="61"/>
      <c r="PE12" s="61"/>
      <c r="PF12" s="61"/>
      <c r="PG12" s="61"/>
      <c r="PH12" s="61"/>
      <c r="PI12" s="61"/>
      <c r="PJ12" s="61"/>
      <c r="PK12" s="61"/>
      <c r="PL12" s="61"/>
      <c r="PM12" s="61"/>
      <c r="PN12" s="61"/>
      <c r="PO12" s="61"/>
      <c r="PP12" s="61"/>
      <c r="PQ12" s="61"/>
      <c r="PR12" s="61"/>
      <c r="PS12" s="61"/>
      <c r="PT12" s="61"/>
      <c r="PU12" s="61"/>
      <c r="PV12" s="61"/>
      <c r="PW12" s="61"/>
      <c r="PX12" s="61"/>
      <c r="PY12" s="61"/>
      <c r="PZ12" s="61"/>
      <c r="QA12" s="61"/>
      <c r="QB12" s="61"/>
      <c r="QC12" s="61"/>
      <c r="QD12" s="61"/>
      <c r="QE12" s="61"/>
      <c r="QF12" s="61"/>
      <c r="QG12" s="61"/>
      <c r="QH12" s="61"/>
      <c r="QI12" s="61"/>
      <c r="QJ12" s="61"/>
      <c r="QK12" s="61"/>
      <c r="QL12" s="61"/>
      <c r="QM12" s="61"/>
      <c r="QN12" s="61"/>
      <c r="QO12" s="61"/>
      <c r="QP12" s="61"/>
      <c r="QQ12" s="61"/>
      <c r="QR12" s="61"/>
      <c r="QS12" s="61"/>
      <c r="QT12" s="61"/>
      <c r="QU12" s="61"/>
      <c r="QV12" s="61"/>
      <c r="QW12" s="61"/>
      <c r="QX12" s="61"/>
      <c r="QY12" s="61"/>
      <c r="QZ12" s="61"/>
      <c r="RA12" s="61"/>
      <c r="RB12" s="61"/>
      <c r="RC12" s="61"/>
      <c r="RD12" s="61"/>
      <c r="RE12" s="61"/>
      <c r="RF12" s="61"/>
      <c r="RG12" s="61"/>
      <c r="RH12" s="61"/>
      <c r="RI12" s="61"/>
      <c r="RJ12" s="61"/>
      <c r="RK12" s="61"/>
      <c r="RL12" s="61"/>
      <c r="RM12" s="61"/>
      <c r="RN12" s="61"/>
      <c r="RO12" s="61"/>
      <c r="RP12" s="61"/>
      <c r="RQ12" s="61"/>
      <c r="RR12" s="61"/>
      <c r="RS12" s="61"/>
      <c r="RT12" s="61"/>
      <c r="RU12" s="61"/>
      <c r="RV12" s="61"/>
      <c r="RW12" s="61"/>
      <c r="RX12" s="61"/>
      <c r="RY12" s="61"/>
      <c r="RZ12" s="61"/>
      <c r="SA12" s="61"/>
      <c r="SB12" s="61"/>
      <c r="SC12" s="61"/>
      <c r="SD12" s="61"/>
      <c r="SE12" s="61"/>
      <c r="SF12" s="61"/>
      <c r="SG12" s="61"/>
      <c r="SH12" s="61"/>
      <c r="SI12" s="61"/>
      <c r="SJ12" s="61"/>
      <c r="SK12" s="61"/>
      <c r="SL12" s="61"/>
      <c r="SM12" s="61"/>
      <c r="SN12" s="61"/>
      <c r="SO12" s="61"/>
      <c r="SP12" s="61"/>
      <c r="SQ12" s="61"/>
      <c r="SR12" s="61"/>
      <c r="SS12" s="61"/>
      <c r="ST12" s="61"/>
      <c r="SU12" s="61"/>
      <c r="SV12" s="61"/>
      <c r="SW12" s="61"/>
      <c r="SX12" s="61"/>
      <c r="SY12" s="61"/>
      <c r="SZ12" s="61"/>
      <c r="TA12" s="61"/>
      <c r="TB12" s="61"/>
      <c r="TC12" s="61"/>
      <c r="TD12" s="61"/>
      <c r="TE12" s="61"/>
      <c r="TF12" s="61"/>
      <c r="TG12" s="61"/>
      <c r="TH12" s="61"/>
      <c r="TI12" s="61"/>
      <c r="TJ12" s="61"/>
      <c r="TK12" s="61"/>
      <c r="TL12" s="61"/>
      <c r="TM12" s="61"/>
      <c r="TN12" s="61"/>
      <c r="TO12" s="61"/>
      <c r="TP12" s="61"/>
      <c r="TQ12" s="61"/>
      <c r="TR12" s="61"/>
      <c r="TS12" s="61"/>
      <c r="TT12" s="61"/>
      <c r="TU12" s="61"/>
      <c r="TV12" s="61"/>
      <c r="TW12" s="61"/>
      <c r="TX12" s="61"/>
      <c r="TY12" s="61"/>
      <c r="TZ12" s="61"/>
      <c r="UA12" s="61"/>
      <c r="UB12" s="61"/>
      <c r="UC12" s="61"/>
      <c r="UD12" s="61"/>
      <c r="UE12" s="61"/>
      <c r="UF12" s="61"/>
      <c r="UG12" s="61"/>
      <c r="UH12" s="61"/>
      <c r="UI12" s="61"/>
      <c r="UJ12" s="61"/>
      <c r="UK12" s="61"/>
      <c r="UL12" s="61"/>
      <c r="UM12" s="61"/>
      <c r="UN12" s="61"/>
      <c r="UO12" s="61"/>
      <c r="UP12" s="61"/>
      <c r="UQ12" s="61"/>
      <c r="UR12" s="61"/>
      <c r="US12" s="61"/>
      <c r="UT12" s="61"/>
      <c r="UU12" s="61"/>
      <c r="UV12" s="61"/>
      <c r="UW12" s="61"/>
      <c r="UX12" s="61"/>
      <c r="UY12" s="61"/>
      <c r="UZ12" s="61"/>
      <c r="VA12" s="61"/>
      <c r="VB12" s="61"/>
      <c r="VC12" s="61"/>
      <c r="VD12" s="61"/>
      <c r="VE12" s="61"/>
      <c r="VF12" s="61"/>
      <c r="VG12" s="61"/>
      <c r="VH12" s="61"/>
      <c r="VI12" s="61"/>
      <c r="VJ12" s="61"/>
      <c r="VK12" s="61"/>
      <c r="VL12" s="61"/>
      <c r="VM12" s="61"/>
      <c r="VN12" s="61"/>
      <c r="VO12" s="61"/>
      <c r="VP12" s="61"/>
      <c r="VQ12" s="61"/>
      <c r="VR12" s="61"/>
      <c r="VS12" s="61"/>
      <c r="VT12" s="61"/>
      <c r="VU12" s="61"/>
      <c r="VV12" s="61"/>
      <c r="VW12" s="61"/>
      <c r="VX12" s="61"/>
      <c r="VY12" s="61"/>
      <c r="VZ12" s="61"/>
      <c r="WA12" s="61"/>
      <c r="WB12" s="61"/>
      <c r="WC12" s="61"/>
      <c r="WD12" s="61"/>
      <c r="WE12" s="61"/>
      <c r="WF12" s="61"/>
      <c r="WG12" s="61"/>
      <c r="WH12" s="61"/>
      <c r="WI12" s="61"/>
      <c r="WJ12" s="61"/>
      <c r="WK12" s="61"/>
      <c r="WL12" s="61"/>
      <c r="WM12" s="61"/>
      <c r="WN12" s="61"/>
      <c r="WO12" s="61"/>
      <c r="WP12" s="61"/>
      <c r="WQ12" s="61"/>
      <c r="WR12" s="61"/>
      <c r="WS12" s="61"/>
      <c r="WT12" s="61"/>
      <c r="WU12" s="61"/>
      <c r="WV12" s="61"/>
      <c r="WW12" s="61"/>
      <c r="WX12" s="61"/>
      <c r="WY12" s="61"/>
      <c r="WZ12" s="61"/>
      <c r="XA12" s="61"/>
      <c r="XB12" s="61"/>
      <c r="XC12" s="61"/>
      <c r="XD12" s="61"/>
      <c r="XE12" s="61"/>
      <c r="XF12" s="61"/>
      <c r="XG12" s="61"/>
      <c r="XH12" s="61"/>
      <c r="XI12" s="61"/>
      <c r="XJ12" s="61"/>
      <c r="XK12" s="61"/>
      <c r="XL12" s="61"/>
      <c r="XM12" s="61"/>
      <c r="XN12" s="61"/>
      <c r="XO12" s="61"/>
      <c r="XP12" s="61"/>
      <c r="XQ12" s="61"/>
      <c r="XR12" s="61"/>
      <c r="XS12" s="61"/>
      <c r="XT12" s="61"/>
      <c r="XU12" s="61"/>
      <c r="XV12" s="61"/>
      <c r="XW12" s="61"/>
      <c r="XX12" s="61"/>
      <c r="XY12" s="61"/>
      <c r="XZ12" s="61"/>
      <c r="YA12" s="61"/>
      <c r="YB12" s="61"/>
      <c r="YC12" s="61"/>
      <c r="YD12" s="61"/>
      <c r="YE12" s="61"/>
      <c r="YF12" s="61"/>
      <c r="YG12" s="61"/>
      <c r="YH12" s="61"/>
      <c r="YI12" s="61"/>
      <c r="YJ12" s="61"/>
      <c r="YK12" s="61"/>
      <c r="YL12" s="61"/>
      <c r="YM12" s="61"/>
      <c r="YN12" s="61"/>
      <c r="YO12" s="61"/>
      <c r="YP12" s="61"/>
      <c r="YQ12" s="61"/>
      <c r="YR12" s="61"/>
      <c r="YS12" s="61"/>
      <c r="YT12" s="61"/>
      <c r="YU12" s="61"/>
      <c r="YV12" s="61"/>
      <c r="YW12" s="61"/>
      <c r="YX12" s="61"/>
      <c r="YY12" s="61"/>
      <c r="YZ12" s="61"/>
      <c r="ZA12" s="61"/>
      <c r="ZB12" s="61"/>
      <c r="ZC12" s="61"/>
      <c r="ZD12" s="61"/>
      <c r="ZE12" s="61"/>
      <c r="ZF12" s="61"/>
      <c r="ZG12" s="61"/>
      <c r="ZH12" s="61"/>
      <c r="ZI12" s="61"/>
      <c r="ZJ12" s="61"/>
      <c r="ZK12" s="61"/>
      <c r="ZL12" s="61"/>
      <c r="ZM12" s="61"/>
      <c r="ZN12" s="61"/>
      <c r="ZO12" s="61"/>
      <c r="ZP12" s="61"/>
      <c r="ZQ12" s="61"/>
      <c r="ZR12" s="61"/>
      <c r="ZS12" s="61"/>
      <c r="ZT12" s="61"/>
      <c r="ZU12" s="61"/>
      <c r="ZV12" s="61"/>
      <c r="ZW12" s="61"/>
      <c r="ZX12" s="61"/>
      <c r="ZY12" s="61"/>
      <c r="ZZ12" s="61"/>
      <c r="AAA12" s="61"/>
      <c r="AAB12" s="61"/>
      <c r="AAC12" s="61"/>
      <c r="AAD12" s="61"/>
      <c r="AAE12" s="61"/>
      <c r="AAF12" s="61"/>
      <c r="AAG12" s="61"/>
      <c r="AAH12" s="61"/>
      <c r="AAI12" s="61"/>
      <c r="AAJ12" s="61"/>
      <c r="AAK12" s="61"/>
      <c r="AAL12" s="61"/>
      <c r="AAM12" s="61"/>
      <c r="AAN12" s="61"/>
      <c r="AAO12" s="61"/>
      <c r="AAP12" s="61"/>
      <c r="AAQ12" s="61"/>
      <c r="AAR12" s="61"/>
      <c r="AAS12" s="61"/>
      <c r="AAT12" s="61"/>
      <c r="AAU12" s="61"/>
      <c r="AAV12" s="61"/>
      <c r="AAW12" s="61"/>
      <c r="AAX12" s="61"/>
      <c r="AAY12" s="61"/>
      <c r="AAZ12" s="61"/>
      <c r="ABA12" s="61"/>
      <c r="ABB12" s="61"/>
      <c r="ABC12" s="61"/>
      <c r="ABD12" s="61"/>
      <c r="ABE12" s="61"/>
      <c r="ABF12" s="61"/>
      <c r="ABG12" s="61"/>
      <c r="ABH12" s="61"/>
      <c r="ABI12" s="61"/>
      <c r="ABJ12" s="61"/>
      <c r="ABK12" s="61"/>
      <c r="ABL12" s="61"/>
      <c r="ABM12" s="61"/>
      <c r="ABN12" s="61"/>
      <c r="ABO12" s="61"/>
      <c r="ABP12" s="61"/>
      <c r="ABQ12" s="61"/>
      <c r="ABR12" s="61"/>
      <c r="ABS12" s="61"/>
      <c r="ABT12" s="61"/>
      <c r="ABU12" s="61"/>
      <c r="ABV12" s="61"/>
      <c r="ABW12" s="61"/>
      <c r="ABX12" s="61"/>
      <c r="ABY12" s="61"/>
      <c r="ABZ12" s="61"/>
      <c r="ACA12" s="61"/>
      <c r="ACB12" s="61"/>
      <c r="ACC12" s="61"/>
      <c r="ACD12" s="61"/>
      <c r="ACE12" s="61"/>
      <c r="ACF12" s="61"/>
      <c r="ACG12" s="61"/>
      <c r="ACH12" s="61"/>
      <c r="ACI12" s="61"/>
      <c r="ACJ12" s="61"/>
      <c r="ACK12" s="61"/>
      <c r="ACL12" s="61"/>
      <c r="ACM12" s="61"/>
      <c r="ACN12" s="61"/>
      <c r="ACO12" s="61"/>
      <c r="ACP12" s="61"/>
      <c r="ACQ12" s="61"/>
      <c r="ACR12" s="61"/>
      <c r="ACS12" s="61"/>
      <c r="ACT12" s="61"/>
      <c r="ACU12" s="61"/>
      <c r="ACV12" s="61"/>
      <c r="ACW12" s="61"/>
      <c r="ACX12" s="61"/>
      <c r="ACY12" s="61"/>
      <c r="ACZ12" s="61"/>
      <c r="ADA12" s="61"/>
      <c r="ADB12" s="61"/>
      <c r="ADC12" s="61"/>
      <c r="ADD12" s="61"/>
      <c r="ADE12" s="61"/>
      <c r="ADF12" s="61"/>
      <c r="ADG12" s="61"/>
      <c r="ADH12" s="61"/>
      <c r="ADI12" s="61"/>
      <c r="ADJ12" s="61"/>
      <c r="ADK12" s="61"/>
      <c r="ADL12" s="61"/>
      <c r="ADM12" s="61"/>
      <c r="ADN12" s="61"/>
      <c r="ADO12" s="61"/>
      <c r="ADP12" s="61"/>
      <c r="ADQ12" s="61"/>
      <c r="ADR12" s="61"/>
      <c r="ADS12" s="61"/>
      <c r="ADT12" s="61"/>
      <c r="ADU12" s="61"/>
      <c r="ADV12" s="61"/>
      <c r="ADW12" s="61"/>
      <c r="ADX12" s="61"/>
      <c r="ADY12" s="61"/>
      <c r="ADZ12" s="61"/>
      <c r="AEA12" s="61"/>
      <c r="AEB12" s="61"/>
      <c r="AEC12" s="61"/>
      <c r="AED12" s="61"/>
      <c r="AEE12" s="61"/>
      <c r="AEF12" s="61"/>
      <c r="AEG12" s="61"/>
      <c r="AEH12" s="61"/>
      <c r="AEI12" s="61"/>
      <c r="AEJ12" s="61"/>
      <c r="AEK12" s="61"/>
      <c r="AEL12" s="61"/>
      <c r="AEM12" s="61"/>
      <c r="AEN12" s="61"/>
      <c r="AEO12" s="61"/>
      <c r="AEP12" s="61"/>
      <c r="AEQ12" s="61"/>
      <c r="AER12" s="61"/>
      <c r="AES12" s="61"/>
      <c r="AET12" s="61"/>
      <c r="AEU12" s="61"/>
      <c r="AEV12" s="61"/>
      <c r="AEW12" s="61"/>
      <c r="AEX12" s="61"/>
      <c r="AEY12" s="61"/>
      <c r="AEZ12" s="61"/>
      <c r="AFA12" s="61"/>
      <c r="AFB12" s="61"/>
      <c r="AFC12" s="61"/>
      <c r="AFD12" s="61"/>
      <c r="AFE12" s="61"/>
      <c r="AFF12" s="61"/>
      <c r="AFG12" s="61"/>
      <c r="AFH12" s="61"/>
      <c r="AFI12" s="61"/>
      <c r="AFJ12" s="61"/>
      <c r="AFK12" s="61"/>
      <c r="AFL12" s="61"/>
      <c r="AFM12" s="61"/>
      <c r="AFN12" s="61"/>
      <c r="AFO12" s="61"/>
      <c r="AFP12" s="61"/>
      <c r="AFQ12" s="61"/>
      <c r="AFR12" s="61"/>
      <c r="AFS12" s="61"/>
      <c r="AFT12" s="61"/>
      <c r="AFU12" s="61"/>
      <c r="AFV12" s="61"/>
      <c r="AFW12" s="61"/>
      <c r="AFX12" s="61"/>
      <c r="AFY12" s="61"/>
      <c r="AFZ12" s="61"/>
      <c r="AGA12" s="61"/>
      <c r="AGB12" s="61"/>
      <c r="AGC12" s="61"/>
      <c r="AGD12" s="61"/>
      <c r="AGE12" s="61"/>
      <c r="AGF12" s="61"/>
      <c r="AGG12" s="61"/>
      <c r="AGH12" s="61"/>
      <c r="AGI12" s="61"/>
      <c r="AGJ12" s="61"/>
      <c r="AGK12" s="61"/>
      <c r="AGL12" s="61"/>
      <c r="AGM12" s="61"/>
      <c r="AGN12" s="61"/>
      <c r="AGO12" s="61"/>
      <c r="AGP12" s="61"/>
      <c r="AGQ12" s="61"/>
      <c r="AGR12" s="61"/>
      <c r="AGS12" s="61"/>
      <c r="AGT12" s="61"/>
      <c r="AGU12" s="61"/>
      <c r="AGV12" s="61"/>
      <c r="AGW12" s="61"/>
      <c r="AGX12" s="61"/>
      <c r="AGY12" s="61"/>
      <c r="AGZ12" s="61"/>
      <c r="AHA12" s="61"/>
      <c r="AHB12" s="61"/>
      <c r="AHC12" s="61"/>
      <c r="AHD12" s="61"/>
      <c r="AHE12" s="61"/>
      <c r="AHF12" s="61"/>
      <c r="AHG12" s="61"/>
      <c r="AHH12" s="61"/>
      <c r="AHI12" s="61"/>
      <c r="AHJ12" s="61"/>
      <c r="AHK12" s="61"/>
      <c r="AHL12" s="61"/>
      <c r="AHM12" s="61"/>
      <c r="AHN12" s="61"/>
      <c r="AHO12" s="61"/>
      <c r="AHP12" s="61"/>
      <c r="AHQ12" s="61"/>
      <c r="AHR12" s="61"/>
      <c r="AHS12" s="61"/>
      <c r="AHT12" s="61"/>
      <c r="AHU12" s="61"/>
      <c r="AHV12" s="61"/>
      <c r="AHW12" s="61"/>
      <c r="AHX12" s="61"/>
      <c r="AHY12" s="61"/>
      <c r="AHZ12" s="61"/>
      <c r="AIA12" s="61"/>
      <c r="AIB12" s="61"/>
      <c r="AIC12" s="61"/>
      <c r="AID12" s="61"/>
      <c r="AIE12" s="61"/>
      <c r="AIF12" s="61"/>
      <c r="AIG12" s="61"/>
      <c r="AIH12" s="61"/>
      <c r="AII12" s="61"/>
      <c r="AIJ12" s="61"/>
      <c r="AIK12" s="61"/>
      <c r="AIL12" s="61"/>
      <c r="AIM12" s="61"/>
      <c r="AIN12" s="61"/>
      <c r="AIO12" s="61"/>
      <c r="AIP12" s="61"/>
      <c r="AIQ12" s="61"/>
      <c r="AIR12" s="61"/>
      <c r="AIS12" s="61"/>
      <c r="AIT12" s="61"/>
      <c r="AIU12" s="61"/>
      <c r="AIV12" s="61"/>
      <c r="AIW12" s="61"/>
      <c r="AIX12" s="61"/>
      <c r="AIY12" s="61"/>
      <c r="AIZ12" s="61"/>
      <c r="AJA12" s="61"/>
      <c r="AJB12" s="61"/>
      <c r="AJC12" s="61"/>
      <c r="AJD12" s="61"/>
      <c r="AJE12" s="61"/>
      <c r="AJF12" s="61"/>
      <c r="AJG12" s="61"/>
      <c r="AJH12" s="61"/>
      <c r="AJI12" s="61"/>
      <c r="AJJ12" s="61"/>
      <c r="AJK12" s="61"/>
      <c r="AJL12" s="61"/>
      <c r="AJM12" s="61"/>
      <c r="AJN12" s="61"/>
      <c r="AJO12" s="61"/>
      <c r="AJP12" s="61"/>
      <c r="AJQ12" s="61"/>
      <c r="AJR12" s="61"/>
      <c r="AJS12" s="61"/>
      <c r="AJT12" s="61"/>
      <c r="AJU12" s="61"/>
      <c r="AJV12" s="61"/>
      <c r="AJW12" s="61"/>
      <c r="AJX12" s="61"/>
      <c r="AJY12" s="61"/>
      <c r="AJZ12" s="61"/>
      <c r="AKA12" s="61"/>
      <c r="AKB12" s="61"/>
      <c r="AKC12" s="61"/>
      <c r="AKD12" s="61"/>
      <c r="AKE12" s="61"/>
      <c r="AKF12" s="61"/>
      <c r="AKG12" s="61"/>
      <c r="AKH12" s="61"/>
      <c r="AKI12" s="61"/>
      <c r="AKJ12" s="61"/>
      <c r="AKK12" s="61"/>
      <c r="AKL12" s="61"/>
      <c r="AKM12" s="61"/>
      <c r="AKN12" s="61"/>
      <c r="AKO12" s="61"/>
      <c r="AKP12" s="61"/>
      <c r="AKQ12" s="61"/>
      <c r="AKR12" s="61"/>
      <c r="AKS12" s="61"/>
      <c r="AKT12" s="61"/>
      <c r="AKU12" s="61"/>
      <c r="AKV12" s="61"/>
      <c r="AKW12" s="61"/>
      <c r="AKX12" s="61"/>
      <c r="AKY12" s="61"/>
      <c r="AKZ12" s="61"/>
      <c r="ALA12" s="61"/>
      <c r="ALB12" s="61"/>
      <c r="ALC12" s="61"/>
      <c r="ALD12" s="61"/>
      <c r="ALE12" s="61"/>
      <c r="ALF12" s="61"/>
      <c r="ALG12" s="61"/>
      <c r="ALH12" s="61"/>
      <c r="ALI12" s="61"/>
      <c r="ALJ12" s="61"/>
      <c r="ALK12" s="61"/>
      <c r="ALL12" s="61"/>
      <c r="ALM12" s="61"/>
      <c r="ALN12" s="61"/>
      <c r="ALO12" s="61"/>
      <c r="ALP12" s="61"/>
      <c r="ALQ12" s="61"/>
      <c r="ALR12" s="61"/>
      <c r="ALS12" s="61"/>
      <c r="ALT12" s="61"/>
      <c r="ALU12" s="61"/>
      <c r="ALV12" s="61"/>
      <c r="ALW12" s="61"/>
      <c r="ALX12" s="61"/>
      <c r="ALY12" s="61"/>
      <c r="ALZ12" s="61"/>
      <c r="AMA12" s="61"/>
      <c r="AMB12" s="61"/>
      <c r="AMC12" s="61"/>
      <c r="AMD12" s="61"/>
      <c r="AME12" s="61"/>
      <c r="AMF12" s="61"/>
      <c r="AMG12" s="61"/>
      <c r="AMH12" s="61"/>
      <c r="AMI12" s="61"/>
      <c r="AMJ12" s="61"/>
      <c r="AMK12" s="61"/>
      <c r="AML12" s="61"/>
      <c r="AMM12" s="61"/>
      <c r="AMN12" s="61"/>
      <c r="AMO12" s="61"/>
      <c r="AMP12" s="61"/>
      <c r="AMQ12" s="61"/>
      <c r="AMR12" s="61"/>
      <c r="AMS12" s="61"/>
      <c r="AMT12" s="61"/>
      <c r="AMU12" s="61"/>
      <c r="AMV12" s="61"/>
      <c r="AMW12" s="61"/>
      <c r="AMX12" s="61"/>
      <c r="AMY12" s="61"/>
      <c r="AMZ12" s="61"/>
      <c r="ANA12" s="61"/>
      <c r="ANB12" s="61"/>
      <c r="ANC12" s="61"/>
      <c r="AND12" s="61"/>
      <c r="ANE12" s="61"/>
      <c r="ANF12" s="61"/>
      <c r="ANG12" s="61"/>
      <c r="ANH12" s="61"/>
      <c r="ANI12" s="61"/>
      <c r="ANJ12" s="61"/>
      <c r="ANK12" s="61"/>
      <c r="ANL12" s="61"/>
      <c r="ANM12" s="61"/>
      <c r="ANN12" s="61"/>
      <c r="ANO12" s="61"/>
      <c r="ANP12" s="61"/>
      <c r="ANQ12" s="61"/>
      <c r="ANR12" s="61"/>
      <c r="ANS12" s="61"/>
      <c r="ANT12" s="61"/>
      <c r="ANU12" s="61"/>
      <c r="ANV12" s="61"/>
      <c r="ANW12" s="61"/>
      <c r="ANX12" s="61"/>
      <c r="ANY12" s="61"/>
      <c r="ANZ12" s="61"/>
      <c r="AOA12" s="61"/>
      <c r="AOB12" s="61"/>
      <c r="AOC12" s="61"/>
      <c r="AOD12" s="61"/>
      <c r="AOE12" s="61"/>
      <c r="AOF12" s="61"/>
      <c r="AOG12" s="61"/>
      <c r="AOH12" s="61"/>
      <c r="AOI12" s="61"/>
      <c r="AOJ12" s="61"/>
      <c r="AOK12" s="61"/>
      <c r="AOL12" s="61"/>
      <c r="AOM12" s="61"/>
      <c r="AON12" s="61"/>
      <c r="AOO12" s="61"/>
      <c r="AOP12" s="61"/>
      <c r="AOQ12" s="61"/>
      <c r="AOR12" s="61"/>
      <c r="AOS12" s="61"/>
      <c r="AOT12" s="61"/>
      <c r="AOU12" s="61"/>
      <c r="AOV12" s="61"/>
      <c r="AOW12" s="61"/>
      <c r="AOX12" s="61"/>
      <c r="AOY12" s="61"/>
      <c r="AOZ12" s="61"/>
      <c r="APA12" s="61"/>
      <c r="APB12" s="61"/>
      <c r="APC12" s="61"/>
      <c r="APD12" s="61"/>
      <c r="APE12" s="61"/>
      <c r="APF12" s="61"/>
      <c r="APG12" s="61"/>
      <c r="APH12" s="61"/>
      <c r="API12" s="61"/>
      <c r="APJ12" s="61"/>
      <c r="APK12" s="61"/>
      <c r="APL12" s="61"/>
      <c r="APM12" s="61"/>
      <c r="APN12" s="61"/>
      <c r="APO12" s="61"/>
      <c r="APP12" s="61"/>
      <c r="APQ12" s="61"/>
      <c r="APR12" s="61"/>
      <c r="APS12" s="61"/>
      <c r="APT12" s="61"/>
      <c r="APU12" s="61"/>
      <c r="APV12" s="61"/>
      <c r="APW12" s="61"/>
      <c r="APX12" s="61"/>
      <c r="APY12" s="61"/>
      <c r="APZ12" s="61"/>
      <c r="AQA12" s="61"/>
      <c r="AQB12" s="61"/>
      <c r="AQC12" s="61"/>
      <c r="AQD12" s="61"/>
      <c r="AQE12" s="61"/>
      <c r="AQF12" s="61"/>
      <c r="AQG12" s="61"/>
      <c r="AQH12" s="61"/>
      <c r="AQI12" s="61"/>
      <c r="AQJ12" s="61"/>
      <c r="AQK12" s="61"/>
      <c r="AQL12" s="61"/>
      <c r="AQM12" s="61"/>
      <c r="AQN12" s="61"/>
      <c r="AQO12" s="61"/>
      <c r="AQP12" s="61"/>
      <c r="AQQ12" s="61"/>
      <c r="AQR12" s="61"/>
      <c r="AQS12" s="61"/>
      <c r="AQT12" s="61"/>
      <c r="AQU12" s="61"/>
      <c r="AQV12" s="61"/>
      <c r="AQW12" s="61"/>
      <c r="AQX12" s="61"/>
      <c r="AQY12" s="61"/>
      <c r="AQZ12" s="61"/>
      <c r="ARA12" s="61"/>
      <c r="ARB12" s="61"/>
      <c r="ARC12" s="61"/>
      <c r="ARD12" s="61"/>
      <c r="ARE12" s="61"/>
      <c r="ARF12" s="61"/>
      <c r="ARG12" s="61"/>
      <c r="ARH12" s="61"/>
      <c r="ARI12" s="61"/>
      <c r="ARJ12" s="61"/>
      <c r="ARK12" s="61"/>
      <c r="ARL12" s="61"/>
      <c r="ARM12" s="61"/>
      <c r="ARN12" s="61"/>
      <c r="ARO12" s="61"/>
      <c r="ARP12" s="61"/>
      <c r="ARQ12" s="61"/>
      <c r="ARR12" s="61"/>
      <c r="ARS12" s="61"/>
      <c r="ART12" s="61"/>
      <c r="ARU12" s="61"/>
      <c r="ARV12" s="61"/>
      <c r="ARW12" s="61"/>
      <c r="ARX12" s="61"/>
      <c r="ARY12" s="61"/>
      <c r="ARZ12" s="61"/>
      <c r="ASA12" s="61"/>
      <c r="ASB12" s="61"/>
      <c r="ASC12" s="61"/>
      <c r="ASD12" s="61"/>
      <c r="ASE12" s="61"/>
      <c r="ASF12" s="61"/>
      <c r="ASG12" s="61"/>
      <c r="ASH12" s="61"/>
      <c r="ASI12" s="61"/>
      <c r="ASJ12" s="61"/>
      <c r="ASK12" s="61"/>
      <c r="ASL12" s="61"/>
      <c r="ASM12" s="61"/>
      <c r="ASN12" s="61"/>
      <c r="ASO12" s="61"/>
      <c r="ASP12" s="61"/>
      <c r="ASQ12" s="61"/>
      <c r="ASR12" s="61"/>
      <c r="ASS12" s="61"/>
      <c r="AST12" s="61"/>
      <c r="ASU12" s="61"/>
      <c r="ASV12" s="61"/>
      <c r="ASW12" s="61"/>
      <c r="ASX12" s="61"/>
      <c r="ASY12" s="61"/>
      <c r="ASZ12" s="61"/>
      <c r="ATA12" s="61"/>
      <c r="ATB12" s="61"/>
      <c r="ATC12" s="61"/>
      <c r="ATD12" s="61"/>
      <c r="ATE12" s="61"/>
      <c r="ATF12" s="61"/>
      <c r="ATG12" s="61"/>
      <c r="ATH12" s="61"/>
      <c r="ATI12" s="61"/>
      <c r="ATJ12" s="61"/>
      <c r="ATK12" s="61"/>
      <c r="ATL12" s="61"/>
      <c r="ATM12" s="61"/>
      <c r="ATN12" s="61"/>
      <c r="ATO12" s="61"/>
      <c r="ATP12" s="61"/>
      <c r="ATQ12" s="61"/>
      <c r="ATR12" s="61"/>
      <c r="ATS12" s="61"/>
      <c r="ATT12" s="61"/>
      <c r="ATU12" s="61"/>
      <c r="ATV12" s="61"/>
      <c r="ATW12" s="61"/>
      <c r="ATX12" s="61"/>
      <c r="ATY12" s="61"/>
      <c r="ATZ12" s="61"/>
      <c r="AUA12" s="61"/>
      <c r="AUB12" s="61"/>
      <c r="AUC12" s="61"/>
      <c r="AUD12" s="61"/>
      <c r="AUE12" s="61"/>
      <c r="AUF12" s="61"/>
      <c r="AUG12" s="61"/>
      <c r="AUH12" s="61"/>
      <c r="AUI12" s="61"/>
      <c r="AUJ12" s="61"/>
      <c r="AUK12" s="61"/>
      <c r="AUL12" s="61"/>
      <c r="AUM12" s="61"/>
      <c r="AUN12" s="61"/>
      <c r="AUO12" s="61"/>
      <c r="AUP12" s="61"/>
      <c r="AUQ12" s="61"/>
      <c r="AUR12" s="61"/>
      <c r="AUS12" s="61"/>
      <c r="AUT12" s="61"/>
      <c r="AUU12" s="61"/>
      <c r="AUV12" s="61"/>
      <c r="AUW12" s="61"/>
      <c r="AUX12" s="61"/>
      <c r="AUY12" s="61"/>
      <c r="AUZ12" s="61"/>
      <c r="AVA12" s="61"/>
      <c r="AVB12" s="61"/>
      <c r="AVC12" s="61"/>
      <c r="AVD12" s="61"/>
      <c r="AVE12" s="61"/>
      <c r="AVF12" s="61"/>
      <c r="AVG12" s="61"/>
      <c r="AVH12" s="61"/>
      <c r="AVI12" s="61"/>
      <c r="AVJ12" s="61"/>
      <c r="AVK12" s="61"/>
      <c r="AVL12" s="61"/>
      <c r="AVM12" s="61"/>
      <c r="AVN12" s="61"/>
      <c r="AVO12" s="61"/>
      <c r="AVP12" s="61"/>
      <c r="AVQ12" s="61"/>
      <c r="AVR12" s="61"/>
      <c r="AVS12" s="61"/>
      <c r="AVT12" s="61"/>
      <c r="AVU12" s="61"/>
      <c r="AVV12" s="61"/>
      <c r="AVW12" s="61"/>
      <c r="AVX12" s="61"/>
      <c r="AVY12" s="61"/>
      <c r="AVZ12" s="61"/>
      <c r="AWA12" s="61"/>
      <c r="AWB12" s="61"/>
      <c r="AWC12" s="61"/>
      <c r="AWD12" s="61"/>
      <c r="AWE12" s="61"/>
      <c r="AWF12" s="61"/>
      <c r="AWG12" s="61"/>
      <c r="AWH12" s="61"/>
      <c r="AWI12" s="61"/>
      <c r="AWJ12" s="61"/>
      <c r="AWK12" s="61"/>
      <c r="AWL12" s="61"/>
      <c r="AWM12" s="61"/>
      <c r="AWN12" s="61"/>
      <c r="AWO12" s="61"/>
      <c r="AWP12" s="61"/>
      <c r="AWQ12" s="61"/>
      <c r="AWR12" s="61"/>
      <c r="AWS12" s="61"/>
      <c r="AWT12" s="61"/>
      <c r="AWU12" s="61"/>
      <c r="AWV12" s="61"/>
      <c r="AWW12" s="61"/>
      <c r="AWX12" s="61"/>
      <c r="AWY12" s="61"/>
      <c r="AWZ12" s="61"/>
      <c r="AXA12" s="61"/>
      <c r="AXB12" s="61"/>
      <c r="AXC12" s="61"/>
      <c r="AXD12" s="61"/>
      <c r="AXE12" s="61"/>
      <c r="AXF12" s="61"/>
      <c r="AXG12" s="61"/>
      <c r="AXH12" s="61"/>
      <c r="AXI12" s="61"/>
      <c r="AXJ12" s="61"/>
      <c r="AXK12" s="61"/>
      <c r="AXL12" s="61"/>
      <c r="AXM12" s="61"/>
      <c r="AXN12" s="61"/>
      <c r="AXO12" s="61"/>
      <c r="AXP12" s="61"/>
      <c r="AXQ12" s="61"/>
      <c r="AXR12" s="61"/>
      <c r="AXS12" s="61"/>
      <c r="AXT12" s="61"/>
      <c r="AXU12" s="61"/>
      <c r="AXV12" s="61"/>
      <c r="AXW12" s="61"/>
      <c r="AXX12" s="61"/>
      <c r="AXY12" s="61"/>
      <c r="AXZ12" s="61"/>
      <c r="AYA12" s="61"/>
      <c r="AYB12" s="61"/>
      <c r="AYC12" s="61"/>
      <c r="AYD12" s="61"/>
      <c r="AYE12" s="61"/>
      <c r="AYF12" s="61"/>
      <c r="AYG12" s="61"/>
      <c r="AYH12" s="61"/>
      <c r="AYI12" s="61"/>
      <c r="AYJ12" s="61"/>
      <c r="AYK12" s="61"/>
      <c r="AYL12" s="61"/>
      <c r="AYM12" s="61"/>
      <c r="AYN12" s="61"/>
      <c r="AYO12" s="61"/>
      <c r="AYP12" s="61"/>
      <c r="AYQ12" s="61"/>
      <c r="AYR12" s="61"/>
      <c r="AYS12" s="61"/>
      <c r="AYT12" s="61"/>
      <c r="AYU12" s="61"/>
      <c r="AYV12" s="61"/>
      <c r="AYW12" s="61"/>
      <c r="AYX12" s="61"/>
      <c r="AYY12" s="61"/>
      <c r="AYZ12" s="61"/>
      <c r="AZA12" s="61"/>
      <c r="AZB12" s="61"/>
      <c r="AZC12" s="61"/>
      <c r="AZD12" s="61"/>
      <c r="AZE12" s="61"/>
      <c r="AZF12" s="61"/>
      <c r="AZG12" s="61"/>
      <c r="AZH12" s="61"/>
      <c r="AZI12" s="61"/>
      <c r="AZJ12" s="61"/>
      <c r="AZK12" s="61"/>
      <c r="AZL12" s="61"/>
      <c r="AZM12" s="61"/>
      <c r="AZN12" s="61"/>
      <c r="AZO12" s="61"/>
      <c r="AZP12" s="61"/>
      <c r="AZQ12" s="61"/>
      <c r="AZR12" s="61"/>
      <c r="AZS12" s="61"/>
      <c r="AZT12" s="61"/>
      <c r="AZU12" s="61"/>
      <c r="AZV12" s="61"/>
      <c r="AZW12" s="61"/>
      <c r="AZX12" s="61"/>
      <c r="AZY12" s="61"/>
      <c r="AZZ12" s="61"/>
      <c r="BAA12" s="61"/>
      <c r="BAB12" s="61"/>
      <c r="BAC12" s="61"/>
      <c r="BAD12" s="61"/>
      <c r="BAE12" s="61"/>
      <c r="BAF12" s="61"/>
      <c r="BAG12" s="61"/>
      <c r="BAH12" s="61"/>
      <c r="BAI12" s="61"/>
      <c r="BAJ12" s="61"/>
      <c r="BAK12" s="61"/>
      <c r="BAL12" s="61"/>
      <c r="BAM12" s="61"/>
      <c r="BAN12" s="61"/>
      <c r="BAO12" s="61"/>
      <c r="BAP12" s="61"/>
      <c r="BAQ12" s="61"/>
      <c r="BAR12" s="61"/>
      <c r="BAS12" s="61"/>
      <c r="BAT12" s="61"/>
      <c r="BAU12" s="61"/>
      <c r="BAV12" s="61"/>
      <c r="BAW12" s="61"/>
      <c r="BAX12" s="61"/>
      <c r="BAY12" s="61"/>
      <c r="BAZ12" s="61"/>
      <c r="BBA12" s="61"/>
      <c r="BBB12" s="61"/>
      <c r="BBC12" s="61"/>
      <c r="BBD12" s="61"/>
      <c r="BBE12" s="61"/>
      <c r="BBF12" s="61"/>
      <c r="BBG12" s="61"/>
      <c r="BBH12" s="61"/>
      <c r="BBI12" s="61"/>
      <c r="BBJ12" s="61"/>
      <c r="BBK12" s="61"/>
      <c r="BBL12" s="61"/>
      <c r="BBM12" s="61"/>
      <c r="BBN12" s="61"/>
      <c r="BBO12" s="61"/>
      <c r="BBP12" s="61"/>
      <c r="BBQ12" s="61"/>
      <c r="BBR12" s="61"/>
      <c r="BBS12" s="61"/>
      <c r="BBT12" s="61"/>
      <c r="BBU12" s="61"/>
      <c r="BBV12" s="61"/>
      <c r="BBW12" s="61"/>
      <c r="BBX12" s="61"/>
      <c r="BBY12" s="61"/>
      <c r="BBZ12" s="61"/>
      <c r="BCA12" s="61"/>
      <c r="BCB12" s="61"/>
      <c r="BCC12" s="61"/>
      <c r="BCD12" s="61"/>
      <c r="BCE12" s="61"/>
      <c r="BCF12" s="61"/>
      <c r="BCG12" s="61"/>
      <c r="BCH12" s="61"/>
      <c r="BCI12" s="61"/>
      <c r="BCJ12" s="61"/>
      <c r="BCK12" s="61"/>
      <c r="BCL12" s="61"/>
      <c r="BCM12" s="61"/>
      <c r="BCN12" s="61"/>
      <c r="BCO12" s="61"/>
      <c r="BCP12" s="61"/>
      <c r="BCQ12" s="61"/>
      <c r="BCR12" s="61"/>
      <c r="BCS12" s="61"/>
      <c r="BCT12" s="61"/>
      <c r="BCU12" s="61"/>
      <c r="BCV12" s="61"/>
      <c r="BCW12" s="61"/>
      <c r="BCX12" s="61"/>
      <c r="BCY12" s="61"/>
      <c r="BCZ12" s="61"/>
      <c r="BDA12" s="61"/>
      <c r="BDB12" s="61"/>
      <c r="BDC12" s="61"/>
      <c r="BDD12" s="61"/>
      <c r="BDE12" s="61"/>
      <c r="BDF12" s="61"/>
      <c r="BDG12" s="61"/>
      <c r="BDH12" s="61"/>
      <c r="BDI12" s="61"/>
      <c r="BDJ12" s="61"/>
      <c r="BDK12" s="61"/>
      <c r="BDL12" s="61"/>
      <c r="BDM12" s="61"/>
      <c r="BDN12" s="61"/>
      <c r="BDO12" s="61"/>
      <c r="BDP12" s="61"/>
      <c r="BDQ12" s="61"/>
      <c r="BDR12" s="61"/>
      <c r="BDS12" s="61"/>
      <c r="BDT12" s="61"/>
      <c r="BDU12" s="61"/>
      <c r="BDV12" s="61"/>
      <c r="BDW12" s="61"/>
      <c r="BDX12" s="61"/>
      <c r="BDY12" s="61"/>
      <c r="BDZ12" s="61"/>
      <c r="BEA12" s="61"/>
      <c r="BEB12" s="61"/>
      <c r="BEC12" s="61"/>
      <c r="BED12" s="61"/>
      <c r="BEE12" s="61"/>
      <c r="BEF12" s="61"/>
      <c r="BEG12" s="61"/>
      <c r="BEH12" s="61"/>
      <c r="BEI12" s="61"/>
      <c r="BEJ12" s="61"/>
      <c r="BEK12" s="61"/>
      <c r="BEL12" s="61"/>
      <c r="BEM12" s="61"/>
      <c r="BEN12" s="61"/>
      <c r="BEO12" s="61"/>
      <c r="BEP12" s="61"/>
      <c r="BEQ12" s="61"/>
      <c r="BER12" s="61"/>
      <c r="BES12" s="61"/>
      <c r="BET12" s="61"/>
      <c r="BEU12" s="61"/>
      <c r="BEV12" s="61"/>
      <c r="BEW12" s="61"/>
      <c r="BEX12" s="61"/>
      <c r="BEY12" s="61"/>
      <c r="BEZ12" s="61"/>
      <c r="BFA12" s="61"/>
      <c r="BFB12" s="61"/>
      <c r="BFC12" s="61"/>
      <c r="BFD12" s="61"/>
      <c r="BFE12" s="61"/>
      <c r="BFF12" s="61"/>
      <c r="BFG12" s="61"/>
      <c r="BFH12" s="61"/>
      <c r="BFI12" s="61"/>
      <c r="BFJ12" s="61"/>
      <c r="BFK12" s="61"/>
      <c r="BFL12" s="61"/>
      <c r="BFM12" s="61"/>
      <c r="BFN12" s="61"/>
      <c r="BFO12" s="61"/>
      <c r="BFP12" s="61"/>
      <c r="BFQ12" s="61"/>
      <c r="BFR12" s="61"/>
      <c r="BFS12" s="61"/>
      <c r="BFT12" s="61"/>
      <c r="BFU12" s="61"/>
      <c r="BFV12" s="61"/>
      <c r="BFW12" s="61"/>
      <c r="BFX12" s="61"/>
      <c r="BFY12" s="61"/>
      <c r="BFZ12" s="61"/>
      <c r="BGA12" s="61"/>
      <c r="BGB12" s="61"/>
      <c r="BGC12" s="61"/>
      <c r="BGD12" s="61"/>
      <c r="BGE12" s="61"/>
      <c r="BGF12" s="61"/>
      <c r="BGG12" s="61"/>
      <c r="BGH12" s="61"/>
      <c r="BGI12" s="61"/>
      <c r="BGJ12" s="61"/>
      <c r="BGK12" s="61"/>
      <c r="BGL12" s="61"/>
      <c r="BGM12" s="61"/>
      <c r="BGN12" s="61"/>
      <c r="BGO12" s="61"/>
      <c r="BGP12" s="61"/>
      <c r="BGQ12" s="61"/>
      <c r="BGR12" s="61"/>
      <c r="BGS12" s="61"/>
      <c r="BGT12" s="61"/>
      <c r="BGU12" s="61"/>
      <c r="BGV12" s="61"/>
      <c r="BGW12" s="61"/>
      <c r="BGX12" s="61"/>
      <c r="BGY12" s="61"/>
      <c r="BGZ12" s="61"/>
      <c r="BHA12" s="61"/>
      <c r="BHB12" s="61"/>
      <c r="BHC12" s="61"/>
      <c r="BHD12" s="61"/>
      <c r="BHE12" s="61"/>
      <c r="BHF12" s="61"/>
      <c r="BHG12" s="61"/>
      <c r="BHH12" s="61"/>
      <c r="BHI12" s="61"/>
      <c r="BHJ12" s="61"/>
      <c r="BHK12" s="61"/>
      <c r="BHL12" s="61"/>
      <c r="BHM12" s="61"/>
      <c r="BHN12" s="61"/>
      <c r="BHO12" s="61"/>
      <c r="BHP12" s="61"/>
      <c r="BHQ12" s="61"/>
      <c r="BHR12" s="61"/>
      <c r="BHS12" s="61"/>
      <c r="BHT12" s="61"/>
      <c r="BHU12" s="61"/>
      <c r="BHV12" s="61"/>
      <c r="BHW12" s="61"/>
      <c r="BHX12" s="61"/>
      <c r="BHY12" s="61"/>
      <c r="BHZ12" s="61"/>
      <c r="BIA12" s="61"/>
      <c r="BIB12" s="61"/>
      <c r="BIC12" s="61"/>
      <c r="BID12" s="61"/>
      <c r="BIE12" s="61"/>
      <c r="BIF12" s="61"/>
      <c r="BIG12" s="61"/>
      <c r="BIH12" s="61"/>
      <c r="BII12" s="61"/>
      <c r="BIJ12" s="61"/>
      <c r="BIK12" s="61"/>
      <c r="BIL12" s="61"/>
      <c r="BIM12" s="61"/>
      <c r="BIN12" s="61"/>
      <c r="BIO12" s="61"/>
      <c r="BIP12" s="61"/>
      <c r="BIQ12" s="61"/>
      <c r="BIR12" s="61"/>
      <c r="BIS12" s="61"/>
      <c r="BIT12" s="61"/>
      <c r="BIU12" s="61"/>
      <c r="BIV12" s="61"/>
      <c r="BIW12" s="61"/>
      <c r="BIX12" s="61"/>
      <c r="BIY12" s="61"/>
      <c r="BIZ12" s="61"/>
      <c r="BJA12" s="61"/>
      <c r="BJB12" s="61"/>
      <c r="BJC12" s="61"/>
      <c r="BJD12" s="61"/>
      <c r="BJE12" s="61"/>
      <c r="BJF12" s="61"/>
      <c r="BJG12" s="61"/>
      <c r="BJH12" s="61"/>
      <c r="BJI12" s="61"/>
      <c r="BJJ12" s="61"/>
      <c r="BJK12" s="61"/>
      <c r="BJL12" s="61"/>
      <c r="BJM12" s="61"/>
      <c r="BJN12" s="61"/>
      <c r="BJO12" s="61"/>
      <c r="BJP12" s="61"/>
      <c r="BJQ12" s="61"/>
      <c r="BJR12" s="61"/>
      <c r="BJS12" s="61"/>
      <c r="BJT12" s="61"/>
      <c r="BJU12" s="61"/>
      <c r="BJV12" s="61"/>
      <c r="BJW12" s="61"/>
      <c r="BJX12" s="61"/>
      <c r="BJY12" s="61"/>
      <c r="BJZ12" s="61"/>
      <c r="BKA12" s="61"/>
      <c r="BKB12" s="61"/>
      <c r="BKC12" s="61"/>
      <c r="BKD12" s="61"/>
      <c r="BKE12" s="61"/>
      <c r="BKF12" s="61"/>
      <c r="BKG12" s="61"/>
      <c r="BKH12" s="61"/>
      <c r="BKI12" s="61"/>
      <c r="BKJ12" s="61"/>
      <c r="BKK12" s="61"/>
      <c r="BKL12" s="61"/>
      <c r="BKM12" s="61"/>
      <c r="BKN12" s="61"/>
      <c r="BKO12" s="61"/>
      <c r="BKP12" s="61"/>
      <c r="BKQ12" s="61"/>
      <c r="BKR12" s="61"/>
      <c r="BKS12" s="61"/>
      <c r="BKT12" s="61"/>
      <c r="BKU12" s="61"/>
      <c r="BKV12" s="61"/>
      <c r="BKW12" s="61"/>
      <c r="BKX12" s="61"/>
      <c r="BKY12" s="61"/>
      <c r="BKZ12" s="61"/>
      <c r="BLA12" s="61"/>
      <c r="BLB12" s="61"/>
      <c r="BLC12" s="61"/>
      <c r="BLD12" s="61"/>
      <c r="BLE12" s="61"/>
      <c r="BLF12" s="61"/>
      <c r="BLG12" s="61"/>
      <c r="BLH12" s="61"/>
      <c r="BLI12" s="61"/>
      <c r="BLJ12" s="61"/>
      <c r="BLK12" s="61"/>
      <c r="BLL12" s="61"/>
      <c r="BLM12" s="61"/>
      <c r="BLN12" s="61"/>
      <c r="BLO12" s="61"/>
      <c r="BLP12" s="61"/>
      <c r="BLQ12" s="61"/>
      <c r="BLR12" s="61"/>
      <c r="BLS12" s="61"/>
      <c r="BLT12" s="61"/>
      <c r="BLU12" s="61"/>
      <c r="BLV12" s="61"/>
      <c r="BLW12" s="61"/>
      <c r="BLX12" s="61"/>
      <c r="BLY12" s="61"/>
      <c r="BLZ12" s="61"/>
      <c r="BMA12" s="61"/>
      <c r="BMB12" s="61"/>
      <c r="BMC12" s="61"/>
      <c r="BMD12" s="61"/>
      <c r="BME12" s="61"/>
      <c r="BMF12" s="61"/>
      <c r="BMG12" s="61"/>
      <c r="BMH12" s="61"/>
      <c r="BMI12" s="61"/>
      <c r="BMJ12" s="61"/>
      <c r="BMK12" s="61"/>
      <c r="BML12" s="61"/>
      <c r="BMM12" s="61"/>
      <c r="BMN12" s="61"/>
      <c r="BMO12" s="61"/>
      <c r="BMP12" s="61"/>
      <c r="BMQ12" s="61"/>
      <c r="BMR12" s="61"/>
      <c r="BMS12" s="61"/>
      <c r="BMT12" s="61"/>
      <c r="BMU12" s="61"/>
      <c r="BMV12" s="61"/>
      <c r="BMW12" s="61"/>
      <c r="BMX12" s="61"/>
      <c r="BMY12" s="61"/>
      <c r="BMZ12" s="61"/>
      <c r="BNA12" s="61"/>
      <c r="BNB12" s="61"/>
      <c r="BNC12" s="61"/>
      <c r="BND12" s="61"/>
      <c r="BNE12" s="61"/>
      <c r="BNF12" s="61"/>
      <c r="BNG12" s="61"/>
      <c r="BNH12" s="61"/>
      <c r="BNI12" s="61"/>
      <c r="BNJ12" s="61"/>
      <c r="BNK12" s="61"/>
      <c r="BNL12" s="61"/>
      <c r="BNM12" s="61"/>
      <c r="BNN12" s="61"/>
      <c r="BNO12" s="61"/>
      <c r="BNP12" s="61"/>
      <c r="BNQ12" s="61"/>
      <c r="BNR12" s="61"/>
      <c r="BNS12" s="61"/>
      <c r="BNT12" s="61"/>
      <c r="BNU12" s="61"/>
      <c r="BNV12" s="61"/>
      <c r="BNW12" s="61"/>
      <c r="BNX12" s="61"/>
      <c r="BNY12" s="61"/>
      <c r="BNZ12" s="61"/>
      <c r="BOA12" s="61"/>
      <c r="BOB12" s="61"/>
      <c r="BOC12" s="61"/>
      <c r="BOD12" s="61"/>
      <c r="BOE12" s="61"/>
      <c r="BOF12" s="61"/>
      <c r="BOG12" s="61"/>
      <c r="BOH12" s="61"/>
      <c r="BOI12" s="61"/>
      <c r="BOJ12" s="61"/>
      <c r="BOK12" s="61"/>
      <c r="BOL12" s="61"/>
      <c r="BOM12" s="61"/>
      <c r="BON12" s="61"/>
      <c r="BOO12" s="61"/>
      <c r="BOP12" s="61"/>
      <c r="BOQ12" s="61"/>
      <c r="BOR12" s="61"/>
      <c r="BOS12" s="61"/>
      <c r="BOT12" s="61"/>
      <c r="BOU12" s="61"/>
      <c r="BOV12" s="61"/>
      <c r="BOW12" s="61"/>
      <c r="BOX12" s="61"/>
      <c r="BOY12" s="61"/>
      <c r="BOZ12" s="61"/>
      <c r="BPA12" s="61"/>
      <c r="BPB12" s="61"/>
      <c r="BPC12" s="61"/>
      <c r="BPD12" s="61"/>
      <c r="BPE12" s="61"/>
      <c r="BPF12" s="61"/>
      <c r="BPG12" s="61"/>
      <c r="BPH12" s="61"/>
      <c r="BPI12" s="61"/>
      <c r="BPJ12" s="61"/>
      <c r="BPK12" s="61"/>
      <c r="BPL12" s="61"/>
      <c r="BPM12" s="61"/>
      <c r="BPN12" s="61"/>
      <c r="BPO12" s="61"/>
      <c r="BPP12" s="61"/>
      <c r="BPQ12" s="61"/>
      <c r="BPR12" s="61"/>
      <c r="BPS12" s="61"/>
      <c r="BPT12" s="61"/>
      <c r="BPU12" s="61"/>
      <c r="BPV12" s="61"/>
      <c r="BPW12" s="61"/>
      <c r="BPX12" s="61"/>
      <c r="BPY12" s="61"/>
      <c r="BPZ12" s="61"/>
      <c r="BQA12" s="61"/>
      <c r="BQB12" s="61"/>
      <c r="BQC12" s="61"/>
      <c r="BQD12" s="61"/>
      <c r="BQE12" s="61"/>
      <c r="BQF12" s="61"/>
      <c r="BQG12" s="61"/>
      <c r="BQH12" s="61"/>
      <c r="BQI12" s="61"/>
      <c r="BQJ12" s="61"/>
      <c r="BQK12" s="61"/>
      <c r="BQL12" s="61"/>
      <c r="BQM12" s="61"/>
      <c r="BQN12" s="61"/>
      <c r="BQO12" s="61"/>
      <c r="BQP12" s="61"/>
      <c r="BQQ12" s="61"/>
      <c r="BQR12" s="61"/>
      <c r="BQS12" s="61"/>
      <c r="BQT12" s="61"/>
      <c r="BQU12" s="61"/>
      <c r="BQV12" s="61"/>
      <c r="BQW12" s="61"/>
      <c r="BQX12" s="61"/>
      <c r="BQY12" s="61"/>
      <c r="BQZ12" s="61"/>
      <c r="BRA12" s="61"/>
      <c r="BRB12" s="61"/>
      <c r="BRC12" s="61"/>
      <c r="BRD12" s="61"/>
      <c r="BRE12" s="61"/>
      <c r="BRF12" s="61"/>
      <c r="BRG12" s="61"/>
      <c r="BRH12" s="61"/>
      <c r="BRI12" s="61"/>
      <c r="BRJ12" s="61"/>
      <c r="BRK12" s="61"/>
      <c r="BRL12" s="61"/>
      <c r="BRM12" s="61"/>
      <c r="BRN12" s="61"/>
      <c r="BRO12" s="61"/>
      <c r="BRP12" s="61"/>
      <c r="BRQ12" s="61"/>
      <c r="BRR12" s="61"/>
      <c r="BRS12" s="61"/>
      <c r="BRT12" s="61"/>
      <c r="BRU12" s="61"/>
      <c r="BRV12" s="61"/>
      <c r="BRW12" s="61"/>
      <c r="BRX12" s="61"/>
      <c r="BRY12" s="61"/>
      <c r="BRZ12" s="61"/>
      <c r="BSA12" s="61"/>
      <c r="BSB12" s="61"/>
      <c r="BSC12" s="61"/>
      <c r="BSD12" s="61"/>
      <c r="BSE12" s="61"/>
      <c r="BSF12" s="61"/>
      <c r="BSG12" s="61"/>
      <c r="BSH12" s="61"/>
      <c r="BSI12" s="61"/>
      <c r="BSJ12" s="61"/>
      <c r="BSK12" s="61"/>
      <c r="BSL12" s="61"/>
      <c r="BSM12" s="61"/>
      <c r="BSN12" s="61"/>
      <c r="BSO12" s="61"/>
      <c r="BSP12" s="61"/>
      <c r="BSQ12" s="61"/>
      <c r="BSR12" s="61"/>
      <c r="BSS12" s="61"/>
      <c r="BST12" s="61"/>
      <c r="BSU12" s="61"/>
      <c r="BSV12" s="61"/>
      <c r="BSW12" s="61"/>
      <c r="BSX12" s="61"/>
      <c r="BSY12" s="61"/>
      <c r="BSZ12" s="61"/>
      <c r="BTA12" s="61"/>
      <c r="BTB12" s="61"/>
      <c r="BTC12" s="61"/>
      <c r="BTD12" s="61"/>
      <c r="BTE12" s="61"/>
      <c r="BTF12" s="61"/>
      <c r="BTG12" s="61"/>
      <c r="BTH12" s="61"/>
      <c r="BTI12" s="61"/>
      <c r="BTJ12" s="61"/>
      <c r="BTK12" s="61"/>
      <c r="BTL12" s="61"/>
      <c r="BTM12" s="61"/>
      <c r="BTN12" s="61"/>
      <c r="BTO12" s="61"/>
      <c r="BTP12" s="61"/>
      <c r="BTQ12" s="61"/>
      <c r="BTR12" s="61"/>
      <c r="BTS12" s="61"/>
      <c r="BTT12" s="61"/>
      <c r="BTU12" s="61"/>
      <c r="BTV12" s="61"/>
      <c r="BTW12" s="61"/>
      <c r="BTX12" s="61"/>
      <c r="BTY12" s="61"/>
      <c r="BTZ12" s="61"/>
      <c r="BUA12" s="61"/>
      <c r="BUB12" s="61"/>
      <c r="BUC12" s="61"/>
      <c r="BUD12" s="61"/>
      <c r="BUE12" s="61"/>
      <c r="BUF12" s="61"/>
      <c r="BUG12" s="61"/>
      <c r="BUH12" s="61"/>
      <c r="BUI12" s="61"/>
      <c r="BUJ12" s="61"/>
      <c r="BUK12" s="61"/>
      <c r="BUL12" s="61"/>
      <c r="BUM12" s="61"/>
      <c r="BUN12" s="61"/>
      <c r="BUO12" s="61"/>
      <c r="BUP12" s="61"/>
      <c r="BUQ12" s="61"/>
      <c r="BUR12" s="61"/>
      <c r="BUS12" s="61"/>
      <c r="BUT12" s="61"/>
      <c r="BUU12" s="61"/>
      <c r="BUV12" s="61"/>
      <c r="BUW12" s="61"/>
      <c r="BUX12" s="61"/>
      <c r="BUY12" s="61"/>
      <c r="BUZ12" s="61"/>
      <c r="BVA12" s="61"/>
      <c r="BVB12" s="61"/>
      <c r="BVC12" s="61"/>
      <c r="BVD12" s="61"/>
      <c r="BVE12" s="61"/>
      <c r="BVF12" s="61"/>
      <c r="BVG12" s="61"/>
      <c r="BVH12" s="61"/>
      <c r="BVI12" s="61"/>
      <c r="BVJ12" s="61"/>
      <c r="BVK12" s="61"/>
      <c r="BVL12" s="61"/>
      <c r="BVM12" s="61"/>
      <c r="BVN12" s="61"/>
      <c r="BVO12" s="61"/>
      <c r="BVP12" s="61"/>
      <c r="BVQ12" s="61"/>
      <c r="BVR12" s="61"/>
      <c r="BVS12" s="61"/>
      <c r="BVT12" s="61"/>
      <c r="BVU12" s="61"/>
      <c r="BVV12" s="61"/>
      <c r="BVW12" s="61"/>
      <c r="BVX12" s="61"/>
      <c r="BVY12" s="61"/>
      <c r="BVZ12" s="61"/>
      <c r="BWA12" s="61"/>
      <c r="BWB12" s="61"/>
      <c r="BWC12" s="61"/>
      <c r="BWD12" s="61"/>
      <c r="BWE12" s="61"/>
      <c r="BWF12" s="61"/>
      <c r="BWG12" s="61"/>
      <c r="BWH12" s="61"/>
      <c r="BWI12" s="61"/>
      <c r="BWJ12" s="61"/>
      <c r="BWK12" s="61"/>
      <c r="BWL12" s="61"/>
      <c r="BWM12" s="61"/>
      <c r="BWN12" s="61"/>
      <c r="BWO12" s="61"/>
      <c r="BWP12" s="61"/>
      <c r="BWQ12" s="61"/>
      <c r="BWR12" s="61"/>
      <c r="BWS12" s="61"/>
      <c r="BWT12" s="61"/>
      <c r="BWU12" s="61"/>
      <c r="BWV12" s="61"/>
      <c r="BWW12" s="61"/>
      <c r="BWX12" s="61"/>
      <c r="BWY12" s="61"/>
      <c r="BWZ12" s="61"/>
      <c r="BXA12" s="61"/>
      <c r="BXB12" s="61"/>
      <c r="BXC12" s="61"/>
      <c r="BXD12" s="61"/>
      <c r="BXE12" s="61"/>
      <c r="BXF12" s="61"/>
      <c r="BXG12" s="61"/>
      <c r="BXH12" s="61"/>
      <c r="BXI12" s="61"/>
      <c r="BXJ12" s="61"/>
      <c r="BXK12" s="61"/>
      <c r="BXL12" s="61"/>
      <c r="BXM12" s="61"/>
      <c r="BXN12" s="61"/>
      <c r="BXO12" s="61"/>
      <c r="BXP12" s="61"/>
      <c r="BXQ12" s="61"/>
      <c r="BXR12" s="61"/>
      <c r="BXS12" s="61"/>
      <c r="BXT12" s="61"/>
      <c r="BXU12" s="61"/>
      <c r="BXV12" s="61"/>
      <c r="BXW12" s="61"/>
      <c r="BXX12" s="61"/>
      <c r="BXY12" s="61"/>
      <c r="BXZ12" s="61"/>
      <c r="BYA12" s="61"/>
      <c r="BYB12" s="61"/>
      <c r="BYC12" s="61"/>
      <c r="BYD12" s="61"/>
      <c r="BYE12" s="61"/>
      <c r="BYF12" s="61"/>
      <c r="BYG12" s="61"/>
      <c r="BYH12" s="61"/>
      <c r="BYI12" s="61"/>
      <c r="BYJ12" s="61"/>
      <c r="BYK12" s="61"/>
      <c r="BYL12" s="61"/>
      <c r="BYM12" s="61"/>
      <c r="BYN12" s="61"/>
      <c r="BYO12" s="61"/>
      <c r="BYP12" s="61"/>
      <c r="BYQ12" s="61"/>
      <c r="BYR12" s="61"/>
      <c r="BYS12" s="61"/>
      <c r="BYT12" s="61"/>
      <c r="BYU12" s="61"/>
      <c r="BYV12" s="61"/>
      <c r="BYW12" s="61"/>
      <c r="BYX12" s="61"/>
      <c r="BYY12" s="61"/>
      <c r="BYZ12" s="61"/>
      <c r="BZA12" s="61"/>
      <c r="BZB12" s="61"/>
      <c r="BZC12" s="61"/>
      <c r="BZD12" s="61"/>
      <c r="BZE12" s="61"/>
      <c r="BZF12" s="61"/>
      <c r="BZG12" s="61"/>
      <c r="BZH12" s="61"/>
      <c r="BZI12" s="61"/>
      <c r="BZJ12" s="61"/>
      <c r="BZK12" s="61"/>
      <c r="BZL12" s="61"/>
      <c r="BZM12" s="61"/>
      <c r="BZN12" s="61"/>
      <c r="BZO12" s="61"/>
      <c r="BZP12" s="61"/>
      <c r="BZQ12" s="61"/>
      <c r="BZR12" s="61"/>
      <c r="BZS12" s="61"/>
      <c r="BZT12" s="61"/>
      <c r="BZU12" s="61"/>
      <c r="BZV12" s="61"/>
      <c r="BZW12" s="61"/>
      <c r="BZX12" s="61"/>
      <c r="BZY12" s="61"/>
      <c r="BZZ12" s="61"/>
      <c r="CAA12" s="61"/>
      <c r="CAB12" s="61"/>
      <c r="CAC12" s="61"/>
      <c r="CAD12" s="61"/>
      <c r="CAE12" s="61"/>
      <c r="CAF12" s="61"/>
      <c r="CAG12" s="61"/>
      <c r="CAH12" s="61"/>
      <c r="CAI12" s="61"/>
      <c r="CAJ12" s="61"/>
      <c r="CAK12" s="61"/>
      <c r="CAL12" s="61"/>
      <c r="CAM12" s="61"/>
      <c r="CAN12" s="61"/>
      <c r="CAO12" s="61"/>
      <c r="CAP12" s="61"/>
      <c r="CAQ12" s="61"/>
      <c r="CAR12" s="61"/>
      <c r="CAS12" s="61"/>
      <c r="CAT12" s="61"/>
      <c r="CAU12" s="61"/>
      <c r="CAV12" s="61"/>
      <c r="CAW12" s="61"/>
      <c r="CAX12" s="61"/>
      <c r="CAY12" s="61"/>
      <c r="CAZ12" s="61"/>
      <c r="CBA12" s="61"/>
      <c r="CBB12" s="61"/>
      <c r="CBC12" s="61"/>
      <c r="CBD12" s="61"/>
      <c r="CBE12" s="61"/>
      <c r="CBF12" s="61"/>
      <c r="CBG12" s="61"/>
      <c r="CBH12" s="61"/>
      <c r="CBI12" s="61"/>
      <c r="CBJ12" s="61"/>
      <c r="CBK12" s="61"/>
      <c r="CBL12" s="61"/>
      <c r="CBM12" s="61"/>
      <c r="CBN12" s="61"/>
      <c r="CBO12" s="61"/>
      <c r="CBP12" s="61"/>
      <c r="CBQ12" s="61"/>
      <c r="CBR12" s="61"/>
      <c r="CBS12" s="61"/>
      <c r="CBT12" s="61"/>
      <c r="CBU12" s="61"/>
      <c r="CBV12" s="61"/>
      <c r="CBW12" s="61"/>
      <c r="CBX12" s="61"/>
      <c r="CBY12" s="61"/>
      <c r="CBZ12" s="61"/>
      <c r="CCA12" s="61"/>
      <c r="CCB12" s="61"/>
      <c r="CCC12" s="61"/>
      <c r="CCD12" s="61"/>
      <c r="CCE12" s="61"/>
      <c r="CCF12" s="61"/>
      <c r="CCG12" s="61"/>
      <c r="CCH12" s="61"/>
      <c r="CCI12" s="61"/>
      <c r="CCJ12" s="61"/>
      <c r="CCK12" s="61"/>
      <c r="CCL12" s="61"/>
      <c r="CCM12" s="61"/>
      <c r="CCN12" s="61"/>
      <c r="CCO12" s="61"/>
      <c r="CCP12" s="61"/>
      <c r="CCQ12" s="61"/>
      <c r="CCR12" s="61"/>
      <c r="CCS12" s="61"/>
      <c r="CCT12" s="61"/>
      <c r="CCU12" s="61"/>
      <c r="CCV12" s="61"/>
      <c r="CCW12" s="61"/>
      <c r="CCX12" s="61"/>
      <c r="CCY12" s="61"/>
      <c r="CCZ12" s="61"/>
      <c r="CDA12" s="61"/>
      <c r="CDB12" s="61"/>
      <c r="CDC12" s="61"/>
      <c r="CDD12" s="61"/>
      <c r="CDE12" s="61"/>
      <c r="CDF12" s="61"/>
      <c r="CDG12" s="61"/>
      <c r="CDH12" s="61"/>
      <c r="CDI12" s="61"/>
      <c r="CDJ12" s="61"/>
      <c r="CDK12" s="61"/>
      <c r="CDL12" s="61"/>
      <c r="CDM12" s="61"/>
      <c r="CDN12" s="61"/>
      <c r="CDO12" s="61"/>
      <c r="CDP12" s="61"/>
      <c r="CDQ12" s="61"/>
      <c r="CDR12" s="61"/>
      <c r="CDS12" s="61"/>
      <c r="CDT12" s="61"/>
      <c r="CDU12" s="61"/>
      <c r="CDV12" s="61"/>
      <c r="CDW12" s="61"/>
      <c r="CDX12" s="61"/>
      <c r="CDY12" s="61"/>
      <c r="CDZ12" s="61"/>
      <c r="CEA12" s="61"/>
      <c r="CEB12" s="61"/>
      <c r="CEC12" s="61"/>
      <c r="CED12" s="61"/>
      <c r="CEE12" s="61"/>
      <c r="CEF12" s="61"/>
      <c r="CEG12" s="61"/>
      <c r="CEH12" s="61"/>
      <c r="CEI12" s="61"/>
      <c r="CEJ12" s="61"/>
      <c r="CEK12" s="61"/>
      <c r="CEL12" s="61"/>
      <c r="CEM12" s="61"/>
      <c r="CEN12" s="61"/>
      <c r="CEO12" s="61"/>
      <c r="CEP12" s="61"/>
      <c r="CEQ12" s="61"/>
      <c r="CER12" s="61"/>
      <c r="CES12" s="61"/>
      <c r="CET12" s="61"/>
      <c r="CEU12" s="61"/>
      <c r="CEV12" s="61"/>
      <c r="CEW12" s="61"/>
      <c r="CEX12" s="61"/>
      <c r="CEY12" s="61"/>
      <c r="CEZ12" s="61"/>
      <c r="CFA12" s="61"/>
      <c r="CFB12" s="61"/>
      <c r="CFC12" s="61"/>
      <c r="CFD12" s="61"/>
      <c r="CFE12" s="61"/>
      <c r="CFF12" s="61"/>
      <c r="CFG12" s="61"/>
      <c r="CFH12" s="61"/>
      <c r="CFI12" s="61"/>
      <c r="CFJ12" s="61"/>
      <c r="CFK12" s="61"/>
      <c r="CFL12" s="61"/>
      <c r="CFM12" s="61"/>
      <c r="CFN12" s="61"/>
      <c r="CFO12" s="61"/>
      <c r="CFP12" s="61"/>
      <c r="CFQ12" s="61"/>
      <c r="CFR12" s="61"/>
      <c r="CFS12" s="61"/>
      <c r="CFT12" s="61"/>
      <c r="CFU12" s="61"/>
      <c r="CFV12" s="61"/>
      <c r="CFW12" s="61"/>
      <c r="CFX12" s="61"/>
      <c r="CFY12" s="61"/>
      <c r="CFZ12" s="61"/>
      <c r="CGA12" s="61"/>
      <c r="CGB12" s="61"/>
      <c r="CGC12" s="61"/>
      <c r="CGD12" s="61"/>
      <c r="CGE12" s="61"/>
      <c r="CGF12" s="61"/>
      <c r="CGG12" s="61"/>
      <c r="CGH12" s="61"/>
      <c r="CGI12" s="61"/>
      <c r="CGJ12" s="61"/>
      <c r="CGK12" s="61"/>
      <c r="CGL12" s="61"/>
      <c r="CGM12" s="61"/>
      <c r="CGN12" s="61"/>
      <c r="CGO12" s="61"/>
      <c r="CGP12" s="61"/>
      <c r="CGQ12" s="61"/>
      <c r="CGR12" s="61"/>
      <c r="CGS12" s="61"/>
      <c r="CGT12" s="61"/>
      <c r="CGU12" s="61"/>
      <c r="CGV12" s="61"/>
      <c r="CGW12" s="61"/>
      <c r="CGX12" s="61"/>
      <c r="CGY12" s="61"/>
      <c r="CGZ12" s="61"/>
      <c r="CHA12" s="61"/>
      <c r="CHB12" s="61"/>
      <c r="CHC12" s="61"/>
      <c r="CHD12" s="61"/>
      <c r="CHE12" s="61"/>
      <c r="CHF12" s="61"/>
      <c r="CHG12" s="61"/>
      <c r="CHH12" s="61"/>
      <c r="CHI12" s="61"/>
      <c r="CHJ12" s="61"/>
      <c r="CHK12" s="61"/>
      <c r="CHL12" s="61"/>
      <c r="CHM12" s="61"/>
      <c r="CHN12" s="61"/>
      <c r="CHO12" s="61"/>
      <c r="CHP12" s="61"/>
      <c r="CHQ12" s="61"/>
      <c r="CHR12" s="61"/>
      <c r="CHS12" s="61"/>
      <c r="CHT12" s="61"/>
      <c r="CHU12" s="61"/>
      <c r="CHV12" s="61"/>
      <c r="CHW12" s="61"/>
      <c r="CHX12" s="61"/>
      <c r="CHY12" s="61"/>
      <c r="CHZ12" s="61"/>
      <c r="CIA12" s="61"/>
      <c r="CIB12" s="61"/>
      <c r="CIC12" s="61"/>
      <c r="CID12" s="61"/>
      <c r="CIE12" s="61"/>
      <c r="CIF12" s="61"/>
      <c r="CIG12" s="61"/>
      <c r="CIH12" s="61"/>
      <c r="CII12" s="61"/>
      <c r="CIJ12" s="61"/>
      <c r="CIK12" s="61"/>
      <c r="CIL12" s="61"/>
      <c r="CIM12" s="61"/>
      <c r="CIN12" s="61"/>
      <c r="CIO12" s="61"/>
      <c r="CIP12" s="61"/>
      <c r="CIQ12" s="61"/>
      <c r="CIR12" s="61"/>
      <c r="CIS12" s="61"/>
      <c r="CIT12" s="61"/>
      <c r="CIU12" s="61"/>
      <c r="CIV12" s="61"/>
      <c r="CIW12" s="61"/>
      <c r="CIX12" s="61"/>
      <c r="CIY12" s="61"/>
      <c r="CIZ12" s="61"/>
      <c r="CJA12" s="61"/>
      <c r="CJB12" s="61"/>
      <c r="CJC12" s="61"/>
      <c r="CJD12" s="61"/>
      <c r="CJE12" s="61"/>
      <c r="CJF12" s="61"/>
      <c r="CJG12" s="61"/>
      <c r="CJH12" s="61"/>
      <c r="CJI12" s="61"/>
      <c r="CJJ12" s="61"/>
      <c r="CJK12" s="61"/>
      <c r="CJL12" s="61"/>
      <c r="CJM12" s="61"/>
      <c r="CJN12" s="61"/>
      <c r="CJO12" s="61"/>
      <c r="CJP12" s="61"/>
      <c r="CJQ12" s="61"/>
      <c r="CJR12" s="61"/>
      <c r="CJS12" s="61"/>
      <c r="CJT12" s="61"/>
      <c r="CJU12" s="61"/>
      <c r="CJV12" s="61"/>
      <c r="CJW12" s="61"/>
      <c r="CJX12" s="61"/>
      <c r="CJY12" s="61"/>
      <c r="CJZ12" s="61"/>
      <c r="CKA12" s="61"/>
      <c r="CKB12" s="61"/>
      <c r="CKC12" s="61"/>
      <c r="CKD12" s="61"/>
      <c r="CKE12" s="61"/>
      <c r="CKF12" s="61"/>
      <c r="CKG12" s="61"/>
      <c r="CKH12" s="61"/>
      <c r="CKI12" s="61"/>
      <c r="CKJ12" s="61"/>
      <c r="CKK12" s="61"/>
      <c r="CKL12" s="61"/>
      <c r="CKM12" s="61"/>
      <c r="CKN12" s="61"/>
      <c r="CKO12" s="61"/>
      <c r="CKP12" s="61"/>
      <c r="CKQ12" s="61"/>
      <c r="CKR12" s="61"/>
      <c r="CKS12" s="61"/>
      <c r="CKT12" s="61"/>
      <c r="CKU12" s="61"/>
      <c r="CKV12" s="61"/>
      <c r="CKW12" s="61"/>
      <c r="CKX12" s="61"/>
      <c r="CKY12" s="61"/>
      <c r="CKZ12" s="61"/>
      <c r="CLA12" s="61"/>
      <c r="CLB12" s="61"/>
      <c r="CLC12" s="61"/>
      <c r="CLD12" s="61"/>
      <c r="CLE12" s="61"/>
      <c r="CLF12" s="61"/>
      <c r="CLG12" s="61"/>
      <c r="CLH12" s="61"/>
      <c r="CLI12" s="61"/>
      <c r="CLJ12" s="61"/>
      <c r="CLK12" s="61"/>
      <c r="CLL12" s="61"/>
      <c r="CLM12" s="61"/>
      <c r="CLN12" s="61"/>
      <c r="CLO12" s="61"/>
      <c r="CLP12" s="61"/>
      <c r="CLQ12" s="61"/>
      <c r="CLR12" s="61"/>
      <c r="CLS12" s="61"/>
      <c r="CLT12" s="61"/>
      <c r="CLU12" s="61"/>
      <c r="CLV12" s="61"/>
      <c r="CLW12" s="61"/>
      <c r="CLX12" s="61"/>
      <c r="CLY12" s="61"/>
      <c r="CLZ12" s="61"/>
      <c r="CMA12" s="61"/>
      <c r="CMB12" s="61"/>
      <c r="CMC12" s="61"/>
      <c r="CMD12" s="61"/>
      <c r="CME12" s="61"/>
      <c r="CMF12" s="61"/>
      <c r="CMG12" s="61"/>
      <c r="CMH12" s="61"/>
      <c r="CMI12" s="61"/>
      <c r="CMJ12" s="61"/>
      <c r="CMK12" s="61"/>
      <c r="CML12" s="61"/>
      <c r="CMM12" s="61"/>
      <c r="CMN12" s="61"/>
      <c r="CMO12" s="61"/>
      <c r="CMP12" s="61"/>
      <c r="CMQ12" s="61"/>
      <c r="CMR12" s="61"/>
      <c r="CMS12" s="61"/>
      <c r="CMT12" s="61"/>
      <c r="CMU12" s="61"/>
      <c r="CMV12" s="61"/>
      <c r="CMW12" s="61"/>
      <c r="CMX12" s="61"/>
      <c r="CMY12" s="61"/>
      <c r="CMZ12" s="61"/>
      <c r="CNA12" s="61"/>
      <c r="CNB12" s="61"/>
      <c r="CNC12" s="61"/>
      <c r="CND12" s="61"/>
      <c r="CNE12" s="61"/>
      <c r="CNF12" s="61"/>
      <c r="CNG12" s="61"/>
      <c r="CNH12" s="61"/>
      <c r="CNI12" s="61"/>
      <c r="CNJ12" s="61"/>
      <c r="CNK12" s="61"/>
      <c r="CNL12" s="61"/>
      <c r="CNM12" s="61"/>
      <c r="CNN12" s="61"/>
      <c r="CNO12" s="61"/>
      <c r="CNP12" s="61"/>
      <c r="CNQ12" s="61"/>
      <c r="CNR12" s="61"/>
      <c r="CNS12" s="61"/>
      <c r="CNT12" s="61"/>
      <c r="CNU12" s="61"/>
      <c r="CNV12" s="61"/>
      <c r="CNW12" s="61"/>
      <c r="CNX12" s="61"/>
      <c r="CNY12" s="61"/>
      <c r="CNZ12" s="61"/>
      <c r="COA12" s="61"/>
      <c r="COB12" s="61"/>
      <c r="COC12" s="61"/>
      <c r="COD12" s="61"/>
      <c r="COE12" s="61"/>
      <c r="COF12" s="61"/>
      <c r="COG12" s="61"/>
      <c r="COH12" s="61"/>
      <c r="COI12" s="61"/>
      <c r="COJ12" s="61"/>
      <c r="COK12" s="61"/>
      <c r="COL12" s="61"/>
      <c r="COM12" s="61"/>
      <c r="CON12" s="61"/>
      <c r="COO12" s="61"/>
      <c r="COP12" s="61"/>
      <c r="COQ12" s="61"/>
      <c r="COR12" s="61"/>
      <c r="COS12" s="61"/>
      <c r="COT12" s="61"/>
      <c r="COU12" s="61"/>
      <c r="COV12" s="61"/>
      <c r="COW12" s="61"/>
      <c r="COX12" s="61"/>
      <c r="COY12" s="61"/>
      <c r="COZ12" s="61"/>
      <c r="CPA12" s="61"/>
      <c r="CPB12" s="61"/>
      <c r="CPC12" s="61"/>
      <c r="CPD12" s="61"/>
      <c r="CPE12" s="61"/>
      <c r="CPF12" s="61"/>
      <c r="CPG12" s="61"/>
      <c r="CPH12" s="61"/>
      <c r="CPI12" s="61"/>
      <c r="CPJ12" s="61"/>
      <c r="CPK12" s="61"/>
      <c r="CPL12" s="61"/>
      <c r="CPM12" s="61"/>
      <c r="CPN12" s="61"/>
      <c r="CPO12" s="61"/>
      <c r="CPP12" s="61"/>
      <c r="CPQ12" s="61"/>
      <c r="CPR12" s="61"/>
      <c r="CPS12" s="61"/>
      <c r="CPT12" s="61"/>
      <c r="CPU12" s="61"/>
      <c r="CPV12" s="61"/>
      <c r="CPW12" s="61"/>
      <c r="CPX12" s="61"/>
      <c r="CPY12" s="61"/>
      <c r="CPZ12" s="61"/>
      <c r="CQA12" s="61"/>
      <c r="CQB12" s="61"/>
      <c r="CQC12" s="61"/>
      <c r="CQD12" s="61"/>
      <c r="CQE12" s="61"/>
      <c r="CQF12" s="61"/>
      <c r="CQG12" s="61"/>
      <c r="CQH12" s="61"/>
      <c r="CQI12" s="61"/>
      <c r="CQJ12" s="61"/>
      <c r="CQK12" s="61"/>
      <c r="CQL12" s="61"/>
      <c r="CQM12" s="61"/>
      <c r="CQN12" s="61"/>
      <c r="CQO12" s="61"/>
      <c r="CQP12" s="61"/>
      <c r="CQQ12" s="61"/>
      <c r="CQR12" s="61"/>
      <c r="CQS12" s="61"/>
      <c r="CQT12" s="61"/>
      <c r="CQU12" s="61"/>
      <c r="CQV12" s="61"/>
      <c r="CQW12" s="61"/>
      <c r="CQX12" s="61"/>
      <c r="CQY12" s="61"/>
      <c r="CQZ12" s="61"/>
      <c r="CRA12" s="61"/>
      <c r="CRB12" s="61"/>
      <c r="CRC12" s="61"/>
      <c r="CRD12" s="61"/>
      <c r="CRE12" s="61"/>
      <c r="CRF12" s="61"/>
      <c r="CRG12" s="61"/>
      <c r="CRH12" s="61"/>
      <c r="CRI12" s="61"/>
      <c r="CRJ12" s="61"/>
      <c r="CRK12" s="61"/>
      <c r="CRL12" s="61"/>
      <c r="CRM12" s="61"/>
      <c r="CRN12" s="61"/>
      <c r="CRO12" s="61"/>
      <c r="CRP12" s="61"/>
      <c r="CRQ12" s="61"/>
      <c r="CRR12" s="61"/>
      <c r="CRS12" s="61"/>
      <c r="CRT12" s="61"/>
      <c r="CRU12" s="61"/>
      <c r="CRV12" s="61"/>
      <c r="CRW12" s="61"/>
      <c r="CRX12" s="61"/>
      <c r="CRY12" s="61"/>
      <c r="CRZ12" s="61"/>
      <c r="CSA12" s="61"/>
      <c r="CSB12" s="61"/>
      <c r="CSC12" s="61"/>
      <c r="CSD12" s="61"/>
      <c r="CSE12" s="61"/>
      <c r="CSF12" s="61"/>
      <c r="CSG12" s="61"/>
      <c r="CSH12" s="61"/>
      <c r="CSI12" s="61"/>
      <c r="CSJ12" s="61"/>
      <c r="CSK12" s="61"/>
      <c r="CSL12" s="61"/>
      <c r="CSM12" s="61"/>
      <c r="CSN12" s="61"/>
      <c r="CSO12" s="61"/>
      <c r="CSP12" s="61"/>
      <c r="CSQ12" s="61"/>
      <c r="CSR12" s="61"/>
      <c r="CSS12" s="61"/>
      <c r="CST12" s="61"/>
      <c r="CSU12" s="61"/>
      <c r="CSV12" s="61"/>
      <c r="CSW12" s="61"/>
      <c r="CSX12" s="61"/>
      <c r="CSY12" s="61"/>
      <c r="CSZ12" s="61"/>
      <c r="CTA12" s="61"/>
      <c r="CTB12" s="61"/>
      <c r="CTC12" s="61"/>
      <c r="CTD12" s="61"/>
      <c r="CTE12" s="61"/>
      <c r="CTF12" s="61"/>
      <c r="CTG12" s="61"/>
      <c r="CTH12" s="61"/>
      <c r="CTI12" s="61"/>
      <c r="CTJ12" s="61"/>
      <c r="CTK12" s="61"/>
      <c r="CTL12" s="61"/>
      <c r="CTM12" s="61"/>
      <c r="CTN12" s="61"/>
      <c r="CTO12" s="61"/>
      <c r="CTP12" s="61"/>
      <c r="CTQ12" s="61"/>
      <c r="CTR12" s="61"/>
      <c r="CTS12" s="61"/>
      <c r="CTT12" s="61"/>
      <c r="CTU12" s="61"/>
      <c r="CTV12" s="61"/>
      <c r="CTW12" s="61"/>
      <c r="CTX12" s="61"/>
      <c r="CTY12" s="61"/>
      <c r="CTZ12" s="61"/>
      <c r="CUA12" s="61"/>
      <c r="CUB12" s="61"/>
      <c r="CUC12" s="61"/>
      <c r="CUD12" s="61"/>
      <c r="CUE12" s="61"/>
      <c r="CUF12" s="61"/>
      <c r="CUG12" s="61"/>
      <c r="CUH12" s="61"/>
      <c r="CUI12" s="61"/>
      <c r="CUJ12" s="61"/>
      <c r="CUK12" s="61"/>
      <c r="CUL12" s="61"/>
      <c r="CUM12" s="61"/>
      <c r="CUN12" s="61"/>
      <c r="CUO12" s="61"/>
      <c r="CUP12" s="61"/>
      <c r="CUQ12" s="61"/>
      <c r="CUR12" s="61"/>
      <c r="CUS12" s="61"/>
      <c r="CUT12" s="61"/>
      <c r="CUU12" s="61"/>
      <c r="CUV12" s="61"/>
      <c r="CUW12" s="61"/>
      <c r="CUX12" s="61"/>
      <c r="CUY12" s="61"/>
      <c r="CUZ12" s="61"/>
      <c r="CVA12" s="61"/>
      <c r="CVB12" s="61"/>
      <c r="CVC12" s="61"/>
      <c r="CVD12" s="61"/>
      <c r="CVE12" s="61"/>
      <c r="CVF12" s="61"/>
      <c r="CVG12" s="61"/>
      <c r="CVH12" s="61"/>
      <c r="CVI12" s="61"/>
      <c r="CVJ12" s="61"/>
      <c r="CVK12" s="61"/>
      <c r="CVL12" s="61"/>
      <c r="CVM12" s="61"/>
      <c r="CVN12" s="61"/>
      <c r="CVO12" s="61"/>
      <c r="CVP12" s="61"/>
      <c r="CVQ12" s="61"/>
      <c r="CVR12" s="61"/>
      <c r="CVS12" s="61"/>
      <c r="CVT12" s="61"/>
      <c r="CVU12" s="61"/>
      <c r="CVV12" s="61"/>
      <c r="CVW12" s="61"/>
      <c r="CVX12" s="61"/>
      <c r="CVY12" s="61"/>
      <c r="CVZ12" s="61"/>
      <c r="CWA12" s="61"/>
      <c r="CWB12" s="61"/>
      <c r="CWC12" s="61"/>
      <c r="CWD12" s="61"/>
      <c r="CWE12" s="61"/>
      <c r="CWF12" s="61"/>
      <c r="CWG12" s="61"/>
      <c r="CWH12" s="61"/>
      <c r="CWI12" s="61"/>
      <c r="CWJ12" s="61"/>
      <c r="CWK12" s="61"/>
      <c r="CWL12" s="61"/>
      <c r="CWM12" s="61"/>
      <c r="CWN12" s="61"/>
      <c r="CWO12" s="61"/>
      <c r="CWP12" s="61"/>
      <c r="CWQ12" s="61"/>
      <c r="CWR12" s="61"/>
      <c r="CWS12" s="61"/>
      <c r="CWT12" s="61"/>
      <c r="CWU12" s="61"/>
      <c r="CWV12" s="61"/>
      <c r="CWW12" s="61"/>
      <c r="CWX12" s="61"/>
      <c r="CWY12" s="61"/>
      <c r="CWZ12" s="61"/>
      <c r="CXA12" s="61"/>
      <c r="CXB12" s="61"/>
      <c r="CXC12" s="61"/>
      <c r="CXD12" s="61"/>
      <c r="CXE12" s="61"/>
      <c r="CXF12" s="61"/>
      <c r="CXG12" s="61"/>
      <c r="CXH12" s="61"/>
      <c r="CXI12" s="61"/>
      <c r="CXJ12" s="61"/>
      <c r="CXK12" s="61"/>
      <c r="CXL12" s="61"/>
      <c r="CXM12" s="61"/>
      <c r="CXN12" s="61"/>
      <c r="CXO12" s="61"/>
      <c r="CXP12" s="61"/>
      <c r="CXQ12" s="61"/>
      <c r="CXR12" s="61"/>
      <c r="CXS12" s="61"/>
      <c r="CXT12" s="61"/>
      <c r="CXU12" s="61"/>
      <c r="CXV12" s="61"/>
      <c r="CXW12" s="61"/>
      <c r="CXX12" s="61"/>
      <c r="CXY12" s="61"/>
      <c r="CXZ12" s="61"/>
      <c r="CYA12" s="61"/>
      <c r="CYB12" s="61"/>
      <c r="CYC12" s="61"/>
      <c r="CYD12" s="61"/>
      <c r="CYE12" s="61"/>
      <c r="CYF12" s="61"/>
      <c r="CYG12" s="61"/>
      <c r="CYH12" s="61"/>
      <c r="CYI12" s="61"/>
      <c r="CYJ12" s="61"/>
      <c r="CYK12" s="61"/>
      <c r="CYL12" s="61"/>
      <c r="CYM12" s="61"/>
      <c r="CYN12" s="61"/>
      <c r="CYO12" s="61"/>
      <c r="CYP12" s="61"/>
      <c r="CYQ12" s="61"/>
      <c r="CYR12" s="61"/>
      <c r="CYS12" s="61"/>
      <c r="CYT12" s="61"/>
      <c r="CYU12" s="61"/>
      <c r="CYV12" s="61"/>
      <c r="CYW12" s="61"/>
      <c r="CYX12" s="61"/>
      <c r="CYY12" s="61"/>
      <c r="CYZ12" s="61"/>
      <c r="CZA12" s="61"/>
      <c r="CZB12" s="61"/>
      <c r="CZC12" s="61"/>
      <c r="CZD12" s="61"/>
      <c r="CZE12" s="61"/>
      <c r="CZF12" s="61"/>
      <c r="CZG12" s="61"/>
      <c r="CZH12" s="61"/>
      <c r="CZI12" s="61"/>
      <c r="CZJ12" s="61"/>
      <c r="CZK12" s="61"/>
      <c r="CZL12" s="61"/>
      <c r="CZM12" s="61"/>
      <c r="CZN12" s="61"/>
      <c r="CZO12" s="61"/>
      <c r="CZP12" s="61"/>
      <c r="CZQ12" s="61"/>
      <c r="CZR12" s="61"/>
      <c r="CZS12" s="61"/>
      <c r="CZT12" s="61"/>
      <c r="CZU12" s="61"/>
      <c r="CZV12" s="61"/>
      <c r="CZW12" s="61"/>
      <c r="CZX12" s="61"/>
      <c r="CZY12" s="61"/>
      <c r="CZZ12" s="61"/>
      <c r="DAA12" s="61"/>
      <c r="DAB12" s="61"/>
      <c r="DAC12" s="61"/>
      <c r="DAD12" s="61"/>
      <c r="DAE12" s="61"/>
      <c r="DAF12" s="61"/>
      <c r="DAG12" s="61"/>
      <c r="DAH12" s="61"/>
      <c r="DAI12" s="61"/>
      <c r="DAJ12" s="61"/>
      <c r="DAK12" s="61"/>
      <c r="DAL12" s="61"/>
      <c r="DAM12" s="61"/>
      <c r="DAN12" s="61"/>
      <c r="DAO12" s="61"/>
      <c r="DAP12" s="61"/>
      <c r="DAQ12" s="61"/>
      <c r="DAR12" s="61"/>
      <c r="DAS12" s="61"/>
      <c r="DAT12" s="61"/>
      <c r="DAU12" s="61"/>
      <c r="DAV12" s="61"/>
      <c r="DAW12" s="61"/>
      <c r="DAX12" s="61"/>
      <c r="DAY12" s="61"/>
      <c r="DAZ12" s="61"/>
      <c r="DBA12" s="61"/>
      <c r="DBB12" s="61"/>
      <c r="DBC12" s="61"/>
      <c r="DBD12" s="61"/>
      <c r="DBE12" s="61"/>
      <c r="DBF12" s="61"/>
      <c r="DBG12" s="61"/>
      <c r="DBH12" s="61"/>
      <c r="DBI12" s="61"/>
      <c r="DBJ12" s="61"/>
      <c r="DBK12" s="61"/>
      <c r="DBL12" s="61"/>
      <c r="DBM12" s="61"/>
      <c r="DBN12" s="61"/>
      <c r="DBO12" s="61"/>
      <c r="DBP12" s="61"/>
      <c r="DBQ12" s="61"/>
      <c r="DBR12" s="61"/>
      <c r="DBS12" s="61"/>
      <c r="DBT12" s="61"/>
      <c r="DBU12" s="61"/>
      <c r="DBV12" s="61"/>
      <c r="DBW12" s="61"/>
      <c r="DBX12" s="61"/>
      <c r="DBY12" s="61"/>
      <c r="DBZ12" s="61"/>
      <c r="DCA12" s="61"/>
      <c r="DCB12" s="61"/>
      <c r="DCC12" s="61"/>
      <c r="DCD12" s="61"/>
      <c r="DCE12" s="61"/>
      <c r="DCF12" s="61"/>
      <c r="DCG12" s="61"/>
      <c r="DCH12" s="61"/>
      <c r="DCI12" s="61"/>
      <c r="DCJ12" s="61"/>
      <c r="DCK12" s="61"/>
      <c r="DCL12" s="61"/>
      <c r="DCM12" s="61"/>
      <c r="DCN12" s="61"/>
      <c r="DCO12" s="61"/>
      <c r="DCP12" s="61"/>
      <c r="DCQ12" s="61"/>
      <c r="DCR12" s="61"/>
      <c r="DCS12" s="61"/>
      <c r="DCT12" s="61"/>
      <c r="DCU12" s="61"/>
      <c r="DCV12" s="61"/>
      <c r="DCW12" s="61"/>
      <c r="DCX12" s="61"/>
      <c r="DCY12" s="61"/>
      <c r="DCZ12" s="61"/>
      <c r="DDA12" s="61"/>
      <c r="DDB12" s="61"/>
      <c r="DDC12" s="61"/>
      <c r="DDD12" s="61"/>
      <c r="DDE12" s="61"/>
      <c r="DDF12" s="61"/>
      <c r="DDG12" s="61"/>
      <c r="DDH12" s="61"/>
      <c r="DDI12" s="61"/>
      <c r="DDJ12" s="61"/>
      <c r="DDK12" s="61"/>
      <c r="DDL12" s="61"/>
      <c r="DDM12" s="61"/>
      <c r="DDN12" s="61"/>
      <c r="DDO12" s="61"/>
      <c r="DDP12" s="61"/>
      <c r="DDQ12" s="61"/>
      <c r="DDR12" s="61"/>
      <c r="DDS12" s="61"/>
      <c r="DDT12" s="61"/>
      <c r="DDU12" s="61"/>
      <c r="DDV12" s="61"/>
      <c r="DDW12" s="61"/>
      <c r="DDX12" s="61"/>
      <c r="DDY12" s="61"/>
      <c r="DDZ12" s="61"/>
      <c r="DEA12" s="61"/>
      <c r="DEB12" s="61"/>
      <c r="DEC12" s="61"/>
      <c r="DED12" s="61"/>
      <c r="DEE12" s="61"/>
      <c r="DEF12" s="61"/>
      <c r="DEG12" s="61"/>
      <c r="DEH12" s="61"/>
      <c r="DEI12" s="61"/>
      <c r="DEJ12" s="61"/>
      <c r="DEK12" s="61"/>
      <c r="DEL12" s="61"/>
      <c r="DEM12" s="61"/>
      <c r="DEN12" s="61"/>
      <c r="DEO12" s="61"/>
      <c r="DEP12" s="61"/>
      <c r="DEQ12" s="61"/>
      <c r="DER12" s="61"/>
      <c r="DES12" s="61"/>
      <c r="DET12" s="61"/>
      <c r="DEU12" s="61"/>
      <c r="DEV12" s="61"/>
      <c r="DEW12" s="61"/>
      <c r="DEX12" s="61"/>
      <c r="DEY12" s="61"/>
      <c r="DEZ12" s="61"/>
      <c r="DFA12" s="61"/>
      <c r="DFB12" s="61"/>
      <c r="DFC12" s="61"/>
      <c r="DFD12" s="61"/>
      <c r="DFE12" s="61"/>
      <c r="DFF12" s="61"/>
      <c r="DFG12" s="61"/>
      <c r="DFH12" s="61"/>
      <c r="DFI12" s="61"/>
      <c r="DFJ12" s="61"/>
      <c r="DFK12" s="61"/>
      <c r="DFL12" s="61"/>
      <c r="DFM12" s="61"/>
      <c r="DFN12" s="61"/>
      <c r="DFO12" s="61"/>
      <c r="DFP12" s="61"/>
      <c r="DFQ12" s="61"/>
      <c r="DFR12" s="61"/>
      <c r="DFS12" s="61"/>
      <c r="DFT12" s="61"/>
      <c r="DFU12" s="61"/>
      <c r="DFV12" s="61"/>
      <c r="DFW12" s="61"/>
      <c r="DFX12" s="61"/>
      <c r="DFY12" s="61"/>
      <c r="DFZ12" s="61"/>
      <c r="DGA12" s="61"/>
      <c r="DGB12" s="61"/>
      <c r="DGC12" s="61"/>
      <c r="DGD12" s="61"/>
      <c r="DGE12" s="61"/>
      <c r="DGF12" s="61"/>
      <c r="DGG12" s="61"/>
      <c r="DGH12" s="61"/>
      <c r="DGI12" s="61"/>
      <c r="DGJ12" s="61"/>
      <c r="DGK12" s="61"/>
      <c r="DGL12" s="61"/>
      <c r="DGM12" s="61"/>
      <c r="DGN12" s="61"/>
      <c r="DGO12" s="61"/>
      <c r="DGP12" s="61"/>
      <c r="DGQ12" s="61"/>
      <c r="DGR12" s="61"/>
      <c r="DGS12" s="61"/>
      <c r="DGT12" s="61"/>
      <c r="DGU12" s="61"/>
      <c r="DGV12" s="61"/>
      <c r="DGW12" s="61"/>
      <c r="DGX12" s="61"/>
      <c r="DGY12" s="61"/>
      <c r="DGZ12" s="61"/>
      <c r="DHA12" s="61"/>
      <c r="DHB12" s="61"/>
      <c r="DHC12" s="61"/>
      <c r="DHD12" s="61"/>
      <c r="DHE12" s="61"/>
      <c r="DHF12" s="61"/>
      <c r="DHG12" s="61"/>
      <c r="DHH12" s="61"/>
      <c r="DHI12" s="61"/>
      <c r="DHJ12" s="61"/>
      <c r="DHK12" s="61"/>
      <c r="DHL12" s="61"/>
      <c r="DHM12" s="61"/>
      <c r="DHN12" s="61"/>
      <c r="DHO12" s="61"/>
      <c r="DHP12" s="61"/>
      <c r="DHQ12" s="61"/>
      <c r="DHR12" s="61"/>
      <c r="DHS12" s="61"/>
      <c r="DHT12" s="61"/>
      <c r="DHU12" s="61"/>
      <c r="DHV12" s="61"/>
      <c r="DHW12" s="61"/>
      <c r="DHX12" s="61"/>
      <c r="DHY12" s="61"/>
      <c r="DHZ12" s="61"/>
      <c r="DIA12" s="61"/>
      <c r="DIB12" s="61"/>
      <c r="DIC12" s="61"/>
      <c r="DID12" s="61"/>
      <c r="DIE12" s="61"/>
      <c r="DIF12" s="61"/>
      <c r="DIG12" s="61"/>
      <c r="DIH12" s="61"/>
      <c r="DII12" s="61"/>
      <c r="DIJ12" s="61"/>
      <c r="DIK12" s="61"/>
      <c r="DIL12" s="61"/>
      <c r="DIM12" s="61"/>
      <c r="DIN12" s="61"/>
      <c r="DIO12" s="61"/>
      <c r="DIP12" s="61"/>
      <c r="DIQ12" s="61"/>
      <c r="DIR12" s="61"/>
      <c r="DIS12" s="61"/>
      <c r="DIT12" s="61"/>
      <c r="DIU12" s="61"/>
      <c r="DIV12" s="61"/>
      <c r="DIW12" s="61"/>
      <c r="DIX12" s="61"/>
      <c r="DIY12" s="61"/>
      <c r="DIZ12" s="61"/>
      <c r="DJA12" s="61"/>
      <c r="DJB12" s="61"/>
      <c r="DJC12" s="61"/>
      <c r="DJD12" s="61"/>
      <c r="DJE12" s="61"/>
      <c r="DJF12" s="61"/>
      <c r="DJG12" s="61"/>
      <c r="DJH12" s="61"/>
      <c r="DJI12" s="61"/>
      <c r="DJJ12" s="61"/>
      <c r="DJK12" s="61"/>
      <c r="DJL12" s="61"/>
      <c r="DJM12" s="61"/>
      <c r="DJN12" s="61"/>
      <c r="DJO12" s="61"/>
      <c r="DJP12" s="61"/>
      <c r="DJQ12" s="61"/>
      <c r="DJR12" s="61"/>
      <c r="DJS12" s="61"/>
      <c r="DJT12" s="61"/>
      <c r="DJU12" s="61"/>
      <c r="DJV12" s="61"/>
      <c r="DJW12" s="61"/>
      <c r="DJX12" s="61"/>
      <c r="DJY12" s="61"/>
      <c r="DJZ12" s="61"/>
      <c r="DKA12" s="61"/>
      <c r="DKB12" s="61"/>
      <c r="DKC12" s="61"/>
      <c r="DKD12" s="61"/>
      <c r="DKE12" s="61"/>
      <c r="DKF12" s="61"/>
      <c r="DKG12" s="61"/>
      <c r="DKH12" s="61"/>
      <c r="DKI12" s="61"/>
      <c r="DKJ12" s="61"/>
      <c r="DKK12" s="61"/>
      <c r="DKL12" s="61"/>
      <c r="DKM12" s="61"/>
      <c r="DKN12" s="61"/>
      <c r="DKO12" s="61"/>
      <c r="DKP12" s="61"/>
      <c r="DKQ12" s="61"/>
      <c r="DKR12" s="61"/>
      <c r="DKS12" s="61"/>
      <c r="DKT12" s="61"/>
      <c r="DKU12" s="61"/>
      <c r="DKV12" s="61"/>
      <c r="DKW12" s="61"/>
      <c r="DKX12" s="61"/>
      <c r="DKY12" s="61"/>
      <c r="DKZ12" s="61"/>
      <c r="DLA12" s="61"/>
      <c r="DLB12" s="61"/>
      <c r="DLC12" s="61"/>
      <c r="DLD12" s="61"/>
      <c r="DLE12" s="61"/>
      <c r="DLF12" s="61"/>
      <c r="DLG12" s="61"/>
      <c r="DLH12" s="61"/>
      <c r="DLI12" s="61"/>
      <c r="DLJ12" s="61"/>
      <c r="DLK12" s="61"/>
      <c r="DLL12" s="61"/>
      <c r="DLM12" s="61"/>
      <c r="DLN12" s="61"/>
      <c r="DLO12" s="61"/>
      <c r="DLP12" s="61"/>
      <c r="DLQ12" s="61"/>
      <c r="DLR12" s="61"/>
      <c r="DLS12" s="61"/>
      <c r="DLT12" s="61"/>
      <c r="DLU12" s="61"/>
      <c r="DLV12" s="61"/>
      <c r="DLW12" s="61"/>
      <c r="DLX12" s="61"/>
      <c r="DLY12" s="61"/>
      <c r="DLZ12" s="61"/>
      <c r="DMA12" s="61"/>
      <c r="DMB12" s="61"/>
      <c r="DMC12" s="61"/>
      <c r="DMD12" s="61"/>
      <c r="DME12" s="61"/>
      <c r="DMF12" s="61"/>
      <c r="DMG12" s="61"/>
      <c r="DMH12" s="61"/>
      <c r="DMI12" s="61"/>
      <c r="DMJ12" s="61"/>
      <c r="DMK12" s="61"/>
      <c r="DML12" s="61"/>
      <c r="DMM12" s="61"/>
      <c r="DMN12" s="61"/>
      <c r="DMO12" s="61"/>
      <c r="DMP12" s="61"/>
      <c r="DMQ12" s="61"/>
      <c r="DMR12" s="61"/>
      <c r="DMS12" s="61"/>
      <c r="DMT12" s="61"/>
      <c r="DMU12" s="61"/>
      <c r="DMV12" s="61"/>
      <c r="DMW12" s="61"/>
      <c r="DMX12" s="61"/>
      <c r="DMY12" s="61"/>
      <c r="DMZ12" s="61"/>
      <c r="DNA12" s="61"/>
      <c r="DNB12" s="61"/>
      <c r="DNC12" s="61"/>
      <c r="DND12" s="61"/>
      <c r="DNE12" s="61"/>
      <c r="DNF12" s="61"/>
      <c r="DNG12" s="61"/>
      <c r="DNH12" s="61"/>
      <c r="DNI12" s="61"/>
      <c r="DNJ12" s="61"/>
      <c r="DNK12" s="61"/>
      <c r="DNL12" s="61"/>
      <c r="DNM12" s="61"/>
      <c r="DNN12" s="61"/>
      <c r="DNO12" s="61"/>
      <c r="DNP12" s="61"/>
      <c r="DNQ12" s="61"/>
      <c r="DNR12" s="61"/>
      <c r="DNS12" s="61"/>
      <c r="DNT12" s="61"/>
      <c r="DNU12" s="61"/>
      <c r="DNV12" s="61"/>
      <c r="DNW12" s="61"/>
      <c r="DNX12" s="61"/>
      <c r="DNY12" s="61"/>
      <c r="DNZ12" s="61"/>
      <c r="DOA12" s="61"/>
      <c r="DOB12" s="61"/>
      <c r="DOC12" s="61"/>
      <c r="DOD12" s="61"/>
      <c r="DOE12" s="61"/>
      <c r="DOF12" s="61"/>
      <c r="DOG12" s="61"/>
      <c r="DOH12" s="61"/>
      <c r="DOI12" s="61"/>
      <c r="DOJ12" s="61"/>
      <c r="DOK12" s="61"/>
      <c r="DOL12" s="61"/>
      <c r="DOM12" s="61"/>
      <c r="DON12" s="61"/>
      <c r="DOO12" s="61"/>
      <c r="DOP12" s="61"/>
      <c r="DOQ12" s="61"/>
      <c r="DOR12" s="61"/>
      <c r="DOS12" s="61"/>
      <c r="DOT12" s="61"/>
      <c r="DOU12" s="61"/>
      <c r="DOV12" s="61"/>
      <c r="DOW12" s="61"/>
      <c r="DOX12" s="61"/>
      <c r="DOY12" s="61"/>
      <c r="DOZ12" s="61"/>
      <c r="DPA12" s="61"/>
      <c r="DPB12" s="61"/>
      <c r="DPC12" s="61"/>
      <c r="DPD12" s="61"/>
      <c r="DPE12" s="61"/>
      <c r="DPF12" s="61"/>
      <c r="DPG12" s="61"/>
      <c r="DPH12" s="61"/>
      <c r="DPI12" s="61"/>
      <c r="DPJ12" s="61"/>
      <c r="DPK12" s="61"/>
      <c r="DPL12" s="61"/>
      <c r="DPM12" s="61"/>
      <c r="DPN12" s="61"/>
      <c r="DPO12" s="61"/>
      <c r="DPP12" s="61"/>
      <c r="DPQ12" s="61"/>
      <c r="DPR12" s="61"/>
      <c r="DPS12" s="61"/>
      <c r="DPT12" s="61"/>
      <c r="DPU12" s="61"/>
      <c r="DPV12" s="61"/>
      <c r="DPW12" s="61"/>
      <c r="DPX12" s="61"/>
      <c r="DPY12" s="61"/>
      <c r="DPZ12" s="61"/>
      <c r="DQA12" s="61"/>
      <c r="DQB12" s="61"/>
      <c r="DQC12" s="61"/>
      <c r="DQD12" s="61"/>
      <c r="DQE12" s="61"/>
      <c r="DQF12" s="61"/>
      <c r="DQG12" s="61"/>
      <c r="DQH12" s="61"/>
      <c r="DQI12" s="61"/>
      <c r="DQJ12" s="61"/>
      <c r="DQK12" s="61"/>
      <c r="DQL12" s="61"/>
      <c r="DQM12" s="61"/>
      <c r="DQN12" s="61"/>
      <c r="DQO12" s="61"/>
      <c r="DQP12" s="61"/>
      <c r="DQQ12" s="61"/>
      <c r="DQR12" s="61"/>
      <c r="DQS12" s="61"/>
      <c r="DQT12" s="61"/>
      <c r="DQU12" s="61"/>
      <c r="DQV12" s="61"/>
      <c r="DQW12" s="61"/>
      <c r="DQX12" s="61"/>
      <c r="DQY12" s="61"/>
      <c r="DQZ12" s="61"/>
      <c r="DRA12" s="61"/>
      <c r="DRB12" s="61"/>
      <c r="DRC12" s="61"/>
      <c r="DRD12" s="61"/>
      <c r="DRE12" s="61"/>
      <c r="DRF12" s="61"/>
      <c r="DRG12" s="61"/>
      <c r="DRH12" s="61"/>
      <c r="DRI12" s="61"/>
      <c r="DRJ12" s="61"/>
      <c r="DRK12" s="61"/>
      <c r="DRL12" s="61"/>
      <c r="DRM12" s="61"/>
      <c r="DRN12" s="61"/>
      <c r="DRO12" s="61"/>
      <c r="DRP12" s="61"/>
      <c r="DRQ12" s="61"/>
      <c r="DRR12" s="61"/>
      <c r="DRS12" s="61"/>
      <c r="DRT12" s="61"/>
      <c r="DRU12" s="61"/>
      <c r="DRV12" s="61"/>
      <c r="DRW12" s="61"/>
      <c r="DRX12" s="61"/>
      <c r="DRY12" s="61"/>
      <c r="DRZ12" s="61"/>
      <c r="DSA12" s="61"/>
      <c r="DSB12" s="61"/>
      <c r="DSC12" s="61"/>
      <c r="DSD12" s="61"/>
      <c r="DSE12" s="61"/>
      <c r="DSF12" s="61"/>
      <c r="DSG12" s="61"/>
      <c r="DSH12" s="61"/>
      <c r="DSI12" s="61"/>
      <c r="DSJ12" s="61"/>
      <c r="DSK12" s="61"/>
      <c r="DSL12" s="61"/>
      <c r="DSM12" s="61"/>
      <c r="DSN12" s="61"/>
      <c r="DSO12" s="61"/>
      <c r="DSP12" s="61"/>
      <c r="DSQ12" s="61"/>
      <c r="DSR12" s="61"/>
      <c r="DSS12" s="61"/>
      <c r="DST12" s="61"/>
      <c r="DSU12" s="61"/>
      <c r="DSV12" s="61"/>
      <c r="DSW12" s="61"/>
      <c r="DSX12" s="61"/>
      <c r="DSY12" s="61"/>
      <c r="DSZ12" s="61"/>
      <c r="DTA12" s="61"/>
      <c r="DTB12" s="61"/>
      <c r="DTC12" s="61"/>
      <c r="DTD12" s="61"/>
      <c r="DTE12" s="61"/>
      <c r="DTF12" s="61"/>
      <c r="DTG12" s="61"/>
      <c r="DTH12" s="61"/>
      <c r="DTI12" s="61"/>
      <c r="DTJ12" s="61"/>
      <c r="DTK12" s="61"/>
      <c r="DTL12" s="61"/>
      <c r="DTM12" s="61"/>
      <c r="DTN12" s="61"/>
      <c r="DTO12" s="61"/>
      <c r="DTP12" s="61"/>
      <c r="DTQ12" s="61"/>
      <c r="DTR12" s="61"/>
      <c r="DTS12" s="61"/>
      <c r="DTT12" s="61"/>
      <c r="DTU12" s="61"/>
      <c r="DTV12" s="61"/>
      <c r="DTW12" s="61"/>
      <c r="DTX12" s="61"/>
      <c r="DTY12" s="61"/>
      <c r="DTZ12" s="61"/>
      <c r="DUA12" s="61"/>
      <c r="DUB12" s="61"/>
      <c r="DUC12" s="61"/>
      <c r="DUD12" s="61"/>
      <c r="DUE12" s="61"/>
      <c r="DUF12" s="61"/>
      <c r="DUG12" s="61"/>
      <c r="DUH12" s="61"/>
      <c r="DUI12" s="61"/>
      <c r="DUJ12" s="61"/>
      <c r="DUK12" s="61"/>
      <c r="DUL12" s="61"/>
      <c r="DUM12" s="61"/>
      <c r="DUN12" s="61"/>
      <c r="DUO12" s="61"/>
      <c r="DUP12" s="61"/>
      <c r="DUQ12" s="61"/>
      <c r="DUR12" s="61"/>
      <c r="DUS12" s="61"/>
      <c r="DUT12" s="61"/>
      <c r="DUU12" s="61"/>
      <c r="DUV12" s="61"/>
      <c r="DUW12" s="61"/>
      <c r="DUX12" s="61"/>
      <c r="DUY12" s="61"/>
      <c r="DUZ12" s="61"/>
      <c r="DVA12" s="61"/>
      <c r="DVB12" s="61"/>
      <c r="DVC12" s="61"/>
      <c r="DVD12" s="61"/>
      <c r="DVE12" s="61"/>
      <c r="DVF12" s="61"/>
      <c r="DVG12" s="61"/>
      <c r="DVH12" s="61"/>
      <c r="DVI12" s="61"/>
      <c r="DVJ12" s="61"/>
      <c r="DVK12" s="61"/>
      <c r="DVL12" s="61"/>
      <c r="DVM12" s="61"/>
      <c r="DVN12" s="61"/>
      <c r="DVO12" s="61"/>
      <c r="DVP12" s="61"/>
      <c r="DVQ12" s="61"/>
      <c r="DVR12" s="61"/>
      <c r="DVS12" s="61"/>
      <c r="DVT12" s="61"/>
      <c r="DVU12" s="61"/>
      <c r="DVV12" s="61"/>
      <c r="DVW12" s="61"/>
      <c r="DVX12" s="61"/>
      <c r="DVY12" s="61"/>
      <c r="DVZ12" s="61"/>
      <c r="DWA12" s="61"/>
      <c r="DWB12" s="61"/>
      <c r="DWC12" s="61"/>
      <c r="DWD12" s="61"/>
      <c r="DWE12" s="61"/>
      <c r="DWF12" s="61"/>
      <c r="DWG12" s="61"/>
      <c r="DWH12" s="61"/>
      <c r="DWI12" s="61"/>
      <c r="DWJ12" s="61"/>
      <c r="DWK12" s="61"/>
      <c r="DWL12" s="61"/>
      <c r="DWM12" s="61"/>
      <c r="DWN12" s="61"/>
      <c r="DWO12" s="61"/>
      <c r="DWP12" s="61"/>
      <c r="DWQ12" s="61"/>
      <c r="DWR12" s="61"/>
      <c r="DWS12" s="61"/>
      <c r="DWT12" s="61"/>
      <c r="DWU12" s="61"/>
      <c r="DWV12" s="61"/>
      <c r="DWW12" s="61"/>
      <c r="DWX12" s="61"/>
      <c r="DWY12" s="61"/>
      <c r="DWZ12" s="61"/>
      <c r="DXA12" s="61"/>
      <c r="DXB12" s="61"/>
      <c r="DXC12" s="61"/>
      <c r="DXD12" s="61"/>
      <c r="DXE12" s="61"/>
      <c r="DXF12" s="61"/>
      <c r="DXG12" s="61"/>
      <c r="DXH12" s="61"/>
      <c r="DXI12" s="61"/>
      <c r="DXJ12" s="61"/>
      <c r="DXK12" s="61"/>
      <c r="DXL12" s="61"/>
      <c r="DXM12" s="61"/>
      <c r="DXN12" s="61"/>
      <c r="DXO12" s="61"/>
      <c r="DXP12" s="61"/>
      <c r="DXQ12" s="61"/>
      <c r="DXR12" s="61"/>
      <c r="DXS12" s="61"/>
      <c r="DXT12" s="61"/>
      <c r="DXU12" s="61"/>
      <c r="DXV12" s="61"/>
      <c r="DXW12" s="61"/>
      <c r="DXX12" s="61"/>
      <c r="DXY12" s="61"/>
      <c r="DXZ12" s="61"/>
      <c r="DYA12" s="61"/>
      <c r="DYB12" s="61"/>
      <c r="DYC12" s="61"/>
      <c r="DYD12" s="61"/>
      <c r="DYE12" s="61"/>
      <c r="DYF12" s="61"/>
      <c r="DYG12" s="61"/>
      <c r="DYH12" s="61"/>
      <c r="DYI12" s="61"/>
      <c r="DYJ12" s="61"/>
      <c r="DYK12" s="61"/>
      <c r="DYL12" s="61"/>
      <c r="DYM12" s="61"/>
      <c r="DYN12" s="61"/>
      <c r="DYO12" s="61"/>
      <c r="DYP12" s="61"/>
      <c r="DYQ12" s="61"/>
      <c r="DYR12" s="61"/>
      <c r="DYS12" s="61"/>
      <c r="DYT12" s="61"/>
      <c r="DYU12" s="61"/>
      <c r="DYV12" s="61"/>
      <c r="DYW12" s="61"/>
      <c r="DYX12" s="61"/>
      <c r="DYY12" s="61"/>
      <c r="DYZ12" s="61"/>
      <c r="DZA12" s="61"/>
      <c r="DZB12" s="61"/>
      <c r="DZC12" s="61"/>
      <c r="DZD12" s="61"/>
      <c r="DZE12" s="61"/>
      <c r="DZF12" s="61"/>
      <c r="DZG12" s="61"/>
      <c r="DZH12" s="61"/>
      <c r="DZI12" s="61"/>
      <c r="DZJ12" s="61"/>
      <c r="DZK12" s="61"/>
      <c r="DZL12" s="61"/>
      <c r="DZM12" s="61"/>
      <c r="DZN12" s="61"/>
      <c r="DZO12" s="61"/>
      <c r="DZP12" s="61"/>
      <c r="DZQ12" s="61"/>
      <c r="DZR12" s="61"/>
      <c r="DZS12" s="61"/>
      <c r="DZT12" s="61"/>
      <c r="DZU12" s="61"/>
      <c r="DZV12" s="61"/>
      <c r="DZW12" s="61"/>
      <c r="DZX12" s="61"/>
      <c r="DZY12" s="61"/>
      <c r="DZZ12" s="61"/>
      <c r="EAA12" s="61"/>
      <c r="EAB12" s="61"/>
      <c r="EAC12" s="61"/>
      <c r="EAD12" s="61"/>
      <c r="EAE12" s="61"/>
      <c r="EAF12" s="61"/>
      <c r="EAG12" s="61"/>
      <c r="EAH12" s="61"/>
      <c r="EAI12" s="61"/>
      <c r="EAJ12" s="61"/>
      <c r="EAK12" s="61"/>
      <c r="EAL12" s="61"/>
      <c r="EAM12" s="61"/>
      <c r="EAN12" s="61"/>
      <c r="EAO12" s="61"/>
      <c r="EAP12" s="61"/>
      <c r="EAQ12" s="61"/>
      <c r="EAR12" s="61"/>
      <c r="EAS12" s="61"/>
      <c r="EAT12" s="61"/>
      <c r="EAU12" s="61"/>
      <c r="EAV12" s="61"/>
      <c r="EAW12" s="61"/>
      <c r="EAX12" s="61"/>
      <c r="EAY12" s="61"/>
      <c r="EAZ12" s="61"/>
      <c r="EBA12" s="61"/>
      <c r="EBB12" s="61"/>
      <c r="EBC12" s="61"/>
      <c r="EBD12" s="61"/>
      <c r="EBE12" s="61"/>
      <c r="EBF12" s="61"/>
      <c r="EBG12" s="61"/>
      <c r="EBH12" s="61"/>
      <c r="EBI12" s="61"/>
      <c r="EBJ12" s="61"/>
      <c r="EBK12" s="61"/>
      <c r="EBL12" s="61"/>
      <c r="EBM12" s="61"/>
      <c r="EBN12" s="61"/>
      <c r="EBO12" s="61"/>
      <c r="EBP12" s="61"/>
      <c r="EBQ12" s="61"/>
      <c r="EBR12" s="61"/>
      <c r="EBS12" s="61"/>
      <c r="EBT12" s="61"/>
      <c r="EBU12" s="61"/>
      <c r="EBV12" s="61"/>
      <c r="EBW12" s="61"/>
      <c r="EBX12" s="61"/>
      <c r="EBY12" s="61"/>
      <c r="EBZ12" s="61"/>
      <c r="ECA12" s="61"/>
      <c r="ECB12" s="61"/>
      <c r="ECC12" s="61"/>
      <c r="ECD12" s="61"/>
      <c r="ECE12" s="61"/>
      <c r="ECF12" s="61"/>
      <c r="ECG12" s="61"/>
      <c r="ECH12" s="61"/>
      <c r="ECI12" s="61"/>
      <c r="ECJ12" s="61"/>
      <c r="ECK12" s="61"/>
      <c r="ECL12" s="61"/>
      <c r="ECM12" s="61"/>
      <c r="ECN12" s="61"/>
      <c r="ECO12" s="61"/>
      <c r="ECP12" s="61"/>
      <c r="ECQ12" s="61"/>
      <c r="ECR12" s="61"/>
      <c r="ECS12" s="61"/>
      <c r="ECT12" s="61"/>
      <c r="ECU12" s="61"/>
      <c r="ECV12" s="61"/>
      <c r="ECW12" s="61"/>
      <c r="ECX12" s="61"/>
      <c r="ECY12" s="61"/>
      <c r="ECZ12" s="61"/>
      <c r="EDA12" s="61"/>
      <c r="EDB12" s="61"/>
      <c r="EDC12" s="61"/>
      <c r="EDD12" s="61"/>
      <c r="EDE12" s="61"/>
      <c r="EDF12" s="61"/>
      <c r="EDG12" s="61"/>
      <c r="EDH12" s="61"/>
      <c r="EDI12" s="61"/>
      <c r="EDJ12" s="61"/>
      <c r="EDK12" s="61"/>
      <c r="EDL12" s="61"/>
      <c r="EDM12" s="61"/>
      <c r="EDN12" s="61"/>
      <c r="EDO12" s="61"/>
      <c r="EDP12" s="61"/>
      <c r="EDQ12" s="61"/>
      <c r="EDR12" s="61"/>
      <c r="EDS12" s="61"/>
      <c r="EDT12" s="61"/>
      <c r="EDU12" s="61"/>
      <c r="EDV12" s="61"/>
      <c r="EDW12" s="61"/>
      <c r="EDX12" s="61"/>
      <c r="EDY12" s="61"/>
      <c r="EDZ12" s="61"/>
      <c r="EEA12" s="61"/>
      <c r="EEB12" s="61"/>
      <c r="EEC12" s="61"/>
      <c r="EED12" s="61"/>
      <c r="EEE12" s="61"/>
      <c r="EEF12" s="61"/>
      <c r="EEG12" s="61"/>
      <c r="EEH12" s="61"/>
      <c r="EEI12" s="61"/>
      <c r="EEJ12" s="61"/>
      <c r="EEK12" s="61"/>
      <c r="EEL12" s="61"/>
      <c r="EEM12" s="61"/>
      <c r="EEN12" s="61"/>
      <c r="EEO12" s="61"/>
      <c r="EEP12" s="61"/>
      <c r="EEQ12" s="61"/>
      <c r="EER12" s="61"/>
      <c r="EES12" s="61"/>
      <c r="EET12" s="61"/>
      <c r="EEU12" s="61"/>
      <c r="EEV12" s="61"/>
      <c r="EEW12" s="61"/>
      <c r="EEX12" s="61"/>
      <c r="EEY12" s="61"/>
      <c r="EEZ12" s="61"/>
      <c r="EFA12" s="61"/>
      <c r="EFB12" s="61"/>
      <c r="EFC12" s="61"/>
      <c r="EFD12" s="61"/>
      <c r="EFE12" s="61"/>
      <c r="EFF12" s="61"/>
      <c r="EFG12" s="61"/>
      <c r="EFH12" s="61"/>
      <c r="EFI12" s="61"/>
      <c r="EFJ12" s="61"/>
      <c r="EFK12" s="61"/>
      <c r="EFL12" s="61"/>
      <c r="EFM12" s="61"/>
      <c r="EFN12" s="61"/>
      <c r="EFO12" s="61"/>
      <c r="EFP12" s="61"/>
      <c r="EFQ12" s="61"/>
      <c r="EFR12" s="61"/>
      <c r="EFS12" s="61"/>
      <c r="EFT12" s="61"/>
      <c r="EFU12" s="61"/>
      <c r="EFV12" s="61"/>
      <c r="EFW12" s="61"/>
      <c r="EFX12" s="61"/>
      <c r="EFY12" s="61"/>
      <c r="EFZ12" s="61"/>
      <c r="EGA12" s="61"/>
      <c r="EGB12" s="61"/>
      <c r="EGC12" s="61"/>
      <c r="EGD12" s="61"/>
      <c r="EGE12" s="61"/>
      <c r="EGF12" s="61"/>
      <c r="EGG12" s="61"/>
      <c r="EGH12" s="61"/>
      <c r="EGI12" s="61"/>
      <c r="EGJ12" s="61"/>
      <c r="EGK12" s="61"/>
      <c r="EGL12" s="61"/>
      <c r="EGM12" s="61"/>
      <c r="EGN12" s="61"/>
      <c r="EGO12" s="61"/>
      <c r="EGP12" s="61"/>
      <c r="EGQ12" s="61"/>
      <c r="EGR12" s="61"/>
      <c r="EGS12" s="61"/>
      <c r="EGT12" s="61"/>
      <c r="EGU12" s="61"/>
      <c r="EGV12" s="61"/>
      <c r="EGW12" s="61"/>
      <c r="EGX12" s="61"/>
      <c r="EGY12" s="61"/>
      <c r="EGZ12" s="61"/>
      <c r="EHA12" s="61"/>
      <c r="EHB12" s="61"/>
      <c r="EHC12" s="61"/>
      <c r="EHD12" s="61"/>
      <c r="EHE12" s="61"/>
      <c r="EHF12" s="61"/>
      <c r="EHG12" s="61"/>
      <c r="EHH12" s="61"/>
      <c r="EHI12" s="61"/>
      <c r="EHJ12" s="61"/>
      <c r="EHK12" s="61"/>
      <c r="EHL12" s="61"/>
      <c r="EHM12" s="61"/>
      <c r="EHN12" s="61"/>
      <c r="EHO12" s="61"/>
      <c r="EHP12" s="61"/>
      <c r="EHQ12" s="61"/>
      <c r="EHR12" s="61"/>
      <c r="EHS12" s="61"/>
      <c r="EHT12" s="61"/>
      <c r="EHU12" s="61"/>
      <c r="EHV12" s="61"/>
      <c r="EHW12" s="61"/>
      <c r="EHX12" s="61"/>
      <c r="EHY12" s="61"/>
      <c r="EHZ12" s="61"/>
      <c r="EIA12" s="61"/>
      <c r="EIB12" s="61"/>
      <c r="EIC12" s="61"/>
      <c r="EID12" s="61"/>
      <c r="EIE12" s="61"/>
      <c r="EIF12" s="61"/>
      <c r="EIG12" s="61"/>
      <c r="EIH12" s="61"/>
      <c r="EII12" s="61"/>
      <c r="EIJ12" s="61"/>
      <c r="EIK12" s="61"/>
      <c r="EIL12" s="61"/>
      <c r="EIM12" s="61"/>
      <c r="EIN12" s="61"/>
      <c r="EIO12" s="61"/>
      <c r="EIP12" s="61"/>
      <c r="EIQ12" s="61"/>
      <c r="EIR12" s="61"/>
      <c r="EIS12" s="61"/>
      <c r="EIT12" s="61"/>
      <c r="EIU12" s="61"/>
      <c r="EIV12" s="61"/>
      <c r="EIW12" s="61"/>
      <c r="EIX12" s="61"/>
      <c r="EIY12" s="61"/>
      <c r="EIZ12" s="61"/>
      <c r="EJA12" s="61"/>
      <c r="EJB12" s="61"/>
      <c r="EJC12" s="61"/>
      <c r="EJD12" s="61"/>
      <c r="EJE12" s="61"/>
      <c r="EJF12" s="61"/>
      <c r="EJG12" s="61"/>
      <c r="EJH12" s="61"/>
      <c r="EJI12" s="61"/>
      <c r="EJJ12" s="61"/>
      <c r="EJK12" s="61"/>
      <c r="EJL12" s="61"/>
      <c r="EJM12" s="61"/>
      <c r="EJN12" s="61"/>
      <c r="EJO12" s="61"/>
      <c r="EJP12" s="61"/>
      <c r="EJQ12" s="61"/>
      <c r="EJR12" s="61"/>
      <c r="EJS12" s="61"/>
      <c r="EJT12" s="61"/>
      <c r="EJU12" s="61"/>
      <c r="EJV12" s="61"/>
      <c r="EJW12" s="61"/>
      <c r="EJX12" s="61"/>
      <c r="EJY12" s="61"/>
      <c r="EJZ12" s="61"/>
      <c r="EKA12" s="61"/>
      <c r="EKB12" s="61"/>
      <c r="EKC12" s="61"/>
      <c r="EKD12" s="61"/>
      <c r="EKE12" s="61"/>
      <c r="EKF12" s="61"/>
      <c r="EKG12" s="61"/>
      <c r="EKH12" s="61"/>
      <c r="EKI12" s="61"/>
      <c r="EKJ12" s="61"/>
      <c r="EKK12" s="61"/>
      <c r="EKL12" s="61"/>
      <c r="EKM12" s="61"/>
      <c r="EKN12" s="61"/>
      <c r="EKO12" s="61"/>
      <c r="EKP12" s="61"/>
      <c r="EKQ12" s="61"/>
      <c r="EKR12" s="61"/>
      <c r="EKS12" s="61"/>
      <c r="EKT12" s="61"/>
      <c r="EKU12" s="61"/>
      <c r="EKV12" s="61"/>
      <c r="EKW12" s="61"/>
      <c r="EKX12" s="61"/>
      <c r="EKY12" s="61"/>
      <c r="EKZ12" s="61"/>
      <c r="ELA12" s="61"/>
      <c r="ELB12" s="61"/>
      <c r="ELC12" s="61"/>
      <c r="ELD12" s="61"/>
      <c r="ELE12" s="61"/>
      <c r="ELF12" s="61"/>
      <c r="ELG12" s="61"/>
      <c r="ELH12" s="61"/>
      <c r="ELI12" s="61"/>
      <c r="ELJ12" s="61"/>
      <c r="ELK12" s="61"/>
      <c r="ELL12" s="61"/>
      <c r="ELM12" s="61"/>
      <c r="ELN12" s="61"/>
      <c r="ELO12" s="61"/>
      <c r="ELP12" s="61"/>
      <c r="ELQ12" s="61"/>
      <c r="ELR12" s="61"/>
      <c r="ELS12" s="61"/>
      <c r="ELT12" s="61"/>
      <c r="ELU12" s="61"/>
      <c r="ELV12" s="61"/>
      <c r="ELW12" s="61"/>
      <c r="ELX12" s="61"/>
      <c r="ELY12" s="61"/>
      <c r="ELZ12" s="61"/>
      <c r="EMA12" s="61"/>
      <c r="EMB12" s="61"/>
      <c r="EMC12" s="61"/>
      <c r="EMD12" s="61"/>
      <c r="EME12" s="61"/>
      <c r="EMF12" s="61"/>
      <c r="EMG12" s="61"/>
      <c r="EMH12" s="61"/>
      <c r="EMI12" s="61"/>
      <c r="EMJ12" s="61"/>
      <c r="EMK12" s="61"/>
      <c r="EML12" s="61"/>
      <c r="EMM12" s="61"/>
      <c r="EMN12" s="61"/>
      <c r="EMO12" s="61"/>
      <c r="EMP12" s="61"/>
      <c r="EMQ12" s="61"/>
      <c r="EMR12" s="61"/>
      <c r="EMS12" s="61"/>
      <c r="EMT12" s="61"/>
      <c r="EMU12" s="61"/>
      <c r="EMV12" s="61"/>
      <c r="EMW12" s="61"/>
      <c r="EMX12" s="61"/>
      <c r="EMY12" s="61"/>
      <c r="EMZ12" s="61"/>
      <c r="ENA12" s="61"/>
      <c r="ENB12" s="61"/>
      <c r="ENC12" s="61"/>
      <c r="END12" s="61"/>
      <c r="ENE12" s="61"/>
      <c r="ENF12" s="61"/>
      <c r="ENG12" s="61"/>
      <c r="ENH12" s="61"/>
      <c r="ENI12" s="61"/>
      <c r="ENJ12" s="61"/>
      <c r="ENK12" s="61"/>
      <c r="ENL12" s="61"/>
      <c r="ENM12" s="61"/>
      <c r="ENN12" s="61"/>
      <c r="ENO12" s="61"/>
      <c r="ENP12" s="61"/>
      <c r="ENQ12" s="61"/>
      <c r="ENR12" s="61"/>
      <c r="ENS12" s="61"/>
      <c r="ENT12" s="61"/>
      <c r="ENU12" s="61"/>
      <c r="ENV12" s="61"/>
      <c r="ENW12" s="61"/>
      <c r="ENX12" s="61"/>
      <c r="ENY12" s="61"/>
      <c r="ENZ12" s="61"/>
      <c r="EOA12" s="61"/>
      <c r="EOB12" s="61"/>
      <c r="EOC12" s="61"/>
      <c r="EOD12" s="61"/>
      <c r="EOE12" s="61"/>
      <c r="EOF12" s="61"/>
      <c r="EOG12" s="61"/>
      <c r="EOH12" s="61"/>
      <c r="EOI12" s="61"/>
      <c r="EOJ12" s="61"/>
      <c r="EOK12" s="61"/>
      <c r="EOL12" s="61"/>
      <c r="EOM12" s="61"/>
      <c r="EON12" s="61"/>
      <c r="EOO12" s="61"/>
      <c r="EOP12" s="61"/>
      <c r="EOQ12" s="61"/>
      <c r="EOR12" s="61"/>
      <c r="EOS12" s="61"/>
      <c r="EOT12" s="61"/>
      <c r="EOU12" s="61"/>
      <c r="EOV12" s="61"/>
      <c r="EOW12" s="61"/>
      <c r="EOX12" s="61"/>
      <c r="EOY12" s="61"/>
      <c r="EOZ12" s="61"/>
      <c r="EPA12" s="61"/>
      <c r="EPB12" s="61"/>
      <c r="EPC12" s="61"/>
      <c r="EPD12" s="61"/>
      <c r="EPE12" s="61"/>
      <c r="EPF12" s="61"/>
      <c r="EPG12" s="61"/>
      <c r="EPH12" s="61"/>
      <c r="EPI12" s="61"/>
      <c r="EPJ12" s="61"/>
      <c r="EPK12" s="61"/>
      <c r="EPL12" s="61"/>
      <c r="EPM12" s="61"/>
      <c r="EPN12" s="61"/>
      <c r="EPO12" s="61"/>
      <c r="EPP12" s="61"/>
      <c r="EPQ12" s="61"/>
      <c r="EPR12" s="61"/>
      <c r="EPS12" s="61"/>
      <c r="EPT12" s="61"/>
      <c r="EPU12" s="61"/>
      <c r="EPV12" s="61"/>
      <c r="EPW12" s="61"/>
      <c r="EPX12" s="61"/>
      <c r="EPY12" s="61"/>
      <c r="EPZ12" s="61"/>
      <c r="EQA12" s="61"/>
      <c r="EQB12" s="61"/>
      <c r="EQC12" s="61"/>
      <c r="EQD12" s="61"/>
      <c r="EQE12" s="61"/>
      <c r="EQF12" s="61"/>
      <c r="EQG12" s="61"/>
      <c r="EQH12" s="61"/>
      <c r="EQI12" s="61"/>
      <c r="EQJ12" s="61"/>
      <c r="EQK12" s="61"/>
      <c r="EQL12" s="61"/>
      <c r="EQM12" s="61"/>
      <c r="EQN12" s="61"/>
      <c r="EQO12" s="61"/>
      <c r="EQP12" s="61"/>
      <c r="EQQ12" s="61"/>
      <c r="EQR12" s="61"/>
      <c r="EQS12" s="61"/>
      <c r="EQT12" s="61"/>
      <c r="EQU12" s="61"/>
      <c r="EQV12" s="61"/>
      <c r="EQW12" s="61"/>
      <c r="EQX12" s="61"/>
      <c r="EQY12" s="61"/>
      <c r="EQZ12" s="61"/>
      <c r="ERA12" s="61"/>
      <c r="ERB12" s="61"/>
      <c r="ERC12" s="61"/>
      <c r="ERD12" s="61"/>
      <c r="ERE12" s="61"/>
      <c r="ERF12" s="61"/>
      <c r="ERG12" s="61"/>
      <c r="ERH12" s="61"/>
      <c r="ERI12" s="61"/>
      <c r="ERJ12" s="61"/>
      <c r="ERK12" s="61"/>
      <c r="ERL12" s="61"/>
      <c r="ERM12" s="61"/>
      <c r="ERN12" s="61"/>
      <c r="ERO12" s="61"/>
      <c r="ERP12" s="61"/>
      <c r="ERQ12" s="61"/>
      <c r="ERR12" s="61"/>
      <c r="ERS12" s="61"/>
      <c r="ERT12" s="61"/>
      <c r="ERU12" s="61"/>
      <c r="ERV12" s="61"/>
      <c r="ERW12" s="61"/>
      <c r="ERX12" s="61"/>
      <c r="ERY12" s="61"/>
      <c r="ERZ12" s="61"/>
      <c r="ESA12" s="61"/>
      <c r="ESB12" s="61"/>
      <c r="ESC12" s="61"/>
      <c r="ESD12" s="61"/>
      <c r="ESE12" s="61"/>
      <c r="ESF12" s="61"/>
      <c r="ESG12" s="61"/>
      <c r="ESH12" s="61"/>
      <c r="ESI12" s="61"/>
      <c r="ESJ12" s="61"/>
      <c r="ESK12" s="61"/>
      <c r="ESL12" s="61"/>
      <c r="ESM12" s="61"/>
      <c r="ESN12" s="61"/>
      <c r="ESO12" s="61"/>
      <c r="ESP12" s="61"/>
      <c r="ESQ12" s="61"/>
      <c r="ESR12" s="61"/>
      <c r="ESS12" s="61"/>
      <c r="EST12" s="61"/>
      <c r="ESU12" s="61"/>
      <c r="ESV12" s="61"/>
      <c r="ESW12" s="61"/>
      <c r="ESX12" s="61"/>
      <c r="ESY12" s="61"/>
      <c r="ESZ12" s="61"/>
      <c r="ETA12" s="61"/>
      <c r="ETB12" s="61"/>
      <c r="ETC12" s="61"/>
      <c r="ETD12" s="61"/>
      <c r="ETE12" s="61"/>
      <c r="ETF12" s="61"/>
      <c r="ETG12" s="61"/>
      <c r="ETH12" s="61"/>
      <c r="ETI12" s="61"/>
      <c r="ETJ12" s="61"/>
      <c r="ETK12" s="61"/>
      <c r="ETL12" s="61"/>
      <c r="ETM12" s="61"/>
      <c r="ETN12" s="61"/>
      <c r="ETO12" s="61"/>
      <c r="ETP12" s="61"/>
      <c r="ETQ12" s="61"/>
      <c r="ETR12" s="61"/>
      <c r="ETS12" s="61"/>
      <c r="ETT12" s="61"/>
      <c r="ETU12" s="61"/>
      <c r="ETV12" s="61"/>
      <c r="ETW12" s="61"/>
      <c r="ETX12" s="61"/>
      <c r="ETY12" s="61"/>
      <c r="ETZ12" s="61"/>
      <c r="EUA12" s="61"/>
      <c r="EUB12" s="61"/>
      <c r="EUC12" s="61"/>
      <c r="EUD12" s="61"/>
      <c r="EUE12" s="61"/>
      <c r="EUF12" s="61"/>
      <c r="EUG12" s="61"/>
      <c r="EUH12" s="61"/>
      <c r="EUI12" s="61"/>
      <c r="EUJ12" s="61"/>
      <c r="EUK12" s="61"/>
      <c r="EUL12" s="61"/>
      <c r="EUM12" s="61"/>
      <c r="EUN12" s="61"/>
      <c r="EUO12" s="61"/>
      <c r="EUP12" s="61"/>
      <c r="EUQ12" s="61"/>
      <c r="EUR12" s="61"/>
      <c r="EUS12" s="61"/>
      <c r="EUT12" s="61"/>
      <c r="EUU12" s="61"/>
      <c r="EUV12" s="61"/>
      <c r="EUW12" s="61"/>
      <c r="EUX12" s="61"/>
      <c r="EUY12" s="61"/>
      <c r="EUZ12" s="61"/>
      <c r="EVA12" s="61"/>
      <c r="EVB12" s="61"/>
      <c r="EVC12" s="61"/>
      <c r="EVD12" s="61"/>
      <c r="EVE12" s="61"/>
      <c r="EVF12" s="61"/>
      <c r="EVG12" s="61"/>
      <c r="EVH12" s="61"/>
      <c r="EVI12" s="61"/>
      <c r="EVJ12" s="61"/>
      <c r="EVK12" s="61"/>
      <c r="EVL12" s="61"/>
      <c r="EVM12" s="61"/>
      <c r="EVN12" s="61"/>
      <c r="EVO12" s="61"/>
      <c r="EVP12" s="61"/>
      <c r="EVQ12" s="61"/>
      <c r="EVR12" s="61"/>
      <c r="EVS12" s="61"/>
      <c r="EVT12" s="61"/>
      <c r="EVU12" s="61"/>
      <c r="EVV12" s="61"/>
      <c r="EVW12" s="61"/>
      <c r="EVX12" s="61"/>
      <c r="EVY12" s="61"/>
      <c r="EVZ12" s="61"/>
      <c r="EWA12" s="61"/>
      <c r="EWB12" s="61"/>
      <c r="EWC12" s="61"/>
      <c r="EWD12" s="61"/>
      <c r="EWE12" s="61"/>
      <c r="EWF12" s="61"/>
      <c r="EWG12" s="61"/>
      <c r="EWH12" s="61"/>
      <c r="EWI12" s="61"/>
      <c r="EWJ12" s="61"/>
      <c r="EWK12" s="61"/>
      <c r="EWL12" s="61"/>
      <c r="EWM12" s="61"/>
      <c r="EWN12" s="61"/>
      <c r="EWO12" s="61"/>
      <c r="EWP12" s="61"/>
      <c r="EWQ12" s="61"/>
      <c r="EWR12" s="61"/>
      <c r="EWS12" s="61"/>
      <c r="EWT12" s="61"/>
      <c r="EWU12" s="61"/>
      <c r="EWV12" s="61"/>
      <c r="EWW12" s="61"/>
      <c r="EWX12" s="61"/>
      <c r="EWY12" s="61"/>
      <c r="EWZ12" s="61"/>
      <c r="EXA12" s="61"/>
      <c r="EXB12" s="61"/>
      <c r="EXC12" s="61"/>
      <c r="EXD12" s="61"/>
      <c r="EXE12" s="61"/>
      <c r="EXF12" s="61"/>
      <c r="EXG12" s="61"/>
      <c r="EXH12" s="61"/>
      <c r="EXI12" s="61"/>
      <c r="EXJ12" s="61"/>
      <c r="EXK12" s="61"/>
      <c r="EXL12" s="61"/>
      <c r="EXM12" s="61"/>
      <c r="EXN12" s="61"/>
      <c r="EXO12" s="61"/>
      <c r="EXP12" s="61"/>
      <c r="EXQ12" s="61"/>
      <c r="EXR12" s="61"/>
      <c r="EXS12" s="61"/>
      <c r="EXT12" s="61"/>
      <c r="EXU12" s="61"/>
      <c r="EXV12" s="61"/>
      <c r="EXW12" s="61"/>
      <c r="EXX12" s="61"/>
      <c r="EXY12" s="61"/>
      <c r="EXZ12" s="61"/>
      <c r="EYA12" s="61"/>
      <c r="EYB12" s="61"/>
      <c r="EYC12" s="61"/>
      <c r="EYD12" s="61"/>
      <c r="EYE12" s="61"/>
      <c r="EYF12" s="61"/>
      <c r="EYG12" s="61"/>
      <c r="EYH12" s="61"/>
      <c r="EYI12" s="61"/>
      <c r="EYJ12" s="61"/>
      <c r="EYK12" s="61"/>
      <c r="EYL12" s="61"/>
      <c r="EYM12" s="61"/>
      <c r="EYN12" s="61"/>
      <c r="EYO12" s="61"/>
      <c r="EYP12" s="61"/>
      <c r="EYQ12" s="61"/>
      <c r="EYR12" s="61"/>
      <c r="EYS12" s="61"/>
      <c r="EYT12" s="61"/>
      <c r="EYU12" s="61"/>
      <c r="EYV12" s="61"/>
      <c r="EYW12" s="61"/>
      <c r="EYX12" s="61"/>
      <c r="EYY12" s="61"/>
      <c r="EYZ12" s="61"/>
      <c r="EZA12" s="61"/>
      <c r="EZB12" s="61"/>
      <c r="EZC12" s="61"/>
      <c r="EZD12" s="61"/>
      <c r="EZE12" s="61"/>
      <c r="EZF12" s="61"/>
      <c r="EZG12" s="61"/>
      <c r="EZH12" s="61"/>
      <c r="EZI12" s="61"/>
      <c r="EZJ12" s="61"/>
      <c r="EZK12" s="61"/>
      <c r="EZL12" s="61"/>
      <c r="EZM12" s="61"/>
      <c r="EZN12" s="61"/>
      <c r="EZO12" s="61"/>
      <c r="EZP12" s="61"/>
      <c r="EZQ12" s="61"/>
      <c r="EZR12" s="61"/>
      <c r="EZS12" s="61"/>
      <c r="EZT12" s="61"/>
      <c r="EZU12" s="61"/>
      <c r="EZV12" s="61"/>
      <c r="EZW12" s="61"/>
      <c r="EZX12" s="61"/>
      <c r="EZY12" s="61"/>
      <c r="EZZ12" s="61"/>
      <c r="FAA12" s="61"/>
      <c r="FAB12" s="61"/>
      <c r="FAC12" s="61"/>
      <c r="FAD12" s="61"/>
      <c r="FAE12" s="61"/>
      <c r="FAF12" s="61"/>
      <c r="FAG12" s="61"/>
      <c r="FAH12" s="61"/>
      <c r="FAI12" s="61"/>
      <c r="FAJ12" s="61"/>
      <c r="FAK12" s="61"/>
      <c r="FAL12" s="61"/>
      <c r="FAM12" s="61"/>
      <c r="FAN12" s="61"/>
      <c r="FAO12" s="61"/>
      <c r="FAP12" s="61"/>
      <c r="FAQ12" s="61"/>
      <c r="FAR12" s="61"/>
      <c r="FAS12" s="61"/>
      <c r="FAT12" s="61"/>
      <c r="FAU12" s="61"/>
      <c r="FAV12" s="61"/>
      <c r="FAW12" s="61"/>
      <c r="FAX12" s="61"/>
      <c r="FAY12" s="61"/>
      <c r="FAZ12" s="61"/>
      <c r="FBA12" s="61"/>
      <c r="FBB12" s="61"/>
      <c r="FBC12" s="61"/>
      <c r="FBD12" s="61"/>
      <c r="FBE12" s="61"/>
      <c r="FBF12" s="61"/>
      <c r="FBG12" s="61"/>
      <c r="FBH12" s="61"/>
      <c r="FBI12" s="61"/>
      <c r="FBJ12" s="61"/>
      <c r="FBK12" s="61"/>
      <c r="FBL12" s="61"/>
      <c r="FBM12" s="61"/>
      <c r="FBN12" s="61"/>
      <c r="FBO12" s="61"/>
      <c r="FBP12" s="61"/>
      <c r="FBQ12" s="61"/>
      <c r="FBR12" s="61"/>
      <c r="FBS12" s="61"/>
      <c r="FBT12" s="61"/>
      <c r="FBU12" s="61"/>
      <c r="FBV12" s="61"/>
      <c r="FBW12" s="61"/>
      <c r="FBX12" s="61"/>
      <c r="FBY12" s="61"/>
      <c r="FBZ12" s="61"/>
      <c r="FCA12" s="61"/>
      <c r="FCB12" s="61"/>
      <c r="FCC12" s="61"/>
      <c r="FCD12" s="61"/>
      <c r="FCE12" s="61"/>
      <c r="FCF12" s="61"/>
      <c r="FCG12" s="61"/>
      <c r="FCH12" s="61"/>
      <c r="FCI12" s="61"/>
      <c r="FCJ12" s="61"/>
      <c r="FCK12" s="61"/>
      <c r="FCL12" s="61"/>
      <c r="FCM12" s="61"/>
      <c r="FCN12" s="61"/>
      <c r="FCO12" s="61"/>
      <c r="FCP12" s="61"/>
      <c r="FCQ12" s="61"/>
      <c r="FCR12" s="61"/>
      <c r="FCS12" s="61"/>
      <c r="FCT12" s="61"/>
      <c r="FCU12" s="61"/>
      <c r="FCV12" s="61"/>
      <c r="FCW12" s="61"/>
      <c r="FCX12" s="61"/>
      <c r="FCY12" s="61"/>
      <c r="FCZ12" s="61"/>
      <c r="FDA12" s="61"/>
      <c r="FDB12" s="61"/>
      <c r="FDC12" s="61"/>
      <c r="FDD12" s="61"/>
      <c r="FDE12" s="61"/>
      <c r="FDF12" s="61"/>
      <c r="FDG12" s="61"/>
      <c r="FDH12" s="61"/>
      <c r="FDI12" s="61"/>
      <c r="FDJ12" s="61"/>
      <c r="FDK12" s="61"/>
      <c r="FDL12" s="61"/>
      <c r="FDM12" s="61"/>
      <c r="FDN12" s="61"/>
      <c r="FDO12" s="61"/>
      <c r="FDP12" s="61"/>
      <c r="FDQ12" s="61"/>
      <c r="FDR12" s="61"/>
      <c r="FDS12" s="61"/>
      <c r="FDT12" s="61"/>
      <c r="FDU12" s="61"/>
      <c r="FDV12" s="61"/>
      <c r="FDW12" s="61"/>
      <c r="FDX12" s="61"/>
      <c r="FDY12" s="61"/>
      <c r="FDZ12" s="61"/>
      <c r="FEA12" s="61"/>
      <c r="FEB12" s="61"/>
      <c r="FEC12" s="61"/>
      <c r="FED12" s="61"/>
      <c r="FEE12" s="61"/>
      <c r="FEF12" s="61"/>
      <c r="FEG12" s="61"/>
      <c r="FEH12" s="61"/>
      <c r="FEI12" s="61"/>
      <c r="FEJ12" s="61"/>
      <c r="FEK12" s="61"/>
      <c r="FEL12" s="61"/>
      <c r="FEM12" s="61"/>
      <c r="FEN12" s="61"/>
      <c r="FEO12" s="61"/>
      <c r="FEP12" s="61"/>
      <c r="FEQ12" s="61"/>
      <c r="FER12" s="61"/>
      <c r="FES12" s="61"/>
      <c r="FET12" s="61"/>
      <c r="FEU12" s="61"/>
      <c r="FEV12" s="61"/>
      <c r="FEW12" s="61"/>
      <c r="FEX12" s="61"/>
      <c r="FEY12" s="61"/>
      <c r="FEZ12" s="61"/>
      <c r="FFA12" s="61"/>
      <c r="FFB12" s="61"/>
      <c r="FFC12" s="61"/>
      <c r="FFD12" s="61"/>
      <c r="FFE12" s="61"/>
      <c r="FFF12" s="61"/>
      <c r="FFG12" s="61"/>
      <c r="FFH12" s="61"/>
      <c r="FFI12" s="61"/>
      <c r="FFJ12" s="61"/>
      <c r="FFK12" s="61"/>
      <c r="FFL12" s="61"/>
      <c r="FFM12" s="61"/>
      <c r="FFN12" s="61"/>
      <c r="FFO12" s="61"/>
      <c r="FFP12" s="61"/>
      <c r="FFQ12" s="61"/>
      <c r="FFR12" s="61"/>
      <c r="FFS12" s="61"/>
      <c r="FFT12" s="61"/>
      <c r="FFU12" s="61"/>
      <c r="FFV12" s="61"/>
      <c r="FFW12" s="61"/>
      <c r="FFX12" s="61"/>
      <c r="FFY12" s="61"/>
      <c r="FFZ12" s="61"/>
      <c r="FGA12" s="61"/>
      <c r="FGB12" s="61"/>
      <c r="FGC12" s="61"/>
      <c r="FGD12" s="61"/>
      <c r="FGE12" s="61"/>
      <c r="FGF12" s="61"/>
      <c r="FGG12" s="61"/>
      <c r="FGH12" s="61"/>
      <c r="FGI12" s="61"/>
      <c r="FGJ12" s="61"/>
      <c r="FGK12" s="61"/>
      <c r="FGL12" s="61"/>
      <c r="FGM12" s="61"/>
      <c r="FGN12" s="61"/>
      <c r="FGO12" s="61"/>
      <c r="FGP12" s="61"/>
      <c r="FGQ12" s="61"/>
      <c r="FGR12" s="61"/>
      <c r="FGS12" s="61"/>
      <c r="FGT12" s="61"/>
      <c r="FGU12" s="61"/>
      <c r="FGV12" s="61"/>
      <c r="FGW12" s="61"/>
      <c r="FGX12" s="61"/>
      <c r="FGY12" s="61"/>
      <c r="FGZ12" s="61"/>
      <c r="FHA12" s="61"/>
      <c r="FHB12" s="61"/>
      <c r="FHC12" s="61"/>
      <c r="FHD12" s="61"/>
      <c r="FHE12" s="61"/>
      <c r="FHF12" s="61"/>
      <c r="FHG12" s="61"/>
      <c r="FHH12" s="61"/>
      <c r="FHI12" s="61"/>
      <c r="FHJ12" s="61"/>
      <c r="FHK12" s="61"/>
      <c r="FHL12" s="61"/>
      <c r="FHM12" s="61"/>
      <c r="FHN12" s="61"/>
      <c r="FHO12" s="61"/>
      <c r="FHP12" s="61"/>
      <c r="FHQ12" s="61"/>
      <c r="FHR12" s="61"/>
      <c r="FHS12" s="61"/>
      <c r="FHT12" s="61"/>
      <c r="FHU12" s="61"/>
      <c r="FHV12" s="61"/>
      <c r="FHW12" s="61"/>
      <c r="FHX12" s="61"/>
      <c r="FHY12" s="61"/>
      <c r="FHZ12" s="61"/>
      <c r="FIA12" s="61"/>
      <c r="FIB12" s="61"/>
      <c r="FIC12" s="61"/>
      <c r="FID12" s="61"/>
      <c r="FIE12" s="61"/>
      <c r="FIF12" s="61"/>
      <c r="FIG12" s="61"/>
      <c r="FIH12" s="61"/>
      <c r="FII12" s="61"/>
      <c r="FIJ12" s="61"/>
      <c r="FIK12" s="61"/>
      <c r="FIL12" s="61"/>
      <c r="FIM12" s="61"/>
      <c r="FIN12" s="61"/>
      <c r="FIO12" s="61"/>
      <c r="FIP12" s="61"/>
      <c r="FIQ12" s="61"/>
      <c r="FIR12" s="61"/>
      <c r="FIS12" s="61"/>
      <c r="FIT12" s="61"/>
      <c r="FIU12" s="61"/>
      <c r="FIV12" s="61"/>
      <c r="FIW12" s="61"/>
      <c r="FIX12" s="61"/>
      <c r="FIY12" s="61"/>
      <c r="FIZ12" s="61"/>
      <c r="FJA12" s="61"/>
      <c r="FJB12" s="61"/>
      <c r="FJC12" s="61"/>
      <c r="FJD12" s="61"/>
      <c r="FJE12" s="61"/>
      <c r="FJF12" s="61"/>
      <c r="FJG12" s="61"/>
      <c r="FJH12" s="61"/>
      <c r="FJI12" s="61"/>
      <c r="FJJ12" s="61"/>
      <c r="FJK12" s="61"/>
      <c r="FJL12" s="61"/>
      <c r="FJM12" s="61"/>
      <c r="FJN12" s="61"/>
      <c r="FJO12" s="61"/>
      <c r="FJP12" s="61"/>
      <c r="FJQ12" s="61"/>
      <c r="FJR12" s="61"/>
      <c r="FJS12" s="61"/>
      <c r="FJT12" s="61"/>
      <c r="FJU12" s="61"/>
      <c r="FJV12" s="61"/>
      <c r="FJW12" s="61"/>
      <c r="FJX12" s="61"/>
      <c r="FJY12" s="61"/>
      <c r="FJZ12" s="61"/>
      <c r="FKA12" s="61"/>
      <c r="FKB12" s="61"/>
      <c r="FKC12" s="61"/>
      <c r="FKD12" s="61"/>
      <c r="FKE12" s="61"/>
      <c r="FKF12" s="61"/>
      <c r="FKG12" s="61"/>
      <c r="FKH12" s="61"/>
      <c r="FKI12" s="61"/>
      <c r="FKJ12" s="61"/>
      <c r="FKK12" s="61"/>
      <c r="FKL12" s="61"/>
      <c r="FKM12" s="61"/>
      <c r="FKN12" s="61"/>
      <c r="FKO12" s="61"/>
      <c r="FKP12" s="61"/>
      <c r="FKQ12" s="61"/>
      <c r="FKR12" s="61"/>
      <c r="FKS12" s="61"/>
      <c r="FKT12" s="61"/>
      <c r="FKU12" s="61"/>
      <c r="FKV12" s="61"/>
      <c r="FKW12" s="61"/>
      <c r="FKX12" s="61"/>
      <c r="FKY12" s="61"/>
      <c r="FKZ12" s="61"/>
      <c r="FLA12" s="61"/>
      <c r="FLB12" s="61"/>
      <c r="FLC12" s="61"/>
      <c r="FLD12" s="61"/>
      <c r="FLE12" s="61"/>
      <c r="FLF12" s="61"/>
      <c r="FLG12" s="61"/>
      <c r="FLH12" s="61"/>
      <c r="FLI12" s="61"/>
      <c r="FLJ12" s="61"/>
      <c r="FLK12" s="61"/>
      <c r="FLL12" s="61"/>
      <c r="FLM12" s="61"/>
      <c r="FLN12" s="61"/>
      <c r="FLO12" s="61"/>
      <c r="FLP12" s="61"/>
      <c r="FLQ12" s="61"/>
      <c r="FLR12" s="61"/>
      <c r="FLS12" s="61"/>
      <c r="FLT12" s="61"/>
      <c r="FLU12" s="61"/>
      <c r="FLV12" s="61"/>
      <c r="FLW12" s="61"/>
      <c r="FLX12" s="61"/>
      <c r="FLY12" s="61"/>
      <c r="FLZ12" s="61"/>
      <c r="FMA12" s="61"/>
      <c r="FMB12" s="61"/>
      <c r="FMC12" s="61"/>
      <c r="FMD12" s="61"/>
      <c r="FME12" s="61"/>
      <c r="FMF12" s="61"/>
      <c r="FMG12" s="61"/>
      <c r="FMH12" s="61"/>
      <c r="FMI12" s="61"/>
      <c r="FMJ12" s="61"/>
      <c r="FMK12" s="61"/>
      <c r="FML12" s="61"/>
      <c r="FMM12" s="61"/>
      <c r="FMN12" s="61"/>
      <c r="FMO12" s="61"/>
      <c r="FMP12" s="61"/>
      <c r="FMQ12" s="61"/>
      <c r="FMR12" s="61"/>
      <c r="FMS12" s="61"/>
      <c r="FMT12" s="61"/>
      <c r="FMU12" s="61"/>
      <c r="FMV12" s="61"/>
      <c r="FMW12" s="61"/>
      <c r="FMX12" s="61"/>
      <c r="FMY12" s="61"/>
      <c r="FMZ12" s="61"/>
      <c r="FNA12" s="61"/>
      <c r="FNB12" s="61"/>
      <c r="FNC12" s="61"/>
      <c r="FND12" s="61"/>
      <c r="FNE12" s="61"/>
      <c r="FNF12" s="61"/>
      <c r="FNG12" s="61"/>
      <c r="FNH12" s="61"/>
      <c r="FNI12" s="61"/>
      <c r="FNJ12" s="61"/>
      <c r="FNK12" s="61"/>
      <c r="FNL12" s="61"/>
      <c r="FNM12" s="61"/>
      <c r="FNN12" s="61"/>
      <c r="FNO12" s="61"/>
      <c r="FNP12" s="61"/>
      <c r="FNQ12" s="61"/>
      <c r="FNR12" s="61"/>
      <c r="FNS12" s="61"/>
      <c r="FNT12" s="61"/>
      <c r="FNU12" s="61"/>
      <c r="FNV12" s="61"/>
      <c r="FNW12" s="61"/>
      <c r="FNX12" s="61"/>
      <c r="FNY12" s="61"/>
      <c r="FNZ12" s="61"/>
      <c r="FOA12" s="61"/>
      <c r="FOB12" s="61"/>
      <c r="FOC12" s="61"/>
      <c r="FOD12" s="61"/>
      <c r="FOE12" s="61"/>
      <c r="FOF12" s="61"/>
      <c r="FOG12" s="61"/>
      <c r="FOH12" s="61"/>
      <c r="FOI12" s="61"/>
      <c r="FOJ12" s="61"/>
      <c r="FOK12" s="61"/>
      <c r="FOL12" s="61"/>
      <c r="FOM12" s="61"/>
      <c r="FON12" s="61"/>
      <c r="FOO12" s="61"/>
      <c r="FOP12" s="61"/>
      <c r="FOQ12" s="61"/>
      <c r="FOR12" s="61"/>
      <c r="FOS12" s="61"/>
      <c r="FOT12" s="61"/>
      <c r="FOU12" s="61"/>
      <c r="FOV12" s="61"/>
      <c r="FOW12" s="61"/>
      <c r="FOX12" s="61"/>
      <c r="FOY12" s="61"/>
      <c r="FOZ12" s="61"/>
      <c r="FPA12" s="61"/>
      <c r="FPB12" s="61"/>
      <c r="FPC12" s="61"/>
      <c r="FPD12" s="61"/>
      <c r="FPE12" s="61"/>
      <c r="FPF12" s="61"/>
      <c r="FPG12" s="61"/>
      <c r="FPH12" s="61"/>
      <c r="FPI12" s="61"/>
      <c r="FPJ12" s="61"/>
      <c r="FPK12" s="61"/>
      <c r="FPL12" s="61"/>
      <c r="FPM12" s="61"/>
      <c r="FPN12" s="61"/>
      <c r="FPO12" s="61"/>
      <c r="FPP12" s="61"/>
      <c r="FPQ12" s="61"/>
      <c r="FPR12" s="61"/>
      <c r="FPS12" s="61"/>
      <c r="FPT12" s="61"/>
      <c r="FPU12" s="61"/>
      <c r="FPV12" s="61"/>
      <c r="FPW12" s="61"/>
      <c r="FPX12" s="61"/>
      <c r="FPY12" s="61"/>
      <c r="FPZ12" s="61"/>
      <c r="FQA12" s="61"/>
      <c r="FQB12" s="61"/>
      <c r="FQC12" s="61"/>
      <c r="FQD12" s="61"/>
      <c r="FQE12" s="61"/>
      <c r="FQF12" s="61"/>
      <c r="FQG12" s="61"/>
      <c r="FQH12" s="61"/>
      <c r="FQI12" s="61"/>
      <c r="FQJ12" s="61"/>
      <c r="FQK12" s="61"/>
      <c r="FQL12" s="61"/>
      <c r="FQM12" s="61"/>
      <c r="FQN12" s="61"/>
      <c r="FQO12" s="61"/>
      <c r="FQP12" s="61"/>
      <c r="FQQ12" s="61"/>
      <c r="FQR12" s="61"/>
      <c r="FQS12" s="61"/>
      <c r="FQT12" s="61"/>
      <c r="FQU12" s="61"/>
      <c r="FQV12" s="61"/>
      <c r="FQW12" s="61"/>
      <c r="FQX12" s="61"/>
      <c r="FQY12" s="61"/>
      <c r="FQZ12" s="61"/>
      <c r="FRA12" s="61"/>
      <c r="FRB12" s="61"/>
      <c r="FRC12" s="61"/>
      <c r="FRD12" s="61"/>
      <c r="FRE12" s="61"/>
      <c r="FRF12" s="61"/>
      <c r="FRG12" s="61"/>
      <c r="FRH12" s="61"/>
      <c r="FRI12" s="61"/>
      <c r="FRJ12" s="61"/>
      <c r="FRK12" s="61"/>
      <c r="FRL12" s="61"/>
      <c r="FRM12" s="61"/>
      <c r="FRN12" s="61"/>
      <c r="FRO12" s="61"/>
      <c r="FRP12" s="61"/>
      <c r="FRQ12" s="61"/>
      <c r="FRR12" s="61"/>
      <c r="FRS12" s="61"/>
      <c r="FRT12" s="61"/>
      <c r="FRU12" s="61"/>
      <c r="FRV12" s="61"/>
      <c r="FRW12" s="61"/>
      <c r="FRX12" s="61"/>
      <c r="FRY12" s="61"/>
      <c r="FRZ12" s="61"/>
      <c r="FSA12" s="61"/>
      <c r="FSB12" s="61"/>
      <c r="FSC12" s="61"/>
      <c r="FSD12" s="61"/>
      <c r="FSE12" s="61"/>
      <c r="FSF12" s="61"/>
      <c r="FSG12" s="61"/>
      <c r="FSH12" s="61"/>
      <c r="FSI12" s="61"/>
      <c r="FSJ12" s="61"/>
      <c r="FSK12" s="61"/>
      <c r="FSL12" s="61"/>
      <c r="FSM12" s="61"/>
      <c r="FSN12" s="61"/>
      <c r="FSO12" s="61"/>
      <c r="FSP12" s="61"/>
      <c r="FSQ12" s="61"/>
      <c r="FSR12" s="61"/>
      <c r="FSS12" s="61"/>
      <c r="FST12" s="61"/>
      <c r="FSU12" s="61"/>
      <c r="FSV12" s="61"/>
      <c r="FSW12" s="61"/>
      <c r="FSX12" s="61"/>
      <c r="FSY12" s="61"/>
      <c r="FSZ12" s="61"/>
      <c r="FTA12" s="61"/>
      <c r="FTB12" s="61"/>
      <c r="FTC12" s="61"/>
      <c r="FTD12" s="61"/>
      <c r="FTE12" s="61"/>
      <c r="FTF12" s="61"/>
      <c r="FTG12" s="61"/>
      <c r="FTH12" s="61"/>
      <c r="FTI12" s="61"/>
      <c r="FTJ12" s="61"/>
      <c r="FTK12" s="61"/>
      <c r="FTL12" s="61"/>
      <c r="FTM12" s="61"/>
      <c r="FTN12" s="61"/>
      <c r="FTO12" s="61"/>
      <c r="FTP12" s="61"/>
      <c r="FTQ12" s="61"/>
      <c r="FTR12" s="61"/>
      <c r="FTS12" s="61"/>
      <c r="FTT12" s="61"/>
      <c r="FTU12" s="61"/>
      <c r="FTV12" s="61"/>
      <c r="FTW12" s="61"/>
      <c r="FTX12" s="61"/>
      <c r="FTY12" s="61"/>
      <c r="FTZ12" s="61"/>
      <c r="FUA12" s="61"/>
      <c r="FUB12" s="61"/>
      <c r="FUC12" s="61"/>
      <c r="FUD12" s="61"/>
      <c r="FUE12" s="61"/>
      <c r="FUF12" s="61"/>
      <c r="FUG12" s="61"/>
      <c r="FUH12" s="61"/>
      <c r="FUI12" s="61"/>
      <c r="FUJ12" s="61"/>
      <c r="FUK12" s="61"/>
      <c r="FUL12" s="61"/>
      <c r="FUM12" s="61"/>
      <c r="FUN12" s="61"/>
      <c r="FUO12" s="61"/>
      <c r="FUP12" s="61"/>
      <c r="FUQ12" s="61"/>
      <c r="FUR12" s="61"/>
      <c r="FUS12" s="61"/>
      <c r="FUT12" s="61"/>
      <c r="FUU12" s="61"/>
      <c r="FUV12" s="61"/>
      <c r="FUW12" s="61"/>
      <c r="FUX12" s="61"/>
      <c r="FUY12" s="61"/>
      <c r="FUZ12" s="61"/>
      <c r="FVA12" s="61"/>
      <c r="FVB12" s="61"/>
      <c r="FVC12" s="61"/>
      <c r="FVD12" s="61"/>
      <c r="FVE12" s="61"/>
      <c r="FVF12" s="61"/>
      <c r="FVG12" s="61"/>
      <c r="FVH12" s="61"/>
      <c r="FVI12" s="61"/>
      <c r="FVJ12" s="61"/>
      <c r="FVK12" s="61"/>
      <c r="FVL12" s="61"/>
      <c r="FVM12" s="61"/>
      <c r="FVN12" s="61"/>
      <c r="FVO12" s="61"/>
      <c r="FVP12" s="61"/>
      <c r="FVQ12" s="61"/>
      <c r="FVR12" s="61"/>
      <c r="FVS12" s="61"/>
      <c r="FVT12" s="61"/>
      <c r="FVU12" s="61"/>
      <c r="FVV12" s="61"/>
      <c r="FVW12" s="61"/>
      <c r="FVX12" s="61"/>
      <c r="FVY12" s="61"/>
      <c r="FVZ12" s="61"/>
      <c r="FWA12" s="61"/>
      <c r="FWB12" s="61"/>
      <c r="FWC12" s="61"/>
      <c r="FWD12" s="61"/>
      <c r="FWE12" s="61"/>
      <c r="FWF12" s="61"/>
      <c r="FWG12" s="61"/>
      <c r="FWH12" s="61"/>
      <c r="FWI12" s="61"/>
      <c r="FWJ12" s="61"/>
      <c r="FWK12" s="61"/>
      <c r="FWL12" s="61"/>
      <c r="FWM12" s="61"/>
      <c r="FWN12" s="61"/>
      <c r="FWO12" s="61"/>
      <c r="FWP12" s="61"/>
      <c r="FWQ12" s="61"/>
      <c r="FWR12" s="61"/>
      <c r="FWS12" s="61"/>
      <c r="FWT12" s="61"/>
      <c r="FWU12" s="61"/>
      <c r="FWV12" s="61"/>
      <c r="FWW12" s="61"/>
      <c r="FWX12" s="61"/>
      <c r="FWY12" s="61"/>
      <c r="FWZ12" s="61"/>
      <c r="FXA12" s="61"/>
      <c r="FXB12" s="61"/>
      <c r="FXC12" s="61"/>
      <c r="FXD12" s="61"/>
      <c r="FXE12" s="61"/>
      <c r="FXF12" s="61"/>
      <c r="FXG12" s="61"/>
      <c r="FXH12" s="61"/>
      <c r="FXI12" s="61"/>
      <c r="FXJ12" s="61"/>
      <c r="FXK12" s="61"/>
      <c r="FXL12" s="61"/>
      <c r="FXM12" s="61"/>
      <c r="FXN12" s="61"/>
      <c r="FXO12" s="61"/>
      <c r="FXP12" s="61"/>
      <c r="FXQ12" s="61"/>
      <c r="FXR12" s="61"/>
      <c r="FXS12" s="61"/>
      <c r="FXT12" s="61"/>
      <c r="FXU12" s="61"/>
      <c r="FXV12" s="61"/>
      <c r="FXW12" s="61"/>
      <c r="FXX12" s="61"/>
      <c r="FXY12" s="61"/>
      <c r="FXZ12" s="61"/>
      <c r="FYA12" s="61"/>
      <c r="FYB12" s="61"/>
      <c r="FYC12" s="61"/>
      <c r="FYD12" s="61"/>
      <c r="FYE12" s="61"/>
      <c r="FYF12" s="61"/>
      <c r="FYG12" s="61"/>
      <c r="FYH12" s="61"/>
      <c r="FYI12" s="61"/>
      <c r="FYJ12" s="61"/>
      <c r="FYK12" s="61"/>
      <c r="FYL12" s="61"/>
      <c r="FYM12" s="61"/>
      <c r="FYN12" s="61"/>
      <c r="FYO12" s="61"/>
      <c r="FYP12" s="61"/>
      <c r="FYQ12" s="61"/>
      <c r="FYR12" s="61"/>
      <c r="FYS12" s="61"/>
      <c r="FYT12" s="61"/>
      <c r="FYU12" s="61"/>
      <c r="FYV12" s="61"/>
      <c r="FYW12" s="61"/>
      <c r="FYX12" s="61"/>
      <c r="FYY12" s="61"/>
      <c r="FYZ12" s="61"/>
      <c r="FZA12" s="61"/>
      <c r="FZB12" s="61"/>
      <c r="FZC12" s="61"/>
      <c r="FZD12" s="61"/>
      <c r="FZE12" s="61"/>
      <c r="FZF12" s="61"/>
      <c r="FZG12" s="61"/>
      <c r="FZH12" s="61"/>
      <c r="FZI12" s="61"/>
      <c r="FZJ12" s="61"/>
      <c r="FZK12" s="61"/>
      <c r="FZL12" s="61"/>
      <c r="FZM12" s="61"/>
      <c r="FZN12" s="61"/>
      <c r="FZO12" s="61"/>
      <c r="FZP12" s="61"/>
      <c r="FZQ12" s="61"/>
      <c r="FZR12" s="61"/>
      <c r="FZS12" s="61"/>
      <c r="FZT12" s="61"/>
      <c r="FZU12" s="61"/>
      <c r="FZV12" s="61"/>
      <c r="FZW12" s="61"/>
      <c r="FZX12" s="61"/>
      <c r="FZY12" s="61"/>
      <c r="FZZ12" s="61"/>
      <c r="GAA12" s="61"/>
      <c r="GAB12" s="61"/>
      <c r="GAC12" s="61"/>
      <c r="GAD12" s="61"/>
      <c r="GAE12" s="61"/>
      <c r="GAF12" s="61"/>
      <c r="GAG12" s="61"/>
      <c r="GAH12" s="61"/>
      <c r="GAI12" s="61"/>
      <c r="GAJ12" s="61"/>
      <c r="GAK12" s="61"/>
      <c r="GAL12" s="61"/>
      <c r="GAM12" s="61"/>
      <c r="GAN12" s="61"/>
      <c r="GAO12" s="61"/>
      <c r="GAP12" s="61"/>
      <c r="GAQ12" s="61"/>
      <c r="GAR12" s="61"/>
      <c r="GAS12" s="61"/>
      <c r="GAT12" s="61"/>
      <c r="GAU12" s="61"/>
      <c r="GAV12" s="61"/>
      <c r="GAW12" s="61"/>
      <c r="GAX12" s="61"/>
      <c r="GAY12" s="61"/>
      <c r="GAZ12" s="61"/>
      <c r="GBA12" s="61"/>
      <c r="GBB12" s="61"/>
      <c r="GBC12" s="61"/>
      <c r="GBD12" s="61"/>
      <c r="GBE12" s="61"/>
      <c r="GBF12" s="61"/>
      <c r="GBG12" s="61"/>
      <c r="GBH12" s="61"/>
      <c r="GBI12" s="61"/>
      <c r="GBJ12" s="61"/>
      <c r="GBK12" s="61"/>
      <c r="GBL12" s="61"/>
      <c r="GBM12" s="61"/>
      <c r="GBN12" s="61"/>
      <c r="GBO12" s="61"/>
      <c r="GBP12" s="61"/>
      <c r="GBQ12" s="61"/>
      <c r="GBR12" s="61"/>
      <c r="GBS12" s="61"/>
      <c r="GBT12" s="61"/>
      <c r="GBU12" s="61"/>
      <c r="GBV12" s="61"/>
      <c r="GBW12" s="61"/>
      <c r="GBX12" s="61"/>
      <c r="GBY12" s="61"/>
      <c r="GBZ12" s="61"/>
      <c r="GCA12" s="61"/>
      <c r="GCB12" s="61"/>
      <c r="GCC12" s="61"/>
      <c r="GCD12" s="61"/>
      <c r="GCE12" s="61"/>
      <c r="GCF12" s="61"/>
      <c r="GCG12" s="61"/>
      <c r="GCH12" s="61"/>
      <c r="GCI12" s="61"/>
      <c r="GCJ12" s="61"/>
      <c r="GCK12" s="61"/>
      <c r="GCL12" s="61"/>
      <c r="GCM12" s="61"/>
      <c r="GCN12" s="61"/>
      <c r="GCO12" s="61"/>
      <c r="GCP12" s="61"/>
      <c r="GCQ12" s="61"/>
      <c r="GCR12" s="61"/>
      <c r="GCS12" s="61"/>
      <c r="GCT12" s="61"/>
      <c r="GCU12" s="61"/>
      <c r="GCV12" s="61"/>
      <c r="GCW12" s="61"/>
      <c r="GCX12" s="61"/>
      <c r="GCY12" s="61"/>
      <c r="GCZ12" s="61"/>
      <c r="GDA12" s="61"/>
      <c r="GDB12" s="61"/>
      <c r="GDC12" s="61"/>
      <c r="GDD12" s="61"/>
      <c r="GDE12" s="61"/>
      <c r="GDF12" s="61"/>
      <c r="GDG12" s="61"/>
      <c r="GDH12" s="61"/>
      <c r="GDI12" s="61"/>
      <c r="GDJ12" s="61"/>
      <c r="GDK12" s="61"/>
      <c r="GDL12" s="61"/>
      <c r="GDM12" s="61"/>
      <c r="GDN12" s="61"/>
      <c r="GDO12" s="61"/>
      <c r="GDP12" s="61"/>
      <c r="GDQ12" s="61"/>
      <c r="GDR12" s="61"/>
      <c r="GDS12" s="61"/>
      <c r="GDT12" s="61"/>
      <c r="GDU12" s="61"/>
      <c r="GDV12" s="61"/>
      <c r="GDW12" s="61"/>
      <c r="GDX12" s="61"/>
      <c r="GDY12" s="61"/>
      <c r="GDZ12" s="61"/>
      <c r="GEA12" s="61"/>
      <c r="GEB12" s="61"/>
      <c r="GEC12" s="61"/>
      <c r="GED12" s="61"/>
      <c r="GEE12" s="61"/>
      <c r="GEF12" s="61"/>
      <c r="GEG12" s="61"/>
      <c r="GEH12" s="61"/>
      <c r="GEI12" s="61"/>
      <c r="GEJ12" s="61"/>
      <c r="GEK12" s="61"/>
      <c r="GEL12" s="61"/>
      <c r="GEM12" s="61"/>
      <c r="GEN12" s="61"/>
      <c r="GEO12" s="61"/>
      <c r="GEP12" s="61"/>
      <c r="GEQ12" s="61"/>
      <c r="GER12" s="61"/>
      <c r="GES12" s="61"/>
      <c r="GET12" s="61"/>
      <c r="GEU12" s="61"/>
      <c r="GEV12" s="61"/>
      <c r="GEW12" s="61"/>
      <c r="GEX12" s="61"/>
      <c r="GEY12" s="61"/>
      <c r="GEZ12" s="61"/>
      <c r="GFA12" s="61"/>
      <c r="GFB12" s="61"/>
      <c r="GFC12" s="61"/>
      <c r="GFD12" s="61"/>
      <c r="GFE12" s="61"/>
      <c r="GFF12" s="61"/>
      <c r="GFG12" s="61"/>
      <c r="GFH12" s="61"/>
      <c r="GFI12" s="61"/>
      <c r="GFJ12" s="61"/>
      <c r="GFK12" s="61"/>
      <c r="GFL12" s="61"/>
      <c r="GFM12" s="61"/>
      <c r="GFN12" s="61"/>
      <c r="GFO12" s="61"/>
      <c r="GFP12" s="61"/>
      <c r="GFQ12" s="61"/>
      <c r="GFR12" s="61"/>
      <c r="GFS12" s="61"/>
      <c r="GFT12" s="61"/>
      <c r="GFU12" s="61"/>
      <c r="GFV12" s="61"/>
      <c r="GFW12" s="61"/>
      <c r="GFX12" s="61"/>
      <c r="GFY12" s="61"/>
      <c r="GFZ12" s="61"/>
      <c r="GGA12" s="61"/>
      <c r="GGB12" s="61"/>
      <c r="GGC12" s="61"/>
      <c r="GGD12" s="61"/>
      <c r="GGE12" s="61"/>
      <c r="GGF12" s="61"/>
      <c r="GGG12" s="61"/>
      <c r="GGH12" s="61"/>
      <c r="GGI12" s="61"/>
      <c r="GGJ12" s="61"/>
      <c r="GGK12" s="61"/>
      <c r="GGL12" s="61"/>
      <c r="GGM12" s="61"/>
      <c r="GGN12" s="61"/>
      <c r="GGO12" s="61"/>
      <c r="GGP12" s="61"/>
      <c r="GGQ12" s="61"/>
      <c r="GGR12" s="61"/>
      <c r="GGS12" s="61"/>
      <c r="GGT12" s="61"/>
      <c r="GGU12" s="61"/>
      <c r="GGV12" s="61"/>
      <c r="GGW12" s="61"/>
      <c r="GGX12" s="61"/>
      <c r="GGY12" s="61"/>
      <c r="GGZ12" s="61"/>
      <c r="GHA12" s="61"/>
      <c r="GHB12" s="61"/>
      <c r="GHC12" s="61"/>
      <c r="GHD12" s="61"/>
      <c r="GHE12" s="61"/>
      <c r="GHF12" s="61"/>
      <c r="GHG12" s="61"/>
      <c r="GHH12" s="61"/>
      <c r="GHI12" s="61"/>
      <c r="GHJ12" s="61"/>
      <c r="GHK12" s="61"/>
      <c r="GHL12" s="61"/>
      <c r="GHM12" s="61"/>
      <c r="GHN12" s="61"/>
      <c r="GHO12" s="61"/>
      <c r="GHP12" s="61"/>
      <c r="GHQ12" s="61"/>
      <c r="GHR12" s="61"/>
      <c r="GHS12" s="61"/>
      <c r="GHT12" s="61"/>
      <c r="GHU12" s="61"/>
      <c r="GHV12" s="61"/>
      <c r="GHW12" s="61"/>
      <c r="GHX12" s="61"/>
      <c r="GHY12" s="61"/>
      <c r="GHZ12" s="61"/>
      <c r="GIA12" s="61"/>
      <c r="GIB12" s="61"/>
      <c r="GIC12" s="61"/>
      <c r="GID12" s="61"/>
      <c r="GIE12" s="61"/>
      <c r="GIF12" s="61"/>
      <c r="GIG12" s="61"/>
      <c r="GIH12" s="61"/>
      <c r="GII12" s="61"/>
      <c r="GIJ12" s="61"/>
      <c r="GIK12" s="61"/>
      <c r="GIL12" s="61"/>
      <c r="GIM12" s="61"/>
      <c r="GIN12" s="61"/>
      <c r="GIO12" s="61"/>
      <c r="GIP12" s="61"/>
      <c r="GIQ12" s="61"/>
      <c r="GIR12" s="61"/>
      <c r="GIS12" s="61"/>
      <c r="GIT12" s="61"/>
      <c r="GIU12" s="61"/>
      <c r="GIV12" s="61"/>
      <c r="GIW12" s="61"/>
      <c r="GIX12" s="61"/>
      <c r="GIY12" s="61"/>
      <c r="GIZ12" s="61"/>
      <c r="GJA12" s="61"/>
      <c r="GJB12" s="61"/>
      <c r="GJC12" s="61"/>
      <c r="GJD12" s="61"/>
      <c r="GJE12" s="61"/>
      <c r="GJF12" s="61"/>
      <c r="GJG12" s="61"/>
      <c r="GJH12" s="61"/>
      <c r="GJI12" s="61"/>
      <c r="GJJ12" s="61"/>
      <c r="GJK12" s="61"/>
      <c r="GJL12" s="61"/>
      <c r="GJM12" s="61"/>
      <c r="GJN12" s="61"/>
      <c r="GJO12" s="61"/>
      <c r="GJP12" s="61"/>
      <c r="GJQ12" s="61"/>
      <c r="GJR12" s="61"/>
      <c r="GJS12" s="61"/>
      <c r="GJT12" s="61"/>
      <c r="GJU12" s="61"/>
      <c r="GJV12" s="61"/>
      <c r="GJW12" s="61"/>
      <c r="GJX12" s="61"/>
      <c r="GJY12" s="61"/>
      <c r="GJZ12" s="61"/>
      <c r="GKA12" s="61"/>
      <c r="GKB12" s="61"/>
      <c r="GKC12" s="61"/>
      <c r="GKD12" s="61"/>
      <c r="GKE12" s="61"/>
      <c r="GKF12" s="61"/>
      <c r="GKG12" s="61"/>
      <c r="GKH12" s="61"/>
      <c r="GKI12" s="61"/>
      <c r="GKJ12" s="61"/>
      <c r="GKK12" s="61"/>
      <c r="GKL12" s="61"/>
      <c r="GKM12" s="61"/>
      <c r="GKN12" s="61"/>
      <c r="GKO12" s="61"/>
      <c r="GKP12" s="61"/>
      <c r="GKQ12" s="61"/>
      <c r="GKR12" s="61"/>
      <c r="GKS12" s="61"/>
      <c r="GKT12" s="61"/>
      <c r="GKU12" s="61"/>
      <c r="GKV12" s="61"/>
      <c r="GKW12" s="61"/>
      <c r="GKX12" s="61"/>
      <c r="GKY12" s="61"/>
      <c r="GKZ12" s="61"/>
      <c r="GLA12" s="61"/>
      <c r="GLB12" s="61"/>
      <c r="GLC12" s="61"/>
      <c r="GLD12" s="61"/>
      <c r="GLE12" s="61"/>
      <c r="GLF12" s="61"/>
      <c r="GLG12" s="61"/>
      <c r="GLH12" s="61"/>
      <c r="GLI12" s="61"/>
      <c r="GLJ12" s="61"/>
      <c r="GLK12" s="61"/>
      <c r="GLL12" s="61"/>
      <c r="GLM12" s="61"/>
      <c r="GLN12" s="61"/>
      <c r="GLO12" s="61"/>
      <c r="GLP12" s="61"/>
      <c r="GLQ12" s="61"/>
      <c r="GLR12" s="61"/>
      <c r="GLS12" s="61"/>
      <c r="GLT12" s="61"/>
      <c r="GLU12" s="61"/>
      <c r="GLV12" s="61"/>
      <c r="GLW12" s="61"/>
      <c r="GLX12" s="61"/>
      <c r="GLY12" s="61"/>
      <c r="GLZ12" s="61"/>
      <c r="GMA12" s="61"/>
      <c r="GMB12" s="61"/>
      <c r="GMC12" s="61"/>
      <c r="GMD12" s="61"/>
      <c r="GME12" s="61"/>
      <c r="GMF12" s="61"/>
      <c r="GMG12" s="61"/>
      <c r="GMH12" s="61"/>
      <c r="GMI12" s="61"/>
      <c r="GMJ12" s="61"/>
      <c r="GMK12" s="61"/>
      <c r="GML12" s="61"/>
      <c r="GMM12" s="61"/>
      <c r="GMN12" s="61"/>
      <c r="GMO12" s="61"/>
      <c r="GMP12" s="61"/>
      <c r="GMQ12" s="61"/>
      <c r="GMR12" s="61"/>
      <c r="GMS12" s="61"/>
      <c r="GMT12" s="61"/>
      <c r="GMU12" s="61"/>
      <c r="GMV12" s="61"/>
      <c r="GMW12" s="61"/>
      <c r="GMX12" s="61"/>
      <c r="GMY12" s="61"/>
      <c r="GMZ12" s="61"/>
      <c r="GNA12" s="61"/>
      <c r="GNB12" s="61"/>
      <c r="GNC12" s="61"/>
      <c r="GND12" s="61"/>
      <c r="GNE12" s="61"/>
      <c r="GNF12" s="61"/>
      <c r="GNG12" s="61"/>
      <c r="GNH12" s="61"/>
      <c r="GNI12" s="61"/>
      <c r="GNJ12" s="61"/>
      <c r="GNK12" s="61"/>
      <c r="GNL12" s="61"/>
      <c r="GNM12" s="61"/>
      <c r="GNN12" s="61"/>
      <c r="GNO12" s="61"/>
      <c r="GNP12" s="61"/>
      <c r="GNQ12" s="61"/>
      <c r="GNR12" s="61"/>
      <c r="GNS12" s="61"/>
      <c r="GNT12" s="61"/>
      <c r="GNU12" s="61"/>
      <c r="GNV12" s="61"/>
      <c r="GNW12" s="61"/>
      <c r="GNX12" s="61"/>
      <c r="GNY12" s="61"/>
      <c r="GNZ12" s="61"/>
      <c r="GOA12" s="61"/>
      <c r="GOB12" s="61"/>
      <c r="GOC12" s="61"/>
      <c r="GOD12" s="61"/>
      <c r="GOE12" s="61"/>
      <c r="GOF12" s="61"/>
      <c r="GOG12" s="61"/>
      <c r="GOH12" s="61"/>
      <c r="GOI12" s="61"/>
      <c r="GOJ12" s="61"/>
      <c r="GOK12" s="61"/>
      <c r="GOL12" s="61"/>
      <c r="GOM12" s="61"/>
      <c r="GON12" s="61"/>
      <c r="GOO12" s="61"/>
      <c r="GOP12" s="61"/>
      <c r="GOQ12" s="61"/>
      <c r="GOR12" s="61"/>
      <c r="GOS12" s="61"/>
      <c r="GOT12" s="61"/>
      <c r="GOU12" s="61"/>
      <c r="GOV12" s="61"/>
      <c r="GOW12" s="61"/>
      <c r="GOX12" s="61"/>
      <c r="GOY12" s="61"/>
      <c r="GOZ12" s="61"/>
      <c r="GPA12" s="61"/>
      <c r="GPB12" s="61"/>
      <c r="GPC12" s="61"/>
      <c r="GPD12" s="61"/>
      <c r="GPE12" s="61"/>
      <c r="GPF12" s="61"/>
      <c r="GPG12" s="61"/>
      <c r="GPH12" s="61"/>
      <c r="GPI12" s="61"/>
      <c r="GPJ12" s="61"/>
      <c r="GPK12" s="61"/>
      <c r="GPL12" s="61"/>
      <c r="GPM12" s="61"/>
      <c r="GPN12" s="61"/>
      <c r="GPO12" s="61"/>
      <c r="GPP12" s="61"/>
      <c r="GPQ12" s="61"/>
      <c r="GPR12" s="61"/>
      <c r="GPS12" s="61"/>
      <c r="GPT12" s="61"/>
      <c r="GPU12" s="61"/>
      <c r="GPV12" s="61"/>
      <c r="GPW12" s="61"/>
      <c r="GPX12" s="61"/>
      <c r="GPY12" s="61"/>
      <c r="GPZ12" s="61"/>
      <c r="GQA12" s="61"/>
      <c r="GQB12" s="61"/>
      <c r="GQC12" s="61"/>
      <c r="GQD12" s="61"/>
      <c r="GQE12" s="61"/>
      <c r="GQF12" s="61"/>
      <c r="GQG12" s="61"/>
      <c r="GQH12" s="61"/>
      <c r="GQI12" s="61"/>
      <c r="GQJ12" s="61"/>
      <c r="GQK12" s="61"/>
      <c r="GQL12" s="61"/>
      <c r="GQM12" s="61"/>
      <c r="GQN12" s="61"/>
      <c r="GQO12" s="61"/>
      <c r="GQP12" s="61"/>
      <c r="GQQ12" s="61"/>
      <c r="GQR12" s="61"/>
      <c r="GQS12" s="61"/>
      <c r="GQT12" s="61"/>
      <c r="GQU12" s="61"/>
      <c r="GQV12" s="61"/>
      <c r="GQW12" s="61"/>
      <c r="GQX12" s="61"/>
      <c r="GQY12" s="61"/>
      <c r="GQZ12" s="61"/>
      <c r="GRA12" s="61"/>
      <c r="GRB12" s="61"/>
      <c r="GRC12" s="61"/>
      <c r="GRD12" s="61"/>
      <c r="GRE12" s="61"/>
      <c r="GRF12" s="61"/>
      <c r="GRG12" s="61"/>
      <c r="GRH12" s="61"/>
      <c r="GRI12" s="61"/>
      <c r="GRJ12" s="61"/>
      <c r="GRK12" s="61"/>
      <c r="GRL12" s="61"/>
      <c r="GRM12" s="61"/>
      <c r="GRN12" s="61"/>
      <c r="GRO12" s="61"/>
      <c r="GRP12" s="61"/>
      <c r="GRQ12" s="61"/>
      <c r="GRR12" s="61"/>
      <c r="GRS12" s="61"/>
      <c r="GRT12" s="61"/>
      <c r="GRU12" s="61"/>
      <c r="GRV12" s="61"/>
      <c r="GRW12" s="61"/>
      <c r="GRX12" s="61"/>
      <c r="GRY12" s="61"/>
      <c r="GRZ12" s="61"/>
      <c r="GSA12" s="61"/>
      <c r="GSB12" s="61"/>
      <c r="GSC12" s="61"/>
      <c r="GSD12" s="61"/>
      <c r="GSE12" s="61"/>
      <c r="GSF12" s="61"/>
      <c r="GSG12" s="61"/>
      <c r="GSH12" s="61"/>
      <c r="GSI12" s="61"/>
      <c r="GSJ12" s="61"/>
      <c r="GSK12" s="61"/>
      <c r="GSL12" s="61"/>
      <c r="GSM12" s="61"/>
      <c r="GSN12" s="61"/>
      <c r="GSO12" s="61"/>
      <c r="GSP12" s="61"/>
      <c r="GSQ12" s="61"/>
      <c r="GSR12" s="61"/>
      <c r="GSS12" s="61"/>
      <c r="GST12" s="61"/>
      <c r="GSU12" s="61"/>
      <c r="GSV12" s="61"/>
      <c r="GSW12" s="61"/>
      <c r="GSX12" s="61"/>
      <c r="GSY12" s="61"/>
      <c r="GSZ12" s="61"/>
      <c r="GTA12" s="61"/>
      <c r="GTB12" s="61"/>
      <c r="GTC12" s="61"/>
      <c r="GTD12" s="61"/>
      <c r="GTE12" s="61"/>
      <c r="GTF12" s="61"/>
      <c r="GTG12" s="61"/>
      <c r="GTH12" s="61"/>
      <c r="GTI12" s="61"/>
      <c r="GTJ12" s="61"/>
      <c r="GTK12" s="61"/>
      <c r="GTL12" s="61"/>
      <c r="GTM12" s="61"/>
      <c r="GTN12" s="61"/>
      <c r="GTO12" s="61"/>
      <c r="GTP12" s="61"/>
      <c r="GTQ12" s="61"/>
      <c r="GTR12" s="61"/>
      <c r="GTS12" s="61"/>
      <c r="GTT12" s="61"/>
      <c r="GTU12" s="61"/>
      <c r="GTV12" s="61"/>
      <c r="GTW12" s="61"/>
      <c r="GTX12" s="61"/>
      <c r="GTY12" s="61"/>
      <c r="GTZ12" s="61"/>
      <c r="GUA12" s="61"/>
      <c r="GUB12" s="61"/>
      <c r="GUC12" s="61"/>
      <c r="GUD12" s="61"/>
      <c r="GUE12" s="61"/>
      <c r="GUF12" s="61"/>
      <c r="GUG12" s="61"/>
      <c r="GUH12" s="61"/>
      <c r="GUI12" s="61"/>
      <c r="GUJ12" s="61"/>
      <c r="GUK12" s="61"/>
      <c r="GUL12" s="61"/>
      <c r="GUM12" s="61"/>
      <c r="GUN12" s="61"/>
      <c r="GUO12" s="61"/>
      <c r="GUP12" s="61"/>
      <c r="GUQ12" s="61"/>
      <c r="GUR12" s="61"/>
      <c r="GUS12" s="61"/>
      <c r="GUT12" s="61"/>
      <c r="GUU12" s="61"/>
      <c r="GUV12" s="61"/>
      <c r="GUW12" s="61"/>
      <c r="GUX12" s="61"/>
      <c r="GUY12" s="61"/>
      <c r="GUZ12" s="61"/>
      <c r="GVA12" s="61"/>
      <c r="GVB12" s="61"/>
      <c r="GVC12" s="61"/>
      <c r="GVD12" s="61"/>
      <c r="GVE12" s="61"/>
      <c r="GVF12" s="61"/>
      <c r="GVG12" s="61"/>
      <c r="GVH12" s="61"/>
      <c r="GVI12" s="61"/>
      <c r="GVJ12" s="61"/>
      <c r="GVK12" s="61"/>
      <c r="GVL12" s="61"/>
      <c r="GVM12" s="61"/>
      <c r="GVN12" s="61"/>
      <c r="GVO12" s="61"/>
      <c r="GVP12" s="61"/>
      <c r="GVQ12" s="61"/>
      <c r="GVR12" s="61"/>
      <c r="GVS12" s="61"/>
      <c r="GVT12" s="61"/>
      <c r="GVU12" s="61"/>
      <c r="GVV12" s="61"/>
      <c r="GVW12" s="61"/>
      <c r="GVX12" s="61"/>
      <c r="GVY12" s="61"/>
      <c r="GVZ12" s="61"/>
      <c r="GWA12" s="61"/>
      <c r="GWB12" s="61"/>
      <c r="GWC12" s="61"/>
      <c r="GWD12" s="61"/>
      <c r="GWE12" s="61"/>
      <c r="GWF12" s="61"/>
      <c r="GWG12" s="61"/>
      <c r="GWH12" s="61"/>
      <c r="GWI12" s="61"/>
      <c r="GWJ12" s="61"/>
      <c r="GWK12" s="61"/>
      <c r="GWL12" s="61"/>
      <c r="GWM12" s="61"/>
      <c r="GWN12" s="61"/>
      <c r="GWO12" s="61"/>
      <c r="GWP12" s="61"/>
      <c r="GWQ12" s="61"/>
      <c r="GWR12" s="61"/>
      <c r="GWS12" s="61"/>
      <c r="GWT12" s="61"/>
      <c r="GWU12" s="61"/>
      <c r="GWV12" s="61"/>
      <c r="GWW12" s="61"/>
      <c r="GWX12" s="61"/>
      <c r="GWY12" s="61"/>
      <c r="GWZ12" s="61"/>
      <c r="GXA12" s="61"/>
      <c r="GXB12" s="61"/>
      <c r="GXC12" s="61"/>
      <c r="GXD12" s="61"/>
      <c r="GXE12" s="61"/>
      <c r="GXF12" s="61"/>
      <c r="GXG12" s="61"/>
      <c r="GXH12" s="61"/>
      <c r="GXI12" s="61"/>
      <c r="GXJ12" s="61"/>
      <c r="GXK12" s="61"/>
      <c r="GXL12" s="61"/>
      <c r="GXM12" s="61"/>
      <c r="GXN12" s="61"/>
      <c r="GXO12" s="61"/>
      <c r="GXP12" s="61"/>
      <c r="GXQ12" s="61"/>
      <c r="GXR12" s="61"/>
      <c r="GXS12" s="61"/>
      <c r="GXT12" s="61"/>
      <c r="GXU12" s="61"/>
      <c r="GXV12" s="61"/>
      <c r="GXW12" s="61"/>
      <c r="GXX12" s="61"/>
      <c r="GXY12" s="61"/>
      <c r="GXZ12" s="61"/>
      <c r="GYA12" s="61"/>
      <c r="GYB12" s="61"/>
      <c r="GYC12" s="61"/>
      <c r="GYD12" s="61"/>
      <c r="GYE12" s="61"/>
      <c r="GYF12" s="61"/>
      <c r="GYG12" s="61"/>
      <c r="GYH12" s="61"/>
      <c r="GYI12" s="61"/>
      <c r="GYJ12" s="61"/>
      <c r="GYK12" s="61"/>
      <c r="GYL12" s="61"/>
      <c r="GYM12" s="61"/>
      <c r="GYN12" s="61"/>
      <c r="GYO12" s="61"/>
      <c r="GYP12" s="61"/>
      <c r="GYQ12" s="61"/>
      <c r="GYR12" s="61"/>
      <c r="GYS12" s="61"/>
      <c r="GYT12" s="61"/>
      <c r="GYU12" s="61"/>
      <c r="GYV12" s="61"/>
      <c r="GYW12" s="61"/>
      <c r="GYX12" s="61"/>
      <c r="GYY12" s="61"/>
      <c r="GYZ12" s="61"/>
      <c r="GZA12" s="61"/>
      <c r="GZB12" s="61"/>
      <c r="GZC12" s="61"/>
      <c r="GZD12" s="61"/>
      <c r="GZE12" s="61"/>
      <c r="GZF12" s="61"/>
      <c r="GZG12" s="61"/>
      <c r="GZH12" s="61"/>
      <c r="GZI12" s="61"/>
      <c r="GZJ12" s="61"/>
      <c r="GZK12" s="61"/>
      <c r="GZL12" s="61"/>
      <c r="GZM12" s="61"/>
      <c r="GZN12" s="61"/>
      <c r="GZO12" s="61"/>
      <c r="GZP12" s="61"/>
      <c r="GZQ12" s="61"/>
      <c r="GZR12" s="61"/>
      <c r="GZS12" s="61"/>
      <c r="GZT12" s="61"/>
      <c r="GZU12" s="61"/>
      <c r="GZV12" s="61"/>
      <c r="GZW12" s="61"/>
      <c r="GZX12" s="61"/>
      <c r="GZY12" s="61"/>
      <c r="GZZ12" s="61"/>
      <c r="HAA12" s="61"/>
      <c r="HAB12" s="61"/>
      <c r="HAC12" s="61"/>
      <c r="HAD12" s="61"/>
      <c r="HAE12" s="61"/>
      <c r="HAF12" s="61"/>
      <c r="HAG12" s="61"/>
      <c r="HAH12" s="61"/>
      <c r="HAI12" s="61"/>
      <c r="HAJ12" s="61"/>
      <c r="HAK12" s="61"/>
      <c r="HAL12" s="61"/>
      <c r="HAM12" s="61"/>
      <c r="HAN12" s="61"/>
      <c r="HAO12" s="61"/>
      <c r="HAP12" s="61"/>
      <c r="HAQ12" s="61"/>
      <c r="HAR12" s="61"/>
      <c r="HAS12" s="61"/>
      <c r="HAT12" s="61"/>
      <c r="HAU12" s="61"/>
      <c r="HAV12" s="61"/>
      <c r="HAW12" s="61"/>
      <c r="HAX12" s="61"/>
      <c r="HAY12" s="61"/>
      <c r="HAZ12" s="61"/>
      <c r="HBA12" s="61"/>
      <c r="HBB12" s="61"/>
      <c r="HBC12" s="61"/>
      <c r="HBD12" s="61"/>
      <c r="HBE12" s="61"/>
      <c r="HBF12" s="61"/>
      <c r="HBG12" s="61"/>
      <c r="HBH12" s="61"/>
      <c r="HBI12" s="61"/>
      <c r="HBJ12" s="61"/>
      <c r="HBK12" s="61"/>
      <c r="HBL12" s="61"/>
      <c r="HBM12" s="61"/>
      <c r="HBN12" s="61"/>
      <c r="HBO12" s="61"/>
      <c r="HBP12" s="61"/>
      <c r="HBQ12" s="61"/>
      <c r="HBR12" s="61"/>
      <c r="HBS12" s="61"/>
      <c r="HBT12" s="61"/>
      <c r="HBU12" s="61"/>
      <c r="HBV12" s="61"/>
      <c r="HBW12" s="61"/>
      <c r="HBX12" s="61"/>
      <c r="HBY12" s="61"/>
      <c r="HBZ12" s="61"/>
      <c r="HCA12" s="61"/>
      <c r="HCB12" s="61"/>
      <c r="HCC12" s="61"/>
      <c r="HCD12" s="61"/>
      <c r="HCE12" s="61"/>
      <c r="HCF12" s="61"/>
      <c r="HCG12" s="61"/>
      <c r="HCH12" s="61"/>
      <c r="HCI12" s="61"/>
      <c r="HCJ12" s="61"/>
      <c r="HCK12" s="61"/>
      <c r="HCL12" s="61"/>
      <c r="HCM12" s="61"/>
      <c r="HCN12" s="61"/>
      <c r="HCO12" s="61"/>
      <c r="HCP12" s="61"/>
      <c r="HCQ12" s="61"/>
      <c r="HCR12" s="61"/>
      <c r="HCS12" s="61"/>
      <c r="HCT12" s="61"/>
      <c r="HCU12" s="61"/>
      <c r="HCV12" s="61"/>
      <c r="HCW12" s="61"/>
      <c r="HCX12" s="61"/>
      <c r="HCY12" s="61"/>
      <c r="HCZ12" s="61"/>
      <c r="HDA12" s="61"/>
      <c r="HDB12" s="61"/>
      <c r="HDC12" s="61"/>
      <c r="HDD12" s="61"/>
      <c r="HDE12" s="61"/>
      <c r="HDF12" s="61"/>
      <c r="HDG12" s="61"/>
      <c r="HDH12" s="61"/>
      <c r="HDI12" s="61"/>
      <c r="HDJ12" s="61"/>
      <c r="HDK12" s="61"/>
      <c r="HDL12" s="61"/>
      <c r="HDM12" s="61"/>
      <c r="HDN12" s="61"/>
      <c r="HDO12" s="61"/>
      <c r="HDP12" s="61"/>
      <c r="HDQ12" s="61"/>
      <c r="HDR12" s="61"/>
      <c r="HDS12" s="61"/>
      <c r="HDT12" s="61"/>
      <c r="HDU12" s="61"/>
      <c r="HDV12" s="61"/>
      <c r="HDW12" s="61"/>
      <c r="HDX12" s="61"/>
      <c r="HDY12" s="61"/>
      <c r="HDZ12" s="61"/>
      <c r="HEA12" s="61"/>
      <c r="HEB12" s="61"/>
      <c r="HEC12" s="61"/>
      <c r="HED12" s="61"/>
      <c r="HEE12" s="61"/>
      <c r="HEF12" s="61"/>
      <c r="HEG12" s="61"/>
      <c r="HEH12" s="61"/>
      <c r="HEI12" s="61"/>
      <c r="HEJ12" s="61"/>
      <c r="HEK12" s="61"/>
      <c r="HEL12" s="61"/>
      <c r="HEM12" s="61"/>
      <c r="HEN12" s="61"/>
      <c r="HEO12" s="61"/>
      <c r="HEP12" s="61"/>
      <c r="HEQ12" s="61"/>
      <c r="HER12" s="61"/>
      <c r="HES12" s="61"/>
      <c r="HET12" s="61"/>
      <c r="HEU12" s="61"/>
      <c r="HEV12" s="61"/>
      <c r="HEW12" s="61"/>
      <c r="HEX12" s="61"/>
      <c r="HEY12" s="61"/>
      <c r="HEZ12" s="61"/>
      <c r="HFA12" s="61"/>
      <c r="HFB12" s="61"/>
      <c r="HFC12" s="61"/>
      <c r="HFD12" s="61"/>
      <c r="HFE12" s="61"/>
      <c r="HFF12" s="61"/>
      <c r="HFG12" s="61"/>
      <c r="HFH12" s="61"/>
      <c r="HFI12" s="61"/>
      <c r="HFJ12" s="61"/>
      <c r="HFK12" s="61"/>
      <c r="HFL12" s="61"/>
      <c r="HFM12" s="61"/>
      <c r="HFN12" s="61"/>
      <c r="HFO12" s="61"/>
      <c r="HFP12" s="61"/>
      <c r="HFQ12" s="61"/>
      <c r="HFR12" s="61"/>
      <c r="HFS12" s="61"/>
      <c r="HFT12" s="61"/>
      <c r="HFU12" s="61"/>
      <c r="HFV12" s="61"/>
      <c r="HFW12" s="61"/>
      <c r="HFX12" s="61"/>
      <c r="HFY12" s="61"/>
      <c r="HFZ12" s="61"/>
      <c r="HGA12" s="61"/>
      <c r="HGB12" s="61"/>
      <c r="HGC12" s="61"/>
      <c r="HGD12" s="61"/>
      <c r="HGE12" s="61"/>
      <c r="HGF12" s="61"/>
      <c r="HGG12" s="61"/>
      <c r="HGH12" s="61"/>
      <c r="HGI12" s="61"/>
      <c r="HGJ12" s="61"/>
      <c r="HGK12" s="61"/>
      <c r="HGL12" s="61"/>
      <c r="HGM12" s="61"/>
      <c r="HGN12" s="61"/>
      <c r="HGO12" s="61"/>
      <c r="HGP12" s="61"/>
      <c r="HGQ12" s="61"/>
      <c r="HGR12" s="61"/>
      <c r="HGS12" s="61"/>
      <c r="HGT12" s="61"/>
      <c r="HGU12" s="61"/>
      <c r="HGV12" s="61"/>
      <c r="HGW12" s="61"/>
      <c r="HGX12" s="61"/>
      <c r="HGY12" s="61"/>
      <c r="HGZ12" s="61"/>
      <c r="HHA12" s="61"/>
      <c r="HHB12" s="61"/>
      <c r="HHC12" s="61"/>
      <c r="HHD12" s="61"/>
      <c r="HHE12" s="61"/>
      <c r="HHF12" s="61"/>
      <c r="HHG12" s="61"/>
      <c r="HHH12" s="61"/>
      <c r="HHI12" s="61"/>
      <c r="HHJ12" s="61"/>
      <c r="HHK12" s="61"/>
      <c r="HHL12" s="61"/>
      <c r="HHM12" s="61"/>
      <c r="HHN12" s="61"/>
      <c r="HHO12" s="61"/>
      <c r="HHP12" s="61"/>
      <c r="HHQ12" s="61"/>
      <c r="HHR12" s="61"/>
      <c r="HHS12" s="61"/>
      <c r="HHT12" s="61"/>
      <c r="HHU12" s="61"/>
      <c r="HHV12" s="61"/>
      <c r="HHW12" s="61"/>
      <c r="HHX12" s="61"/>
      <c r="HHY12" s="61"/>
      <c r="HHZ12" s="61"/>
      <c r="HIA12" s="61"/>
      <c r="HIB12" s="61"/>
      <c r="HIC12" s="61"/>
      <c r="HID12" s="61"/>
      <c r="HIE12" s="61"/>
      <c r="HIF12" s="61"/>
      <c r="HIG12" s="61"/>
      <c r="HIH12" s="61"/>
      <c r="HII12" s="61"/>
      <c r="HIJ12" s="61"/>
      <c r="HIK12" s="61"/>
      <c r="HIL12" s="61"/>
      <c r="HIM12" s="61"/>
      <c r="HIN12" s="61"/>
      <c r="HIO12" s="61"/>
      <c r="HIP12" s="61"/>
      <c r="HIQ12" s="61"/>
      <c r="HIR12" s="61"/>
      <c r="HIS12" s="61"/>
      <c r="HIT12" s="61"/>
      <c r="HIU12" s="61"/>
      <c r="HIV12" s="61"/>
      <c r="HIW12" s="61"/>
      <c r="HIX12" s="61"/>
      <c r="HIY12" s="61"/>
      <c r="HIZ12" s="61"/>
      <c r="HJA12" s="61"/>
      <c r="HJB12" s="61"/>
      <c r="HJC12" s="61"/>
      <c r="HJD12" s="61"/>
      <c r="HJE12" s="61"/>
      <c r="HJF12" s="61"/>
      <c r="HJG12" s="61"/>
      <c r="HJH12" s="61"/>
      <c r="HJI12" s="61"/>
      <c r="HJJ12" s="61"/>
      <c r="HJK12" s="61"/>
      <c r="HJL12" s="61"/>
      <c r="HJM12" s="61"/>
      <c r="HJN12" s="61"/>
      <c r="HJO12" s="61"/>
      <c r="HJP12" s="61"/>
      <c r="HJQ12" s="61"/>
      <c r="HJR12" s="61"/>
      <c r="HJS12" s="61"/>
      <c r="HJT12" s="61"/>
      <c r="HJU12" s="61"/>
      <c r="HJV12" s="61"/>
      <c r="HJW12" s="61"/>
      <c r="HJX12" s="61"/>
      <c r="HJY12" s="61"/>
      <c r="HJZ12" s="61"/>
      <c r="HKA12" s="61"/>
      <c r="HKB12" s="61"/>
      <c r="HKC12" s="61"/>
      <c r="HKD12" s="61"/>
      <c r="HKE12" s="61"/>
      <c r="HKF12" s="61"/>
      <c r="HKG12" s="61"/>
      <c r="HKH12" s="61"/>
      <c r="HKI12" s="61"/>
      <c r="HKJ12" s="61"/>
      <c r="HKK12" s="61"/>
      <c r="HKL12" s="61"/>
      <c r="HKM12" s="61"/>
      <c r="HKN12" s="61"/>
      <c r="HKO12" s="61"/>
      <c r="HKP12" s="61"/>
      <c r="HKQ12" s="61"/>
      <c r="HKR12" s="61"/>
      <c r="HKS12" s="61"/>
      <c r="HKT12" s="61"/>
      <c r="HKU12" s="61"/>
      <c r="HKV12" s="61"/>
      <c r="HKW12" s="61"/>
      <c r="HKX12" s="61"/>
      <c r="HKY12" s="61"/>
      <c r="HKZ12" s="61"/>
      <c r="HLA12" s="61"/>
      <c r="HLB12" s="61"/>
      <c r="HLC12" s="61"/>
      <c r="HLD12" s="61"/>
      <c r="HLE12" s="61"/>
      <c r="HLF12" s="61"/>
      <c r="HLG12" s="61"/>
      <c r="HLH12" s="61"/>
      <c r="HLI12" s="61"/>
      <c r="HLJ12" s="61"/>
      <c r="HLK12" s="61"/>
      <c r="HLL12" s="61"/>
      <c r="HLM12" s="61"/>
      <c r="HLN12" s="61"/>
      <c r="HLO12" s="61"/>
      <c r="HLP12" s="61"/>
      <c r="HLQ12" s="61"/>
      <c r="HLR12" s="61"/>
      <c r="HLS12" s="61"/>
      <c r="HLT12" s="61"/>
      <c r="HLU12" s="61"/>
      <c r="HLV12" s="61"/>
      <c r="HLW12" s="61"/>
      <c r="HLX12" s="61"/>
      <c r="HLY12" s="61"/>
      <c r="HLZ12" s="61"/>
      <c r="HMA12" s="61"/>
      <c r="HMB12" s="61"/>
      <c r="HMC12" s="61"/>
      <c r="HMD12" s="61"/>
      <c r="HME12" s="61"/>
      <c r="HMF12" s="61"/>
      <c r="HMG12" s="61"/>
      <c r="HMH12" s="61"/>
      <c r="HMI12" s="61"/>
      <c r="HMJ12" s="61"/>
      <c r="HMK12" s="61"/>
      <c r="HML12" s="61"/>
      <c r="HMM12" s="61"/>
      <c r="HMN12" s="61"/>
      <c r="HMO12" s="61"/>
      <c r="HMP12" s="61"/>
      <c r="HMQ12" s="61"/>
      <c r="HMR12" s="61"/>
      <c r="HMS12" s="61"/>
      <c r="HMT12" s="61"/>
      <c r="HMU12" s="61"/>
      <c r="HMV12" s="61"/>
      <c r="HMW12" s="61"/>
      <c r="HMX12" s="61"/>
      <c r="HMY12" s="61"/>
      <c r="HMZ12" s="61"/>
      <c r="HNA12" s="61"/>
      <c r="HNB12" s="61"/>
      <c r="HNC12" s="61"/>
      <c r="HND12" s="61"/>
      <c r="HNE12" s="61"/>
      <c r="HNF12" s="61"/>
      <c r="HNG12" s="61"/>
      <c r="HNH12" s="61"/>
      <c r="HNI12" s="61"/>
      <c r="HNJ12" s="61"/>
      <c r="HNK12" s="61"/>
      <c r="HNL12" s="61"/>
      <c r="HNM12" s="61"/>
      <c r="HNN12" s="61"/>
      <c r="HNO12" s="61"/>
      <c r="HNP12" s="61"/>
      <c r="HNQ12" s="61"/>
      <c r="HNR12" s="61"/>
      <c r="HNS12" s="61"/>
      <c r="HNT12" s="61"/>
      <c r="HNU12" s="61"/>
      <c r="HNV12" s="61"/>
      <c r="HNW12" s="61"/>
      <c r="HNX12" s="61"/>
      <c r="HNY12" s="61"/>
      <c r="HNZ12" s="61"/>
      <c r="HOA12" s="61"/>
      <c r="HOB12" s="61"/>
      <c r="HOC12" s="61"/>
      <c r="HOD12" s="61"/>
      <c r="HOE12" s="61"/>
      <c r="HOF12" s="61"/>
      <c r="HOG12" s="61"/>
      <c r="HOH12" s="61"/>
      <c r="HOI12" s="61"/>
      <c r="HOJ12" s="61"/>
      <c r="HOK12" s="61"/>
      <c r="HOL12" s="61"/>
      <c r="HOM12" s="61"/>
      <c r="HON12" s="61"/>
      <c r="HOO12" s="61"/>
      <c r="HOP12" s="61"/>
      <c r="HOQ12" s="61"/>
      <c r="HOR12" s="61"/>
      <c r="HOS12" s="61"/>
      <c r="HOT12" s="61"/>
      <c r="HOU12" s="61"/>
      <c r="HOV12" s="61"/>
      <c r="HOW12" s="61"/>
      <c r="HOX12" s="61"/>
      <c r="HOY12" s="61"/>
      <c r="HOZ12" s="61"/>
      <c r="HPA12" s="61"/>
      <c r="HPB12" s="61"/>
      <c r="HPC12" s="61"/>
      <c r="HPD12" s="61"/>
      <c r="HPE12" s="61"/>
      <c r="HPF12" s="61"/>
      <c r="HPG12" s="61"/>
      <c r="HPH12" s="61"/>
      <c r="HPI12" s="61"/>
      <c r="HPJ12" s="61"/>
      <c r="HPK12" s="61"/>
      <c r="HPL12" s="61"/>
      <c r="HPM12" s="61"/>
      <c r="HPN12" s="61"/>
      <c r="HPO12" s="61"/>
      <c r="HPP12" s="61"/>
      <c r="HPQ12" s="61"/>
      <c r="HPR12" s="61"/>
      <c r="HPS12" s="61"/>
      <c r="HPT12" s="61"/>
      <c r="HPU12" s="61"/>
      <c r="HPV12" s="61"/>
      <c r="HPW12" s="61"/>
      <c r="HPX12" s="61"/>
      <c r="HPY12" s="61"/>
      <c r="HPZ12" s="61"/>
      <c r="HQA12" s="61"/>
      <c r="HQB12" s="61"/>
      <c r="HQC12" s="61"/>
      <c r="HQD12" s="61"/>
      <c r="HQE12" s="61"/>
      <c r="HQF12" s="61"/>
      <c r="HQG12" s="61"/>
      <c r="HQH12" s="61"/>
      <c r="HQI12" s="61"/>
      <c r="HQJ12" s="61"/>
      <c r="HQK12" s="61"/>
      <c r="HQL12" s="61"/>
      <c r="HQM12" s="61"/>
      <c r="HQN12" s="61"/>
      <c r="HQO12" s="61"/>
      <c r="HQP12" s="61"/>
      <c r="HQQ12" s="61"/>
      <c r="HQR12" s="61"/>
      <c r="HQS12" s="61"/>
      <c r="HQT12" s="61"/>
      <c r="HQU12" s="61"/>
      <c r="HQV12" s="61"/>
      <c r="HQW12" s="61"/>
      <c r="HQX12" s="61"/>
      <c r="HQY12" s="61"/>
      <c r="HQZ12" s="61"/>
      <c r="HRA12" s="61"/>
      <c r="HRB12" s="61"/>
      <c r="HRC12" s="61"/>
      <c r="HRD12" s="61"/>
      <c r="HRE12" s="61"/>
      <c r="HRF12" s="61"/>
      <c r="HRG12" s="61"/>
      <c r="HRH12" s="61"/>
      <c r="HRI12" s="61"/>
      <c r="HRJ12" s="61"/>
      <c r="HRK12" s="61"/>
      <c r="HRL12" s="61"/>
      <c r="HRM12" s="61"/>
      <c r="HRN12" s="61"/>
      <c r="HRO12" s="61"/>
      <c r="HRP12" s="61"/>
      <c r="HRQ12" s="61"/>
      <c r="HRR12" s="61"/>
      <c r="HRS12" s="61"/>
      <c r="HRT12" s="61"/>
      <c r="HRU12" s="61"/>
      <c r="HRV12" s="61"/>
      <c r="HRW12" s="61"/>
      <c r="HRX12" s="61"/>
      <c r="HRY12" s="61"/>
      <c r="HRZ12" s="61"/>
      <c r="HSA12" s="61"/>
      <c r="HSB12" s="61"/>
      <c r="HSC12" s="61"/>
      <c r="HSD12" s="61"/>
      <c r="HSE12" s="61"/>
      <c r="HSF12" s="61"/>
      <c r="HSG12" s="61"/>
      <c r="HSH12" s="61"/>
      <c r="HSI12" s="61"/>
      <c r="HSJ12" s="61"/>
      <c r="HSK12" s="61"/>
      <c r="HSL12" s="61"/>
      <c r="HSM12" s="61"/>
      <c r="HSN12" s="61"/>
      <c r="HSO12" s="61"/>
      <c r="HSP12" s="61"/>
      <c r="HSQ12" s="61"/>
      <c r="HSR12" s="61"/>
      <c r="HSS12" s="61"/>
      <c r="HST12" s="61"/>
      <c r="HSU12" s="61"/>
      <c r="HSV12" s="61"/>
      <c r="HSW12" s="61"/>
      <c r="HSX12" s="61"/>
      <c r="HSY12" s="61"/>
      <c r="HSZ12" s="61"/>
      <c r="HTA12" s="61"/>
      <c r="HTB12" s="61"/>
      <c r="HTC12" s="61"/>
      <c r="HTD12" s="61"/>
      <c r="HTE12" s="61"/>
      <c r="HTF12" s="61"/>
      <c r="HTG12" s="61"/>
      <c r="HTH12" s="61"/>
      <c r="HTI12" s="61"/>
      <c r="HTJ12" s="61"/>
      <c r="HTK12" s="61"/>
      <c r="HTL12" s="61"/>
      <c r="HTM12" s="61"/>
      <c r="HTN12" s="61"/>
      <c r="HTO12" s="61"/>
      <c r="HTP12" s="61"/>
      <c r="HTQ12" s="61"/>
      <c r="HTR12" s="61"/>
      <c r="HTS12" s="61"/>
      <c r="HTT12" s="61"/>
      <c r="HTU12" s="61"/>
      <c r="HTV12" s="61"/>
      <c r="HTW12" s="61"/>
      <c r="HTX12" s="61"/>
      <c r="HTY12" s="61"/>
      <c r="HTZ12" s="61"/>
      <c r="HUA12" s="61"/>
      <c r="HUB12" s="61"/>
      <c r="HUC12" s="61"/>
      <c r="HUD12" s="61"/>
      <c r="HUE12" s="61"/>
      <c r="HUF12" s="61"/>
      <c r="HUG12" s="61"/>
      <c r="HUH12" s="61"/>
      <c r="HUI12" s="61"/>
      <c r="HUJ12" s="61"/>
      <c r="HUK12" s="61"/>
      <c r="HUL12" s="61"/>
      <c r="HUM12" s="61"/>
      <c r="HUN12" s="61"/>
      <c r="HUO12" s="61"/>
      <c r="HUP12" s="61"/>
      <c r="HUQ12" s="61"/>
      <c r="HUR12" s="61"/>
      <c r="HUS12" s="61"/>
      <c r="HUT12" s="61"/>
      <c r="HUU12" s="61"/>
      <c r="HUV12" s="61"/>
      <c r="HUW12" s="61"/>
      <c r="HUX12" s="61"/>
      <c r="HUY12" s="61"/>
      <c r="HUZ12" s="61"/>
      <c r="HVA12" s="61"/>
      <c r="HVB12" s="61"/>
      <c r="HVC12" s="61"/>
      <c r="HVD12" s="61"/>
      <c r="HVE12" s="61"/>
      <c r="HVF12" s="61"/>
      <c r="HVG12" s="61"/>
      <c r="HVH12" s="61"/>
      <c r="HVI12" s="61"/>
      <c r="HVJ12" s="61"/>
      <c r="HVK12" s="61"/>
      <c r="HVL12" s="61"/>
      <c r="HVM12" s="61"/>
      <c r="HVN12" s="61"/>
      <c r="HVO12" s="61"/>
      <c r="HVP12" s="61"/>
      <c r="HVQ12" s="61"/>
      <c r="HVR12" s="61"/>
      <c r="HVS12" s="61"/>
      <c r="HVT12" s="61"/>
      <c r="HVU12" s="61"/>
      <c r="HVV12" s="61"/>
      <c r="HVW12" s="61"/>
      <c r="HVX12" s="61"/>
      <c r="HVY12" s="61"/>
      <c r="HVZ12" s="61"/>
      <c r="HWA12" s="61"/>
      <c r="HWB12" s="61"/>
      <c r="HWC12" s="61"/>
      <c r="HWD12" s="61"/>
      <c r="HWE12" s="61"/>
      <c r="HWF12" s="61"/>
      <c r="HWG12" s="61"/>
      <c r="HWH12" s="61"/>
      <c r="HWI12" s="61"/>
      <c r="HWJ12" s="61"/>
      <c r="HWK12" s="61"/>
      <c r="HWL12" s="61"/>
      <c r="HWM12" s="61"/>
      <c r="HWN12" s="61"/>
      <c r="HWO12" s="61"/>
      <c r="HWP12" s="61"/>
      <c r="HWQ12" s="61"/>
      <c r="HWR12" s="61"/>
      <c r="HWS12" s="61"/>
      <c r="HWT12" s="61"/>
      <c r="HWU12" s="61"/>
      <c r="HWV12" s="61"/>
      <c r="HWW12" s="61"/>
      <c r="HWX12" s="61"/>
      <c r="HWY12" s="61"/>
      <c r="HWZ12" s="61"/>
      <c r="HXA12" s="61"/>
      <c r="HXB12" s="61"/>
      <c r="HXC12" s="61"/>
      <c r="HXD12" s="61"/>
      <c r="HXE12" s="61"/>
      <c r="HXF12" s="61"/>
      <c r="HXG12" s="61"/>
      <c r="HXH12" s="61"/>
      <c r="HXI12" s="61"/>
      <c r="HXJ12" s="61"/>
      <c r="HXK12" s="61"/>
      <c r="HXL12" s="61"/>
      <c r="HXM12" s="61"/>
      <c r="HXN12" s="61"/>
      <c r="HXO12" s="61"/>
      <c r="HXP12" s="61"/>
      <c r="HXQ12" s="61"/>
      <c r="HXR12" s="61"/>
      <c r="HXS12" s="61"/>
      <c r="HXT12" s="61"/>
      <c r="HXU12" s="61"/>
      <c r="HXV12" s="61"/>
      <c r="HXW12" s="61"/>
      <c r="HXX12" s="61"/>
      <c r="HXY12" s="61"/>
      <c r="HXZ12" s="61"/>
      <c r="HYA12" s="61"/>
      <c r="HYB12" s="61"/>
      <c r="HYC12" s="61"/>
      <c r="HYD12" s="61"/>
      <c r="HYE12" s="61"/>
      <c r="HYF12" s="61"/>
      <c r="HYG12" s="61"/>
      <c r="HYH12" s="61"/>
      <c r="HYI12" s="61"/>
      <c r="HYJ12" s="61"/>
      <c r="HYK12" s="61"/>
      <c r="HYL12" s="61"/>
      <c r="HYM12" s="61"/>
      <c r="HYN12" s="61"/>
      <c r="HYO12" s="61"/>
      <c r="HYP12" s="61"/>
      <c r="HYQ12" s="61"/>
      <c r="HYR12" s="61"/>
      <c r="HYS12" s="61"/>
      <c r="HYT12" s="61"/>
      <c r="HYU12" s="61"/>
      <c r="HYV12" s="61"/>
      <c r="HYW12" s="61"/>
      <c r="HYX12" s="61"/>
      <c r="HYY12" s="61"/>
      <c r="HYZ12" s="61"/>
      <c r="HZA12" s="61"/>
      <c r="HZB12" s="61"/>
      <c r="HZC12" s="61"/>
      <c r="HZD12" s="61"/>
      <c r="HZE12" s="61"/>
      <c r="HZF12" s="61"/>
      <c r="HZG12" s="61"/>
      <c r="HZH12" s="61"/>
      <c r="HZI12" s="61"/>
      <c r="HZJ12" s="61"/>
      <c r="HZK12" s="61"/>
      <c r="HZL12" s="61"/>
      <c r="HZM12" s="61"/>
      <c r="HZN12" s="61"/>
      <c r="HZO12" s="61"/>
      <c r="HZP12" s="61"/>
      <c r="HZQ12" s="61"/>
      <c r="HZR12" s="61"/>
      <c r="HZS12" s="61"/>
      <c r="HZT12" s="61"/>
      <c r="HZU12" s="61"/>
      <c r="HZV12" s="61"/>
      <c r="HZW12" s="61"/>
      <c r="HZX12" s="61"/>
      <c r="HZY12" s="61"/>
      <c r="HZZ12" s="61"/>
      <c r="IAA12" s="61"/>
      <c r="IAB12" s="61"/>
      <c r="IAC12" s="61"/>
      <c r="IAD12" s="61"/>
      <c r="IAE12" s="61"/>
      <c r="IAF12" s="61"/>
      <c r="IAG12" s="61"/>
      <c r="IAH12" s="61"/>
      <c r="IAI12" s="61"/>
      <c r="IAJ12" s="61"/>
      <c r="IAK12" s="61"/>
      <c r="IAL12" s="61"/>
      <c r="IAM12" s="61"/>
      <c r="IAN12" s="61"/>
      <c r="IAO12" s="61"/>
      <c r="IAP12" s="61"/>
      <c r="IAQ12" s="61"/>
      <c r="IAR12" s="61"/>
      <c r="IAS12" s="61"/>
      <c r="IAT12" s="61"/>
      <c r="IAU12" s="61"/>
      <c r="IAV12" s="61"/>
      <c r="IAW12" s="61"/>
      <c r="IAX12" s="61"/>
      <c r="IAY12" s="61"/>
      <c r="IAZ12" s="61"/>
      <c r="IBA12" s="61"/>
      <c r="IBB12" s="61"/>
      <c r="IBC12" s="61"/>
      <c r="IBD12" s="61"/>
      <c r="IBE12" s="61"/>
      <c r="IBF12" s="61"/>
      <c r="IBG12" s="61"/>
      <c r="IBH12" s="61"/>
      <c r="IBI12" s="61"/>
      <c r="IBJ12" s="61"/>
      <c r="IBK12" s="61"/>
      <c r="IBL12" s="61"/>
      <c r="IBM12" s="61"/>
      <c r="IBN12" s="61"/>
      <c r="IBO12" s="61"/>
      <c r="IBP12" s="61"/>
      <c r="IBQ12" s="61"/>
      <c r="IBR12" s="61"/>
      <c r="IBS12" s="61"/>
      <c r="IBT12" s="61"/>
      <c r="IBU12" s="61"/>
      <c r="IBV12" s="61"/>
      <c r="IBW12" s="61"/>
      <c r="IBX12" s="61"/>
      <c r="IBY12" s="61"/>
      <c r="IBZ12" s="61"/>
      <c r="ICA12" s="61"/>
      <c r="ICB12" s="61"/>
      <c r="ICC12" s="61"/>
      <c r="ICD12" s="61"/>
      <c r="ICE12" s="61"/>
      <c r="ICF12" s="61"/>
      <c r="ICG12" s="61"/>
      <c r="ICH12" s="61"/>
      <c r="ICI12" s="61"/>
      <c r="ICJ12" s="61"/>
      <c r="ICK12" s="61"/>
      <c r="ICL12" s="61"/>
      <c r="ICM12" s="61"/>
      <c r="ICN12" s="61"/>
      <c r="ICO12" s="61"/>
      <c r="ICP12" s="61"/>
      <c r="ICQ12" s="61"/>
      <c r="ICR12" s="61"/>
      <c r="ICS12" s="61"/>
      <c r="ICT12" s="61"/>
      <c r="ICU12" s="61"/>
      <c r="ICV12" s="61"/>
      <c r="ICW12" s="61"/>
      <c r="ICX12" s="61"/>
      <c r="ICY12" s="61"/>
      <c r="ICZ12" s="61"/>
      <c r="IDA12" s="61"/>
      <c r="IDB12" s="61"/>
      <c r="IDC12" s="61"/>
      <c r="IDD12" s="61"/>
      <c r="IDE12" s="61"/>
      <c r="IDF12" s="61"/>
      <c r="IDG12" s="61"/>
      <c r="IDH12" s="61"/>
      <c r="IDI12" s="61"/>
      <c r="IDJ12" s="61"/>
      <c r="IDK12" s="61"/>
      <c r="IDL12" s="61"/>
      <c r="IDM12" s="61"/>
      <c r="IDN12" s="61"/>
      <c r="IDO12" s="61"/>
      <c r="IDP12" s="61"/>
      <c r="IDQ12" s="61"/>
      <c r="IDR12" s="61"/>
      <c r="IDS12" s="61"/>
      <c r="IDT12" s="61"/>
      <c r="IDU12" s="61"/>
      <c r="IDV12" s="61"/>
      <c r="IDW12" s="61"/>
      <c r="IDX12" s="61"/>
      <c r="IDY12" s="61"/>
      <c r="IDZ12" s="61"/>
      <c r="IEA12" s="61"/>
      <c r="IEB12" s="61"/>
      <c r="IEC12" s="61"/>
      <c r="IED12" s="61"/>
      <c r="IEE12" s="61"/>
      <c r="IEF12" s="61"/>
      <c r="IEG12" s="61"/>
      <c r="IEH12" s="61"/>
      <c r="IEI12" s="61"/>
      <c r="IEJ12" s="61"/>
      <c r="IEK12" s="61"/>
      <c r="IEL12" s="61"/>
      <c r="IEM12" s="61"/>
      <c r="IEN12" s="61"/>
      <c r="IEO12" s="61"/>
      <c r="IEP12" s="61"/>
      <c r="IEQ12" s="61"/>
      <c r="IER12" s="61"/>
      <c r="IES12" s="61"/>
      <c r="IET12" s="61"/>
      <c r="IEU12" s="61"/>
      <c r="IEV12" s="61"/>
      <c r="IEW12" s="61"/>
      <c r="IEX12" s="61"/>
      <c r="IEY12" s="61"/>
      <c r="IEZ12" s="61"/>
      <c r="IFA12" s="61"/>
      <c r="IFB12" s="61"/>
      <c r="IFC12" s="61"/>
      <c r="IFD12" s="61"/>
      <c r="IFE12" s="61"/>
      <c r="IFF12" s="61"/>
      <c r="IFG12" s="61"/>
      <c r="IFH12" s="61"/>
      <c r="IFI12" s="61"/>
      <c r="IFJ12" s="61"/>
      <c r="IFK12" s="61"/>
      <c r="IFL12" s="61"/>
      <c r="IFM12" s="61"/>
      <c r="IFN12" s="61"/>
      <c r="IFO12" s="61"/>
      <c r="IFP12" s="61"/>
      <c r="IFQ12" s="61"/>
      <c r="IFR12" s="61"/>
      <c r="IFS12" s="61"/>
      <c r="IFT12" s="61"/>
      <c r="IFU12" s="61"/>
      <c r="IFV12" s="61"/>
      <c r="IFW12" s="61"/>
      <c r="IFX12" s="61"/>
      <c r="IFY12" s="61"/>
      <c r="IFZ12" s="61"/>
      <c r="IGA12" s="61"/>
      <c r="IGB12" s="61"/>
      <c r="IGC12" s="61"/>
      <c r="IGD12" s="61"/>
      <c r="IGE12" s="61"/>
      <c r="IGF12" s="61"/>
      <c r="IGG12" s="61"/>
      <c r="IGH12" s="61"/>
      <c r="IGI12" s="61"/>
      <c r="IGJ12" s="61"/>
      <c r="IGK12" s="61"/>
      <c r="IGL12" s="61"/>
      <c r="IGM12" s="61"/>
      <c r="IGN12" s="61"/>
      <c r="IGO12" s="61"/>
      <c r="IGP12" s="61"/>
      <c r="IGQ12" s="61"/>
      <c r="IGR12" s="61"/>
      <c r="IGS12" s="61"/>
      <c r="IGT12" s="61"/>
      <c r="IGU12" s="61"/>
      <c r="IGV12" s="61"/>
      <c r="IGW12" s="61"/>
      <c r="IGX12" s="61"/>
      <c r="IGY12" s="61"/>
      <c r="IGZ12" s="61"/>
      <c r="IHA12" s="61"/>
      <c r="IHB12" s="61"/>
      <c r="IHC12" s="61"/>
      <c r="IHD12" s="61"/>
      <c r="IHE12" s="61"/>
      <c r="IHF12" s="61"/>
      <c r="IHG12" s="61"/>
      <c r="IHH12" s="61"/>
      <c r="IHI12" s="61"/>
      <c r="IHJ12" s="61"/>
      <c r="IHK12" s="61"/>
      <c r="IHL12" s="61"/>
      <c r="IHM12" s="61"/>
      <c r="IHN12" s="61"/>
      <c r="IHO12" s="61"/>
      <c r="IHP12" s="61"/>
      <c r="IHQ12" s="61"/>
      <c r="IHR12" s="61"/>
      <c r="IHS12" s="61"/>
      <c r="IHT12" s="61"/>
      <c r="IHU12" s="61"/>
      <c r="IHV12" s="61"/>
      <c r="IHW12" s="61"/>
      <c r="IHX12" s="61"/>
      <c r="IHY12" s="61"/>
      <c r="IHZ12" s="61"/>
      <c r="IIA12" s="61"/>
      <c r="IIB12" s="61"/>
      <c r="IIC12" s="61"/>
      <c r="IID12" s="61"/>
      <c r="IIE12" s="61"/>
      <c r="IIF12" s="61"/>
      <c r="IIG12" s="61"/>
      <c r="IIH12" s="61"/>
      <c r="III12" s="61"/>
      <c r="IIJ12" s="61"/>
      <c r="IIK12" s="61"/>
      <c r="IIL12" s="61"/>
      <c r="IIM12" s="61"/>
      <c r="IIN12" s="61"/>
      <c r="IIO12" s="61"/>
      <c r="IIP12" s="61"/>
      <c r="IIQ12" s="61"/>
      <c r="IIR12" s="61"/>
      <c r="IIS12" s="61"/>
      <c r="IIT12" s="61"/>
      <c r="IIU12" s="61"/>
      <c r="IIV12" s="61"/>
      <c r="IIW12" s="61"/>
      <c r="IIX12" s="61"/>
      <c r="IIY12" s="61"/>
      <c r="IIZ12" s="61"/>
      <c r="IJA12" s="61"/>
      <c r="IJB12" s="61"/>
      <c r="IJC12" s="61"/>
      <c r="IJD12" s="61"/>
      <c r="IJE12" s="61"/>
      <c r="IJF12" s="61"/>
      <c r="IJG12" s="61"/>
      <c r="IJH12" s="61"/>
      <c r="IJI12" s="61"/>
      <c r="IJJ12" s="61"/>
      <c r="IJK12" s="61"/>
      <c r="IJL12" s="61"/>
      <c r="IJM12" s="61"/>
      <c r="IJN12" s="61"/>
      <c r="IJO12" s="61"/>
      <c r="IJP12" s="61"/>
      <c r="IJQ12" s="61"/>
      <c r="IJR12" s="61"/>
      <c r="IJS12" s="61"/>
      <c r="IJT12" s="61"/>
      <c r="IJU12" s="61"/>
      <c r="IJV12" s="61"/>
      <c r="IJW12" s="61"/>
      <c r="IJX12" s="61"/>
      <c r="IJY12" s="61"/>
      <c r="IJZ12" s="61"/>
      <c r="IKA12" s="61"/>
      <c r="IKB12" s="61"/>
      <c r="IKC12" s="61"/>
      <c r="IKD12" s="61"/>
      <c r="IKE12" s="61"/>
      <c r="IKF12" s="61"/>
      <c r="IKG12" s="61"/>
      <c r="IKH12" s="61"/>
      <c r="IKI12" s="61"/>
      <c r="IKJ12" s="61"/>
      <c r="IKK12" s="61"/>
      <c r="IKL12" s="61"/>
      <c r="IKM12" s="61"/>
      <c r="IKN12" s="61"/>
      <c r="IKO12" s="61"/>
      <c r="IKP12" s="61"/>
      <c r="IKQ12" s="61"/>
      <c r="IKR12" s="61"/>
      <c r="IKS12" s="61"/>
      <c r="IKT12" s="61"/>
      <c r="IKU12" s="61"/>
      <c r="IKV12" s="61"/>
      <c r="IKW12" s="61"/>
      <c r="IKX12" s="61"/>
      <c r="IKY12" s="61"/>
      <c r="IKZ12" s="61"/>
      <c r="ILA12" s="61"/>
      <c r="ILB12" s="61"/>
      <c r="ILC12" s="61"/>
      <c r="ILD12" s="61"/>
      <c r="ILE12" s="61"/>
      <c r="ILF12" s="61"/>
      <c r="ILG12" s="61"/>
      <c r="ILH12" s="61"/>
      <c r="ILI12" s="61"/>
      <c r="ILJ12" s="61"/>
      <c r="ILK12" s="61"/>
      <c r="ILL12" s="61"/>
      <c r="ILM12" s="61"/>
      <c r="ILN12" s="61"/>
      <c r="ILO12" s="61"/>
      <c r="ILP12" s="61"/>
      <c r="ILQ12" s="61"/>
      <c r="ILR12" s="61"/>
      <c r="ILS12" s="61"/>
      <c r="ILT12" s="61"/>
      <c r="ILU12" s="61"/>
      <c r="ILV12" s="61"/>
      <c r="ILW12" s="61"/>
      <c r="ILX12" s="61"/>
      <c r="ILY12" s="61"/>
      <c r="ILZ12" s="61"/>
      <c r="IMA12" s="61"/>
      <c r="IMB12" s="61"/>
      <c r="IMC12" s="61"/>
      <c r="IMD12" s="61"/>
      <c r="IME12" s="61"/>
      <c r="IMF12" s="61"/>
      <c r="IMG12" s="61"/>
      <c r="IMH12" s="61"/>
      <c r="IMI12" s="61"/>
      <c r="IMJ12" s="61"/>
      <c r="IMK12" s="61"/>
      <c r="IML12" s="61"/>
      <c r="IMM12" s="61"/>
      <c r="IMN12" s="61"/>
      <c r="IMO12" s="61"/>
      <c r="IMP12" s="61"/>
      <c r="IMQ12" s="61"/>
      <c r="IMR12" s="61"/>
      <c r="IMS12" s="61"/>
      <c r="IMT12" s="61"/>
      <c r="IMU12" s="61"/>
      <c r="IMV12" s="61"/>
      <c r="IMW12" s="61"/>
      <c r="IMX12" s="61"/>
      <c r="IMY12" s="61"/>
      <c r="IMZ12" s="61"/>
      <c r="INA12" s="61"/>
      <c r="INB12" s="61"/>
      <c r="INC12" s="61"/>
      <c r="IND12" s="61"/>
      <c r="INE12" s="61"/>
      <c r="INF12" s="61"/>
      <c r="ING12" s="61"/>
      <c r="INH12" s="61"/>
      <c r="INI12" s="61"/>
      <c r="INJ12" s="61"/>
      <c r="INK12" s="61"/>
      <c r="INL12" s="61"/>
      <c r="INM12" s="61"/>
      <c r="INN12" s="61"/>
      <c r="INO12" s="61"/>
      <c r="INP12" s="61"/>
      <c r="INQ12" s="61"/>
      <c r="INR12" s="61"/>
      <c r="INS12" s="61"/>
      <c r="INT12" s="61"/>
      <c r="INU12" s="61"/>
      <c r="INV12" s="61"/>
      <c r="INW12" s="61"/>
      <c r="INX12" s="61"/>
      <c r="INY12" s="61"/>
      <c r="INZ12" s="61"/>
      <c r="IOA12" s="61"/>
      <c r="IOB12" s="61"/>
      <c r="IOC12" s="61"/>
      <c r="IOD12" s="61"/>
      <c r="IOE12" s="61"/>
      <c r="IOF12" s="61"/>
      <c r="IOG12" s="61"/>
      <c r="IOH12" s="61"/>
      <c r="IOI12" s="61"/>
      <c r="IOJ12" s="61"/>
      <c r="IOK12" s="61"/>
      <c r="IOL12" s="61"/>
      <c r="IOM12" s="61"/>
      <c r="ION12" s="61"/>
      <c r="IOO12" s="61"/>
      <c r="IOP12" s="61"/>
      <c r="IOQ12" s="61"/>
      <c r="IOR12" s="61"/>
      <c r="IOS12" s="61"/>
      <c r="IOT12" s="61"/>
      <c r="IOU12" s="61"/>
      <c r="IOV12" s="61"/>
      <c r="IOW12" s="61"/>
      <c r="IOX12" s="61"/>
      <c r="IOY12" s="61"/>
      <c r="IOZ12" s="61"/>
      <c r="IPA12" s="61"/>
      <c r="IPB12" s="61"/>
      <c r="IPC12" s="61"/>
      <c r="IPD12" s="61"/>
      <c r="IPE12" s="61"/>
      <c r="IPF12" s="61"/>
      <c r="IPG12" s="61"/>
      <c r="IPH12" s="61"/>
      <c r="IPI12" s="61"/>
      <c r="IPJ12" s="61"/>
      <c r="IPK12" s="61"/>
      <c r="IPL12" s="61"/>
      <c r="IPM12" s="61"/>
      <c r="IPN12" s="61"/>
      <c r="IPO12" s="61"/>
      <c r="IPP12" s="61"/>
      <c r="IPQ12" s="61"/>
      <c r="IPR12" s="61"/>
      <c r="IPS12" s="61"/>
      <c r="IPT12" s="61"/>
      <c r="IPU12" s="61"/>
      <c r="IPV12" s="61"/>
      <c r="IPW12" s="61"/>
      <c r="IPX12" s="61"/>
      <c r="IPY12" s="61"/>
      <c r="IPZ12" s="61"/>
      <c r="IQA12" s="61"/>
      <c r="IQB12" s="61"/>
      <c r="IQC12" s="61"/>
      <c r="IQD12" s="61"/>
      <c r="IQE12" s="61"/>
      <c r="IQF12" s="61"/>
      <c r="IQG12" s="61"/>
      <c r="IQH12" s="61"/>
      <c r="IQI12" s="61"/>
      <c r="IQJ12" s="61"/>
      <c r="IQK12" s="61"/>
      <c r="IQL12" s="61"/>
      <c r="IQM12" s="61"/>
      <c r="IQN12" s="61"/>
      <c r="IQO12" s="61"/>
      <c r="IQP12" s="61"/>
      <c r="IQQ12" s="61"/>
      <c r="IQR12" s="61"/>
      <c r="IQS12" s="61"/>
      <c r="IQT12" s="61"/>
      <c r="IQU12" s="61"/>
      <c r="IQV12" s="61"/>
      <c r="IQW12" s="61"/>
      <c r="IQX12" s="61"/>
      <c r="IQY12" s="61"/>
      <c r="IQZ12" s="61"/>
      <c r="IRA12" s="61"/>
      <c r="IRB12" s="61"/>
      <c r="IRC12" s="61"/>
      <c r="IRD12" s="61"/>
      <c r="IRE12" s="61"/>
      <c r="IRF12" s="61"/>
      <c r="IRG12" s="61"/>
      <c r="IRH12" s="61"/>
      <c r="IRI12" s="61"/>
      <c r="IRJ12" s="61"/>
      <c r="IRK12" s="61"/>
      <c r="IRL12" s="61"/>
      <c r="IRM12" s="61"/>
      <c r="IRN12" s="61"/>
      <c r="IRO12" s="61"/>
      <c r="IRP12" s="61"/>
      <c r="IRQ12" s="61"/>
      <c r="IRR12" s="61"/>
      <c r="IRS12" s="61"/>
      <c r="IRT12" s="61"/>
      <c r="IRU12" s="61"/>
      <c r="IRV12" s="61"/>
      <c r="IRW12" s="61"/>
      <c r="IRX12" s="61"/>
      <c r="IRY12" s="61"/>
      <c r="IRZ12" s="61"/>
      <c r="ISA12" s="61"/>
      <c r="ISB12" s="61"/>
      <c r="ISC12" s="61"/>
      <c r="ISD12" s="61"/>
      <c r="ISE12" s="61"/>
      <c r="ISF12" s="61"/>
      <c r="ISG12" s="61"/>
      <c r="ISH12" s="61"/>
      <c r="ISI12" s="61"/>
      <c r="ISJ12" s="61"/>
      <c r="ISK12" s="61"/>
      <c r="ISL12" s="61"/>
      <c r="ISM12" s="61"/>
      <c r="ISN12" s="61"/>
      <c r="ISO12" s="61"/>
      <c r="ISP12" s="61"/>
      <c r="ISQ12" s="61"/>
      <c r="ISR12" s="61"/>
      <c r="ISS12" s="61"/>
      <c r="IST12" s="61"/>
      <c r="ISU12" s="61"/>
      <c r="ISV12" s="61"/>
      <c r="ISW12" s="61"/>
      <c r="ISX12" s="61"/>
      <c r="ISY12" s="61"/>
      <c r="ISZ12" s="61"/>
      <c r="ITA12" s="61"/>
      <c r="ITB12" s="61"/>
      <c r="ITC12" s="61"/>
      <c r="ITD12" s="61"/>
      <c r="ITE12" s="61"/>
      <c r="ITF12" s="61"/>
      <c r="ITG12" s="61"/>
      <c r="ITH12" s="61"/>
      <c r="ITI12" s="61"/>
      <c r="ITJ12" s="61"/>
      <c r="ITK12" s="61"/>
      <c r="ITL12" s="61"/>
      <c r="ITM12" s="61"/>
      <c r="ITN12" s="61"/>
      <c r="ITO12" s="61"/>
      <c r="ITP12" s="61"/>
      <c r="ITQ12" s="61"/>
      <c r="ITR12" s="61"/>
      <c r="ITS12" s="61"/>
      <c r="ITT12" s="61"/>
      <c r="ITU12" s="61"/>
      <c r="ITV12" s="61"/>
      <c r="ITW12" s="61"/>
      <c r="ITX12" s="61"/>
      <c r="ITY12" s="61"/>
      <c r="ITZ12" s="61"/>
      <c r="IUA12" s="61"/>
      <c r="IUB12" s="61"/>
      <c r="IUC12" s="61"/>
      <c r="IUD12" s="61"/>
      <c r="IUE12" s="61"/>
      <c r="IUF12" s="61"/>
      <c r="IUG12" s="61"/>
      <c r="IUH12" s="61"/>
      <c r="IUI12" s="61"/>
      <c r="IUJ12" s="61"/>
      <c r="IUK12" s="61"/>
      <c r="IUL12" s="61"/>
      <c r="IUM12" s="61"/>
      <c r="IUN12" s="61"/>
      <c r="IUO12" s="61"/>
      <c r="IUP12" s="61"/>
      <c r="IUQ12" s="61"/>
      <c r="IUR12" s="61"/>
      <c r="IUS12" s="61"/>
      <c r="IUT12" s="61"/>
      <c r="IUU12" s="61"/>
      <c r="IUV12" s="61"/>
      <c r="IUW12" s="61"/>
      <c r="IUX12" s="61"/>
      <c r="IUY12" s="61"/>
      <c r="IUZ12" s="61"/>
      <c r="IVA12" s="61"/>
      <c r="IVB12" s="61"/>
      <c r="IVC12" s="61"/>
      <c r="IVD12" s="61"/>
      <c r="IVE12" s="61"/>
      <c r="IVF12" s="61"/>
      <c r="IVG12" s="61"/>
      <c r="IVH12" s="61"/>
      <c r="IVI12" s="61"/>
      <c r="IVJ12" s="61"/>
      <c r="IVK12" s="61"/>
      <c r="IVL12" s="61"/>
      <c r="IVM12" s="61"/>
      <c r="IVN12" s="61"/>
      <c r="IVO12" s="61"/>
      <c r="IVP12" s="61"/>
      <c r="IVQ12" s="61"/>
      <c r="IVR12" s="61"/>
      <c r="IVS12" s="61"/>
      <c r="IVT12" s="61"/>
      <c r="IVU12" s="61"/>
      <c r="IVV12" s="61"/>
      <c r="IVW12" s="61"/>
      <c r="IVX12" s="61"/>
      <c r="IVY12" s="61"/>
      <c r="IVZ12" s="61"/>
      <c r="IWA12" s="61"/>
      <c r="IWB12" s="61"/>
      <c r="IWC12" s="61"/>
      <c r="IWD12" s="61"/>
      <c r="IWE12" s="61"/>
      <c r="IWF12" s="61"/>
      <c r="IWG12" s="61"/>
      <c r="IWH12" s="61"/>
      <c r="IWI12" s="61"/>
      <c r="IWJ12" s="61"/>
      <c r="IWK12" s="61"/>
      <c r="IWL12" s="61"/>
      <c r="IWM12" s="61"/>
      <c r="IWN12" s="61"/>
      <c r="IWO12" s="61"/>
      <c r="IWP12" s="61"/>
      <c r="IWQ12" s="61"/>
      <c r="IWR12" s="61"/>
      <c r="IWS12" s="61"/>
      <c r="IWT12" s="61"/>
      <c r="IWU12" s="61"/>
      <c r="IWV12" s="61"/>
      <c r="IWW12" s="61"/>
      <c r="IWX12" s="61"/>
      <c r="IWY12" s="61"/>
      <c r="IWZ12" s="61"/>
      <c r="IXA12" s="61"/>
      <c r="IXB12" s="61"/>
      <c r="IXC12" s="61"/>
      <c r="IXD12" s="61"/>
      <c r="IXE12" s="61"/>
      <c r="IXF12" s="61"/>
      <c r="IXG12" s="61"/>
      <c r="IXH12" s="61"/>
      <c r="IXI12" s="61"/>
      <c r="IXJ12" s="61"/>
      <c r="IXK12" s="61"/>
      <c r="IXL12" s="61"/>
      <c r="IXM12" s="61"/>
      <c r="IXN12" s="61"/>
      <c r="IXO12" s="61"/>
      <c r="IXP12" s="61"/>
      <c r="IXQ12" s="61"/>
      <c r="IXR12" s="61"/>
      <c r="IXS12" s="61"/>
      <c r="IXT12" s="61"/>
      <c r="IXU12" s="61"/>
      <c r="IXV12" s="61"/>
      <c r="IXW12" s="61"/>
      <c r="IXX12" s="61"/>
      <c r="IXY12" s="61"/>
      <c r="IXZ12" s="61"/>
      <c r="IYA12" s="61"/>
      <c r="IYB12" s="61"/>
      <c r="IYC12" s="61"/>
      <c r="IYD12" s="61"/>
      <c r="IYE12" s="61"/>
      <c r="IYF12" s="61"/>
      <c r="IYG12" s="61"/>
      <c r="IYH12" s="61"/>
      <c r="IYI12" s="61"/>
      <c r="IYJ12" s="61"/>
      <c r="IYK12" s="61"/>
      <c r="IYL12" s="61"/>
      <c r="IYM12" s="61"/>
      <c r="IYN12" s="61"/>
      <c r="IYO12" s="61"/>
      <c r="IYP12" s="61"/>
      <c r="IYQ12" s="61"/>
      <c r="IYR12" s="61"/>
      <c r="IYS12" s="61"/>
      <c r="IYT12" s="61"/>
      <c r="IYU12" s="61"/>
      <c r="IYV12" s="61"/>
      <c r="IYW12" s="61"/>
      <c r="IYX12" s="61"/>
      <c r="IYY12" s="61"/>
      <c r="IYZ12" s="61"/>
      <c r="IZA12" s="61"/>
      <c r="IZB12" s="61"/>
      <c r="IZC12" s="61"/>
      <c r="IZD12" s="61"/>
      <c r="IZE12" s="61"/>
      <c r="IZF12" s="61"/>
      <c r="IZG12" s="61"/>
      <c r="IZH12" s="61"/>
      <c r="IZI12" s="61"/>
      <c r="IZJ12" s="61"/>
      <c r="IZK12" s="61"/>
      <c r="IZL12" s="61"/>
      <c r="IZM12" s="61"/>
      <c r="IZN12" s="61"/>
      <c r="IZO12" s="61"/>
      <c r="IZP12" s="61"/>
      <c r="IZQ12" s="61"/>
      <c r="IZR12" s="61"/>
      <c r="IZS12" s="61"/>
      <c r="IZT12" s="61"/>
      <c r="IZU12" s="61"/>
      <c r="IZV12" s="61"/>
      <c r="IZW12" s="61"/>
      <c r="IZX12" s="61"/>
      <c r="IZY12" s="61"/>
      <c r="IZZ12" s="61"/>
      <c r="JAA12" s="61"/>
      <c r="JAB12" s="61"/>
      <c r="JAC12" s="61"/>
      <c r="JAD12" s="61"/>
      <c r="JAE12" s="61"/>
      <c r="JAF12" s="61"/>
      <c r="JAG12" s="61"/>
      <c r="JAH12" s="61"/>
      <c r="JAI12" s="61"/>
      <c r="JAJ12" s="61"/>
      <c r="JAK12" s="61"/>
      <c r="JAL12" s="61"/>
      <c r="JAM12" s="61"/>
      <c r="JAN12" s="61"/>
      <c r="JAO12" s="61"/>
      <c r="JAP12" s="61"/>
      <c r="JAQ12" s="61"/>
      <c r="JAR12" s="61"/>
      <c r="JAS12" s="61"/>
      <c r="JAT12" s="61"/>
      <c r="JAU12" s="61"/>
      <c r="JAV12" s="61"/>
      <c r="JAW12" s="61"/>
      <c r="JAX12" s="61"/>
      <c r="JAY12" s="61"/>
      <c r="JAZ12" s="61"/>
      <c r="JBA12" s="61"/>
      <c r="JBB12" s="61"/>
      <c r="JBC12" s="61"/>
      <c r="JBD12" s="61"/>
      <c r="JBE12" s="61"/>
      <c r="JBF12" s="61"/>
      <c r="JBG12" s="61"/>
      <c r="JBH12" s="61"/>
      <c r="JBI12" s="61"/>
      <c r="JBJ12" s="61"/>
      <c r="JBK12" s="61"/>
      <c r="JBL12" s="61"/>
      <c r="JBM12" s="61"/>
      <c r="JBN12" s="61"/>
      <c r="JBO12" s="61"/>
      <c r="JBP12" s="61"/>
      <c r="JBQ12" s="61"/>
      <c r="JBR12" s="61"/>
      <c r="JBS12" s="61"/>
      <c r="JBT12" s="61"/>
      <c r="JBU12" s="61"/>
      <c r="JBV12" s="61"/>
      <c r="JBW12" s="61"/>
      <c r="JBX12" s="61"/>
      <c r="JBY12" s="61"/>
      <c r="JBZ12" s="61"/>
      <c r="JCA12" s="61"/>
      <c r="JCB12" s="61"/>
      <c r="JCC12" s="61"/>
      <c r="JCD12" s="61"/>
      <c r="JCE12" s="61"/>
      <c r="JCF12" s="61"/>
      <c r="JCG12" s="61"/>
      <c r="JCH12" s="61"/>
      <c r="JCI12" s="61"/>
      <c r="JCJ12" s="61"/>
      <c r="JCK12" s="61"/>
      <c r="JCL12" s="61"/>
      <c r="JCM12" s="61"/>
      <c r="JCN12" s="61"/>
      <c r="JCO12" s="61"/>
      <c r="JCP12" s="61"/>
      <c r="JCQ12" s="61"/>
      <c r="JCR12" s="61"/>
      <c r="JCS12" s="61"/>
      <c r="JCT12" s="61"/>
      <c r="JCU12" s="61"/>
      <c r="JCV12" s="61"/>
      <c r="JCW12" s="61"/>
      <c r="JCX12" s="61"/>
      <c r="JCY12" s="61"/>
      <c r="JCZ12" s="61"/>
      <c r="JDA12" s="61"/>
      <c r="JDB12" s="61"/>
      <c r="JDC12" s="61"/>
      <c r="JDD12" s="61"/>
      <c r="JDE12" s="61"/>
      <c r="JDF12" s="61"/>
      <c r="JDG12" s="61"/>
      <c r="JDH12" s="61"/>
      <c r="JDI12" s="61"/>
      <c r="JDJ12" s="61"/>
      <c r="JDK12" s="61"/>
      <c r="JDL12" s="61"/>
      <c r="JDM12" s="61"/>
      <c r="JDN12" s="61"/>
      <c r="JDO12" s="61"/>
      <c r="JDP12" s="61"/>
      <c r="JDQ12" s="61"/>
      <c r="JDR12" s="61"/>
      <c r="JDS12" s="61"/>
      <c r="JDT12" s="61"/>
      <c r="JDU12" s="61"/>
      <c r="JDV12" s="61"/>
      <c r="JDW12" s="61"/>
      <c r="JDX12" s="61"/>
      <c r="JDY12" s="61"/>
      <c r="JDZ12" s="61"/>
      <c r="JEA12" s="61"/>
      <c r="JEB12" s="61"/>
      <c r="JEC12" s="61"/>
      <c r="JED12" s="61"/>
      <c r="JEE12" s="61"/>
      <c r="JEF12" s="61"/>
      <c r="JEG12" s="61"/>
      <c r="JEH12" s="61"/>
      <c r="JEI12" s="61"/>
      <c r="JEJ12" s="61"/>
      <c r="JEK12" s="61"/>
      <c r="JEL12" s="61"/>
      <c r="JEM12" s="61"/>
      <c r="JEN12" s="61"/>
      <c r="JEO12" s="61"/>
      <c r="JEP12" s="61"/>
      <c r="JEQ12" s="61"/>
      <c r="JER12" s="61"/>
      <c r="JES12" s="61"/>
      <c r="JET12" s="61"/>
      <c r="JEU12" s="61"/>
      <c r="JEV12" s="61"/>
      <c r="JEW12" s="61"/>
      <c r="JEX12" s="61"/>
      <c r="JEY12" s="61"/>
      <c r="JEZ12" s="61"/>
      <c r="JFA12" s="61"/>
      <c r="JFB12" s="61"/>
      <c r="JFC12" s="61"/>
      <c r="JFD12" s="61"/>
      <c r="JFE12" s="61"/>
      <c r="JFF12" s="61"/>
      <c r="JFG12" s="61"/>
      <c r="JFH12" s="61"/>
      <c r="JFI12" s="61"/>
      <c r="JFJ12" s="61"/>
      <c r="JFK12" s="61"/>
      <c r="JFL12" s="61"/>
      <c r="JFM12" s="61"/>
      <c r="JFN12" s="61"/>
      <c r="JFO12" s="61"/>
      <c r="JFP12" s="61"/>
      <c r="JFQ12" s="61"/>
      <c r="JFR12" s="61"/>
      <c r="JFS12" s="61"/>
      <c r="JFT12" s="61"/>
      <c r="JFU12" s="61"/>
      <c r="JFV12" s="61"/>
      <c r="JFW12" s="61"/>
      <c r="JFX12" s="61"/>
      <c r="JFY12" s="61"/>
      <c r="JFZ12" s="61"/>
      <c r="JGA12" s="61"/>
      <c r="JGB12" s="61"/>
      <c r="JGC12" s="61"/>
      <c r="JGD12" s="61"/>
      <c r="JGE12" s="61"/>
      <c r="JGF12" s="61"/>
      <c r="JGG12" s="61"/>
      <c r="JGH12" s="61"/>
      <c r="JGI12" s="61"/>
      <c r="JGJ12" s="61"/>
      <c r="JGK12" s="61"/>
      <c r="JGL12" s="61"/>
      <c r="JGM12" s="61"/>
      <c r="JGN12" s="61"/>
      <c r="JGO12" s="61"/>
      <c r="JGP12" s="61"/>
      <c r="JGQ12" s="61"/>
      <c r="JGR12" s="61"/>
      <c r="JGS12" s="61"/>
      <c r="JGT12" s="61"/>
      <c r="JGU12" s="61"/>
      <c r="JGV12" s="61"/>
      <c r="JGW12" s="61"/>
      <c r="JGX12" s="61"/>
      <c r="JGY12" s="61"/>
      <c r="JGZ12" s="61"/>
      <c r="JHA12" s="61"/>
      <c r="JHB12" s="61"/>
      <c r="JHC12" s="61"/>
      <c r="JHD12" s="61"/>
      <c r="JHE12" s="61"/>
      <c r="JHF12" s="61"/>
      <c r="JHG12" s="61"/>
      <c r="JHH12" s="61"/>
      <c r="JHI12" s="61"/>
      <c r="JHJ12" s="61"/>
      <c r="JHK12" s="61"/>
      <c r="JHL12" s="61"/>
      <c r="JHM12" s="61"/>
      <c r="JHN12" s="61"/>
      <c r="JHO12" s="61"/>
      <c r="JHP12" s="61"/>
      <c r="JHQ12" s="61"/>
      <c r="JHR12" s="61"/>
      <c r="JHS12" s="61"/>
      <c r="JHT12" s="61"/>
      <c r="JHU12" s="61"/>
      <c r="JHV12" s="61"/>
      <c r="JHW12" s="61"/>
      <c r="JHX12" s="61"/>
      <c r="JHY12" s="61"/>
      <c r="JHZ12" s="61"/>
      <c r="JIA12" s="61"/>
      <c r="JIB12" s="61"/>
      <c r="JIC12" s="61"/>
      <c r="JID12" s="61"/>
      <c r="JIE12" s="61"/>
      <c r="JIF12" s="61"/>
      <c r="JIG12" s="61"/>
      <c r="JIH12" s="61"/>
      <c r="JII12" s="61"/>
      <c r="JIJ12" s="61"/>
      <c r="JIK12" s="61"/>
      <c r="JIL12" s="61"/>
      <c r="JIM12" s="61"/>
      <c r="JIN12" s="61"/>
      <c r="JIO12" s="61"/>
      <c r="JIP12" s="61"/>
      <c r="JIQ12" s="61"/>
      <c r="JIR12" s="61"/>
      <c r="JIS12" s="61"/>
      <c r="JIT12" s="61"/>
      <c r="JIU12" s="61"/>
      <c r="JIV12" s="61"/>
      <c r="JIW12" s="61"/>
      <c r="JIX12" s="61"/>
      <c r="JIY12" s="61"/>
      <c r="JIZ12" s="61"/>
      <c r="JJA12" s="61"/>
      <c r="JJB12" s="61"/>
      <c r="JJC12" s="61"/>
      <c r="JJD12" s="61"/>
      <c r="JJE12" s="61"/>
      <c r="JJF12" s="61"/>
      <c r="JJG12" s="61"/>
      <c r="JJH12" s="61"/>
      <c r="JJI12" s="61"/>
      <c r="JJJ12" s="61"/>
      <c r="JJK12" s="61"/>
      <c r="JJL12" s="61"/>
      <c r="JJM12" s="61"/>
      <c r="JJN12" s="61"/>
      <c r="JJO12" s="61"/>
      <c r="JJP12" s="61"/>
      <c r="JJQ12" s="61"/>
      <c r="JJR12" s="61"/>
      <c r="JJS12" s="61"/>
      <c r="JJT12" s="61"/>
      <c r="JJU12" s="61"/>
      <c r="JJV12" s="61"/>
      <c r="JJW12" s="61"/>
      <c r="JJX12" s="61"/>
      <c r="JJY12" s="61"/>
      <c r="JJZ12" s="61"/>
      <c r="JKA12" s="61"/>
      <c r="JKB12" s="61"/>
      <c r="JKC12" s="61"/>
      <c r="JKD12" s="61"/>
      <c r="JKE12" s="61"/>
      <c r="JKF12" s="61"/>
      <c r="JKG12" s="61"/>
      <c r="JKH12" s="61"/>
      <c r="JKI12" s="61"/>
      <c r="JKJ12" s="61"/>
      <c r="JKK12" s="61"/>
      <c r="JKL12" s="61"/>
      <c r="JKM12" s="61"/>
      <c r="JKN12" s="61"/>
      <c r="JKO12" s="61"/>
      <c r="JKP12" s="61"/>
      <c r="JKQ12" s="61"/>
      <c r="JKR12" s="61"/>
      <c r="JKS12" s="61"/>
      <c r="JKT12" s="61"/>
      <c r="JKU12" s="61"/>
      <c r="JKV12" s="61"/>
      <c r="JKW12" s="61"/>
      <c r="JKX12" s="61"/>
      <c r="JKY12" s="61"/>
      <c r="JKZ12" s="61"/>
      <c r="JLA12" s="61"/>
      <c r="JLB12" s="61"/>
      <c r="JLC12" s="61"/>
      <c r="JLD12" s="61"/>
      <c r="JLE12" s="61"/>
      <c r="JLF12" s="61"/>
      <c r="JLG12" s="61"/>
      <c r="JLH12" s="61"/>
      <c r="JLI12" s="61"/>
      <c r="JLJ12" s="61"/>
      <c r="JLK12" s="61"/>
      <c r="JLL12" s="61"/>
      <c r="JLM12" s="61"/>
      <c r="JLN12" s="61"/>
      <c r="JLO12" s="61"/>
      <c r="JLP12" s="61"/>
      <c r="JLQ12" s="61"/>
      <c r="JLR12" s="61"/>
      <c r="JLS12" s="61"/>
      <c r="JLT12" s="61"/>
      <c r="JLU12" s="61"/>
      <c r="JLV12" s="61"/>
      <c r="JLW12" s="61"/>
      <c r="JLX12" s="61"/>
      <c r="JLY12" s="61"/>
      <c r="JLZ12" s="61"/>
      <c r="JMA12" s="61"/>
      <c r="JMB12" s="61"/>
      <c r="JMC12" s="61"/>
      <c r="JMD12" s="61"/>
      <c r="JME12" s="61"/>
      <c r="JMF12" s="61"/>
      <c r="JMG12" s="61"/>
      <c r="JMH12" s="61"/>
      <c r="JMI12" s="61"/>
      <c r="JMJ12" s="61"/>
      <c r="JMK12" s="61"/>
      <c r="JML12" s="61"/>
      <c r="JMM12" s="61"/>
      <c r="JMN12" s="61"/>
      <c r="JMO12" s="61"/>
      <c r="JMP12" s="61"/>
      <c r="JMQ12" s="61"/>
      <c r="JMR12" s="61"/>
      <c r="JMS12" s="61"/>
      <c r="JMT12" s="61"/>
      <c r="JMU12" s="61"/>
      <c r="JMV12" s="61"/>
      <c r="JMW12" s="61"/>
      <c r="JMX12" s="61"/>
      <c r="JMY12" s="61"/>
      <c r="JMZ12" s="61"/>
      <c r="JNA12" s="61"/>
      <c r="JNB12" s="61"/>
      <c r="JNC12" s="61"/>
      <c r="JND12" s="61"/>
      <c r="JNE12" s="61"/>
      <c r="JNF12" s="61"/>
      <c r="JNG12" s="61"/>
      <c r="JNH12" s="61"/>
      <c r="JNI12" s="61"/>
      <c r="JNJ12" s="61"/>
      <c r="JNK12" s="61"/>
      <c r="JNL12" s="61"/>
      <c r="JNM12" s="61"/>
      <c r="JNN12" s="61"/>
      <c r="JNO12" s="61"/>
      <c r="JNP12" s="61"/>
      <c r="JNQ12" s="61"/>
      <c r="JNR12" s="61"/>
      <c r="JNS12" s="61"/>
      <c r="JNT12" s="61"/>
      <c r="JNU12" s="61"/>
      <c r="JNV12" s="61"/>
      <c r="JNW12" s="61"/>
      <c r="JNX12" s="61"/>
      <c r="JNY12" s="61"/>
      <c r="JNZ12" s="61"/>
      <c r="JOA12" s="61"/>
      <c r="JOB12" s="61"/>
      <c r="JOC12" s="61"/>
      <c r="JOD12" s="61"/>
      <c r="JOE12" s="61"/>
      <c r="JOF12" s="61"/>
      <c r="JOG12" s="61"/>
      <c r="JOH12" s="61"/>
      <c r="JOI12" s="61"/>
      <c r="JOJ12" s="61"/>
      <c r="JOK12" s="61"/>
      <c r="JOL12" s="61"/>
      <c r="JOM12" s="61"/>
      <c r="JON12" s="61"/>
      <c r="JOO12" s="61"/>
      <c r="JOP12" s="61"/>
      <c r="JOQ12" s="61"/>
      <c r="JOR12" s="61"/>
      <c r="JOS12" s="61"/>
      <c r="JOT12" s="61"/>
      <c r="JOU12" s="61"/>
      <c r="JOV12" s="61"/>
      <c r="JOW12" s="61"/>
      <c r="JOX12" s="61"/>
      <c r="JOY12" s="61"/>
      <c r="JOZ12" s="61"/>
      <c r="JPA12" s="61"/>
      <c r="JPB12" s="61"/>
      <c r="JPC12" s="61"/>
      <c r="JPD12" s="61"/>
      <c r="JPE12" s="61"/>
      <c r="JPF12" s="61"/>
      <c r="JPG12" s="61"/>
      <c r="JPH12" s="61"/>
      <c r="JPI12" s="61"/>
      <c r="JPJ12" s="61"/>
      <c r="JPK12" s="61"/>
      <c r="JPL12" s="61"/>
      <c r="JPM12" s="61"/>
      <c r="JPN12" s="61"/>
      <c r="JPO12" s="61"/>
      <c r="JPP12" s="61"/>
      <c r="JPQ12" s="61"/>
      <c r="JPR12" s="61"/>
      <c r="JPS12" s="61"/>
      <c r="JPT12" s="61"/>
      <c r="JPU12" s="61"/>
      <c r="JPV12" s="61"/>
      <c r="JPW12" s="61"/>
      <c r="JPX12" s="61"/>
      <c r="JPY12" s="61"/>
      <c r="JPZ12" s="61"/>
      <c r="JQA12" s="61"/>
      <c r="JQB12" s="61"/>
      <c r="JQC12" s="61"/>
      <c r="JQD12" s="61"/>
      <c r="JQE12" s="61"/>
      <c r="JQF12" s="61"/>
      <c r="JQG12" s="61"/>
      <c r="JQH12" s="61"/>
      <c r="JQI12" s="61"/>
      <c r="JQJ12" s="61"/>
      <c r="JQK12" s="61"/>
      <c r="JQL12" s="61"/>
      <c r="JQM12" s="61"/>
      <c r="JQN12" s="61"/>
      <c r="JQO12" s="61"/>
      <c r="JQP12" s="61"/>
      <c r="JQQ12" s="61"/>
      <c r="JQR12" s="61"/>
      <c r="JQS12" s="61"/>
      <c r="JQT12" s="61"/>
      <c r="JQU12" s="61"/>
      <c r="JQV12" s="61"/>
      <c r="JQW12" s="61"/>
      <c r="JQX12" s="61"/>
      <c r="JQY12" s="61"/>
      <c r="JQZ12" s="61"/>
      <c r="JRA12" s="61"/>
      <c r="JRB12" s="61"/>
      <c r="JRC12" s="61"/>
      <c r="JRD12" s="61"/>
      <c r="JRE12" s="61"/>
      <c r="JRF12" s="61"/>
      <c r="JRG12" s="61"/>
      <c r="JRH12" s="61"/>
      <c r="JRI12" s="61"/>
      <c r="JRJ12" s="61"/>
      <c r="JRK12" s="61"/>
      <c r="JRL12" s="61"/>
      <c r="JRM12" s="61"/>
      <c r="JRN12" s="61"/>
      <c r="JRO12" s="61"/>
      <c r="JRP12" s="61"/>
      <c r="JRQ12" s="61"/>
      <c r="JRR12" s="61"/>
      <c r="JRS12" s="61"/>
      <c r="JRT12" s="61"/>
      <c r="JRU12" s="61"/>
      <c r="JRV12" s="61"/>
      <c r="JRW12" s="61"/>
      <c r="JRX12" s="61"/>
      <c r="JRY12" s="61"/>
      <c r="JRZ12" s="61"/>
      <c r="JSA12" s="61"/>
      <c r="JSB12" s="61"/>
      <c r="JSC12" s="61"/>
      <c r="JSD12" s="61"/>
      <c r="JSE12" s="61"/>
      <c r="JSF12" s="61"/>
      <c r="JSG12" s="61"/>
      <c r="JSH12" s="61"/>
      <c r="JSI12" s="61"/>
      <c r="JSJ12" s="61"/>
      <c r="JSK12" s="61"/>
      <c r="JSL12" s="61"/>
      <c r="JSM12" s="61"/>
      <c r="JSN12" s="61"/>
      <c r="JSO12" s="61"/>
      <c r="JSP12" s="61"/>
      <c r="JSQ12" s="61"/>
      <c r="JSR12" s="61"/>
      <c r="JSS12" s="61"/>
      <c r="JST12" s="61"/>
      <c r="JSU12" s="61"/>
      <c r="JSV12" s="61"/>
      <c r="JSW12" s="61"/>
      <c r="JSX12" s="61"/>
      <c r="JSY12" s="61"/>
      <c r="JSZ12" s="61"/>
      <c r="JTA12" s="61"/>
      <c r="JTB12" s="61"/>
      <c r="JTC12" s="61"/>
      <c r="JTD12" s="61"/>
      <c r="JTE12" s="61"/>
      <c r="JTF12" s="61"/>
      <c r="JTG12" s="61"/>
      <c r="JTH12" s="61"/>
      <c r="JTI12" s="61"/>
      <c r="JTJ12" s="61"/>
      <c r="JTK12" s="61"/>
      <c r="JTL12" s="61"/>
      <c r="JTM12" s="61"/>
      <c r="JTN12" s="61"/>
      <c r="JTO12" s="61"/>
      <c r="JTP12" s="61"/>
      <c r="JTQ12" s="61"/>
      <c r="JTR12" s="61"/>
      <c r="JTS12" s="61"/>
      <c r="JTT12" s="61"/>
      <c r="JTU12" s="61"/>
      <c r="JTV12" s="61"/>
      <c r="JTW12" s="61"/>
      <c r="JTX12" s="61"/>
      <c r="JTY12" s="61"/>
      <c r="JTZ12" s="61"/>
      <c r="JUA12" s="61"/>
      <c r="JUB12" s="61"/>
      <c r="JUC12" s="61"/>
      <c r="JUD12" s="61"/>
      <c r="JUE12" s="61"/>
      <c r="JUF12" s="61"/>
      <c r="JUG12" s="61"/>
      <c r="JUH12" s="61"/>
      <c r="JUI12" s="61"/>
      <c r="JUJ12" s="61"/>
      <c r="JUK12" s="61"/>
      <c r="JUL12" s="61"/>
      <c r="JUM12" s="61"/>
      <c r="JUN12" s="61"/>
      <c r="JUO12" s="61"/>
      <c r="JUP12" s="61"/>
      <c r="JUQ12" s="61"/>
      <c r="JUR12" s="61"/>
      <c r="JUS12" s="61"/>
      <c r="JUT12" s="61"/>
      <c r="JUU12" s="61"/>
      <c r="JUV12" s="61"/>
      <c r="JUW12" s="61"/>
      <c r="JUX12" s="61"/>
      <c r="JUY12" s="61"/>
      <c r="JUZ12" s="61"/>
      <c r="JVA12" s="61"/>
      <c r="JVB12" s="61"/>
      <c r="JVC12" s="61"/>
      <c r="JVD12" s="61"/>
      <c r="JVE12" s="61"/>
      <c r="JVF12" s="61"/>
      <c r="JVG12" s="61"/>
      <c r="JVH12" s="61"/>
      <c r="JVI12" s="61"/>
      <c r="JVJ12" s="61"/>
      <c r="JVK12" s="61"/>
      <c r="JVL12" s="61"/>
      <c r="JVM12" s="61"/>
      <c r="JVN12" s="61"/>
      <c r="JVO12" s="61"/>
      <c r="JVP12" s="61"/>
      <c r="JVQ12" s="61"/>
      <c r="JVR12" s="61"/>
      <c r="JVS12" s="61"/>
      <c r="JVT12" s="61"/>
      <c r="JVU12" s="61"/>
      <c r="JVV12" s="61"/>
      <c r="JVW12" s="61"/>
      <c r="JVX12" s="61"/>
      <c r="JVY12" s="61"/>
      <c r="JVZ12" s="61"/>
      <c r="JWA12" s="61"/>
      <c r="JWB12" s="61"/>
      <c r="JWC12" s="61"/>
      <c r="JWD12" s="61"/>
      <c r="JWE12" s="61"/>
      <c r="JWF12" s="61"/>
      <c r="JWG12" s="61"/>
      <c r="JWH12" s="61"/>
      <c r="JWI12" s="61"/>
      <c r="JWJ12" s="61"/>
      <c r="JWK12" s="61"/>
      <c r="JWL12" s="61"/>
      <c r="JWM12" s="61"/>
      <c r="JWN12" s="61"/>
      <c r="JWO12" s="61"/>
      <c r="JWP12" s="61"/>
      <c r="JWQ12" s="61"/>
      <c r="JWR12" s="61"/>
      <c r="JWS12" s="61"/>
      <c r="JWT12" s="61"/>
      <c r="JWU12" s="61"/>
      <c r="JWV12" s="61"/>
      <c r="JWW12" s="61"/>
      <c r="JWX12" s="61"/>
      <c r="JWY12" s="61"/>
      <c r="JWZ12" s="61"/>
      <c r="JXA12" s="61"/>
      <c r="JXB12" s="61"/>
      <c r="JXC12" s="61"/>
      <c r="JXD12" s="61"/>
      <c r="JXE12" s="61"/>
      <c r="JXF12" s="61"/>
      <c r="JXG12" s="61"/>
      <c r="JXH12" s="61"/>
      <c r="JXI12" s="61"/>
      <c r="JXJ12" s="61"/>
      <c r="JXK12" s="61"/>
      <c r="JXL12" s="61"/>
      <c r="JXM12" s="61"/>
      <c r="JXN12" s="61"/>
      <c r="JXO12" s="61"/>
      <c r="JXP12" s="61"/>
      <c r="JXQ12" s="61"/>
      <c r="JXR12" s="61"/>
      <c r="JXS12" s="61"/>
      <c r="JXT12" s="61"/>
      <c r="JXU12" s="61"/>
      <c r="JXV12" s="61"/>
      <c r="JXW12" s="61"/>
      <c r="JXX12" s="61"/>
      <c r="JXY12" s="61"/>
      <c r="JXZ12" s="61"/>
      <c r="JYA12" s="61"/>
      <c r="JYB12" s="61"/>
      <c r="JYC12" s="61"/>
      <c r="JYD12" s="61"/>
      <c r="JYE12" s="61"/>
      <c r="JYF12" s="61"/>
      <c r="JYG12" s="61"/>
      <c r="JYH12" s="61"/>
      <c r="JYI12" s="61"/>
      <c r="JYJ12" s="61"/>
      <c r="JYK12" s="61"/>
      <c r="JYL12" s="61"/>
      <c r="JYM12" s="61"/>
      <c r="JYN12" s="61"/>
      <c r="JYO12" s="61"/>
      <c r="JYP12" s="61"/>
      <c r="JYQ12" s="61"/>
      <c r="JYR12" s="61"/>
      <c r="JYS12" s="61"/>
      <c r="JYT12" s="61"/>
      <c r="JYU12" s="61"/>
      <c r="JYV12" s="61"/>
      <c r="JYW12" s="61"/>
      <c r="JYX12" s="61"/>
      <c r="JYY12" s="61"/>
      <c r="JYZ12" s="61"/>
      <c r="JZA12" s="61"/>
      <c r="JZB12" s="61"/>
      <c r="JZC12" s="61"/>
      <c r="JZD12" s="61"/>
      <c r="JZE12" s="61"/>
      <c r="JZF12" s="61"/>
      <c r="JZG12" s="61"/>
      <c r="JZH12" s="61"/>
      <c r="JZI12" s="61"/>
      <c r="JZJ12" s="61"/>
      <c r="JZK12" s="61"/>
      <c r="JZL12" s="61"/>
      <c r="JZM12" s="61"/>
      <c r="JZN12" s="61"/>
      <c r="JZO12" s="61"/>
      <c r="JZP12" s="61"/>
      <c r="JZQ12" s="61"/>
      <c r="JZR12" s="61"/>
      <c r="JZS12" s="61"/>
      <c r="JZT12" s="61"/>
      <c r="JZU12" s="61"/>
      <c r="JZV12" s="61"/>
      <c r="JZW12" s="61"/>
      <c r="JZX12" s="61"/>
      <c r="JZY12" s="61"/>
      <c r="JZZ12" s="61"/>
      <c r="KAA12" s="61"/>
      <c r="KAB12" s="61"/>
      <c r="KAC12" s="61"/>
      <c r="KAD12" s="61"/>
      <c r="KAE12" s="61"/>
      <c r="KAF12" s="61"/>
      <c r="KAG12" s="61"/>
      <c r="KAH12" s="61"/>
      <c r="KAI12" s="61"/>
      <c r="KAJ12" s="61"/>
      <c r="KAK12" s="61"/>
      <c r="KAL12" s="61"/>
      <c r="KAM12" s="61"/>
      <c r="KAN12" s="61"/>
      <c r="KAO12" s="61"/>
      <c r="KAP12" s="61"/>
      <c r="KAQ12" s="61"/>
      <c r="KAR12" s="61"/>
      <c r="KAS12" s="61"/>
      <c r="KAT12" s="61"/>
      <c r="KAU12" s="61"/>
      <c r="KAV12" s="61"/>
      <c r="KAW12" s="61"/>
      <c r="KAX12" s="61"/>
      <c r="KAY12" s="61"/>
      <c r="KAZ12" s="61"/>
      <c r="KBA12" s="61"/>
      <c r="KBB12" s="61"/>
      <c r="KBC12" s="61"/>
      <c r="KBD12" s="61"/>
      <c r="KBE12" s="61"/>
      <c r="KBF12" s="61"/>
      <c r="KBG12" s="61"/>
      <c r="KBH12" s="61"/>
      <c r="KBI12" s="61"/>
      <c r="KBJ12" s="61"/>
      <c r="KBK12" s="61"/>
      <c r="KBL12" s="61"/>
      <c r="KBM12" s="61"/>
      <c r="KBN12" s="61"/>
      <c r="KBO12" s="61"/>
      <c r="KBP12" s="61"/>
      <c r="KBQ12" s="61"/>
      <c r="KBR12" s="61"/>
      <c r="KBS12" s="61"/>
      <c r="KBT12" s="61"/>
      <c r="KBU12" s="61"/>
      <c r="KBV12" s="61"/>
      <c r="KBW12" s="61"/>
      <c r="KBX12" s="61"/>
      <c r="KBY12" s="61"/>
      <c r="KBZ12" s="61"/>
      <c r="KCA12" s="61"/>
      <c r="KCB12" s="61"/>
      <c r="KCC12" s="61"/>
      <c r="KCD12" s="61"/>
      <c r="KCE12" s="61"/>
      <c r="KCF12" s="61"/>
      <c r="KCG12" s="61"/>
      <c r="KCH12" s="61"/>
      <c r="KCI12" s="61"/>
      <c r="KCJ12" s="61"/>
      <c r="KCK12" s="61"/>
      <c r="KCL12" s="61"/>
      <c r="KCM12" s="61"/>
      <c r="KCN12" s="61"/>
      <c r="KCO12" s="61"/>
      <c r="KCP12" s="61"/>
      <c r="KCQ12" s="61"/>
      <c r="KCR12" s="61"/>
      <c r="KCS12" s="61"/>
      <c r="KCT12" s="61"/>
      <c r="KCU12" s="61"/>
      <c r="KCV12" s="61"/>
      <c r="KCW12" s="61"/>
      <c r="KCX12" s="61"/>
      <c r="KCY12" s="61"/>
      <c r="KCZ12" s="61"/>
      <c r="KDA12" s="61"/>
      <c r="KDB12" s="61"/>
      <c r="KDC12" s="61"/>
      <c r="KDD12" s="61"/>
      <c r="KDE12" s="61"/>
      <c r="KDF12" s="61"/>
      <c r="KDG12" s="61"/>
      <c r="KDH12" s="61"/>
      <c r="KDI12" s="61"/>
      <c r="KDJ12" s="61"/>
      <c r="KDK12" s="61"/>
      <c r="KDL12" s="61"/>
      <c r="KDM12" s="61"/>
      <c r="KDN12" s="61"/>
      <c r="KDO12" s="61"/>
      <c r="KDP12" s="61"/>
      <c r="KDQ12" s="61"/>
      <c r="KDR12" s="61"/>
      <c r="KDS12" s="61"/>
      <c r="KDT12" s="61"/>
      <c r="KDU12" s="61"/>
      <c r="KDV12" s="61"/>
      <c r="KDW12" s="61"/>
      <c r="KDX12" s="61"/>
      <c r="KDY12" s="61"/>
      <c r="KDZ12" s="61"/>
      <c r="KEA12" s="61"/>
      <c r="KEB12" s="61"/>
      <c r="KEC12" s="61"/>
      <c r="KED12" s="61"/>
      <c r="KEE12" s="61"/>
      <c r="KEF12" s="61"/>
      <c r="KEG12" s="61"/>
      <c r="KEH12" s="61"/>
      <c r="KEI12" s="61"/>
      <c r="KEJ12" s="61"/>
      <c r="KEK12" s="61"/>
      <c r="KEL12" s="61"/>
      <c r="KEM12" s="61"/>
      <c r="KEN12" s="61"/>
      <c r="KEO12" s="61"/>
      <c r="KEP12" s="61"/>
      <c r="KEQ12" s="61"/>
      <c r="KER12" s="61"/>
      <c r="KES12" s="61"/>
      <c r="KET12" s="61"/>
      <c r="KEU12" s="61"/>
      <c r="KEV12" s="61"/>
      <c r="KEW12" s="61"/>
      <c r="KEX12" s="61"/>
      <c r="KEY12" s="61"/>
      <c r="KEZ12" s="61"/>
      <c r="KFA12" s="61"/>
      <c r="KFB12" s="61"/>
      <c r="KFC12" s="61"/>
      <c r="KFD12" s="61"/>
      <c r="KFE12" s="61"/>
      <c r="KFF12" s="61"/>
      <c r="KFG12" s="61"/>
      <c r="KFH12" s="61"/>
      <c r="KFI12" s="61"/>
      <c r="KFJ12" s="61"/>
      <c r="KFK12" s="61"/>
      <c r="KFL12" s="61"/>
      <c r="KFM12" s="61"/>
      <c r="KFN12" s="61"/>
      <c r="KFO12" s="61"/>
      <c r="KFP12" s="61"/>
      <c r="KFQ12" s="61"/>
      <c r="KFR12" s="61"/>
      <c r="KFS12" s="61"/>
      <c r="KFT12" s="61"/>
      <c r="KFU12" s="61"/>
      <c r="KFV12" s="61"/>
      <c r="KFW12" s="61"/>
      <c r="KFX12" s="61"/>
      <c r="KFY12" s="61"/>
      <c r="KFZ12" s="61"/>
      <c r="KGA12" s="61"/>
      <c r="KGB12" s="61"/>
      <c r="KGC12" s="61"/>
      <c r="KGD12" s="61"/>
      <c r="KGE12" s="61"/>
      <c r="KGF12" s="61"/>
      <c r="KGG12" s="61"/>
      <c r="KGH12" s="61"/>
      <c r="KGI12" s="61"/>
      <c r="KGJ12" s="61"/>
      <c r="KGK12" s="61"/>
      <c r="KGL12" s="61"/>
      <c r="KGM12" s="61"/>
      <c r="KGN12" s="61"/>
      <c r="KGO12" s="61"/>
      <c r="KGP12" s="61"/>
      <c r="KGQ12" s="61"/>
      <c r="KGR12" s="61"/>
      <c r="KGS12" s="61"/>
      <c r="KGT12" s="61"/>
      <c r="KGU12" s="61"/>
      <c r="KGV12" s="61"/>
      <c r="KGW12" s="61"/>
      <c r="KGX12" s="61"/>
      <c r="KGY12" s="61"/>
      <c r="KGZ12" s="61"/>
      <c r="KHA12" s="61"/>
      <c r="KHB12" s="61"/>
      <c r="KHC12" s="61"/>
      <c r="KHD12" s="61"/>
      <c r="KHE12" s="61"/>
      <c r="KHF12" s="61"/>
      <c r="KHG12" s="61"/>
      <c r="KHH12" s="61"/>
      <c r="KHI12" s="61"/>
      <c r="KHJ12" s="61"/>
      <c r="KHK12" s="61"/>
      <c r="KHL12" s="61"/>
      <c r="KHM12" s="61"/>
      <c r="KHN12" s="61"/>
      <c r="KHO12" s="61"/>
      <c r="KHP12" s="61"/>
      <c r="KHQ12" s="61"/>
      <c r="KHR12" s="61"/>
      <c r="KHS12" s="61"/>
      <c r="KHT12" s="61"/>
      <c r="KHU12" s="61"/>
      <c r="KHV12" s="61"/>
      <c r="KHW12" s="61"/>
      <c r="KHX12" s="61"/>
      <c r="KHY12" s="61"/>
      <c r="KHZ12" s="61"/>
      <c r="KIA12" s="61"/>
      <c r="KIB12" s="61"/>
      <c r="KIC12" s="61"/>
      <c r="KID12" s="61"/>
      <c r="KIE12" s="61"/>
      <c r="KIF12" s="61"/>
      <c r="KIG12" s="61"/>
      <c r="KIH12" s="61"/>
      <c r="KII12" s="61"/>
      <c r="KIJ12" s="61"/>
      <c r="KIK12" s="61"/>
      <c r="KIL12" s="61"/>
      <c r="KIM12" s="61"/>
      <c r="KIN12" s="61"/>
      <c r="KIO12" s="61"/>
      <c r="KIP12" s="61"/>
      <c r="KIQ12" s="61"/>
      <c r="KIR12" s="61"/>
      <c r="KIS12" s="61"/>
      <c r="KIT12" s="61"/>
      <c r="KIU12" s="61"/>
      <c r="KIV12" s="61"/>
      <c r="KIW12" s="61"/>
      <c r="KIX12" s="61"/>
      <c r="KIY12" s="61"/>
      <c r="KIZ12" s="61"/>
      <c r="KJA12" s="61"/>
      <c r="KJB12" s="61"/>
      <c r="KJC12" s="61"/>
      <c r="KJD12" s="61"/>
      <c r="KJE12" s="61"/>
      <c r="KJF12" s="61"/>
      <c r="KJG12" s="61"/>
      <c r="KJH12" s="61"/>
      <c r="KJI12" s="61"/>
      <c r="KJJ12" s="61"/>
      <c r="KJK12" s="61"/>
      <c r="KJL12" s="61"/>
      <c r="KJM12" s="61"/>
      <c r="KJN12" s="61"/>
      <c r="KJO12" s="61"/>
      <c r="KJP12" s="61"/>
      <c r="KJQ12" s="61"/>
      <c r="KJR12" s="61"/>
      <c r="KJS12" s="61"/>
      <c r="KJT12" s="61"/>
      <c r="KJU12" s="61"/>
      <c r="KJV12" s="61"/>
      <c r="KJW12" s="61"/>
      <c r="KJX12" s="61"/>
      <c r="KJY12" s="61"/>
      <c r="KJZ12" s="61"/>
      <c r="KKA12" s="61"/>
      <c r="KKB12" s="61"/>
      <c r="KKC12" s="61"/>
      <c r="KKD12" s="61"/>
      <c r="KKE12" s="61"/>
      <c r="KKF12" s="61"/>
      <c r="KKG12" s="61"/>
      <c r="KKH12" s="61"/>
      <c r="KKI12" s="61"/>
      <c r="KKJ12" s="61"/>
      <c r="KKK12" s="61"/>
      <c r="KKL12" s="61"/>
      <c r="KKM12" s="61"/>
      <c r="KKN12" s="61"/>
      <c r="KKO12" s="61"/>
      <c r="KKP12" s="61"/>
      <c r="KKQ12" s="61"/>
      <c r="KKR12" s="61"/>
      <c r="KKS12" s="61"/>
      <c r="KKT12" s="61"/>
      <c r="KKU12" s="61"/>
      <c r="KKV12" s="61"/>
      <c r="KKW12" s="61"/>
      <c r="KKX12" s="61"/>
      <c r="KKY12" s="61"/>
      <c r="KKZ12" s="61"/>
      <c r="KLA12" s="61"/>
      <c r="KLB12" s="61"/>
      <c r="KLC12" s="61"/>
      <c r="KLD12" s="61"/>
      <c r="KLE12" s="61"/>
      <c r="KLF12" s="61"/>
      <c r="KLG12" s="61"/>
      <c r="KLH12" s="61"/>
      <c r="KLI12" s="61"/>
      <c r="KLJ12" s="61"/>
      <c r="KLK12" s="61"/>
      <c r="KLL12" s="61"/>
      <c r="KLM12" s="61"/>
      <c r="KLN12" s="61"/>
      <c r="KLO12" s="61"/>
      <c r="KLP12" s="61"/>
      <c r="KLQ12" s="61"/>
      <c r="KLR12" s="61"/>
      <c r="KLS12" s="61"/>
      <c r="KLT12" s="61"/>
      <c r="KLU12" s="61"/>
      <c r="KLV12" s="61"/>
      <c r="KLW12" s="61"/>
      <c r="KLX12" s="61"/>
      <c r="KLY12" s="61"/>
      <c r="KLZ12" s="61"/>
      <c r="KMA12" s="61"/>
      <c r="KMB12" s="61"/>
      <c r="KMC12" s="61"/>
      <c r="KMD12" s="61"/>
      <c r="KME12" s="61"/>
      <c r="KMF12" s="61"/>
      <c r="KMG12" s="61"/>
      <c r="KMH12" s="61"/>
      <c r="KMI12" s="61"/>
      <c r="KMJ12" s="61"/>
      <c r="KMK12" s="61"/>
      <c r="KML12" s="61"/>
      <c r="KMM12" s="61"/>
      <c r="KMN12" s="61"/>
      <c r="KMO12" s="61"/>
      <c r="KMP12" s="61"/>
      <c r="KMQ12" s="61"/>
      <c r="KMR12" s="61"/>
      <c r="KMS12" s="61"/>
      <c r="KMT12" s="61"/>
      <c r="KMU12" s="61"/>
      <c r="KMV12" s="61"/>
      <c r="KMW12" s="61"/>
      <c r="KMX12" s="61"/>
      <c r="KMY12" s="61"/>
      <c r="KMZ12" s="61"/>
      <c r="KNA12" s="61"/>
      <c r="KNB12" s="61"/>
      <c r="KNC12" s="61"/>
      <c r="KND12" s="61"/>
      <c r="KNE12" s="61"/>
      <c r="KNF12" s="61"/>
      <c r="KNG12" s="61"/>
      <c r="KNH12" s="61"/>
      <c r="KNI12" s="61"/>
      <c r="KNJ12" s="61"/>
      <c r="KNK12" s="61"/>
      <c r="KNL12" s="61"/>
      <c r="KNM12" s="61"/>
      <c r="KNN12" s="61"/>
      <c r="KNO12" s="61"/>
      <c r="KNP12" s="61"/>
      <c r="KNQ12" s="61"/>
      <c r="KNR12" s="61"/>
      <c r="KNS12" s="61"/>
      <c r="KNT12" s="61"/>
      <c r="KNU12" s="61"/>
      <c r="KNV12" s="61"/>
      <c r="KNW12" s="61"/>
      <c r="KNX12" s="61"/>
      <c r="KNY12" s="61"/>
      <c r="KNZ12" s="61"/>
      <c r="KOA12" s="61"/>
      <c r="KOB12" s="61"/>
      <c r="KOC12" s="61"/>
      <c r="KOD12" s="61"/>
      <c r="KOE12" s="61"/>
      <c r="KOF12" s="61"/>
      <c r="KOG12" s="61"/>
      <c r="KOH12" s="61"/>
      <c r="KOI12" s="61"/>
      <c r="KOJ12" s="61"/>
      <c r="KOK12" s="61"/>
      <c r="KOL12" s="61"/>
      <c r="KOM12" s="61"/>
      <c r="KON12" s="61"/>
      <c r="KOO12" s="61"/>
      <c r="KOP12" s="61"/>
      <c r="KOQ12" s="61"/>
      <c r="KOR12" s="61"/>
      <c r="KOS12" s="61"/>
      <c r="KOT12" s="61"/>
      <c r="KOU12" s="61"/>
      <c r="KOV12" s="61"/>
      <c r="KOW12" s="61"/>
      <c r="KOX12" s="61"/>
      <c r="KOY12" s="61"/>
      <c r="KOZ12" s="61"/>
      <c r="KPA12" s="61"/>
      <c r="KPB12" s="61"/>
      <c r="KPC12" s="61"/>
      <c r="KPD12" s="61"/>
      <c r="KPE12" s="61"/>
      <c r="KPF12" s="61"/>
      <c r="KPG12" s="61"/>
      <c r="KPH12" s="61"/>
      <c r="KPI12" s="61"/>
      <c r="KPJ12" s="61"/>
      <c r="KPK12" s="61"/>
      <c r="KPL12" s="61"/>
      <c r="KPM12" s="61"/>
      <c r="KPN12" s="61"/>
      <c r="KPO12" s="61"/>
      <c r="KPP12" s="61"/>
      <c r="KPQ12" s="61"/>
      <c r="KPR12" s="61"/>
      <c r="KPS12" s="61"/>
      <c r="KPT12" s="61"/>
      <c r="KPU12" s="61"/>
      <c r="KPV12" s="61"/>
      <c r="KPW12" s="61"/>
      <c r="KPX12" s="61"/>
      <c r="KPY12" s="61"/>
      <c r="KPZ12" s="61"/>
      <c r="KQA12" s="61"/>
      <c r="KQB12" s="61"/>
      <c r="KQC12" s="61"/>
      <c r="KQD12" s="61"/>
      <c r="KQE12" s="61"/>
      <c r="KQF12" s="61"/>
      <c r="KQG12" s="61"/>
      <c r="KQH12" s="61"/>
      <c r="KQI12" s="61"/>
      <c r="KQJ12" s="61"/>
      <c r="KQK12" s="61"/>
      <c r="KQL12" s="61"/>
      <c r="KQM12" s="61"/>
      <c r="KQN12" s="61"/>
      <c r="KQO12" s="61"/>
      <c r="KQP12" s="61"/>
      <c r="KQQ12" s="61"/>
      <c r="KQR12" s="61"/>
      <c r="KQS12" s="61"/>
      <c r="KQT12" s="61"/>
      <c r="KQU12" s="61"/>
      <c r="KQV12" s="61"/>
      <c r="KQW12" s="61"/>
      <c r="KQX12" s="61"/>
      <c r="KQY12" s="61"/>
      <c r="KQZ12" s="61"/>
      <c r="KRA12" s="61"/>
      <c r="KRB12" s="61"/>
      <c r="KRC12" s="61"/>
      <c r="KRD12" s="61"/>
      <c r="KRE12" s="61"/>
      <c r="KRF12" s="61"/>
      <c r="KRG12" s="61"/>
      <c r="KRH12" s="61"/>
      <c r="KRI12" s="61"/>
      <c r="KRJ12" s="61"/>
      <c r="KRK12" s="61"/>
      <c r="KRL12" s="61"/>
      <c r="KRM12" s="61"/>
      <c r="KRN12" s="61"/>
      <c r="KRO12" s="61"/>
      <c r="KRP12" s="61"/>
      <c r="KRQ12" s="61"/>
      <c r="KRR12" s="61"/>
      <c r="KRS12" s="61"/>
      <c r="KRT12" s="61"/>
      <c r="KRU12" s="61"/>
      <c r="KRV12" s="61"/>
      <c r="KRW12" s="61"/>
      <c r="KRX12" s="61"/>
      <c r="KRY12" s="61"/>
      <c r="KRZ12" s="61"/>
      <c r="KSA12" s="61"/>
      <c r="KSB12" s="61"/>
      <c r="KSC12" s="61"/>
      <c r="KSD12" s="61"/>
      <c r="KSE12" s="61"/>
      <c r="KSF12" s="61"/>
      <c r="KSG12" s="61"/>
      <c r="KSH12" s="61"/>
      <c r="KSI12" s="61"/>
      <c r="KSJ12" s="61"/>
      <c r="KSK12" s="61"/>
      <c r="KSL12" s="61"/>
      <c r="KSM12" s="61"/>
      <c r="KSN12" s="61"/>
      <c r="KSO12" s="61"/>
      <c r="KSP12" s="61"/>
      <c r="KSQ12" s="61"/>
      <c r="KSR12" s="61"/>
      <c r="KSS12" s="61"/>
      <c r="KST12" s="61"/>
      <c r="KSU12" s="61"/>
      <c r="KSV12" s="61"/>
      <c r="KSW12" s="61"/>
      <c r="KSX12" s="61"/>
      <c r="KSY12" s="61"/>
      <c r="KSZ12" s="61"/>
      <c r="KTA12" s="61"/>
      <c r="KTB12" s="61"/>
      <c r="KTC12" s="61"/>
      <c r="KTD12" s="61"/>
      <c r="KTE12" s="61"/>
      <c r="KTF12" s="61"/>
      <c r="KTG12" s="61"/>
      <c r="KTH12" s="61"/>
      <c r="KTI12" s="61"/>
      <c r="KTJ12" s="61"/>
      <c r="KTK12" s="61"/>
      <c r="KTL12" s="61"/>
      <c r="KTM12" s="61"/>
      <c r="KTN12" s="61"/>
      <c r="KTO12" s="61"/>
      <c r="KTP12" s="61"/>
      <c r="KTQ12" s="61"/>
      <c r="KTR12" s="61"/>
      <c r="KTS12" s="61"/>
      <c r="KTT12" s="61"/>
      <c r="KTU12" s="61"/>
      <c r="KTV12" s="61"/>
      <c r="KTW12" s="61"/>
      <c r="KTX12" s="61"/>
      <c r="KTY12" s="61"/>
      <c r="KTZ12" s="61"/>
      <c r="KUA12" s="61"/>
      <c r="KUB12" s="61"/>
      <c r="KUC12" s="61"/>
      <c r="KUD12" s="61"/>
      <c r="KUE12" s="61"/>
      <c r="KUF12" s="61"/>
      <c r="KUG12" s="61"/>
      <c r="KUH12" s="61"/>
      <c r="KUI12" s="61"/>
      <c r="KUJ12" s="61"/>
      <c r="KUK12" s="61"/>
      <c r="KUL12" s="61"/>
      <c r="KUM12" s="61"/>
      <c r="KUN12" s="61"/>
      <c r="KUO12" s="61"/>
      <c r="KUP12" s="61"/>
      <c r="KUQ12" s="61"/>
      <c r="KUR12" s="61"/>
      <c r="KUS12" s="61"/>
      <c r="KUT12" s="61"/>
      <c r="KUU12" s="61"/>
      <c r="KUV12" s="61"/>
      <c r="KUW12" s="61"/>
      <c r="KUX12" s="61"/>
      <c r="KUY12" s="61"/>
      <c r="KUZ12" s="61"/>
      <c r="KVA12" s="61"/>
      <c r="KVB12" s="61"/>
      <c r="KVC12" s="61"/>
      <c r="KVD12" s="61"/>
      <c r="KVE12" s="61"/>
      <c r="KVF12" s="61"/>
      <c r="KVG12" s="61"/>
      <c r="KVH12" s="61"/>
      <c r="KVI12" s="61"/>
      <c r="KVJ12" s="61"/>
      <c r="KVK12" s="61"/>
      <c r="KVL12" s="61"/>
      <c r="KVM12" s="61"/>
      <c r="KVN12" s="61"/>
      <c r="KVO12" s="61"/>
      <c r="KVP12" s="61"/>
      <c r="KVQ12" s="61"/>
      <c r="KVR12" s="61"/>
      <c r="KVS12" s="61"/>
      <c r="KVT12" s="61"/>
      <c r="KVU12" s="61"/>
      <c r="KVV12" s="61"/>
      <c r="KVW12" s="61"/>
      <c r="KVX12" s="61"/>
      <c r="KVY12" s="61"/>
      <c r="KVZ12" s="61"/>
      <c r="KWA12" s="61"/>
      <c r="KWB12" s="61"/>
      <c r="KWC12" s="61"/>
      <c r="KWD12" s="61"/>
      <c r="KWE12" s="61"/>
      <c r="KWF12" s="61"/>
      <c r="KWG12" s="61"/>
      <c r="KWH12" s="61"/>
      <c r="KWI12" s="61"/>
      <c r="KWJ12" s="61"/>
      <c r="KWK12" s="61"/>
      <c r="KWL12" s="61"/>
      <c r="KWM12" s="61"/>
      <c r="KWN12" s="61"/>
      <c r="KWO12" s="61"/>
      <c r="KWP12" s="61"/>
      <c r="KWQ12" s="61"/>
      <c r="KWR12" s="61"/>
      <c r="KWS12" s="61"/>
      <c r="KWT12" s="61"/>
      <c r="KWU12" s="61"/>
      <c r="KWV12" s="61"/>
      <c r="KWW12" s="61"/>
      <c r="KWX12" s="61"/>
      <c r="KWY12" s="61"/>
      <c r="KWZ12" s="61"/>
      <c r="KXA12" s="61"/>
      <c r="KXB12" s="61"/>
      <c r="KXC12" s="61"/>
      <c r="KXD12" s="61"/>
      <c r="KXE12" s="61"/>
      <c r="KXF12" s="61"/>
      <c r="KXG12" s="61"/>
      <c r="KXH12" s="61"/>
      <c r="KXI12" s="61"/>
      <c r="KXJ12" s="61"/>
      <c r="KXK12" s="61"/>
      <c r="KXL12" s="61"/>
      <c r="KXM12" s="61"/>
      <c r="KXN12" s="61"/>
      <c r="KXO12" s="61"/>
      <c r="KXP12" s="61"/>
      <c r="KXQ12" s="61"/>
      <c r="KXR12" s="61"/>
      <c r="KXS12" s="61"/>
      <c r="KXT12" s="61"/>
      <c r="KXU12" s="61"/>
      <c r="KXV12" s="61"/>
      <c r="KXW12" s="61"/>
      <c r="KXX12" s="61"/>
      <c r="KXY12" s="61"/>
      <c r="KXZ12" s="61"/>
      <c r="KYA12" s="61"/>
      <c r="KYB12" s="61"/>
      <c r="KYC12" s="61"/>
      <c r="KYD12" s="61"/>
      <c r="KYE12" s="61"/>
      <c r="KYF12" s="61"/>
      <c r="KYG12" s="61"/>
      <c r="KYH12" s="61"/>
      <c r="KYI12" s="61"/>
      <c r="KYJ12" s="61"/>
      <c r="KYK12" s="61"/>
      <c r="KYL12" s="61"/>
      <c r="KYM12" s="61"/>
      <c r="KYN12" s="61"/>
      <c r="KYO12" s="61"/>
      <c r="KYP12" s="61"/>
      <c r="KYQ12" s="61"/>
      <c r="KYR12" s="61"/>
      <c r="KYS12" s="61"/>
      <c r="KYT12" s="61"/>
      <c r="KYU12" s="61"/>
      <c r="KYV12" s="61"/>
      <c r="KYW12" s="61"/>
      <c r="KYX12" s="61"/>
      <c r="KYY12" s="61"/>
      <c r="KYZ12" s="61"/>
      <c r="KZA12" s="61"/>
      <c r="KZB12" s="61"/>
      <c r="KZC12" s="61"/>
      <c r="KZD12" s="61"/>
      <c r="KZE12" s="61"/>
      <c r="KZF12" s="61"/>
      <c r="KZG12" s="61"/>
      <c r="KZH12" s="61"/>
      <c r="KZI12" s="61"/>
      <c r="KZJ12" s="61"/>
      <c r="KZK12" s="61"/>
      <c r="KZL12" s="61"/>
      <c r="KZM12" s="61"/>
      <c r="KZN12" s="61"/>
      <c r="KZO12" s="61"/>
      <c r="KZP12" s="61"/>
      <c r="KZQ12" s="61"/>
      <c r="KZR12" s="61"/>
      <c r="KZS12" s="61"/>
      <c r="KZT12" s="61"/>
      <c r="KZU12" s="61"/>
      <c r="KZV12" s="61"/>
      <c r="KZW12" s="61"/>
      <c r="KZX12" s="61"/>
      <c r="KZY12" s="61"/>
      <c r="KZZ12" s="61"/>
      <c r="LAA12" s="61"/>
      <c r="LAB12" s="61"/>
      <c r="LAC12" s="61"/>
      <c r="LAD12" s="61"/>
      <c r="LAE12" s="61"/>
      <c r="LAF12" s="61"/>
      <c r="LAG12" s="61"/>
      <c r="LAH12" s="61"/>
      <c r="LAI12" s="61"/>
      <c r="LAJ12" s="61"/>
      <c r="LAK12" s="61"/>
      <c r="LAL12" s="61"/>
      <c r="LAM12" s="61"/>
      <c r="LAN12" s="61"/>
      <c r="LAO12" s="61"/>
      <c r="LAP12" s="61"/>
      <c r="LAQ12" s="61"/>
      <c r="LAR12" s="61"/>
      <c r="LAS12" s="61"/>
      <c r="LAT12" s="61"/>
      <c r="LAU12" s="61"/>
      <c r="LAV12" s="61"/>
      <c r="LAW12" s="61"/>
      <c r="LAX12" s="61"/>
      <c r="LAY12" s="61"/>
      <c r="LAZ12" s="61"/>
      <c r="LBA12" s="61"/>
      <c r="LBB12" s="61"/>
      <c r="LBC12" s="61"/>
      <c r="LBD12" s="61"/>
      <c r="LBE12" s="61"/>
      <c r="LBF12" s="61"/>
      <c r="LBG12" s="61"/>
      <c r="LBH12" s="61"/>
      <c r="LBI12" s="61"/>
      <c r="LBJ12" s="61"/>
      <c r="LBK12" s="61"/>
      <c r="LBL12" s="61"/>
      <c r="LBM12" s="61"/>
      <c r="LBN12" s="61"/>
      <c r="LBO12" s="61"/>
      <c r="LBP12" s="61"/>
      <c r="LBQ12" s="61"/>
      <c r="LBR12" s="61"/>
      <c r="LBS12" s="61"/>
      <c r="LBT12" s="61"/>
      <c r="LBU12" s="61"/>
      <c r="LBV12" s="61"/>
      <c r="LBW12" s="61"/>
      <c r="LBX12" s="61"/>
      <c r="LBY12" s="61"/>
      <c r="LBZ12" s="61"/>
      <c r="LCA12" s="61"/>
      <c r="LCB12" s="61"/>
      <c r="LCC12" s="61"/>
      <c r="LCD12" s="61"/>
      <c r="LCE12" s="61"/>
      <c r="LCF12" s="61"/>
      <c r="LCG12" s="61"/>
      <c r="LCH12" s="61"/>
      <c r="LCI12" s="61"/>
      <c r="LCJ12" s="61"/>
      <c r="LCK12" s="61"/>
      <c r="LCL12" s="61"/>
      <c r="LCM12" s="61"/>
      <c r="LCN12" s="61"/>
      <c r="LCO12" s="61"/>
      <c r="LCP12" s="61"/>
      <c r="LCQ12" s="61"/>
      <c r="LCR12" s="61"/>
      <c r="LCS12" s="61"/>
      <c r="LCT12" s="61"/>
      <c r="LCU12" s="61"/>
      <c r="LCV12" s="61"/>
      <c r="LCW12" s="61"/>
      <c r="LCX12" s="61"/>
      <c r="LCY12" s="61"/>
      <c r="LCZ12" s="61"/>
      <c r="LDA12" s="61"/>
      <c r="LDB12" s="61"/>
      <c r="LDC12" s="61"/>
      <c r="LDD12" s="61"/>
      <c r="LDE12" s="61"/>
      <c r="LDF12" s="61"/>
      <c r="LDG12" s="61"/>
      <c r="LDH12" s="61"/>
      <c r="LDI12" s="61"/>
      <c r="LDJ12" s="61"/>
      <c r="LDK12" s="61"/>
      <c r="LDL12" s="61"/>
      <c r="LDM12" s="61"/>
      <c r="LDN12" s="61"/>
      <c r="LDO12" s="61"/>
      <c r="LDP12" s="61"/>
      <c r="LDQ12" s="61"/>
      <c r="LDR12" s="61"/>
      <c r="LDS12" s="61"/>
      <c r="LDT12" s="61"/>
      <c r="LDU12" s="61"/>
      <c r="LDV12" s="61"/>
      <c r="LDW12" s="61"/>
      <c r="LDX12" s="61"/>
      <c r="LDY12" s="61"/>
      <c r="LDZ12" s="61"/>
      <c r="LEA12" s="61"/>
      <c r="LEB12" s="61"/>
      <c r="LEC12" s="61"/>
      <c r="LED12" s="61"/>
      <c r="LEE12" s="61"/>
      <c r="LEF12" s="61"/>
      <c r="LEG12" s="61"/>
      <c r="LEH12" s="61"/>
      <c r="LEI12" s="61"/>
      <c r="LEJ12" s="61"/>
      <c r="LEK12" s="61"/>
      <c r="LEL12" s="61"/>
      <c r="LEM12" s="61"/>
      <c r="LEN12" s="61"/>
      <c r="LEO12" s="61"/>
      <c r="LEP12" s="61"/>
      <c r="LEQ12" s="61"/>
      <c r="LER12" s="61"/>
      <c r="LES12" s="61"/>
      <c r="LET12" s="61"/>
      <c r="LEU12" s="61"/>
      <c r="LEV12" s="61"/>
      <c r="LEW12" s="61"/>
      <c r="LEX12" s="61"/>
      <c r="LEY12" s="61"/>
      <c r="LEZ12" s="61"/>
      <c r="LFA12" s="61"/>
      <c r="LFB12" s="61"/>
      <c r="LFC12" s="61"/>
      <c r="LFD12" s="61"/>
      <c r="LFE12" s="61"/>
      <c r="LFF12" s="61"/>
      <c r="LFG12" s="61"/>
      <c r="LFH12" s="61"/>
      <c r="LFI12" s="61"/>
      <c r="LFJ12" s="61"/>
      <c r="LFK12" s="61"/>
      <c r="LFL12" s="61"/>
      <c r="LFM12" s="61"/>
      <c r="LFN12" s="61"/>
      <c r="LFO12" s="61"/>
      <c r="LFP12" s="61"/>
      <c r="LFQ12" s="61"/>
      <c r="LFR12" s="61"/>
      <c r="LFS12" s="61"/>
      <c r="LFT12" s="61"/>
      <c r="LFU12" s="61"/>
      <c r="LFV12" s="61"/>
      <c r="LFW12" s="61"/>
      <c r="LFX12" s="61"/>
      <c r="LFY12" s="61"/>
      <c r="LFZ12" s="61"/>
      <c r="LGA12" s="61"/>
      <c r="LGB12" s="61"/>
      <c r="LGC12" s="61"/>
      <c r="LGD12" s="61"/>
      <c r="LGE12" s="61"/>
      <c r="LGF12" s="61"/>
      <c r="LGG12" s="61"/>
      <c r="LGH12" s="61"/>
      <c r="LGI12" s="61"/>
      <c r="LGJ12" s="61"/>
      <c r="LGK12" s="61"/>
      <c r="LGL12" s="61"/>
      <c r="LGM12" s="61"/>
      <c r="LGN12" s="61"/>
      <c r="LGO12" s="61"/>
      <c r="LGP12" s="61"/>
      <c r="LGQ12" s="61"/>
      <c r="LGR12" s="61"/>
      <c r="LGS12" s="61"/>
      <c r="LGT12" s="61"/>
      <c r="LGU12" s="61"/>
      <c r="LGV12" s="61"/>
      <c r="LGW12" s="61"/>
      <c r="LGX12" s="61"/>
      <c r="LGY12" s="61"/>
      <c r="LGZ12" s="61"/>
      <c r="LHA12" s="61"/>
      <c r="LHB12" s="61"/>
      <c r="LHC12" s="61"/>
      <c r="LHD12" s="61"/>
      <c r="LHE12" s="61"/>
      <c r="LHF12" s="61"/>
      <c r="LHG12" s="61"/>
      <c r="LHH12" s="61"/>
      <c r="LHI12" s="61"/>
      <c r="LHJ12" s="61"/>
      <c r="LHK12" s="61"/>
      <c r="LHL12" s="61"/>
      <c r="LHM12" s="61"/>
      <c r="LHN12" s="61"/>
      <c r="LHO12" s="61"/>
      <c r="LHP12" s="61"/>
      <c r="LHQ12" s="61"/>
      <c r="LHR12" s="61"/>
      <c r="LHS12" s="61"/>
      <c r="LHT12" s="61"/>
      <c r="LHU12" s="61"/>
      <c r="LHV12" s="61"/>
      <c r="LHW12" s="61"/>
      <c r="LHX12" s="61"/>
      <c r="LHY12" s="61"/>
      <c r="LHZ12" s="61"/>
      <c r="LIA12" s="61"/>
      <c r="LIB12" s="61"/>
      <c r="LIC12" s="61"/>
      <c r="LID12" s="61"/>
      <c r="LIE12" s="61"/>
      <c r="LIF12" s="61"/>
      <c r="LIG12" s="61"/>
      <c r="LIH12" s="61"/>
      <c r="LII12" s="61"/>
      <c r="LIJ12" s="61"/>
      <c r="LIK12" s="61"/>
      <c r="LIL12" s="61"/>
      <c r="LIM12" s="61"/>
      <c r="LIN12" s="61"/>
      <c r="LIO12" s="61"/>
      <c r="LIP12" s="61"/>
      <c r="LIQ12" s="61"/>
      <c r="LIR12" s="61"/>
      <c r="LIS12" s="61"/>
      <c r="LIT12" s="61"/>
      <c r="LIU12" s="61"/>
      <c r="LIV12" s="61"/>
      <c r="LIW12" s="61"/>
      <c r="LIX12" s="61"/>
      <c r="LIY12" s="61"/>
      <c r="LIZ12" s="61"/>
      <c r="LJA12" s="61"/>
      <c r="LJB12" s="61"/>
      <c r="LJC12" s="61"/>
      <c r="LJD12" s="61"/>
      <c r="LJE12" s="61"/>
      <c r="LJF12" s="61"/>
      <c r="LJG12" s="61"/>
      <c r="LJH12" s="61"/>
      <c r="LJI12" s="61"/>
      <c r="LJJ12" s="61"/>
      <c r="LJK12" s="61"/>
      <c r="LJL12" s="61"/>
      <c r="LJM12" s="61"/>
      <c r="LJN12" s="61"/>
      <c r="LJO12" s="61"/>
      <c r="LJP12" s="61"/>
      <c r="LJQ12" s="61"/>
      <c r="LJR12" s="61"/>
      <c r="LJS12" s="61"/>
      <c r="LJT12" s="61"/>
      <c r="LJU12" s="61"/>
      <c r="LJV12" s="61"/>
      <c r="LJW12" s="61"/>
      <c r="LJX12" s="61"/>
      <c r="LJY12" s="61"/>
      <c r="LJZ12" s="61"/>
      <c r="LKA12" s="61"/>
      <c r="LKB12" s="61"/>
      <c r="LKC12" s="61"/>
      <c r="LKD12" s="61"/>
      <c r="LKE12" s="61"/>
      <c r="LKF12" s="61"/>
      <c r="LKG12" s="61"/>
      <c r="LKH12" s="61"/>
      <c r="LKI12" s="61"/>
      <c r="LKJ12" s="61"/>
      <c r="LKK12" s="61"/>
      <c r="LKL12" s="61"/>
      <c r="LKM12" s="61"/>
      <c r="LKN12" s="61"/>
      <c r="LKO12" s="61"/>
      <c r="LKP12" s="61"/>
      <c r="LKQ12" s="61"/>
      <c r="LKR12" s="61"/>
      <c r="LKS12" s="61"/>
      <c r="LKT12" s="61"/>
      <c r="LKU12" s="61"/>
      <c r="LKV12" s="61"/>
      <c r="LKW12" s="61"/>
      <c r="LKX12" s="61"/>
      <c r="LKY12" s="61"/>
      <c r="LKZ12" s="61"/>
      <c r="LLA12" s="61"/>
      <c r="LLB12" s="61"/>
      <c r="LLC12" s="61"/>
      <c r="LLD12" s="61"/>
      <c r="LLE12" s="61"/>
      <c r="LLF12" s="61"/>
      <c r="LLG12" s="61"/>
      <c r="LLH12" s="61"/>
      <c r="LLI12" s="61"/>
      <c r="LLJ12" s="61"/>
      <c r="LLK12" s="61"/>
      <c r="LLL12" s="61"/>
      <c r="LLM12" s="61"/>
      <c r="LLN12" s="61"/>
      <c r="LLO12" s="61"/>
      <c r="LLP12" s="61"/>
      <c r="LLQ12" s="61"/>
      <c r="LLR12" s="61"/>
      <c r="LLS12" s="61"/>
      <c r="LLT12" s="61"/>
      <c r="LLU12" s="61"/>
      <c r="LLV12" s="61"/>
      <c r="LLW12" s="61"/>
      <c r="LLX12" s="61"/>
      <c r="LLY12" s="61"/>
      <c r="LLZ12" s="61"/>
      <c r="LMA12" s="61"/>
      <c r="LMB12" s="61"/>
      <c r="LMC12" s="61"/>
      <c r="LMD12" s="61"/>
      <c r="LME12" s="61"/>
      <c r="LMF12" s="61"/>
      <c r="LMG12" s="61"/>
      <c r="LMH12" s="61"/>
      <c r="LMI12" s="61"/>
      <c r="LMJ12" s="61"/>
      <c r="LMK12" s="61"/>
      <c r="LML12" s="61"/>
      <c r="LMM12" s="61"/>
      <c r="LMN12" s="61"/>
      <c r="LMO12" s="61"/>
      <c r="LMP12" s="61"/>
      <c r="LMQ12" s="61"/>
      <c r="LMR12" s="61"/>
      <c r="LMS12" s="61"/>
      <c r="LMT12" s="61"/>
      <c r="LMU12" s="61"/>
      <c r="LMV12" s="61"/>
      <c r="LMW12" s="61"/>
      <c r="LMX12" s="61"/>
      <c r="LMY12" s="61"/>
      <c r="LMZ12" s="61"/>
      <c r="LNA12" s="61"/>
      <c r="LNB12" s="61"/>
      <c r="LNC12" s="61"/>
      <c r="LND12" s="61"/>
      <c r="LNE12" s="61"/>
      <c r="LNF12" s="61"/>
      <c r="LNG12" s="61"/>
      <c r="LNH12" s="61"/>
      <c r="LNI12" s="61"/>
      <c r="LNJ12" s="61"/>
      <c r="LNK12" s="61"/>
      <c r="LNL12" s="61"/>
      <c r="LNM12" s="61"/>
      <c r="LNN12" s="61"/>
      <c r="LNO12" s="61"/>
      <c r="LNP12" s="61"/>
      <c r="LNQ12" s="61"/>
      <c r="LNR12" s="61"/>
      <c r="LNS12" s="61"/>
      <c r="LNT12" s="61"/>
      <c r="LNU12" s="61"/>
      <c r="LNV12" s="61"/>
      <c r="LNW12" s="61"/>
      <c r="LNX12" s="61"/>
      <c r="LNY12" s="61"/>
      <c r="LNZ12" s="61"/>
      <c r="LOA12" s="61"/>
      <c r="LOB12" s="61"/>
      <c r="LOC12" s="61"/>
      <c r="LOD12" s="61"/>
      <c r="LOE12" s="61"/>
      <c r="LOF12" s="61"/>
      <c r="LOG12" s="61"/>
      <c r="LOH12" s="61"/>
      <c r="LOI12" s="61"/>
      <c r="LOJ12" s="61"/>
      <c r="LOK12" s="61"/>
      <c r="LOL12" s="61"/>
      <c r="LOM12" s="61"/>
      <c r="LON12" s="61"/>
      <c r="LOO12" s="61"/>
      <c r="LOP12" s="61"/>
      <c r="LOQ12" s="61"/>
      <c r="LOR12" s="61"/>
      <c r="LOS12" s="61"/>
      <c r="LOT12" s="61"/>
      <c r="LOU12" s="61"/>
      <c r="LOV12" s="61"/>
      <c r="LOW12" s="61"/>
      <c r="LOX12" s="61"/>
      <c r="LOY12" s="61"/>
      <c r="LOZ12" s="61"/>
      <c r="LPA12" s="61"/>
      <c r="LPB12" s="61"/>
      <c r="LPC12" s="61"/>
      <c r="LPD12" s="61"/>
      <c r="LPE12" s="61"/>
      <c r="LPF12" s="61"/>
      <c r="LPG12" s="61"/>
      <c r="LPH12" s="61"/>
      <c r="LPI12" s="61"/>
      <c r="LPJ12" s="61"/>
      <c r="LPK12" s="61"/>
      <c r="LPL12" s="61"/>
      <c r="LPM12" s="61"/>
      <c r="LPN12" s="61"/>
      <c r="LPO12" s="61"/>
      <c r="LPP12" s="61"/>
      <c r="LPQ12" s="61"/>
      <c r="LPR12" s="61"/>
      <c r="LPS12" s="61"/>
      <c r="LPT12" s="61"/>
      <c r="LPU12" s="61"/>
      <c r="LPV12" s="61"/>
      <c r="LPW12" s="61"/>
      <c r="LPX12" s="61"/>
      <c r="LPY12" s="61"/>
      <c r="LPZ12" s="61"/>
      <c r="LQA12" s="61"/>
      <c r="LQB12" s="61"/>
      <c r="LQC12" s="61"/>
      <c r="LQD12" s="61"/>
      <c r="LQE12" s="61"/>
      <c r="LQF12" s="61"/>
      <c r="LQG12" s="61"/>
      <c r="LQH12" s="61"/>
      <c r="LQI12" s="61"/>
      <c r="LQJ12" s="61"/>
      <c r="LQK12" s="61"/>
      <c r="LQL12" s="61"/>
      <c r="LQM12" s="61"/>
      <c r="LQN12" s="61"/>
      <c r="LQO12" s="61"/>
      <c r="LQP12" s="61"/>
      <c r="LQQ12" s="61"/>
      <c r="LQR12" s="61"/>
      <c r="LQS12" s="61"/>
      <c r="LQT12" s="61"/>
      <c r="LQU12" s="61"/>
      <c r="LQV12" s="61"/>
      <c r="LQW12" s="61"/>
      <c r="LQX12" s="61"/>
      <c r="LQY12" s="61"/>
      <c r="LQZ12" s="61"/>
      <c r="LRA12" s="61"/>
      <c r="LRB12" s="61"/>
      <c r="LRC12" s="61"/>
      <c r="LRD12" s="61"/>
      <c r="LRE12" s="61"/>
      <c r="LRF12" s="61"/>
      <c r="LRG12" s="61"/>
      <c r="LRH12" s="61"/>
      <c r="LRI12" s="61"/>
      <c r="LRJ12" s="61"/>
      <c r="LRK12" s="61"/>
      <c r="LRL12" s="61"/>
      <c r="LRM12" s="61"/>
      <c r="LRN12" s="61"/>
      <c r="LRO12" s="61"/>
      <c r="LRP12" s="61"/>
      <c r="LRQ12" s="61"/>
      <c r="LRR12" s="61"/>
      <c r="LRS12" s="61"/>
      <c r="LRT12" s="61"/>
      <c r="LRU12" s="61"/>
      <c r="LRV12" s="61"/>
      <c r="LRW12" s="61"/>
      <c r="LRX12" s="61"/>
      <c r="LRY12" s="61"/>
      <c r="LRZ12" s="61"/>
      <c r="LSA12" s="61"/>
      <c r="LSB12" s="61"/>
      <c r="LSC12" s="61"/>
      <c r="LSD12" s="61"/>
      <c r="LSE12" s="61"/>
      <c r="LSF12" s="61"/>
      <c r="LSG12" s="61"/>
      <c r="LSH12" s="61"/>
      <c r="LSI12" s="61"/>
      <c r="LSJ12" s="61"/>
      <c r="LSK12" s="61"/>
      <c r="LSL12" s="61"/>
      <c r="LSM12" s="61"/>
      <c r="LSN12" s="61"/>
      <c r="LSO12" s="61"/>
      <c r="LSP12" s="61"/>
      <c r="LSQ12" s="61"/>
      <c r="LSR12" s="61"/>
      <c r="LSS12" s="61"/>
      <c r="LST12" s="61"/>
      <c r="LSU12" s="61"/>
      <c r="LSV12" s="61"/>
      <c r="LSW12" s="61"/>
      <c r="LSX12" s="61"/>
      <c r="LSY12" s="61"/>
      <c r="LSZ12" s="61"/>
      <c r="LTA12" s="61"/>
      <c r="LTB12" s="61"/>
      <c r="LTC12" s="61"/>
      <c r="LTD12" s="61"/>
      <c r="LTE12" s="61"/>
      <c r="LTF12" s="61"/>
      <c r="LTG12" s="61"/>
      <c r="LTH12" s="61"/>
      <c r="LTI12" s="61"/>
      <c r="LTJ12" s="61"/>
      <c r="LTK12" s="61"/>
      <c r="LTL12" s="61"/>
      <c r="LTM12" s="61"/>
      <c r="LTN12" s="61"/>
      <c r="LTO12" s="61"/>
      <c r="LTP12" s="61"/>
      <c r="LTQ12" s="61"/>
      <c r="LTR12" s="61"/>
      <c r="LTS12" s="61"/>
      <c r="LTT12" s="61"/>
      <c r="LTU12" s="61"/>
      <c r="LTV12" s="61"/>
      <c r="LTW12" s="61"/>
      <c r="LTX12" s="61"/>
      <c r="LTY12" s="61"/>
      <c r="LTZ12" s="61"/>
      <c r="LUA12" s="61"/>
      <c r="LUB12" s="61"/>
      <c r="LUC12" s="61"/>
      <c r="LUD12" s="61"/>
      <c r="LUE12" s="61"/>
      <c r="LUF12" s="61"/>
      <c r="LUG12" s="61"/>
      <c r="LUH12" s="61"/>
      <c r="LUI12" s="61"/>
      <c r="LUJ12" s="61"/>
      <c r="LUK12" s="61"/>
      <c r="LUL12" s="61"/>
      <c r="LUM12" s="61"/>
      <c r="LUN12" s="61"/>
      <c r="LUO12" s="61"/>
      <c r="LUP12" s="61"/>
      <c r="LUQ12" s="61"/>
      <c r="LUR12" s="61"/>
      <c r="LUS12" s="61"/>
      <c r="LUT12" s="61"/>
      <c r="LUU12" s="61"/>
      <c r="LUV12" s="61"/>
      <c r="LUW12" s="61"/>
      <c r="LUX12" s="61"/>
      <c r="LUY12" s="61"/>
      <c r="LUZ12" s="61"/>
      <c r="LVA12" s="61"/>
      <c r="LVB12" s="61"/>
      <c r="LVC12" s="61"/>
      <c r="LVD12" s="61"/>
      <c r="LVE12" s="61"/>
      <c r="LVF12" s="61"/>
      <c r="LVG12" s="61"/>
      <c r="LVH12" s="61"/>
      <c r="LVI12" s="61"/>
      <c r="LVJ12" s="61"/>
      <c r="LVK12" s="61"/>
      <c r="LVL12" s="61"/>
      <c r="LVM12" s="61"/>
      <c r="LVN12" s="61"/>
      <c r="LVO12" s="61"/>
      <c r="LVP12" s="61"/>
      <c r="LVQ12" s="61"/>
      <c r="LVR12" s="61"/>
      <c r="LVS12" s="61"/>
      <c r="LVT12" s="61"/>
      <c r="LVU12" s="61"/>
      <c r="LVV12" s="61"/>
      <c r="LVW12" s="61"/>
      <c r="LVX12" s="61"/>
      <c r="LVY12" s="61"/>
      <c r="LVZ12" s="61"/>
      <c r="LWA12" s="61"/>
      <c r="LWB12" s="61"/>
      <c r="LWC12" s="61"/>
      <c r="LWD12" s="61"/>
      <c r="LWE12" s="61"/>
      <c r="LWF12" s="61"/>
      <c r="LWG12" s="61"/>
      <c r="LWH12" s="61"/>
      <c r="LWI12" s="61"/>
      <c r="LWJ12" s="61"/>
      <c r="LWK12" s="61"/>
      <c r="LWL12" s="61"/>
      <c r="LWM12" s="61"/>
      <c r="LWN12" s="61"/>
      <c r="LWO12" s="61"/>
      <c r="LWP12" s="61"/>
      <c r="LWQ12" s="61"/>
      <c r="LWR12" s="61"/>
      <c r="LWS12" s="61"/>
      <c r="LWT12" s="61"/>
      <c r="LWU12" s="61"/>
      <c r="LWV12" s="61"/>
      <c r="LWW12" s="61"/>
      <c r="LWX12" s="61"/>
      <c r="LWY12" s="61"/>
      <c r="LWZ12" s="61"/>
      <c r="LXA12" s="61"/>
      <c r="LXB12" s="61"/>
      <c r="LXC12" s="61"/>
      <c r="LXD12" s="61"/>
      <c r="LXE12" s="61"/>
      <c r="LXF12" s="61"/>
      <c r="LXG12" s="61"/>
      <c r="LXH12" s="61"/>
      <c r="LXI12" s="61"/>
      <c r="LXJ12" s="61"/>
      <c r="LXK12" s="61"/>
      <c r="LXL12" s="61"/>
      <c r="LXM12" s="61"/>
      <c r="LXN12" s="61"/>
      <c r="LXO12" s="61"/>
      <c r="LXP12" s="61"/>
      <c r="LXQ12" s="61"/>
      <c r="LXR12" s="61"/>
      <c r="LXS12" s="61"/>
      <c r="LXT12" s="61"/>
      <c r="LXU12" s="61"/>
      <c r="LXV12" s="61"/>
      <c r="LXW12" s="61"/>
      <c r="LXX12" s="61"/>
      <c r="LXY12" s="61"/>
      <c r="LXZ12" s="61"/>
      <c r="LYA12" s="61"/>
      <c r="LYB12" s="61"/>
      <c r="LYC12" s="61"/>
      <c r="LYD12" s="61"/>
      <c r="LYE12" s="61"/>
      <c r="LYF12" s="61"/>
      <c r="LYG12" s="61"/>
      <c r="LYH12" s="61"/>
      <c r="LYI12" s="61"/>
      <c r="LYJ12" s="61"/>
      <c r="LYK12" s="61"/>
      <c r="LYL12" s="61"/>
      <c r="LYM12" s="61"/>
      <c r="LYN12" s="61"/>
      <c r="LYO12" s="61"/>
      <c r="LYP12" s="61"/>
      <c r="LYQ12" s="61"/>
      <c r="LYR12" s="61"/>
      <c r="LYS12" s="61"/>
      <c r="LYT12" s="61"/>
      <c r="LYU12" s="61"/>
      <c r="LYV12" s="61"/>
      <c r="LYW12" s="61"/>
      <c r="LYX12" s="61"/>
      <c r="LYY12" s="61"/>
      <c r="LYZ12" s="61"/>
      <c r="LZA12" s="61"/>
      <c r="LZB12" s="61"/>
      <c r="LZC12" s="61"/>
      <c r="LZD12" s="61"/>
      <c r="LZE12" s="61"/>
      <c r="LZF12" s="61"/>
      <c r="LZG12" s="61"/>
      <c r="LZH12" s="61"/>
      <c r="LZI12" s="61"/>
      <c r="LZJ12" s="61"/>
      <c r="LZK12" s="61"/>
      <c r="LZL12" s="61"/>
      <c r="LZM12" s="61"/>
      <c r="LZN12" s="61"/>
      <c r="LZO12" s="61"/>
      <c r="LZP12" s="61"/>
      <c r="LZQ12" s="61"/>
      <c r="LZR12" s="61"/>
      <c r="LZS12" s="61"/>
      <c r="LZT12" s="61"/>
      <c r="LZU12" s="61"/>
      <c r="LZV12" s="61"/>
      <c r="LZW12" s="61"/>
      <c r="LZX12" s="61"/>
      <c r="LZY12" s="61"/>
      <c r="LZZ12" s="61"/>
      <c r="MAA12" s="61"/>
      <c r="MAB12" s="61"/>
      <c r="MAC12" s="61"/>
      <c r="MAD12" s="61"/>
      <c r="MAE12" s="61"/>
      <c r="MAF12" s="61"/>
      <c r="MAG12" s="61"/>
      <c r="MAH12" s="61"/>
      <c r="MAI12" s="61"/>
      <c r="MAJ12" s="61"/>
      <c r="MAK12" s="61"/>
      <c r="MAL12" s="61"/>
      <c r="MAM12" s="61"/>
      <c r="MAN12" s="61"/>
      <c r="MAO12" s="61"/>
      <c r="MAP12" s="61"/>
      <c r="MAQ12" s="61"/>
      <c r="MAR12" s="61"/>
      <c r="MAS12" s="61"/>
      <c r="MAT12" s="61"/>
      <c r="MAU12" s="61"/>
      <c r="MAV12" s="61"/>
      <c r="MAW12" s="61"/>
      <c r="MAX12" s="61"/>
      <c r="MAY12" s="61"/>
      <c r="MAZ12" s="61"/>
      <c r="MBA12" s="61"/>
      <c r="MBB12" s="61"/>
      <c r="MBC12" s="61"/>
      <c r="MBD12" s="61"/>
      <c r="MBE12" s="61"/>
      <c r="MBF12" s="61"/>
      <c r="MBG12" s="61"/>
      <c r="MBH12" s="61"/>
      <c r="MBI12" s="61"/>
      <c r="MBJ12" s="61"/>
      <c r="MBK12" s="61"/>
      <c r="MBL12" s="61"/>
      <c r="MBM12" s="61"/>
      <c r="MBN12" s="61"/>
      <c r="MBO12" s="61"/>
      <c r="MBP12" s="61"/>
      <c r="MBQ12" s="61"/>
      <c r="MBR12" s="61"/>
      <c r="MBS12" s="61"/>
      <c r="MBT12" s="61"/>
      <c r="MBU12" s="61"/>
      <c r="MBV12" s="61"/>
      <c r="MBW12" s="61"/>
      <c r="MBX12" s="61"/>
      <c r="MBY12" s="61"/>
      <c r="MBZ12" s="61"/>
      <c r="MCA12" s="61"/>
      <c r="MCB12" s="61"/>
      <c r="MCC12" s="61"/>
      <c r="MCD12" s="61"/>
      <c r="MCE12" s="61"/>
      <c r="MCF12" s="61"/>
      <c r="MCG12" s="61"/>
      <c r="MCH12" s="61"/>
      <c r="MCI12" s="61"/>
      <c r="MCJ12" s="61"/>
      <c r="MCK12" s="61"/>
      <c r="MCL12" s="61"/>
      <c r="MCM12" s="61"/>
      <c r="MCN12" s="61"/>
      <c r="MCO12" s="61"/>
      <c r="MCP12" s="61"/>
      <c r="MCQ12" s="61"/>
      <c r="MCR12" s="61"/>
      <c r="MCS12" s="61"/>
      <c r="MCT12" s="61"/>
      <c r="MCU12" s="61"/>
      <c r="MCV12" s="61"/>
      <c r="MCW12" s="61"/>
      <c r="MCX12" s="61"/>
      <c r="MCY12" s="61"/>
      <c r="MCZ12" s="61"/>
      <c r="MDA12" s="61"/>
      <c r="MDB12" s="61"/>
      <c r="MDC12" s="61"/>
      <c r="MDD12" s="61"/>
      <c r="MDE12" s="61"/>
      <c r="MDF12" s="61"/>
      <c r="MDG12" s="61"/>
      <c r="MDH12" s="61"/>
      <c r="MDI12" s="61"/>
      <c r="MDJ12" s="61"/>
      <c r="MDK12" s="61"/>
      <c r="MDL12" s="61"/>
      <c r="MDM12" s="61"/>
      <c r="MDN12" s="61"/>
      <c r="MDO12" s="61"/>
      <c r="MDP12" s="61"/>
      <c r="MDQ12" s="61"/>
      <c r="MDR12" s="61"/>
      <c r="MDS12" s="61"/>
      <c r="MDT12" s="61"/>
      <c r="MDU12" s="61"/>
      <c r="MDV12" s="61"/>
      <c r="MDW12" s="61"/>
      <c r="MDX12" s="61"/>
      <c r="MDY12" s="61"/>
      <c r="MDZ12" s="61"/>
      <c r="MEA12" s="61"/>
      <c r="MEB12" s="61"/>
      <c r="MEC12" s="61"/>
      <c r="MED12" s="61"/>
      <c r="MEE12" s="61"/>
      <c r="MEF12" s="61"/>
      <c r="MEG12" s="61"/>
      <c r="MEH12" s="61"/>
      <c r="MEI12" s="61"/>
      <c r="MEJ12" s="61"/>
      <c r="MEK12" s="61"/>
      <c r="MEL12" s="61"/>
      <c r="MEM12" s="61"/>
      <c r="MEN12" s="61"/>
      <c r="MEO12" s="61"/>
      <c r="MEP12" s="61"/>
      <c r="MEQ12" s="61"/>
      <c r="MER12" s="61"/>
      <c r="MES12" s="61"/>
      <c r="MET12" s="61"/>
      <c r="MEU12" s="61"/>
      <c r="MEV12" s="61"/>
      <c r="MEW12" s="61"/>
      <c r="MEX12" s="61"/>
      <c r="MEY12" s="61"/>
      <c r="MEZ12" s="61"/>
      <c r="MFA12" s="61"/>
      <c r="MFB12" s="61"/>
      <c r="MFC12" s="61"/>
      <c r="MFD12" s="61"/>
      <c r="MFE12" s="61"/>
      <c r="MFF12" s="61"/>
      <c r="MFG12" s="61"/>
      <c r="MFH12" s="61"/>
      <c r="MFI12" s="61"/>
      <c r="MFJ12" s="61"/>
      <c r="MFK12" s="61"/>
      <c r="MFL12" s="61"/>
      <c r="MFM12" s="61"/>
      <c r="MFN12" s="61"/>
      <c r="MFO12" s="61"/>
      <c r="MFP12" s="61"/>
      <c r="MFQ12" s="61"/>
      <c r="MFR12" s="61"/>
      <c r="MFS12" s="61"/>
      <c r="MFT12" s="61"/>
      <c r="MFU12" s="61"/>
      <c r="MFV12" s="61"/>
      <c r="MFW12" s="61"/>
      <c r="MFX12" s="61"/>
      <c r="MFY12" s="61"/>
      <c r="MFZ12" s="61"/>
      <c r="MGA12" s="61"/>
      <c r="MGB12" s="61"/>
      <c r="MGC12" s="61"/>
      <c r="MGD12" s="61"/>
      <c r="MGE12" s="61"/>
      <c r="MGF12" s="61"/>
      <c r="MGG12" s="61"/>
      <c r="MGH12" s="61"/>
      <c r="MGI12" s="61"/>
      <c r="MGJ12" s="61"/>
      <c r="MGK12" s="61"/>
      <c r="MGL12" s="61"/>
      <c r="MGM12" s="61"/>
      <c r="MGN12" s="61"/>
      <c r="MGO12" s="61"/>
      <c r="MGP12" s="61"/>
      <c r="MGQ12" s="61"/>
      <c r="MGR12" s="61"/>
      <c r="MGS12" s="61"/>
      <c r="MGT12" s="61"/>
      <c r="MGU12" s="61"/>
      <c r="MGV12" s="61"/>
      <c r="MGW12" s="61"/>
      <c r="MGX12" s="61"/>
      <c r="MGY12" s="61"/>
      <c r="MGZ12" s="61"/>
      <c r="MHA12" s="61"/>
      <c r="MHB12" s="61"/>
      <c r="MHC12" s="61"/>
      <c r="MHD12" s="61"/>
      <c r="MHE12" s="61"/>
      <c r="MHF12" s="61"/>
      <c r="MHG12" s="61"/>
      <c r="MHH12" s="61"/>
      <c r="MHI12" s="61"/>
      <c r="MHJ12" s="61"/>
      <c r="MHK12" s="61"/>
      <c r="MHL12" s="61"/>
      <c r="MHM12" s="61"/>
      <c r="MHN12" s="61"/>
      <c r="MHO12" s="61"/>
      <c r="MHP12" s="61"/>
      <c r="MHQ12" s="61"/>
      <c r="MHR12" s="61"/>
      <c r="MHS12" s="61"/>
      <c r="MHT12" s="61"/>
      <c r="MHU12" s="61"/>
      <c r="MHV12" s="61"/>
      <c r="MHW12" s="61"/>
      <c r="MHX12" s="61"/>
      <c r="MHY12" s="61"/>
      <c r="MHZ12" s="61"/>
      <c r="MIA12" s="61"/>
      <c r="MIB12" s="61"/>
      <c r="MIC12" s="61"/>
      <c r="MID12" s="61"/>
      <c r="MIE12" s="61"/>
      <c r="MIF12" s="61"/>
      <c r="MIG12" s="61"/>
      <c r="MIH12" s="61"/>
      <c r="MII12" s="61"/>
      <c r="MIJ12" s="61"/>
      <c r="MIK12" s="61"/>
      <c r="MIL12" s="61"/>
      <c r="MIM12" s="61"/>
      <c r="MIN12" s="61"/>
      <c r="MIO12" s="61"/>
      <c r="MIP12" s="61"/>
      <c r="MIQ12" s="61"/>
      <c r="MIR12" s="61"/>
      <c r="MIS12" s="61"/>
      <c r="MIT12" s="61"/>
      <c r="MIU12" s="61"/>
      <c r="MIV12" s="61"/>
      <c r="MIW12" s="61"/>
      <c r="MIX12" s="61"/>
      <c r="MIY12" s="61"/>
      <c r="MIZ12" s="61"/>
      <c r="MJA12" s="61"/>
      <c r="MJB12" s="61"/>
      <c r="MJC12" s="61"/>
      <c r="MJD12" s="61"/>
      <c r="MJE12" s="61"/>
      <c r="MJF12" s="61"/>
      <c r="MJG12" s="61"/>
      <c r="MJH12" s="61"/>
      <c r="MJI12" s="61"/>
      <c r="MJJ12" s="61"/>
      <c r="MJK12" s="61"/>
      <c r="MJL12" s="61"/>
      <c r="MJM12" s="61"/>
      <c r="MJN12" s="61"/>
      <c r="MJO12" s="61"/>
      <c r="MJP12" s="61"/>
      <c r="MJQ12" s="61"/>
      <c r="MJR12" s="61"/>
      <c r="MJS12" s="61"/>
      <c r="MJT12" s="61"/>
      <c r="MJU12" s="61"/>
      <c r="MJV12" s="61"/>
      <c r="MJW12" s="61"/>
      <c r="MJX12" s="61"/>
      <c r="MJY12" s="61"/>
      <c r="MJZ12" s="61"/>
      <c r="MKA12" s="61"/>
      <c r="MKB12" s="61"/>
      <c r="MKC12" s="61"/>
      <c r="MKD12" s="61"/>
      <c r="MKE12" s="61"/>
      <c r="MKF12" s="61"/>
      <c r="MKG12" s="61"/>
      <c r="MKH12" s="61"/>
      <c r="MKI12" s="61"/>
      <c r="MKJ12" s="61"/>
      <c r="MKK12" s="61"/>
      <c r="MKL12" s="61"/>
      <c r="MKM12" s="61"/>
      <c r="MKN12" s="61"/>
      <c r="MKO12" s="61"/>
      <c r="MKP12" s="61"/>
      <c r="MKQ12" s="61"/>
      <c r="MKR12" s="61"/>
      <c r="MKS12" s="61"/>
      <c r="MKT12" s="61"/>
      <c r="MKU12" s="61"/>
      <c r="MKV12" s="61"/>
      <c r="MKW12" s="61"/>
      <c r="MKX12" s="61"/>
      <c r="MKY12" s="61"/>
      <c r="MKZ12" s="61"/>
      <c r="MLA12" s="61"/>
      <c r="MLB12" s="61"/>
      <c r="MLC12" s="61"/>
      <c r="MLD12" s="61"/>
      <c r="MLE12" s="61"/>
      <c r="MLF12" s="61"/>
      <c r="MLG12" s="61"/>
      <c r="MLH12" s="61"/>
      <c r="MLI12" s="61"/>
      <c r="MLJ12" s="61"/>
      <c r="MLK12" s="61"/>
      <c r="MLL12" s="61"/>
      <c r="MLM12" s="61"/>
      <c r="MLN12" s="61"/>
      <c r="MLO12" s="61"/>
      <c r="MLP12" s="61"/>
      <c r="MLQ12" s="61"/>
      <c r="MLR12" s="61"/>
      <c r="MLS12" s="61"/>
      <c r="MLT12" s="61"/>
      <c r="MLU12" s="61"/>
      <c r="MLV12" s="61"/>
      <c r="MLW12" s="61"/>
      <c r="MLX12" s="61"/>
      <c r="MLY12" s="61"/>
      <c r="MLZ12" s="61"/>
      <c r="MMA12" s="61"/>
      <c r="MMB12" s="61"/>
      <c r="MMC12" s="61"/>
      <c r="MMD12" s="61"/>
      <c r="MME12" s="61"/>
      <c r="MMF12" s="61"/>
      <c r="MMG12" s="61"/>
      <c r="MMH12" s="61"/>
      <c r="MMI12" s="61"/>
      <c r="MMJ12" s="61"/>
      <c r="MMK12" s="61"/>
      <c r="MML12" s="61"/>
      <c r="MMM12" s="61"/>
      <c r="MMN12" s="61"/>
      <c r="MMO12" s="61"/>
      <c r="MMP12" s="61"/>
      <c r="MMQ12" s="61"/>
      <c r="MMR12" s="61"/>
      <c r="MMS12" s="61"/>
      <c r="MMT12" s="61"/>
      <c r="MMU12" s="61"/>
      <c r="MMV12" s="61"/>
      <c r="MMW12" s="61"/>
      <c r="MMX12" s="61"/>
      <c r="MMY12" s="61"/>
      <c r="MMZ12" s="61"/>
      <c r="MNA12" s="61"/>
      <c r="MNB12" s="61"/>
      <c r="MNC12" s="61"/>
      <c r="MND12" s="61"/>
      <c r="MNE12" s="61"/>
      <c r="MNF12" s="61"/>
      <c r="MNG12" s="61"/>
      <c r="MNH12" s="61"/>
      <c r="MNI12" s="61"/>
      <c r="MNJ12" s="61"/>
      <c r="MNK12" s="61"/>
      <c r="MNL12" s="61"/>
      <c r="MNM12" s="61"/>
      <c r="MNN12" s="61"/>
      <c r="MNO12" s="61"/>
      <c r="MNP12" s="61"/>
      <c r="MNQ12" s="61"/>
      <c r="MNR12" s="61"/>
      <c r="MNS12" s="61"/>
      <c r="MNT12" s="61"/>
      <c r="MNU12" s="61"/>
      <c r="MNV12" s="61"/>
      <c r="MNW12" s="61"/>
      <c r="MNX12" s="61"/>
      <c r="MNY12" s="61"/>
      <c r="MNZ12" s="61"/>
      <c r="MOA12" s="61"/>
      <c r="MOB12" s="61"/>
      <c r="MOC12" s="61"/>
      <c r="MOD12" s="61"/>
      <c r="MOE12" s="61"/>
      <c r="MOF12" s="61"/>
      <c r="MOG12" s="61"/>
      <c r="MOH12" s="61"/>
      <c r="MOI12" s="61"/>
      <c r="MOJ12" s="61"/>
      <c r="MOK12" s="61"/>
      <c r="MOL12" s="61"/>
      <c r="MOM12" s="61"/>
      <c r="MON12" s="61"/>
      <c r="MOO12" s="61"/>
      <c r="MOP12" s="61"/>
      <c r="MOQ12" s="61"/>
      <c r="MOR12" s="61"/>
      <c r="MOS12" s="61"/>
      <c r="MOT12" s="61"/>
      <c r="MOU12" s="61"/>
      <c r="MOV12" s="61"/>
      <c r="MOW12" s="61"/>
      <c r="MOX12" s="61"/>
      <c r="MOY12" s="61"/>
      <c r="MOZ12" s="61"/>
      <c r="MPA12" s="61"/>
      <c r="MPB12" s="61"/>
      <c r="MPC12" s="61"/>
      <c r="MPD12" s="61"/>
      <c r="MPE12" s="61"/>
      <c r="MPF12" s="61"/>
      <c r="MPG12" s="61"/>
      <c r="MPH12" s="61"/>
      <c r="MPI12" s="61"/>
      <c r="MPJ12" s="61"/>
      <c r="MPK12" s="61"/>
      <c r="MPL12" s="61"/>
      <c r="MPM12" s="61"/>
      <c r="MPN12" s="61"/>
      <c r="MPO12" s="61"/>
      <c r="MPP12" s="61"/>
      <c r="MPQ12" s="61"/>
      <c r="MPR12" s="61"/>
      <c r="MPS12" s="61"/>
      <c r="MPT12" s="61"/>
      <c r="MPU12" s="61"/>
      <c r="MPV12" s="61"/>
      <c r="MPW12" s="61"/>
      <c r="MPX12" s="61"/>
      <c r="MPY12" s="61"/>
      <c r="MPZ12" s="61"/>
      <c r="MQA12" s="61"/>
      <c r="MQB12" s="61"/>
      <c r="MQC12" s="61"/>
      <c r="MQD12" s="61"/>
      <c r="MQE12" s="61"/>
      <c r="MQF12" s="61"/>
      <c r="MQG12" s="61"/>
      <c r="MQH12" s="61"/>
      <c r="MQI12" s="61"/>
      <c r="MQJ12" s="61"/>
      <c r="MQK12" s="61"/>
      <c r="MQL12" s="61"/>
      <c r="MQM12" s="61"/>
      <c r="MQN12" s="61"/>
      <c r="MQO12" s="61"/>
      <c r="MQP12" s="61"/>
      <c r="MQQ12" s="61"/>
      <c r="MQR12" s="61"/>
      <c r="MQS12" s="61"/>
      <c r="MQT12" s="61"/>
      <c r="MQU12" s="61"/>
      <c r="MQV12" s="61"/>
      <c r="MQW12" s="61"/>
      <c r="MQX12" s="61"/>
      <c r="MQY12" s="61"/>
      <c r="MQZ12" s="61"/>
      <c r="MRA12" s="61"/>
      <c r="MRB12" s="61"/>
      <c r="MRC12" s="61"/>
      <c r="MRD12" s="61"/>
      <c r="MRE12" s="61"/>
      <c r="MRF12" s="61"/>
      <c r="MRG12" s="61"/>
      <c r="MRH12" s="61"/>
      <c r="MRI12" s="61"/>
      <c r="MRJ12" s="61"/>
      <c r="MRK12" s="61"/>
      <c r="MRL12" s="61"/>
      <c r="MRM12" s="61"/>
      <c r="MRN12" s="61"/>
      <c r="MRO12" s="61"/>
      <c r="MRP12" s="61"/>
      <c r="MRQ12" s="61"/>
      <c r="MRR12" s="61"/>
      <c r="MRS12" s="61"/>
      <c r="MRT12" s="61"/>
      <c r="MRU12" s="61"/>
      <c r="MRV12" s="61"/>
      <c r="MRW12" s="61"/>
      <c r="MRX12" s="61"/>
      <c r="MRY12" s="61"/>
      <c r="MRZ12" s="61"/>
      <c r="MSA12" s="61"/>
      <c r="MSB12" s="61"/>
      <c r="MSC12" s="61"/>
      <c r="MSD12" s="61"/>
      <c r="MSE12" s="61"/>
      <c r="MSF12" s="61"/>
      <c r="MSG12" s="61"/>
      <c r="MSH12" s="61"/>
      <c r="MSI12" s="61"/>
      <c r="MSJ12" s="61"/>
      <c r="MSK12" s="61"/>
      <c r="MSL12" s="61"/>
      <c r="MSM12" s="61"/>
      <c r="MSN12" s="61"/>
      <c r="MSO12" s="61"/>
      <c r="MSP12" s="61"/>
      <c r="MSQ12" s="61"/>
      <c r="MSR12" s="61"/>
      <c r="MSS12" s="61"/>
      <c r="MST12" s="61"/>
      <c r="MSU12" s="61"/>
      <c r="MSV12" s="61"/>
      <c r="MSW12" s="61"/>
      <c r="MSX12" s="61"/>
      <c r="MSY12" s="61"/>
      <c r="MSZ12" s="61"/>
      <c r="MTA12" s="61"/>
      <c r="MTB12" s="61"/>
      <c r="MTC12" s="61"/>
      <c r="MTD12" s="61"/>
      <c r="MTE12" s="61"/>
      <c r="MTF12" s="61"/>
      <c r="MTG12" s="61"/>
      <c r="MTH12" s="61"/>
      <c r="MTI12" s="61"/>
      <c r="MTJ12" s="61"/>
      <c r="MTK12" s="61"/>
      <c r="MTL12" s="61"/>
      <c r="MTM12" s="61"/>
      <c r="MTN12" s="61"/>
      <c r="MTO12" s="61"/>
      <c r="MTP12" s="61"/>
      <c r="MTQ12" s="61"/>
      <c r="MTR12" s="61"/>
      <c r="MTS12" s="61"/>
      <c r="MTT12" s="61"/>
      <c r="MTU12" s="61"/>
      <c r="MTV12" s="61"/>
      <c r="MTW12" s="61"/>
      <c r="MTX12" s="61"/>
      <c r="MTY12" s="61"/>
      <c r="MTZ12" s="61"/>
      <c r="MUA12" s="61"/>
      <c r="MUB12" s="61"/>
      <c r="MUC12" s="61"/>
      <c r="MUD12" s="61"/>
      <c r="MUE12" s="61"/>
      <c r="MUF12" s="61"/>
      <c r="MUG12" s="61"/>
      <c r="MUH12" s="61"/>
      <c r="MUI12" s="61"/>
      <c r="MUJ12" s="61"/>
      <c r="MUK12" s="61"/>
      <c r="MUL12" s="61"/>
      <c r="MUM12" s="61"/>
      <c r="MUN12" s="61"/>
      <c r="MUO12" s="61"/>
      <c r="MUP12" s="61"/>
      <c r="MUQ12" s="61"/>
      <c r="MUR12" s="61"/>
      <c r="MUS12" s="61"/>
      <c r="MUT12" s="61"/>
      <c r="MUU12" s="61"/>
      <c r="MUV12" s="61"/>
      <c r="MUW12" s="61"/>
      <c r="MUX12" s="61"/>
      <c r="MUY12" s="61"/>
      <c r="MUZ12" s="61"/>
      <c r="MVA12" s="61"/>
      <c r="MVB12" s="61"/>
      <c r="MVC12" s="61"/>
      <c r="MVD12" s="61"/>
      <c r="MVE12" s="61"/>
      <c r="MVF12" s="61"/>
      <c r="MVG12" s="61"/>
      <c r="MVH12" s="61"/>
      <c r="MVI12" s="61"/>
      <c r="MVJ12" s="61"/>
      <c r="MVK12" s="61"/>
      <c r="MVL12" s="61"/>
      <c r="MVM12" s="61"/>
      <c r="MVN12" s="61"/>
      <c r="MVO12" s="61"/>
      <c r="MVP12" s="61"/>
      <c r="MVQ12" s="61"/>
      <c r="MVR12" s="61"/>
      <c r="MVS12" s="61"/>
      <c r="MVT12" s="61"/>
      <c r="MVU12" s="61"/>
      <c r="MVV12" s="61"/>
      <c r="MVW12" s="61"/>
      <c r="MVX12" s="61"/>
      <c r="MVY12" s="61"/>
      <c r="MVZ12" s="61"/>
      <c r="MWA12" s="61"/>
      <c r="MWB12" s="61"/>
      <c r="MWC12" s="61"/>
      <c r="MWD12" s="61"/>
      <c r="MWE12" s="61"/>
      <c r="MWF12" s="61"/>
      <c r="MWG12" s="61"/>
      <c r="MWH12" s="61"/>
      <c r="MWI12" s="61"/>
      <c r="MWJ12" s="61"/>
      <c r="MWK12" s="61"/>
      <c r="MWL12" s="61"/>
      <c r="MWM12" s="61"/>
      <c r="MWN12" s="61"/>
      <c r="MWO12" s="61"/>
      <c r="MWP12" s="61"/>
      <c r="MWQ12" s="61"/>
      <c r="MWR12" s="61"/>
      <c r="MWS12" s="61"/>
      <c r="MWT12" s="61"/>
      <c r="MWU12" s="61"/>
      <c r="MWV12" s="61"/>
      <c r="MWW12" s="61"/>
      <c r="MWX12" s="61"/>
      <c r="MWY12" s="61"/>
      <c r="MWZ12" s="61"/>
      <c r="MXA12" s="61"/>
      <c r="MXB12" s="61"/>
      <c r="MXC12" s="61"/>
      <c r="MXD12" s="61"/>
      <c r="MXE12" s="61"/>
      <c r="MXF12" s="61"/>
      <c r="MXG12" s="61"/>
      <c r="MXH12" s="61"/>
      <c r="MXI12" s="61"/>
      <c r="MXJ12" s="61"/>
      <c r="MXK12" s="61"/>
      <c r="MXL12" s="61"/>
      <c r="MXM12" s="61"/>
      <c r="MXN12" s="61"/>
      <c r="MXO12" s="61"/>
      <c r="MXP12" s="61"/>
      <c r="MXQ12" s="61"/>
      <c r="MXR12" s="61"/>
      <c r="MXS12" s="61"/>
      <c r="MXT12" s="61"/>
      <c r="MXU12" s="61"/>
      <c r="MXV12" s="61"/>
      <c r="MXW12" s="61"/>
      <c r="MXX12" s="61"/>
      <c r="MXY12" s="61"/>
      <c r="MXZ12" s="61"/>
      <c r="MYA12" s="61"/>
      <c r="MYB12" s="61"/>
      <c r="MYC12" s="61"/>
      <c r="MYD12" s="61"/>
      <c r="MYE12" s="61"/>
      <c r="MYF12" s="61"/>
      <c r="MYG12" s="61"/>
      <c r="MYH12" s="61"/>
      <c r="MYI12" s="61"/>
      <c r="MYJ12" s="61"/>
      <c r="MYK12" s="61"/>
      <c r="MYL12" s="61"/>
      <c r="MYM12" s="61"/>
      <c r="MYN12" s="61"/>
      <c r="MYO12" s="61"/>
      <c r="MYP12" s="61"/>
      <c r="MYQ12" s="61"/>
      <c r="MYR12" s="61"/>
      <c r="MYS12" s="61"/>
      <c r="MYT12" s="61"/>
      <c r="MYU12" s="61"/>
      <c r="MYV12" s="61"/>
      <c r="MYW12" s="61"/>
      <c r="MYX12" s="61"/>
      <c r="MYY12" s="61"/>
      <c r="MYZ12" s="61"/>
      <c r="MZA12" s="61"/>
      <c r="MZB12" s="61"/>
      <c r="MZC12" s="61"/>
      <c r="MZD12" s="61"/>
      <c r="MZE12" s="61"/>
      <c r="MZF12" s="61"/>
      <c r="MZG12" s="61"/>
      <c r="MZH12" s="61"/>
      <c r="MZI12" s="61"/>
      <c r="MZJ12" s="61"/>
      <c r="MZK12" s="61"/>
      <c r="MZL12" s="61"/>
      <c r="MZM12" s="61"/>
      <c r="MZN12" s="61"/>
      <c r="MZO12" s="61"/>
      <c r="MZP12" s="61"/>
      <c r="MZQ12" s="61"/>
      <c r="MZR12" s="61"/>
      <c r="MZS12" s="61"/>
      <c r="MZT12" s="61"/>
      <c r="MZU12" s="61"/>
      <c r="MZV12" s="61"/>
      <c r="MZW12" s="61"/>
      <c r="MZX12" s="61"/>
      <c r="MZY12" s="61"/>
      <c r="MZZ12" s="61"/>
      <c r="NAA12" s="61"/>
      <c r="NAB12" s="61"/>
      <c r="NAC12" s="61"/>
      <c r="NAD12" s="61"/>
      <c r="NAE12" s="61"/>
      <c r="NAF12" s="61"/>
      <c r="NAG12" s="61"/>
      <c r="NAH12" s="61"/>
      <c r="NAI12" s="61"/>
      <c r="NAJ12" s="61"/>
      <c r="NAK12" s="61"/>
      <c r="NAL12" s="61"/>
      <c r="NAM12" s="61"/>
      <c r="NAN12" s="61"/>
      <c r="NAO12" s="61"/>
      <c r="NAP12" s="61"/>
      <c r="NAQ12" s="61"/>
      <c r="NAR12" s="61"/>
      <c r="NAS12" s="61"/>
      <c r="NAT12" s="61"/>
      <c r="NAU12" s="61"/>
      <c r="NAV12" s="61"/>
      <c r="NAW12" s="61"/>
      <c r="NAX12" s="61"/>
      <c r="NAY12" s="61"/>
      <c r="NAZ12" s="61"/>
      <c r="NBA12" s="61"/>
      <c r="NBB12" s="61"/>
      <c r="NBC12" s="61"/>
      <c r="NBD12" s="61"/>
      <c r="NBE12" s="61"/>
      <c r="NBF12" s="61"/>
      <c r="NBG12" s="61"/>
      <c r="NBH12" s="61"/>
      <c r="NBI12" s="61"/>
      <c r="NBJ12" s="61"/>
      <c r="NBK12" s="61"/>
      <c r="NBL12" s="61"/>
      <c r="NBM12" s="61"/>
      <c r="NBN12" s="61"/>
      <c r="NBO12" s="61"/>
      <c r="NBP12" s="61"/>
      <c r="NBQ12" s="61"/>
      <c r="NBR12" s="61"/>
      <c r="NBS12" s="61"/>
      <c r="NBT12" s="61"/>
      <c r="NBU12" s="61"/>
      <c r="NBV12" s="61"/>
      <c r="NBW12" s="61"/>
      <c r="NBX12" s="61"/>
      <c r="NBY12" s="61"/>
      <c r="NBZ12" s="61"/>
      <c r="NCA12" s="61"/>
      <c r="NCB12" s="61"/>
      <c r="NCC12" s="61"/>
      <c r="NCD12" s="61"/>
      <c r="NCE12" s="61"/>
      <c r="NCF12" s="61"/>
      <c r="NCG12" s="61"/>
      <c r="NCH12" s="61"/>
      <c r="NCI12" s="61"/>
      <c r="NCJ12" s="61"/>
      <c r="NCK12" s="61"/>
      <c r="NCL12" s="61"/>
      <c r="NCM12" s="61"/>
      <c r="NCN12" s="61"/>
      <c r="NCO12" s="61"/>
      <c r="NCP12" s="61"/>
      <c r="NCQ12" s="61"/>
      <c r="NCR12" s="61"/>
      <c r="NCS12" s="61"/>
      <c r="NCT12" s="61"/>
      <c r="NCU12" s="61"/>
      <c r="NCV12" s="61"/>
      <c r="NCW12" s="61"/>
      <c r="NCX12" s="61"/>
      <c r="NCY12" s="61"/>
      <c r="NCZ12" s="61"/>
      <c r="NDA12" s="61"/>
      <c r="NDB12" s="61"/>
      <c r="NDC12" s="61"/>
      <c r="NDD12" s="61"/>
      <c r="NDE12" s="61"/>
      <c r="NDF12" s="61"/>
      <c r="NDG12" s="61"/>
      <c r="NDH12" s="61"/>
      <c r="NDI12" s="61"/>
      <c r="NDJ12" s="61"/>
      <c r="NDK12" s="61"/>
      <c r="NDL12" s="61"/>
      <c r="NDM12" s="61"/>
      <c r="NDN12" s="61"/>
      <c r="NDO12" s="61"/>
      <c r="NDP12" s="61"/>
      <c r="NDQ12" s="61"/>
      <c r="NDR12" s="61"/>
      <c r="NDS12" s="61"/>
      <c r="NDT12" s="61"/>
      <c r="NDU12" s="61"/>
      <c r="NDV12" s="61"/>
      <c r="NDW12" s="61"/>
      <c r="NDX12" s="61"/>
      <c r="NDY12" s="61"/>
      <c r="NDZ12" s="61"/>
      <c r="NEA12" s="61"/>
      <c r="NEB12" s="61"/>
      <c r="NEC12" s="61"/>
      <c r="NED12" s="61"/>
      <c r="NEE12" s="61"/>
      <c r="NEF12" s="61"/>
      <c r="NEG12" s="61"/>
      <c r="NEH12" s="61"/>
      <c r="NEI12" s="61"/>
      <c r="NEJ12" s="61"/>
      <c r="NEK12" s="61"/>
      <c r="NEL12" s="61"/>
      <c r="NEM12" s="61"/>
      <c r="NEN12" s="61"/>
      <c r="NEO12" s="61"/>
      <c r="NEP12" s="61"/>
      <c r="NEQ12" s="61"/>
      <c r="NER12" s="61"/>
      <c r="NES12" s="61"/>
      <c r="NET12" s="61"/>
      <c r="NEU12" s="61"/>
      <c r="NEV12" s="61"/>
      <c r="NEW12" s="61"/>
      <c r="NEX12" s="61"/>
      <c r="NEY12" s="61"/>
      <c r="NEZ12" s="61"/>
      <c r="NFA12" s="61"/>
      <c r="NFB12" s="61"/>
      <c r="NFC12" s="61"/>
      <c r="NFD12" s="61"/>
      <c r="NFE12" s="61"/>
      <c r="NFF12" s="61"/>
      <c r="NFG12" s="61"/>
      <c r="NFH12" s="61"/>
      <c r="NFI12" s="61"/>
      <c r="NFJ12" s="61"/>
      <c r="NFK12" s="61"/>
      <c r="NFL12" s="61"/>
      <c r="NFM12" s="61"/>
      <c r="NFN12" s="61"/>
      <c r="NFO12" s="61"/>
      <c r="NFP12" s="61"/>
      <c r="NFQ12" s="61"/>
      <c r="NFR12" s="61"/>
      <c r="NFS12" s="61"/>
      <c r="NFT12" s="61"/>
      <c r="NFU12" s="61"/>
      <c r="NFV12" s="61"/>
      <c r="NFW12" s="61"/>
      <c r="NFX12" s="61"/>
      <c r="NFY12" s="61"/>
      <c r="NFZ12" s="61"/>
      <c r="NGA12" s="61"/>
      <c r="NGB12" s="61"/>
      <c r="NGC12" s="61"/>
      <c r="NGD12" s="61"/>
      <c r="NGE12" s="61"/>
      <c r="NGF12" s="61"/>
      <c r="NGG12" s="61"/>
      <c r="NGH12" s="61"/>
      <c r="NGI12" s="61"/>
      <c r="NGJ12" s="61"/>
      <c r="NGK12" s="61"/>
      <c r="NGL12" s="61"/>
      <c r="NGM12" s="61"/>
      <c r="NGN12" s="61"/>
      <c r="NGO12" s="61"/>
      <c r="NGP12" s="61"/>
      <c r="NGQ12" s="61"/>
      <c r="NGR12" s="61"/>
      <c r="NGS12" s="61"/>
      <c r="NGT12" s="61"/>
      <c r="NGU12" s="61"/>
      <c r="NGV12" s="61"/>
      <c r="NGW12" s="61"/>
      <c r="NGX12" s="61"/>
      <c r="NGY12" s="61"/>
      <c r="NGZ12" s="61"/>
      <c r="NHA12" s="61"/>
      <c r="NHB12" s="61"/>
      <c r="NHC12" s="61"/>
      <c r="NHD12" s="61"/>
      <c r="NHE12" s="61"/>
      <c r="NHF12" s="61"/>
      <c r="NHG12" s="61"/>
      <c r="NHH12" s="61"/>
      <c r="NHI12" s="61"/>
      <c r="NHJ12" s="61"/>
      <c r="NHK12" s="61"/>
      <c r="NHL12" s="61"/>
      <c r="NHM12" s="61"/>
      <c r="NHN12" s="61"/>
      <c r="NHO12" s="61"/>
      <c r="NHP12" s="61"/>
      <c r="NHQ12" s="61"/>
      <c r="NHR12" s="61"/>
      <c r="NHS12" s="61"/>
      <c r="NHT12" s="61"/>
      <c r="NHU12" s="61"/>
      <c r="NHV12" s="61"/>
      <c r="NHW12" s="61"/>
      <c r="NHX12" s="61"/>
      <c r="NHY12" s="61"/>
      <c r="NHZ12" s="61"/>
      <c r="NIA12" s="61"/>
      <c r="NIB12" s="61"/>
      <c r="NIC12" s="61"/>
      <c r="NID12" s="61"/>
      <c r="NIE12" s="61"/>
      <c r="NIF12" s="61"/>
      <c r="NIG12" s="61"/>
      <c r="NIH12" s="61"/>
      <c r="NII12" s="61"/>
      <c r="NIJ12" s="61"/>
      <c r="NIK12" s="61"/>
      <c r="NIL12" s="61"/>
      <c r="NIM12" s="61"/>
      <c r="NIN12" s="61"/>
      <c r="NIO12" s="61"/>
      <c r="NIP12" s="61"/>
      <c r="NIQ12" s="61"/>
      <c r="NIR12" s="61"/>
      <c r="NIS12" s="61"/>
      <c r="NIT12" s="61"/>
      <c r="NIU12" s="61"/>
      <c r="NIV12" s="61"/>
      <c r="NIW12" s="61"/>
      <c r="NIX12" s="61"/>
      <c r="NIY12" s="61"/>
      <c r="NIZ12" s="61"/>
      <c r="NJA12" s="61"/>
      <c r="NJB12" s="61"/>
      <c r="NJC12" s="61"/>
      <c r="NJD12" s="61"/>
      <c r="NJE12" s="61"/>
      <c r="NJF12" s="61"/>
      <c r="NJG12" s="61"/>
      <c r="NJH12" s="61"/>
      <c r="NJI12" s="61"/>
      <c r="NJJ12" s="61"/>
      <c r="NJK12" s="61"/>
      <c r="NJL12" s="61"/>
      <c r="NJM12" s="61"/>
      <c r="NJN12" s="61"/>
      <c r="NJO12" s="61"/>
      <c r="NJP12" s="61"/>
      <c r="NJQ12" s="61"/>
      <c r="NJR12" s="61"/>
      <c r="NJS12" s="61"/>
      <c r="NJT12" s="61"/>
      <c r="NJU12" s="61"/>
      <c r="NJV12" s="61"/>
      <c r="NJW12" s="61"/>
      <c r="NJX12" s="61"/>
      <c r="NJY12" s="61"/>
      <c r="NJZ12" s="61"/>
      <c r="NKA12" s="61"/>
      <c r="NKB12" s="61"/>
      <c r="NKC12" s="61"/>
      <c r="NKD12" s="61"/>
      <c r="NKE12" s="61"/>
      <c r="NKF12" s="61"/>
      <c r="NKG12" s="61"/>
      <c r="NKH12" s="61"/>
      <c r="NKI12" s="61"/>
      <c r="NKJ12" s="61"/>
      <c r="NKK12" s="61"/>
      <c r="NKL12" s="61"/>
      <c r="NKM12" s="61"/>
      <c r="NKN12" s="61"/>
      <c r="NKO12" s="61"/>
      <c r="NKP12" s="61"/>
      <c r="NKQ12" s="61"/>
      <c r="NKR12" s="61"/>
      <c r="NKS12" s="61"/>
      <c r="NKT12" s="61"/>
      <c r="NKU12" s="61"/>
      <c r="NKV12" s="61"/>
      <c r="NKW12" s="61"/>
      <c r="NKX12" s="61"/>
      <c r="NKY12" s="61"/>
      <c r="NKZ12" s="61"/>
      <c r="NLA12" s="61"/>
      <c r="NLB12" s="61"/>
      <c r="NLC12" s="61"/>
      <c r="NLD12" s="61"/>
      <c r="NLE12" s="61"/>
      <c r="NLF12" s="61"/>
      <c r="NLG12" s="61"/>
      <c r="NLH12" s="61"/>
      <c r="NLI12" s="61"/>
      <c r="NLJ12" s="61"/>
      <c r="NLK12" s="61"/>
      <c r="NLL12" s="61"/>
      <c r="NLM12" s="61"/>
      <c r="NLN12" s="61"/>
      <c r="NLO12" s="61"/>
      <c r="NLP12" s="61"/>
      <c r="NLQ12" s="61"/>
      <c r="NLR12" s="61"/>
      <c r="NLS12" s="61"/>
      <c r="NLT12" s="61"/>
      <c r="NLU12" s="61"/>
      <c r="NLV12" s="61"/>
      <c r="NLW12" s="61"/>
      <c r="NLX12" s="61"/>
      <c r="NLY12" s="61"/>
      <c r="NLZ12" s="61"/>
      <c r="NMA12" s="61"/>
      <c r="NMB12" s="61"/>
      <c r="NMC12" s="61"/>
      <c r="NMD12" s="61"/>
      <c r="NME12" s="61"/>
      <c r="NMF12" s="61"/>
      <c r="NMG12" s="61"/>
      <c r="NMH12" s="61"/>
      <c r="NMI12" s="61"/>
      <c r="NMJ12" s="61"/>
      <c r="NMK12" s="61"/>
      <c r="NML12" s="61"/>
      <c r="NMM12" s="61"/>
      <c r="NMN12" s="61"/>
      <c r="NMO12" s="61"/>
      <c r="NMP12" s="61"/>
      <c r="NMQ12" s="61"/>
      <c r="NMR12" s="61"/>
      <c r="NMS12" s="61"/>
      <c r="NMT12" s="61"/>
      <c r="NMU12" s="61"/>
      <c r="NMV12" s="61"/>
      <c r="NMW12" s="61"/>
      <c r="NMX12" s="61"/>
      <c r="NMY12" s="61"/>
      <c r="NMZ12" s="61"/>
      <c r="NNA12" s="61"/>
      <c r="NNB12" s="61"/>
      <c r="NNC12" s="61"/>
      <c r="NND12" s="61"/>
      <c r="NNE12" s="61"/>
      <c r="NNF12" s="61"/>
      <c r="NNG12" s="61"/>
      <c r="NNH12" s="61"/>
      <c r="NNI12" s="61"/>
      <c r="NNJ12" s="61"/>
      <c r="NNK12" s="61"/>
      <c r="NNL12" s="61"/>
      <c r="NNM12" s="61"/>
      <c r="NNN12" s="61"/>
      <c r="NNO12" s="61"/>
      <c r="NNP12" s="61"/>
      <c r="NNQ12" s="61"/>
      <c r="NNR12" s="61"/>
      <c r="NNS12" s="61"/>
      <c r="NNT12" s="61"/>
      <c r="NNU12" s="61"/>
      <c r="NNV12" s="61"/>
      <c r="NNW12" s="61"/>
      <c r="NNX12" s="61"/>
      <c r="NNY12" s="61"/>
      <c r="NNZ12" s="61"/>
      <c r="NOA12" s="61"/>
      <c r="NOB12" s="61"/>
      <c r="NOC12" s="61"/>
      <c r="NOD12" s="61"/>
      <c r="NOE12" s="61"/>
      <c r="NOF12" s="61"/>
      <c r="NOG12" s="61"/>
      <c r="NOH12" s="61"/>
      <c r="NOI12" s="61"/>
      <c r="NOJ12" s="61"/>
      <c r="NOK12" s="61"/>
      <c r="NOL12" s="61"/>
      <c r="NOM12" s="61"/>
      <c r="NON12" s="61"/>
      <c r="NOO12" s="61"/>
      <c r="NOP12" s="61"/>
      <c r="NOQ12" s="61"/>
      <c r="NOR12" s="61"/>
      <c r="NOS12" s="61"/>
      <c r="NOT12" s="61"/>
      <c r="NOU12" s="61"/>
      <c r="NOV12" s="61"/>
      <c r="NOW12" s="61"/>
      <c r="NOX12" s="61"/>
      <c r="NOY12" s="61"/>
      <c r="NOZ12" s="61"/>
      <c r="NPA12" s="61"/>
      <c r="NPB12" s="61"/>
      <c r="NPC12" s="61"/>
      <c r="NPD12" s="61"/>
      <c r="NPE12" s="61"/>
      <c r="NPF12" s="61"/>
      <c r="NPG12" s="61"/>
      <c r="NPH12" s="61"/>
      <c r="NPI12" s="61"/>
      <c r="NPJ12" s="61"/>
      <c r="NPK12" s="61"/>
      <c r="NPL12" s="61"/>
      <c r="NPM12" s="61"/>
      <c r="NPN12" s="61"/>
      <c r="NPO12" s="61"/>
      <c r="NPP12" s="61"/>
      <c r="NPQ12" s="61"/>
      <c r="NPR12" s="61"/>
      <c r="NPS12" s="61"/>
      <c r="NPT12" s="61"/>
      <c r="NPU12" s="61"/>
      <c r="NPV12" s="61"/>
      <c r="NPW12" s="61"/>
      <c r="NPX12" s="61"/>
      <c r="NPY12" s="61"/>
      <c r="NPZ12" s="61"/>
      <c r="NQA12" s="61"/>
      <c r="NQB12" s="61"/>
      <c r="NQC12" s="61"/>
      <c r="NQD12" s="61"/>
      <c r="NQE12" s="61"/>
      <c r="NQF12" s="61"/>
      <c r="NQG12" s="61"/>
      <c r="NQH12" s="61"/>
      <c r="NQI12" s="61"/>
      <c r="NQJ12" s="61"/>
      <c r="NQK12" s="61"/>
      <c r="NQL12" s="61"/>
      <c r="NQM12" s="61"/>
      <c r="NQN12" s="61"/>
      <c r="NQO12" s="61"/>
      <c r="NQP12" s="61"/>
      <c r="NQQ12" s="61"/>
      <c r="NQR12" s="61"/>
      <c r="NQS12" s="61"/>
      <c r="NQT12" s="61"/>
      <c r="NQU12" s="61"/>
      <c r="NQV12" s="61"/>
      <c r="NQW12" s="61"/>
      <c r="NQX12" s="61"/>
      <c r="NQY12" s="61"/>
      <c r="NQZ12" s="61"/>
      <c r="NRA12" s="61"/>
      <c r="NRB12" s="61"/>
      <c r="NRC12" s="61"/>
      <c r="NRD12" s="61"/>
      <c r="NRE12" s="61"/>
      <c r="NRF12" s="61"/>
      <c r="NRG12" s="61"/>
      <c r="NRH12" s="61"/>
      <c r="NRI12" s="61"/>
      <c r="NRJ12" s="61"/>
      <c r="NRK12" s="61"/>
      <c r="NRL12" s="61"/>
      <c r="NRM12" s="61"/>
      <c r="NRN12" s="61"/>
      <c r="NRO12" s="61"/>
      <c r="NRP12" s="61"/>
      <c r="NRQ12" s="61"/>
      <c r="NRR12" s="61"/>
      <c r="NRS12" s="61"/>
      <c r="NRT12" s="61"/>
      <c r="NRU12" s="61"/>
      <c r="NRV12" s="61"/>
      <c r="NRW12" s="61"/>
      <c r="NRX12" s="61"/>
      <c r="NRY12" s="61"/>
      <c r="NRZ12" s="61"/>
      <c r="NSA12" s="61"/>
      <c r="NSB12" s="61"/>
      <c r="NSC12" s="61"/>
      <c r="NSD12" s="61"/>
      <c r="NSE12" s="61"/>
      <c r="NSF12" s="61"/>
      <c r="NSG12" s="61"/>
      <c r="NSH12" s="61"/>
      <c r="NSI12" s="61"/>
      <c r="NSJ12" s="61"/>
      <c r="NSK12" s="61"/>
      <c r="NSL12" s="61"/>
      <c r="NSM12" s="61"/>
      <c r="NSN12" s="61"/>
      <c r="NSO12" s="61"/>
      <c r="NSP12" s="61"/>
      <c r="NSQ12" s="61"/>
      <c r="NSR12" s="61"/>
      <c r="NSS12" s="61"/>
      <c r="NST12" s="61"/>
      <c r="NSU12" s="61"/>
      <c r="NSV12" s="61"/>
      <c r="NSW12" s="61"/>
      <c r="NSX12" s="61"/>
      <c r="NSY12" s="61"/>
      <c r="NSZ12" s="61"/>
      <c r="NTA12" s="61"/>
      <c r="NTB12" s="61"/>
      <c r="NTC12" s="61"/>
      <c r="NTD12" s="61"/>
      <c r="NTE12" s="61"/>
      <c r="NTF12" s="61"/>
      <c r="NTG12" s="61"/>
      <c r="NTH12" s="61"/>
      <c r="NTI12" s="61"/>
      <c r="NTJ12" s="61"/>
      <c r="NTK12" s="61"/>
      <c r="NTL12" s="61"/>
      <c r="NTM12" s="61"/>
      <c r="NTN12" s="61"/>
      <c r="NTO12" s="61"/>
      <c r="NTP12" s="61"/>
      <c r="NTQ12" s="61"/>
      <c r="NTR12" s="61"/>
      <c r="NTS12" s="61"/>
      <c r="NTT12" s="61"/>
      <c r="NTU12" s="61"/>
      <c r="NTV12" s="61"/>
      <c r="NTW12" s="61"/>
      <c r="NTX12" s="61"/>
      <c r="NTY12" s="61"/>
      <c r="NTZ12" s="61"/>
      <c r="NUA12" s="61"/>
      <c r="NUB12" s="61"/>
      <c r="NUC12" s="61"/>
      <c r="NUD12" s="61"/>
      <c r="NUE12" s="61"/>
      <c r="NUF12" s="61"/>
      <c r="NUG12" s="61"/>
      <c r="NUH12" s="61"/>
      <c r="NUI12" s="61"/>
      <c r="NUJ12" s="61"/>
      <c r="NUK12" s="61"/>
      <c r="NUL12" s="61"/>
      <c r="NUM12" s="61"/>
      <c r="NUN12" s="61"/>
      <c r="NUO12" s="61"/>
      <c r="NUP12" s="61"/>
      <c r="NUQ12" s="61"/>
      <c r="NUR12" s="61"/>
      <c r="NUS12" s="61"/>
      <c r="NUT12" s="61"/>
      <c r="NUU12" s="61"/>
      <c r="NUV12" s="61"/>
      <c r="NUW12" s="61"/>
      <c r="NUX12" s="61"/>
      <c r="NUY12" s="61"/>
      <c r="NUZ12" s="61"/>
      <c r="NVA12" s="61"/>
      <c r="NVB12" s="61"/>
      <c r="NVC12" s="61"/>
      <c r="NVD12" s="61"/>
      <c r="NVE12" s="61"/>
      <c r="NVF12" s="61"/>
      <c r="NVG12" s="61"/>
      <c r="NVH12" s="61"/>
      <c r="NVI12" s="61"/>
      <c r="NVJ12" s="61"/>
      <c r="NVK12" s="61"/>
      <c r="NVL12" s="61"/>
      <c r="NVM12" s="61"/>
      <c r="NVN12" s="61"/>
      <c r="NVO12" s="61"/>
      <c r="NVP12" s="61"/>
      <c r="NVQ12" s="61"/>
      <c r="NVR12" s="61"/>
      <c r="NVS12" s="61"/>
      <c r="NVT12" s="61"/>
      <c r="NVU12" s="61"/>
      <c r="NVV12" s="61"/>
      <c r="NVW12" s="61"/>
      <c r="NVX12" s="61"/>
      <c r="NVY12" s="61"/>
      <c r="NVZ12" s="61"/>
      <c r="NWA12" s="61"/>
      <c r="NWB12" s="61"/>
      <c r="NWC12" s="61"/>
      <c r="NWD12" s="61"/>
      <c r="NWE12" s="61"/>
      <c r="NWF12" s="61"/>
      <c r="NWG12" s="61"/>
      <c r="NWH12" s="61"/>
      <c r="NWI12" s="61"/>
      <c r="NWJ12" s="61"/>
      <c r="NWK12" s="61"/>
      <c r="NWL12" s="61"/>
      <c r="NWM12" s="61"/>
      <c r="NWN12" s="61"/>
      <c r="NWO12" s="61"/>
      <c r="NWP12" s="61"/>
      <c r="NWQ12" s="61"/>
      <c r="NWR12" s="61"/>
      <c r="NWS12" s="61"/>
      <c r="NWT12" s="61"/>
      <c r="NWU12" s="61"/>
      <c r="NWV12" s="61"/>
      <c r="NWW12" s="61"/>
      <c r="NWX12" s="61"/>
      <c r="NWY12" s="61"/>
      <c r="NWZ12" s="61"/>
      <c r="NXA12" s="61"/>
      <c r="NXB12" s="61"/>
      <c r="NXC12" s="61"/>
      <c r="NXD12" s="61"/>
      <c r="NXE12" s="61"/>
      <c r="NXF12" s="61"/>
      <c r="NXG12" s="61"/>
      <c r="NXH12" s="61"/>
      <c r="NXI12" s="61"/>
      <c r="NXJ12" s="61"/>
      <c r="NXK12" s="61"/>
      <c r="NXL12" s="61"/>
      <c r="NXM12" s="61"/>
      <c r="NXN12" s="61"/>
      <c r="NXO12" s="61"/>
      <c r="NXP12" s="61"/>
      <c r="NXQ12" s="61"/>
      <c r="NXR12" s="61"/>
      <c r="NXS12" s="61"/>
      <c r="NXT12" s="61"/>
      <c r="NXU12" s="61"/>
      <c r="NXV12" s="61"/>
      <c r="NXW12" s="61"/>
      <c r="NXX12" s="61"/>
      <c r="NXY12" s="61"/>
      <c r="NXZ12" s="61"/>
      <c r="NYA12" s="61"/>
      <c r="NYB12" s="61"/>
      <c r="NYC12" s="61"/>
      <c r="NYD12" s="61"/>
      <c r="NYE12" s="61"/>
      <c r="NYF12" s="61"/>
      <c r="NYG12" s="61"/>
      <c r="NYH12" s="61"/>
      <c r="NYI12" s="61"/>
      <c r="NYJ12" s="61"/>
      <c r="NYK12" s="61"/>
      <c r="NYL12" s="61"/>
      <c r="NYM12" s="61"/>
      <c r="NYN12" s="61"/>
      <c r="NYO12" s="61"/>
      <c r="NYP12" s="61"/>
      <c r="NYQ12" s="61"/>
      <c r="NYR12" s="61"/>
      <c r="NYS12" s="61"/>
      <c r="NYT12" s="61"/>
      <c r="NYU12" s="61"/>
      <c r="NYV12" s="61"/>
      <c r="NYW12" s="61"/>
      <c r="NYX12" s="61"/>
      <c r="NYY12" s="61"/>
      <c r="NYZ12" s="61"/>
      <c r="NZA12" s="61"/>
      <c r="NZB12" s="61"/>
      <c r="NZC12" s="61"/>
      <c r="NZD12" s="61"/>
      <c r="NZE12" s="61"/>
      <c r="NZF12" s="61"/>
      <c r="NZG12" s="61"/>
      <c r="NZH12" s="61"/>
      <c r="NZI12" s="61"/>
      <c r="NZJ12" s="61"/>
      <c r="NZK12" s="61"/>
      <c r="NZL12" s="61"/>
      <c r="NZM12" s="61"/>
      <c r="NZN12" s="61"/>
      <c r="NZO12" s="61"/>
      <c r="NZP12" s="61"/>
      <c r="NZQ12" s="61"/>
      <c r="NZR12" s="61"/>
      <c r="NZS12" s="61"/>
      <c r="NZT12" s="61"/>
      <c r="NZU12" s="61"/>
      <c r="NZV12" s="61"/>
      <c r="NZW12" s="61"/>
      <c r="NZX12" s="61"/>
      <c r="NZY12" s="61"/>
      <c r="NZZ12" s="61"/>
      <c r="OAA12" s="61"/>
      <c r="OAB12" s="61"/>
      <c r="OAC12" s="61"/>
      <c r="OAD12" s="61"/>
      <c r="OAE12" s="61"/>
      <c r="OAF12" s="61"/>
      <c r="OAG12" s="61"/>
      <c r="OAH12" s="61"/>
      <c r="OAI12" s="61"/>
      <c r="OAJ12" s="61"/>
      <c r="OAK12" s="61"/>
      <c r="OAL12" s="61"/>
      <c r="OAM12" s="61"/>
      <c r="OAN12" s="61"/>
      <c r="OAO12" s="61"/>
      <c r="OAP12" s="61"/>
      <c r="OAQ12" s="61"/>
      <c r="OAR12" s="61"/>
      <c r="OAS12" s="61"/>
      <c r="OAT12" s="61"/>
      <c r="OAU12" s="61"/>
      <c r="OAV12" s="61"/>
      <c r="OAW12" s="61"/>
      <c r="OAX12" s="61"/>
      <c r="OAY12" s="61"/>
      <c r="OAZ12" s="61"/>
      <c r="OBA12" s="61"/>
      <c r="OBB12" s="61"/>
      <c r="OBC12" s="61"/>
      <c r="OBD12" s="61"/>
      <c r="OBE12" s="61"/>
      <c r="OBF12" s="61"/>
      <c r="OBG12" s="61"/>
      <c r="OBH12" s="61"/>
      <c r="OBI12" s="61"/>
      <c r="OBJ12" s="61"/>
      <c r="OBK12" s="61"/>
      <c r="OBL12" s="61"/>
      <c r="OBM12" s="61"/>
      <c r="OBN12" s="61"/>
      <c r="OBO12" s="61"/>
      <c r="OBP12" s="61"/>
      <c r="OBQ12" s="61"/>
      <c r="OBR12" s="61"/>
      <c r="OBS12" s="61"/>
      <c r="OBT12" s="61"/>
      <c r="OBU12" s="61"/>
      <c r="OBV12" s="61"/>
      <c r="OBW12" s="61"/>
      <c r="OBX12" s="61"/>
      <c r="OBY12" s="61"/>
      <c r="OBZ12" s="61"/>
      <c r="OCA12" s="61"/>
      <c r="OCB12" s="61"/>
      <c r="OCC12" s="61"/>
      <c r="OCD12" s="61"/>
      <c r="OCE12" s="61"/>
      <c r="OCF12" s="61"/>
      <c r="OCG12" s="61"/>
      <c r="OCH12" s="61"/>
      <c r="OCI12" s="61"/>
      <c r="OCJ12" s="61"/>
      <c r="OCK12" s="61"/>
      <c r="OCL12" s="61"/>
      <c r="OCM12" s="61"/>
      <c r="OCN12" s="61"/>
      <c r="OCO12" s="61"/>
      <c r="OCP12" s="61"/>
      <c r="OCQ12" s="61"/>
      <c r="OCR12" s="61"/>
      <c r="OCS12" s="61"/>
      <c r="OCT12" s="61"/>
      <c r="OCU12" s="61"/>
      <c r="OCV12" s="61"/>
      <c r="OCW12" s="61"/>
      <c r="OCX12" s="61"/>
      <c r="OCY12" s="61"/>
      <c r="OCZ12" s="61"/>
      <c r="ODA12" s="61"/>
      <c r="ODB12" s="61"/>
      <c r="ODC12" s="61"/>
      <c r="ODD12" s="61"/>
      <c r="ODE12" s="61"/>
      <c r="ODF12" s="61"/>
      <c r="ODG12" s="61"/>
      <c r="ODH12" s="61"/>
      <c r="ODI12" s="61"/>
      <c r="ODJ12" s="61"/>
      <c r="ODK12" s="61"/>
      <c r="ODL12" s="61"/>
      <c r="ODM12" s="61"/>
      <c r="ODN12" s="61"/>
      <c r="ODO12" s="61"/>
      <c r="ODP12" s="61"/>
      <c r="ODQ12" s="61"/>
      <c r="ODR12" s="61"/>
      <c r="ODS12" s="61"/>
      <c r="ODT12" s="61"/>
      <c r="ODU12" s="61"/>
      <c r="ODV12" s="61"/>
      <c r="ODW12" s="61"/>
      <c r="ODX12" s="61"/>
      <c r="ODY12" s="61"/>
      <c r="ODZ12" s="61"/>
      <c r="OEA12" s="61"/>
      <c r="OEB12" s="61"/>
      <c r="OEC12" s="61"/>
      <c r="OED12" s="61"/>
      <c r="OEE12" s="61"/>
      <c r="OEF12" s="61"/>
      <c r="OEG12" s="61"/>
      <c r="OEH12" s="61"/>
      <c r="OEI12" s="61"/>
      <c r="OEJ12" s="61"/>
      <c r="OEK12" s="61"/>
      <c r="OEL12" s="61"/>
      <c r="OEM12" s="61"/>
      <c r="OEN12" s="61"/>
      <c r="OEO12" s="61"/>
      <c r="OEP12" s="61"/>
      <c r="OEQ12" s="61"/>
      <c r="OER12" s="61"/>
      <c r="OES12" s="61"/>
      <c r="OET12" s="61"/>
      <c r="OEU12" s="61"/>
      <c r="OEV12" s="61"/>
      <c r="OEW12" s="61"/>
      <c r="OEX12" s="61"/>
      <c r="OEY12" s="61"/>
      <c r="OEZ12" s="61"/>
      <c r="OFA12" s="61"/>
      <c r="OFB12" s="61"/>
      <c r="OFC12" s="61"/>
      <c r="OFD12" s="61"/>
      <c r="OFE12" s="61"/>
      <c r="OFF12" s="61"/>
      <c r="OFG12" s="61"/>
      <c r="OFH12" s="61"/>
      <c r="OFI12" s="61"/>
      <c r="OFJ12" s="61"/>
      <c r="OFK12" s="61"/>
      <c r="OFL12" s="61"/>
      <c r="OFM12" s="61"/>
      <c r="OFN12" s="61"/>
      <c r="OFO12" s="61"/>
      <c r="OFP12" s="61"/>
      <c r="OFQ12" s="61"/>
      <c r="OFR12" s="61"/>
      <c r="OFS12" s="61"/>
      <c r="OFT12" s="61"/>
      <c r="OFU12" s="61"/>
      <c r="OFV12" s="61"/>
      <c r="OFW12" s="61"/>
      <c r="OFX12" s="61"/>
      <c r="OFY12" s="61"/>
      <c r="OFZ12" s="61"/>
      <c r="OGA12" s="61"/>
      <c r="OGB12" s="61"/>
      <c r="OGC12" s="61"/>
      <c r="OGD12" s="61"/>
      <c r="OGE12" s="61"/>
      <c r="OGF12" s="61"/>
      <c r="OGG12" s="61"/>
      <c r="OGH12" s="61"/>
      <c r="OGI12" s="61"/>
      <c r="OGJ12" s="61"/>
      <c r="OGK12" s="61"/>
      <c r="OGL12" s="61"/>
      <c r="OGM12" s="61"/>
      <c r="OGN12" s="61"/>
      <c r="OGO12" s="61"/>
      <c r="OGP12" s="61"/>
      <c r="OGQ12" s="61"/>
      <c r="OGR12" s="61"/>
      <c r="OGS12" s="61"/>
      <c r="OGT12" s="61"/>
      <c r="OGU12" s="61"/>
      <c r="OGV12" s="61"/>
      <c r="OGW12" s="61"/>
      <c r="OGX12" s="61"/>
      <c r="OGY12" s="61"/>
      <c r="OGZ12" s="61"/>
      <c r="OHA12" s="61"/>
      <c r="OHB12" s="61"/>
      <c r="OHC12" s="61"/>
      <c r="OHD12" s="61"/>
      <c r="OHE12" s="61"/>
      <c r="OHF12" s="61"/>
      <c r="OHG12" s="61"/>
      <c r="OHH12" s="61"/>
      <c r="OHI12" s="61"/>
      <c r="OHJ12" s="61"/>
      <c r="OHK12" s="61"/>
      <c r="OHL12" s="61"/>
      <c r="OHM12" s="61"/>
      <c r="OHN12" s="61"/>
      <c r="OHO12" s="61"/>
      <c r="OHP12" s="61"/>
      <c r="OHQ12" s="61"/>
      <c r="OHR12" s="61"/>
      <c r="OHS12" s="61"/>
      <c r="OHT12" s="61"/>
      <c r="OHU12" s="61"/>
      <c r="OHV12" s="61"/>
      <c r="OHW12" s="61"/>
      <c r="OHX12" s="61"/>
      <c r="OHY12" s="61"/>
      <c r="OHZ12" s="61"/>
      <c r="OIA12" s="61"/>
      <c r="OIB12" s="61"/>
      <c r="OIC12" s="61"/>
      <c r="OID12" s="61"/>
      <c r="OIE12" s="61"/>
      <c r="OIF12" s="61"/>
      <c r="OIG12" s="61"/>
      <c r="OIH12" s="61"/>
      <c r="OII12" s="61"/>
      <c r="OIJ12" s="61"/>
      <c r="OIK12" s="61"/>
      <c r="OIL12" s="61"/>
      <c r="OIM12" s="61"/>
      <c r="OIN12" s="61"/>
      <c r="OIO12" s="61"/>
      <c r="OIP12" s="61"/>
      <c r="OIQ12" s="61"/>
      <c r="OIR12" s="61"/>
      <c r="OIS12" s="61"/>
      <c r="OIT12" s="61"/>
      <c r="OIU12" s="61"/>
      <c r="OIV12" s="61"/>
      <c r="OIW12" s="61"/>
      <c r="OIX12" s="61"/>
      <c r="OIY12" s="61"/>
      <c r="OIZ12" s="61"/>
      <c r="OJA12" s="61"/>
      <c r="OJB12" s="61"/>
      <c r="OJC12" s="61"/>
      <c r="OJD12" s="61"/>
      <c r="OJE12" s="61"/>
      <c r="OJF12" s="61"/>
      <c r="OJG12" s="61"/>
      <c r="OJH12" s="61"/>
      <c r="OJI12" s="61"/>
      <c r="OJJ12" s="61"/>
      <c r="OJK12" s="61"/>
      <c r="OJL12" s="61"/>
      <c r="OJM12" s="61"/>
      <c r="OJN12" s="61"/>
      <c r="OJO12" s="61"/>
      <c r="OJP12" s="61"/>
      <c r="OJQ12" s="61"/>
      <c r="OJR12" s="61"/>
      <c r="OJS12" s="61"/>
      <c r="OJT12" s="61"/>
      <c r="OJU12" s="61"/>
      <c r="OJV12" s="61"/>
      <c r="OJW12" s="61"/>
      <c r="OJX12" s="61"/>
      <c r="OJY12" s="61"/>
      <c r="OJZ12" s="61"/>
      <c r="OKA12" s="61"/>
      <c r="OKB12" s="61"/>
      <c r="OKC12" s="61"/>
      <c r="OKD12" s="61"/>
      <c r="OKE12" s="61"/>
      <c r="OKF12" s="61"/>
      <c r="OKG12" s="61"/>
      <c r="OKH12" s="61"/>
      <c r="OKI12" s="61"/>
      <c r="OKJ12" s="61"/>
      <c r="OKK12" s="61"/>
      <c r="OKL12" s="61"/>
      <c r="OKM12" s="61"/>
      <c r="OKN12" s="61"/>
      <c r="OKO12" s="61"/>
      <c r="OKP12" s="61"/>
      <c r="OKQ12" s="61"/>
      <c r="OKR12" s="61"/>
      <c r="OKS12" s="61"/>
      <c r="OKT12" s="61"/>
      <c r="OKU12" s="61"/>
      <c r="OKV12" s="61"/>
      <c r="OKW12" s="61"/>
      <c r="OKX12" s="61"/>
      <c r="OKY12" s="61"/>
      <c r="OKZ12" s="61"/>
      <c r="OLA12" s="61"/>
      <c r="OLB12" s="61"/>
      <c r="OLC12" s="61"/>
      <c r="OLD12" s="61"/>
      <c r="OLE12" s="61"/>
      <c r="OLF12" s="61"/>
      <c r="OLG12" s="61"/>
      <c r="OLH12" s="61"/>
      <c r="OLI12" s="61"/>
      <c r="OLJ12" s="61"/>
      <c r="OLK12" s="61"/>
      <c r="OLL12" s="61"/>
      <c r="OLM12" s="61"/>
      <c r="OLN12" s="61"/>
      <c r="OLO12" s="61"/>
      <c r="OLP12" s="61"/>
      <c r="OLQ12" s="61"/>
      <c r="OLR12" s="61"/>
      <c r="OLS12" s="61"/>
      <c r="OLT12" s="61"/>
      <c r="OLU12" s="61"/>
      <c r="OLV12" s="61"/>
      <c r="OLW12" s="61"/>
      <c r="OLX12" s="61"/>
      <c r="OLY12" s="61"/>
      <c r="OLZ12" s="61"/>
      <c r="OMA12" s="61"/>
      <c r="OMB12" s="61"/>
      <c r="OMC12" s="61"/>
      <c r="OMD12" s="61"/>
      <c r="OME12" s="61"/>
      <c r="OMF12" s="61"/>
      <c r="OMG12" s="61"/>
      <c r="OMH12" s="61"/>
      <c r="OMI12" s="61"/>
      <c r="OMJ12" s="61"/>
      <c r="OMK12" s="61"/>
      <c r="OML12" s="61"/>
      <c r="OMM12" s="61"/>
      <c r="OMN12" s="61"/>
      <c r="OMO12" s="61"/>
      <c r="OMP12" s="61"/>
      <c r="OMQ12" s="61"/>
      <c r="OMR12" s="61"/>
      <c r="OMS12" s="61"/>
      <c r="OMT12" s="61"/>
      <c r="OMU12" s="61"/>
      <c r="OMV12" s="61"/>
      <c r="OMW12" s="61"/>
      <c r="OMX12" s="61"/>
      <c r="OMY12" s="61"/>
      <c r="OMZ12" s="61"/>
      <c r="ONA12" s="61"/>
      <c r="ONB12" s="61"/>
      <c r="ONC12" s="61"/>
      <c r="OND12" s="61"/>
      <c r="ONE12" s="61"/>
      <c r="ONF12" s="61"/>
      <c r="ONG12" s="61"/>
      <c r="ONH12" s="61"/>
      <c r="ONI12" s="61"/>
      <c r="ONJ12" s="61"/>
      <c r="ONK12" s="61"/>
      <c r="ONL12" s="61"/>
      <c r="ONM12" s="61"/>
      <c r="ONN12" s="61"/>
      <c r="ONO12" s="61"/>
      <c r="ONP12" s="61"/>
      <c r="ONQ12" s="61"/>
      <c r="ONR12" s="61"/>
      <c r="ONS12" s="61"/>
      <c r="ONT12" s="61"/>
      <c r="ONU12" s="61"/>
      <c r="ONV12" s="61"/>
      <c r="ONW12" s="61"/>
      <c r="ONX12" s="61"/>
      <c r="ONY12" s="61"/>
      <c r="ONZ12" s="61"/>
      <c r="OOA12" s="61"/>
      <c r="OOB12" s="61"/>
      <c r="OOC12" s="61"/>
      <c r="OOD12" s="61"/>
      <c r="OOE12" s="61"/>
      <c r="OOF12" s="61"/>
      <c r="OOG12" s="61"/>
      <c r="OOH12" s="61"/>
      <c r="OOI12" s="61"/>
      <c r="OOJ12" s="61"/>
      <c r="OOK12" s="61"/>
      <c r="OOL12" s="61"/>
      <c r="OOM12" s="61"/>
      <c r="OON12" s="61"/>
      <c r="OOO12" s="61"/>
      <c r="OOP12" s="61"/>
      <c r="OOQ12" s="61"/>
      <c r="OOR12" s="61"/>
      <c r="OOS12" s="61"/>
      <c r="OOT12" s="61"/>
      <c r="OOU12" s="61"/>
      <c r="OOV12" s="61"/>
      <c r="OOW12" s="61"/>
      <c r="OOX12" s="61"/>
      <c r="OOY12" s="61"/>
      <c r="OOZ12" s="61"/>
      <c r="OPA12" s="61"/>
      <c r="OPB12" s="61"/>
      <c r="OPC12" s="61"/>
      <c r="OPD12" s="61"/>
      <c r="OPE12" s="61"/>
      <c r="OPF12" s="61"/>
      <c r="OPG12" s="61"/>
      <c r="OPH12" s="61"/>
      <c r="OPI12" s="61"/>
      <c r="OPJ12" s="61"/>
      <c r="OPK12" s="61"/>
      <c r="OPL12" s="61"/>
      <c r="OPM12" s="61"/>
      <c r="OPN12" s="61"/>
      <c r="OPO12" s="61"/>
      <c r="OPP12" s="61"/>
      <c r="OPQ12" s="61"/>
      <c r="OPR12" s="61"/>
      <c r="OPS12" s="61"/>
      <c r="OPT12" s="61"/>
      <c r="OPU12" s="61"/>
      <c r="OPV12" s="61"/>
      <c r="OPW12" s="61"/>
      <c r="OPX12" s="61"/>
      <c r="OPY12" s="61"/>
      <c r="OPZ12" s="61"/>
      <c r="OQA12" s="61"/>
      <c r="OQB12" s="61"/>
      <c r="OQC12" s="61"/>
      <c r="OQD12" s="61"/>
      <c r="OQE12" s="61"/>
      <c r="OQF12" s="61"/>
      <c r="OQG12" s="61"/>
      <c r="OQH12" s="61"/>
      <c r="OQI12" s="61"/>
      <c r="OQJ12" s="61"/>
      <c r="OQK12" s="61"/>
      <c r="OQL12" s="61"/>
      <c r="OQM12" s="61"/>
      <c r="OQN12" s="61"/>
      <c r="OQO12" s="61"/>
      <c r="OQP12" s="61"/>
      <c r="OQQ12" s="61"/>
      <c r="OQR12" s="61"/>
      <c r="OQS12" s="61"/>
      <c r="OQT12" s="61"/>
      <c r="OQU12" s="61"/>
      <c r="OQV12" s="61"/>
      <c r="OQW12" s="61"/>
      <c r="OQX12" s="61"/>
      <c r="OQY12" s="61"/>
      <c r="OQZ12" s="61"/>
      <c r="ORA12" s="61"/>
      <c r="ORB12" s="61"/>
      <c r="ORC12" s="61"/>
      <c r="ORD12" s="61"/>
      <c r="ORE12" s="61"/>
      <c r="ORF12" s="61"/>
      <c r="ORG12" s="61"/>
      <c r="ORH12" s="61"/>
      <c r="ORI12" s="61"/>
      <c r="ORJ12" s="61"/>
      <c r="ORK12" s="61"/>
      <c r="ORL12" s="61"/>
      <c r="ORM12" s="61"/>
      <c r="ORN12" s="61"/>
      <c r="ORO12" s="61"/>
      <c r="ORP12" s="61"/>
      <c r="ORQ12" s="61"/>
      <c r="ORR12" s="61"/>
      <c r="ORS12" s="61"/>
      <c r="ORT12" s="61"/>
      <c r="ORU12" s="61"/>
      <c r="ORV12" s="61"/>
      <c r="ORW12" s="61"/>
      <c r="ORX12" s="61"/>
      <c r="ORY12" s="61"/>
      <c r="ORZ12" s="61"/>
      <c r="OSA12" s="61"/>
      <c r="OSB12" s="61"/>
      <c r="OSC12" s="61"/>
      <c r="OSD12" s="61"/>
      <c r="OSE12" s="61"/>
      <c r="OSF12" s="61"/>
      <c r="OSG12" s="61"/>
      <c r="OSH12" s="61"/>
      <c r="OSI12" s="61"/>
      <c r="OSJ12" s="61"/>
      <c r="OSK12" s="61"/>
      <c r="OSL12" s="61"/>
      <c r="OSM12" s="61"/>
      <c r="OSN12" s="61"/>
      <c r="OSO12" s="61"/>
      <c r="OSP12" s="61"/>
      <c r="OSQ12" s="61"/>
      <c r="OSR12" s="61"/>
      <c r="OSS12" s="61"/>
      <c r="OST12" s="61"/>
      <c r="OSU12" s="61"/>
      <c r="OSV12" s="61"/>
      <c r="OSW12" s="61"/>
      <c r="OSX12" s="61"/>
      <c r="OSY12" s="61"/>
      <c r="OSZ12" s="61"/>
      <c r="OTA12" s="61"/>
      <c r="OTB12" s="61"/>
      <c r="OTC12" s="61"/>
      <c r="OTD12" s="61"/>
      <c r="OTE12" s="61"/>
      <c r="OTF12" s="61"/>
      <c r="OTG12" s="61"/>
      <c r="OTH12" s="61"/>
      <c r="OTI12" s="61"/>
      <c r="OTJ12" s="61"/>
      <c r="OTK12" s="61"/>
      <c r="OTL12" s="61"/>
      <c r="OTM12" s="61"/>
      <c r="OTN12" s="61"/>
      <c r="OTO12" s="61"/>
      <c r="OTP12" s="61"/>
      <c r="OTQ12" s="61"/>
      <c r="OTR12" s="61"/>
      <c r="OTS12" s="61"/>
      <c r="OTT12" s="61"/>
      <c r="OTU12" s="61"/>
      <c r="OTV12" s="61"/>
      <c r="OTW12" s="61"/>
      <c r="OTX12" s="61"/>
      <c r="OTY12" s="61"/>
      <c r="OTZ12" s="61"/>
      <c r="OUA12" s="61"/>
      <c r="OUB12" s="61"/>
      <c r="OUC12" s="61"/>
      <c r="OUD12" s="61"/>
      <c r="OUE12" s="61"/>
      <c r="OUF12" s="61"/>
      <c r="OUG12" s="61"/>
      <c r="OUH12" s="61"/>
      <c r="OUI12" s="61"/>
      <c r="OUJ12" s="61"/>
      <c r="OUK12" s="61"/>
      <c r="OUL12" s="61"/>
      <c r="OUM12" s="61"/>
      <c r="OUN12" s="61"/>
      <c r="OUO12" s="61"/>
      <c r="OUP12" s="61"/>
      <c r="OUQ12" s="61"/>
      <c r="OUR12" s="61"/>
      <c r="OUS12" s="61"/>
      <c r="OUT12" s="61"/>
      <c r="OUU12" s="61"/>
      <c r="OUV12" s="61"/>
      <c r="OUW12" s="61"/>
      <c r="OUX12" s="61"/>
      <c r="OUY12" s="61"/>
      <c r="OUZ12" s="61"/>
      <c r="OVA12" s="61"/>
      <c r="OVB12" s="61"/>
      <c r="OVC12" s="61"/>
      <c r="OVD12" s="61"/>
      <c r="OVE12" s="61"/>
      <c r="OVF12" s="61"/>
      <c r="OVG12" s="61"/>
      <c r="OVH12" s="61"/>
      <c r="OVI12" s="61"/>
      <c r="OVJ12" s="61"/>
      <c r="OVK12" s="61"/>
      <c r="OVL12" s="61"/>
      <c r="OVM12" s="61"/>
      <c r="OVN12" s="61"/>
      <c r="OVO12" s="61"/>
      <c r="OVP12" s="61"/>
      <c r="OVQ12" s="61"/>
      <c r="OVR12" s="61"/>
      <c r="OVS12" s="61"/>
      <c r="OVT12" s="61"/>
      <c r="OVU12" s="61"/>
      <c r="OVV12" s="61"/>
      <c r="OVW12" s="61"/>
      <c r="OVX12" s="61"/>
      <c r="OVY12" s="61"/>
      <c r="OVZ12" s="61"/>
      <c r="OWA12" s="61"/>
      <c r="OWB12" s="61"/>
      <c r="OWC12" s="61"/>
      <c r="OWD12" s="61"/>
      <c r="OWE12" s="61"/>
      <c r="OWF12" s="61"/>
      <c r="OWG12" s="61"/>
      <c r="OWH12" s="61"/>
      <c r="OWI12" s="61"/>
      <c r="OWJ12" s="61"/>
      <c r="OWK12" s="61"/>
      <c r="OWL12" s="61"/>
      <c r="OWM12" s="61"/>
      <c r="OWN12" s="61"/>
      <c r="OWO12" s="61"/>
      <c r="OWP12" s="61"/>
      <c r="OWQ12" s="61"/>
      <c r="OWR12" s="61"/>
      <c r="OWS12" s="61"/>
      <c r="OWT12" s="61"/>
      <c r="OWU12" s="61"/>
      <c r="OWV12" s="61"/>
      <c r="OWW12" s="61"/>
      <c r="OWX12" s="61"/>
      <c r="OWY12" s="61"/>
      <c r="OWZ12" s="61"/>
      <c r="OXA12" s="61"/>
      <c r="OXB12" s="61"/>
      <c r="OXC12" s="61"/>
      <c r="OXD12" s="61"/>
      <c r="OXE12" s="61"/>
      <c r="OXF12" s="61"/>
      <c r="OXG12" s="61"/>
      <c r="OXH12" s="61"/>
      <c r="OXI12" s="61"/>
      <c r="OXJ12" s="61"/>
      <c r="OXK12" s="61"/>
      <c r="OXL12" s="61"/>
      <c r="OXM12" s="61"/>
      <c r="OXN12" s="61"/>
      <c r="OXO12" s="61"/>
      <c r="OXP12" s="61"/>
      <c r="OXQ12" s="61"/>
      <c r="OXR12" s="61"/>
      <c r="OXS12" s="61"/>
      <c r="OXT12" s="61"/>
      <c r="OXU12" s="61"/>
      <c r="OXV12" s="61"/>
      <c r="OXW12" s="61"/>
      <c r="OXX12" s="61"/>
      <c r="OXY12" s="61"/>
      <c r="OXZ12" s="61"/>
      <c r="OYA12" s="61"/>
      <c r="OYB12" s="61"/>
      <c r="OYC12" s="61"/>
      <c r="OYD12" s="61"/>
      <c r="OYE12" s="61"/>
      <c r="OYF12" s="61"/>
      <c r="OYG12" s="61"/>
      <c r="OYH12" s="61"/>
      <c r="OYI12" s="61"/>
      <c r="OYJ12" s="61"/>
      <c r="OYK12" s="61"/>
      <c r="OYL12" s="61"/>
      <c r="OYM12" s="61"/>
      <c r="OYN12" s="61"/>
      <c r="OYO12" s="61"/>
      <c r="OYP12" s="61"/>
      <c r="OYQ12" s="61"/>
      <c r="OYR12" s="61"/>
      <c r="OYS12" s="61"/>
      <c r="OYT12" s="61"/>
      <c r="OYU12" s="61"/>
      <c r="OYV12" s="61"/>
      <c r="OYW12" s="61"/>
      <c r="OYX12" s="61"/>
      <c r="OYY12" s="61"/>
      <c r="OYZ12" s="61"/>
      <c r="OZA12" s="61"/>
      <c r="OZB12" s="61"/>
      <c r="OZC12" s="61"/>
      <c r="OZD12" s="61"/>
      <c r="OZE12" s="61"/>
      <c r="OZF12" s="61"/>
      <c r="OZG12" s="61"/>
      <c r="OZH12" s="61"/>
      <c r="OZI12" s="61"/>
      <c r="OZJ12" s="61"/>
      <c r="OZK12" s="61"/>
      <c r="OZL12" s="61"/>
      <c r="OZM12" s="61"/>
      <c r="OZN12" s="61"/>
      <c r="OZO12" s="61"/>
      <c r="OZP12" s="61"/>
      <c r="OZQ12" s="61"/>
      <c r="OZR12" s="61"/>
      <c r="OZS12" s="61"/>
      <c r="OZT12" s="61"/>
      <c r="OZU12" s="61"/>
      <c r="OZV12" s="61"/>
      <c r="OZW12" s="61"/>
      <c r="OZX12" s="61"/>
      <c r="OZY12" s="61"/>
      <c r="OZZ12" s="61"/>
      <c r="PAA12" s="61"/>
      <c r="PAB12" s="61"/>
      <c r="PAC12" s="61"/>
      <c r="PAD12" s="61"/>
      <c r="PAE12" s="61"/>
      <c r="PAF12" s="61"/>
      <c r="PAG12" s="61"/>
      <c r="PAH12" s="61"/>
      <c r="PAI12" s="61"/>
      <c r="PAJ12" s="61"/>
      <c r="PAK12" s="61"/>
      <c r="PAL12" s="61"/>
      <c r="PAM12" s="61"/>
      <c r="PAN12" s="61"/>
      <c r="PAO12" s="61"/>
      <c r="PAP12" s="61"/>
      <c r="PAQ12" s="61"/>
      <c r="PAR12" s="61"/>
      <c r="PAS12" s="61"/>
      <c r="PAT12" s="61"/>
      <c r="PAU12" s="61"/>
      <c r="PAV12" s="61"/>
      <c r="PAW12" s="61"/>
      <c r="PAX12" s="61"/>
      <c r="PAY12" s="61"/>
      <c r="PAZ12" s="61"/>
      <c r="PBA12" s="61"/>
      <c r="PBB12" s="61"/>
      <c r="PBC12" s="61"/>
      <c r="PBD12" s="61"/>
      <c r="PBE12" s="61"/>
      <c r="PBF12" s="61"/>
      <c r="PBG12" s="61"/>
      <c r="PBH12" s="61"/>
      <c r="PBI12" s="61"/>
      <c r="PBJ12" s="61"/>
      <c r="PBK12" s="61"/>
      <c r="PBL12" s="61"/>
      <c r="PBM12" s="61"/>
      <c r="PBN12" s="61"/>
      <c r="PBO12" s="61"/>
      <c r="PBP12" s="61"/>
      <c r="PBQ12" s="61"/>
      <c r="PBR12" s="61"/>
      <c r="PBS12" s="61"/>
      <c r="PBT12" s="61"/>
      <c r="PBU12" s="61"/>
      <c r="PBV12" s="61"/>
      <c r="PBW12" s="61"/>
      <c r="PBX12" s="61"/>
      <c r="PBY12" s="61"/>
      <c r="PBZ12" s="61"/>
      <c r="PCA12" s="61"/>
      <c r="PCB12" s="61"/>
      <c r="PCC12" s="61"/>
      <c r="PCD12" s="61"/>
      <c r="PCE12" s="61"/>
      <c r="PCF12" s="61"/>
      <c r="PCG12" s="61"/>
      <c r="PCH12" s="61"/>
      <c r="PCI12" s="61"/>
      <c r="PCJ12" s="61"/>
      <c r="PCK12" s="61"/>
      <c r="PCL12" s="61"/>
      <c r="PCM12" s="61"/>
      <c r="PCN12" s="61"/>
      <c r="PCO12" s="61"/>
      <c r="PCP12" s="61"/>
      <c r="PCQ12" s="61"/>
      <c r="PCR12" s="61"/>
      <c r="PCS12" s="61"/>
      <c r="PCT12" s="61"/>
      <c r="PCU12" s="61"/>
      <c r="PCV12" s="61"/>
      <c r="PCW12" s="61"/>
      <c r="PCX12" s="61"/>
      <c r="PCY12" s="61"/>
      <c r="PCZ12" s="61"/>
      <c r="PDA12" s="61"/>
      <c r="PDB12" s="61"/>
      <c r="PDC12" s="61"/>
      <c r="PDD12" s="61"/>
      <c r="PDE12" s="61"/>
      <c r="PDF12" s="61"/>
      <c r="PDG12" s="61"/>
      <c r="PDH12" s="61"/>
      <c r="PDI12" s="61"/>
      <c r="PDJ12" s="61"/>
      <c r="PDK12" s="61"/>
      <c r="PDL12" s="61"/>
      <c r="PDM12" s="61"/>
      <c r="PDN12" s="61"/>
      <c r="PDO12" s="61"/>
      <c r="PDP12" s="61"/>
      <c r="PDQ12" s="61"/>
      <c r="PDR12" s="61"/>
      <c r="PDS12" s="61"/>
      <c r="PDT12" s="61"/>
      <c r="PDU12" s="61"/>
      <c r="PDV12" s="61"/>
      <c r="PDW12" s="61"/>
      <c r="PDX12" s="61"/>
      <c r="PDY12" s="61"/>
      <c r="PDZ12" s="61"/>
      <c r="PEA12" s="61"/>
      <c r="PEB12" s="61"/>
      <c r="PEC12" s="61"/>
      <c r="PED12" s="61"/>
      <c r="PEE12" s="61"/>
      <c r="PEF12" s="61"/>
      <c r="PEG12" s="61"/>
      <c r="PEH12" s="61"/>
      <c r="PEI12" s="61"/>
      <c r="PEJ12" s="61"/>
      <c r="PEK12" s="61"/>
      <c r="PEL12" s="61"/>
      <c r="PEM12" s="61"/>
      <c r="PEN12" s="61"/>
      <c r="PEO12" s="61"/>
      <c r="PEP12" s="61"/>
      <c r="PEQ12" s="61"/>
      <c r="PER12" s="61"/>
      <c r="PES12" s="61"/>
      <c r="PET12" s="61"/>
      <c r="PEU12" s="61"/>
      <c r="PEV12" s="61"/>
      <c r="PEW12" s="61"/>
      <c r="PEX12" s="61"/>
      <c r="PEY12" s="61"/>
      <c r="PEZ12" s="61"/>
      <c r="PFA12" s="61"/>
      <c r="PFB12" s="61"/>
      <c r="PFC12" s="61"/>
      <c r="PFD12" s="61"/>
      <c r="PFE12" s="61"/>
      <c r="PFF12" s="61"/>
      <c r="PFG12" s="61"/>
      <c r="PFH12" s="61"/>
      <c r="PFI12" s="61"/>
      <c r="PFJ12" s="61"/>
      <c r="PFK12" s="61"/>
      <c r="PFL12" s="61"/>
      <c r="PFM12" s="61"/>
      <c r="PFN12" s="61"/>
      <c r="PFO12" s="61"/>
      <c r="PFP12" s="61"/>
      <c r="PFQ12" s="61"/>
      <c r="PFR12" s="61"/>
      <c r="PFS12" s="61"/>
      <c r="PFT12" s="61"/>
      <c r="PFU12" s="61"/>
      <c r="PFV12" s="61"/>
      <c r="PFW12" s="61"/>
      <c r="PFX12" s="61"/>
      <c r="PFY12" s="61"/>
      <c r="PFZ12" s="61"/>
      <c r="PGA12" s="61"/>
      <c r="PGB12" s="61"/>
      <c r="PGC12" s="61"/>
      <c r="PGD12" s="61"/>
      <c r="PGE12" s="61"/>
      <c r="PGF12" s="61"/>
      <c r="PGG12" s="61"/>
      <c r="PGH12" s="61"/>
      <c r="PGI12" s="61"/>
      <c r="PGJ12" s="61"/>
      <c r="PGK12" s="61"/>
      <c r="PGL12" s="61"/>
      <c r="PGM12" s="61"/>
      <c r="PGN12" s="61"/>
      <c r="PGO12" s="61"/>
      <c r="PGP12" s="61"/>
      <c r="PGQ12" s="61"/>
      <c r="PGR12" s="61"/>
      <c r="PGS12" s="61"/>
      <c r="PGT12" s="61"/>
      <c r="PGU12" s="61"/>
      <c r="PGV12" s="61"/>
      <c r="PGW12" s="61"/>
      <c r="PGX12" s="61"/>
      <c r="PGY12" s="61"/>
      <c r="PGZ12" s="61"/>
      <c r="PHA12" s="61"/>
      <c r="PHB12" s="61"/>
      <c r="PHC12" s="61"/>
      <c r="PHD12" s="61"/>
      <c r="PHE12" s="61"/>
      <c r="PHF12" s="61"/>
      <c r="PHG12" s="61"/>
      <c r="PHH12" s="61"/>
      <c r="PHI12" s="61"/>
      <c r="PHJ12" s="61"/>
      <c r="PHK12" s="61"/>
      <c r="PHL12" s="61"/>
      <c r="PHM12" s="61"/>
      <c r="PHN12" s="61"/>
      <c r="PHO12" s="61"/>
      <c r="PHP12" s="61"/>
      <c r="PHQ12" s="61"/>
      <c r="PHR12" s="61"/>
      <c r="PHS12" s="61"/>
      <c r="PHT12" s="61"/>
      <c r="PHU12" s="61"/>
      <c r="PHV12" s="61"/>
      <c r="PHW12" s="61"/>
      <c r="PHX12" s="61"/>
      <c r="PHY12" s="61"/>
      <c r="PHZ12" s="61"/>
      <c r="PIA12" s="61"/>
      <c r="PIB12" s="61"/>
      <c r="PIC12" s="61"/>
      <c r="PID12" s="61"/>
      <c r="PIE12" s="61"/>
      <c r="PIF12" s="61"/>
      <c r="PIG12" s="61"/>
      <c r="PIH12" s="61"/>
      <c r="PII12" s="61"/>
      <c r="PIJ12" s="61"/>
      <c r="PIK12" s="61"/>
      <c r="PIL12" s="61"/>
      <c r="PIM12" s="61"/>
      <c r="PIN12" s="61"/>
      <c r="PIO12" s="61"/>
      <c r="PIP12" s="61"/>
      <c r="PIQ12" s="61"/>
      <c r="PIR12" s="61"/>
      <c r="PIS12" s="61"/>
      <c r="PIT12" s="61"/>
      <c r="PIU12" s="61"/>
      <c r="PIV12" s="61"/>
      <c r="PIW12" s="61"/>
      <c r="PIX12" s="61"/>
      <c r="PIY12" s="61"/>
      <c r="PIZ12" s="61"/>
      <c r="PJA12" s="61"/>
      <c r="PJB12" s="61"/>
      <c r="PJC12" s="61"/>
      <c r="PJD12" s="61"/>
      <c r="PJE12" s="61"/>
      <c r="PJF12" s="61"/>
      <c r="PJG12" s="61"/>
      <c r="PJH12" s="61"/>
      <c r="PJI12" s="61"/>
      <c r="PJJ12" s="61"/>
      <c r="PJK12" s="61"/>
      <c r="PJL12" s="61"/>
      <c r="PJM12" s="61"/>
      <c r="PJN12" s="61"/>
      <c r="PJO12" s="61"/>
      <c r="PJP12" s="61"/>
      <c r="PJQ12" s="61"/>
      <c r="PJR12" s="61"/>
      <c r="PJS12" s="61"/>
      <c r="PJT12" s="61"/>
      <c r="PJU12" s="61"/>
      <c r="PJV12" s="61"/>
      <c r="PJW12" s="61"/>
      <c r="PJX12" s="61"/>
      <c r="PJY12" s="61"/>
      <c r="PJZ12" s="61"/>
      <c r="PKA12" s="61"/>
      <c r="PKB12" s="61"/>
      <c r="PKC12" s="61"/>
      <c r="PKD12" s="61"/>
      <c r="PKE12" s="61"/>
      <c r="PKF12" s="61"/>
      <c r="PKG12" s="61"/>
      <c r="PKH12" s="61"/>
      <c r="PKI12" s="61"/>
      <c r="PKJ12" s="61"/>
      <c r="PKK12" s="61"/>
      <c r="PKL12" s="61"/>
      <c r="PKM12" s="61"/>
      <c r="PKN12" s="61"/>
      <c r="PKO12" s="61"/>
      <c r="PKP12" s="61"/>
      <c r="PKQ12" s="61"/>
      <c r="PKR12" s="61"/>
      <c r="PKS12" s="61"/>
      <c r="PKT12" s="61"/>
      <c r="PKU12" s="61"/>
      <c r="PKV12" s="61"/>
      <c r="PKW12" s="61"/>
      <c r="PKX12" s="61"/>
      <c r="PKY12" s="61"/>
      <c r="PKZ12" s="61"/>
      <c r="PLA12" s="61"/>
      <c r="PLB12" s="61"/>
      <c r="PLC12" s="61"/>
      <c r="PLD12" s="61"/>
      <c r="PLE12" s="61"/>
      <c r="PLF12" s="61"/>
      <c r="PLG12" s="61"/>
      <c r="PLH12" s="61"/>
      <c r="PLI12" s="61"/>
      <c r="PLJ12" s="61"/>
      <c r="PLK12" s="61"/>
      <c r="PLL12" s="61"/>
      <c r="PLM12" s="61"/>
      <c r="PLN12" s="61"/>
      <c r="PLO12" s="61"/>
      <c r="PLP12" s="61"/>
      <c r="PLQ12" s="61"/>
      <c r="PLR12" s="61"/>
      <c r="PLS12" s="61"/>
      <c r="PLT12" s="61"/>
      <c r="PLU12" s="61"/>
      <c r="PLV12" s="61"/>
      <c r="PLW12" s="61"/>
      <c r="PLX12" s="61"/>
      <c r="PLY12" s="61"/>
      <c r="PLZ12" s="61"/>
      <c r="PMA12" s="61"/>
      <c r="PMB12" s="61"/>
      <c r="PMC12" s="61"/>
      <c r="PMD12" s="61"/>
      <c r="PME12" s="61"/>
      <c r="PMF12" s="61"/>
      <c r="PMG12" s="61"/>
      <c r="PMH12" s="61"/>
      <c r="PMI12" s="61"/>
      <c r="PMJ12" s="61"/>
      <c r="PMK12" s="61"/>
      <c r="PML12" s="61"/>
      <c r="PMM12" s="61"/>
      <c r="PMN12" s="61"/>
      <c r="PMO12" s="61"/>
      <c r="PMP12" s="61"/>
      <c r="PMQ12" s="61"/>
      <c r="PMR12" s="61"/>
      <c r="PMS12" s="61"/>
      <c r="PMT12" s="61"/>
      <c r="PMU12" s="61"/>
      <c r="PMV12" s="61"/>
      <c r="PMW12" s="61"/>
      <c r="PMX12" s="61"/>
      <c r="PMY12" s="61"/>
      <c r="PMZ12" s="61"/>
      <c r="PNA12" s="61"/>
      <c r="PNB12" s="61"/>
      <c r="PNC12" s="61"/>
      <c r="PND12" s="61"/>
      <c r="PNE12" s="61"/>
      <c r="PNF12" s="61"/>
      <c r="PNG12" s="61"/>
      <c r="PNH12" s="61"/>
      <c r="PNI12" s="61"/>
      <c r="PNJ12" s="61"/>
      <c r="PNK12" s="61"/>
      <c r="PNL12" s="61"/>
      <c r="PNM12" s="61"/>
      <c r="PNN12" s="61"/>
      <c r="PNO12" s="61"/>
      <c r="PNP12" s="61"/>
      <c r="PNQ12" s="61"/>
      <c r="PNR12" s="61"/>
      <c r="PNS12" s="61"/>
      <c r="PNT12" s="61"/>
      <c r="PNU12" s="61"/>
      <c r="PNV12" s="61"/>
      <c r="PNW12" s="61"/>
      <c r="PNX12" s="61"/>
      <c r="PNY12" s="61"/>
      <c r="PNZ12" s="61"/>
      <c r="POA12" s="61"/>
      <c r="POB12" s="61"/>
      <c r="POC12" s="61"/>
      <c r="POD12" s="61"/>
      <c r="POE12" s="61"/>
      <c r="POF12" s="61"/>
      <c r="POG12" s="61"/>
      <c r="POH12" s="61"/>
      <c r="POI12" s="61"/>
      <c r="POJ12" s="61"/>
      <c r="POK12" s="61"/>
      <c r="POL12" s="61"/>
      <c r="POM12" s="61"/>
      <c r="PON12" s="61"/>
      <c r="POO12" s="61"/>
      <c r="POP12" s="61"/>
      <c r="POQ12" s="61"/>
      <c r="POR12" s="61"/>
      <c r="POS12" s="61"/>
      <c r="POT12" s="61"/>
      <c r="POU12" s="61"/>
      <c r="POV12" s="61"/>
      <c r="POW12" s="61"/>
      <c r="POX12" s="61"/>
      <c r="POY12" s="61"/>
      <c r="POZ12" s="61"/>
      <c r="PPA12" s="61"/>
      <c r="PPB12" s="61"/>
      <c r="PPC12" s="61"/>
      <c r="PPD12" s="61"/>
      <c r="PPE12" s="61"/>
      <c r="PPF12" s="61"/>
      <c r="PPG12" s="61"/>
      <c r="PPH12" s="61"/>
      <c r="PPI12" s="61"/>
      <c r="PPJ12" s="61"/>
      <c r="PPK12" s="61"/>
      <c r="PPL12" s="61"/>
      <c r="PPM12" s="61"/>
      <c r="PPN12" s="61"/>
      <c r="PPO12" s="61"/>
      <c r="PPP12" s="61"/>
      <c r="PPQ12" s="61"/>
      <c r="PPR12" s="61"/>
      <c r="PPS12" s="61"/>
      <c r="PPT12" s="61"/>
      <c r="PPU12" s="61"/>
      <c r="PPV12" s="61"/>
      <c r="PPW12" s="61"/>
      <c r="PPX12" s="61"/>
      <c r="PPY12" s="61"/>
      <c r="PPZ12" s="61"/>
      <c r="PQA12" s="61"/>
      <c r="PQB12" s="61"/>
      <c r="PQC12" s="61"/>
      <c r="PQD12" s="61"/>
      <c r="PQE12" s="61"/>
      <c r="PQF12" s="61"/>
      <c r="PQG12" s="61"/>
      <c r="PQH12" s="61"/>
      <c r="PQI12" s="61"/>
      <c r="PQJ12" s="61"/>
      <c r="PQK12" s="61"/>
      <c r="PQL12" s="61"/>
      <c r="PQM12" s="61"/>
      <c r="PQN12" s="61"/>
      <c r="PQO12" s="61"/>
      <c r="PQP12" s="61"/>
      <c r="PQQ12" s="61"/>
      <c r="PQR12" s="61"/>
      <c r="PQS12" s="61"/>
      <c r="PQT12" s="61"/>
      <c r="PQU12" s="61"/>
      <c r="PQV12" s="61"/>
      <c r="PQW12" s="61"/>
      <c r="PQX12" s="61"/>
      <c r="PQY12" s="61"/>
      <c r="PQZ12" s="61"/>
      <c r="PRA12" s="61"/>
      <c r="PRB12" s="61"/>
      <c r="PRC12" s="61"/>
      <c r="PRD12" s="61"/>
      <c r="PRE12" s="61"/>
      <c r="PRF12" s="61"/>
      <c r="PRG12" s="61"/>
      <c r="PRH12" s="61"/>
      <c r="PRI12" s="61"/>
      <c r="PRJ12" s="61"/>
      <c r="PRK12" s="61"/>
      <c r="PRL12" s="61"/>
      <c r="PRM12" s="61"/>
      <c r="PRN12" s="61"/>
      <c r="PRO12" s="61"/>
      <c r="PRP12" s="61"/>
      <c r="PRQ12" s="61"/>
      <c r="PRR12" s="61"/>
      <c r="PRS12" s="61"/>
      <c r="PRT12" s="61"/>
      <c r="PRU12" s="61"/>
      <c r="PRV12" s="61"/>
      <c r="PRW12" s="61"/>
      <c r="PRX12" s="61"/>
      <c r="PRY12" s="61"/>
      <c r="PRZ12" s="61"/>
      <c r="PSA12" s="61"/>
      <c r="PSB12" s="61"/>
      <c r="PSC12" s="61"/>
      <c r="PSD12" s="61"/>
      <c r="PSE12" s="61"/>
      <c r="PSF12" s="61"/>
      <c r="PSG12" s="61"/>
      <c r="PSH12" s="61"/>
      <c r="PSI12" s="61"/>
      <c r="PSJ12" s="61"/>
      <c r="PSK12" s="61"/>
      <c r="PSL12" s="61"/>
      <c r="PSM12" s="61"/>
      <c r="PSN12" s="61"/>
      <c r="PSO12" s="61"/>
      <c r="PSP12" s="61"/>
      <c r="PSQ12" s="61"/>
      <c r="PSR12" s="61"/>
      <c r="PSS12" s="61"/>
      <c r="PST12" s="61"/>
      <c r="PSU12" s="61"/>
      <c r="PSV12" s="61"/>
      <c r="PSW12" s="61"/>
      <c r="PSX12" s="61"/>
      <c r="PSY12" s="61"/>
      <c r="PSZ12" s="61"/>
      <c r="PTA12" s="61"/>
      <c r="PTB12" s="61"/>
      <c r="PTC12" s="61"/>
      <c r="PTD12" s="61"/>
      <c r="PTE12" s="61"/>
      <c r="PTF12" s="61"/>
      <c r="PTG12" s="61"/>
      <c r="PTH12" s="61"/>
      <c r="PTI12" s="61"/>
      <c r="PTJ12" s="61"/>
      <c r="PTK12" s="61"/>
      <c r="PTL12" s="61"/>
      <c r="PTM12" s="61"/>
      <c r="PTN12" s="61"/>
      <c r="PTO12" s="61"/>
      <c r="PTP12" s="61"/>
      <c r="PTQ12" s="61"/>
      <c r="PTR12" s="61"/>
      <c r="PTS12" s="61"/>
      <c r="PTT12" s="61"/>
      <c r="PTU12" s="61"/>
      <c r="PTV12" s="61"/>
      <c r="PTW12" s="61"/>
      <c r="PTX12" s="61"/>
      <c r="PTY12" s="61"/>
      <c r="PTZ12" s="61"/>
      <c r="PUA12" s="61"/>
      <c r="PUB12" s="61"/>
      <c r="PUC12" s="61"/>
      <c r="PUD12" s="61"/>
      <c r="PUE12" s="61"/>
      <c r="PUF12" s="61"/>
      <c r="PUG12" s="61"/>
      <c r="PUH12" s="61"/>
      <c r="PUI12" s="61"/>
      <c r="PUJ12" s="61"/>
      <c r="PUK12" s="61"/>
      <c r="PUL12" s="61"/>
      <c r="PUM12" s="61"/>
      <c r="PUN12" s="61"/>
      <c r="PUO12" s="61"/>
      <c r="PUP12" s="61"/>
      <c r="PUQ12" s="61"/>
      <c r="PUR12" s="61"/>
      <c r="PUS12" s="61"/>
      <c r="PUT12" s="61"/>
      <c r="PUU12" s="61"/>
      <c r="PUV12" s="61"/>
      <c r="PUW12" s="61"/>
      <c r="PUX12" s="61"/>
      <c r="PUY12" s="61"/>
      <c r="PUZ12" s="61"/>
      <c r="PVA12" s="61"/>
      <c r="PVB12" s="61"/>
      <c r="PVC12" s="61"/>
      <c r="PVD12" s="61"/>
      <c r="PVE12" s="61"/>
      <c r="PVF12" s="61"/>
      <c r="PVG12" s="61"/>
      <c r="PVH12" s="61"/>
      <c r="PVI12" s="61"/>
      <c r="PVJ12" s="61"/>
      <c r="PVK12" s="61"/>
      <c r="PVL12" s="61"/>
      <c r="PVM12" s="61"/>
      <c r="PVN12" s="61"/>
      <c r="PVO12" s="61"/>
      <c r="PVP12" s="61"/>
      <c r="PVQ12" s="61"/>
      <c r="PVR12" s="61"/>
      <c r="PVS12" s="61"/>
      <c r="PVT12" s="61"/>
      <c r="PVU12" s="61"/>
      <c r="PVV12" s="61"/>
      <c r="PVW12" s="61"/>
      <c r="PVX12" s="61"/>
      <c r="PVY12" s="61"/>
      <c r="PVZ12" s="61"/>
      <c r="PWA12" s="61"/>
      <c r="PWB12" s="61"/>
      <c r="PWC12" s="61"/>
      <c r="PWD12" s="61"/>
      <c r="PWE12" s="61"/>
      <c r="PWF12" s="61"/>
      <c r="PWG12" s="61"/>
      <c r="PWH12" s="61"/>
      <c r="PWI12" s="61"/>
      <c r="PWJ12" s="61"/>
      <c r="PWK12" s="61"/>
      <c r="PWL12" s="61"/>
      <c r="PWM12" s="61"/>
      <c r="PWN12" s="61"/>
      <c r="PWO12" s="61"/>
      <c r="PWP12" s="61"/>
      <c r="PWQ12" s="61"/>
      <c r="PWR12" s="61"/>
      <c r="PWS12" s="61"/>
      <c r="PWT12" s="61"/>
      <c r="PWU12" s="61"/>
      <c r="PWV12" s="61"/>
      <c r="PWW12" s="61"/>
      <c r="PWX12" s="61"/>
      <c r="PWY12" s="61"/>
      <c r="PWZ12" s="61"/>
      <c r="PXA12" s="61"/>
      <c r="PXB12" s="61"/>
      <c r="PXC12" s="61"/>
      <c r="PXD12" s="61"/>
      <c r="PXE12" s="61"/>
      <c r="PXF12" s="61"/>
      <c r="PXG12" s="61"/>
      <c r="PXH12" s="61"/>
      <c r="PXI12" s="61"/>
      <c r="PXJ12" s="61"/>
      <c r="PXK12" s="61"/>
      <c r="PXL12" s="61"/>
      <c r="PXM12" s="61"/>
      <c r="PXN12" s="61"/>
      <c r="PXO12" s="61"/>
      <c r="PXP12" s="61"/>
      <c r="PXQ12" s="61"/>
      <c r="PXR12" s="61"/>
      <c r="PXS12" s="61"/>
      <c r="PXT12" s="61"/>
      <c r="PXU12" s="61"/>
      <c r="PXV12" s="61"/>
      <c r="PXW12" s="61"/>
      <c r="PXX12" s="61"/>
      <c r="PXY12" s="61"/>
      <c r="PXZ12" s="61"/>
      <c r="PYA12" s="61"/>
      <c r="PYB12" s="61"/>
      <c r="PYC12" s="61"/>
      <c r="PYD12" s="61"/>
      <c r="PYE12" s="61"/>
      <c r="PYF12" s="61"/>
      <c r="PYG12" s="61"/>
      <c r="PYH12" s="61"/>
      <c r="PYI12" s="61"/>
      <c r="PYJ12" s="61"/>
      <c r="PYK12" s="61"/>
      <c r="PYL12" s="61"/>
      <c r="PYM12" s="61"/>
      <c r="PYN12" s="61"/>
      <c r="PYO12" s="61"/>
      <c r="PYP12" s="61"/>
      <c r="PYQ12" s="61"/>
      <c r="PYR12" s="61"/>
      <c r="PYS12" s="61"/>
      <c r="PYT12" s="61"/>
      <c r="PYU12" s="61"/>
      <c r="PYV12" s="61"/>
      <c r="PYW12" s="61"/>
      <c r="PYX12" s="61"/>
      <c r="PYY12" s="61"/>
      <c r="PYZ12" s="61"/>
      <c r="PZA12" s="61"/>
      <c r="PZB12" s="61"/>
      <c r="PZC12" s="61"/>
      <c r="PZD12" s="61"/>
      <c r="PZE12" s="61"/>
      <c r="PZF12" s="61"/>
      <c r="PZG12" s="61"/>
      <c r="PZH12" s="61"/>
      <c r="PZI12" s="61"/>
      <c r="PZJ12" s="61"/>
      <c r="PZK12" s="61"/>
      <c r="PZL12" s="61"/>
      <c r="PZM12" s="61"/>
      <c r="PZN12" s="61"/>
      <c r="PZO12" s="61"/>
      <c r="PZP12" s="61"/>
      <c r="PZQ12" s="61"/>
      <c r="PZR12" s="61"/>
      <c r="PZS12" s="61"/>
      <c r="PZT12" s="61"/>
      <c r="PZU12" s="61"/>
      <c r="PZV12" s="61"/>
      <c r="PZW12" s="61"/>
      <c r="PZX12" s="61"/>
      <c r="PZY12" s="61"/>
      <c r="PZZ12" s="61"/>
      <c r="QAA12" s="61"/>
      <c r="QAB12" s="61"/>
      <c r="QAC12" s="61"/>
      <c r="QAD12" s="61"/>
      <c r="QAE12" s="61"/>
      <c r="QAF12" s="61"/>
      <c r="QAG12" s="61"/>
      <c r="QAH12" s="61"/>
      <c r="QAI12" s="61"/>
      <c r="QAJ12" s="61"/>
      <c r="QAK12" s="61"/>
      <c r="QAL12" s="61"/>
      <c r="QAM12" s="61"/>
      <c r="QAN12" s="61"/>
      <c r="QAO12" s="61"/>
      <c r="QAP12" s="61"/>
      <c r="QAQ12" s="61"/>
      <c r="QAR12" s="61"/>
      <c r="QAS12" s="61"/>
      <c r="QAT12" s="61"/>
      <c r="QAU12" s="61"/>
      <c r="QAV12" s="61"/>
      <c r="QAW12" s="61"/>
      <c r="QAX12" s="61"/>
      <c r="QAY12" s="61"/>
      <c r="QAZ12" s="61"/>
      <c r="QBA12" s="61"/>
      <c r="QBB12" s="61"/>
      <c r="QBC12" s="61"/>
      <c r="QBD12" s="61"/>
      <c r="QBE12" s="61"/>
      <c r="QBF12" s="61"/>
      <c r="QBG12" s="61"/>
      <c r="QBH12" s="61"/>
      <c r="QBI12" s="61"/>
      <c r="QBJ12" s="61"/>
      <c r="QBK12" s="61"/>
      <c r="QBL12" s="61"/>
      <c r="QBM12" s="61"/>
      <c r="QBN12" s="61"/>
      <c r="QBO12" s="61"/>
      <c r="QBP12" s="61"/>
      <c r="QBQ12" s="61"/>
      <c r="QBR12" s="61"/>
      <c r="QBS12" s="61"/>
      <c r="QBT12" s="61"/>
      <c r="QBU12" s="61"/>
      <c r="QBV12" s="61"/>
      <c r="QBW12" s="61"/>
      <c r="QBX12" s="61"/>
      <c r="QBY12" s="61"/>
      <c r="QBZ12" s="61"/>
      <c r="QCA12" s="61"/>
      <c r="QCB12" s="61"/>
      <c r="QCC12" s="61"/>
      <c r="QCD12" s="61"/>
      <c r="QCE12" s="61"/>
      <c r="QCF12" s="61"/>
      <c r="QCG12" s="61"/>
      <c r="QCH12" s="61"/>
      <c r="QCI12" s="61"/>
      <c r="QCJ12" s="61"/>
      <c r="QCK12" s="61"/>
      <c r="QCL12" s="61"/>
      <c r="QCM12" s="61"/>
      <c r="QCN12" s="61"/>
      <c r="QCO12" s="61"/>
      <c r="QCP12" s="61"/>
      <c r="QCQ12" s="61"/>
      <c r="QCR12" s="61"/>
      <c r="QCS12" s="61"/>
      <c r="QCT12" s="61"/>
      <c r="QCU12" s="61"/>
      <c r="QCV12" s="61"/>
      <c r="QCW12" s="61"/>
      <c r="QCX12" s="61"/>
      <c r="QCY12" s="61"/>
      <c r="QCZ12" s="61"/>
      <c r="QDA12" s="61"/>
      <c r="QDB12" s="61"/>
      <c r="QDC12" s="61"/>
      <c r="QDD12" s="61"/>
      <c r="QDE12" s="61"/>
      <c r="QDF12" s="61"/>
      <c r="QDG12" s="61"/>
      <c r="QDH12" s="61"/>
      <c r="QDI12" s="61"/>
      <c r="QDJ12" s="61"/>
      <c r="QDK12" s="61"/>
      <c r="QDL12" s="61"/>
      <c r="QDM12" s="61"/>
      <c r="QDN12" s="61"/>
      <c r="QDO12" s="61"/>
      <c r="QDP12" s="61"/>
      <c r="QDQ12" s="61"/>
      <c r="QDR12" s="61"/>
      <c r="QDS12" s="61"/>
      <c r="QDT12" s="61"/>
      <c r="QDU12" s="61"/>
      <c r="QDV12" s="61"/>
      <c r="QDW12" s="61"/>
      <c r="QDX12" s="61"/>
      <c r="QDY12" s="61"/>
      <c r="QDZ12" s="61"/>
      <c r="QEA12" s="61"/>
      <c r="QEB12" s="61"/>
      <c r="QEC12" s="61"/>
      <c r="QED12" s="61"/>
      <c r="QEE12" s="61"/>
      <c r="QEF12" s="61"/>
      <c r="QEG12" s="61"/>
      <c r="QEH12" s="61"/>
      <c r="QEI12" s="61"/>
      <c r="QEJ12" s="61"/>
      <c r="QEK12" s="61"/>
      <c r="QEL12" s="61"/>
      <c r="QEM12" s="61"/>
      <c r="QEN12" s="61"/>
      <c r="QEO12" s="61"/>
      <c r="QEP12" s="61"/>
      <c r="QEQ12" s="61"/>
      <c r="QER12" s="61"/>
      <c r="QES12" s="61"/>
      <c r="QET12" s="61"/>
      <c r="QEU12" s="61"/>
      <c r="QEV12" s="61"/>
      <c r="QEW12" s="61"/>
      <c r="QEX12" s="61"/>
      <c r="QEY12" s="61"/>
      <c r="QEZ12" s="61"/>
      <c r="QFA12" s="61"/>
      <c r="QFB12" s="61"/>
      <c r="QFC12" s="61"/>
      <c r="QFD12" s="61"/>
      <c r="QFE12" s="61"/>
      <c r="QFF12" s="61"/>
      <c r="QFG12" s="61"/>
      <c r="QFH12" s="61"/>
      <c r="QFI12" s="61"/>
      <c r="QFJ12" s="61"/>
      <c r="QFK12" s="61"/>
      <c r="QFL12" s="61"/>
      <c r="QFM12" s="61"/>
      <c r="QFN12" s="61"/>
      <c r="QFO12" s="61"/>
      <c r="QFP12" s="61"/>
      <c r="QFQ12" s="61"/>
      <c r="QFR12" s="61"/>
      <c r="QFS12" s="61"/>
      <c r="QFT12" s="61"/>
      <c r="QFU12" s="61"/>
      <c r="QFV12" s="61"/>
      <c r="QFW12" s="61"/>
      <c r="QFX12" s="61"/>
      <c r="QFY12" s="61"/>
      <c r="QFZ12" s="61"/>
      <c r="QGA12" s="61"/>
      <c r="QGB12" s="61"/>
      <c r="QGC12" s="61"/>
      <c r="QGD12" s="61"/>
      <c r="QGE12" s="61"/>
      <c r="QGF12" s="61"/>
      <c r="QGG12" s="61"/>
      <c r="QGH12" s="61"/>
      <c r="QGI12" s="61"/>
      <c r="QGJ12" s="61"/>
      <c r="QGK12" s="61"/>
      <c r="QGL12" s="61"/>
      <c r="QGM12" s="61"/>
      <c r="QGN12" s="61"/>
      <c r="QGO12" s="61"/>
      <c r="QGP12" s="61"/>
      <c r="QGQ12" s="61"/>
      <c r="QGR12" s="61"/>
      <c r="QGS12" s="61"/>
      <c r="QGT12" s="61"/>
      <c r="QGU12" s="61"/>
      <c r="QGV12" s="61"/>
      <c r="QGW12" s="61"/>
      <c r="QGX12" s="61"/>
      <c r="QGY12" s="61"/>
      <c r="QGZ12" s="61"/>
      <c r="QHA12" s="61"/>
      <c r="QHB12" s="61"/>
      <c r="QHC12" s="61"/>
      <c r="QHD12" s="61"/>
      <c r="QHE12" s="61"/>
      <c r="QHF12" s="61"/>
      <c r="QHG12" s="61"/>
      <c r="QHH12" s="61"/>
      <c r="QHI12" s="61"/>
      <c r="QHJ12" s="61"/>
      <c r="QHK12" s="61"/>
      <c r="QHL12" s="61"/>
      <c r="QHM12" s="61"/>
      <c r="QHN12" s="61"/>
      <c r="QHO12" s="61"/>
      <c r="QHP12" s="61"/>
      <c r="QHQ12" s="61"/>
      <c r="QHR12" s="61"/>
      <c r="QHS12" s="61"/>
      <c r="QHT12" s="61"/>
      <c r="QHU12" s="61"/>
      <c r="QHV12" s="61"/>
      <c r="QHW12" s="61"/>
      <c r="QHX12" s="61"/>
      <c r="QHY12" s="61"/>
      <c r="QHZ12" s="61"/>
      <c r="QIA12" s="61"/>
      <c r="QIB12" s="61"/>
      <c r="QIC12" s="61"/>
      <c r="QID12" s="61"/>
      <c r="QIE12" s="61"/>
      <c r="QIF12" s="61"/>
      <c r="QIG12" s="61"/>
      <c r="QIH12" s="61"/>
      <c r="QII12" s="61"/>
      <c r="QIJ12" s="61"/>
      <c r="QIK12" s="61"/>
      <c r="QIL12" s="61"/>
      <c r="QIM12" s="61"/>
      <c r="QIN12" s="61"/>
      <c r="QIO12" s="61"/>
      <c r="QIP12" s="61"/>
      <c r="QIQ12" s="61"/>
      <c r="QIR12" s="61"/>
      <c r="QIS12" s="61"/>
      <c r="QIT12" s="61"/>
      <c r="QIU12" s="61"/>
      <c r="QIV12" s="61"/>
      <c r="QIW12" s="61"/>
      <c r="QIX12" s="61"/>
      <c r="QIY12" s="61"/>
      <c r="QIZ12" s="61"/>
      <c r="QJA12" s="61"/>
      <c r="QJB12" s="61"/>
      <c r="QJC12" s="61"/>
      <c r="QJD12" s="61"/>
      <c r="QJE12" s="61"/>
      <c r="QJF12" s="61"/>
      <c r="QJG12" s="61"/>
      <c r="QJH12" s="61"/>
      <c r="QJI12" s="61"/>
      <c r="QJJ12" s="61"/>
      <c r="QJK12" s="61"/>
      <c r="QJL12" s="61"/>
      <c r="QJM12" s="61"/>
      <c r="QJN12" s="61"/>
      <c r="QJO12" s="61"/>
      <c r="QJP12" s="61"/>
      <c r="QJQ12" s="61"/>
      <c r="QJR12" s="61"/>
      <c r="QJS12" s="61"/>
      <c r="QJT12" s="61"/>
      <c r="QJU12" s="61"/>
      <c r="QJV12" s="61"/>
      <c r="QJW12" s="61"/>
      <c r="QJX12" s="61"/>
      <c r="QJY12" s="61"/>
      <c r="QJZ12" s="61"/>
      <c r="QKA12" s="61"/>
      <c r="QKB12" s="61"/>
      <c r="QKC12" s="61"/>
      <c r="QKD12" s="61"/>
      <c r="QKE12" s="61"/>
      <c r="QKF12" s="61"/>
      <c r="QKG12" s="61"/>
      <c r="QKH12" s="61"/>
      <c r="QKI12" s="61"/>
      <c r="QKJ12" s="61"/>
      <c r="QKK12" s="61"/>
      <c r="QKL12" s="61"/>
      <c r="QKM12" s="61"/>
      <c r="QKN12" s="61"/>
      <c r="QKO12" s="61"/>
      <c r="QKP12" s="61"/>
      <c r="QKQ12" s="61"/>
      <c r="QKR12" s="61"/>
      <c r="QKS12" s="61"/>
      <c r="QKT12" s="61"/>
      <c r="QKU12" s="61"/>
      <c r="QKV12" s="61"/>
      <c r="QKW12" s="61"/>
      <c r="QKX12" s="61"/>
      <c r="QKY12" s="61"/>
      <c r="QKZ12" s="61"/>
      <c r="QLA12" s="61"/>
      <c r="QLB12" s="61"/>
      <c r="QLC12" s="61"/>
      <c r="QLD12" s="61"/>
      <c r="QLE12" s="61"/>
      <c r="QLF12" s="61"/>
      <c r="QLG12" s="61"/>
      <c r="QLH12" s="61"/>
      <c r="QLI12" s="61"/>
      <c r="QLJ12" s="61"/>
      <c r="QLK12" s="61"/>
      <c r="QLL12" s="61"/>
      <c r="QLM12" s="61"/>
      <c r="QLN12" s="61"/>
      <c r="QLO12" s="61"/>
      <c r="QLP12" s="61"/>
      <c r="QLQ12" s="61"/>
      <c r="QLR12" s="61"/>
      <c r="QLS12" s="61"/>
      <c r="QLT12" s="61"/>
      <c r="QLU12" s="61"/>
      <c r="QLV12" s="61"/>
      <c r="QLW12" s="61"/>
      <c r="QLX12" s="61"/>
      <c r="QLY12" s="61"/>
      <c r="QLZ12" s="61"/>
      <c r="QMA12" s="61"/>
      <c r="QMB12" s="61"/>
      <c r="QMC12" s="61"/>
      <c r="QMD12" s="61"/>
      <c r="QME12" s="61"/>
      <c r="QMF12" s="61"/>
      <c r="QMG12" s="61"/>
      <c r="QMH12" s="61"/>
      <c r="QMI12" s="61"/>
      <c r="QMJ12" s="61"/>
      <c r="QMK12" s="61"/>
      <c r="QML12" s="61"/>
      <c r="QMM12" s="61"/>
      <c r="QMN12" s="61"/>
      <c r="QMO12" s="61"/>
      <c r="QMP12" s="61"/>
      <c r="QMQ12" s="61"/>
      <c r="QMR12" s="61"/>
      <c r="QMS12" s="61"/>
      <c r="QMT12" s="61"/>
      <c r="QMU12" s="61"/>
      <c r="QMV12" s="61"/>
      <c r="QMW12" s="61"/>
      <c r="QMX12" s="61"/>
      <c r="QMY12" s="61"/>
      <c r="QMZ12" s="61"/>
      <c r="QNA12" s="61"/>
      <c r="QNB12" s="61"/>
      <c r="QNC12" s="61"/>
      <c r="QND12" s="61"/>
      <c r="QNE12" s="61"/>
      <c r="QNF12" s="61"/>
      <c r="QNG12" s="61"/>
      <c r="QNH12" s="61"/>
      <c r="QNI12" s="61"/>
      <c r="QNJ12" s="61"/>
      <c r="QNK12" s="61"/>
      <c r="QNL12" s="61"/>
      <c r="QNM12" s="61"/>
      <c r="QNN12" s="61"/>
      <c r="QNO12" s="61"/>
      <c r="QNP12" s="61"/>
      <c r="QNQ12" s="61"/>
      <c r="QNR12" s="61"/>
      <c r="QNS12" s="61"/>
      <c r="QNT12" s="61"/>
      <c r="QNU12" s="61"/>
      <c r="QNV12" s="61"/>
      <c r="QNW12" s="61"/>
      <c r="QNX12" s="61"/>
      <c r="QNY12" s="61"/>
      <c r="QNZ12" s="61"/>
      <c r="QOA12" s="61"/>
      <c r="QOB12" s="61"/>
      <c r="QOC12" s="61"/>
      <c r="QOD12" s="61"/>
      <c r="QOE12" s="61"/>
      <c r="QOF12" s="61"/>
      <c r="QOG12" s="61"/>
      <c r="QOH12" s="61"/>
      <c r="QOI12" s="61"/>
      <c r="QOJ12" s="61"/>
      <c r="QOK12" s="61"/>
      <c r="QOL12" s="61"/>
      <c r="QOM12" s="61"/>
      <c r="QON12" s="61"/>
      <c r="QOO12" s="61"/>
      <c r="QOP12" s="61"/>
      <c r="QOQ12" s="61"/>
      <c r="QOR12" s="61"/>
      <c r="QOS12" s="61"/>
      <c r="QOT12" s="61"/>
      <c r="QOU12" s="61"/>
      <c r="QOV12" s="61"/>
      <c r="QOW12" s="61"/>
      <c r="QOX12" s="61"/>
      <c r="QOY12" s="61"/>
      <c r="QOZ12" s="61"/>
      <c r="QPA12" s="61"/>
      <c r="QPB12" s="61"/>
      <c r="QPC12" s="61"/>
      <c r="QPD12" s="61"/>
      <c r="QPE12" s="61"/>
      <c r="QPF12" s="61"/>
      <c r="QPG12" s="61"/>
      <c r="QPH12" s="61"/>
      <c r="QPI12" s="61"/>
      <c r="QPJ12" s="61"/>
      <c r="QPK12" s="61"/>
      <c r="QPL12" s="61"/>
      <c r="QPM12" s="61"/>
      <c r="QPN12" s="61"/>
      <c r="QPO12" s="61"/>
      <c r="QPP12" s="61"/>
      <c r="QPQ12" s="61"/>
      <c r="QPR12" s="61"/>
      <c r="QPS12" s="61"/>
      <c r="QPT12" s="61"/>
      <c r="QPU12" s="61"/>
      <c r="QPV12" s="61"/>
      <c r="QPW12" s="61"/>
      <c r="QPX12" s="61"/>
      <c r="QPY12" s="61"/>
      <c r="QPZ12" s="61"/>
      <c r="QQA12" s="61"/>
      <c r="QQB12" s="61"/>
      <c r="QQC12" s="61"/>
      <c r="QQD12" s="61"/>
      <c r="QQE12" s="61"/>
      <c r="QQF12" s="61"/>
      <c r="QQG12" s="61"/>
      <c r="QQH12" s="61"/>
      <c r="QQI12" s="61"/>
      <c r="QQJ12" s="61"/>
      <c r="QQK12" s="61"/>
      <c r="QQL12" s="61"/>
      <c r="QQM12" s="61"/>
      <c r="QQN12" s="61"/>
      <c r="QQO12" s="61"/>
      <c r="QQP12" s="61"/>
      <c r="QQQ12" s="61"/>
      <c r="QQR12" s="61"/>
      <c r="QQS12" s="61"/>
      <c r="QQT12" s="61"/>
      <c r="QQU12" s="61"/>
      <c r="QQV12" s="61"/>
      <c r="QQW12" s="61"/>
      <c r="QQX12" s="61"/>
      <c r="QQY12" s="61"/>
      <c r="QQZ12" s="61"/>
      <c r="QRA12" s="61"/>
      <c r="QRB12" s="61"/>
      <c r="QRC12" s="61"/>
      <c r="QRD12" s="61"/>
      <c r="QRE12" s="61"/>
      <c r="QRF12" s="61"/>
      <c r="QRG12" s="61"/>
      <c r="QRH12" s="61"/>
      <c r="QRI12" s="61"/>
      <c r="QRJ12" s="61"/>
      <c r="QRK12" s="61"/>
      <c r="QRL12" s="61"/>
      <c r="QRM12" s="61"/>
      <c r="QRN12" s="61"/>
      <c r="QRO12" s="61"/>
      <c r="QRP12" s="61"/>
      <c r="QRQ12" s="61"/>
      <c r="QRR12" s="61"/>
      <c r="QRS12" s="61"/>
      <c r="QRT12" s="61"/>
      <c r="QRU12" s="61"/>
      <c r="QRV12" s="61"/>
      <c r="QRW12" s="61"/>
      <c r="QRX12" s="61"/>
      <c r="QRY12" s="61"/>
      <c r="QRZ12" s="61"/>
      <c r="QSA12" s="61"/>
      <c r="QSB12" s="61"/>
      <c r="QSC12" s="61"/>
      <c r="QSD12" s="61"/>
      <c r="QSE12" s="61"/>
      <c r="QSF12" s="61"/>
      <c r="QSG12" s="61"/>
      <c r="QSH12" s="61"/>
      <c r="QSI12" s="61"/>
      <c r="QSJ12" s="61"/>
      <c r="QSK12" s="61"/>
      <c r="QSL12" s="61"/>
      <c r="QSM12" s="61"/>
      <c r="QSN12" s="61"/>
      <c r="QSO12" s="61"/>
      <c r="QSP12" s="61"/>
      <c r="QSQ12" s="61"/>
      <c r="QSR12" s="61"/>
      <c r="QSS12" s="61"/>
      <c r="QST12" s="61"/>
      <c r="QSU12" s="61"/>
      <c r="QSV12" s="61"/>
      <c r="QSW12" s="61"/>
      <c r="QSX12" s="61"/>
      <c r="QSY12" s="61"/>
      <c r="QSZ12" s="61"/>
      <c r="QTA12" s="61"/>
      <c r="QTB12" s="61"/>
      <c r="QTC12" s="61"/>
      <c r="QTD12" s="61"/>
      <c r="QTE12" s="61"/>
      <c r="QTF12" s="61"/>
      <c r="QTG12" s="61"/>
      <c r="QTH12" s="61"/>
      <c r="QTI12" s="61"/>
      <c r="QTJ12" s="61"/>
      <c r="QTK12" s="61"/>
      <c r="QTL12" s="61"/>
      <c r="QTM12" s="61"/>
      <c r="QTN12" s="61"/>
      <c r="QTO12" s="61"/>
      <c r="QTP12" s="61"/>
      <c r="QTQ12" s="61"/>
      <c r="QTR12" s="61"/>
      <c r="QTS12" s="61"/>
      <c r="QTT12" s="61"/>
      <c r="QTU12" s="61"/>
      <c r="QTV12" s="61"/>
      <c r="QTW12" s="61"/>
      <c r="QTX12" s="61"/>
      <c r="QTY12" s="61"/>
      <c r="QTZ12" s="61"/>
      <c r="QUA12" s="61"/>
      <c r="QUB12" s="61"/>
      <c r="QUC12" s="61"/>
      <c r="QUD12" s="61"/>
      <c r="QUE12" s="61"/>
      <c r="QUF12" s="61"/>
      <c r="QUG12" s="61"/>
      <c r="QUH12" s="61"/>
      <c r="QUI12" s="61"/>
      <c r="QUJ12" s="61"/>
      <c r="QUK12" s="61"/>
      <c r="QUL12" s="61"/>
      <c r="QUM12" s="61"/>
      <c r="QUN12" s="61"/>
      <c r="QUO12" s="61"/>
      <c r="QUP12" s="61"/>
      <c r="QUQ12" s="61"/>
      <c r="QUR12" s="61"/>
      <c r="QUS12" s="61"/>
      <c r="QUT12" s="61"/>
      <c r="QUU12" s="61"/>
      <c r="QUV12" s="61"/>
      <c r="QUW12" s="61"/>
      <c r="QUX12" s="61"/>
      <c r="QUY12" s="61"/>
      <c r="QUZ12" s="61"/>
      <c r="QVA12" s="61"/>
      <c r="QVB12" s="61"/>
      <c r="QVC12" s="61"/>
      <c r="QVD12" s="61"/>
      <c r="QVE12" s="61"/>
      <c r="QVF12" s="61"/>
      <c r="QVG12" s="61"/>
      <c r="QVH12" s="61"/>
      <c r="QVI12" s="61"/>
      <c r="QVJ12" s="61"/>
      <c r="QVK12" s="61"/>
      <c r="QVL12" s="61"/>
      <c r="QVM12" s="61"/>
      <c r="QVN12" s="61"/>
      <c r="QVO12" s="61"/>
      <c r="QVP12" s="61"/>
      <c r="QVQ12" s="61"/>
      <c r="QVR12" s="61"/>
      <c r="QVS12" s="61"/>
      <c r="QVT12" s="61"/>
      <c r="QVU12" s="61"/>
      <c r="QVV12" s="61"/>
      <c r="QVW12" s="61"/>
      <c r="QVX12" s="61"/>
      <c r="QVY12" s="61"/>
      <c r="QVZ12" s="61"/>
      <c r="QWA12" s="61"/>
      <c r="QWB12" s="61"/>
      <c r="QWC12" s="61"/>
      <c r="QWD12" s="61"/>
      <c r="QWE12" s="61"/>
      <c r="QWF12" s="61"/>
      <c r="QWG12" s="61"/>
      <c r="QWH12" s="61"/>
      <c r="QWI12" s="61"/>
      <c r="QWJ12" s="61"/>
      <c r="QWK12" s="61"/>
      <c r="QWL12" s="61"/>
      <c r="QWM12" s="61"/>
      <c r="QWN12" s="61"/>
      <c r="QWO12" s="61"/>
      <c r="QWP12" s="61"/>
      <c r="QWQ12" s="61"/>
      <c r="QWR12" s="61"/>
      <c r="QWS12" s="61"/>
      <c r="QWT12" s="61"/>
      <c r="QWU12" s="61"/>
      <c r="QWV12" s="61"/>
      <c r="QWW12" s="61"/>
      <c r="QWX12" s="61"/>
      <c r="QWY12" s="61"/>
      <c r="QWZ12" s="61"/>
      <c r="QXA12" s="61"/>
      <c r="QXB12" s="61"/>
      <c r="QXC12" s="61"/>
      <c r="QXD12" s="61"/>
      <c r="QXE12" s="61"/>
      <c r="QXF12" s="61"/>
      <c r="QXG12" s="61"/>
      <c r="QXH12" s="61"/>
      <c r="QXI12" s="61"/>
      <c r="QXJ12" s="61"/>
      <c r="QXK12" s="61"/>
      <c r="QXL12" s="61"/>
      <c r="QXM12" s="61"/>
      <c r="QXN12" s="61"/>
      <c r="QXO12" s="61"/>
      <c r="QXP12" s="61"/>
      <c r="QXQ12" s="61"/>
      <c r="QXR12" s="61"/>
      <c r="QXS12" s="61"/>
      <c r="QXT12" s="61"/>
      <c r="QXU12" s="61"/>
      <c r="QXV12" s="61"/>
      <c r="QXW12" s="61"/>
      <c r="QXX12" s="61"/>
      <c r="QXY12" s="61"/>
      <c r="QXZ12" s="61"/>
      <c r="QYA12" s="61"/>
      <c r="QYB12" s="61"/>
      <c r="QYC12" s="61"/>
      <c r="QYD12" s="61"/>
      <c r="QYE12" s="61"/>
      <c r="QYF12" s="61"/>
      <c r="QYG12" s="61"/>
      <c r="QYH12" s="61"/>
      <c r="QYI12" s="61"/>
      <c r="QYJ12" s="61"/>
      <c r="QYK12" s="61"/>
      <c r="QYL12" s="61"/>
      <c r="QYM12" s="61"/>
      <c r="QYN12" s="61"/>
      <c r="QYO12" s="61"/>
      <c r="QYP12" s="61"/>
      <c r="QYQ12" s="61"/>
      <c r="QYR12" s="61"/>
      <c r="QYS12" s="61"/>
      <c r="QYT12" s="61"/>
      <c r="QYU12" s="61"/>
      <c r="QYV12" s="61"/>
      <c r="QYW12" s="61"/>
      <c r="QYX12" s="61"/>
      <c r="QYY12" s="61"/>
      <c r="QYZ12" s="61"/>
      <c r="QZA12" s="61"/>
      <c r="QZB12" s="61"/>
      <c r="QZC12" s="61"/>
      <c r="QZD12" s="61"/>
      <c r="QZE12" s="61"/>
      <c r="QZF12" s="61"/>
      <c r="QZG12" s="61"/>
      <c r="QZH12" s="61"/>
      <c r="QZI12" s="61"/>
      <c r="QZJ12" s="61"/>
      <c r="QZK12" s="61"/>
      <c r="QZL12" s="61"/>
      <c r="QZM12" s="61"/>
      <c r="QZN12" s="61"/>
      <c r="QZO12" s="61"/>
      <c r="QZP12" s="61"/>
      <c r="QZQ12" s="61"/>
      <c r="QZR12" s="61"/>
      <c r="QZS12" s="61"/>
      <c r="QZT12" s="61"/>
      <c r="QZU12" s="61"/>
      <c r="QZV12" s="61"/>
      <c r="QZW12" s="61"/>
      <c r="QZX12" s="61"/>
      <c r="QZY12" s="61"/>
      <c r="QZZ12" s="61"/>
      <c r="RAA12" s="61"/>
      <c r="RAB12" s="61"/>
      <c r="RAC12" s="61"/>
      <c r="RAD12" s="61"/>
      <c r="RAE12" s="61"/>
      <c r="RAF12" s="61"/>
      <c r="RAG12" s="61"/>
      <c r="RAH12" s="61"/>
      <c r="RAI12" s="61"/>
      <c r="RAJ12" s="61"/>
      <c r="RAK12" s="61"/>
      <c r="RAL12" s="61"/>
      <c r="RAM12" s="61"/>
      <c r="RAN12" s="61"/>
      <c r="RAO12" s="61"/>
      <c r="RAP12" s="61"/>
      <c r="RAQ12" s="61"/>
      <c r="RAR12" s="61"/>
      <c r="RAS12" s="61"/>
      <c r="RAT12" s="61"/>
      <c r="RAU12" s="61"/>
      <c r="RAV12" s="61"/>
      <c r="RAW12" s="61"/>
      <c r="RAX12" s="61"/>
      <c r="RAY12" s="61"/>
      <c r="RAZ12" s="61"/>
      <c r="RBA12" s="61"/>
      <c r="RBB12" s="61"/>
      <c r="RBC12" s="61"/>
      <c r="RBD12" s="61"/>
      <c r="RBE12" s="61"/>
      <c r="RBF12" s="61"/>
      <c r="RBG12" s="61"/>
      <c r="RBH12" s="61"/>
      <c r="RBI12" s="61"/>
      <c r="RBJ12" s="61"/>
      <c r="RBK12" s="61"/>
      <c r="RBL12" s="61"/>
      <c r="RBM12" s="61"/>
      <c r="RBN12" s="61"/>
      <c r="RBO12" s="61"/>
      <c r="RBP12" s="61"/>
      <c r="RBQ12" s="61"/>
      <c r="RBR12" s="61"/>
      <c r="RBS12" s="61"/>
      <c r="RBT12" s="61"/>
      <c r="RBU12" s="61"/>
      <c r="RBV12" s="61"/>
      <c r="RBW12" s="61"/>
      <c r="RBX12" s="61"/>
      <c r="RBY12" s="61"/>
      <c r="RBZ12" s="61"/>
      <c r="RCA12" s="61"/>
      <c r="RCB12" s="61"/>
      <c r="RCC12" s="61"/>
      <c r="RCD12" s="61"/>
      <c r="RCE12" s="61"/>
      <c r="RCF12" s="61"/>
      <c r="RCG12" s="61"/>
      <c r="RCH12" s="61"/>
      <c r="RCI12" s="61"/>
      <c r="RCJ12" s="61"/>
      <c r="RCK12" s="61"/>
      <c r="RCL12" s="61"/>
      <c r="RCM12" s="61"/>
      <c r="RCN12" s="61"/>
      <c r="RCO12" s="61"/>
      <c r="RCP12" s="61"/>
      <c r="RCQ12" s="61"/>
      <c r="RCR12" s="61"/>
      <c r="RCS12" s="61"/>
      <c r="RCT12" s="61"/>
      <c r="RCU12" s="61"/>
      <c r="RCV12" s="61"/>
      <c r="RCW12" s="61"/>
      <c r="RCX12" s="61"/>
      <c r="RCY12" s="61"/>
      <c r="RCZ12" s="61"/>
      <c r="RDA12" s="61"/>
      <c r="RDB12" s="61"/>
      <c r="RDC12" s="61"/>
      <c r="RDD12" s="61"/>
      <c r="RDE12" s="61"/>
      <c r="RDF12" s="61"/>
      <c r="RDG12" s="61"/>
      <c r="RDH12" s="61"/>
      <c r="RDI12" s="61"/>
      <c r="RDJ12" s="61"/>
      <c r="RDK12" s="61"/>
      <c r="RDL12" s="61"/>
      <c r="RDM12" s="61"/>
      <c r="RDN12" s="61"/>
      <c r="RDO12" s="61"/>
      <c r="RDP12" s="61"/>
      <c r="RDQ12" s="61"/>
      <c r="RDR12" s="61"/>
      <c r="RDS12" s="61"/>
      <c r="RDT12" s="61"/>
      <c r="RDU12" s="61"/>
      <c r="RDV12" s="61"/>
      <c r="RDW12" s="61"/>
      <c r="RDX12" s="61"/>
      <c r="RDY12" s="61"/>
      <c r="RDZ12" s="61"/>
      <c r="REA12" s="61"/>
      <c r="REB12" s="61"/>
      <c r="REC12" s="61"/>
      <c r="RED12" s="61"/>
      <c r="REE12" s="61"/>
      <c r="REF12" s="61"/>
      <c r="REG12" s="61"/>
      <c r="REH12" s="61"/>
      <c r="REI12" s="61"/>
      <c r="REJ12" s="61"/>
      <c r="REK12" s="61"/>
      <c r="REL12" s="61"/>
      <c r="REM12" s="61"/>
      <c r="REN12" s="61"/>
      <c r="REO12" s="61"/>
      <c r="REP12" s="61"/>
      <c r="REQ12" s="61"/>
      <c r="RER12" s="61"/>
      <c r="RES12" s="61"/>
      <c r="RET12" s="61"/>
      <c r="REU12" s="61"/>
      <c r="REV12" s="61"/>
      <c r="REW12" s="61"/>
      <c r="REX12" s="61"/>
      <c r="REY12" s="61"/>
      <c r="REZ12" s="61"/>
      <c r="RFA12" s="61"/>
      <c r="RFB12" s="61"/>
      <c r="RFC12" s="61"/>
      <c r="RFD12" s="61"/>
      <c r="RFE12" s="61"/>
      <c r="RFF12" s="61"/>
      <c r="RFG12" s="61"/>
      <c r="RFH12" s="61"/>
      <c r="RFI12" s="61"/>
      <c r="RFJ12" s="61"/>
      <c r="RFK12" s="61"/>
      <c r="RFL12" s="61"/>
      <c r="RFM12" s="61"/>
      <c r="RFN12" s="61"/>
      <c r="RFO12" s="61"/>
      <c r="RFP12" s="61"/>
      <c r="RFQ12" s="61"/>
      <c r="RFR12" s="61"/>
      <c r="RFS12" s="61"/>
      <c r="RFT12" s="61"/>
      <c r="RFU12" s="61"/>
      <c r="RFV12" s="61"/>
      <c r="RFW12" s="61"/>
      <c r="RFX12" s="61"/>
      <c r="RFY12" s="61"/>
      <c r="RFZ12" s="61"/>
      <c r="RGA12" s="61"/>
      <c r="RGB12" s="61"/>
      <c r="RGC12" s="61"/>
      <c r="RGD12" s="61"/>
      <c r="RGE12" s="61"/>
      <c r="RGF12" s="61"/>
      <c r="RGG12" s="61"/>
      <c r="RGH12" s="61"/>
      <c r="RGI12" s="61"/>
      <c r="RGJ12" s="61"/>
      <c r="RGK12" s="61"/>
      <c r="RGL12" s="61"/>
      <c r="RGM12" s="61"/>
      <c r="RGN12" s="61"/>
      <c r="RGO12" s="61"/>
      <c r="RGP12" s="61"/>
      <c r="RGQ12" s="61"/>
      <c r="RGR12" s="61"/>
      <c r="RGS12" s="61"/>
      <c r="RGT12" s="61"/>
      <c r="RGU12" s="61"/>
      <c r="RGV12" s="61"/>
      <c r="RGW12" s="61"/>
      <c r="RGX12" s="61"/>
      <c r="RGY12" s="61"/>
      <c r="RGZ12" s="61"/>
      <c r="RHA12" s="61"/>
      <c r="RHB12" s="61"/>
      <c r="RHC12" s="61"/>
      <c r="RHD12" s="61"/>
      <c r="RHE12" s="61"/>
      <c r="RHF12" s="61"/>
      <c r="RHG12" s="61"/>
      <c r="RHH12" s="61"/>
      <c r="RHI12" s="61"/>
      <c r="RHJ12" s="61"/>
      <c r="RHK12" s="61"/>
      <c r="RHL12" s="61"/>
      <c r="RHM12" s="61"/>
      <c r="RHN12" s="61"/>
      <c r="RHO12" s="61"/>
      <c r="RHP12" s="61"/>
      <c r="RHQ12" s="61"/>
      <c r="RHR12" s="61"/>
      <c r="RHS12" s="61"/>
      <c r="RHT12" s="61"/>
      <c r="RHU12" s="61"/>
      <c r="RHV12" s="61"/>
      <c r="RHW12" s="61"/>
      <c r="RHX12" s="61"/>
      <c r="RHY12" s="61"/>
      <c r="RHZ12" s="61"/>
      <c r="RIA12" s="61"/>
      <c r="RIB12" s="61"/>
      <c r="RIC12" s="61"/>
      <c r="RID12" s="61"/>
      <c r="RIE12" s="61"/>
      <c r="RIF12" s="61"/>
      <c r="RIG12" s="61"/>
      <c r="RIH12" s="61"/>
      <c r="RII12" s="61"/>
      <c r="RIJ12" s="61"/>
      <c r="RIK12" s="61"/>
      <c r="RIL12" s="61"/>
      <c r="RIM12" s="61"/>
      <c r="RIN12" s="61"/>
      <c r="RIO12" s="61"/>
      <c r="RIP12" s="61"/>
      <c r="RIQ12" s="61"/>
      <c r="RIR12" s="61"/>
      <c r="RIS12" s="61"/>
      <c r="RIT12" s="61"/>
      <c r="RIU12" s="61"/>
      <c r="RIV12" s="61"/>
      <c r="RIW12" s="61"/>
      <c r="RIX12" s="61"/>
      <c r="RIY12" s="61"/>
      <c r="RIZ12" s="61"/>
      <c r="RJA12" s="61"/>
      <c r="RJB12" s="61"/>
      <c r="RJC12" s="61"/>
      <c r="RJD12" s="61"/>
      <c r="RJE12" s="61"/>
      <c r="RJF12" s="61"/>
      <c r="RJG12" s="61"/>
      <c r="RJH12" s="61"/>
      <c r="RJI12" s="61"/>
      <c r="RJJ12" s="61"/>
      <c r="RJK12" s="61"/>
      <c r="RJL12" s="61"/>
      <c r="RJM12" s="61"/>
      <c r="RJN12" s="61"/>
      <c r="RJO12" s="61"/>
      <c r="RJP12" s="61"/>
      <c r="RJQ12" s="61"/>
      <c r="RJR12" s="61"/>
      <c r="RJS12" s="61"/>
      <c r="RJT12" s="61"/>
      <c r="RJU12" s="61"/>
      <c r="RJV12" s="61"/>
      <c r="RJW12" s="61"/>
      <c r="RJX12" s="61"/>
      <c r="RJY12" s="61"/>
      <c r="RJZ12" s="61"/>
      <c r="RKA12" s="61"/>
      <c r="RKB12" s="61"/>
      <c r="RKC12" s="61"/>
      <c r="RKD12" s="61"/>
      <c r="RKE12" s="61"/>
      <c r="RKF12" s="61"/>
      <c r="RKG12" s="61"/>
      <c r="RKH12" s="61"/>
      <c r="RKI12" s="61"/>
      <c r="RKJ12" s="61"/>
      <c r="RKK12" s="61"/>
      <c r="RKL12" s="61"/>
      <c r="RKM12" s="61"/>
      <c r="RKN12" s="61"/>
      <c r="RKO12" s="61"/>
      <c r="RKP12" s="61"/>
      <c r="RKQ12" s="61"/>
      <c r="RKR12" s="61"/>
      <c r="RKS12" s="61"/>
      <c r="RKT12" s="61"/>
      <c r="RKU12" s="61"/>
      <c r="RKV12" s="61"/>
      <c r="RKW12" s="61"/>
      <c r="RKX12" s="61"/>
      <c r="RKY12" s="61"/>
      <c r="RKZ12" s="61"/>
      <c r="RLA12" s="61"/>
      <c r="RLB12" s="61"/>
      <c r="RLC12" s="61"/>
      <c r="RLD12" s="61"/>
      <c r="RLE12" s="61"/>
      <c r="RLF12" s="61"/>
      <c r="RLG12" s="61"/>
      <c r="RLH12" s="61"/>
      <c r="RLI12" s="61"/>
      <c r="RLJ12" s="61"/>
      <c r="RLK12" s="61"/>
      <c r="RLL12" s="61"/>
      <c r="RLM12" s="61"/>
      <c r="RLN12" s="61"/>
      <c r="RLO12" s="61"/>
      <c r="RLP12" s="61"/>
      <c r="RLQ12" s="61"/>
      <c r="RLR12" s="61"/>
      <c r="RLS12" s="61"/>
      <c r="RLT12" s="61"/>
      <c r="RLU12" s="61"/>
      <c r="RLV12" s="61"/>
      <c r="RLW12" s="61"/>
      <c r="RLX12" s="61"/>
      <c r="RLY12" s="61"/>
      <c r="RLZ12" s="61"/>
      <c r="RMA12" s="61"/>
      <c r="RMB12" s="61"/>
      <c r="RMC12" s="61"/>
      <c r="RMD12" s="61"/>
      <c r="RME12" s="61"/>
      <c r="RMF12" s="61"/>
      <c r="RMG12" s="61"/>
      <c r="RMH12" s="61"/>
      <c r="RMI12" s="61"/>
      <c r="RMJ12" s="61"/>
      <c r="RMK12" s="61"/>
      <c r="RML12" s="61"/>
      <c r="RMM12" s="61"/>
      <c r="RMN12" s="61"/>
      <c r="RMO12" s="61"/>
      <c r="RMP12" s="61"/>
      <c r="RMQ12" s="61"/>
      <c r="RMR12" s="61"/>
      <c r="RMS12" s="61"/>
      <c r="RMT12" s="61"/>
      <c r="RMU12" s="61"/>
      <c r="RMV12" s="61"/>
      <c r="RMW12" s="61"/>
      <c r="RMX12" s="61"/>
      <c r="RMY12" s="61"/>
      <c r="RMZ12" s="61"/>
      <c r="RNA12" s="61"/>
      <c r="RNB12" s="61"/>
      <c r="RNC12" s="61"/>
      <c r="RND12" s="61"/>
      <c r="RNE12" s="61"/>
      <c r="RNF12" s="61"/>
      <c r="RNG12" s="61"/>
      <c r="RNH12" s="61"/>
      <c r="RNI12" s="61"/>
      <c r="RNJ12" s="61"/>
      <c r="RNK12" s="61"/>
      <c r="RNL12" s="61"/>
      <c r="RNM12" s="61"/>
      <c r="RNN12" s="61"/>
      <c r="RNO12" s="61"/>
      <c r="RNP12" s="61"/>
      <c r="RNQ12" s="61"/>
      <c r="RNR12" s="61"/>
      <c r="RNS12" s="61"/>
      <c r="RNT12" s="61"/>
      <c r="RNU12" s="61"/>
      <c r="RNV12" s="61"/>
      <c r="RNW12" s="61"/>
      <c r="RNX12" s="61"/>
      <c r="RNY12" s="61"/>
      <c r="RNZ12" s="61"/>
      <c r="ROA12" s="61"/>
      <c r="ROB12" s="61"/>
      <c r="ROC12" s="61"/>
      <c r="ROD12" s="61"/>
      <c r="ROE12" s="61"/>
      <c r="ROF12" s="61"/>
      <c r="ROG12" s="61"/>
      <c r="ROH12" s="61"/>
      <c r="ROI12" s="61"/>
      <c r="ROJ12" s="61"/>
      <c r="ROK12" s="61"/>
      <c r="ROL12" s="61"/>
      <c r="ROM12" s="61"/>
      <c r="RON12" s="61"/>
      <c r="ROO12" s="61"/>
      <c r="ROP12" s="61"/>
      <c r="ROQ12" s="61"/>
      <c r="ROR12" s="61"/>
      <c r="ROS12" s="61"/>
      <c r="ROT12" s="61"/>
      <c r="ROU12" s="61"/>
      <c r="ROV12" s="61"/>
      <c r="ROW12" s="61"/>
      <c r="ROX12" s="61"/>
      <c r="ROY12" s="61"/>
      <c r="ROZ12" s="61"/>
      <c r="RPA12" s="61"/>
      <c r="RPB12" s="61"/>
      <c r="RPC12" s="61"/>
      <c r="RPD12" s="61"/>
      <c r="RPE12" s="61"/>
      <c r="RPF12" s="61"/>
      <c r="RPG12" s="61"/>
      <c r="RPH12" s="61"/>
      <c r="RPI12" s="61"/>
      <c r="RPJ12" s="61"/>
      <c r="RPK12" s="61"/>
      <c r="RPL12" s="61"/>
      <c r="RPM12" s="61"/>
      <c r="RPN12" s="61"/>
      <c r="RPO12" s="61"/>
      <c r="RPP12" s="61"/>
      <c r="RPQ12" s="61"/>
      <c r="RPR12" s="61"/>
      <c r="RPS12" s="61"/>
      <c r="RPT12" s="61"/>
      <c r="RPU12" s="61"/>
      <c r="RPV12" s="61"/>
      <c r="RPW12" s="61"/>
      <c r="RPX12" s="61"/>
      <c r="RPY12" s="61"/>
      <c r="RPZ12" s="61"/>
      <c r="RQA12" s="61"/>
      <c r="RQB12" s="61"/>
      <c r="RQC12" s="61"/>
      <c r="RQD12" s="61"/>
      <c r="RQE12" s="61"/>
      <c r="RQF12" s="61"/>
      <c r="RQG12" s="61"/>
      <c r="RQH12" s="61"/>
      <c r="RQI12" s="61"/>
      <c r="RQJ12" s="61"/>
      <c r="RQK12" s="61"/>
      <c r="RQL12" s="61"/>
      <c r="RQM12" s="61"/>
      <c r="RQN12" s="61"/>
      <c r="RQO12" s="61"/>
      <c r="RQP12" s="61"/>
      <c r="RQQ12" s="61"/>
      <c r="RQR12" s="61"/>
      <c r="RQS12" s="61"/>
      <c r="RQT12" s="61"/>
      <c r="RQU12" s="61"/>
      <c r="RQV12" s="61"/>
      <c r="RQW12" s="61"/>
      <c r="RQX12" s="61"/>
      <c r="RQY12" s="61"/>
      <c r="RQZ12" s="61"/>
      <c r="RRA12" s="61"/>
      <c r="RRB12" s="61"/>
      <c r="RRC12" s="61"/>
      <c r="RRD12" s="61"/>
      <c r="RRE12" s="61"/>
      <c r="RRF12" s="61"/>
      <c r="RRG12" s="61"/>
      <c r="RRH12" s="61"/>
      <c r="RRI12" s="61"/>
      <c r="RRJ12" s="61"/>
      <c r="RRK12" s="61"/>
      <c r="RRL12" s="61"/>
      <c r="RRM12" s="61"/>
      <c r="RRN12" s="61"/>
      <c r="RRO12" s="61"/>
      <c r="RRP12" s="61"/>
      <c r="RRQ12" s="61"/>
      <c r="RRR12" s="61"/>
      <c r="RRS12" s="61"/>
      <c r="RRT12" s="61"/>
      <c r="RRU12" s="61"/>
      <c r="RRV12" s="61"/>
      <c r="RRW12" s="61"/>
      <c r="RRX12" s="61"/>
      <c r="RRY12" s="61"/>
      <c r="RRZ12" s="61"/>
      <c r="RSA12" s="61"/>
      <c r="RSB12" s="61"/>
      <c r="RSC12" s="61"/>
      <c r="RSD12" s="61"/>
      <c r="RSE12" s="61"/>
      <c r="RSF12" s="61"/>
      <c r="RSG12" s="61"/>
      <c r="RSH12" s="61"/>
      <c r="RSI12" s="61"/>
      <c r="RSJ12" s="61"/>
      <c r="RSK12" s="61"/>
      <c r="RSL12" s="61"/>
      <c r="RSM12" s="61"/>
      <c r="RSN12" s="61"/>
      <c r="RSO12" s="61"/>
      <c r="RSP12" s="61"/>
      <c r="RSQ12" s="61"/>
      <c r="RSR12" s="61"/>
      <c r="RSS12" s="61"/>
      <c r="RST12" s="61"/>
      <c r="RSU12" s="61"/>
      <c r="RSV12" s="61"/>
      <c r="RSW12" s="61"/>
      <c r="RSX12" s="61"/>
      <c r="RSY12" s="61"/>
      <c r="RSZ12" s="61"/>
      <c r="RTA12" s="61"/>
      <c r="RTB12" s="61"/>
      <c r="RTC12" s="61"/>
      <c r="RTD12" s="61"/>
      <c r="RTE12" s="61"/>
      <c r="RTF12" s="61"/>
      <c r="RTG12" s="61"/>
      <c r="RTH12" s="61"/>
      <c r="RTI12" s="61"/>
      <c r="RTJ12" s="61"/>
      <c r="RTK12" s="61"/>
      <c r="RTL12" s="61"/>
      <c r="RTM12" s="61"/>
      <c r="RTN12" s="61"/>
      <c r="RTO12" s="61"/>
      <c r="RTP12" s="61"/>
      <c r="RTQ12" s="61"/>
      <c r="RTR12" s="61"/>
      <c r="RTS12" s="61"/>
      <c r="RTT12" s="61"/>
      <c r="RTU12" s="61"/>
      <c r="RTV12" s="61"/>
      <c r="RTW12" s="61"/>
      <c r="RTX12" s="61"/>
      <c r="RTY12" s="61"/>
      <c r="RTZ12" s="61"/>
      <c r="RUA12" s="61"/>
      <c r="RUB12" s="61"/>
      <c r="RUC12" s="61"/>
      <c r="RUD12" s="61"/>
      <c r="RUE12" s="61"/>
      <c r="RUF12" s="61"/>
      <c r="RUG12" s="61"/>
      <c r="RUH12" s="61"/>
      <c r="RUI12" s="61"/>
      <c r="RUJ12" s="61"/>
      <c r="RUK12" s="61"/>
      <c r="RUL12" s="61"/>
      <c r="RUM12" s="61"/>
      <c r="RUN12" s="61"/>
      <c r="RUO12" s="61"/>
      <c r="RUP12" s="61"/>
      <c r="RUQ12" s="61"/>
      <c r="RUR12" s="61"/>
      <c r="RUS12" s="61"/>
      <c r="RUT12" s="61"/>
      <c r="RUU12" s="61"/>
      <c r="RUV12" s="61"/>
      <c r="RUW12" s="61"/>
      <c r="RUX12" s="61"/>
      <c r="RUY12" s="61"/>
      <c r="RUZ12" s="61"/>
      <c r="RVA12" s="61"/>
      <c r="RVB12" s="61"/>
      <c r="RVC12" s="61"/>
      <c r="RVD12" s="61"/>
      <c r="RVE12" s="61"/>
      <c r="RVF12" s="61"/>
      <c r="RVG12" s="61"/>
      <c r="RVH12" s="61"/>
      <c r="RVI12" s="61"/>
      <c r="RVJ12" s="61"/>
      <c r="RVK12" s="61"/>
      <c r="RVL12" s="61"/>
      <c r="RVM12" s="61"/>
      <c r="RVN12" s="61"/>
      <c r="RVO12" s="61"/>
      <c r="RVP12" s="61"/>
      <c r="RVQ12" s="61"/>
      <c r="RVR12" s="61"/>
      <c r="RVS12" s="61"/>
      <c r="RVT12" s="61"/>
      <c r="RVU12" s="61"/>
      <c r="RVV12" s="61"/>
      <c r="RVW12" s="61"/>
      <c r="RVX12" s="61"/>
      <c r="RVY12" s="61"/>
      <c r="RVZ12" s="61"/>
      <c r="RWA12" s="61"/>
      <c r="RWB12" s="61"/>
      <c r="RWC12" s="61"/>
      <c r="RWD12" s="61"/>
      <c r="RWE12" s="61"/>
      <c r="RWF12" s="61"/>
      <c r="RWG12" s="61"/>
      <c r="RWH12" s="61"/>
      <c r="RWI12" s="61"/>
      <c r="RWJ12" s="61"/>
      <c r="RWK12" s="61"/>
      <c r="RWL12" s="61"/>
      <c r="RWM12" s="61"/>
      <c r="RWN12" s="61"/>
      <c r="RWO12" s="61"/>
      <c r="RWP12" s="61"/>
      <c r="RWQ12" s="61"/>
      <c r="RWR12" s="61"/>
      <c r="RWS12" s="61"/>
      <c r="RWT12" s="61"/>
      <c r="RWU12" s="61"/>
      <c r="RWV12" s="61"/>
      <c r="RWW12" s="61"/>
      <c r="RWX12" s="61"/>
      <c r="RWY12" s="61"/>
      <c r="RWZ12" s="61"/>
      <c r="RXA12" s="61"/>
      <c r="RXB12" s="61"/>
      <c r="RXC12" s="61"/>
      <c r="RXD12" s="61"/>
      <c r="RXE12" s="61"/>
      <c r="RXF12" s="61"/>
      <c r="RXG12" s="61"/>
      <c r="RXH12" s="61"/>
      <c r="RXI12" s="61"/>
      <c r="RXJ12" s="61"/>
      <c r="RXK12" s="61"/>
      <c r="RXL12" s="61"/>
      <c r="RXM12" s="61"/>
      <c r="RXN12" s="61"/>
      <c r="RXO12" s="61"/>
      <c r="RXP12" s="61"/>
      <c r="RXQ12" s="61"/>
      <c r="RXR12" s="61"/>
      <c r="RXS12" s="61"/>
      <c r="RXT12" s="61"/>
      <c r="RXU12" s="61"/>
      <c r="RXV12" s="61"/>
      <c r="RXW12" s="61"/>
      <c r="RXX12" s="61"/>
      <c r="RXY12" s="61"/>
      <c r="RXZ12" s="61"/>
      <c r="RYA12" s="61"/>
      <c r="RYB12" s="61"/>
      <c r="RYC12" s="61"/>
      <c r="RYD12" s="61"/>
      <c r="RYE12" s="61"/>
      <c r="RYF12" s="61"/>
      <c r="RYG12" s="61"/>
      <c r="RYH12" s="61"/>
      <c r="RYI12" s="61"/>
      <c r="RYJ12" s="61"/>
      <c r="RYK12" s="61"/>
      <c r="RYL12" s="61"/>
      <c r="RYM12" s="61"/>
      <c r="RYN12" s="61"/>
      <c r="RYO12" s="61"/>
      <c r="RYP12" s="61"/>
      <c r="RYQ12" s="61"/>
      <c r="RYR12" s="61"/>
      <c r="RYS12" s="61"/>
      <c r="RYT12" s="61"/>
      <c r="RYU12" s="61"/>
      <c r="RYV12" s="61"/>
      <c r="RYW12" s="61"/>
      <c r="RYX12" s="61"/>
      <c r="RYY12" s="61"/>
      <c r="RYZ12" s="61"/>
      <c r="RZA12" s="61"/>
      <c r="RZB12" s="61"/>
      <c r="RZC12" s="61"/>
      <c r="RZD12" s="61"/>
      <c r="RZE12" s="61"/>
      <c r="RZF12" s="61"/>
      <c r="RZG12" s="61"/>
      <c r="RZH12" s="61"/>
      <c r="RZI12" s="61"/>
      <c r="RZJ12" s="61"/>
      <c r="RZK12" s="61"/>
      <c r="RZL12" s="61"/>
      <c r="RZM12" s="61"/>
      <c r="RZN12" s="61"/>
      <c r="RZO12" s="61"/>
      <c r="RZP12" s="61"/>
      <c r="RZQ12" s="61"/>
      <c r="RZR12" s="61"/>
      <c r="RZS12" s="61"/>
      <c r="RZT12" s="61"/>
      <c r="RZU12" s="61"/>
      <c r="RZV12" s="61"/>
      <c r="RZW12" s="61"/>
      <c r="RZX12" s="61"/>
      <c r="RZY12" s="61"/>
      <c r="RZZ12" s="61"/>
      <c r="SAA12" s="61"/>
      <c r="SAB12" s="61"/>
      <c r="SAC12" s="61"/>
      <c r="SAD12" s="61"/>
      <c r="SAE12" s="61"/>
      <c r="SAF12" s="61"/>
      <c r="SAG12" s="61"/>
      <c r="SAH12" s="61"/>
      <c r="SAI12" s="61"/>
      <c r="SAJ12" s="61"/>
      <c r="SAK12" s="61"/>
      <c r="SAL12" s="61"/>
      <c r="SAM12" s="61"/>
      <c r="SAN12" s="61"/>
      <c r="SAO12" s="61"/>
      <c r="SAP12" s="61"/>
      <c r="SAQ12" s="61"/>
      <c r="SAR12" s="61"/>
      <c r="SAS12" s="61"/>
      <c r="SAT12" s="61"/>
      <c r="SAU12" s="61"/>
      <c r="SAV12" s="61"/>
      <c r="SAW12" s="61"/>
      <c r="SAX12" s="61"/>
      <c r="SAY12" s="61"/>
      <c r="SAZ12" s="61"/>
      <c r="SBA12" s="61"/>
      <c r="SBB12" s="61"/>
      <c r="SBC12" s="61"/>
      <c r="SBD12" s="61"/>
      <c r="SBE12" s="61"/>
      <c r="SBF12" s="61"/>
      <c r="SBG12" s="61"/>
      <c r="SBH12" s="61"/>
      <c r="SBI12" s="61"/>
      <c r="SBJ12" s="61"/>
      <c r="SBK12" s="61"/>
      <c r="SBL12" s="61"/>
      <c r="SBM12" s="61"/>
      <c r="SBN12" s="61"/>
      <c r="SBO12" s="61"/>
      <c r="SBP12" s="61"/>
      <c r="SBQ12" s="61"/>
      <c r="SBR12" s="61"/>
      <c r="SBS12" s="61"/>
      <c r="SBT12" s="61"/>
      <c r="SBU12" s="61"/>
      <c r="SBV12" s="61"/>
      <c r="SBW12" s="61"/>
      <c r="SBX12" s="61"/>
      <c r="SBY12" s="61"/>
      <c r="SBZ12" s="61"/>
      <c r="SCA12" s="61"/>
      <c r="SCB12" s="61"/>
      <c r="SCC12" s="61"/>
      <c r="SCD12" s="61"/>
      <c r="SCE12" s="61"/>
      <c r="SCF12" s="61"/>
      <c r="SCG12" s="61"/>
      <c r="SCH12" s="61"/>
      <c r="SCI12" s="61"/>
      <c r="SCJ12" s="61"/>
      <c r="SCK12" s="61"/>
      <c r="SCL12" s="61"/>
      <c r="SCM12" s="61"/>
      <c r="SCN12" s="61"/>
      <c r="SCO12" s="61"/>
      <c r="SCP12" s="61"/>
      <c r="SCQ12" s="61"/>
      <c r="SCR12" s="61"/>
      <c r="SCS12" s="61"/>
      <c r="SCT12" s="61"/>
      <c r="SCU12" s="61"/>
      <c r="SCV12" s="61"/>
      <c r="SCW12" s="61"/>
      <c r="SCX12" s="61"/>
      <c r="SCY12" s="61"/>
      <c r="SCZ12" s="61"/>
      <c r="SDA12" s="61"/>
      <c r="SDB12" s="61"/>
      <c r="SDC12" s="61"/>
      <c r="SDD12" s="61"/>
      <c r="SDE12" s="61"/>
      <c r="SDF12" s="61"/>
      <c r="SDG12" s="61"/>
      <c r="SDH12" s="61"/>
      <c r="SDI12" s="61"/>
      <c r="SDJ12" s="61"/>
      <c r="SDK12" s="61"/>
      <c r="SDL12" s="61"/>
      <c r="SDM12" s="61"/>
      <c r="SDN12" s="61"/>
      <c r="SDO12" s="61"/>
      <c r="SDP12" s="61"/>
      <c r="SDQ12" s="61"/>
      <c r="SDR12" s="61"/>
      <c r="SDS12" s="61"/>
      <c r="SDT12" s="61"/>
      <c r="SDU12" s="61"/>
      <c r="SDV12" s="61"/>
      <c r="SDW12" s="61"/>
      <c r="SDX12" s="61"/>
      <c r="SDY12" s="61"/>
      <c r="SDZ12" s="61"/>
      <c r="SEA12" s="61"/>
      <c r="SEB12" s="61"/>
      <c r="SEC12" s="61"/>
      <c r="SED12" s="61"/>
      <c r="SEE12" s="61"/>
      <c r="SEF12" s="61"/>
      <c r="SEG12" s="61"/>
      <c r="SEH12" s="61"/>
      <c r="SEI12" s="61"/>
      <c r="SEJ12" s="61"/>
      <c r="SEK12" s="61"/>
      <c r="SEL12" s="61"/>
      <c r="SEM12" s="61"/>
      <c r="SEN12" s="61"/>
      <c r="SEO12" s="61"/>
      <c r="SEP12" s="61"/>
      <c r="SEQ12" s="61"/>
      <c r="SER12" s="61"/>
      <c r="SES12" s="61"/>
      <c r="SET12" s="61"/>
      <c r="SEU12" s="61"/>
      <c r="SEV12" s="61"/>
      <c r="SEW12" s="61"/>
      <c r="SEX12" s="61"/>
      <c r="SEY12" s="61"/>
      <c r="SEZ12" s="61"/>
      <c r="SFA12" s="61"/>
      <c r="SFB12" s="61"/>
      <c r="SFC12" s="61"/>
      <c r="SFD12" s="61"/>
      <c r="SFE12" s="61"/>
      <c r="SFF12" s="61"/>
      <c r="SFG12" s="61"/>
      <c r="SFH12" s="61"/>
      <c r="SFI12" s="61"/>
      <c r="SFJ12" s="61"/>
      <c r="SFK12" s="61"/>
      <c r="SFL12" s="61"/>
      <c r="SFM12" s="61"/>
      <c r="SFN12" s="61"/>
      <c r="SFO12" s="61"/>
      <c r="SFP12" s="61"/>
      <c r="SFQ12" s="61"/>
      <c r="SFR12" s="61"/>
      <c r="SFS12" s="61"/>
      <c r="SFT12" s="61"/>
      <c r="SFU12" s="61"/>
      <c r="SFV12" s="61"/>
      <c r="SFW12" s="61"/>
      <c r="SFX12" s="61"/>
      <c r="SFY12" s="61"/>
      <c r="SFZ12" s="61"/>
      <c r="SGA12" s="61"/>
      <c r="SGB12" s="61"/>
      <c r="SGC12" s="61"/>
      <c r="SGD12" s="61"/>
      <c r="SGE12" s="61"/>
      <c r="SGF12" s="61"/>
      <c r="SGG12" s="61"/>
      <c r="SGH12" s="61"/>
      <c r="SGI12" s="61"/>
      <c r="SGJ12" s="61"/>
      <c r="SGK12" s="61"/>
      <c r="SGL12" s="61"/>
      <c r="SGM12" s="61"/>
      <c r="SGN12" s="61"/>
      <c r="SGO12" s="61"/>
      <c r="SGP12" s="61"/>
      <c r="SGQ12" s="61"/>
      <c r="SGR12" s="61"/>
      <c r="SGS12" s="61"/>
      <c r="SGT12" s="61"/>
      <c r="SGU12" s="61"/>
      <c r="SGV12" s="61"/>
      <c r="SGW12" s="61"/>
      <c r="SGX12" s="61"/>
      <c r="SGY12" s="61"/>
      <c r="SGZ12" s="61"/>
      <c r="SHA12" s="61"/>
      <c r="SHB12" s="61"/>
      <c r="SHC12" s="61"/>
      <c r="SHD12" s="61"/>
      <c r="SHE12" s="61"/>
      <c r="SHF12" s="61"/>
      <c r="SHG12" s="61"/>
      <c r="SHH12" s="61"/>
      <c r="SHI12" s="61"/>
      <c r="SHJ12" s="61"/>
      <c r="SHK12" s="61"/>
      <c r="SHL12" s="61"/>
      <c r="SHM12" s="61"/>
      <c r="SHN12" s="61"/>
      <c r="SHO12" s="61"/>
      <c r="SHP12" s="61"/>
      <c r="SHQ12" s="61"/>
      <c r="SHR12" s="61"/>
      <c r="SHS12" s="61"/>
      <c r="SHT12" s="61"/>
      <c r="SHU12" s="61"/>
      <c r="SHV12" s="61"/>
      <c r="SHW12" s="61"/>
      <c r="SHX12" s="61"/>
      <c r="SHY12" s="61"/>
      <c r="SHZ12" s="61"/>
      <c r="SIA12" s="61"/>
      <c r="SIB12" s="61"/>
      <c r="SIC12" s="61"/>
      <c r="SID12" s="61"/>
      <c r="SIE12" s="61"/>
      <c r="SIF12" s="61"/>
      <c r="SIG12" s="61"/>
      <c r="SIH12" s="61"/>
      <c r="SII12" s="61"/>
      <c r="SIJ12" s="61"/>
      <c r="SIK12" s="61"/>
      <c r="SIL12" s="61"/>
      <c r="SIM12" s="61"/>
      <c r="SIN12" s="61"/>
      <c r="SIO12" s="61"/>
      <c r="SIP12" s="61"/>
      <c r="SIQ12" s="61"/>
      <c r="SIR12" s="61"/>
      <c r="SIS12" s="61"/>
      <c r="SIT12" s="61"/>
      <c r="SIU12" s="61"/>
      <c r="SIV12" s="61"/>
      <c r="SIW12" s="61"/>
      <c r="SIX12" s="61"/>
      <c r="SIY12" s="61"/>
      <c r="SIZ12" s="61"/>
      <c r="SJA12" s="61"/>
      <c r="SJB12" s="61"/>
      <c r="SJC12" s="61"/>
      <c r="SJD12" s="61"/>
      <c r="SJE12" s="61"/>
      <c r="SJF12" s="61"/>
      <c r="SJG12" s="61"/>
      <c r="SJH12" s="61"/>
      <c r="SJI12" s="61"/>
      <c r="SJJ12" s="61"/>
      <c r="SJK12" s="61"/>
      <c r="SJL12" s="61"/>
      <c r="SJM12" s="61"/>
      <c r="SJN12" s="61"/>
      <c r="SJO12" s="61"/>
      <c r="SJP12" s="61"/>
      <c r="SJQ12" s="61"/>
      <c r="SJR12" s="61"/>
      <c r="SJS12" s="61"/>
      <c r="SJT12" s="61"/>
      <c r="SJU12" s="61"/>
      <c r="SJV12" s="61"/>
      <c r="SJW12" s="61"/>
      <c r="SJX12" s="61"/>
      <c r="SJY12" s="61"/>
      <c r="SJZ12" s="61"/>
      <c r="SKA12" s="61"/>
      <c r="SKB12" s="61"/>
      <c r="SKC12" s="61"/>
      <c r="SKD12" s="61"/>
      <c r="SKE12" s="61"/>
      <c r="SKF12" s="61"/>
      <c r="SKG12" s="61"/>
      <c r="SKH12" s="61"/>
      <c r="SKI12" s="61"/>
      <c r="SKJ12" s="61"/>
      <c r="SKK12" s="61"/>
      <c r="SKL12" s="61"/>
      <c r="SKM12" s="61"/>
      <c r="SKN12" s="61"/>
      <c r="SKO12" s="61"/>
      <c r="SKP12" s="61"/>
      <c r="SKQ12" s="61"/>
      <c r="SKR12" s="61"/>
      <c r="SKS12" s="61"/>
      <c r="SKT12" s="61"/>
      <c r="SKU12" s="61"/>
      <c r="SKV12" s="61"/>
      <c r="SKW12" s="61"/>
      <c r="SKX12" s="61"/>
      <c r="SKY12" s="61"/>
      <c r="SKZ12" s="61"/>
      <c r="SLA12" s="61"/>
      <c r="SLB12" s="61"/>
      <c r="SLC12" s="61"/>
      <c r="SLD12" s="61"/>
      <c r="SLE12" s="61"/>
      <c r="SLF12" s="61"/>
      <c r="SLG12" s="61"/>
      <c r="SLH12" s="61"/>
      <c r="SLI12" s="61"/>
      <c r="SLJ12" s="61"/>
      <c r="SLK12" s="61"/>
      <c r="SLL12" s="61"/>
      <c r="SLM12" s="61"/>
      <c r="SLN12" s="61"/>
      <c r="SLO12" s="61"/>
      <c r="SLP12" s="61"/>
      <c r="SLQ12" s="61"/>
      <c r="SLR12" s="61"/>
      <c r="SLS12" s="61"/>
      <c r="SLT12" s="61"/>
      <c r="SLU12" s="61"/>
      <c r="SLV12" s="61"/>
      <c r="SLW12" s="61"/>
      <c r="SLX12" s="61"/>
      <c r="SLY12" s="61"/>
      <c r="SLZ12" s="61"/>
      <c r="SMA12" s="61"/>
      <c r="SMB12" s="61"/>
      <c r="SMC12" s="61"/>
      <c r="SMD12" s="61"/>
      <c r="SME12" s="61"/>
      <c r="SMF12" s="61"/>
      <c r="SMG12" s="61"/>
      <c r="SMH12" s="61"/>
      <c r="SMI12" s="61"/>
      <c r="SMJ12" s="61"/>
      <c r="SMK12" s="61"/>
      <c r="SML12" s="61"/>
      <c r="SMM12" s="61"/>
      <c r="SMN12" s="61"/>
      <c r="SMO12" s="61"/>
      <c r="SMP12" s="61"/>
      <c r="SMQ12" s="61"/>
      <c r="SMR12" s="61"/>
      <c r="SMS12" s="61"/>
      <c r="SMT12" s="61"/>
      <c r="SMU12" s="61"/>
      <c r="SMV12" s="61"/>
      <c r="SMW12" s="61"/>
      <c r="SMX12" s="61"/>
      <c r="SMY12" s="61"/>
      <c r="SMZ12" s="61"/>
      <c r="SNA12" s="61"/>
      <c r="SNB12" s="61"/>
      <c r="SNC12" s="61"/>
      <c r="SND12" s="61"/>
      <c r="SNE12" s="61"/>
      <c r="SNF12" s="61"/>
      <c r="SNG12" s="61"/>
      <c r="SNH12" s="61"/>
      <c r="SNI12" s="61"/>
      <c r="SNJ12" s="61"/>
      <c r="SNK12" s="61"/>
      <c r="SNL12" s="61"/>
      <c r="SNM12" s="61"/>
      <c r="SNN12" s="61"/>
      <c r="SNO12" s="61"/>
      <c r="SNP12" s="61"/>
      <c r="SNQ12" s="61"/>
      <c r="SNR12" s="61"/>
      <c r="SNS12" s="61"/>
      <c r="SNT12" s="61"/>
      <c r="SNU12" s="61"/>
      <c r="SNV12" s="61"/>
      <c r="SNW12" s="61"/>
      <c r="SNX12" s="61"/>
      <c r="SNY12" s="61"/>
      <c r="SNZ12" s="61"/>
      <c r="SOA12" s="61"/>
      <c r="SOB12" s="61"/>
      <c r="SOC12" s="61"/>
      <c r="SOD12" s="61"/>
      <c r="SOE12" s="61"/>
      <c r="SOF12" s="61"/>
      <c r="SOG12" s="61"/>
      <c r="SOH12" s="61"/>
      <c r="SOI12" s="61"/>
      <c r="SOJ12" s="61"/>
      <c r="SOK12" s="61"/>
      <c r="SOL12" s="61"/>
      <c r="SOM12" s="61"/>
      <c r="SON12" s="61"/>
      <c r="SOO12" s="61"/>
      <c r="SOP12" s="61"/>
      <c r="SOQ12" s="61"/>
      <c r="SOR12" s="61"/>
      <c r="SOS12" s="61"/>
      <c r="SOT12" s="61"/>
      <c r="SOU12" s="61"/>
      <c r="SOV12" s="61"/>
      <c r="SOW12" s="61"/>
      <c r="SOX12" s="61"/>
      <c r="SOY12" s="61"/>
      <c r="SOZ12" s="61"/>
      <c r="SPA12" s="61"/>
      <c r="SPB12" s="61"/>
      <c r="SPC12" s="61"/>
      <c r="SPD12" s="61"/>
      <c r="SPE12" s="61"/>
      <c r="SPF12" s="61"/>
      <c r="SPG12" s="61"/>
      <c r="SPH12" s="61"/>
      <c r="SPI12" s="61"/>
      <c r="SPJ12" s="61"/>
      <c r="SPK12" s="61"/>
      <c r="SPL12" s="61"/>
      <c r="SPM12" s="61"/>
      <c r="SPN12" s="61"/>
      <c r="SPO12" s="61"/>
      <c r="SPP12" s="61"/>
      <c r="SPQ12" s="61"/>
      <c r="SPR12" s="61"/>
      <c r="SPS12" s="61"/>
      <c r="SPT12" s="61"/>
      <c r="SPU12" s="61"/>
      <c r="SPV12" s="61"/>
      <c r="SPW12" s="61"/>
      <c r="SPX12" s="61"/>
      <c r="SPY12" s="61"/>
      <c r="SPZ12" s="61"/>
      <c r="SQA12" s="61"/>
      <c r="SQB12" s="61"/>
      <c r="SQC12" s="61"/>
      <c r="SQD12" s="61"/>
      <c r="SQE12" s="61"/>
      <c r="SQF12" s="61"/>
      <c r="SQG12" s="61"/>
      <c r="SQH12" s="61"/>
      <c r="SQI12" s="61"/>
      <c r="SQJ12" s="61"/>
      <c r="SQK12" s="61"/>
      <c r="SQL12" s="61"/>
      <c r="SQM12" s="61"/>
      <c r="SQN12" s="61"/>
      <c r="SQO12" s="61"/>
      <c r="SQP12" s="61"/>
      <c r="SQQ12" s="61"/>
      <c r="SQR12" s="61"/>
      <c r="SQS12" s="61"/>
      <c r="SQT12" s="61"/>
      <c r="SQU12" s="61"/>
      <c r="SQV12" s="61"/>
      <c r="SQW12" s="61"/>
      <c r="SQX12" s="61"/>
      <c r="SQY12" s="61"/>
      <c r="SQZ12" s="61"/>
      <c r="SRA12" s="61"/>
      <c r="SRB12" s="61"/>
      <c r="SRC12" s="61"/>
      <c r="SRD12" s="61"/>
      <c r="SRE12" s="61"/>
      <c r="SRF12" s="61"/>
      <c r="SRG12" s="61"/>
      <c r="SRH12" s="61"/>
      <c r="SRI12" s="61"/>
      <c r="SRJ12" s="61"/>
      <c r="SRK12" s="61"/>
      <c r="SRL12" s="61"/>
      <c r="SRM12" s="61"/>
      <c r="SRN12" s="61"/>
      <c r="SRO12" s="61"/>
      <c r="SRP12" s="61"/>
      <c r="SRQ12" s="61"/>
      <c r="SRR12" s="61"/>
      <c r="SRS12" s="61"/>
      <c r="SRT12" s="61"/>
      <c r="SRU12" s="61"/>
      <c r="SRV12" s="61"/>
      <c r="SRW12" s="61"/>
      <c r="SRX12" s="61"/>
      <c r="SRY12" s="61"/>
      <c r="SRZ12" s="61"/>
      <c r="SSA12" s="61"/>
      <c r="SSB12" s="61"/>
      <c r="SSC12" s="61"/>
      <c r="SSD12" s="61"/>
      <c r="SSE12" s="61"/>
      <c r="SSF12" s="61"/>
      <c r="SSG12" s="61"/>
      <c r="SSH12" s="61"/>
      <c r="SSI12" s="61"/>
      <c r="SSJ12" s="61"/>
      <c r="SSK12" s="61"/>
      <c r="SSL12" s="61"/>
      <c r="SSM12" s="61"/>
      <c r="SSN12" s="61"/>
      <c r="SSO12" s="61"/>
      <c r="SSP12" s="61"/>
      <c r="SSQ12" s="61"/>
      <c r="SSR12" s="61"/>
      <c r="SSS12" s="61"/>
      <c r="SST12" s="61"/>
      <c r="SSU12" s="61"/>
      <c r="SSV12" s="61"/>
      <c r="SSW12" s="61"/>
      <c r="SSX12" s="61"/>
      <c r="SSY12" s="61"/>
      <c r="SSZ12" s="61"/>
      <c r="STA12" s="61"/>
      <c r="STB12" s="61"/>
      <c r="STC12" s="61"/>
      <c r="STD12" s="61"/>
      <c r="STE12" s="61"/>
      <c r="STF12" s="61"/>
      <c r="STG12" s="61"/>
      <c r="STH12" s="61"/>
      <c r="STI12" s="61"/>
      <c r="STJ12" s="61"/>
      <c r="STK12" s="61"/>
      <c r="STL12" s="61"/>
      <c r="STM12" s="61"/>
      <c r="STN12" s="61"/>
      <c r="STO12" s="61"/>
      <c r="STP12" s="61"/>
      <c r="STQ12" s="61"/>
      <c r="STR12" s="61"/>
      <c r="STS12" s="61"/>
      <c r="STT12" s="61"/>
      <c r="STU12" s="61"/>
      <c r="STV12" s="61"/>
      <c r="STW12" s="61"/>
      <c r="STX12" s="61"/>
      <c r="STY12" s="61"/>
      <c r="STZ12" s="61"/>
      <c r="SUA12" s="61"/>
      <c r="SUB12" s="61"/>
      <c r="SUC12" s="61"/>
      <c r="SUD12" s="61"/>
      <c r="SUE12" s="61"/>
      <c r="SUF12" s="61"/>
      <c r="SUG12" s="61"/>
      <c r="SUH12" s="61"/>
      <c r="SUI12" s="61"/>
      <c r="SUJ12" s="61"/>
      <c r="SUK12" s="61"/>
      <c r="SUL12" s="61"/>
      <c r="SUM12" s="61"/>
      <c r="SUN12" s="61"/>
      <c r="SUO12" s="61"/>
      <c r="SUP12" s="61"/>
      <c r="SUQ12" s="61"/>
      <c r="SUR12" s="61"/>
      <c r="SUS12" s="61"/>
      <c r="SUT12" s="61"/>
      <c r="SUU12" s="61"/>
      <c r="SUV12" s="61"/>
      <c r="SUW12" s="61"/>
      <c r="SUX12" s="61"/>
      <c r="SUY12" s="61"/>
      <c r="SUZ12" s="61"/>
      <c r="SVA12" s="61"/>
      <c r="SVB12" s="61"/>
      <c r="SVC12" s="61"/>
      <c r="SVD12" s="61"/>
      <c r="SVE12" s="61"/>
      <c r="SVF12" s="61"/>
      <c r="SVG12" s="61"/>
      <c r="SVH12" s="61"/>
      <c r="SVI12" s="61"/>
      <c r="SVJ12" s="61"/>
      <c r="SVK12" s="61"/>
      <c r="SVL12" s="61"/>
      <c r="SVM12" s="61"/>
      <c r="SVN12" s="61"/>
      <c r="SVO12" s="61"/>
      <c r="SVP12" s="61"/>
      <c r="SVQ12" s="61"/>
      <c r="SVR12" s="61"/>
      <c r="SVS12" s="61"/>
      <c r="SVT12" s="61"/>
      <c r="SVU12" s="61"/>
      <c r="SVV12" s="61"/>
      <c r="SVW12" s="61"/>
      <c r="SVX12" s="61"/>
      <c r="SVY12" s="61"/>
      <c r="SVZ12" s="61"/>
      <c r="SWA12" s="61"/>
      <c r="SWB12" s="61"/>
      <c r="SWC12" s="61"/>
      <c r="SWD12" s="61"/>
      <c r="SWE12" s="61"/>
      <c r="SWF12" s="61"/>
      <c r="SWG12" s="61"/>
      <c r="SWH12" s="61"/>
      <c r="SWI12" s="61"/>
      <c r="SWJ12" s="61"/>
      <c r="SWK12" s="61"/>
      <c r="SWL12" s="61"/>
      <c r="SWM12" s="61"/>
      <c r="SWN12" s="61"/>
      <c r="SWO12" s="61"/>
      <c r="SWP12" s="61"/>
      <c r="SWQ12" s="61"/>
      <c r="SWR12" s="61"/>
      <c r="SWS12" s="61"/>
      <c r="SWT12" s="61"/>
      <c r="SWU12" s="61"/>
      <c r="SWV12" s="61"/>
      <c r="SWW12" s="61"/>
      <c r="SWX12" s="61"/>
      <c r="SWY12" s="61"/>
      <c r="SWZ12" s="61"/>
      <c r="SXA12" s="61"/>
      <c r="SXB12" s="61"/>
      <c r="SXC12" s="61"/>
      <c r="SXD12" s="61"/>
      <c r="SXE12" s="61"/>
      <c r="SXF12" s="61"/>
      <c r="SXG12" s="61"/>
      <c r="SXH12" s="61"/>
      <c r="SXI12" s="61"/>
      <c r="SXJ12" s="61"/>
      <c r="SXK12" s="61"/>
      <c r="SXL12" s="61"/>
      <c r="SXM12" s="61"/>
      <c r="SXN12" s="61"/>
      <c r="SXO12" s="61"/>
      <c r="SXP12" s="61"/>
      <c r="SXQ12" s="61"/>
      <c r="SXR12" s="61"/>
      <c r="SXS12" s="61"/>
      <c r="SXT12" s="61"/>
      <c r="SXU12" s="61"/>
      <c r="SXV12" s="61"/>
      <c r="SXW12" s="61"/>
      <c r="SXX12" s="61"/>
      <c r="SXY12" s="61"/>
      <c r="SXZ12" s="61"/>
      <c r="SYA12" s="61"/>
      <c r="SYB12" s="61"/>
      <c r="SYC12" s="61"/>
      <c r="SYD12" s="61"/>
      <c r="SYE12" s="61"/>
      <c r="SYF12" s="61"/>
      <c r="SYG12" s="61"/>
      <c r="SYH12" s="61"/>
      <c r="SYI12" s="61"/>
      <c r="SYJ12" s="61"/>
      <c r="SYK12" s="61"/>
      <c r="SYL12" s="61"/>
      <c r="SYM12" s="61"/>
      <c r="SYN12" s="61"/>
      <c r="SYO12" s="61"/>
      <c r="SYP12" s="61"/>
      <c r="SYQ12" s="61"/>
      <c r="SYR12" s="61"/>
      <c r="SYS12" s="61"/>
      <c r="SYT12" s="61"/>
      <c r="SYU12" s="61"/>
      <c r="SYV12" s="61"/>
      <c r="SYW12" s="61"/>
      <c r="SYX12" s="61"/>
      <c r="SYY12" s="61"/>
      <c r="SYZ12" s="61"/>
      <c r="SZA12" s="61"/>
      <c r="SZB12" s="61"/>
      <c r="SZC12" s="61"/>
      <c r="SZD12" s="61"/>
      <c r="SZE12" s="61"/>
      <c r="SZF12" s="61"/>
      <c r="SZG12" s="61"/>
      <c r="SZH12" s="61"/>
      <c r="SZI12" s="61"/>
      <c r="SZJ12" s="61"/>
      <c r="SZK12" s="61"/>
      <c r="SZL12" s="61"/>
      <c r="SZM12" s="61"/>
      <c r="SZN12" s="61"/>
      <c r="SZO12" s="61"/>
      <c r="SZP12" s="61"/>
      <c r="SZQ12" s="61"/>
      <c r="SZR12" s="61"/>
      <c r="SZS12" s="61"/>
      <c r="SZT12" s="61"/>
      <c r="SZU12" s="61"/>
      <c r="SZV12" s="61"/>
      <c r="SZW12" s="61"/>
      <c r="SZX12" s="61"/>
      <c r="SZY12" s="61"/>
      <c r="SZZ12" s="61"/>
      <c r="TAA12" s="61"/>
      <c r="TAB12" s="61"/>
      <c r="TAC12" s="61"/>
      <c r="TAD12" s="61"/>
      <c r="TAE12" s="61"/>
      <c r="TAF12" s="61"/>
      <c r="TAG12" s="61"/>
      <c r="TAH12" s="61"/>
      <c r="TAI12" s="61"/>
      <c r="TAJ12" s="61"/>
      <c r="TAK12" s="61"/>
      <c r="TAL12" s="61"/>
      <c r="TAM12" s="61"/>
      <c r="TAN12" s="61"/>
      <c r="TAO12" s="61"/>
      <c r="TAP12" s="61"/>
      <c r="TAQ12" s="61"/>
      <c r="TAR12" s="61"/>
      <c r="TAS12" s="61"/>
      <c r="TAT12" s="61"/>
      <c r="TAU12" s="61"/>
      <c r="TAV12" s="61"/>
      <c r="TAW12" s="61"/>
      <c r="TAX12" s="61"/>
      <c r="TAY12" s="61"/>
      <c r="TAZ12" s="61"/>
      <c r="TBA12" s="61"/>
      <c r="TBB12" s="61"/>
      <c r="TBC12" s="61"/>
      <c r="TBD12" s="61"/>
      <c r="TBE12" s="61"/>
      <c r="TBF12" s="61"/>
      <c r="TBG12" s="61"/>
      <c r="TBH12" s="61"/>
      <c r="TBI12" s="61"/>
      <c r="TBJ12" s="61"/>
      <c r="TBK12" s="61"/>
      <c r="TBL12" s="61"/>
      <c r="TBM12" s="61"/>
      <c r="TBN12" s="61"/>
      <c r="TBO12" s="61"/>
      <c r="TBP12" s="61"/>
      <c r="TBQ12" s="61"/>
      <c r="TBR12" s="61"/>
      <c r="TBS12" s="61"/>
      <c r="TBT12" s="61"/>
      <c r="TBU12" s="61"/>
      <c r="TBV12" s="61"/>
      <c r="TBW12" s="61"/>
      <c r="TBX12" s="61"/>
      <c r="TBY12" s="61"/>
      <c r="TBZ12" s="61"/>
      <c r="TCA12" s="61"/>
      <c r="TCB12" s="61"/>
      <c r="TCC12" s="61"/>
      <c r="TCD12" s="61"/>
      <c r="TCE12" s="61"/>
      <c r="TCF12" s="61"/>
      <c r="TCG12" s="61"/>
      <c r="TCH12" s="61"/>
      <c r="TCI12" s="61"/>
      <c r="TCJ12" s="61"/>
      <c r="TCK12" s="61"/>
      <c r="TCL12" s="61"/>
      <c r="TCM12" s="61"/>
      <c r="TCN12" s="61"/>
      <c r="TCO12" s="61"/>
      <c r="TCP12" s="61"/>
      <c r="TCQ12" s="61"/>
      <c r="TCR12" s="61"/>
      <c r="TCS12" s="61"/>
      <c r="TCT12" s="61"/>
      <c r="TCU12" s="61"/>
      <c r="TCV12" s="61"/>
      <c r="TCW12" s="61"/>
      <c r="TCX12" s="61"/>
      <c r="TCY12" s="61"/>
      <c r="TCZ12" s="61"/>
      <c r="TDA12" s="61"/>
      <c r="TDB12" s="61"/>
      <c r="TDC12" s="61"/>
      <c r="TDD12" s="61"/>
      <c r="TDE12" s="61"/>
      <c r="TDF12" s="61"/>
      <c r="TDG12" s="61"/>
      <c r="TDH12" s="61"/>
      <c r="TDI12" s="61"/>
      <c r="TDJ12" s="61"/>
      <c r="TDK12" s="61"/>
      <c r="TDL12" s="61"/>
      <c r="TDM12" s="61"/>
      <c r="TDN12" s="61"/>
      <c r="TDO12" s="61"/>
      <c r="TDP12" s="61"/>
      <c r="TDQ12" s="61"/>
      <c r="TDR12" s="61"/>
      <c r="TDS12" s="61"/>
      <c r="TDT12" s="61"/>
      <c r="TDU12" s="61"/>
      <c r="TDV12" s="61"/>
      <c r="TDW12" s="61"/>
      <c r="TDX12" s="61"/>
      <c r="TDY12" s="61"/>
      <c r="TDZ12" s="61"/>
      <c r="TEA12" s="61"/>
      <c r="TEB12" s="61"/>
      <c r="TEC12" s="61"/>
      <c r="TED12" s="61"/>
      <c r="TEE12" s="61"/>
      <c r="TEF12" s="61"/>
      <c r="TEG12" s="61"/>
      <c r="TEH12" s="61"/>
      <c r="TEI12" s="61"/>
      <c r="TEJ12" s="61"/>
      <c r="TEK12" s="61"/>
      <c r="TEL12" s="61"/>
      <c r="TEM12" s="61"/>
      <c r="TEN12" s="61"/>
      <c r="TEO12" s="61"/>
      <c r="TEP12" s="61"/>
      <c r="TEQ12" s="61"/>
      <c r="TER12" s="61"/>
      <c r="TES12" s="61"/>
      <c r="TET12" s="61"/>
      <c r="TEU12" s="61"/>
      <c r="TEV12" s="61"/>
      <c r="TEW12" s="61"/>
      <c r="TEX12" s="61"/>
      <c r="TEY12" s="61"/>
      <c r="TEZ12" s="61"/>
      <c r="TFA12" s="61"/>
      <c r="TFB12" s="61"/>
      <c r="TFC12" s="61"/>
      <c r="TFD12" s="61"/>
      <c r="TFE12" s="61"/>
      <c r="TFF12" s="61"/>
      <c r="TFG12" s="61"/>
      <c r="TFH12" s="61"/>
      <c r="TFI12" s="61"/>
      <c r="TFJ12" s="61"/>
      <c r="TFK12" s="61"/>
      <c r="TFL12" s="61"/>
      <c r="TFM12" s="61"/>
      <c r="TFN12" s="61"/>
      <c r="TFO12" s="61"/>
      <c r="TFP12" s="61"/>
      <c r="TFQ12" s="61"/>
      <c r="TFR12" s="61"/>
      <c r="TFS12" s="61"/>
      <c r="TFT12" s="61"/>
      <c r="TFU12" s="61"/>
      <c r="TFV12" s="61"/>
      <c r="TFW12" s="61"/>
      <c r="TFX12" s="61"/>
      <c r="TFY12" s="61"/>
      <c r="TFZ12" s="61"/>
      <c r="TGA12" s="61"/>
      <c r="TGB12" s="61"/>
      <c r="TGC12" s="61"/>
      <c r="TGD12" s="61"/>
      <c r="TGE12" s="61"/>
      <c r="TGF12" s="61"/>
      <c r="TGG12" s="61"/>
      <c r="TGH12" s="61"/>
      <c r="TGI12" s="61"/>
      <c r="TGJ12" s="61"/>
      <c r="TGK12" s="61"/>
      <c r="TGL12" s="61"/>
      <c r="TGM12" s="61"/>
      <c r="TGN12" s="61"/>
      <c r="TGO12" s="61"/>
      <c r="TGP12" s="61"/>
      <c r="TGQ12" s="61"/>
      <c r="TGR12" s="61"/>
      <c r="TGS12" s="61"/>
      <c r="TGT12" s="61"/>
      <c r="TGU12" s="61"/>
      <c r="TGV12" s="61"/>
      <c r="TGW12" s="61"/>
      <c r="TGX12" s="61"/>
      <c r="TGY12" s="61"/>
      <c r="TGZ12" s="61"/>
      <c r="THA12" s="61"/>
      <c r="THB12" s="61"/>
      <c r="THC12" s="61"/>
      <c r="THD12" s="61"/>
      <c r="THE12" s="61"/>
      <c r="THF12" s="61"/>
      <c r="THG12" s="61"/>
      <c r="THH12" s="61"/>
      <c r="THI12" s="61"/>
      <c r="THJ12" s="61"/>
      <c r="THK12" s="61"/>
      <c r="THL12" s="61"/>
      <c r="THM12" s="61"/>
      <c r="THN12" s="61"/>
      <c r="THO12" s="61"/>
      <c r="THP12" s="61"/>
      <c r="THQ12" s="61"/>
      <c r="THR12" s="61"/>
      <c r="THS12" s="61"/>
      <c r="THT12" s="61"/>
      <c r="THU12" s="61"/>
      <c r="THV12" s="61"/>
      <c r="THW12" s="61"/>
      <c r="THX12" s="61"/>
      <c r="THY12" s="61"/>
      <c r="THZ12" s="61"/>
      <c r="TIA12" s="61"/>
      <c r="TIB12" s="61"/>
      <c r="TIC12" s="61"/>
      <c r="TID12" s="61"/>
      <c r="TIE12" s="61"/>
      <c r="TIF12" s="61"/>
      <c r="TIG12" s="61"/>
      <c r="TIH12" s="61"/>
      <c r="TII12" s="61"/>
      <c r="TIJ12" s="61"/>
      <c r="TIK12" s="61"/>
      <c r="TIL12" s="61"/>
      <c r="TIM12" s="61"/>
      <c r="TIN12" s="61"/>
      <c r="TIO12" s="61"/>
      <c r="TIP12" s="61"/>
      <c r="TIQ12" s="61"/>
      <c r="TIR12" s="61"/>
      <c r="TIS12" s="61"/>
      <c r="TIT12" s="61"/>
      <c r="TIU12" s="61"/>
      <c r="TIV12" s="61"/>
      <c r="TIW12" s="61"/>
      <c r="TIX12" s="61"/>
      <c r="TIY12" s="61"/>
      <c r="TIZ12" s="61"/>
      <c r="TJA12" s="61"/>
      <c r="TJB12" s="61"/>
      <c r="TJC12" s="61"/>
      <c r="TJD12" s="61"/>
      <c r="TJE12" s="61"/>
      <c r="TJF12" s="61"/>
      <c r="TJG12" s="61"/>
      <c r="TJH12" s="61"/>
      <c r="TJI12" s="61"/>
      <c r="TJJ12" s="61"/>
      <c r="TJK12" s="61"/>
      <c r="TJL12" s="61"/>
      <c r="TJM12" s="61"/>
      <c r="TJN12" s="61"/>
      <c r="TJO12" s="61"/>
      <c r="TJP12" s="61"/>
      <c r="TJQ12" s="61"/>
      <c r="TJR12" s="61"/>
      <c r="TJS12" s="61"/>
      <c r="TJT12" s="61"/>
      <c r="TJU12" s="61"/>
      <c r="TJV12" s="61"/>
      <c r="TJW12" s="61"/>
      <c r="TJX12" s="61"/>
      <c r="TJY12" s="61"/>
      <c r="TJZ12" s="61"/>
      <c r="TKA12" s="61"/>
      <c r="TKB12" s="61"/>
      <c r="TKC12" s="61"/>
      <c r="TKD12" s="61"/>
      <c r="TKE12" s="61"/>
      <c r="TKF12" s="61"/>
      <c r="TKG12" s="61"/>
      <c r="TKH12" s="61"/>
      <c r="TKI12" s="61"/>
      <c r="TKJ12" s="61"/>
      <c r="TKK12" s="61"/>
      <c r="TKL12" s="61"/>
      <c r="TKM12" s="61"/>
      <c r="TKN12" s="61"/>
      <c r="TKO12" s="61"/>
      <c r="TKP12" s="61"/>
      <c r="TKQ12" s="61"/>
      <c r="TKR12" s="61"/>
      <c r="TKS12" s="61"/>
      <c r="TKT12" s="61"/>
      <c r="TKU12" s="61"/>
      <c r="TKV12" s="61"/>
      <c r="TKW12" s="61"/>
      <c r="TKX12" s="61"/>
      <c r="TKY12" s="61"/>
      <c r="TKZ12" s="61"/>
      <c r="TLA12" s="61"/>
      <c r="TLB12" s="61"/>
      <c r="TLC12" s="61"/>
      <c r="TLD12" s="61"/>
      <c r="TLE12" s="61"/>
      <c r="TLF12" s="61"/>
      <c r="TLG12" s="61"/>
      <c r="TLH12" s="61"/>
      <c r="TLI12" s="61"/>
      <c r="TLJ12" s="61"/>
      <c r="TLK12" s="61"/>
      <c r="TLL12" s="61"/>
      <c r="TLM12" s="61"/>
      <c r="TLN12" s="61"/>
      <c r="TLO12" s="61"/>
      <c r="TLP12" s="61"/>
      <c r="TLQ12" s="61"/>
      <c r="TLR12" s="61"/>
      <c r="TLS12" s="61"/>
      <c r="TLT12" s="61"/>
      <c r="TLU12" s="61"/>
      <c r="TLV12" s="61"/>
      <c r="TLW12" s="61"/>
      <c r="TLX12" s="61"/>
      <c r="TLY12" s="61"/>
      <c r="TLZ12" s="61"/>
      <c r="TMA12" s="61"/>
      <c r="TMB12" s="61"/>
      <c r="TMC12" s="61"/>
      <c r="TMD12" s="61"/>
      <c r="TME12" s="61"/>
      <c r="TMF12" s="61"/>
      <c r="TMG12" s="61"/>
      <c r="TMH12" s="61"/>
      <c r="TMI12" s="61"/>
      <c r="TMJ12" s="61"/>
      <c r="TMK12" s="61"/>
      <c r="TML12" s="61"/>
      <c r="TMM12" s="61"/>
      <c r="TMN12" s="61"/>
      <c r="TMO12" s="61"/>
      <c r="TMP12" s="61"/>
      <c r="TMQ12" s="61"/>
      <c r="TMR12" s="61"/>
      <c r="TMS12" s="61"/>
      <c r="TMT12" s="61"/>
      <c r="TMU12" s="61"/>
      <c r="TMV12" s="61"/>
      <c r="TMW12" s="61"/>
      <c r="TMX12" s="61"/>
      <c r="TMY12" s="61"/>
      <c r="TMZ12" s="61"/>
      <c r="TNA12" s="61"/>
      <c r="TNB12" s="61"/>
      <c r="TNC12" s="61"/>
      <c r="TND12" s="61"/>
      <c r="TNE12" s="61"/>
      <c r="TNF12" s="61"/>
      <c r="TNG12" s="61"/>
      <c r="TNH12" s="61"/>
      <c r="TNI12" s="61"/>
      <c r="TNJ12" s="61"/>
      <c r="TNK12" s="61"/>
      <c r="TNL12" s="61"/>
      <c r="TNM12" s="61"/>
      <c r="TNN12" s="61"/>
      <c r="TNO12" s="61"/>
      <c r="TNP12" s="61"/>
      <c r="TNQ12" s="61"/>
      <c r="TNR12" s="61"/>
      <c r="TNS12" s="61"/>
      <c r="TNT12" s="61"/>
      <c r="TNU12" s="61"/>
      <c r="TNV12" s="61"/>
      <c r="TNW12" s="61"/>
      <c r="TNX12" s="61"/>
      <c r="TNY12" s="61"/>
      <c r="TNZ12" s="61"/>
      <c r="TOA12" s="61"/>
      <c r="TOB12" s="61"/>
      <c r="TOC12" s="61"/>
      <c r="TOD12" s="61"/>
      <c r="TOE12" s="61"/>
      <c r="TOF12" s="61"/>
      <c r="TOG12" s="61"/>
      <c r="TOH12" s="61"/>
      <c r="TOI12" s="61"/>
      <c r="TOJ12" s="61"/>
      <c r="TOK12" s="61"/>
      <c r="TOL12" s="61"/>
      <c r="TOM12" s="61"/>
      <c r="TON12" s="61"/>
      <c r="TOO12" s="61"/>
      <c r="TOP12" s="61"/>
      <c r="TOQ12" s="61"/>
      <c r="TOR12" s="61"/>
      <c r="TOS12" s="61"/>
      <c r="TOT12" s="61"/>
      <c r="TOU12" s="61"/>
      <c r="TOV12" s="61"/>
      <c r="TOW12" s="61"/>
      <c r="TOX12" s="61"/>
      <c r="TOY12" s="61"/>
      <c r="TOZ12" s="61"/>
      <c r="TPA12" s="61"/>
      <c r="TPB12" s="61"/>
      <c r="TPC12" s="61"/>
      <c r="TPD12" s="61"/>
      <c r="TPE12" s="61"/>
      <c r="TPF12" s="61"/>
      <c r="TPG12" s="61"/>
      <c r="TPH12" s="61"/>
      <c r="TPI12" s="61"/>
      <c r="TPJ12" s="61"/>
      <c r="TPK12" s="61"/>
      <c r="TPL12" s="61"/>
      <c r="TPM12" s="61"/>
      <c r="TPN12" s="61"/>
      <c r="TPO12" s="61"/>
      <c r="TPP12" s="61"/>
      <c r="TPQ12" s="61"/>
      <c r="TPR12" s="61"/>
      <c r="TPS12" s="61"/>
      <c r="TPT12" s="61"/>
      <c r="TPU12" s="61"/>
      <c r="TPV12" s="61"/>
      <c r="TPW12" s="61"/>
      <c r="TPX12" s="61"/>
      <c r="TPY12" s="61"/>
      <c r="TPZ12" s="61"/>
      <c r="TQA12" s="61"/>
      <c r="TQB12" s="61"/>
      <c r="TQC12" s="61"/>
      <c r="TQD12" s="61"/>
      <c r="TQE12" s="61"/>
      <c r="TQF12" s="61"/>
      <c r="TQG12" s="61"/>
      <c r="TQH12" s="61"/>
      <c r="TQI12" s="61"/>
      <c r="TQJ12" s="61"/>
      <c r="TQK12" s="61"/>
      <c r="TQL12" s="61"/>
      <c r="TQM12" s="61"/>
      <c r="TQN12" s="61"/>
      <c r="TQO12" s="61"/>
      <c r="TQP12" s="61"/>
      <c r="TQQ12" s="61"/>
      <c r="TQR12" s="61"/>
      <c r="TQS12" s="61"/>
      <c r="TQT12" s="61"/>
      <c r="TQU12" s="61"/>
      <c r="TQV12" s="61"/>
      <c r="TQW12" s="61"/>
      <c r="TQX12" s="61"/>
      <c r="TQY12" s="61"/>
      <c r="TQZ12" s="61"/>
      <c r="TRA12" s="61"/>
      <c r="TRB12" s="61"/>
      <c r="TRC12" s="61"/>
      <c r="TRD12" s="61"/>
      <c r="TRE12" s="61"/>
      <c r="TRF12" s="61"/>
      <c r="TRG12" s="61"/>
      <c r="TRH12" s="61"/>
      <c r="TRI12" s="61"/>
      <c r="TRJ12" s="61"/>
      <c r="TRK12" s="61"/>
      <c r="TRL12" s="61"/>
      <c r="TRM12" s="61"/>
      <c r="TRN12" s="61"/>
      <c r="TRO12" s="61"/>
      <c r="TRP12" s="61"/>
      <c r="TRQ12" s="61"/>
      <c r="TRR12" s="61"/>
      <c r="TRS12" s="61"/>
      <c r="TRT12" s="61"/>
      <c r="TRU12" s="61"/>
      <c r="TRV12" s="61"/>
      <c r="TRW12" s="61"/>
      <c r="TRX12" s="61"/>
      <c r="TRY12" s="61"/>
      <c r="TRZ12" s="61"/>
      <c r="TSA12" s="61"/>
      <c r="TSB12" s="61"/>
      <c r="TSC12" s="61"/>
      <c r="TSD12" s="61"/>
      <c r="TSE12" s="61"/>
      <c r="TSF12" s="61"/>
      <c r="TSG12" s="61"/>
      <c r="TSH12" s="61"/>
      <c r="TSI12" s="61"/>
      <c r="TSJ12" s="61"/>
      <c r="TSK12" s="61"/>
      <c r="TSL12" s="61"/>
      <c r="TSM12" s="61"/>
      <c r="TSN12" s="61"/>
      <c r="TSO12" s="61"/>
      <c r="TSP12" s="61"/>
      <c r="TSQ12" s="61"/>
      <c r="TSR12" s="61"/>
      <c r="TSS12" s="61"/>
      <c r="TST12" s="61"/>
      <c r="TSU12" s="61"/>
      <c r="TSV12" s="61"/>
      <c r="TSW12" s="61"/>
      <c r="TSX12" s="61"/>
      <c r="TSY12" s="61"/>
      <c r="TSZ12" s="61"/>
      <c r="TTA12" s="61"/>
      <c r="TTB12" s="61"/>
      <c r="TTC12" s="61"/>
      <c r="TTD12" s="61"/>
      <c r="TTE12" s="61"/>
      <c r="TTF12" s="61"/>
      <c r="TTG12" s="61"/>
      <c r="TTH12" s="61"/>
      <c r="TTI12" s="61"/>
      <c r="TTJ12" s="61"/>
      <c r="TTK12" s="61"/>
      <c r="TTL12" s="61"/>
      <c r="TTM12" s="61"/>
      <c r="TTN12" s="61"/>
      <c r="TTO12" s="61"/>
      <c r="TTP12" s="61"/>
      <c r="TTQ12" s="61"/>
      <c r="TTR12" s="61"/>
      <c r="TTS12" s="61"/>
      <c r="TTT12" s="61"/>
      <c r="TTU12" s="61"/>
      <c r="TTV12" s="61"/>
      <c r="TTW12" s="61"/>
      <c r="TTX12" s="61"/>
      <c r="TTY12" s="61"/>
      <c r="TTZ12" s="61"/>
      <c r="TUA12" s="61"/>
      <c r="TUB12" s="61"/>
      <c r="TUC12" s="61"/>
      <c r="TUD12" s="61"/>
      <c r="TUE12" s="61"/>
      <c r="TUF12" s="61"/>
      <c r="TUG12" s="61"/>
      <c r="TUH12" s="61"/>
      <c r="TUI12" s="61"/>
      <c r="TUJ12" s="61"/>
      <c r="TUK12" s="61"/>
      <c r="TUL12" s="61"/>
      <c r="TUM12" s="61"/>
      <c r="TUN12" s="61"/>
      <c r="TUO12" s="61"/>
      <c r="TUP12" s="61"/>
      <c r="TUQ12" s="61"/>
      <c r="TUR12" s="61"/>
      <c r="TUS12" s="61"/>
      <c r="TUT12" s="61"/>
      <c r="TUU12" s="61"/>
      <c r="TUV12" s="61"/>
      <c r="TUW12" s="61"/>
      <c r="TUX12" s="61"/>
      <c r="TUY12" s="61"/>
      <c r="TUZ12" s="61"/>
      <c r="TVA12" s="61"/>
      <c r="TVB12" s="61"/>
      <c r="TVC12" s="61"/>
      <c r="TVD12" s="61"/>
      <c r="TVE12" s="61"/>
      <c r="TVF12" s="61"/>
      <c r="TVG12" s="61"/>
      <c r="TVH12" s="61"/>
      <c r="TVI12" s="61"/>
      <c r="TVJ12" s="61"/>
      <c r="TVK12" s="61"/>
      <c r="TVL12" s="61"/>
      <c r="TVM12" s="61"/>
      <c r="TVN12" s="61"/>
      <c r="TVO12" s="61"/>
      <c r="TVP12" s="61"/>
      <c r="TVQ12" s="61"/>
      <c r="TVR12" s="61"/>
      <c r="TVS12" s="61"/>
      <c r="TVT12" s="61"/>
      <c r="TVU12" s="61"/>
      <c r="TVV12" s="61"/>
      <c r="TVW12" s="61"/>
      <c r="TVX12" s="61"/>
      <c r="TVY12" s="61"/>
      <c r="TVZ12" s="61"/>
      <c r="TWA12" s="61"/>
      <c r="TWB12" s="61"/>
      <c r="TWC12" s="61"/>
      <c r="TWD12" s="61"/>
      <c r="TWE12" s="61"/>
      <c r="TWF12" s="61"/>
      <c r="TWG12" s="61"/>
      <c r="TWH12" s="61"/>
      <c r="TWI12" s="61"/>
      <c r="TWJ12" s="61"/>
      <c r="TWK12" s="61"/>
      <c r="TWL12" s="61"/>
      <c r="TWM12" s="61"/>
      <c r="TWN12" s="61"/>
      <c r="TWO12" s="61"/>
      <c r="TWP12" s="61"/>
      <c r="TWQ12" s="61"/>
      <c r="TWR12" s="61"/>
      <c r="TWS12" s="61"/>
      <c r="TWT12" s="61"/>
      <c r="TWU12" s="61"/>
      <c r="TWV12" s="61"/>
      <c r="TWW12" s="61"/>
      <c r="TWX12" s="61"/>
      <c r="TWY12" s="61"/>
      <c r="TWZ12" s="61"/>
      <c r="TXA12" s="61"/>
      <c r="TXB12" s="61"/>
      <c r="TXC12" s="61"/>
      <c r="TXD12" s="61"/>
      <c r="TXE12" s="61"/>
      <c r="TXF12" s="61"/>
      <c r="TXG12" s="61"/>
      <c r="TXH12" s="61"/>
      <c r="TXI12" s="61"/>
      <c r="TXJ12" s="61"/>
      <c r="TXK12" s="61"/>
      <c r="TXL12" s="61"/>
      <c r="TXM12" s="61"/>
      <c r="TXN12" s="61"/>
      <c r="TXO12" s="61"/>
      <c r="TXP12" s="61"/>
      <c r="TXQ12" s="61"/>
      <c r="TXR12" s="61"/>
      <c r="TXS12" s="61"/>
      <c r="TXT12" s="61"/>
      <c r="TXU12" s="61"/>
      <c r="TXV12" s="61"/>
      <c r="TXW12" s="61"/>
      <c r="TXX12" s="61"/>
      <c r="TXY12" s="61"/>
      <c r="TXZ12" s="61"/>
      <c r="TYA12" s="61"/>
      <c r="TYB12" s="61"/>
      <c r="TYC12" s="61"/>
      <c r="TYD12" s="61"/>
      <c r="TYE12" s="61"/>
      <c r="TYF12" s="61"/>
      <c r="TYG12" s="61"/>
      <c r="TYH12" s="61"/>
      <c r="TYI12" s="61"/>
      <c r="TYJ12" s="61"/>
      <c r="TYK12" s="61"/>
      <c r="TYL12" s="61"/>
      <c r="TYM12" s="61"/>
      <c r="TYN12" s="61"/>
      <c r="TYO12" s="61"/>
      <c r="TYP12" s="61"/>
      <c r="TYQ12" s="61"/>
      <c r="TYR12" s="61"/>
      <c r="TYS12" s="61"/>
      <c r="TYT12" s="61"/>
      <c r="TYU12" s="61"/>
      <c r="TYV12" s="61"/>
      <c r="TYW12" s="61"/>
      <c r="TYX12" s="61"/>
      <c r="TYY12" s="61"/>
      <c r="TYZ12" s="61"/>
      <c r="TZA12" s="61"/>
      <c r="TZB12" s="61"/>
      <c r="TZC12" s="61"/>
      <c r="TZD12" s="61"/>
      <c r="TZE12" s="61"/>
      <c r="TZF12" s="61"/>
      <c r="TZG12" s="61"/>
      <c r="TZH12" s="61"/>
      <c r="TZI12" s="61"/>
      <c r="TZJ12" s="61"/>
      <c r="TZK12" s="61"/>
      <c r="TZL12" s="61"/>
      <c r="TZM12" s="61"/>
      <c r="TZN12" s="61"/>
      <c r="TZO12" s="61"/>
      <c r="TZP12" s="61"/>
      <c r="TZQ12" s="61"/>
      <c r="TZR12" s="61"/>
      <c r="TZS12" s="61"/>
      <c r="TZT12" s="61"/>
      <c r="TZU12" s="61"/>
      <c r="TZV12" s="61"/>
      <c r="TZW12" s="61"/>
      <c r="TZX12" s="61"/>
      <c r="TZY12" s="61"/>
      <c r="TZZ12" s="61"/>
      <c r="UAA12" s="61"/>
      <c r="UAB12" s="61"/>
      <c r="UAC12" s="61"/>
      <c r="UAD12" s="61"/>
      <c r="UAE12" s="61"/>
      <c r="UAF12" s="61"/>
      <c r="UAG12" s="61"/>
      <c r="UAH12" s="61"/>
      <c r="UAI12" s="61"/>
      <c r="UAJ12" s="61"/>
      <c r="UAK12" s="61"/>
      <c r="UAL12" s="61"/>
      <c r="UAM12" s="61"/>
      <c r="UAN12" s="61"/>
      <c r="UAO12" s="61"/>
      <c r="UAP12" s="61"/>
      <c r="UAQ12" s="61"/>
      <c r="UAR12" s="61"/>
      <c r="UAS12" s="61"/>
      <c r="UAT12" s="61"/>
      <c r="UAU12" s="61"/>
      <c r="UAV12" s="61"/>
      <c r="UAW12" s="61"/>
      <c r="UAX12" s="61"/>
      <c r="UAY12" s="61"/>
      <c r="UAZ12" s="61"/>
      <c r="UBA12" s="61"/>
      <c r="UBB12" s="61"/>
      <c r="UBC12" s="61"/>
      <c r="UBD12" s="61"/>
      <c r="UBE12" s="61"/>
      <c r="UBF12" s="61"/>
      <c r="UBG12" s="61"/>
      <c r="UBH12" s="61"/>
      <c r="UBI12" s="61"/>
      <c r="UBJ12" s="61"/>
      <c r="UBK12" s="61"/>
      <c r="UBL12" s="61"/>
      <c r="UBM12" s="61"/>
      <c r="UBN12" s="61"/>
      <c r="UBO12" s="61"/>
      <c r="UBP12" s="61"/>
      <c r="UBQ12" s="61"/>
      <c r="UBR12" s="61"/>
      <c r="UBS12" s="61"/>
      <c r="UBT12" s="61"/>
      <c r="UBU12" s="61"/>
      <c r="UBV12" s="61"/>
      <c r="UBW12" s="61"/>
      <c r="UBX12" s="61"/>
      <c r="UBY12" s="61"/>
      <c r="UBZ12" s="61"/>
      <c r="UCA12" s="61"/>
      <c r="UCB12" s="61"/>
      <c r="UCC12" s="61"/>
      <c r="UCD12" s="61"/>
      <c r="UCE12" s="61"/>
      <c r="UCF12" s="61"/>
      <c r="UCG12" s="61"/>
      <c r="UCH12" s="61"/>
      <c r="UCI12" s="61"/>
      <c r="UCJ12" s="61"/>
      <c r="UCK12" s="61"/>
      <c r="UCL12" s="61"/>
      <c r="UCM12" s="61"/>
      <c r="UCN12" s="61"/>
      <c r="UCO12" s="61"/>
      <c r="UCP12" s="61"/>
      <c r="UCQ12" s="61"/>
      <c r="UCR12" s="61"/>
      <c r="UCS12" s="61"/>
      <c r="UCT12" s="61"/>
      <c r="UCU12" s="61"/>
      <c r="UCV12" s="61"/>
      <c r="UCW12" s="61"/>
      <c r="UCX12" s="61"/>
      <c r="UCY12" s="61"/>
      <c r="UCZ12" s="61"/>
      <c r="UDA12" s="61"/>
      <c r="UDB12" s="61"/>
      <c r="UDC12" s="61"/>
      <c r="UDD12" s="61"/>
      <c r="UDE12" s="61"/>
      <c r="UDF12" s="61"/>
      <c r="UDG12" s="61"/>
      <c r="UDH12" s="61"/>
      <c r="UDI12" s="61"/>
      <c r="UDJ12" s="61"/>
      <c r="UDK12" s="61"/>
      <c r="UDL12" s="61"/>
      <c r="UDM12" s="61"/>
      <c r="UDN12" s="61"/>
      <c r="UDO12" s="61"/>
      <c r="UDP12" s="61"/>
      <c r="UDQ12" s="61"/>
      <c r="UDR12" s="61"/>
      <c r="UDS12" s="61"/>
      <c r="UDT12" s="61"/>
      <c r="UDU12" s="61"/>
      <c r="UDV12" s="61"/>
      <c r="UDW12" s="61"/>
      <c r="UDX12" s="61"/>
      <c r="UDY12" s="61"/>
      <c r="UDZ12" s="61"/>
      <c r="UEA12" s="61"/>
      <c r="UEB12" s="61"/>
      <c r="UEC12" s="61"/>
      <c r="UED12" s="61"/>
      <c r="UEE12" s="61"/>
      <c r="UEF12" s="61"/>
      <c r="UEG12" s="61"/>
      <c r="UEH12" s="61"/>
      <c r="UEI12" s="61"/>
      <c r="UEJ12" s="61"/>
      <c r="UEK12" s="61"/>
      <c r="UEL12" s="61"/>
      <c r="UEM12" s="61"/>
      <c r="UEN12" s="61"/>
      <c r="UEO12" s="61"/>
      <c r="UEP12" s="61"/>
      <c r="UEQ12" s="61"/>
      <c r="UER12" s="61"/>
      <c r="UES12" s="61"/>
      <c r="UET12" s="61"/>
      <c r="UEU12" s="61"/>
      <c r="UEV12" s="61"/>
      <c r="UEW12" s="61"/>
      <c r="UEX12" s="61"/>
      <c r="UEY12" s="61"/>
      <c r="UEZ12" s="61"/>
      <c r="UFA12" s="61"/>
      <c r="UFB12" s="61"/>
      <c r="UFC12" s="61"/>
      <c r="UFD12" s="61"/>
      <c r="UFE12" s="61"/>
      <c r="UFF12" s="61"/>
      <c r="UFG12" s="61"/>
      <c r="UFH12" s="61"/>
      <c r="UFI12" s="61"/>
      <c r="UFJ12" s="61"/>
      <c r="UFK12" s="61"/>
      <c r="UFL12" s="61"/>
      <c r="UFM12" s="61"/>
      <c r="UFN12" s="61"/>
      <c r="UFO12" s="61"/>
      <c r="UFP12" s="61"/>
      <c r="UFQ12" s="61"/>
      <c r="UFR12" s="61"/>
      <c r="UFS12" s="61"/>
      <c r="UFT12" s="61"/>
      <c r="UFU12" s="61"/>
      <c r="UFV12" s="61"/>
      <c r="UFW12" s="61"/>
      <c r="UFX12" s="61"/>
      <c r="UFY12" s="61"/>
      <c r="UFZ12" s="61"/>
      <c r="UGA12" s="61"/>
      <c r="UGB12" s="61"/>
      <c r="UGC12" s="61"/>
      <c r="UGD12" s="61"/>
      <c r="UGE12" s="61"/>
      <c r="UGF12" s="61"/>
      <c r="UGG12" s="61"/>
      <c r="UGH12" s="61"/>
      <c r="UGI12" s="61"/>
      <c r="UGJ12" s="61"/>
      <c r="UGK12" s="61"/>
      <c r="UGL12" s="61"/>
      <c r="UGM12" s="61"/>
      <c r="UGN12" s="61"/>
      <c r="UGO12" s="61"/>
      <c r="UGP12" s="61"/>
      <c r="UGQ12" s="61"/>
      <c r="UGR12" s="61"/>
      <c r="UGS12" s="61"/>
      <c r="UGT12" s="61"/>
      <c r="UGU12" s="61"/>
      <c r="UGV12" s="61"/>
      <c r="UGW12" s="61"/>
      <c r="UGX12" s="61"/>
      <c r="UGY12" s="61"/>
      <c r="UGZ12" s="61"/>
      <c r="UHA12" s="61"/>
      <c r="UHB12" s="61"/>
      <c r="UHC12" s="61"/>
      <c r="UHD12" s="61"/>
      <c r="UHE12" s="61"/>
      <c r="UHF12" s="61"/>
      <c r="UHG12" s="61"/>
      <c r="UHH12" s="61"/>
      <c r="UHI12" s="61"/>
      <c r="UHJ12" s="61"/>
      <c r="UHK12" s="61"/>
      <c r="UHL12" s="61"/>
      <c r="UHM12" s="61"/>
      <c r="UHN12" s="61"/>
      <c r="UHO12" s="61"/>
      <c r="UHP12" s="61"/>
      <c r="UHQ12" s="61"/>
      <c r="UHR12" s="61"/>
      <c r="UHS12" s="61"/>
      <c r="UHT12" s="61"/>
      <c r="UHU12" s="61"/>
      <c r="UHV12" s="61"/>
      <c r="UHW12" s="61"/>
      <c r="UHX12" s="61"/>
      <c r="UHY12" s="61"/>
      <c r="UHZ12" s="61"/>
      <c r="UIA12" s="61"/>
      <c r="UIB12" s="61"/>
      <c r="UIC12" s="61"/>
      <c r="UID12" s="61"/>
      <c r="UIE12" s="61"/>
      <c r="UIF12" s="61"/>
      <c r="UIG12" s="61"/>
      <c r="UIH12" s="61"/>
      <c r="UII12" s="61"/>
      <c r="UIJ12" s="61"/>
      <c r="UIK12" s="61"/>
      <c r="UIL12" s="61"/>
      <c r="UIM12" s="61"/>
      <c r="UIN12" s="61"/>
      <c r="UIO12" s="61"/>
      <c r="UIP12" s="61"/>
      <c r="UIQ12" s="61"/>
      <c r="UIR12" s="61"/>
      <c r="UIS12" s="61"/>
      <c r="UIT12" s="61"/>
      <c r="UIU12" s="61"/>
      <c r="UIV12" s="61"/>
      <c r="UIW12" s="61"/>
      <c r="UIX12" s="61"/>
      <c r="UIY12" s="61"/>
      <c r="UIZ12" s="61"/>
      <c r="UJA12" s="61"/>
      <c r="UJB12" s="61"/>
      <c r="UJC12" s="61"/>
      <c r="UJD12" s="61"/>
      <c r="UJE12" s="61"/>
      <c r="UJF12" s="61"/>
      <c r="UJG12" s="61"/>
      <c r="UJH12" s="61"/>
      <c r="UJI12" s="61"/>
      <c r="UJJ12" s="61"/>
      <c r="UJK12" s="61"/>
      <c r="UJL12" s="61"/>
      <c r="UJM12" s="61"/>
      <c r="UJN12" s="61"/>
      <c r="UJO12" s="61"/>
      <c r="UJP12" s="61"/>
      <c r="UJQ12" s="61"/>
      <c r="UJR12" s="61"/>
      <c r="UJS12" s="61"/>
      <c r="UJT12" s="61"/>
      <c r="UJU12" s="61"/>
      <c r="UJV12" s="61"/>
      <c r="UJW12" s="61"/>
      <c r="UJX12" s="61"/>
      <c r="UJY12" s="61"/>
      <c r="UJZ12" s="61"/>
      <c r="UKA12" s="61"/>
      <c r="UKB12" s="61"/>
      <c r="UKC12" s="61"/>
      <c r="UKD12" s="61"/>
      <c r="UKE12" s="61"/>
      <c r="UKF12" s="61"/>
      <c r="UKG12" s="61"/>
      <c r="UKH12" s="61"/>
      <c r="UKI12" s="61"/>
      <c r="UKJ12" s="61"/>
      <c r="UKK12" s="61"/>
      <c r="UKL12" s="61"/>
      <c r="UKM12" s="61"/>
      <c r="UKN12" s="61"/>
      <c r="UKO12" s="61"/>
      <c r="UKP12" s="61"/>
      <c r="UKQ12" s="61"/>
      <c r="UKR12" s="61"/>
      <c r="UKS12" s="61"/>
      <c r="UKT12" s="61"/>
      <c r="UKU12" s="61"/>
      <c r="UKV12" s="61"/>
      <c r="UKW12" s="61"/>
      <c r="UKX12" s="61"/>
      <c r="UKY12" s="61"/>
      <c r="UKZ12" s="61"/>
      <c r="ULA12" s="61"/>
      <c r="ULB12" s="61"/>
      <c r="ULC12" s="61"/>
      <c r="ULD12" s="61"/>
      <c r="ULE12" s="61"/>
      <c r="ULF12" s="61"/>
      <c r="ULG12" s="61"/>
      <c r="ULH12" s="61"/>
      <c r="ULI12" s="61"/>
      <c r="ULJ12" s="61"/>
      <c r="ULK12" s="61"/>
      <c r="ULL12" s="61"/>
      <c r="ULM12" s="61"/>
      <c r="ULN12" s="61"/>
      <c r="ULO12" s="61"/>
      <c r="ULP12" s="61"/>
      <c r="ULQ12" s="61"/>
      <c r="ULR12" s="61"/>
      <c r="ULS12" s="61"/>
      <c r="ULT12" s="61"/>
      <c r="ULU12" s="61"/>
      <c r="ULV12" s="61"/>
      <c r="ULW12" s="61"/>
      <c r="ULX12" s="61"/>
      <c r="ULY12" s="61"/>
      <c r="ULZ12" s="61"/>
      <c r="UMA12" s="61"/>
      <c r="UMB12" s="61"/>
      <c r="UMC12" s="61"/>
      <c r="UMD12" s="61"/>
      <c r="UME12" s="61"/>
      <c r="UMF12" s="61"/>
      <c r="UMG12" s="61"/>
      <c r="UMH12" s="61"/>
      <c r="UMI12" s="61"/>
      <c r="UMJ12" s="61"/>
      <c r="UMK12" s="61"/>
      <c r="UML12" s="61"/>
      <c r="UMM12" s="61"/>
      <c r="UMN12" s="61"/>
      <c r="UMO12" s="61"/>
      <c r="UMP12" s="61"/>
      <c r="UMQ12" s="61"/>
      <c r="UMR12" s="61"/>
      <c r="UMS12" s="61"/>
      <c r="UMT12" s="61"/>
      <c r="UMU12" s="61"/>
      <c r="UMV12" s="61"/>
      <c r="UMW12" s="61"/>
      <c r="UMX12" s="61"/>
      <c r="UMY12" s="61"/>
      <c r="UMZ12" s="61"/>
      <c r="UNA12" s="61"/>
      <c r="UNB12" s="61"/>
      <c r="UNC12" s="61"/>
      <c r="UND12" s="61"/>
      <c r="UNE12" s="61"/>
      <c r="UNF12" s="61"/>
      <c r="UNG12" s="61"/>
      <c r="UNH12" s="61"/>
      <c r="UNI12" s="61"/>
      <c r="UNJ12" s="61"/>
      <c r="UNK12" s="61"/>
      <c r="UNL12" s="61"/>
      <c r="UNM12" s="61"/>
      <c r="UNN12" s="61"/>
      <c r="UNO12" s="61"/>
      <c r="UNP12" s="61"/>
      <c r="UNQ12" s="61"/>
      <c r="UNR12" s="61"/>
      <c r="UNS12" s="61"/>
      <c r="UNT12" s="61"/>
      <c r="UNU12" s="61"/>
      <c r="UNV12" s="61"/>
      <c r="UNW12" s="61"/>
      <c r="UNX12" s="61"/>
      <c r="UNY12" s="61"/>
      <c r="UNZ12" s="61"/>
      <c r="UOA12" s="61"/>
      <c r="UOB12" s="61"/>
      <c r="UOC12" s="61"/>
      <c r="UOD12" s="61"/>
      <c r="UOE12" s="61"/>
      <c r="UOF12" s="61"/>
      <c r="UOG12" s="61"/>
      <c r="UOH12" s="61"/>
      <c r="UOI12" s="61"/>
      <c r="UOJ12" s="61"/>
      <c r="UOK12" s="61"/>
      <c r="UOL12" s="61"/>
      <c r="UOM12" s="61"/>
      <c r="UON12" s="61"/>
      <c r="UOO12" s="61"/>
      <c r="UOP12" s="61"/>
      <c r="UOQ12" s="61"/>
      <c r="UOR12" s="61"/>
      <c r="UOS12" s="61"/>
      <c r="UOT12" s="61"/>
      <c r="UOU12" s="61"/>
      <c r="UOV12" s="61"/>
      <c r="UOW12" s="61"/>
      <c r="UOX12" s="61"/>
      <c r="UOY12" s="61"/>
      <c r="UOZ12" s="61"/>
      <c r="UPA12" s="61"/>
      <c r="UPB12" s="61"/>
      <c r="UPC12" s="61"/>
      <c r="UPD12" s="61"/>
      <c r="UPE12" s="61"/>
      <c r="UPF12" s="61"/>
      <c r="UPG12" s="61"/>
      <c r="UPH12" s="61"/>
      <c r="UPI12" s="61"/>
      <c r="UPJ12" s="61"/>
      <c r="UPK12" s="61"/>
      <c r="UPL12" s="61"/>
      <c r="UPM12" s="61"/>
      <c r="UPN12" s="61"/>
      <c r="UPO12" s="61"/>
      <c r="UPP12" s="61"/>
      <c r="UPQ12" s="61"/>
      <c r="UPR12" s="61"/>
      <c r="UPS12" s="61"/>
      <c r="UPT12" s="61"/>
      <c r="UPU12" s="61"/>
      <c r="UPV12" s="61"/>
      <c r="UPW12" s="61"/>
      <c r="UPX12" s="61"/>
      <c r="UPY12" s="61"/>
      <c r="UPZ12" s="61"/>
      <c r="UQA12" s="61"/>
      <c r="UQB12" s="61"/>
      <c r="UQC12" s="61"/>
      <c r="UQD12" s="61"/>
      <c r="UQE12" s="61"/>
      <c r="UQF12" s="61"/>
      <c r="UQG12" s="61"/>
      <c r="UQH12" s="61"/>
      <c r="UQI12" s="61"/>
      <c r="UQJ12" s="61"/>
      <c r="UQK12" s="61"/>
      <c r="UQL12" s="61"/>
      <c r="UQM12" s="61"/>
      <c r="UQN12" s="61"/>
      <c r="UQO12" s="61"/>
      <c r="UQP12" s="61"/>
      <c r="UQQ12" s="61"/>
      <c r="UQR12" s="61"/>
      <c r="UQS12" s="61"/>
      <c r="UQT12" s="61"/>
      <c r="UQU12" s="61"/>
      <c r="UQV12" s="61"/>
      <c r="UQW12" s="61"/>
      <c r="UQX12" s="61"/>
      <c r="UQY12" s="61"/>
      <c r="UQZ12" s="61"/>
      <c r="URA12" s="61"/>
      <c r="URB12" s="61"/>
      <c r="URC12" s="61"/>
      <c r="URD12" s="61"/>
      <c r="URE12" s="61"/>
      <c r="URF12" s="61"/>
      <c r="URG12" s="61"/>
      <c r="URH12" s="61"/>
      <c r="URI12" s="61"/>
      <c r="URJ12" s="61"/>
      <c r="URK12" s="61"/>
      <c r="URL12" s="61"/>
      <c r="URM12" s="61"/>
      <c r="URN12" s="61"/>
      <c r="URO12" s="61"/>
      <c r="URP12" s="61"/>
      <c r="URQ12" s="61"/>
      <c r="URR12" s="61"/>
      <c r="URS12" s="61"/>
      <c r="URT12" s="61"/>
      <c r="URU12" s="61"/>
      <c r="URV12" s="61"/>
      <c r="URW12" s="61"/>
      <c r="URX12" s="61"/>
      <c r="URY12" s="61"/>
      <c r="URZ12" s="61"/>
      <c r="USA12" s="61"/>
      <c r="USB12" s="61"/>
      <c r="USC12" s="61"/>
      <c r="USD12" s="61"/>
      <c r="USE12" s="61"/>
      <c r="USF12" s="61"/>
      <c r="USG12" s="61"/>
      <c r="USH12" s="61"/>
      <c r="USI12" s="61"/>
      <c r="USJ12" s="61"/>
      <c r="USK12" s="61"/>
      <c r="USL12" s="61"/>
      <c r="USM12" s="61"/>
      <c r="USN12" s="61"/>
      <c r="USO12" s="61"/>
      <c r="USP12" s="61"/>
      <c r="USQ12" s="61"/>
      <c r="USR12" s="61"/>
      <c r="USS12" s="61"/>
      <c r="UST12" s="61"/>
      <c r="USU12" s="61"/>
      <c r="USV12" s="61"/>
      <c r="USW12" s="61"/>
      <c r="USX12" s="61"/>
      <c r="USY12" s="61"/>
      <c r="USZ12" s="61"/>
      <c r="UTA12" s="61"/>
      <c r="UTB12" s="61"/>
      <c r="UTC12" s="61"/>
      <c r="UTD12" s="61"/>
      <c r="UTE12" s="61"/>
      <c r="UTF12" s="61"/>
      <c r="UTG12" s="61"/>
      <c r="UTH12" s="61"/>
      <c r="UTI12" s="61"/>
      <c r="UTJ12" s="61"/>
      <c r="UTK12" s="61"/>
      <c r="UTL12" s="61"/>
      <c r="UTM12" s="61"/>
      <c r="UTN12" s="61"/>
      <c r="UTO12" s="61"/>
      <c r="UTP12" s="61"/>
      <c r="UTQ12" s="61"/>
      <c r="UTR12" s="61"/>
      <c r="UTS12" s="61"/>
      <c r="UTT12" s="61"/>
      <c r="UTU12" s="61"/>
      <c r="UTV12" s="61"/>
      <c r="UTW12" s="61"/>
      <c r="UTX12" s="61"/>
      <c r="UTY12" s="61"/>
      <c r="UTZ12" s="61"/>
      <c r="UUA12" s="61"/>
      <c r="UUB12" s="61"/>
      <c r="UUC12" s="61"/>
      <c r="UUD12" s="61"/>
      <c r="UUE12" s="61"/>
      <c r="UUF12" s="61"/>
      <c r="UUG12" s="61"/>
      <c r="UUH12" s="61"/>
      <c r="UUI12" s="61"/>
      <c r="UUJ12" s="61"/>
      <c r="UUK12" s="61"/>
      <c r="UUL12" s="61"/>
      <c r="UUM12" s="61"/>
      <c r="UUN12" s="61"/>
      <c r="UUO12" s="61"/>
      <c r="UUP12" s="61"/>
      <c r="UUQ12" s="61"/>
      <c r="UUR12" s="61"/>
      <c r="UUS12" s="61"/>
      <c r="UUT12" s="61"/>
      <c r="UUU12" s="61"/>
      <c r="UUV12" s="61"/>
      <c r="UUW12" s="61"/>
      <c r="UUX12" s="61"/>
      <c r="UUY12" s="61"/>
      <c r="UUZ12" s="61"/>
      <c r="UVA12" s="61"/>
      <c r="UVB12" s="61"/>
      <c r="UVC12" s="61"/>
      <c r="UVD12" s="61"/>
      <c r="UVE12" s="61"/>
      <c r="UVF12" s="61"/>
      <c r="UVG12" s="61"/>
      <c r="UVH12" s="61"/>
      <c r="UVI12" s="61"/>
      <c r="UVJ12" s="61"/>
      <c r="UVK12" s="61"/>
      <c r="UVL12" s="61"/>
      <c r="UVM12" s="61"/>
      <c r="UVN12" s="61"/>
      <c r="UVO12" s="61"/>
      <c r="UVP12" s="61"/>
      <c r="UVQ12" s="61"/>
      <c r="UVR12" s="61"/>
      <c r="UVS12" s="61"/>
      <c r="UVT12" s="61"/>
      <c r="UVU12" s="61"/>
      <c r="UVV12" s="61"/>
      <c r="UVW12" s="61"/>
      <c r="UVX12" s="61"/>
      <c r="UVY12" s="61"/>
      <c r="UVZ12" s="61"/>
      <c r="UWA12" s="61"/>
      <c r="UWB12" s="61"/>
      <c r="UWC12" s="61"/>
      <c r="UWD12" s="61"/>
      <c r="UWE12" s="61"/>
      <c r="UWF12" s="61"/>
      <c r="UWG12" s="61"/>
      <c r="UWH12" s="61"/>
      <c r="UWI12" s="61"/>
      <c r="UWJ12" s="61"/>
      <c r="UWK12" s="61"/>
      <c r="UWL12" s="61"/>
      <c r="UWM12" s="61"/>
      <c r="UWN12" s="61"/>
      <c r="UWO12" s="61"/>
      <c r="UWP12" s="61"/>
      <c r="UWQ12" s="61"/>
      <c r="UWR12" s="61"/>
      <c r="UWS12" s="61"/>
      <c r="UWT12" s="61"/>
      <c r="UWU12" s="61"/>
      <c r="UWV12" s="61"/>
      <c r="UWW12" s="61"/>
      <c r="UWX12" s="61"/>
      <c r="UWY12" s="61"/>
      <c r="UWZ12" s="61"/>
      <c r="UXA12" s="61"/>
      <c r="UXB12" s="61"/>
      <c r="UXC12" s="61"/>
      <c r="UXD12" s="61"/>
      <c r="UXE12" s="61"/>
      <c r="UXF12" s="61"/>
      <c r="UXG12" s="61"/>
      <c r="UXH12" s="61"/>
      <c r="UXI12" s="61"/>
      <c r="UXJ12" s="61"/>
      <c r="UXK12" s="61"/>
      <c r="UXL12" s="61"/>
      <c r="UXM12" s="61"/>
      <c r="UXN12" s="61"/>
      <c r="UXO12" s="61"/>
      <c r="UXP12" s="61"/>
      <c r="UXQ12" s="61"/>
      <c r="UXR12" s="61"/>
      <c r="UXS12" s="61"/>
      <c r="UXT12" s="61"/>
      <c r="UXU12" s="61"/>
      <c r="UXV12" s="61"/>
      <c r="UXW12" s="61"/>
      <c r="UXX12" s="61"/>
      <c r="UXY12" s="61"/>
      <c r="UXZ12" s="61"/>
      <c r="UYA12" s="61"/>
      <c r="UYB12" s="61"/>
      <c r="UYC12" s="61"/>
      <c r="UYD12" s="61"/>
      <c r="UYE12" s="61"/>
      <c r="UYF12" s="61"/>
      <c r="UYG12" s="61"/>
      <c r="UYH12" s="61"/>
      <c r="UYI12" s="61"/>
      <c r="UYJ12" s="61"/>
      <c r="UYK12" s="61"/>
      <c r="UYL12" s="61"/>
      <c r="UYM12" s="61"/>
      <c r="UYN12" s="61"/>
      <c r="UYO12" s="61"/>
      <c r="UYP12" s="61"/>
      <c r="UYQ12" s="61"/>
      <c r="UYR12" s="61"/>
      <c r="UYS12" s="61"/>
      <c r="UYT12" s="61"/>
      <c r="UYU12" s="61"/>
      <c r="UYV12" s="61"/>
      <c r="UYW12" s="61"/>
      <c r="UYX12" s="61"/>
      <c r="UYY12" s="61"/>
      <c r="UYZ12" s="61"/>
      <c r="UZA12" s="61"/>
      <c r="UZB12" s="61"/>
      <c r="UZC12" s="61"/>
      <c r="UZD12" s="61"/>
      <c r="UZE12" s="61"/>
      <c r="UZF12" s="61"/>
      <c r="UZG12" s="61"/>
      <c r="UZH12" s="61"/>
      <c r="UZI12" s="61"/>
      <c r="UZJ12" s="61"/>
      <c r="UZK12" s="61"/>
      <c r="UZL12" s="61"/>
      <c r="UZM12" s="61"/>
      <c r="UZN12" s="61"/>
      <c r="UZO12" s="61"/>
      <c r="UZP12" s="61"/>
      <c r="UZQ12" s="61"/>
      <c r="UZR12" s="61"/>
      <c r="UZS12" s="61"/>
      <c r="UZT12" s="61"/>
      <c r="UZU12" s="61"/>
      <c r="UZV12" s="61"/>
      <c r="UZW12" s="61"/>
      <c r="UZX12" s="61"/>
      <c r="UZY12" s="61"/>
      <c r="UZZ12" s="61"/>
      <c r="VAA12" s="61"/>
      <c r="VAB12" s="61"/>
      <c r="VAC12" s="61"/>
      <c r="VAD12" s="61"/>
      <c r="VAE12" s="61"/>
      <c r="VAF12" s="61"/>
      <c r="VAG12" s="61"/>
      <c r="VAH12" s="61"/>
      <c r="VAI12" s="61"/>
      <c r="VAJ12" s="61"/>
      <c r="VAK12" s="61"/>
      <c r="VAL12" s="61"/>
      <c r="VAM12" s="61"/>
      <c r="VAN12" s="61"/>
      <c r="VAO12" s="61"/>
      <c r="VAP12" s="61"/>
      <c r="VAQ12" s="61"/>
      <c r="VAR12" s="61"/>
      <c r="VAS12" s="61"/>
      <c r="VAT12" s="61"/>
      <c r="VAU12" s="61"/>
      <c r="VAV12" s="61"/>
      <c r="VAW12" s="61"/>
      <c r="VAX12" s="61"/>
      <c r="VAY12" s="61"/>
      <c r="VAZ12" s="61"/>
      <c r="VBA12" s="61"/>
      <c r="VBB12" s="61"/>
      <c r="VBC12" s="61"/>
      <c r="VBD12" s="61"/>
      <c r="VBE12" s="61"/>
      <c r="VBF12" s="61"/>
      <c r="VBG12" s="61"/>
      <c r="VBH12" s="61"/>
      <c r="VBI12" s="61"/>
      <c r="VBJ12" s="61"/>
      <c r="VBK12" s="61"/>
      <c r="VBL12" s="61"/>
      <c r="VBM12" s="61"/>
      <c r="VBN12" s="61"/>
      <c r="VBO12" s="61"/>
      <c r="VBP12" s="61"/>
      <c r="VBQ12" s="61"/>
      <c r="VBR12" s="61"/>
      <c r="VBS12" s="61"/>
      <c r="VBT12" s="61"/>
      <c r="VBU12" s="61"/>
      <c r="VBV12" s="61"/>
      <c r="VBW12" s="61"/>
      <c r="VBX12" s="61"/>
      <c r="VBY12" s="61"/>
      <c r="VBZ12" s="61"/>
      <c r="VCA12" s="61"/>
      <c r="VCB12" s="61"/>
      <c r="VCC12" s="61"/>
      <c r="VCD12" s="61"/>
      <c r="VCE12" s="61"/>
      <c r="VCF12" s="61"/>
      <c r="VCG12" s="61"/>
      <c r="VCH12" s="61"/>
      <c r="VCI12" s="61"/>
      <c r="VCJ12" s="61"/>
      <c r="VCK12" s="61"/>
      <c r="VCL12" s="61"/>
      <c r="VCM12" s="61"/>
      <c r="VCN12" s="61"/>
      <c r="VCO12" s="61"/>
      <c r="VCP12" s="61"/>
      <c r="VCQ12" s="61"/>
      <c r="VCR12" s="61"/>
      <c r="VCS12" s="61"/>
      <c r="VCT12" s="61"/>
      <c r="VCU12" s="61"/>
      <c r="VCV12" s="61"/>
      <c r="VCW12" s="61"/>
      <c r="VCX12" s="61"/>
      <c r="VCY12" s="61"/>
      <c r="VCZ12" s="61"/>
      <c r="VDA12" s="61"/>
      <c r="VDB12" s="61"/>
      <c r="VDC12" s="61"/>
      <c r="VDD12" s="61"/>
      <c r="VDE12" s="61"/>
      <c r="VDF12" s="61"/>
      <c r="VDG12" s="61"/>
      <c r="VDH12" s="61"/>
      <c r="VDI12" s="61"/>
      <c r="VDJ12" s="61"/>
      <c r="VDK12" s="61"/>
      <c r="VDL12" s="61"/>
      <c r="VDM12" s="61"/>
      <c r="VDN12" s="61"/>
      <c r="VDO12" s="61"/>
      <c r="VDP12" s="61"/>
      <c r="VDQ12" s="61"/>
      <c r="VDR12" s="61"/>
      <c r="VDS12" s="61"/>
      <c r="VDT12" s="61"/>
      <c r="VDU12" s="61"/>
      <c r="VDV12" s="61"/>
      <c r="VDW12" s="61"/>
      <c r="VDX12" s="61"/>
      <c r="VDY12" s="61"/>
      <c r="VDZ12" s="61"/>
      <c r="VEA12" s="61"/>
      <c r="VEB12" s="61"/>
      <c r="VEC12" s="61"/>
      <c r="VED12" s="61"/>
      <c r="VEE12" s="61"/>
      <c r="VEF12" s="61"/>
      <c r="VEG12" s="61"/>
      <c r="VEH12" s="61"/>
      <c r="VEI12" s="61"/>
      <c r="VEJ12" s="61"/>
      <c r="VEK12" s="61"/>
      <c r="VEL12" s="61"/>
      <c r="VEM12" s="61"/>
      <c r="VEN12" s="61"/>
      <c r="VEO12" s="61"/>
      <c r="VEP12" s="61"/>
      <c r="VEQ12" s="61"/>
      <c r="VER12" s="61"/>
      <c r="VES12" s="61"/>
      <c r="VET12" s="61"/>
      <c r="VEU12" s="61"/>
      <c r="VEV12" s="61"/>
      <c r="VEW12" s="61"/>
      <c r="VEX12" s="61"/>
      <c r="VEY12" s="61"/>
      <c r="VEZ12" s="61"/>
      <c r="VFA12" s="61"/>
      <c r="VFB12" s="61"/>
      <c r="VFC12" s="61"/>
      <c r="VFD12" s="61"/>
      <c r="VFE12" s="61"/>
      <c r="VFF12" s="61"/>
      <c r="VFG12" s="61"/>
      <c r="VFH12" s="61"/>
      <c r="VFI12" s="61"/>
      <c r="VFJ12" s="61"/>
      <c r="VFK12" s="61"/>
      <c r="VFL12" s="61"/>
      <c r="VFM12" s="61"/>
      <c r="VFN12" s="61"/>
      <c r="VFO12" s="61"/>
      <c r="VFP12" s="61"/>
      <c r="VFQ12" s="61"/>
      <c r="VFR12" s="61"/>
      <c r="VFS12" s="61"/>
      <c r="VFT12" s="61"/>
      <c r="VFU12" s="61"/>
      <c r="VFV12" s="61"/>
      <c r="VFW12" s="61"/>
      <c r="VFX12" s="61"/>
      <c r="VFY12" s="61"/>
      <c r="VFZ12" s="61"/>
      <c r="VGA12" s="61"/>
      <c r="VGB12" s="61"/>
      <c r="VGC12" s="61"/>
      <c r="VGD12" s="61"/>
      <c r="VGE12" s="61"/>
      <c r="VGF12" s="61"/>
      <c r="VGG12" s="61"/>
      <c r="VGH12" s="61"/>
      <c r="VGI12" s="61"/>
      <c r="VGJ12" s="61"/>
      <c r="VGK12" s="61"/>
      <c r="VGL12" s="61"/>
      <c r="VGM12" s="61"/>
      <c r="VGN12" s="61"/>
      <c r="VGO12" s="61"/>
      <c r="VGP12" s="61"/>
      <c r="VGQ12" s="61"/>
      <c r="VGR12" s="61"/>
      <c r="VGS12" s="61"/>
      <c r="VGT12" s="61"/>
      <c r="VGU12" s="61"/>
      <c r="VGV12" s="61"/>
      <c r="VGW12" s="61"/>
      <c r="VGX12" s="61"/>
      <c r="VGY12" s="61"/>
      <c r="VGZ12" s="61"/>
      <c r="VHA12" s="61"/>
      <c r="VHB12" s="61"/>
      <c r="VHC12" s="61"/>
      <c r="VHD12" s="61"/>
      <c r="VHE12" s="61"/>
      <c r="VHF12" s="61"/>
      <c r="VHG12" s="61"/>
      <c r="VHH12" s="61"/>
      <c r="VHI12" s="61"/>
      <c r="VHJ12" s="61"/>
      <c r="VHK12" s="61"/>
      <c r="VHL12" s="61"/>
      <c r="VHM12" s="61"/>
      <c r="VHN12" s="61"/>
      <c r="VHO12" s="61"/>
      <c r="VHP12" s="61"/>
      <c r="VHQ12" s="61"/>
      <c r="VHR12" s="61"/>
      <c r="VHS12" s="61"/>
      <c r="VHT12" s="61"/>
      <c r="VHU12" s="61"/>
      <c r="VHV12" s="61"/>
      <c r="VHW12" s="61"/>
      <c r="VHX12" s="61"/>
      <c r="VHY12" s="61"/>
      <c r="VHZ12" s="61"/>
      <c r="VIA12" s="61"/>
      <c r="VIB12" s="61"/>
      <c r="VIC12" s="61"/>
      <c r="VID12" s="61"/>
      <c r="VIE12" s="61"/>
      <c r="VIF12" s="61"/>
      <c r="VIG12" s="61"/>
      <c r="VIH12" s="61"/>
      <c r="VII12" s="61"/>
      <c r="VIJ12" s="61"/>
      <c r="VIK12" s="61"/>
      <c r="VIL12" s="61"/>
      <c r="VIM12" s="61"/>
      <c r="VIN12" s="61"/>
      <c r="VIO12" s="61"/>
      <c r="VIP12" s="61"/>
      <c r="VIQ12" s="61"/>
      <c r="VIR12" s="61"/>
      <c r="VIS12" s="61"/>
      <c r="VIT12" s="61"/>
      <c r="VIU12" s="61"/>
      <c r="VIV12" s="61"/>
      <c r="VIW12" s="61"/>
      <c r="VIX12" s="61"/>
      <c r="VIY12" s="61"/>
      <c r="VIZ12" s="61"/>
      <c r="VJA12" s="61"/>
      <c r="VJB12" s="61"/>
      <c r="VJC12" s="61"/>
      <c r="VJD12" s="61"/>
      <c r="VJE12" s="61"/>
      <c r="VJF12" s="61"/>
      <c r="VJG12" s="61"/>
      <c r="VJH12" s="61"/>
      <c r="VJI12" s="61"/>
      <c r="VJJ12" s="61"/>
      <c r="VJK12" s="61"/>
      <c r="VJL12" s="61"/>
      <c r="VJM12" s="61"/>
      <c r="VJN12" s="61"/>
      <c r="VJO12" s="61"/>
      <c r="VJP12" s="61"/>
      <c r="VJQ12" s="61"/>
      <c r="VJR12" s="61"/>
      <c r="VJS12" s="61"/>
      <c r="VJT12" s="61"/>
      <c r="VJU12" s="61"/>
      <c r="VJV12" s="61"/>
      <c r="VJW12" s="61"/>
      <c r="VJX12" s="61"/>
      <c r="VJY12" s="61"/>
      <c r="VJZ12" s="61"/>
      <c r="VKA12" s="61"/>
      <c r="VKB12" s="61"/>
      <c r="VKC12" s="61"/>
      <c r="VKD12" s="61"/>
      <c r="VKE12" s="61"/>
      <c r="VKF12" s="61"/>
      <c r="VKG12" s="61"/>
      <c r="VKH12" s="61"/>
      <c r="VKI12" s="61"/>
      <c r="VKJ12" s="61"/>
      <c r="VKK12" s="61"/>
      <c r="VKL12" s="61"/>
      <c r="VKM12" s="61"/>
      <c r="VKN12" s="61"/>
      <c r="VKO12" s="61"/>
      <c r="VKP12" s="61"/>
      <c r="VKQ12" s="61"/>
      <c r="VKR12" s="61"/>
      <c r="VKS12" s="61"/>
      <c r="VKT12" s="61"/>
      <c r="VKU12" s="61"/>
      <c r="VKV12" s="61"/>
      <c r="VKW12" s="61"/>
      <c r="VKX12" s="61"/>
      <c r="VKY12" s="61"/>
      <c r="VKZ12" s="61"/>
      <c r="VLA12" s="61"/>
      <c r="VLB12" s="61"/>
      <c r="VLC12" s="61"/>
      <c r="VLD12" s="61"/>
      <c r="VLE12" s="61"/>
      <c r="VLF12" s="61"/>
      <c r="VLG12" s="61"/>
      <c r="VLH12" s="61"/>
      <c r="VLI12" s="61"/>
      <c r="VLJ12" s="61"/>
      <c r="VLK12" s="61"/>
      <c r="VLL12" s="61"/>
      <c r="VLM12" s="61"/>
      <c r="VLN12" s="61"/>
      <c r="VLO12" s="61"/>
      <c r="VLP12" s="61"/>
      <c r="VLQ12" s="61"/>
      <c r="VLR12" s="61"/>
      <c r="VLS12" s="61"/>
      <c r="VLT12" s="61"/>
      <c r="VLU12" s="61"/>
      <c r="VLV12" s="61"/>
      <c r="VLW12" s="61"/>
      <c r="VLX12" s="61"/>
      <c r="VLY12" s="61"/>
      <c r="VLZ12" s="61"/>
      <c r="VMA12" s="61"/>
      <c r="VMB12" s="61"/>
      <c r="VMC12" s="61"/>
      <c r="VMD12" s="61"/>
      <c r="VME12" s="61"/>
      <c r="VMF12" s="61"/>
      <c r="VMG12" s="61"/>
      <c r="VMH12" s="61"/>
      <c r="VMI12" s="61"/>
      <c r="VMJ12" s="61"/>
      <c r="VMK12" s="61"/>
      <c r="VML12" s="61"/>
      <c r="VMM12" s="61"/>
      <c r="VMN12" s="61"/>
      <c r="VMO12" s="61"/>
      <c r="VMP12" s="61"/>
      <c r="VMQ12" s="61"/>
      <c r="VMR12" s="61"/>
      <c r="VMS12" s="61"/>
      <c r="VMT12" s="61"/>
      <c r="VMU12" s="61"/>
      <c r="VMV12" s="61"/>
      <c r="VMW12" s="61"/>
      <c r="VMX12" s="61"/>
      <c r="VMY12" s="61"/>
      <c r="VMZ12" s="61"/>
      <c r="VNA12" s="61"/>
      <c r="VNB12" s="61"/>
      <c r="VNC12" s="61"/>
      <c r="VND12" s="61"/>
      <c r="VNE12" s="61"/>
      <c r="VNF12" s="61"/>
      <c r="VNG12" s="61"/>
      <c r="VNH12" s="61"/>
      <c r="VNI12" s="61"/>
      <c r="VNJ12" s="61"/>
      <c r="VNK12" s="61"/>
      <c r="VNL12" s="61"/>
      <c r="VNM12" s="61"/>
      <c r="VNN12" s="61"/>
      <c r="VNO12" s="61"/>
      <c r="VNP12" s="61"/>
      <c r="VNQ12" s="61"/>
      <c r="VNR12" s="61"/>
      <c r="VNS12" s="61"/>
      <c r="VNT12" s="61"/>
      <c r="VNU12" s="61"/>
      <c r="VNV12" s="61"/>
      <c r="VNW12" s="61"/>
      <c r="VNX12" s="61"/>
      <c r="VNY12" s="61"/>
      <c r="VNZ12" s="61"/>
      <c r="VOA12" s="61"/>
      <c r="VOB12" s="61"/>
      <c r="VOC12" s="61"/>
      <c r="VOD12" s="61"/>
      <c r="VOE12" s="61"/>
      <c r="VOF12" s="61"/>
      <c r="VOG12" s="61"/>
      <c r="VOH12" s="61"/>
      <c r="VOI12" s="61"/>
      <c r="VOJ12" s="61"/>
      <c r="VOK12" s="61"/>
      <c r="VOL12" s="61"/>
      <c r="VOM12" s="61"/>
      <c r="VON12" s="61"/>
      <c r="VOO12" s="61"/>
      <c r="VOP12" s="61"/>
      <c r="VOQ12" s="61"/>
      <c r="VOR12" s="61"/>
      <c r="VOS12" s="61"/>
      <c r="VOT12" s="61"/>
      <c r="VOU12" s="61"/>
      <c r="VOV12" s="61"/>
      <c r="VOW12" s="61"/>
      <c r="VOX12" s="61"/>
      <c r="VOY12" s="61"/>
      <c r="VOZ12" s="61"/>
      <c r="VPA12" s="61"/>
      <c r="VPB12" s="61"/>
      <c r="VPC12" s="61"/>
      <c r="VPD12" s="61"/>
      <c r="VPE12" s="61"/>
      <c r="VPF12" s="61"/>
      <c r="VPG12" s="61"/>
      <c r="VPH12" s="61"/>
      <c r="VPI12" s="61"/>
      <c r="VPJ12" s="61"/>
      <c r="VPK12" s="61"/>
      <c r="VPL12" s="61"/>
      <c r="VPM12" s="61"/>
      <c r="VPN12" s="61"/>
      <c r="VPO12" s="61"/>
      <c r="VPP12" s="61"/>
      <c r="VPQ12" s="61"/>
      <c r="VPR12" s="61"/>
      <c r="VPS12" s="61"/>
      <c r="VPT12" s="61"/>
      <c r="VPU12" s="61"/>
      <c r="VPV12" s="61"/>
      <c r="VPW12" s="61"/>
      <c r="VPX12" s="61"/>
      <c r="VPY12" s="61"/>
      <c r="VPZ12" s="61"/>
      <c r="VQA12" s="61"/>
      <c r="VQB12" s="61"/>
      <c r="VQC12" s="61"/>
      <c r="VQD12" s="61"/>
      <c r="VQE12" s="61"/>
      <c r="VQF12" s="61"/>
      <c r="VQG12" s="61"/>
      <c r="VQH12" s="61"/>
      <c r="VQI12" s="61"/>
      <c r="VQJ12" s="61"/>
      <c r="VQK12" s="61"/>
      <c r="VQL12" s="61"/>
      <c r="VQM12" s="61"/>
      <c r="VQN12" s="61"/>
      <c r="VQO12" s="61"/>
      <c r="VQP12" s="61"/>
      <c r="VQQ12" s="61"/>
      <c r="VQR12" s="61"/>
      <c r="VQS12" s="61"/>
      <c r="VQT12" s="61"/>
      <c r="VQU12" s="61"/>
      <c r="VQV12" s="61"/>
      <c r="VQW12" s="61"/>
      <c r="VQX12" s="61"/>
      <c r="VQY12" s="61"/>
      <c r="VQZ12" s="61"/>
      <c r="VRA12" s="61"/>
      <c r="VRB12" s="61"/>
      <c r="VRC12" s="61"/>
      <c r="VRD12" s="61"/>
      <c r="VRE12" s="61"/>
      <c r="VRF12" s="61"/>
      <c r="VRG12" s="61"/>
      <c r="VRH12" s="61"/>
      <c r="VRI12" s="61"/>
      <c r="VRJ12" s="61"/>
      <c r="VRK12" s="61"/>
      <c r="VRL12" s="61"/>
      <c r="VRM12" s="61"/>
      <c r="VRN12" s="61"/>
      <c r="VRO12" s="61"/>
      <c r="VRP12" s="61"/>
      <c r="VRQ12" s="61"/>
      <c r="VRR12" s="61"/>
      <c r="VRS12" s="61"/>
      <c r="VRT12" s="61"/>
      <c r="VRU12" s="61"/>
      <c r="VRV12" s="61"/>
      <c r="VRW12" s="61"/>
      <c r="VRX12" s="61"/>
      <c r="VRY12" s="61"/>
      <c r="VRZ12" s="61"/>
      <c r="VSA12" s="61"/>
      <c r="VSB12" s="61"/>
      <c r="VSC12" s="61"/>
      <c r="VSD12" s="61"/>
      <c r="VSE12" s="61"/>
      <c r="VSF12" s="61"/>
      <c r="VSG12" s="61"/>
      <c r="VSH12" s="61"/>
      <c r="VSI12" s="61"/>
      <c r="VSJ12" s="61"/>
      <c r="VSK12" s="61"/>
      <c r="VSL12" s="61"/>
      <c r="VSM12" s="61"/>
      <c r="VSN12" s="61"/>
      <c r="VSO12" s="61"/>
      <c r="VSP12" s="61"/>
      <c r="VSQ12" s="61"/>
      <c r="VSR12" s="61"/>
      <c r="VSS12" s="61"/>
      <c r="VST12" s="61"/>
      <c r="VSU12" s="61"/>
      <c r="VSV12" s="61"/>
      <c r="VSW12" s="61"/>
      <c r="VSX12" s="61"/>
      <c r="VSY12" s="61"/>
      <c r="VSZ12" s="61"/>
      <c r="VTA12" s="61"/>
      <c r="VTB12" s="61"/>
      <c r="VTC12" s="61"/>
      <c r="VTD12" s="61"/>
      <c r="VTE12" s="61"/>
      <c r="VTF12" s="61"/>
      <c r="VTG12" s="61"/>
      <c r="VTH12" s="61"/>
      <c r="VTI12" s="61"/>
      <c r="VTJ12" s="61"/>
      <c r="VTK12" s="61"/>
      <c r="VTL12" s="61"/>
      <c r="VTM12" s="61"/>
      <c r="VTN12" s="61"/>
      <c r="VTO12" s="61"/>
      <c r="VTP12" s="61"/>
      <c r="VTQ12" s="61"/>
      <c r="VTR12" s="61"/>
      <c r="VTS12" s="61"/>
      <c r="VTT12" s="61"/>
      <c r="VTU12" s="61"/>
      <c r="VTV12" s="61"/>
      <c r="VTW12" s="61"/>
      <c r="VTX12" s="61"/>
      <c r="VTY12" s="61"/>
      <c r="VTZ12" s="61"/>
      <c r="VUA12" s="61"/>
      <c r="VUB12" s="61"/>
      <c r="VUC12" s="61"/>
      <c r="VUD12" s="61"/>
      <c r="VUE12" s="61"/>
      <c r="VUF12" s="61"/>
      <c r="VUG12" s="61"/>
      <c r="VUH12" s="61"/>
      <c r="VUI12" s="61"/>
      <c r="VUJ12" s="61"/>
      <c r="VUK12" s="61"/>
      <c r="VUL12" s="61"/>
      <c r="VUM12" s="61"/>
      <c r="VUN12" s="61"/>
      <c r="VUO12" s="61"/>
      <c r="VUP12" s="61"/>
      <c r="VUQ12" s="61"/>
      <c r="VUR12" s="61"/>
      <c r="VUS12" s="61"/>
      <c r="VUT12" s="61"/>
      <c r="VUU12" s="61"/>
      <c r="VUV12" s="61"/>
      <c r="VUW12" s="61"/>
      <c r="VUX12" s="61"/>
      <c r="VUY12" s="61"/>
      <c r="VUZ12" s="61"/>
      <c r="VVA12" s="61"/>
      <c r="VVB12" s="61"/>
      <c r="VVC12" s="61"/>
      <c r="VVD12" s="61"/>
      <c r="VVE12" s="61"/>
      <c r="VVF12" s="61"/>
      <c r="VVG12" s="61"/>
      <c r="VVH12" s="61"/>
      <c r="VVI12" s="61"/>
      <c r="VVJ12" s="61"/>
      <c r="VVK12" s="61"/>
      <c r="VVL12" s="61"/>
      <c r="VVM12" s="61"/>
      <c r="VVN12" s="61"/>
      <c r="VVO12" s="61"/>
      <c r="VVP12" s="61"/>
      <c r="VVQ12" s="61"/>
      <c r="VVR12" s="61"/>
      <c r="VVS12" s="61"/>
      <c r="VVT12" s="61"/>
      <c r="VVU12" s="61"/>
      <c r="VVV12" s="61"/>
      <c r="VVW12" s="61"/>
      <c r="VVX12" s="61"/>
      <c r="VVY12" s="61"/>
      <c r="VVZ12" s="61"/>
      <c r="VWA12" s="61"/>
      <c r="VWB12" s="61"/>
      <c r="VWC12" s="61"/>
      <c r="VWD12" s="61"/>
      <c r="VWE12" s="61"/>
      <c r="VWF12" s="61"/>
      <c r="VWG12" s="61"/>
      <c r="VWH12" s="61"/>
      <c r="VWI12" s="61"/>
      <c r="VWJ12" s="61"/>
      <c r="VWK12" s="61"/>
      <c r="VWL12" s="61"/>
      <c r="VWM12" s="61"/>
      <c r="VWN12" s="61"/>
      <c r="VWO12" s="61"/>
      <c r="VWP12" s="61"/>
      <c r="VWQ12" s="61"/>
      <c r="VWR12" s="61"/>
      <c r="VWS12" s="61"/>
      <c r="VWT12" s="61"/>
      <c r="VWU12" s="61"/>
      <c r="VWV12" s="61"/>
      <c r="VWW12" s="61"/>
      <c r="VWX12" s="61"/>
      <c r="VWY12" s="61"/>
      <c r="VWZ12" s="61"/>
      <c r="VXA12" s="61"/>
      <c r="VXB12" s="61"/>
      <c r="VXC12" s="61"/>
      <c r="VXD12" s="61"/>
      <c r="VXE12" s="61"/>
      <c r="VXF12" s="61"/>
      <c r="VXG12" s="61"/>
      <c r="VXH12" s="61"/>
      <c r="VXI12" s="61"/>
      <c r="VXJ12" s="61"/>
      <c r="VXK12" s="61"/>
      <c r="VXL12" s="61"/>
      <c r="VXM12" s="61"/>
      <c r="VXN12" s="61"/>
      <c r="VXO12" s="61"/>
      <c r="VXP12" s="61"/>
      <c r="VXQ12" s="61"/>
      <c r="VXR12" s="61"/>
      <c r="VXS12" s="61"/>
      <c r="VXT12" s="61"/>
      <c r="VXU12" s="61"/>
      <c r="VXV12" s="61"/>
      <c r="VXW12" s="61"/>
      <c r="VXX12" s="61"/>
      <c r="VXY12" s="61"/>
      <c r="VXZ12" s="61"/>
      <c r="VYA12" s="61"/>
      <c r="VYB12" s="61"/>
      <c r="VYC12" s="61"/>
      <c r="VYD12" s="61"/>
      <c r="VYE12" s="61"/>
      <c r="VYF12" s="61"/>
      <c r="VYG12" s="61"/>
      <c r="VYH12" s="61"/>
      <c r="VYI12" s="61"/>
      <c r="VYJ12" s="61"/>
      <c r="VYK12" s="61"/>
      <c r="VYL12" s="61"/>
      <c r="VYM12" s="61"/>
      <c r="VYN12" s="61"/>
      <c r="VYO12" s="61"/>
      <c r="VYP12" s="61"/>
      <c r="VYQ12" s="61"/>
      <c r="VYR12" s="61"/>
      <c r="VYS12" s="61"/>
      <c r="VYT12" s="61"/>
      <c r="VYU12" s="61"/>
      <c r="VYV12" s="61"/>
      <c r="VYW12" s="61"/>
      <c r="VYX12" s="61"/>
      <c r="VYY12" s="61"/>
      <c r="VYZ12" s="61"/>
      <c r="VZA12" s="61"/>
      <c r="VZB12" s="61"/>
      <c r="VZC12" s="61"/>
      <c r="VZD12" s="61"/>
      <c r="VZE12" s="61"/>
      <c r="VZF12" s="61"/>
      <c r="VZG12" s="61"/>
      <c r="VZH12" s="61"/>
      <c r="VZI12" s="61"/>
      <c r="VZJ12" s="61"/>
      <c r="VZK12" s="61"/>
      <c r="VZL12" s="61"/>
      <c r="VZM12" s="61"/>
      <c r="VZN12" s="61"/>
      <c r="VZO12" s="61"/>
      <c r="VZP12" s="61"/>
      <c r="VZQ12" s="61"/>
      <c r="VZR12" s="61"/>
      <c r="VZS12" s="61"/>
      <c r="VZT12" s="61"/>
      <c r="VZU12" s="61"/>
      <c r="VZV12" s="61"/>
      <c r="VZW12" s="61"/>
      <c r="VZX12" s="61"/>
      <c r="VZY12" s="61"/>
      <c r="VZZ12" s="61"/>
      <c r="WAA12" s="61"/>
      <c r="WAB12" s="61"/>
      <c r="WAC12" s="61"/>
      <c r="WAD12" s="61"/>
      <c r="WAE12" s="61"/>
      <c r="WAF12" s="61"/>
      <c r="WAG12" s="61"/>
      <c r="WAH12" s="61"/>
      <c r="WAI12" s="61"/>
      <c r="WAJ12" s="61"/>
      <c r="WAK12" s="61"/>
      <c r="WAL12" s="61"/>
      <c r="WAM12" s="61"/>
      <c r="WAN12" s="61"/>
      <c r="WAO12" s="61"/>
      <c r="WAP12" s="61"/>
      <c r="WAQ12" s="61"/>
      <c r="WAR12" s="61"/>
      <c r="WAS12" s="61"/>
      <c r="WAT12" s="61"/>
      <c r="WAU12" s="61"/>
      <c r="WAV12" s="61"/>
      <c r="WAW12" s="61"/>
      <c r="WAX12" s="61"/>
      <c r="WAY12" s="61"/>
      <c r="WAZ12" s="61"/>
      <c r="WBA12" s="61"/>
      <c r="WBB12" s="61"/>
      <c r="WBC12" s="61"/>
      <c r="WBD12" s="61"/>
      <c r="WBE12" s="61"/>
      <c r="WBF12" s="61"/>
      <c r="WBG12" s="61"/>
      <c r="WBH12" s="61"/>
      <c r="WBI12" s="61"/>
      <c r="WBJ12" s="61"/>
      <c r="WBK12" s="61"/>
      <c r="WBL12" s="61"/>
      <c r="WBM12" s="61"/>
      <c r="WBN12" s="61"/>
      <c r="WBO12" s="61"/>
      <c r="WBP12" s="61"/>
      <c r="WBQ12" s="61"/>
      <c r="WBR12" s="61"/>
      <c r="WBS12" s="61"/>
      <c r="WBT12" s="61"/>
      <c r="WBU12" s="61"/>
      <c r="WBV12" s="61"/>
      <c r="WBW12" s="61"/>
      <c r="WBX12" s="61"/>
      <c r="WBY12" s="61"/>
      <c r="WBZ12" s="61"/>
      <c r="WCA12" s="61"/>
      <c r="WCB12" s="61"/>
      <c r="WCC12" s="61"/>
      <c r="WCD12" s="61"/>
      <c r="WCE12" s="61"/>
      <c r="WCF12" s="61"/>
      <c r="WCG12" s="61"/>
      <c r="WCH12" s="61"/>
      <c r="WCI12" s="61"/>
      <c r="WCJ12" s="61"/>
      <c r="WCK12" s="61"/>
      <c r="WCL12" s="61"/>
      <c r="WCM12" s="61"/>
      <c r="WCN12" s="61"/>
      <c r="WCO12" s="61"/>
      <c r="WCP12" s="61"/>
      <c r="WCQ12" s="61"/>
      <c r="WCR12" s="61"/>
      <c r="WCS12" s="61"/>
      <c r="WCT12" s="61"/>
      <c r="WCU12" s="61"/>
      <c r="WCV12" s="61"/>
      <c r="WCW12" s="61"/>
      <c r="WCX12" s="61"/>
      <c r="WCY12" s="61"/>
      <c r="WCZ12" s="61"/>
      <c r="WDA12" s="61"/>
      <c r="WDB12" s="61"/>
      <c r="WDC12" s="61"/>
      <c r="WDD12" s="61"/>
      <c r="WDE12" s="61"/>
      <c r="WDF12" s="61"/>
      <c r="WDG12" s="61"/>
      <c r="WDH12" s="61"/>
      <c r="WDI12" s="61"/>
      <c r="WDJ12" s="61"/>
      <c r="WDK12" s="61"/>
      <c r="WDL12" s="61"/>
      <c r="WDM12" s="61"/>
      <c r="WDN12" s="61"/>
      <c r="WDO12" s="61"/>
      <c r="WDP12" s="61"/>
      <c r="WDQ12" s="61"/>
      <c r="WDR12" s="61"/>
      <c r="WDS12" s="61"/>
      <c r="WDT12" s="61"/>
      <c r="WDU12" s="61"/>
      <c r="WDV12" s="61"/>
      <c r="WDW12" s="61"/>
      <c r="WDX12" s="61"/>
      <c r="WDY12" s="61"/>
      <c r="WDZ12" s="61"/>
      <c r="WEA12" s="61"/>
      <c r="WEB12" s="61"/>
      <c r="WEC12" s="61"/>
      <c r="WED12" s="61"/>
      <c r="WEE12" s="61"/>
      <c r="WEF12" s="61"/>
      <c r="WEG12" s="61"/>
      <c r="WEH12" s="61"/>
      <c r="WEI12" s="61"/>
      <c r="WEJ12" s="61"/>
      <c r="WEK12" s="61"/>
      <c r="WEL12" s="61"/>
      <c r="WEM12" s="61"/>
      <c r="WEN12" s="61"/>
      <c r="WEO12" s="61"/>
      <c r="WEP12" s="61"/>
      <c r="WEQ12" s="61"/>
      <c r="WER12" s="61"/>
      <c r="WES12" s="61"/>
      <c r="WET12" s="61"/>
      <c r="WEU12" s="61"/>
      <c r="WEV12" s="61"/>
      <c r="WEW12" s="61"/>
      <c r="WEX12" s="61"/>
      <c r="WEY12" s="61"/>
      <c r="WEZ12" s="61"/>
      <c r="WFA12" s="61"/>
      <c r="WFB12" s="61"/>
      <c r="WFC12" s="61"/>
      <c r="WFD12" s="61"/>
      <c r="WFE12" s="61"/>
      <c r="WFF12" s="61"/>
      <c r="WFG12" s="61"/>
      <c r="WFH12" s="61"/>
      <c r="WFI12" s="61"/>
      <c r="WFJ12" s="61"/>
      <c r="WFK12" s="61"/>
      <c r="WFL12" s="61"/>
      <c r="WFM12" s="61"/>
      <c r="WFN12" s="61"/>
      <c r="WFO12" s="61"/>
      <c r="WFP12" s="61"/>
      <c r="WFQ12" s="61"/>
      <c r="WFR12" s="61"/>
      <c r="WFS12" s="61"/>
      <c r="WFT12" s="61"/>
      <c r="WFU12" s="61"/>
      <c r="WFV12" s="61"/>
      <c r="WFW12" s="61"/>
      <c r="WFX12" s="61"/>
      <c r="WFY12" s="61"/>
      <c r="WFZ12" s="61"/>
      <c r="WGA12" s="61"/>
      <c r="WGB12" s="61"/>
      <c r="WGC12" s="61"/>
      <c r="WGD12" s="61"/>
      <c r="WGE12" s="61"/>
      <c r="WGF12" s="61"/>
      <c r="WGG12" s="61"/>
      <c r="WGH12" s="61"/>
      <c r="WGI12" s="61"/>
      <c r="WGJ12" s="61"/>
      <c r="WGK12" s="61"/>
      <c r="WGL12" s="61"/>
      <c r="WGM12" s="61"/>
      <c r="WGN12" s="61"/>
      <c r="WGO12" s="61"/>
      <c r="WGP12" s="61"/>
      <c r="WGQ12" s="61"/>
      <c r="WGR12" s="61"/>
      <c r="WGS12" s="61"/>
      <c r="WGT12" s="61"/>
      <c r="WGU12" s="61"/>
      <c r="WGV12" s="61"/>
      <c r="WGW12" s="61"/>
      <c r="WGX12" s="61"/>
      <c r="WGY12" s="61"/>
      <c r="WGZ12" s="61"/>
      <c r="WHA12" s="61"/>
      <c r="WHB12" s="61"/>
      <c r="WHC12" s="61"/>
      <c r="WHD12" s="61"/>
      <c r="WHE12" s="61"/>
      <c r="WHF12" s="61"/>
      <c r="WHG12" s="61"/>
      <c r="WHH12" s="61"/>
      <c r="WHI12" s="61"/>
      <c r="WHJ12" s="61"/>
      <c r="WHK12" s="61"/>
      <c r="WHL12" s="61"/>
      <c r="WHM12" s="61"/>
      <c r="WHN12" s="61"/>
      <c r="WHO12" s="61"/>
      <c r="WHP12" s="61"/>
      <c r="WHQ12" s="61"/>
      <c r="WHR12" s="61"/>
      <c r="WHS12" s="61"/>
      <c r="WHT12" s="61"/>
      <c r="WHU12" s="61"/>
      <c r="WHV12" s="61"/>
      <c r="WHW12" s="61"/>
      <c r="WHX12" s="61"/>
      <c r="WHY12" s="61"/>
      <c r="WHZ12" s="61"/>
      <c r="WIA12" s="61"/>
      <c r="WIB12" s="61"/>
      <c r="WIC12" s="61"/>
      <c r="WID12" s="61"/>
      <c r="WIE12" s="61"/>
      <c r="WIF12" s="61"/>
      <c r="WIG12" s="61"/>
      <c r="WIH12" s="61"/>
      <c r="WII12" s="61"/>
      <c r="WIJ12" s="61"/>
      <c r="WIK12" s="61"/>
      <c r="WIL12" s="61"/>
      <c r="WIM12" s="61"/>
      <c r="WIN12" s="61"/>
      <c r="WIO12" s="61"/>
      <c r="WIP12" s="61"/>
      <c r="WIQ12" s="61"/>
      <c r="WIR12" s="61"/>
      <c r="WIS12" s="61"/>
      <c r="WIT12" s="61"/>
      <c r="WIU12" s="61"/>
      <c r="WIV12" s="61"/>
      <c r="WIW12" s="61"/>
      <c r="WIX12" s="61"/>
      <c r="WIY12" s="61"/>
      <c r="WIZ12" s="61"/>
      <c r="WJA12" s="61"/>
      <c r="WJB12" s="61"/>
      <c r="WJC12" s="61"/>
      <c r="WJD12" s="61"/>
      <c r="WJE12" s="61"/>
      <c r="WJF12" s="61"/>
      <c r="WJG12" s="61"/>
      <c r="WJH12" s="61"/>
      <c r="WJI12" s="61"/>
      <c r="WJJ12" s="61"/>
      <c r="WJK12" s="61"/>
      <c r="WJL12" s="61"/>
      <c r="WJM12" s="61"/>
      <c r="WJN12" s="61"/>
      <c r="WJO12" s="61"/>
      <c r="WJP12" s="61"/>
      <c r="WJQ12" s="61"/>
      <c r="WJR12" s="61"/>
      <c r="WJS12" s="61"/>
      <c r="WJT12" s="61"/>
      <c r="WJU12" s="61"/>
      <c r="WJV12" s="61"/>
      <c r="WJW12" s="61"/>
      <c r="WJX12" s="61"/>
      <c r="WJY12" s="61"/>
      <c r="WJZ12" s="61"/>
      <c r="WKA12" s="61"/>
      <c r="WKB12" s="61"/>
      <c r="WKC12" s="61"/>
      <c r="WKD12" s="61"/>
      <c r="WKE12" s="61"/>
      <c r="WKF12" s="61"/>
      <c r="WKG12" s="61"/>
      <c r="WKH12" s="61"/>
      <c r="WKI12" s="61"/>
      <c r="WKJ12" s="61"/>
      <c r="WKK12" s="61"/>
      <c r="WKL12" s="61"/>
      <c r="WKM12" s="61"/>
      <c r="WKN12" s="61"/>
      <c r="WKO12" s="61"/>
      <c r="WKP12" s="61"/>
      <c r="WKQ12" s="61"/>
      <c r="WKR12" s="61"/>
      <c r="WKS12" s="61"/>
      <c r="WKT12" s="61"/>
      <c r="WKU12" s="61"/>
      <c r="WKV12" s="61"/>
      <c r="WKW12" s="61"/>
      <c r="WKX12" s="61"/>
      <c r="WKY12" s="61"/>
      <c r="WKZ12" s="61"/>
      <c r="WLA12" s="61"/>
      <c r="WLB12" s="61"/>
      <c r="WLC12" s="61"/>
      <c r="WLD12" s="61"/>
      <c r="WLE12" s="61"/>
      <c r="WLF12" s="61"/>
      <c r="WLG12" s="61"/>
      <c r="WLH12" s="61"/>
      <c r="WLI12" s="61"/>
      <c r="WLJ12" s="61"/>
      <c r="WLK12" s="61"/>
      <c r="WLL12" s="61"/>
      <c r="WLM12" s="61"/>
      <c r="WLN12" s="61"/>
      <c r="WLO12" s="61"/>
      <c r="WLP12" s="61"/>
      <c r="WLQ12" s="61"/>
      <c r="WLR12" s="61"/>
      <c r="WLS12" s="61"/>
      <c r="WLT12" s="61"/>
      <c r="WLU12" s="61"/>
      <c r="WLV12" s="61"/>
      <c r="WLW12" s="61"/>
      <c r="WLX12" s="61"/>
      <c r="WLY12" s="61"/>
      <c r="WLZ12" s="61"/>
      <c r="WMA12" s="61"/>
      <c r="WMB12" s="61"/>
      <c r="WMC12" s="61"/>
      <c r="WMD12" s="61"/>
      <c r="WME12" s="61"/>
      <c r="WMF12" s="61"/>
      <c r="WMG12" s="61"/>
      <c r="WMH12" s="61"/>
      <c r="WMI12" s="61"/>
      <c r="WMJ12" s="61"/>
      <c r="WMK12" s="61"/>
      <c r="WML12" s="61"/>
      <c r="WMM12" s="61"/>
      <c r="WMN12" s="61"/>
      <c r="WMO12" s="61"/>
      <c r="WMP12" s="61"/>
      <c r="WMQ12" s="61"/>
      <c r="WMR12" s="61"/>
      <c r="WMS12" s="61"/>
      <c r="WMT12" s="61"/>
      <c r="WMU12" s="61"/>
      <c r="WMV12" s="61"/>
      <c r="WMW12" s="61"/>
      <c r="WMX12" s="61"/>
      <c r="WMY12" s="61"/>
      <c r="WMZ12" s="61"/>
      <c r="WNA12" s="61"/>
      <c r="WNB12" s="61"/>
      <c r="WNC12" s="61"/>
      <c r="WND12" s="61"/>
      <c r="WNE12" s="61"/>
      <c r="WNF12" s="61"/>
      <c r="WNG12" s="61"/>
      <c r="WNH12" s="61"/>
      <c r="WNI12" s="61"/>
      <c r="WNJ12" s="61"/>
      <c r="WNK12" s="61"/>
      <c r="WNL12" s="61"/>
      <c r="WNM12" s="61"/>
      <c r="WNN12" s="61"/>
      <c r="WNO12" s="61"/>
      <c r="WNP12" s="61"/>
      <c r="WNQ12" s="61"/>
      <c r="WNR12" s="61"/>
      <c r="WNS12" s="61"/>
      <c r="WNT12" s="61"/>
      <c r="WNU12" s="61"/>
      <c r="WNV12" s="61"/>
      <c r="WNW12" s="61"/>
      <c r="WNX12" s="61"/>
      <c r="WNY12" s="61"/>
      <c r="WNZ12" s="61"/>
      <c r="WOA12" s="61"/>
      <c r="WOB12" s="61"/>
      <c r="WOC12" s="61"/>
      <c r="WOD12" s="61"/>
      <c r="WOE12" s="61"/>
      <c r="WOF12" s="61"/>
      <c r="WOG12" s="61"/>
      <c r="WOH12" s="61"/>
      <c r="WOI12" s="61"/>
      <c r="WOJ12" s="61"/>
      <c r="WOK12" s="61"/>
      <c r="WOL12" s="61"/>
      <c r="WOM12" s="61"/>
      <c r="WON12" s="61"/>
      <c r="WOO12" s="61"/>
      <c r="WOP12" s="61"/>
      <c r="WOQ12" s="61"/>
      <c r="WOR12" s="61"/>
      <c r="WOS12" s="61"/>
      <c r="WOT12" s="61"/>
      <c r="WOU12" s="61"/>
      <c r="WOV12" s="61"/>
      <c r="WOW12" s="61"/>
      <c r="WOX12" s="61"/>
      <c r="WOY12" s="61"/>
      <c r="WOZ12" s="61"/>
      <c r="WPA12" s="61"/>
      <c r="WPB12" s="61"/>
      <c r="WPC12" s="61"/>
      <c r="WPD12" s="61"/>
      <c r="WPE12" s="61"/>
      <c r="WPF12" s="61"/>
      <c r="WPG12" s="61"/>
      <c r="WPH12" s="61"/>
      <c r="WPI12" s="61"/>
      <c r="WPJ12" s="61"/>
      <c r="WPK12" s="61"/>
      <c r="WPL12" s="61"/>
      <c r="WPM12" s="61"/>
      <c r="WPN12" s="61"/>
      <c r="WPO12" s="61"/>
      <c r="WPP12" s="61"/>
      <c r="WPQ12" s="61"/>
      <c r="WPR12" s="61"/>
      <c r="WPS12" s="61"/>
      <c r="WPT12" s="61"/>
      <c r="WPU12" s="61"/>
      <c r="WPV12" s="61"/>
      <c r="WPW12" s="61"/>
      <c r="WPX12" s="61"/>
      <c r="WPY12" s="61"/>
      <c r="WPZ12" s="61"/>
      <c r="WQA12" s="61"/>
      <c r="WQB12" s="61"/>
      <c r="WQC12" s="61"/>
      <c r="WQD12" s="61"/>
      <c r="WQE12" s="61"/>
      <c r="WQF12" s="61"/>
      <c r="WQG12" s="61"/>
      <c r="WQH12" s="61"/>
      <c r="WQI12" s="61"/>
      <c r="WQJ12" s="61"/>
      <c r="WQK12" s="61"/>
      <c r="WQL12" s="61"/>
      <c r="WQM12" s="61"/>
      <c r="WQN12" s="61"/>
      <c r="WQO12" s="61"/>
      <c r="WQP12" s="61"/>
      <c r="WQQ12" s="61"/>
      <c r="WQR12" s="61"/>
      <c r="WQS12" s="61"/>
      <c r="WQT12" s="61"/>
      <c r="WQU12" s="61"/>
      <c r="WQV12" s="61"/>
      <c r="WQW12" s="61"/>
      <c r="WQX12" s="61"/>
      <c r="WQY12" s="61"/>
      <c r="WQZ12" s="61"/>
      <c r="WRA12" s="61"/>
      <c r="WRB12" s="61"/>
      <c r="WRC12" s="61"/>
      <c r="WRD12" s="61"/>
      <c r="WRE12" s="61"/>
      <c r="WRF12" s="61"/>
      <c r="WRG12" s="61"/>
      <c r="WRH12" s="61"/>
      <c r="WRI12" s="61"/>
      <c r="WRJ12" s="61"/>
      <c r="WRK12" s="61"/>
      <c r="WRL12" s="61"/>
      <c r="WRM12" s="61"/>
      <c r="WRN12" s="61"/>
      <c r="WRO12" s="61"/>
      <c r="WRP12" s="61"/>
      <c r="WRQ12" s="61"/>
      <c r="WRR12" s="61"/>
      <c r="WRS12" s="61"/>
      <c r="WRT12" s="61"/>
      <c r="WRU12" s="61"/>
      <c r="WRV12" s="61"/>
      <c r="WRW12" s="61"/>
      <c r="WRX12" s="61"/>
      <c r="WRY12" s="61"/>
      <c r="WRZ12" s="61"/>
      <c r="WSA12" s="61"/>
      <c r="WSB12" s="61"/>
      <c r="WSC12" s="61"/>
      <c r="WSD12" s="61"/>
      <c r="WSE12" s="61"/>
      <c r="WSF12" s="61"/>
      <c r="WSG12" s="61"/>
      <c r="WSH12" s="61"/>
      <c r="WSI12" s="61"/>
      <c r="WSJ12" s="61"/>
      <c r="WSK12" s="61"/>
      <c r="WSL12" s="61"/>
      <c r="WSM12" s="61"/>
      <c r="WSN12" s="61"/>
      <c r="WSO12" s="61"/>
      <c r="WSP12" s="61"/>
      <c r="WSQ12" s="61"/>
      <c r="WSR12" s="61"/>
      <c r="WSS12" s="61"/>
      <c r="WST12" s="61"/>
      <c r="WSU12" s="61"/>
      <c r="WSV12" s="61"/>
      <c r="WSW12" s="61"/>
      <c r="WSX12" s="61"/>
      <c r="WSY12" s="61"/>
      <c r="WSZ12" s="61"/>
      <c r="WTA12" s="61"/>
      <c r="WTB12" s="61"/>
      <c r="WTC12" s="61"/>
      <c r="WTD12" s="61"/>
      <c r="WTE12" s="61"/>
      <c r="WTF12" s="61"/>
      <c r="WTG12" s="61"/>
      <c r="WTH12" s="61"/>
      <c r="WTI12" s="61"/>
      <c r="WTJ12" s="61"/>
      <c r="WTK12" s="61"/>
      <c r="WTL12" s="61"/>
      <c r="WTM12" s="61"/>
      <c r="WTN12" s="61"/>
      <c r="WTO12" s="61"/>
      <c r="WTP12" s="61"/>
      <c r="WTQ12" s="61"/>
      <c r="WTR12" s="61"/>
      <c r="WTS12" s="61"/>
      <c r="WTT12" s="61"/>
      <c r="WTU12" s="61"/>
      <c r="WTV12" s="61"/>
      <c r="WTW12" s="61"/>
      <c r="WTX12" s="61"/>
      <c r="WTY12" s="61"/>
      <c r="WTZ12" s="61"/>
      <c r="WUA12" s="61"/>
      <c r="WUB12" s="61"/>
      <c r="WUC12" s="61"/>
      <c r="WUD12" s="61"/>
      <c r="WUE12" s="61"/>
      <c r="WUF12" s="61"/>
      <c r="WUG12" s="61"/>
      <c r="WUH12" s="61"/>
      <c r="WUI12" s="61"/>
      <c r="WUJ12" s="61"/>
      <c r="WUK12" s="61"/>
      <c r="WUL12" s="61"/>
      <c r="WUM12" s="61"/>
      <c r="WUN12" s="61"/>
      <c r="WUO12" s="61"/>
      <c r="WUP12" s="61"/>
      <c r="WUQ12" s="61"/>
      <c r="WUR12" s="61"/>
      <c r="WUS12" s="61"/>
      <c r="WUT12" s="61"/>
      <c r="WUU12" s="61"/>
      <c r="WUV12" s="61"/>
      <c r="WUW12" s="61"/>
      <c r="WUX12" s="61"/>
      <c r="WUY12" s="61"/>
      <c r="WUZ12" s="61"/>
      <c r="WVA12" s="61"/>
      <c r="WVB12" s="61"/>
      <c r="WVC12" s="61"/>
      <c r="WVD12" s="61"/>
      <c r="WVE12" s="61"/>
      <c r="WVF12" s="61"/>
      <c r="WVG12" s="61"/>
      <c r="WVH12" s="61"/>
      <c r="WVI12" s="61"/>
      <c r="WVJ12" s="61"/>
      <c r="WVK12" s="61"/>
      <c r="WVL12" s="61"/>
      <c r="WVM12" s="61"/>
      <c r="WVN12" s="61"/>
      <c r="WVO12" s="61"/>
      <c r="WVP12" s="61"/>
      <c r="WVQ12" s="61"/>
      <c r="WVR12" s="61"/>
      <c r="WVS12" s="61"/>
      <c r="WVT12" s="61"/>
      <c r="WVU12" s="61"/>
      <c r="WVV12" s="61"/>
      <c r="WVW12" s="61"/>
      <c r="WVX12" s="61"/>
      <c r="WVY12" s="61"/>
      <c r="WVZ12" s="61"/>
      <c r="WWA12" s="61"/>
      <c r="WWB12" s="61"/>
      <c r="WWC12" s="61"/>
      <c r="WWD12" s="61"/>
      <c r="WWE12" s="61"/>
      <c r="WWF12" s="61"/>
      <c r="WWG12" s="61"/>
      <c r="WWH12" s="61"/>
      <c r="WWI12" s="61"/>
      <c r="WWJ12" s="61"/>
      <c r="WWK12" s="61"/>
      <c r="WWL12" s="61"/>
      <c r="WWM12" s="61"/>
      <c r="WWN12" s="61"/>
      <c r="WWO12" s="61"/>
      <c r="WWP12" s="61"/>
      <c r="WWQ12" s="61"/>
      <c r="WWR12" s="61"/>
      <c r="WWS12" s="61"/>
      <c r="WWT12" s="61"/>
      <c r="WWU12" s="61"/>
      <c r="WWV12" s="61"/>
      <c r="WWW12" s="61"/>
      <c r="WWX12" s="61"/>
      <c r="WWY12" s="61"/>
      <c r="WWZ12" s="61"/>
      <c r="WXA12" s="61"/>
      <c r="WXB12" s="61"/>
      <c r="WXC12" s="61"/>
      <c r="WXD12" s="61"/>
      <c r="WXE12" s="61"/>
      <c r="WXF12" s="61"/>
      <c r="WXG12" s="61"/>
      <c r="WXH12" s="61"/>
      <c r="WXI12" s="61"/>
      <c r="WXJ12" s="61"/>
      <c r="WXK12" s="61"/>
      <c r="WXL12" s="61"/>
      <c r="WXM12" s="61"/>
      <c r="WXN12" s="61"/>
      <c r="WXO12" s="61"/>
      <c r="WXP12" s="61"/>
      <c r="WXQ12" s="61"/>
      <c r="WXR12" s="61"/>
      <c r="WXS12" s="61"/>
      <c r="WXT12" s="61"/>
      <c r="WXU12" s="61"/>
      <c r="WXV12" s="61"/>
      <c r="WXW12" s="61"/>
      <c r="WXX12" s="61"/>
      <c r="WXY12" s="61"/>
      <c r="WXZ12" s="61"/>
      <c r="WYA12" s="61"/>
      <c r="WYB12" s="61"/>
      <c r="WYC12" s="61"/>
      <c r="WYD12" s="61"/>
      <c r="WYE12" s="61"/>
      <c r="WYF12" s="61"/>
      <c r="WYG12" s="61"/>
      <c r="WYH12" s="61"/>
      <c r="WYI12" s="61"/>
      <c r="WYJ12" s="61"/>
      <c r="WYK12" s="61"/>
      <c r="WYL12" s="61"/>
      <c r="WYM12" s="61"/>
      <c r="WYN12" s="61"/>
      <c r="WYO12" s="61"/>
      <c r="WYP12" s="61"/>
      <c r="WYQ12" s="61"/>
      <c r="WYR12" s="61"/>
      <c r="WYS12" s="61"/>
      <c r="WYT12" s="61"/>
      <c r="WYU12" s="61"/>
      <c r="WYV12" s="61"/>
      <c r="WYW12" s="61"/>
      <c r="WYX12" s="61"/>
      <c r="WYY12" s="61"/>
      <c r="WYZ12" s="61"/>
      <c r="WZA12" s="61"/>
      <c r="WZB12" s="61"/>
      <c r="WZC12" s="61"/>
      <c r="WZD12" s="61"/>
      <c r="WZE12" s="61"/>
      <c r="WZF12" s="61"/>
      <c r="WZG12" s="61"/>
      <c r="WZH12" s="61"/>
      <c r="WZI12" s="61"/>
      <c r="WZJ12" s="61"/>
      <c r="WZK12" s="61"/>
      <c r="WZL12" s="61"/>
      <c r="WZM12" s="61"/>
      <c r="WZN12" s="61"/>
      <c r="WZO12" s="61"/>
      <c r="WZP12" s="61"/>
      <c r="WZQ12" s="61"/>
      <c r="WZR12" s="61"/>
      <c r="WZS12" s="61"/>
      <c r="WZT12" s="61"/>
      <c r="WZU12" s="61"/>
      <c r="WZV12" s="61"/>
      <c r="WZW12" s="61"/>
      <c r="WZX12" s="61"/>
      <c r="WZY12" s="61"/>
      <c r="WZZ12" s="61"/>
      <c r="XAA12" s="61"/>
      <c r="XAB12" s="61"/>
      <c r="XAC12" s="61"/>
      <c r="XAD12" s="61"/>
      <c r="XAE12" s="61"/>
      <c r="XAF12" s="61"/>
      <c r="XAG12" s="61"/>
      <c r="XAH12" s="61"/>
      <c r="XAI12" s="61"/>
      <c r="XAJ12" s="61"/>
      <c r="XAK12" s="61"/>
      <c r="XAL12" s="61"/>
      <c r="XAM12" s="61"/>
      <c r="XAN12" s="61"/>
      <c r="XAO12" s="61"/>
      <c r="XAP12" s="61"/>
      <c r="XAQ12" s="61"/>
      <c r="XAR12" s="61"/>
      <c r="XAS12" s="61"/>
      <c r="XAT12" s="61"/>
      <c r="XAU12" s="61"/>
      <c r="XAV12" s="61"/>
      <c r="XAW12" s="61"/>
      <c r="XAX12" s="61"/>
      <c r="XAY12" s="61"/>
      <c r="XAZ12" s="61"/>
      <c r="XBA12" s="61"/>
      <c r="XBB12" s="61"/>
      <c r="XBC12" s="61"/>
      <c r="XBD12" s="61"/>
      <c r="XBE12" s="61"/>
      <c r="XBF12" s="61"/>
      <c r="XBG12" s="61"/>
      <c r="XBH12" s="61"/>
      <c r="XBI12" s="61"/>
      <c r="XBJ12" s="61"/>
      <c r="XBK12" s="61"/>
      <c r="XBL12" s="61"/>
      <c r="XBM12" s="61"/>
      <c r="XBN12" s="61"/>
      <c r="XBO12" s="61"/>
      <c r="XBP12" s="61"/>
      <c r="XBQ12" s="61"/>
      <c r="XBR12" s="61"/>
      <c r="XBS12" s="61"/>
      <c r="XBT12" s="61"/>
      <c r="XBU12" s="61"/>
      <c r="XBV12" s="61"/>
      <c r="XBW12" s="61"/>
      <c r="XBX12" s="61"/>
      <c r="XBY12" s="61"/>
      <c r="XBZ12" s="61"/>
      <c r="XCA12" s="61"/>
      <c r="XCB12" s="61"/>
      <c r="XCC12" s="61"/>
      <c r="XCD12" s="61"/>
      <c r="XCE12" s="61"/>
      <c r="XCF12" s="61"/>
      <c r="XCG12" s="61"/>
      <c r="XCH12" s="61"/>
      <c r="XCI12" s="61"/>
      <c r="XCJ12" s="61"/>
      <c r="XCK12" s="61"/>
      <c r="XCL12" s="61"/>
      <c r="XCM12" s="61"/>
      <c r="XCN12" s="61"/>
      <c r="XCO12" s="61"/>
      <c r="XCP12" s="61"/>
      <c r="XCQ12" s="61"/>
      <c r="XCR12" s="61"/>
      <c r="XCS12" s="61"/>
      <c r="XCT12" s="61"/>
      <c r="XCU12" s="61"/>
      <c r="XCV12" s="61"/>
      <c r="XCW12" s="61"/>
      <c r="XCX12" s="61"/>
      <c r="XCY12" s="61"/>
      <c r="XCZ12" s="61"/>
      <c r="XDA12" s="61"/>
      <c r="XDB12" s="61"/>
      <c r="XDC12" s="61"/>
      <c r="XDD12" s="61"/>
      <c r="XDE12" s="61"/>
      <c r="XDF12" s="61"/>
      <c r="XDG12" s="61"/>
      <c r="XDH12" s="61"/>
      <c r="XDI12" s="61"/>
      <c r="XDJ12" s="61"/>
      <c r="XDK12" s="61"/>
      <c r="XDL12" s="61"/>
      <c r="XDM12" s="61"/>
      <c r="XDN12" s="61"/>
      <c r="XDO12" s="61"/>
      <c r="XDP12" s="61"/>
      <c r="XDQ12" s="61"/>
      <c r="XDR12" s="61"/>
      <c r="XDS12" s="61"/>
      <c r="XDT12" s="61"/>
      <c r="XDU12" s="61"/>
      <c r="XDV12" s="61"/>
      <c r="XDW12" s="61"/>
      <c r="XDX12" s="61"/>
      <c r="XDY12" s="61"/>
      <c r="XDZ12" s="61"/>
      <c r="XEA12" s="61"/>
      <c r="XEB12" s="61"/>
      <c r="XEC12" s="61"/>
      <c r="XED12" s="61"/>
      <c r="XEE12" s="61"/>
      <c r="XEF12" s="61"/>
      <c r="XEG12" s="61"/>
      <c r="XEH12" s="61"/>
      <c r="XEI12" s="61"/>
      <c r="XEJ12" s="61"/>
      <c r="XEK12" s="61"/>
      <c r="XEL12" s="61"/>
      <c r="XEM12" s="61"/>
      <c r="XEN12" s="61"/>
      <c r="XEO12" s="61"/>
      <c r="XEP12" s="61"/>
      <c r="XEQ12" s="61"/>
      <c r="XER12" s="61"/>
      <c r="XES12" s="61"/>
      <c r="XET12" s="61"/>
      <c r="XEU12" s="61"/>
      <c r="XEV12" s="61"/>
      <c r="XEW12" s="61"/>
      <c r="XEX12" s="61"/>
    </row>
    <row r="13" spans="1:16378">
      <c r="A13" s="55" t="s">
        <v>4</v>
      </c>
      <c r="B13" s="52" t="s">
        <v>14</v>
      </c>
      <c r="D13" s="52">
        <v>80</v>
      </c>
      <c r="E13" s="52">
        <v>80</v>
      </c>
      <c r="F13" s="52">
        <v>80</v>
      </c>
      <c r="G13" s="52">
        <v>80</v>
      </c>
      <c r="H13" s="52">
        <v>60</v>
      </c>
      <c r="I13" s="52">
        <v>60</v>
      </c>
      <c r="J13" s="52">
        <v>60</v>
      </c>
      <c r="K13" s="52">
        <v>60</v>
      </c>
      <c r="L13" s="52">
        <v>70.2</v>
      </c>
      <c r="M13" s="52">
        <v>70.2</v>
      </c>
      <c r="N13" s="52">
        <v>70.2</v>
      </c>
      <c r="O13" s="52">
        <v>70.2</v>
      </c>
      <c r="P13" s="52">
        <v>60</v>
      </c>
      <c r="Q13" s="52">
        <v>60</v>
      </c>
      <c r="R13" s="52">
        <v>60</v>
      </c>
      <c r="S13" s="52">
        <v>60</v>
      </c>
      <c r="T13" s="52">
        <v>45</v>
      </c>
      <c r="U13" s="52">
        <v>45</v>
      </c>
      <c r="V13" s="52">
        <v>45</v>
      </c>
      <c r="W13" s="52">
        <v>45</v>
      </c>
      <c r="X13" s="52">
        <v>45</v>
      </c>
      <c r="Y13" s="52">
        <v>45</v>
      </c>
      <c r="Z13" s="52">
        <v>45</v>
      </c>
      <c r="AA13" s="52">
        <v>45</v>
      </c>
      <c r="AB13" s="52">
        <v>45</v>
      </c>
      <c r="AC13" s="52">
        <v>45</v>
      </c>
      <c r="AD13" s="52">
        <v>80</v>
      </c>
      <c r="AE13" s="52">
        <v>80</v>
      </c>
      <c r="AF13" s="52">
        <v>45</v>
      </c>
      <c r="AG13" s="52">
        <v>45</v>
      </c>
      <c r="AH13" s="52">
        <v>45</v>
      </c>
      <c r="AI13" s="52">
        <v>80</v>
      </c>
      <c r="AJ13" s="52">
        <v>80</v>
      </c>
      <c r="AK13" s="52">
        <v>80</v>
      </c>
      <c r="AL13" s="52">
        <v>80</v>
      </c>
      <c r="AM13" s="52">
        <v>60</v>
      </c>
      <c r="AN13" s="52">
        <v>60</v>
      </c>
      <c r="AO13" s="52">
        <v>60</v>
      </c>
      <c r="AP13" s="52">
        <v>60</v>
      </c>
      <c r="AQ13" s="52">
        <v>70.2</v>
      </c>
      <c r="AR13" s="52">
        <v>70.2</v>
      </c>
      <c r="AS13" s="52">
        <v>70.2</v>
      </c>
      <c r="AT13" s="52">
        <v>70.2</v>
      </c>
      <c r="AU13" s="52">
        <v>60</v>
      </c>
      <c r="AV13" s="52">
        <v>60</v>
      </c>
      <c r="AW13" s="52">
        <v>60</v>
      </c>
      <c r="AX13" s="52">
        <v>60</v>
      </c>
      <c r="AY13" s="52">
        <v>45</v>
      </c>
      <c r="AZ13" s="52">
        <v>45</v>
      </c>
      <c r="BA13" s="52">
        <v>45</v>
      </c>
      <c r="BB13" s="52">
        <v>45</v>
      </c>
      <c r="BC13" s="52">
        <v>45</v>
      </c>
      <c r="BD13" s="52">
        <v>45</v>
      </c>
      <c r="BE13" s="52">
        <v>45</v>
      </c>
      <c r="BF13" s="52">
        <v>45</v>
      </c>
      <c r="BG13" s="52">
        <v>45</v>
      </c>
      <c r="BH13" s="52">
        <v>45</v>
      </c>
      <c r="BI13" s="52">
        <v>80</v>
      </c>
      <c r="BJ13" s="52">
        <v>80</v>
      </c>
      <c r="BK13" s="52">
        <v>45</v>
      </c>
      <c r="BL13" s="52">
        <v>45</v>
      </c>
      <c r="BM13" s="52">
        <v>45</v>
      </c>
      <c r="BN13" s="52">
        <v>80</v>
      </c>
      <c r="BO13" s="52">
        <v>80</v>
      </c>
      <c r="BP13" s="52">
        <v>80</v>
      </c>
      <c r="BQ13" s="52">
        <v>80</v>
      </c>
      <c r="BR13" s="52">
        <v>60</v>
      </c>
      <c r="BS13" s="52">
        <v>60</v>
      </c>
      <c r="BT13" s="52">
        <v>60</v>
      </c>
      <c r="BU13" s="52">
        <v>60</v>
      </c>
      <c r="BV13" s="52">
        <v>70.2</v>
      </c>
      <c r="BW13" s="52">
        <v>70.2</v>
      </c>
      <c r="BX13" s="52">
        <v>70.2</v>
      </c>
      <c r="BY13" s="52">
        <v>70.2</v>
      </c>
      <c r="BZ13" s="52">
        <v>60</v>
      </c>
      <c r="CA13" s="52">
        <v>60</v>
      </c>
      <c r="CB13" s="52">
        <v>60</v>
      </c>
      <c r="CC13" s="52">
        <v>60</v>
      </c>
      <c r="CD13" s="52">
        <v>45</v>
      </c>
      <c r="CE13" s="52">
        <v>45</v>
      </c>
      <c r="CF13" s="52">
        <v>45</v>
      </c>
      <c r="CG13" s="52">
        <v>45</v>
      </c>
      <c r="CH13" s="52">
        <v>45</v>
      </c>
      <c r="CI13" s="52">
        <v>45</v>
      </c>
      <c r="CJ13" s="52">
        <v>45</v>
      </c>
      <c r="CK13" s="52">
        <v>45</v>
      </c>
      <c r="CL13" s="52">
        <v>45</v>
      </c>
      <c r="CM13" s="52">
        <v>45</v>
      </c>
      <c r="CN13" s="52">
        <v>80</v>
      </c>
      <c r="CO13" s="52">
        <v>80</v>
      </c>
      <c r="CP13" s="52">
        <v>45</v>
      </c>
      <c r="CQ13" s="52">
        <v>45</v>
      </c>
      <c r="CR13" s="52">
        <v>45</v>
      </c>
      <c r="CS13" s="52">
        <v>80</v>
      </c>
      <c r="CT13" s="52">
        <v>60</v>
      </c>
      <c r="CU13" s="52">
        <v>70.2</v>
      </c>
      <c r="CV13" s="52">
        <v>60</v>
      </c>
      <c r="CW13" s="52">
        <v>45</v>
      </c>
      <c r="CX13" s="52">
        <v>45</v>
      </c>
      <c r="CY13" s="52">
        <v>80</v>
      </c>
      <c r="CZ13" s="52">
        <v>80</v>
      </c>
      <c r="DA13" s="52">
        <v>45</v>
      </c>
      <c r="DB13" s="52">
        <v>45</v>
      </c>
      <c r="DC13" s="52">
        <v>45</v>
      </c>
      <c r="DD13" s="52">
        <v>80</v>
      </c>
      <c r="DE13" s="52">
        <v>60</v>
      </c>
      <c r="DF13" s="52">
        <v>70.2</v>
      </c>
      <c r="DG13" s="52">
        <v>60</v>
      </c>
      <c r="DH13" s="52">
        <v>45</v>
      </c>
      <c r="DI13" s="52">
        <v>45</v>
      </c>
      <c r="DJ13" s="52">
        <v>80</v>
      </c>
      <c r="DK13" s="52">
        <v>80</v>
      </c>
      <c r="DL13" s="52">
        <v>45</v>
      </c>
      <c r="DM13" s="52">
        <v>45</v>
      </c>
      <c r="DN13" s="52">
        <v>45</v>
      </c>
      <c r="DO13" s="52">
        <v>80</v>
      </c>
      <c r="DP13" s="52">
        <v>60</v>
      </c>
      <c r="DQ13" s="52">
        <v>70.2</v>
      </c>
      <c r="DR13" s="52">
        <v>60</v>
      </c>
      <c r="DS13" s="52">
        <v>45</v>
      </c>
      <c r="DT13" s="52">
        <v>45</v>
      </c>
      <c r="DU13" s="52">
        <v>80</v>
      </c>
      <c r="DV13" s="52">
        <v>80</v>
      </c>
      <c r="DW13" s="52">
        <v>45</v>
      </c>
      <c r="DX13" s="52">
        <v>45</v>
      </c>
      <c r="DY13" s="52">
        <v>45</v>
      </c>
    </row>
    <row r="14" spans="1:16378" ht="15.75">
      <c r="A14" s="51"/>
    </row>
    <row r="15" spans="1:16378" ht="15.75">
      <c r="A15" s="51" t="s">
        <v>6</v>
      </c>
    </row>
    <row r="16" spans="1:16378">
      <c r="A16" s="55" t="s">
        <v>17</v>
      </c>
      <c r="D16" s="57" t="s">
        <v>102</v>
      </c>
      <c r="E16" s="57" t="s">
        <v>102</v>
      </c>
      <c r="F16" s="57" t="s">
        <v>102</v>
      </c>
      <c r="G16" s="57" t="s">
        <v>102</v>
      </c>
      <c r="H16" s="57" t="s">
        <v>102</v>
      </c>
      <c r="I16" s="57" t="s">
        <v>102</v>
      </c>
      <c r="J16" s="57" t="s">
        <v>102</v>
      </c>
      <c r="K16" s="57" t="s">
        <v>102</v>
      </c>
      <c r="L16" s="57" t="s">
        <v>102</v>
      </c>
      <c r="M16" s="57" t="s">
        <v>102</v>
      </c>
      <c r="N16" s="57" t="s">
        <v>102</v>
      </c>
      <c r="O16" s="57" t="s">
        <v>102</v>
      </c>
      <c r="P16" s="57" t="s">
        <v>102</v>
      </c>
      <c r="Q16" s="57" t="s">
        <v>102</v>
      </c>
      <c r="R16" s="57" t="s">
        <v>102</v>
      </c>
      <c r="S16" s="57" t="s">
        <v>102</v>
      </c>
      <c r="T16" s="57" t="s">
        <v>102</v>
      </c>
      <c r="U16" s="57" t="s">
        <v>102</v>
      </c>
      <c r="V16" s="57" t="s">
        <v>102</v>
      </c>
      <c r="W16" s="57" t="s">
        <v>102</v>
      </c>
      <c r="X16" s="57" t="s">
        <v>102</v>
      </c>
      <c r="Y16" s="57" t="s">
        <v>102</v>
      </c>
      <c r="Z16" s="57" t="s">
        <v>102</v>
      </c>
      <c r="AA16" s="57" t="s">
        <v>102</v>
      </c>
      <c r="AB16" s="57" t="s">
        <v>102</v>
      </c>
      <c r="AC16" s="57" t="s">
        <v>102</v>
      </c>
      <c r="AD16" s="57" t="s">
        <v>102</v>
      </c>
      <c r="AE16" s="57" t="s">
        <v>102</v>
      </c>
      <c r="AF16" s="57" t="s">
        <v>102</v>
      </c>
      <c r="AG16" s="57" t="s">
        <v>102</v>
      </c>
      <c r="AH16" s="57" t="s">
        <v>102</v>
      </c>
      <c r="AI16" s="57" t="s">
        <v>102</v>
      </c>
      <c r="AJ16" s="57" t="s">
        <v>102</v>
      </c>
      <c r="AK16" s="57" t="s">
        <v>102</v>
      </c>
      <c r="AL16" s="57" t="s">
        <v>102</v>
      </c>
      <c r="AM16" s="57" t="s">
        <v>102</v>
      </c>
      <c r="AN16" s="57" t="s">
        <v>102</v>
      </c>
      <c r="AO16" s="57" t="s">
        <v>102</v>
      </c>
      <c r="AP16" s="57" t="s">
        <v>102</v>
      </c>
      <c r="AQ16" s="57" t="s">
        <v>102</v>
      </c>
      <c r="AR16" s="57" t="s">
        <v>102</v>
      </c>
      <c r="AS16" s="57" t="s">
        <v>102</v>
      </c>
      <c r="AT16" s="57" t="s">
        <v>102</v>
      </c>
      <c r="AU16" s="57" t="s">
        <v>102</v>
      </c>
      <c r="AV16" s="57" t="s">
        <v>102</v>
      </c>
      <c r="AW16" s="57" t="s">
        <v>102</v>
      </c>
      <c r="AX16" s="57" t="s">
        <v>102</v>
      </c>
      <c r="AY16" s="57" t="s">
        <v>102</v>
      </c>
      <c r="AZ16" s="57" t="s">
        <v>102</v>
      </c>
      <c r="BA16" s="57" t="s">
        <v>102</v>
      </c>
      <c r="BB16" s="57" t="s">
        <v>102</v>
      </c>
      <c r="BC16" s="57" t="s">
        <v>102</v>
      </c>
      <c r="BD16" s="57" t="s">
        <v>102</v>
      </c>
      <c r="BE16" s="57" t="s">
        <v>102</v>
      </c>
      <c r="BF16" s="57" t="s">
        <v>102</v>
      </c>
      <c r="BG16" s="57" t="s">
        <v>102</v>
      </c>
      <c r="BH16" s="57" t="s">
        <v>102</v>
      </c>
      <c r="BI16" s="57" t="s">
        <v>102</v>
      </c>
      <c r="BJ16" s="57" t="s">
        <v>102</v>
      </c>
      <c r="BK16" s="57" t="s">
        <v>102</v>
      </c>
      <c r="BL16" s="57" t="s">
        <v>102</v>
      </c>
      <c r="BM16" s="57" t="s">
        <v>102</v>
      </c>
      <c r="BN16" s="57" t="s">
        <v>102</v>
      </c>
      <c r="BO16" s="57" t="s">
        <v>102</v>
      </c>
      <c r="BP16" s="57" t="s">
        <v>102</v>
      </c>
      <c r="BQ16" s="57" t="s">
        <v>102</v>
      </c>
      <c r="BR16" s="57" t="s">
        <v>102</v>
      </c>
      <c r="BS16" s="57" t="s">
        <v>102</v>
      </c>
      <c r="BT16" s="57" t="s">
        <v>102</v>
      </c>
      <c r="BU16" s="57" t="s">
        <v>102</v>
      </c>
      <c r="BV16" s="57" t="s">
        <v>102</v>
      </c>
      <c r="BW16" s="57" t="s">
        <v>102</v>
      </c>
      <c r="BX16" s="57" t="s">
        <v>102</v>
      </c>
      <c r="BY16" s="57" t="s">
        <v>102</v>
      </c>
      <c r="BZ16" s="57" t="s">
        <v>102</v>
      </c>
      <c r="CA16" s="57" t="s">
        <v>102</v>
      </c>
      <c r="CB16" s="57" t="s">
        <v>102</v>
      </c>
      <c r="CC16" s="57" t="s">
        <v>102</v>
      </c>
      <c r="CD16" s="57" t="s">
        <v>102</v>
      </c>
      <c r="CE16" s="57" t="s">
        <v>102</v>
      </c>
      <c r="CF16" s="57" t="s">
        <v>102</v>
      </c>
      <c r="CG16" s="57" t="s">
        <v>102</v>
      </c>
      <c r="CH16" s="57" t="s">
        <v>102</v>
      </c>
      <c r="CI16" s="57" t="s">
        <v>102</v>
      </c>
      <c r="CJ16" s="57" t="s">
        <v>102</v>
      </c>
      <c r="CK16" s="57" t="s">
        <v>102</v>
      </c>
      <c r="CL16" s="57" t="s">
        <v>102</v>
      </c>
      <c r="CM16" s="57" t="s">
        <v>102</v>
      </c>
      <c r="CN16" s="57" t="s">
        <v>102</v>
      </c>
      <c r="CO16" s="57" t="s">
        <v>102</v>
      </c>
      <c r="CP16" s="57" t="s">
        <v>102</v>
      </c>
      <c r="CQ16" s="57" t="s">
        <v>102</v>
      </c>
      <c r="CR16" s="57" t="s">
        <v>102</v>
      </c>
      <c r="CS16" s="57" t="s">
        <v>102</v>
      </c>
      <c r="CT16" s="57" t="s">
        <v>102</v>
      </c>
      <c r="CU16" s="57" t="s">
        <v>102</v>
      </c>
      <c r="CV16" s="57" t="s">
        <v>102</v>
      </c>
      <c r="CW16" s="57" t="s">
        <v>102</v>
      </c>
      <c r="CX16" s="57" t="s">
        <v>102</v>
      </c>
      <c r="CY16" s="57" t="s">
        <v>102</v>
      </c>
      <c r="CZ16" s="57" t="s">
        <v>102</v>
      </c>
      <c r="DA16" s="57" t="s">
        <v>102</v>
      </c>
      <c r="DB16" s="57" t="s">
        <v>102</v>
      </c>
      <c r="DC16" s="57" t="s">
        <v>102</v>
      </c>
      <c r="DD16" s="57" t="s">
        <v>102</v>
      </c>
      <c r="DE16" s="57" t="s">
        <v>102</v>
      </c>
      <c r="DF16" s="57" t="s">
        <v>102</v>
      </c>
      <c r="DG16" s="57" t="s">
        <v>102</v>
      </c>
      <c r="DH16" s="57" t="s">
        <v>102</v>
      </c>
      <c r="DI16" s="57" t="s">
        <v>102</v>
      </c>
      <c r="DJ16" s="57" t="s">
        <v>102</v>
      </c>
      <c r="DK16" s="57" t="s">
        <v>102</v>
      </c>
      <c r="DL16" s="57" t="s">
        <v>102</v>
      </c>
      <c r="DM16" s="57" t="s">
        <v>102</v>
      </c>
      <c r="DN16" s="57" t="s">
        <v>102</v>
      </c>
      <c r="DO16" s="57" t="s">
        <v>102</v>
      </c>
      <c r="DP16" s="57" t="s">
        <v>102</v>
      </c>
      <c r="DQ16" s="57" t="s">
        <v>102</v>
      </c>
      <c r="DR16" s="57" t="s">
        <v>102</v>
      </c>
      <c r="DS16" s="57" t="s">
        <v>102</v>
      </c>
      <c r="DT16" s="57" t="s">
        <v>102</v>
      </c>
      <c r="DU16" s="57" t="s">
        <v>102</v>
      </c>
      <c r="DV16" s="57" t="s">
        <v>102</v>
      </c>
      <c r="DW16" s="57" t="s">
        <v>102</v>
      </c>
      <c r="DX16" s="57" t="s">
        <v>102</v>
      </c>
      <c r="DY16" s="57" t="s">
        <v>102</v>
      </c>
    </row>
    <row r="17" spans="1:16378">
      <c r="A17" s="55" t="s">
        <v>9</v>
      </c>
      <c r="D17" s="52">
        <v>2</v>
      </c>
      <c r="E17" s="52">
        <v>2</v>
      </c>
      <c r="F17" s="52">
        <v>2</v>
      </c>
      <c r="G17" s="52">
        <v>1</v>
      </c>
      <c r="H17" s="52">
        <v>2</v>
      </c>
      <c r="I17" s="52">
        <v>2</v>
      </c>
      <c r="J17" s="52">
        <v>2</v>
      </c>
      <c r="K17" s="52">
        <v>1</v>
      </c>
      <c r="L17" s="52">
        <v>2</v>
      </c>
      <c r="M17" s="52">
        <v>2</v>
      </c>
      <c r="N17" s="52">
        <v>2</v>
      </c>
      <c r="O17" s="52">
        <v>1</v>
      </c>
      <c r="P17" s="52">
        <v>2</v>
      </c>
      <c r="Q17" s="52">
        <v>2</v>
      </c>
      <c r="R17" s="52">
        <v>2</v>
      </c>
      <c r="S17" s="52">
        <v>1</v>
      </c>
      <c r="T17" s="52">
        <v>2</v>
      </c>
      <c r="U17" s="52">
        <v>2</v>
      </c>
      <c r="V17" s="52">
        <v>2</v>
      </c>
      <c r="W17" s="52">
        <v>2</v>
      </c>
      <c r="X17" s="52">
        <v>1</v>
      </c>
      <c r="Y17" s="52">
        <v>2</v>
      </c>
      <c r="Z17" s="52">
        <v>2</v>
      </c>
      <c r="AA17" s="52">
        <v>2</v>
      </c>
      <c r="AB17" s="52">
        <v>2</v>
      </c>
      <c r="AC17" s="52">
        <v>1</v>
      </c>
      <c r="AD17" s="52">
        <v>1</v>
      </c>
      <c r="AE17" s="52">
        <v>1</v>
      </c>
      <c r="AF17" s="52">
        <v>1</v>
      </c>
      <c r="AG17" s="52">
        <v>1</v>
      </c>
      <c r="AH17" s="52">
        <v>1</v>
      </c>
      <c r="AI17" s="52">
        <v>2</v>
      </c>
      <c r="AJ17" s="52">
        <v>2</v>
      </c>
      <c r="AK17" s="52">
        <v>2</v>
      </c>
      <c r="AL17" s="52">
        <v>1</v>
      </c>
      <c r="AM17" s="52">
        <v>2</v>
      </c>
      <c r="AN17" s="52">
        <v>2</v>
      </c>
      <c r="AO17" s="52">
        <v>2</v>
      </c>
      <c r="AP17" s="52">
        <v>1</v>
      </c>
      <c r="AQ17" s="52">
        <v>2</v>
      </c>
      <c r="AR17" s="52">
        <v>2</v>
      </c>
      <c r="AS17" s="52">
        <v>2</v>
      </c>
      <c r="AT17" s="52">
        <v>1</v>
      </c>
      <c r="AU17" s="52">
        <v>2</v>
      </c>
      <c r="AV17" s="52">
        <v>2</v>
      </c>
      <c r="AW17" s="52">
        <v>2</v>
      </c>
      <c r="AX17" s="52">
        <v>1</v>
      </c>
      <c r="AY17" s="52">
        <v>2</v>
      </c>
      <c r="AZ17" s="52">
        <v>2</v>
      </c>
      <c r="BA17" s="52">
        <v>2</v>
      </c>
      <c r="BB17" s="52">
        <v>2</v>
      </c>
      <c r="BC17" s="52">
        <v>1</v>
      </c>
      <c r="BD17" s="52">
        <v>2</v>
      </c>
      <c r="BE17" s="52">
        <v>2</v>
      </c>
      <c r="BF17" s="52">
        <v>2</v>
      </c>
      <c r="BG17" s="52">
        <v>2</v>
      </c>
      <c r="BH17" s="52">
        <v>1</v>
      </c>
      <c r="BI17" s="52">
        <v>1</v>
      </c>
      <c r="BJ17" s="52">
        <v>1</v>
      </c>
      <c r="BK17" s="52">
        <v>1</v>
      </c>
      <c r="BL17" s="52">
        <v>1</v>
      </c>
      <c r="BM17" s="52">
        <v>1</v>
      </c>
      <c r="BN17" s="52">
        <v>2</v>
      </c>
      <c r="BO17" s="52">
        <v>2</v>
      </c>
      <c r="BP17" s="52">
        <v>2</v>
      </c>
      <c r="BQ17" s="52">
        <v>1</v>
      </c>
      <c r="BR17" s="52">
        <v>2</v>
      </c>
      <c r="BS17" s="52">
        <v>2</v>
      </c>
      <c r="BT17" s="52">
        <v>2</v>
      </c>
      <c r="BU17" s="52">
        <v>1</v>
      </c>
      <c r="BV17" s="52">
        <v>2</v>
      </c>
      <c r="BW17" s="52">
        <v>2</v>
      </c>
      <c r="BX17" s="52">
        <v>2</v>
      </c>
      <c r="BY17" s="52">
        <v>1</v>
      </c>
      <c r="BZ17" s="52">
        <v>2</v>
      </c>
      <c r="CA17" s="52">
        <v>2</v>
      </c>
      <c r="CB17" s="52">
        <v>2</v>
      </c>
      <c r="CC17" s="52">
        <v>1</v>
      </c>
      <c r="CD17" s="52">
        <v>2</v>
      </c>
      <c r="CE17" s="52">
        <v>2</v>
      </c>
      <c r="CF17" s="52">
        <v>2</v>
      </c>
      <c r="CG17" s="52">
        <v>2</v>
      </c>
      <c r="CH17" s="52">
        <v>1</v>
      </c>
      <c r="CI17" s="52">
        <v>2</v>
      </c>
      <c r="CJ17" s="52">
        <v>2</v>
      </c>
      <c r="CK17" s="52">
        <v>2</v>
      </c>
      <c r="CL17" s="52">
        <v>2</v>
      </c>
      <c r="CM17" s="52">
        <v>1</v>
      </c>
      <c r="CN17" s="52">
        <v>1</v>
      </c>
      <c r="CO17" s="52">
        <v>1</v>
      </c>
      <c r="CP17" s="52">
        <v>1</v>
      </c>
      <c r="CQ17" s="52">
        <v>1</v>
      </c>
      <c r="CR17" s="52">
        <v>1</v>
      </c>
      <c r="CS17" s="52">
        <v>2</v>
      </c>
      <c r="CT17" s="52">
        <v>2</v>
      </c>
      <c r="CU17" s="52">
        <v>2</v>
      </c>
      <c r="CV17" s="52">
        <v>2</v>
      </c>
      <c r="CW17" s="52">
        <v>2</v>
      </c>
      <c r="CX17" s="52">
        <v>2</v>
      </c>
      <c r="CY17" s="52">
        <v>1</v>
      </c>
      <c r="CZ17" s="52">
        <v>1</v>
      </c>
      <c r="DA17" s="52">
        <v>1</v>
      </c>
      <c r="DB17" s="52">
        <v>1</v>
      </c>
      <c r="DC17" s="52">
        <v>1</v>
      </c>
      <c r="DD17" s="52">
        <v>2</v>
      </c>
      <c r="DE17" s="52">
        <v>2</v>
      </c>
      <c r="DF17" s="52">
        <v>2</v>
      </c>
      <c r="DG17" s="52">
        <v>2</v>
      </c>
      <c r="DH17" s="52">
        <v>2</v>
      </c>
      <c r="DI17" s="52">
        <v>2</v>
      </c>
      <c r="DJ17" s="52">
        <v>1</v>
      </c>
      <c r="DK17" s="52">
        <v>1</v>
      </c>
      <c r="DL17" s="52">
        <v>1</v>
      </c>
      <c r="DM17" s="52">
        <v>1</v>
      </c>
      <c r="DN17" s="52">
        <v>1</v>
      </c>
      <c r="DO17" s="52">
        <v>2</v>
      </c>
      <c r="DP17" s="52">
        <v>2</v>
      </c>
      <c r="DQ17" s="52">
        <v>2</v>
      </c>
      <c r="DR17" s="52">
        <v>2</v>
      </c>
      <c r="DS17" s="52">
        <v>2</v>
      </c>
      <c r="DT17" s="52">
        <v>2</v>
      </c>
      <c r="DU17" s="52">
        <v>1</v>
      </c>
      <c r="DV17" s="52">
        <v>1</v>
      </c>
      <c r="DW17" s="52">
        <v>1</v>
      </c>
      <c r="DX17" s="52">
        <v>1</v>
      </c>
      <c r="DY17" s="52">
        <v>1</v>
      </c>
    </row>
    <row r="18" spans="1:16378">
      <c r="A18" s="55" t="s">
        <v>22</v>
      </c>
      <c r="B18" s="52" t="s">
        <v>14</v>
      </c>
      <c r="D18" s="52">
        <v>100</v>
      </c>
      <c r="E18" s="52">
        <v>100</v>
      </c>
      <c r="F18" s="52">
        <v>75</v>
      </c>
      <c r="G18" s="52">
        <v>58</v>
      </c>
      <c r="H18" s="52">
        <v>100</v>
      </c>
      <c r="I18" s="52">
        <v>100</v>
      </c>
      <c r="J18" s="52">
        <v>75</v>
      </c>
      <c r="K18" s="52">
        <v>40</v>
      </c>
      <c r="L18" s="52">
        <v>100</v>
      </c>
      <c r="M18" s="52">
        <v>100</v>
      </c>
      <c r="N18" s="52">
        <v>75</v>
      </c>
      <c r="O18" s="52">
        <v>40</v>
      </c>
      <c r="P18" s="52">
        <v>100</v>
      </c>
      <c r="Q18" s="52">
        <v>100</v>
      </c>
      <c r="R18" s="52">
        <v>75</v>
      </c>
      <c r="S18" s="52">
        <v>40</v>
      </c>
      <c r="T18" s="52">
        <v>100</v>
      </c>
      <c r="U18" s="52">
        <v>100</v>
      </c>
      <c r="V18" s="52">
        <v>100</v>
      </c>
      <c r="W18" s="52">
        <v>75</v>
      </c>
      <c r="X18" s="52">
        <v>48</v>
      </c>
      <c r="Y18" s="52">
        <v>100</v>
      </c>
      <c r="Z18" s="52">
        <v>100</v>
      </c>
      <c r="AA18" s="52">
        <v>100</v>
      </c>
      <c r="AB18" s="52">
        <v>75</v>
      </c>
      <c r="AC18" s="52">
        <v>50</v>
      </c>
      <c r="AD18" s="52">
        <v>100</v>
      </c>
      <c r="AE18" s="52">
        <v>100</v>
      </c>
      <c r="AF18" s="52">
        <v>100</v>
      </c>
      <c r="AG18" s="52">
        <v>100</v>
      </c>
      <c r="AH18" s="52">
        <v>100</v>
      </c>
      <c r="AI18" s="52">
        <v>100</v>
      </c>
      <c r="AJ18" s="52">
        <v>100</v>
      </c>
      <c r="AK18" s="52">
        <v>75</v>
      </c>
      <c r="AL18" s="52">
        <v>58</v>
      </c>
      <c r="AM18" s="52">
        <v>100</v>
      </c>
      <c r="AN18" s="52">
        <v>100</v>
      </c>
      <c r="AO18" s="52">
        <v>75</v>
      </c>
      <c r="AP18" s="52">
        <v>40</v>
      </c>
      <c r="AQ18" s="52">
        <v>100</v>
      </c>
      <c r="AR18" s="52">
        <v>100</v>
      </c>
      <c r="AS18" s="52">
        <v>75</v>
      </c>
      <c r="AT18" s="52">
        <v>40</v>
      </c>
      <c r="AU18" s="52">
        <v>100</v>
      </c>
      <c r="AV18" s="52">
        <v>100</v>
      </c>
      <c r="AW18" s="52">
        <v>75</v>
      </c>
      <c r="AX18" s="52">
        <v>40</v>
      </c>
      <c r="AY18" s="52">
        <v>100</v>
      </c>
      <c r="AZ18" s="52">
        <v>100</v>
      </c>
      <c r="BA18" s="52">
        <v>100</v>
      </c>
      <c r="BB18" s="52">
        <v>75</v>
      </c>
      <c r="BC18" s="52">
        <v>48</v>
      </c>
      <c r="BD18" s="52">
        <v>100</v>
      </c>
      <c r="BE18" s="52">
        <v>100</v>
      </c>
      <c r="BF18" s="52">
        <v>100</v>
      </c>
      <c r="BG18" s="52">
        <v>75</v>
      </c>
      <c r="BH18" s="52">
        <v>50</v>
      </c>
      <c r="BI18" s="52">
        <v>100</v>
      </c>
      <c r="BJ18" s="52">
        <v>100</v>
      </c>
      <c r="BK18" s="52">
        <v>100</v>
      </c>
      <c r="BL18" s="52">
        <v>100</v>
      </c>
      <c r="BM18" s="52">
        <v>100</v>
      </c>
      <c r="BN18" s="52">
        <v>100</v>
      </c>
      <c r="BO18" s="52">
        <v>100</v>
      </c>
      <c r="BP18" s="52">
        <v>75</v>
      </c>
      <c r="BQ18" s="52">
        <v>58</v>
      </c>
      <c r="BR18" s="52">
        <v>100</v>
      </c>
      <c r="BS18" s="52">
        <v>100</v>
      </c>
      <c r="BT18" s="52">
        <v>75</v>
      </c>
      <c r="BU18" s="52">
        <v>40</v>
      </c>
      <c r="BV18" s="52">
        <v>100</v>
      </c>
      <c r="BW18" s="52">
        <v>100</v>
      </c>
      <c r="BX18" s="52">
        <v>75</v>
      </c>
      <c r="BY18" s="52">
        <v>40</v>
      </c>
      <c r="BZ18" s="52">
        <v>100</v>
      </c>
      <c r="CA18" s="52">
        <v>100</v>
      </c>
      <c r="CB18" s="52">
        <v>75</v>
      </c>
      <c r="CC18" s="52">
        <v>40</v>
      </c>
      <c r="CD18" s="52">
        <v>100</v>
      </c>
      <c r="CE18" s="52">
        <v>100</v>
      </c>
      <c r="CF18" s="52">
        <v>100</v>
      </c>
      <c r="CG18" s="52">
        <v>75</v>
      </c>
      <c r="CH18" s="52">
        <v>48</v>
      </c>
      <c r="CI18" s="52">
        <v>100</v>
      </c>
      <c r="CJ18" s="52">
        <v>100</v>
      </c>
      <c r="CK18" s="52">
        <v>100</v>
      </c>
      <c r="CL18" s="52">
        <v>75</v>
      </c>
      <c r="CM18" s="52">
        <v>50</v>
      </c>
      <c r="CN18" s="52">
        <v>100</v>
      </c>
      <c r="CO18" s="52">
        <v>100</v>
      </c>
      <c r="CP18" s="52">
        <v>100</v>
      </c>
      <c r="CQ18" s="52">
        <v>100</v>
      </c>
      <c r="CR18" s="52">
        <v>100</v>
      </c>
      <c r="CS18" s="52">
        <v>100</v>
      </c>
      <c r="CT18" s="52">
        <v>100</v>
      </c>
      <c r="CU18" s="52">
        <v>100</v>
      </c>
      <c r="CV18" s="52">
        <v>100</v>
      </c>
      <c r="CW18" s="52">
        <v>100</v>
      </c>
      <c r="CX18" s="52">
        <v>100</v>
      </c>
      <c r="CY18" s="52">
        <v>100</v>
      </c>
      <c r="CZ18" s="52">
        <v>100</v>
      </c>
      <c r="DA18" s="52">
        <v>100</v>
      </c>
      <c r="DB18" s="52">
        <v>100</v>
      </c>
      <c r="DC18" s="52">
        <v>100</v>
      </c>
      <c r="DD18" s="52">
        <v>100</v>
      </c>
      <c r="DE18" s="52">
        <v>100</v>
      </c>
      <c r="DF18" s="52">
        <v>100</v>
      </c>
      <c r="DG18" s="52">
        <v>100</v>
      </c>
      <c r="DH18" s="52">
        <v>100</v>
      </c>
      <c r="DI18" s="52">
        <v>100</v>
      </c>
      <c r="DJ18" s="52">
        <v>100</v>
      </c>
      <c r="DK18" s="52">
        <v>100</v>
      </c>
      <c r="DL18" s="52">
        <v>100</v>
      </c>
      <c r="DM18" s="52">
        <v>100</v>
      </c>
      <c r="DN18" s="52">
        <v>100</v>
      </c>
      <c r="DO18" s="52">
        <v>100</v>
      </c>
      <c r="DP18" s="52">
        <v>100</v>
      </c>
      <c r="DQ18" s="52">
        <v>100</v>
      </c>
      <c r="DR18" s="52">
        <v>100</v>
      </c>
      <c r="DS18" s="52">
        <v>100</v>
      </c>
      <c r="DT18" s="52">
        <v>100</v>
      </c>
      <c r="DU18" s="52">
        <v>100</v>
      </c>
      <c r="DV18" s="52">
        <v>100</v>
      </c>
      <c r="DW18" s="52">
        <v>100</v>
      </c>
      <c r="DX18" s="52">
        <v>100</v>
      </c>
      <c r="DY18" s="52">
        <v>100</v>
      </c>
    </row>
    <row r="19" spans="1:16378">
      <c r="A19" s="55" t="s">
        <v>59</v>
      </c>
      <c r="D19" s="57" t="s">
        <v>103</v>
      </c>
      <c r="E19" s="57" t="s">
        <v>103</v>
      </c>
      <c r="F19" s="57" t="s">
        <v>103</v>
      </c>
      <c r="G19" s="57" t="s">
        <v>103</v>
      </c>
      <c r="H19" s="57" t="s">
        <v>103</v>
      </c>
      <c r="I19" s="57" t="s">
        <v>103</v>
      </c>
      <c r="J19" s="57" t="s">
        <v>103</v>
      </c>
      <c r="K19" s="57" t="s">
        <v>103</v>
      </c>
      <c r="L19" s="57" t="s">
        <v>103</v>
      </c>
      <c r="M19" s="57" t="s">
        <v>103</v>
      </c>
      <c r="N19" s="57" t="s">
        <v>103</v>
      </c>
      <c r="O19" s="57" t="s">
        <v>103</v>
      </c>
      <c r="P19" s="57" t="s">
        <v>103</v>
      </c>
      <c r="Q19" s="57" t="s">
        <v>103</v>
      </c>
      <c r="R19" s="57" t="s">
        <v>103</v>
      </c>
      <c r="S19" s="57" t="s">
        <v>103</v>
      </c>
      <c r="T19" s="57" t="s">
        <v>104</v>
      </c>
      <c r="U19" s="57" t="s">
        <v>104</v>
      </c>
      <c r="V19" s="57" t="s">
        <v>103</v>
      </c>
      <c r="W19" s="57" t="s">
        <v>103</v>
      </c>
      <c r="X19" s="57" t="s">
        <v>103</v>
      </c>
      <c r="Y19" s="57" t="s">
        <v>104</v>
      </c>
      <c r="Z19" s="57" t="s">
        <v>104</v>
      </c>
      <c r="AA19" s="57" t="s">
        <v>103</v>
      </c>
      <c r="AB19" s="57" t="s">
        <v>103</v>
      </c>
      <c r="AC19" s="57" t="s">
        <v>103</v>
      </c>
      <c r="AD19" s="57" t="s">
        <v>103</v>
      </c>
      <c r="AE19" s="57" t="s">
        <v>103</v>
      </c>
      <c r="AF19" s="57" t="s">
        <v>104</v>
      </c>
      <c r="AG19" s="57" t="s">
        <v>103</v>
      </c>
      <c r="AH19" s="57" t="s">
        <v>104</v>
      </c>
      <c r="AI19" s="57" t="s">
        <v>103</v>
      </c>
      <c r="AJ19" s="57" t="s">
        <v>103</v>
      </c>
      <c r="AK19" s="57" t="s">
        <v>103</v>
      </c>
      <c r="AL19" s="57" t="s">
        <v>103</v>
      </c>
      <c r="AM19" s="57" t="s">
        <v>103</v>
      </c>
      <c r="AN19" s="57" t="s">
        <v>103</v>
      </c>
      <c r="AO19" s="57" t="s">
        <v>103</v>
      </c>
      <c r="AP19" s="57" t="s">
        <v>103</v>
      </c>
      <c r="AQ19" s="57" t="s">
        <v>103</v>
      </c>
      <c r="AR19" s="57" t="s">
        <v>103</v>
      </c>
      <c r="AS19" s="57" t="s">
        <v>103</v>
      </c>
      <c r="AT19" s="57" t="s">
        <v>103</v>
      </c>
      <c r="AU19" s="57" t="s">
        <v>103</v>
      </c>
      <c r="AV19" s="57" t="s">
        <v>103</v>
      </c>
      <c r="AW19" s="57" t="s">
        <v>103</v>
      </c>
      <c r="AX19" s="57" t="s">
        <v>103</v>
      </c>
      <c r="AY19" s="57" t="s">
        <v>104</v>
      </c>
      <c r="AZ19" s="57" t="s">
        <v>104</v>
      </c>
      <c r="BA19" s="57" t="s">
        <v>103</v>
      </c>
      <c r="BB19" s="57" t="s">
        <v>103</v>
      </c>
      <c r="BC19" s="57" t="s">
        <v>103</v>
      </c>
      <c r="BD19" s="57" t="s">
        <v>104</v>
      </c>
      <c r="BE19" s="57" t="s">
        <v>104</v>
      </c>
      <c r="BF19" s="57" t="s">
        <v>103</v>
      </c>
      <c r="BG19" s="57" t="s">
        <v>103</v>
      </c>
      <c r="BH19" s="57" t="s">
        <v>103</v>
      </c>
      <c r="BI19" s="57" t="s">
        <v>103</v>
      </c>
      <c r="BJ19" s="57" t="s">
        <v>103</v>
      </c>
      <c r="BK19" s="57" t="s">
        <v>104</v>
      </c>
      <c r="BL19" s="57" t="s">
        <v>103</v>
      </c>
      <c r="BM19" s="57" t="s">
        <v>104</v>
      </c>
      <c r="BN19" s="57" t="s">
        <v>103</v>
      </c>
      <c r="BO19" s="57" t="s">
        <v>103</v>
      </c>
      <c r="BP19" s="57" t="s">
        <v>103</v>
      </c>
      <c r="BQ19" s="57" t="s">
        <v>103</v>
      </c>
      <c r="BR19" s="57" t="s">
        <v>103</v>
      </c>
      <c r="BS19" s="57" t="s">
        <v>103</v>
      </c>
      <c r="BT19" s="57" t="s">
        <v>103</v>
      </c>
      <c r="BU19" s="57" t="s">
        <v>103</v>
      </c>
      <c r="BV19" s="57" t="s">
        <v>103</v>
      </c>
      <c r="BW19" s="57" t="s">
        <v>103</v>
      </c>
      <c r="BX19" s="57" t="s">
        <v>103</v>
      </c>
      <c r="BY19" s="57" t="s">
        <v>103</v>
      </c>
      <c r="BZ19" s="57" t="s">
        <v>103</v>
      </c>
      <c r="CA19" s="57" t="s">
        <v>103</v>
      </c>
      <c r="CB19" s="57" t="s">
        <v>103</v>
      </c>
      <c r="CC19" s="57" t="s">
        <v>103</v>
      </c>
      <c r="CD19" s="57" t="s">
        <v>104</v>
      </c>
      <c r="CE19" s="57" t="s">
        <v>104</v>
      </c>
      <c r="CF19" s="57" t="s">
        <v>103</v>
      </c>
      <c r="CG19" s="57" t="s">
        <v>103</v>
      </c>
      <c r="CH19" s="57" t="s">
        <v>103</v>
      </c>
      <c r="CI19" s="57" t="s">
        <v>104</v>
      </c>
      <c r="CJ19" s="57" t="s">
        <v>104</v>
      </c>
      <c r="CK19" s="57" t="s">
        <v>103</v>
      </c>
      <c r="CL19" s="57" t="s">
        <v>103</v>
      </c>
      <c r="CM19" s="57" t="s">
        <v>103</v>
      </c>
      <c r="CN19" s="57" t="s">
        <v>103</v>
      </c>
      <c r="CO19" s="57" t="s">
        <v>103</v>
      </c>
      <c r="CP19" s="57" t="s">
        <v>104</v>
      </c>
      <c r="CQ19" s="57" t="s">
        <v>103</v>
      </c>
      <c r="CR19" s="57" t="s">
        <v>104</v>
      </c>
      <c r="CS19" s="57" t="s">
        <v>103</v>
      </c>
      <c r="CT19" s="57" t="s">
        <v>103</v>
      </c>
      <c r="CU19" s="57" t="s">
        <v>103</v>
      </c>
      <c r="CV19" s="57" t="s">
        <v>103</v>
      </c>
      <c r="CW19" s="57" t="s">
        <v>104</v>
      </c>
      <c r="CX19" s="57" t="s">
        <v>104</v>
      </c>
      <c r="CY19" s="57" t="s">
        <v>103</v>
      </c>
      <c r="CZ19" s="57" t="s">
        <v>103</v>
      </c>
      <c r="DA19" s="57" t="s">
        <v>104</v>
      </c>
      <c r="DB19" s="57" t="s">
        <v>103</v>
      </c>
      <c r="DC19" s="57" t="s">
        <v>104</v>
      </c>
      <c r="DD19" s="57" t="s">
        <v>103</v>
      </c>
      <c r="DE19" s="57" t="s">
        <v>103</v>
      </c>
      <c r="DF19" s="57" t="s">
        <v>103</v>
      </c>
      <c r="DG19" s="57" t="s">
        <v>103</v>
      </c>
      <c r="DH19" s="57" t="s">
        <v>104</v>
      </c>
      <c r="DI19" s="57" t="s">
        <v>104</v>
      </c>
      <c r="DJ19" s="57" t="s">
        <v>103</v>
      </c>
      <c r="DK19" s="57" t="s">
        <v>103</v>
      </c>
      <c r="DL19" s="57" t="s">
        <v>104</v>
      </c>
      <c r="DM19" s="57" t="s">
        <v>103</v>
      </c>
      <c r="DN19" s="57" t="s">
        <v>104</v>
      </c>
      <c r="DO19" s="57" t="s">
        <v>103</v>
      </c>
      <c r="DP19" s="57" t="s">
        <v>103</v>
      </c>
      <c r="DQ19" s="57" t="s">
        <v>103</v>
      </c>
      <c r="DR19" s="57" t="s">
        <v>103</v>
      </c>
      <c r="DS19" s="57" t="s">
        <v>104</v>
      </c>
      <c r="DT19" s="57" t="s">
        <v>104</v>
      </c>
      <c r="DU19" s="57" t="s">
        <v>103</v>
      </c>
      <c r="DV19" s="57" t="s">
        <v>103</v>
      </c>
      <c r="DW19" s="57" t="s">
        <v>104</v>
      </c>
      <c r="DX19" s="57" t="s">
        <v>103</v>
      </c>
      <c r="DY19" s="57" t="s">
        <v>104</v>
      </c>
    </row>
    <row r="20" spans="1:16378">
      <c r="A20" s="55" t="s">
        <v>20</v>
      </c>
      <c r="B20" s="52" t="s">
        <v>8</v>
      </c>
      <c r="D20" s="52">
        <v>0</v>
      </c>
      <c r="E20" s="52">
        <v>0</v>
      </c>
      <c r="F20" s="52">
        <v>0</v>
      </c>
      <c r="G20" s="52">
        <v>0</v>
      </c>
      <c r="H20" s="52">
        <v>0</v>
      </c>
      <c r="I20" s="52">
        <v>0</v>
      </c>
      <c r="J20" s="52">
        <v>0</v>
      </c>
      <c r="K20" s="52">
        <v>0</v>
      </c>
      <c r="L20" s="52">
        <v>0</v>
      </c>
      <c r="M20" s="52">
        <v>0</v>
      </c>
      <c r="N20" s="52">
        <v>0</v>
      </c>
      <c r="O20" s="52">
        <v>0</v>
      </c>
      <c r="P20" s="52">
        <v>0</v>
      </c>
      <c r="Q20" s="52">
        <v>0</v>
      </c>
      <c r="R20" s="52">
        <v>0</v>
      </c>
      <c r="S20" s="52">
        <v>0</v>
      </c>
      <c r="T20" s="52">
        <v>0</v>
      </c>
      <c r="U20" s="52">
        <v>0</v>
      </c>
      <c r="V20" s="52">
        <v>0</v>
      </c>
      <c r="W20" s="52">
        <v>0</v>
      </c>
      <c r="X20" s="52">
        <v>0</v>
      </c>
      <c r="Y20" s="52">
        <v>0</v>
      </c>
      <c r="Z20" s="52">
        <v>0</v>
      </c>
      <c r="AA20" s="52">
        <v>0</v>
      </c>
      <c r="AB20" s="52">
        <v>0</v>
      </c>
      <c r="AC20" s="52">
        <v>0</v>
      </c>
      <c r="AD20" s="52">
        <v>0</v>
      </c>
      <c r="AE20" s="52">
        <v>0</v>
      </c>
      <c r="AF20" s="52">
        <v>0</v>
      </c>
      <c r="AG20" s="52">
        <v>0</v>
      </c>
      <c r="AH20" s="52">
        <v>0</v>
      </c>
      <c r="AI20" s="52">
        <v>0</v>
      </c>
      <c r="AJ20" s="52">
        <v>0</v>
      </c>
      <c r="AK20" s="52">
        <v>0</v>
      </c>
      <c r="AL20" s="52">
        <v>0</v>
      </c>
      <c r="AM20" s="52">
        <v>0</v>
      </c>
      <c r="AN20" s="52">
        <v>0</v>
      </c>
      <c r="AO20" s="52">
        <v>0</v>
      </c>
      <c r="AP20" s="52">
        <v>0</v>
      </c>
      <c r="AQ20" s="52">
        <v>0</v>
      </c>
      <c r="AR20" s="52">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row>
    <row r="21" spans="1:16378">
      <c r="A21" s="62" t="s">
        <v>127</v>
      </c>
      <c r="B21" s="63" t="s">
        <v>7</v>
      </c>
      <c r="C21" s="63"/>
      <c r="D21" s="63">
        <v>17.54</v>
      </c>
      <c r="E21" s="63">
        <v>17.54</v>
      </c>
      <c r="F21" s="63">
        <v>17.54</v>
      </c>
      <c r="G21" s="63">
        <v>17.54</v>
      </c>
      <c r="H21" s="63">
        <v>17.54</v>
      </c>
      <c r="I21" s="63">
        <v>17.54</v>
      </c>
      <c r="J21" s="63">
        <v>17.54</v>
      </c>
      <c r="K21" s="63">
        <v>17.54</v>
      </c>
      <c r="L21" s="63">
        <v>17.54</v>
      </c>
      <c r="M21" s="63">
        <v>17.54</v>
      </c>
      <c r="N21" s="63">
        <v>17.54</v>
      </c>
      <c r="O21" s="63">
        <v>17.54</v>
      </c>
      <c r="P21" s="63">
        <v>17.54</v>
      </c>
      <c r="Q21" s="63">
        <v>17.54</v>
      </c>
      <c r="R21" s="63">
        <v>17.54</v>
      </c>
      <c r="S21" s="63">
        <v>17.54</v>
      </c>
      <c r="T21" s="63">
        <v>17.54</v>
      </c>
      <c r="U21" s="63">
        <v>17.54</v>
      </c>
      <c r="V21" s="63">
        <v>17.54</v>
      </c>
      <c r="W21" s="63">
        <v>17.54</v>
      </c>
      <c r="X21" s="63">
        <v>17.54</v>
      </c>
      <c r="Y21" s="63">
        <v>17.54</v>
      </c>
      <c r="Z21" s="63">
        <v>17.54</v>
      </c>
      <c r="AA21" s="63">
        <v>17.54</v>
      </c>
      <c r="AB21" s="63">
        <v>17.54</v>
      </c>
      <c r="AC21" s="63">
        <v>17.54</v>
      </c>
      <c r="AD21" s="63">
        <v>17.54</v>
      </c>
      <c r="AE21" s="63">
        <v>17.54</v>
      </c>
      <c r="AF21" s="63">
        <v>17.54</v>
      </c>
      <c r="AG21" s="63">
        <v>17.54</v>
      </c>
      <c r="AH21" s="63">
        <v>17.54</v>
      </c>
      <c r="AI21" s="63">
        <v>20.420000000000002</v>
      </c>
      <c r="AJ21" s="63">
        <v>20.420000000000002</v>
      </c>
      <c r="AK21" s="63">
        <v>20.420000000000002</v>
      </c>
      <c r="AL21" s="63">
        <v>20.420000000000002</v>
      </c>
      <c r="AM21" s="63">
        <v>20.420000000000002</v>
      </c>
      <c r="AN21" s="63">
        <v>20.420000000000002</v>
      </c>
      <c r="AO21" s="63">
        <v>20.420000000000002</v>
      </c>
      <c r="AP21" s="63">
        <v>20.420000000000002</v>
      </c>
      <c r="AQ21" s="63">
        <v>20.420000000000002</v>
      </c>
      <c r="AR21" s="63">
        <v>20.420000000000002</v>
      </c>
      <c r="AS21" s="63">
        <v>20.420000000000002</v>
      </c>
      <c r="AT21" s="63">
        <v>20.420000000000002</v>
      </c>
      <c r="AU21" s="63">
        <v>20.420000000000002</v>
      </c>
      <c r="AV21" s="63">
        <v>20.420000000000002</v>
      </c>
      <c r="AW21" s="63">
        <v>20.420000000000002</v>
      </c>
      <c r="AX21" s="63">
        <v>20.420000000000002</v>
      </c>
      <c r="AY21" s="63">
        <v>20.420000000000002</v>
      </c>
      <c r="AZ21" s="63">
        <v>20.420000000000002</v>
      </c>
      <c r="BA21" s="63">
        <v>20.420000000000002</v>
      </c>
      <c r="BB21" s="63">
        <v>20.420000000000002</v>
      </c>
      <c r="BC21" s="63">
        <v>20.420000000000002</v>
      </c>
      <c r="BD21" s="63">
        <v>20.420000000000002</v>
      </c>
      <c r="BE21" s="63">
        <v>20.420000000000002</v>
      </c>
      <c r="BF21" s="63">
        <v>20.420000000000002</v>
      </c>
      <c r="BG21" s="63">
        <v>20.420000000000002</v>
      </c>
      <c r="BH21" s="63">
        <v>20.420000000000002</v>
      </c>
      <c r="BI21" s="63">
        <v>20.420000000000002</v>
      </c>
      <c r="BJ21" s="63">
        <v>20.420000000000002</v>
      </c>
      <c r="BK21" s="63">
        <v>20.420000000000002</v>
      </c>
      <c r="BL21" s="63">
        <v>20.420000000000002</v>
      </c>
      <c r="BM21" s="63">
        <v>20.420000000000002</v>
      </c>
      <c r="BN21" s="63">
        <v>23.34</v>
      </c>
      <c r="BO21" s="63">
        <v>23.34</v>
      </c>
      <c r="BP21" s="63">
        <v>23.34</v>
      </c>
      <c r="BQ21" s="63">
        <v>23.34</v>
      </c>
      <c r="BR21" s="63">
        <v>23.34</v>
      </c>
      <c r="BS21" s="63">
        <v>23.34</v>
      </c>
      <c r="BT21" s="63">
        <v>23.34</v>
      </c>
      <c r="BU21" s="63">
        <v>23.34</v>
      </c>
      <c r="BV21" s="63">
        <v>23.34</v>
      </c>
      <c r="BW21" s="63">
        <v>23.34</v>
      </c>
      <c r="BX21" s="63">
        <v>23.34</v>
      </c>
      <c r="BY21" s="63">
        <v>23.34</v>
      </c>
      <c r="BZ21" s="63">
        <v>23.34</v>
      </c>
      <c r="CA21" s="63">
        <v>23.34</v>
      </c>
      <c r="CB21" s="63">
        <v>23.34</v>
      </c>
      <c r="CC21" s="63">
        <v>23.34</v>
      </c>
      <c r="CD21" s="63">
        <v>23.34</v>
      </c>
      <c r="CE21" s="63">
        <v>23.34</v>
      </c>
      <c r="CF21" s="63">
        <v>23.34</v>
      </c>
      <c r="CG21" s="63">
        <v>23.34</v>
      </c>
      <c r="CH21" s="63">
        <v>23.34</v>
      </c>
      <c r="CI21" s="63">
        <v>23.34</v>
      </c>
      <c r="CJ21" s="63">
        <v>23.34</v>
      </c>
      <c r="CK21" s="63">
        <v>23.34</v>
      </c>
      <c r="CL21" s="63">
        <v>23.34</v>
      </c>
      <c r="CM21" s="63">
        <v>23.34</v>
      </c>
      <c r="CN21" s="63">
        <v>23.34</v>
      </c>
      <c r="CO21" s="63">
        <v>23.34</v>
      </c>
      <c r="CP21" s="63">
        <v>23.34</v>
      </c>
      <c r="CQ21" s="63">
        <v>23.34</v>
      </c>
      <c r="CR21" s="63">
        <v>23.34</v>
      </c>
      <c r="CS21" s="63">
        <v>20.420000000000002</v>
      </c>
      <c r="CT21" s="63">
        <v>20.420000000000002</v>
      </c>
      <c r="CU21" s="63">
        <v>20.420000000000002</v>
      </c>
      <c r="CV21" s="63">
        <v>20.420000000000002</v>
      </c>
      <c r="CW21" s="63">
        <v>20.420000000000002</v>
      </c>
      <c r="CX21" s="63">
        <v>20.420000000000002</v>
      </c>
      <c r="CY21" s="63">
        <v>20.420000000000002</v>
      </c>
      <c r="CZ21" s="63">
        <v>20.420000000000002</v>
      </c>
      <c r="DA21" s="63">
        <v>20.420000000000002</v>
      </c>
      <c r="DB21" s="63">
        <v>20.420000000000002</v>
      </c>
      <c r="DC21" s="63">
        <v>20.420000000000002</v>
      </c>
      <c r="DD21" s="63">
        <v>23.34</v>
      </c>
      <c r="DE21" s="63">
        <v>23.34</v>
      </c>
      <c r="DF21" s="63">
        <v>23.34</v>
      </c>
      <c r="DG21" s="63">
        <v>23.34</v>
      </c>
      <c r="DH21" s="63">
        <v>23.34</v>
      </c>
      <c r="DI21" s="63">
        <v>23.34</v>
      </c>
      <c r="DJ21" s="63">
        <v>23.34</v>
      </c>
      <c r="DK21" s="63">
        <v>23.34</v>
      </c>
      <c r="DL21" s="63">
        <v>23.34</v>
      </c>
      <c r="DM21" s="63">
        <v>23.34</v>
      </c>
      <c r="DN21" s="63">
        <v>23.34</v>
      </c>
      <c r="DO21" s="63">
        <v>23.34</v>
      </c>
      <c r="DP21" s="63">
        <v>23.34</v>
      </c>
      <c r="DQ21" s="63">
        <v>23.34</v>
      </c>
      <c r="DR21" s="63">
        <v>23.34</v>
      </c>
      <c r="DS21" s="63">
        <v>23.34</v>
      </c>
      <c r="DT21" s="63">
        <v>23.34</v>
      </c>
      <c r="DU21" s="63">
        <v>23.34</v>
      </c>
      <c r="DV21" s="63">
        <v>23.34</v>
      </c>
      <c r="DW21" s="63">
        <v>23.34</v>
      </c>
      <c r="DX21" s="63">
        <v>23.34</v>
      </c>
      <c r="DY21" s="63">
        <v>23.34</v>
      </c>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c r="IZ21" s="63"/>
      <c r="JA21" s="63"/>
      <c r="JB21" s="63"/>
      <c r="JC21" s="63"/>
      <c r="JD21" s="63"/>
      <c r="JE21" s="63"/>
      <c r="JF21" s="63"/>
      <c r="JG21" s="63"/>
      <c r="JH21" s="63"/>
      <c r="JI21" s="63"/>
      <c r="JJ21" s="63"/>
      <c r="JK21" s="63"/>
      <c r="JL21" s="63"/>
      <c r="JM21" s="63"/>
      <c r="JN21" s="63"/>
      <c r="JO21" s="63"/>
      <c r="JP21" s="63"/>
      <c r="JQ21" s="63"/>
      <c r="JR21" s="63"/>
      <c r="JS21" s="63"/>
      <c r="JT21" s="63"/>
      <c r="JU21" s="63"/>
      <c r="JV21" s="63"/>
      <c r="JW21" s="63"/>
      <c r="JX21" s="63"/>
      <c r="JY21" s="63"/>
      <c r="JZ21" s="63"/>
      <c r="KA21" s="63"/>
      <c r="KB21" s="63"/>
      <c r="KC21" s="63"/>
      <c r="KD21" s="63"/>
      <c r="KE21" s="63"/>
      <c r="KF21" s="63"/>
      <c r="KG21" s="63"/>
      <c r="KH21" s="63"/>
      <c r="KI21" s="63"/>
      <c r="KJ21" s="63"/>
      <c r="KK21" s="63"/>
      <c r="KL21" s="63"/>
      <c r="KM21" s="63"/>
      <c r="KN21" s="63"/>
      <c r="KO21" s="63"/>
      <c r="KP21" s="63"/>
      <c r="KQ21" s="63"/>
      <c r="KR21" s="63"/>
      <c r="KS21" s="63"/>
      <c r="KT21" s="63"/>
      <c r="KU21" s="63"/>
      <c r="KV21" s="63"/>
      <c r="KW21" s="63"/>
      <c r="KX21" s="63"/>
      <c r="KY21" s="63"/>
      <c r="KZ21" s="63"/>
      <c r="LA21" s="63"/>
      <c r="LB21" s="63"/>
      <c r="LC21" s="63"/>
      <c r="LD21" s="63"/>
      <c r="LE21" s="63"/>
      <c r="LF21" s="63"/>
      <c r="LG21" s="63"/>
      <c r="LH21" s="63"/>
      <c r="LI21" s="63"/>
      <c r="LJ21" s="63"/>
      <c r="LK21" s="63"/>
      <c r="LL21" s="63"/>
      <c r="LM21" s="63"/>
      <c r="LN21" s="63"/>
      <c r="LO21" s="63"/>
      <c r="LP21" s="63"/>
      <c r="LQ21" s="63"/>
      <c r="LR21" s="63"/>
      <c r="LS21" s="63"/>
      <c r="LT21" s="63"/>
      <c r="LU21" s="63"/>
      <c r="LV21" s="63"/>
      <c r="LW21" s="63"/>
      <c r="LX21" s="63"/>
      <c r="LY21" s="63"/>
      <c r="LZ21" s="63"/>
      <c r="MA21" s="63"/>
      <c r="MB21" s="63"/>
      <c r="MC21" s="63"/>
      <c r="MD21" s="63"/>
      <c r="ME21" s="63"/>
      <c r="MF21" s="63"/>
      <c r="MG21" s="63"/>
      <c r="MH21" s="63"/>
      <c r="MI21" s="63"/>
      <c r="MJ21" s="63"/>
      <c r="MK21" s="63"/>
      <c r="ML21" s="63"/>
      <c r="MM21" s="63"/>
      <c r="MN21" s="63"/>
      <c r="MO21" s="63"/>
      <c r="MP21" s="63"/>
      <c r="MQ21" s="63"/>
      <c r="MR21" s="63"/>
      <c r="MS21" s="63"/>
      <c r="MT21" s="63"/>
      <c r="MU21" s="63"/>
      <c r="MV21" s="63"/>
      <c r="MW21" s="63"/>
      <c r="MX21" s="63"/>
      <c r="MY21" s="63"/>
      <c r="MZ21" s="63"/>
      <c r="NA21" s="63"/>
      <c r="NB21" s="63"/>
      <c r="NC21" s="63"/>
      <c r="ND21" s="63"/>
      <c r="NE21" s="63"/>
      <c r="NF21" s="63"/>
      <c r="NG21" s="63"/>
      <c r="NH21" s="63"/>
      <c r="NI21" s="63"/>
      <c r="NJ21" s="63"/>
      <c r="NK21" s="63"/>
      <c r="NL21" s="63"/>
      <c r="NM21" s="63"/>
      <c r="NN21" s="63"/>
      <c r="NO21" s="63"/>
      <c r="NP21" s="63"/>
      <c r="NQ21" s="63"/>
      <c r="NR21" s="63"/>
      <c r="NS21" s="63"/>
      <c r="NT21" s="63"/>
      <c r="NU21" s="63"/>
      <c r="NV21" s="63"/>
      <c r="NW21" s="63"/>
      <c r="NX21" s="63"/>
      <c r="NY21" s="63"/>
      <c r="NZ21" s="63"/>
      <c r="OA21" s="63"/>
      <c r="OB21" s="63"/>
      <c r="OC21" s="63"/>
      <c r="OD21" s="63"/>
      <c r="OE21" s="63"/>
      <c r="OF21" s="63"/>
      <c r="OG21" s="63"/>
      <c r="OH21" s="63"/>
      <c r="OI21" s="63"/>
      <c r="OJ21" s="63"/>
      <c r="OK21" s="63"/>
      <c r="OL21" s="63"/>
      <c r="OM21" s="63"/>
      <c r="ON21" s="63"/>
      <c r="OO21" s="63"/>
      <c r="OP21" s="63"/>
      <c r="OQ21" s="63"/>
      <c r="OR21" s="63"/>
      <c r="OS21" s="63"/>
      <c r="OT21" s="63"/>
      <c r="OU21" s="63"/>
      <c r="OV21" s="63"/>
      <c r="OW21" s="63"/>
      <c r="OX21" s="63"/>
      <c r="OY21" s="63"/>
      <c r="OZ21" s="63"/>
      <c r="PA21" s="63"/>
      <c r="PB21" s="63"/>
      <c r="PC21" s="63"/>
      <c r="PD21" s="63"/>
      <c r="PE21" s="63"/>
      <c r="PF21" s="63"/>
      <c r="PG21" s="63"/>
      <c r="PH21" s="63"/>
      <c r="PI21" s="63"/>
      <c r="PJ21" s="63"/>
      <c r="PK21" s="63"/>
      <c r="PL21" s="63"/>
      <c r="PM21" s="63"/>
      <c r="PN21" s="63"/>
      <c r="PO21" s="63"/>
      <c r="PP21" s="63"/>
      <c r="PQ21" s="63"/>
      <c r="PR21" s="63"/>
      <c r="PS21" s="63"/>
      <c r="PT21" s="63"/>
      <c r="PU21" s="63"/>
      <c r="PV21" s="63"/>
      <c r="PW21" s="63"/>
      <c r="PX21" s="63"/>
      <c r="PY21" s="63"/>
      <c r="PZ21" s="63"/>
      <c r="QA21" s="63"/>
      <c r="QB21" s="63"/>
      <c r="QC21" s="63"/>
      <c r="QD21" s="63"/>
      <c r="QE21" s="63"/>
      <c r="QF21" s="63"/>
      <c r="QG21" s="63"/>
      <c r="QH21" s="63"/>
      <c r="QI21" s="63"/>
      <c r="QJ21" s="63"/>
      <c r="QK21" s="63"/>
      <c r="QL21" s="63"/>
      <c r="QM21" s="63"/>
      <c r="QN21" s="63"/>
      <c r="QO21" s="63"/>
      <c r="QP21" s="63"/>
      <c r="QQ21" s="63"/>
      <c r="QR21" s="63"/>
      <c r="QS21" s="63"/>
      <c r="QT21" s="63"/>
      <c r="QU21" s="63"/>
      <c r="QV21" s="63"/>
      <c r="QW21" s="63"/>
      <c r="QX21" s="63"/>
      <c r="QY21" s="63"/>
      <c r="QZ21" s="63"/>
      <c r="RA21" s="63"/>
      <c r="RB21" s="63"/>
      <c r="RC21" s="63"/>
      <c r="RD21" s="63"/>
      <c r="RE21" s="63"/>
      <c r="RF21" s="63"/>
      <c r="RG21" s="63"/>
      <c r="RH21" s="63"/>
      <c r="RI21" s="63"/>
      <c r="RJ21" s="63"/>
      <c r="RK21" s="63"/>
      <c r="RL21" s="63"/>
      <c r="RM21" s="63"/>
      <c r="RN21" s="63"/>
      <c r="RO21" s="63"/>
      <c r="RP21" s="63"/>
      <c r="RQ21" s="63"/>
      <c r="RR21" s="63"/>
      <c r="RS21" s="63"/>
      <c r="RT21" s="63"/>
      <c r="RU21" s="63"/>
      <c r="RV21" s="63"/>
      <c r="RW21" s="63"/>
      <c r="RX21" s="63"/>
      <c r="RY21" s="63"/>
      <c r="RZ21" s="63"/>
      <c r="SA21" s="63"/>
      <c r="SB21" s="63"/>
      <c r="SC21" s="63"/>
      <c r="SD21" s="63"/>
      <c r="SE21" s="63"/>
      <c r="SF21" s="63"/>
      <c r="SG21" s="63"/>
      <c r="SH21" s="63"/>
      <c r="SI21" s="63"/>
      <c r="SJ21" s="63"/>
      <c r="SK21" s="63"/>
      <c r="SL21" s="63"/>
      <c r="SM21" s="63"/>
      <c r="SN21" s="63"/>
      <c r="SO21" s="63"/>
      <c r="SP21" s="63"/>
      <c r="SQ21" s="63"/>
      <c r="SR21" s="63"/>
      <c r="SS21" s="63"/>
      <c r="ST21" s="63"/>
      <c r="SU21" s="63"/>
      <c r="SV21" s="63"/>
      <c r="SW21" s="63"/>
      <c r="SX21" s="63"/>
      <c r="SY21" s="63"/>
      <c r="SZ21" s="63"/>
      <c r="TA21" s="63"/>
      <c r="TB21" s="63"/>
      <c r="TC21" s="63"/>
      <c r="TD21" s="63"/>
      <c r="TE21" s="63"/>
      <c r="TF21" s="63"/>
      <c r="TG21" s="63"/>
      <c r="TH21" s="63"/>
      <c r="TI21" s="63"/>
      <c r="TJ21" s="63"/>
      <c r="TK21" s="63"/>
      <c r="TL21" s="63"/>
      <c r="TM21" s="63"/>
      <c r="TN21" s="63"/>
      <c r="TO21" s="63"/>
      <c r="TP21" s="63"/>
      <c r="TQ21" s="63"/>
      <c r="TR21" s="63"/>
      <c r="TS21" s="63"/>
      <c r="TT21" s="63"/>
      <c r="TU21" s="63"/>
      <c r="TV21" s="63"/>
      <c r="TW21" s="63"/>
      <c r="TX21" s="63"/>
      <c r="TY21" s="63"/>
      <c r="TZ21" s="63"/>
      <c r="UA21" s="63"/>
      <c r="UB21" s="63"/>
      <c r="UC21" s="63"/>
      <c r="UD21" s="63"/>
      <c r="UE21" s="63"/>
      <c r="UF21" s="63"/>
      <c r="UG21" s="63"/>
      <c r="UH21" s="63"/>
      <c r="UI21" s="63"/>
      <c r="UJ21" s="63"/>
      <c r="UK21" s="63"/>
      <c r="UL21" s="63"/>
      <c r="UM21" s="63"/>
      <c r="UN21" s="63"/>
      <c r="UO21" s="63"/>
      <c r="UP21" s="63"/>
      <c r="UQ21" s="63"/>
      <c r="UR21" s="63"/>
      <c r="US21" s="63"/>
      <c r="UT21" s="63"/>
      <c r="UU21" s="63"/>
      <c r="UV21" s="63"/>
      <c r="UW21" s="63"/>
      <c r="UX21" s="63"/>
      <c r="UY21" s="63"/>
      <c r="UZ21" s="63"/>
      <c r="VA21" s="63"/>
      <c r="VB21" s="63"/>
      <c r="VC21" s="63"/>
      <c r="VD21" s="63"/>
      <c r="VE21" s="63"/>
      <c r="VF21" s="63"/>
      <c r="VG21" s="63"/>
      <c r="VH21" s="63"/>
      <c r="VI21" s="63"/>
      <c r="VJ21" s="63"/>
      <c r="VK21" s="63"/>
      <c r="VL21" s="63"/>
      <c r="VM21" s="63"/>
      <c r="VN21" s="63"/>
      <c r="VO21" s="63"/>
      <c r="VP21" s="63"/>
      <c r="VQ21" s="63"/>
      <c r="VR21" s="63"/>
      <c r="VS21" s="63"/>
      <c r="VT21" s="63"/>
      <c r="VU21" s="63"/>
      <c r="VV21" s="63"/>
      <c r="VW21" s="63"/>
      <c r="VX21" s="63"/>
      <c r="VY21" s="63"/>
      <c r="VZ21" s="63"/>
      <c r="WA21" s="63"/>
      <c r="WB21" s="63"/>
      <c r="WC21" s="63"/>
      <c r="WD21" s="63"/>
      <c r="WE21" s="63"/>
      <c r="WF21" s="63"/>
      <c r="WG21" s="63"/>
      <c r="WH21" s="63"/>
      <c r="WI21" s="63"/>
      <c r="WJ21" s="63"/>
      <c r="WK21" s="63"/>
      <c r="WL21" s="63"/>
      <c r="WM21" s="63"/>
      <c r="WN21" s="63"/>
      <c r="WO21" s="63"/>
      <c r="WP21" s="63"/>
      <c r="WQ21" s="63"/>
      <c r="WR21" s="63"/>
      <c r="WS21" s="63"/>
      <c r="WT21" s="63"/>
      <c r="WU21" s="63"/>
      <c r="WV21" s="63"/>
      <c r="WW21" s="63"/>
      <c r="WX21" s="63"/>
      <c r="WY21" s="63"/>
      <c r="WZ21" s="63"/>
      <c r="XA21" s="63"/>
      <c r="XB21" s="63"/>
      <c r="XC21" s="63"/>
      <c r="XD21" s="63"/>
      <c r="XE21" s="63"/>
      <c r="XF21" s="63"/>
      <c r="XG21" s="63"/>
      <c r="XH21" s="63"/>
      <c r="XI21" s="63"/>
      <c r="XJ21" s="63"/>
      <c r="XK21" s="63"/>
      <c r="XL21" s="63"/>
      <c r="XM21" s="63"/>
      <c r="XN21" s="63"/>
      <c r="XO21" s="63"/>
      <c r="XP21" s="63"/>
      <c r="XQ21" s="63"/>
      <c r="XR21" s="63"/>
      <c r="XS21" s="63"/>
      <c r="XT21" s="63"/>
      <c r="XU21" s="63"/>
      <c r="XV21" s="63"/>
      <c r="XW21" s="63"/>
      <c r="XX21" s="63"/>
      <c r="XY21" s="63"/>
      <c r="XZ21" s="63"/>
      <c r="YA21" s="63"/>
      <c r="YB21" s="63"/>
      <c r="YC21" s="63"/>
      <c r="YD21" s="63"/>
      <c r="YE21" s="63"/>
      <c r="YF21" s="63"/>
      <c r="YG21" s="63"/>
      <c r="YH21" s="63"/>
      <c r="YI21" s="63"/>
      <c r="YJ21" s="63"/>
      <c r="YK21" s="63"/>
      <c r="YL21" s="63"/>
      <c r="YM21" s="63"/>
      <c r="YN21" s="63"/>
      <c r="YO21" s="63"/>
      <c r="YP21" s="63"/>
      <c r="YQ21" s="63"/>
      <c r="YR21" s="63"/>
      <c r="YS21" s="63"/>
      <c r="YT21" s="63"/>
      <c r="YU21" s="63"/>
      <c r="YV21" s="63"/>
      <c r="YW21" s="63"/>
      <c r="YX21" s="63"/>
      <c r="YY21" s="63"/>
      <c r="YZ21" s="63"/>
      <c r="ZA21" s="63"/>
      <c r="ZB21" s="63"/>
      <c r="ZC21" s="63"/>
      <c r="ZD21" s="63"/>
      <c r="ZE21" s="63"/>
      <c r="ZF21" s="63"/>
      <c r="ZG21" s="63"/>
      <c r="ZH21" s="63"/>
      <c r="ZI21" s="63"/>
      <c r="ZJ21" s="63"/>
      <c r="ZK21" s="63"/>
      <c r="ZL21" s="63"/>
      <c r="ZM21" s="63"/>
      <c r="ZN21" s="63"/>
      <c r="ZO21" s="63"/>
      <c r="ZP21" s="63"/>
      <c r="ZQ21" s="63"/>
      <c r="ZR21" s="63"/>
      <c r="ZS21" s="63"/>
      <c r="ZT21" s="63"/>
      <c r="ZU21" s="63"/>
      <c r="ZV21" s="63"/>
      <c r="ZW21" s="63"/>
      <c r="ZX21" s="63"/>
      <c r="ZY21" s="63"/>
      <c r="ZZ21" s="63"/>
      <c r="AAA21" s="63"/>
      <c r="AAB21" s="63"/>
      <c r="AAC21" s="63"/>
      <c r="AAD21" s="63"/>
      <c r="AAE21" s="63"/>
      <c r="AAF21" s="63"/>
      <c r="AAG21" s="63"/>
      <c r="AAH21" s="63"/>
      <c r="AAI21" s="63"/>
      <c r="AAJ21" s="63"/>
      <c r="AAK21" s="63"/>
      <c r="AAL21" s="63"/>
      <c r="AAM21" s="63"/>
      <c r="AAN21" s="63"/>
      <c r="AAO21" s="63"/>
      <c r="AAP21" s="63"/>
      <c r="AAQ21" s="63"/>
      <c r="AAR21" s="63"/>
      <c r="AAS21" s="63"/>
      <c r="AAT21" s="63"/>
      <c r="AAU21" s="63"/>
      <c r="AAV21" s="63"/>
      <c r="AAW21" s="63"/>
      <c r="AAX21" s="63"/>
      <c r="AAY21" s="63"/>
      <c r="AAZ21" s="63"/>
      <c r="ABA21" s="63"/>
      <c r="ABB21" s="63"/>
      <c r="ABC21" s="63"/>
      <c r="ABD21" s="63"/>
      <c r="ABE21" s="63"/>
      <c r="ABF21" s="63"/>
      <c r="ABG21" s="63"/>
      <c r="ABH21" s="63"/>
      <c r="ABI21" s="63"/>
      <c r="ABJ21" s="63"/>
      <c r="ABK21" s="63"/>
      <c r="ABL21" s="63"/>
      <c r="ABM21" s="63"/>
      <c r="ABN21" s="63"/>
      <c r="ABO21" s="63"/>
      <c r="ABP21" s="63"/>
      <c r="ABQ21" s="63"/>
      <c r="ABR21" s="63"/>
      <c r="ABS21" s="63"/>
      <c r="ABT21" s="63"/>
      <c r="ABU21" s="63"/>
      <c r="ABV21" s="63"/>
      <c r="ABW21" s="63"/>
      <c r="ABX21" s="63"/>
      <c r="ABY21" s="63"/>
      <c r="ABZ21" s="63"/>
      <c r="ACA21" s="63"/>
      <c r="ACB21" s="63"/>
      <c r="ACC21" s="63"/>
      <c r="ACD21" s="63"/>
      <c r="ACE21" s="63"/>
      <c r="ACF21" s="63"/>
      <c r="ACG21" s="63"/>
      <c r="ACH21" s="63"/>
      <c r="ACI21" s="63"/>
      <c r="ACJ21" s="63"/>
      <c r="ACK21" s="63"/>
      <c r="ACL21" s="63"/>
      <c r="ACM21" s="63"/>
      <c r="ACN21" s="63"/>
      <c r="ACO21" s="63"/>
      <c r="ACP21" s="63"/>
      <c r="ACQ21" s="63"/>
      <c r="ACR21" s="63"/>
      <c r="ACS21" s="63"/>
      <c r="ACT21" s="63"/>
      <c r="ACU21" s="63"/>
      <c r="ACV21" s="63"/>
      <c r="ACW21" s="63"/>
      <c r="ACX21" s="63"/>
      <c r="ACY21" s="63"/>
      <c r="ACZ21" s="63"/>
      <c r="ADA21" s="63"/>
      <c r="ADB21" s="63"/>
      <c r="ADC21" s="63"/>
      <c r="ADD21" s="63"/>
      <c r="ADE21" s="63"/>
      <c r="ADF21" s="63"/>
      <c r="ADG21" s="63"/>
      <c r="ADH21" s="63"/>
      <c r="ADI21" s="63"/>
      <c r="ADJ21" s="63"/>
      <c r="ADK21" s="63"/>
      <c r="ADL21" s="63"/>
      <c r="ADM21" s="63"/>
      <c r="ADN21" s="63"/>
      <c r="ADO21" s="63"/>
      <c r="ADP21" s="63"/>
      <c r="ADQ21" s="63"/>
      <c r="ADR21" s="63"/>
      <c r="ADS21" s="63"/>
      <c r="ADT21" s="63"/>
      <c r="ADU21" s="63"/>
      <c r="ADV21" s="63"/>
      <c r="ADW21" s="63"/>
      <c r="ADX21" s="63"/>
      <c r="ADY21" s="63"/>
      <c r="ADZ21" s="63"/>
      <c r="AEA21" s="63"/>
      <c r="AEB21" s="63"/>
      <c r="AEC21" s="63"/>
      <c r="AED21" s="63"/>
      <c r="AEE21" s="63"/>
      <c r="AEF21" s="63"/>
      <c r="AEG21" s="63"/>
      <c r="AEH21" s="63"/>
      <c r="AEI21" s="63"/>
      <c r="AEJ21" s="63"/>
      <c r="AEK21" s="63"/>
      <c r="AEL21" s="63"/>
      <c r="AEM21" s="63"/>
      <c r="AEN21" s="63"/>
      <c r="AEO21" s="63"/>
      <c r="AEP21" s="63"/>
      <c r="AEQ21" s="63"/>
      <c r="AER21" s="63"/>
      <c r="AES21" s="63"/>
      <c r="AET21" s="63"/>
      <c r="AEU21" s="63"/>
      <c r="AEV21" s="63"/>
      <c r="AEW21" s="63"/>
      <c r="AEX21" s="63"/>
      <c r="AEY21" s="63"/>
      <c r="AEZ21" s="63"/>
      <c r="AFA21" s="63"/>
      <c r="AFB21" s="63"/>
      <c r="AFC21" s="63"/>
      <c r="AFD21" s="63"/>
      <c r="AFE21" s="63"/>
      <c r="AFF21" s="63"/>
      <c r="AFG21" s="63"/>
      <c r="AFH21" s="63"/>
      <c r="AFI21" s="63"/>
      <c r="AFJ21" s="63"/>
      <c r="AFK21" s="63"/>
      <c r="AFL21" s="63"/>
      <c r="AFM21" s="63"/>
      <c r="AFN21" s="63"/>
      <c r="AFO21" s="63"/>
      <c r="AFP21" s="63"/>
      <c r="AFQ21" s="63"/>
      <c r="AFR21" s="63"/>
      <c r="AFS21" s="63"/>
      <c r="AFT21" s="63"/>
      <c r="AFU21" s="63"/>
      <c r="AFV21" s="63"/>
      <c r="AFW21" s="63"/>
      <c r="AFX21" s="63"/>
      <c r="AFY21" s="63"/>
      <c r="AFZ21" s="63"/>
      <c r="AGA21" s="63"/>
      <c r="AGB21" s="63"/>
      <c r="AGC21" s="63"/>
      <c r="AGD21" s="63"/>
      <c r="AGE21" s="63"/>
      <c r="AGF21" s="63"/>
      <c r="AGG21" s="63"/>
      <c r="AGH21" s="63"/>
      <c r="AGI21" s="63"/>
      <c r="AGJ21" s="63"/>
      <c r="AGK21" s="63"/>
      <c r="AGL21" s="63"/>
      <c r="AGM21" s="63"/>
      <c r="AGN21" s="63"/>
      <c r="AGO21" s="63"/>
      <c r="AGP21" s="63"/>
      <c r="AGQ21" s="63"/>
      <c r="AGR21" s="63"/>
      <c r="AGS21" s="63"/>
      <c r="AGT21" s="63"/>
      <c r="AGU21" s="63"/>
      <c r="AGV21" s="63"/>
      <c r="AGW21" s="63"/>
      <c r="AGX21" s="63"/>
      <c r="AGY21" s="63"/>
      <c r="AGZ21" s="63"/>
      <c r="AHA21" s="63"/>
      <c r="AHB21" s="63"/>
      <c r="AHC21" s="63"/>
      <c r="AHD21" s="63"/>
      <c r="AHE21" s="63"/>
      <c r="AHF21" s="63"/>
      <c r="AHG21" s="63"/>
      <c r="AHH21" s="63"/>
      <c r="AHI21" s="63"/>
      <c r="AHJ21" s="63"/>
      <c r="AHK21" s="63"/>
      <c r="AHL21" s="63"/>
      <c r="AHM21" s="63"/>
      <c r="AHN21" s="63"/>
      <c r="AHO21" s="63"/>
      <c r="AHP21" s="63"/>
      <c r="AHQ21" s="63"/>
      <c r="AHR21" s="63"/>
      <c r="AHS21" s="63"/>
      <c r="AHT21" s="63"/>
      <c r="AHU21" s="63"/>
      <c r="AHV21" s="63"/>
      <c r="AHW21" s="63"/>
      <c r="AHX21" s="63"/>
      <c r="AHY21" s="63"/>
      <c r="AHZ21" s="63"/>
      <c r="AIA21" s="63"/>
      <c r="AIB21" s="63"/>
      <c r="AIC21" s="63"/>
      <c r="AID21" s="63"/>
      <c r="AIE21" s="63"/>
      <c r="AIF21" s="63"/>
      <c r="AIG21" s="63"/>
      <c r="AIH21" s="63"/>
      <c r="AII21" s="63"/>
      <c r="AIJ21" s="63"/>
      <c r="AIK21" s="63"/>
      <c r="AIL21" s="63"/>
      <c r="AIM21" s="63"/>
      <c r="AIN21" s="63"/>
      <c r="AIO21" s="63"/>
      <c r="AIP21" s="63"/>
      <c r="AIQ21" s="63"/>
      <c r="AIR21" s="63"/>
      <c r="AIS21" s="63"/>
      <c r="AIT21" s="63"/>
      <c r="AIU21" s="63"/>
      <c r="AIV21" s="63"/>
      <c r="AIW21" s="63"/>
      <c r="AIX21" s="63"/>
      <c r="AIY21" s="63"/>
      <c r="AIZ21" s="63"/>
      <c r="AJA21" s="63"/>
      <c r="AJB21" s="63"/>
      <c r="AJC21" s="63"/>
      <c r="AJD21" s="63"/>
      <c r="AJE21" s="63"/>
      <c r="AJF21" s="63"/>
      <c r="AJG21" s="63"/>
      <c r="AJH21" s="63"/>
      <c r="AJI21" s="63"/>
      <c r="AJJ21" s="63"/>
      <c r="AJK21" s="63"/>
      <c r="AJL21" s="63"/>
      <c r="AJM21" s="63"/>
      <c r="AJN21" s="63"/>
      <c r="AJO21" s="63"/>
      <c r="AJP21" s="63"/>
      <c r="AJQ21" s="63"/>
      <c r="AJR21" s="63"/>
      <c r="AJS21" s="63"/>
      <c r="AJT21" s="63"/>
      <c r="AJU21" s="63"/>
      <c r="AJV21" s="63"/>
      <c r="AJW21" s="63"/>
      <c r="AJX21" s="63"/>
      <c r="AJY21" s="63"/>
      <c r="AJZ21" s="63"/>
      <c r="AKA21" s="63"/>
      <c r="AKB21" s="63"/>
      <c r="AKC21" s="63"/>
      <c r="AKD21" s="63"/>
      <c r="AKE21" s="63"/>
      <c r="AKF21" s="63"/>
      <c r="AKG21" s="63"/>
      <c r="AKH21" s="63"/>
      <c r="AKI21" s="63"/>
      <c r="AKJ21" s="63"/>
      <c r="AKK21" s="63"/>
      <c r="AKL21" s="63"/>
      <c r="AKM21" s="63"/>
      <c r="AKN21" s="63"/>
      <c r="AKO21" s="63"/>
      <c r="AKP21" s="63"/>
      <c r="AKQ21" s="63"/>
      <c r="AKR21" s="63"/>
      <c r="AKS21" s="63"/>
      <c r="AKT21" s="63"/>
      <c r="AKU21" s="63"/>
      <c r="AKV21" s="63"/>
      <c r="AKW21" s="63"/>
      <c r="AKX21" s="63"/>
      <c r="AKY21" s="63"/>
      <c r="AKZ21" s="63"/>
      <c r="ALA21" s="63"/>
      <c r="ALB21" s="63"/>
      <c r="ALC21" s="63"/>
      <c r="ALD21" s="63"/>
      <c r="ALE21" s="63"/>
      <c r="ALF21" s="63"/>
      <c r="ALG21" s="63"/>
      <c r="ALH21" s="63"/>
      <c r="ALI21" s="63"/>
      <c r="ALJ21" s="63"/>
      <c r="ALK21" s="63"/>
      <c r="ALL21" s="63"/>
      <c r="ALM21" s="63"/>
      <c r="ALN21" s="63"/>
      <c r="ALO21" s="63"/>
      <c r="ALP21" s="63"/>
      <c r="ALQ21" s="63"/>
      <c r="ALR21" s="63"/>
      <c r="ALS21" s="63"/>
      <c r="ALT21" s="63"/>
      <c r="ALU21" s="63"/>
      <c r="ALV21" s="63"/>
      <c r="ALW21" s="63"/>
      <c r="ALX21" s="63"/>
      <c r="ALY21" s="63"/>
      <c r="ALZ21" s="63"/>
      <c r="AMA21" s="63"/>
      <c r="AMB21" s="63"/>
      <c r="AMC21" s="63"/>
      <c r="AMD21" s="63"/>
      <c r="AME21" s="63"/>
      <c r="AMF21" s="63"/>
      <c r="AMG21" s="63"/>
      <c r="AMH21" s="63"/>
      <c r="AMI21" s="63"/>
      <c r="AMJ21" s="63"/>
      <c r="AMK21" s="63"/>
      <c r="AML21" s="63"/>
      <c r="AMM21" s="63"/>
      <c r="AMN21" s="63"/>
      <c r="AMO21" s="63"/>
      <c r="AMP21" s="63"/>
      <c r="AMQ21" s="63"/>
      <c r="AMR21" s="63"/>
      <c r="AMS21" s="63"/>
      <c r="AMT21" s="63"/>
      <c r="AMU21" s="63"/>
      <c r="AMV21" s="63"/>
      <c r="AMW21" s="63"/>
      <c r="AMX21" s="63"/>
      <c r="AMY21" s="63"/>
      <c r="AMZ21" s="63"/>
      <c r="ANA21" s="63"/>
      <c r="ANB21" s="63"/>
      <c r="ANC21" s="63"/>
      <c r="AND21" s="63"/>
      <c r="ANE21" s="63"/>
      <c r="ANF21" s="63"/>
      <c r="ANG21" s="63"/>
      <c r="ANH21" s="63"/>
      <c r="ANI21" s="63"/>
      <c r="ANJ21" s="63"/>
      <c r="ANK21" s="63"/>
      <c r="ANL21" s="63"/>
      <c r="ANM21" s="63"/>
      <c r="ANN21" s="63"/>
      <c r="ANO21" s="63"/>
      <c r="ANP21" s="63"/>
      <c r="ANQ21" s="63"/>
      <c r="ANR21" s="63"/>
      <c r="ANS21" s="63"/>
      <c r="ANT21" s="63"/>
      <c r="ANU21" s="63"/>
      <c r="ANV21" s="63"/>
      <c r="ANW21" s="63"/>
      <c r="ANX21" s="63"/>
      <c r="ANY21" s="63"/>
      <c r="ANZ21" s="63"/>
      <c r="AOA21" s="63"/>
      <c r="AOB21" s="63"/>
      <c r="AOC21" s="63"/>
      <c r="AOD21" s="63"/>
      <c r="AOE21" s="63"/>
      <c r="AOF21" s="63"/>
      <c r="AOG21" s="63"/>
      <c r="AOH21" s="63"/>
      <c r="AOI21" s="63"/>
      <c r="AOJ21" s="63"/>
      <c r="AOK21" s="63"/>
      <c r="AOL21" s="63"/>
      <c r="AOM21" s="63"/>
      <c r="AON21" s="63"/>
      <c r="AOO21" s="63"/>
      <c r="AOP21" s="63"/>
      <c r="AOQ21" s="63"/>
      <c r="AOR21" s="63"/>
      <c r="AOS21" s="63"/>
      <c r="AOT21" s="63"/>
      <c r="AOU21" s="63"/>
      <c r="AOV21" s="63"/>
      <c r="AOW21" s="63"/>
      <c r="AOX21" s="63"/>
      <c r="AOY21" s="63"/>
      <c r="AOZ21" s="63"/>
      <c r="APA21" s="63"/>
      <c r="APB21" s="63"/>
      <c r="APC21" s="63"/>
      <c r="APD21" s="63"/>
      <c r="APE21" s="63"/>
      <c r="APF21" s="63"/>
      <c r="APG21" s="63"/>
      <c r="APH21" s="63"/>
      <c r="API21" s="63"/>
      <c r="APJ21" s="63"/>
      <c r="APK21" s="63"/>
      <c r="APL21" s="63"/>
      <c r="APM21" s="63"/>
      <c r="APN21" s="63"/>
      <c r="APO21" s="63"/>
      <c r="APP21" s="63"/>
      <c r="APQ21" s="63"/>
      <c r="APR21" s="63"/>
      <c r="APS21" s="63"/>
      <c r="APT21" s="63"/>
      <c r="APU21" s="63"/>
      <c r="APV21" s="63"/>
      <c r="APW21" s="63"/>
      <c r="APX21" s="63"/>
      <c r="APY21" s="63"/>
      <c r="APZ21" s="63"/>
      <c r="AQA21" s="63"/>
      <c r="AQB21" s="63"/>
      <c r="AQC21" s="63"/>
      <c r="AQD21" s="63"/>
      <c r="AQE21" s="63"/>
      <c r="AQF21" s="63"/>
      <c r="AQG21" s="63"/>
      <c r="AQH21" s="63"/>
      <c r="AQI21" s="63"/>
      <c r="AQJ21" s="63"/>
      <c r="AQK21" s="63"/>
      <c r="AQL21" s="63"/>
      <c r="AQM21" s="63"/>
      <c r="AQN21" s="63"/>
      <c r="AQO21" s="63"/>
      <c r="AQP21" s="63"/>
      <c r="AQQ21" s="63"/>
      <c r="AQR21" s="63"/>
      <c r="AQS21" s="63"/>
      <c r="AQT21" s="63"/>
      <c r="AQU21" s="63"/>
      <c r="AQV21" s="63"/>
      <c r="AQW21" s="63"/>
      <c r="AQX21" s="63"/>
      <c r="AQY21" s="63"/>
      <c r="AQZ21" s="63"/>
      <c r="ARA21" s="63"/>
      <c r="ARB21" s="63"/>
      <c r="ARC21" s="63"/>
      <c r="ARD21" s="63"/>
      <c r="ARE21" s="63"/>
      <c r="ARF21" s="63"/>
      <c r="ARG21" s="63"/>
      <c r="ARH21" s="63"/>
      <c r="ARI21" s="63"/>
      <c r="ARJ21" s="63"/>
      <c r="ARK21" s="63"/>
      <c r="ARL21" s="63"/>
      <c r="ARM21" s="63"/>
      <c r="ARN21" s="63"/>
      <c r="ARO21" s="63"/>
      <c r="ARP21" s="63"/>
      <c r="ARQ21" s="63"/>
      <c r="ARR21" s="63"/>
      <c r="ARS21" s="63"/>
      <c r="ART21" s="63"/>
      <c r="ARU21" s="63"/>
      <c r="ARV21" s="63"/>
      <c r="ARW21" s="63"/>
      <c r="ARX21" s="63"/>
      <c r="ARY21" s="63"/>
      <c r="ARZ21" s="63"/>
      <c r="ASA21" s="63"/>
      <c r="ASB21" s="63"/>
      <c r="ASC21" s="63"/>
      <c r="ASD21" s="63"/>
      <c r="ASE21" s="63"/>
      <c r="ASF21" s="63"/>
      <c r="ASG21" s="63"/>
      <c r="ASH21" s="63"/>
      <c r="ASI21" s="63"/>
      <c r="ASJ21" s="63"/>
      <c r="ASK21" s="63"/>
      <c r="ASL21" s="63"/>
      <c r="ASM21" s="63"/>
      <c r="ASN21" s="63"/>
      <c r="ASO21" s="63"/>
      <c r="ASP21" s="63"/>
      <c r="ASQ21" s="63"/>
      <c r="ASR21" s="63"/>
      <c r="ASS21" s="63"/>
      <c r="AST21" s="63"/>
      <c r="ASU21" s="63"/>
      <c r="ASV21" s="63"/>
      <c r="ASW21" s="63"/>
      <c r="ASX21" s="63"/>
      <c r="ASY21" s="63"/>
      <c r="ASZ21" s="63"/>
      <c r="ATA21" s="63"/>
      <c r="ATB21" s="63"/>
      <c r="ATC21" s="63"/>
      <c r="ATD21" s="63"/>
      <c r="ATE21" s="63"/>
      <c r="ATF21" s="63"/>
      <c r="ATG21" s="63"/>
      <c r="ATH21" s="63"/>
      <c r="ATI21" s="63"/>
      <c r="ATJ21" s="63"/>
      <c r="ATK21" s="63"/>
      <c r="ATL21" s="63"/>
      <c r="ATM21" s="63"/>
      <c r="ATN21" s="63"/>
      <c r="ATO21" s="63"/>
      <c r="ATP21" s="63"/>
      <c r="ATQ21" s="63"/>
      <c r="ATR21" s="63"/>
      <c r="ATS21" s="63"/>
      <c r="ATT21" s="63"/>
      <c r="ATU21" s="63"/>
      <c r="ATV21" s="63"/>
      <c r="ATW21" s="63"/>
      <c r="ATX21" s="63"/>
      <c r="ATY21" s="63"/>
      <c r="ATZ21" s="63"/>
      <c r="AUA21" s="63"/>
      <c r="AUB21" s="63"/>
      <c r="AUC21" s="63"/>
      <c r="AUD21" s="63"/>
      <c r="AUE21" s="63"/>
      <c r="AUF21" s="63"/>
      <c r="AUG21" s="63"/>
      <c r="AUH21" s="63"/>
      <c r="AUI21" s="63"/>
      <c r="AUJ21" s="63"/>
      <c r="AUK21" s="63"/>
      <c r="AUL21" s="63"/>
      <c r="AUM21" s="63"/>
      <c r="AUN21" s="63"/>
      <c r="AUO21" s="63"/>
      <c r="AUP21" s="63"/>
      <c r="AUQ21" s="63"/>
      <c r="AUR21" s="63"/>
      <c r="AUS21" s="63"/>
      <c r="AUT21" s="63"/>
      <c r="AUU21" s="63"/>
      <c r="AUV21" s="63"/>
      <c r="AUW21" s="63"/>
      <c r="AUX21" s="63"/>
      <c r="AUY21" s="63"/>
      <c r="AUZ21" s="63"/>
      <c r="AVA21" s="63"/>
      <c r="AVB21" s="63"/>
      <c r="AVC21" s="63"/>
      <c r="AVD21" s="63"/>
      <c r="AVE21" s="63"/>
      <c r="AVF21" s="63"/>
      <c r="AVG21" s="63"/>
      <c r="AVH21" s="63"/>
      <c r="AVI21" s="63"/>
      <c r="AVJ21" s="63"/>
      <c r="AVK21" s="63"/>
      <c r="AVL21" s="63"/>
      <c r="AVM21" s="63"/>
      <c r="AVN21" s="63"/>
      <c r="AVO21" s="63"/>
      <c r="AVP21" s="63"/>
      <c r="AVQ21" s="63"/>
      <c r="AVR21" s="63"/>
      <c r="AVS21" s="63"/>
      <c r="AVT21" s="63"/>
      <c r="AVU21" s="63"/>
      <c r="AVV21" s="63"/>
      <c r="AVW21" s="63"/>
      <c r="AVX21" s="63"/>
      <c r="AVY21" s="63"/>
      <c r="AVZ21" s="63"/>
      <c r="AWA21" s="63"/>
      <c r="AWB21" s="63"/>
      <c r="AWC21" s="63"/>
      <c r="AWD21" s="63"/>
      <c r="AWE21" s="63"/>
      <c r="AWF21" s="63"/>
      <c r="AWG21" s="63"/>
      <c r="AWH21" s="63"/>
      <c r="AWI21" s="63"/>
      <c r="AWJ21" s="63"/>
      <c r="AWK21" s="63"/>
      <c r="AWL21" s="63"/>
      <c r="AWM21" s="63"/>
      <c r="AWN21" s="63"/>
      <c r="AWO21" s="63"/>
      <c r="AWP21" s="63"/>
      <c r="AWQ21" s="63"/>
      <c r="AWR21" s="63"/>
      <c r="AWS21" s="63"/>
      <c r="AWT21" s="63"/>
      <c r="AWU21" s="63"/>
      <c r="AWV21" s="63"/>
      <c r="AWW21" s="63"/>
      <c r="AWX21" s="63"/>
      <c r="AWY21" s="63"/>
      <c r="AWZ21" s="63"/>
      <c r="AXA21" s="63"/>
      <c r="AXB21" s="63"/>
      <c r="AXC21" s="63"/>
      <c r="AXD21" s="63"/>
      <c r="AXE21" s="63"/>
      <c r="AXF21" s="63"/>
      <c r="AXG21" s="63"/>
      <c r="AXH21" s="63"/>
      <c r="AXI21" s="63"/>
      <c r="AXJ21" s="63"/>
      <c r="AXK21" s="63"/>
      <c r="AXL21" s="63"/>
      <c r="AXM21" s="63"/>
      <c r="AXN21" s="63"/>
      <c r="AXO21" s="63"/>
      <c r="AXP21" s="63"/>
      <c r="AXQ21" s="63"/>
      <c r="AXR21" s="63"/>
      <c r="AXS21" s="63"/>
      <c r="AXT21" s="63"/>
      <c r="AXU21" s="63"/>
      <c r="AXV21" s="63"/>
      <c r="AXW21" s="63"/>
      <c r="AXX21" s="63"/>
      <c r="AXY21" s="63"/>
      <c r="AXZ21" s="63"/>
      <c r="AYA21" s="63"/>
      <c r="AYB21" s="63"/>
      <c r="AYC21" s="63"/>
      <c r="AYD21" s="63"/>
      <c r="AYE21" s="63"/>
      <c r="AYF21" s="63"/>
      <c r="AYG21" s="63"/>
      <c r="AYH21" s="63"/>
      <c r="AYI21" s="63"/>
      <c r="AYJ21" s="63"/>
      <c r="AYK21" s="63"/>
      <c r="AYL21" s="63"/>
      <c r="AYM21" s="63"/>
      <c r="AYN21" s="63"/>
      <c r="AYO21" s="63"/>
      <c r="AYP21" s="63"/>
      <c r="AYQ21" s="63"/>
      <c r="AYR21" s="63"/>
      <c r="AYS21" s="63"/>
      <c r="AYT21" s="63"/>
      <c r="AYU21" s="63"/>
      <c r="AYV21" s="63"/>
      <c r="AYW21" s="63"/>
      <c r="AYX21" s="63"/>
      <c r="AYY21" s="63"/>
      <c r="AYZ21" s="63"/>
      <c r="AZA21" s="63"/>
      <c r="AZB21" s="63"/>
      <c r="AZC21" s="63"/>
      <c r="AZD21" s="63"/>
      <c r="AZE21" s="63"/>
      <c r="AZF21" s="63"/>
      <c r="AZG21" s="63"/>
      <c r="AZH21" s="63"/>
      <c r="AZI21" s="63"/>
      <c r="AZJ21" s="63"/>
      <c r="AZK21" s="63"/>
      <c r="AZL21" s="63"/>
      <c r="AZM21" s="63"/>
      <c r="AZN21" s="63"/>
      <c r="AZO21" s="63"/>
      <c r="AZP21" s="63"/>
      <c r="AZQ21" s="63"/>
      <c r="AZR21" s="63"/>
      <c r="AZS21" s="63"/>
      <c r="AZT21" s="63"/>
      <c r="AZU21" s="63"/>
      <c r="AZV21" s="63"/>
      <c r="AZW21" s="63"/>
      <c r="AZX21" s="63"/>
      <c r="AZY21" s="63"/>
      <c r="AZZ21" s="63"/>
      <c r="BAA21" s="63"/>
      <c r="BAB21" s="63"/>
      <c r="BAC21" s="63"/>
      <c r="BAD21" s="63"/>
      <c r="BAE21" s="63"/>
      <c r="BAF21" s="63"/>
      <c r="BAG21" s="63"/>
      <c r="BAH21" s="63"/>
      <c r="BAI21" s="63"/>
      <c r="BAJ21" s="63"/>
      <c r="BAK21" s="63"/>
      <c r="BAL21" s="63"/>
      <c r="BAM21" s="63"/>
      <c r="BAN21" s="63"/>
      <c r="BAO21" s="63"/>
      <c r="BAP21" s="63"/>
      <c r="BAQ21" s="63"/>
      <c r="BAR21" s="63"/>
      <c r="BAS21" s="63"/>
      <c r="BAT21" s="63"/>
      <c r="BAU21" s="63"/>
      <c r="BAV21" s="63"/>
      <c r="BAW21" s="63"/>
      <c r="BAX21" s="63"/>
      <c r="BAY21" s="63"/>
      <c r="BAZ21" s="63"/>
      <c r="BBA21" s="63"/>
      <c r="BBB21" s="63"/>
      <c r="BBC21" s="63"/>
      <c r="BBD21" s="63"/>
      <c r="BBE21" s="63"/>
      <c r="BBF21" s="63"/>
      <c r="BBG21" s="63"/>
      <c r="BBH21" s="63"/>
      <c r="BBI21" s="63"/>
      <c r="BBJ21" s="63"/>
      <c r="BBK21" s="63"/>
      <c r="BBL21" s="63"/>
      <c r="BBM21" s="63"/>
      <c r="BBN21" s="63"/>
      <c r="BBO21" s="63"/>
      <c r="BBP21" s="63"/>
      <c r="BBQ21" s="63"/>
      <c r="BBR21" s="63"/>
      <c r="BBS21" s="63"/>
      <c r="BBT21" s="63"/>
      <c r="BBU21" s="63"/>
      <c r="BBV21" s="63"/>
      <c r="BBW21" s="63"/>
      <c r="BBX21" s="63"/>
      <c r="BBY21" s="63"/>
      <c r="BBZ21" s="63"/>
      <c r="BCA21" s="63"/>
      <c r="BCB21" s="63"/>
      <c r="BCC21" s="63"/>
      <c r="BCD21" s="63"/>
      <c r="BCE21" s="63"/>
      <c r="BCF21" s="63"/>
      <c r="BCG21" s="63"/>
      <c r="BCH21" s="63"/>
      <c r="BCI21" s="63"/>
      <c r="BCJ21" s="63"/>
      <c r="BCK21" s="63"/>
      <c r="BCL21" s="63"/>
      <c r="BCM21" s="63"/>
      <c r="BCN21" s="63"/>
      <c r="BCO21" s="63"/>
      <c r="BCP21" s="63"/>
      <c r="BCQ21" s="63"/>
      <c r="BCR21" s="63"/>
      <c r="BCS21" s="63"/>
      <c r="BCT21" s="63"/>
      <c r="BCU21" s="63"/>
      <c r="BCV21" s="63"/>
      <c r="BCW21" s="63"/>
      <c r="BCX21" s="63"/>
      <c r="BCY21" s="63"/>
      <c r="BCZ21" s="63"/>
      <c r="BDA21" s="63"/>
      <c r="BDB21" s="63"/>
      <c r="BDC21" s="63"/>
      <c r="BDD21" s="63"/>
      <c r="BDE21" s="63"/>
      <c r="BDF21" s="63"/>
      <c r="BDG21" s="63"/>
      <c r="BDH21" s="63"/>
      <c r="BDI21" s="63"/>
      <c r="BDJ21" s="63"/>
      <c r="BDK21" s="63"/>
      <c r="BDL21" s="63"/>
      <c r="BDM21" s="63"/>
      <c r="BDN21" s="63"/>
      <c r="BDO21" s="63"/>
      <c r="BDP21" s="63"/>
      <c r="BDQ21" s="63"/>
      <c r="BDR21" s="63"/>
      <c r="BDS21" s="63"/>
      <c r="BDT21" s="63"/>
      <c r="BDU21" s="63"/>
      <c r="BDV21" s="63"/>
      <c r="BDW21" s="63"/>
      <c r="BDX21" s="63"/>
      <c r="BDY21" s="63"/>
      <c r="BDZ21" s="63"/>
      <c r="BEA21" s="63"/>
      <c r="BEB21" s="63"/>
      <c r="BEC21" s="63"/>
      <c r="BED21" s="63"/>
      <c r="BEE21" s="63"/>
      <c r="BEF21" s="63"/>
      <c r="BEG21" s="63"/>
      <c r="BEH21" s="63"/>
      <c r="BEI21" s="63"/>
      <c r="BEJ21" s="63"/>
      <c r="BEK21" s="63"/>
      <c r="BEL21" s="63"/>
      <c r="BEM21" s="63"/>
      <c r="BEN21" s="63"/>
      <c r="BEO21" s="63"/>
      <c r="BEP21" s="63"/>
      <c r="BEQ21" s="63"/>
      <c r="BER21" s="63"/>
      <c r="BES21" s="63"/>
      <c r="BET21" s="63"/>
      <c r="BEU21" s="63"/>
      <c r="BEV21" s="63"/>
      <c r="BEW21" s="63"/>
      <c r="BEX21" s="63"/>
      <c r="BEY21" s="63"/>
      <c r="BEZ21" s="63"/>
      <c r="BFA21" s="63"/>
      <c r="BFB21" s="63"/>
      <c r="BFC21" s="63"/>
      <c r="BFD21" s="63"/>
      <c r="BFE21" s="63"/>
      <c r="BFF21" s="63"/>
      <c r="BFG21" s="63"/>
      <c r="BFH21" s="63"/>
      <c r="BFI21" s="63"/>
      <c r="BFJ21" s="63"/>
      <c r="BFK21" s="63"/>
      <c r="BFL21" s="63"/>
      <c r="BFM21" s="63"/>
      <c r="BFN21" s="63"/>
      <c r="BFO21" s="63"/>
      <c r="BFP21" s="63"/>
      <c r="BFQ21" s="63"/>
      <c r="BFR21" s="63"/>
      <c r="BFS21" s="63"/>
      <c r="BFT21" s="63"/>
      <c r="BFU21" s="63"/>
      <c r="BFV21" s="63"/>
      <c r="BFW21" s="63"/>
      <c r="BFX21" s="63"/>
      <c r="BFY21" s="63"/>
      <c r="BFZ21" s="63"/>
      <c r="BGA21" s="63"/>
      <c r="BGB21" s="63"/>
      <c r="BGC21" s="63"/>
      <c r="BGD21" s="63"/>
      <c r="BGE21" s="63"/>
      <c r="BGF21" s="63"/>
      <c r="BGG21" s="63"/>
      <c r="BGH21" s="63"/>
      <c r="BGI21" s="63"/>
      <c r="BGJ21" s="63"/>
      <c r="BGK21" s="63"/>
      <c r="BGL21" s="63"/>
      <c r="BGM21" s="63"/>
      <c r="BGN21" s="63"/>
      <c r="BGO21" s="63"/>
      <c r="BGP21" s="63"/>
      <c r="BGQ21" s="63"/>
      <c r="BGR21" s="63"/>
      <c r="BGS21" s="63"/>
      <c r="BGT21" s="63"/>
      <c r="BGU21" s="63"/>
      <c r="BGV21" s="63"/>
      <c r="BGW21" s="63"/>
      <c r="BGX21" s="63"/>
      <c r="BGY21" s="63"/>
      <c r="BGZ21" s="63"/>
      <c r="BHA21" s="63"/>
      <c r="BHB21" s="63"/>
      <c r="BHC21" s="63"/>
      <c r="BHD21" s="63"/>
      <c r="BHE21" s="63"/>
      <c r="BHF21" s="63"/>
      <c r="BHG21" s="63"/>
      <c r="BHH21" s="63"/>
      <c r="BHI21" s="63"/>
      <c r="BHJ21" s="63"/>
      <c r="BHK21" s="63"/>
      <c r="BHL21" s="63"/>
      <c r="BHM21" s="63"/>
      <c r="BHN21" s="63"/>
      <c r="BHO21" s="63"/>
      <c r="BHP21" s="63"/>
      <c r="BHQ21" s="63"/>
      <c r="BHR21" s="63"/>
      <c r="BHS21" s="63"/>
      <c r="BHT21" s="63"/>
      <c r="BHU21" s="63"/>
      <c r="BHV21" s="63"/>
      <c r="BHW21" s="63"/>
      <c r="BHX21" s="63"/>
      <c r="BHY21" s="63"/>
      <c r="BHZ21" s="63"/>
      <c r="BIA21" s="63"/>
      <c r="BIB21" s="63"/>
      <c r="BIC21" s="63"/>
      <c r="BID21" s="63"/>
      <c r="BIE21" s="63"/>
      <c r="BIF21" s="63"/>
      <c r="BIG21" s="63"/>
      <c r="BIH21" s="63"/>
      <c r="BII21" s="63"/>
      <c r="BIJ21" s="63"/>
      <c r="BIK21" s="63"/>
      <c r="BIL21" s="63"/>
      <c r="BIM21" s="63"/>
      <c r="BIN21" s="63"/>
      <c r="BIO21" s="63"/>
      <c r="BIP21" s="63"/>
      <c r="BIQ21" s="63"/>
      <c r="BIR21" s="63"/>
      <c r="BIS21" s="63"/>
      <c r="BIT21" s="63"/>
      <c r="BIU21" s="63"/>
      <c r="BIV21" s="63"/>
      <c r="BIW21" s="63"/>
      <c r="BIX21" s="63"/>
      <c r="BIY21" s="63"/>
      <c r="BIZ21" s="63"/>
      <c r="BJA21" s="63"/>
      <c r="BJB21" s="63"/>
      <c r="BJC21" s="63"/>
      <c r="BJD21" s="63"/>
      <c r="BJE21" s="63"/>
      <c r="BJF21" s="63"/>
      <c r="BJG21" s="63"/>
      <c r="BJH21" s="63"/>
      <c r="BJI21" s="63"/>
      <c r="BJJ21" s="63"/>
      <c r="BJK21" s="63"/>
      <c r="BJL21" s="63"/>
      <c r="BJM21" s="63"/>
      <c r="BJN21" s="63"/>
      <c r="BJO21" s="63"/>
      <c r="BJP21" s="63"/>
      <c r="BJQ21" s="63"/>
      <c r="BJR21" s="63"/>
      <c r="BJS21" s="63"/>
      <c r="BJT21" s="63"/>
      <c r="BJU21" s="63"/>
      <c r="BJV21" s="63"/>
      <c r="BJW21" s="63"/>
      <c r="BJX21" s="63"/>
      <c r="BJY21" s="63"/>
      <c r="BJZ21" s="63"/>
      <c r="BKA21" s="63"/>
      <c r="BKB21" s="63"/>
      <c r="BKC21" s="63"/>
      <c r="BKD21" s="63"/>
      <c r="BKE21" s="63"/>
      <c r="BKF21" s="63"/>
      <c r="BKG21" s="63"/>
      <c r="BKH21" s="63"/>
      <c r="BKI21" s="63"/>
      <c r="BKJ21" s="63"/>
      <c r="BKK21" s="63"/>
      <c r="BKL21" s="63"/>
      <c r="BKM21" s="63"/>
      <c r="BKN21" s="63"/>
      <c r="BKO21" s="63"/>
      <c r="BKP21" s="63"/>
      <c r="BKQ21" s="63"/>
      <c r="BKR21" s="63"/>
      <c r="BKS21" s="63"/>
      <c r="BKT21" s="63"/>
      <c r="BKU21" s="63"/>
      <c r="BKV21" s="63"/>
      <c r="BKW21" s="63"/>
      <c r="BKX21" s="63"/>
      <c r="BKY21" s="63"/>
      <c r="BKZ21" s="63"/>
      <c r="BLA21" s="63"/>
      <c r="BLB21" s="63"/>
      <c r="BLC21" s="63"/>
      <c r="BLD21" s="63"/>
      <c r="BLE21" s="63"/>
      <c r="BLF21" s="63"/>
      <c r="BLG21" s="63"/>
      <c r="BLH21" s="63"/>
      <c r="BLI21" s="63"/>
      <c r="BLJ21" s="63"/>
      <c r="BLK21" s="63"/>
      <c r="BLL21" s="63"/>
      <c r="BLM21" s="63"/>
      <c r="BLN21" s="63"/>
      <c r="BLO21" s="63"/>
      <c r="BLP21" s="63"/>
      <c r="BLQ21" s="63"/>
      <c r="BLR21" s="63"/>
      <c r="BLS21" s="63"/>
      <c r="BLT21" s="63"/>
      <c r="BLU21" s="63"/>
      <c r="BLV21" s="63"/>
      <c r="BLW21" s="63"/>
      <c r="BLX21" s="63"/>
      <c r="BLY21" s="63"/>
      <c r="BLZ21" s="63"/>
      <c r="BMA21" s="63"/>
      <c r="BMB21" s="63"/>
      <c r="BMC21" s="63"/>
      <c r="BMD21" s="63"/>
      <c r="BME21" s="63"/>
      <c r="BMF21" s="63"/>
      <c r="BMG21" s="63"/>
      <c r="BMH21" s="63"/>
      <c r="BMI21" s="63"/>
      <c r="BMJ21" s="63"/>
      <c r="BMK21" s="63"/>
      <c r="BML21" s="63"/>
      <c r="BMM21" s="63"/>
      <c r="BMN21" s="63"/>
      <c r="BMO21" s="63"/>
      <c r="BMP21" s="63"/>
      <c r="BMQ21" s="63"/>
      <c r="BMR21" s="63"/>
      <c r="BMS21" s="63"/>
      <c r="BMT21" s="63"/>
      <c r="BMU21" s="63"/>
      <c r="BMV21" s="63"/>
      <c r="BMW21" s="63"/>
      <c r="BMX21" s="63"/>
      <c r="BMY21" s="63"/>
      <c r="BMZ21" s="63"/>
      <c r="BNA21" s="63"/>
      <c r="BNB21" s="63"/>
      <c r="BNC21" s="63"/>
      <c r="BND21" s="63"/>
      <c r="BNE21" s="63"/>
      <c r="BNF21" s="63"/>
      <c r="BNG21" s="63"/>
      <c r="BNH21" s="63"/>
      <c r="BNI21" s="63"/>
      <c r="BNJ21" s="63"/>
      <c r="BNK21" s="63"/>
      <c r="BNL21" s="63"/>
      <c r="BNM21" s="63"/>
      <c r="BNN21" s="63"/>
      <c r="BNO21" s="63"/>
      <c r="BNP21" s="63"/>
      <c r="BNQ21" s="63"/>
      <c r="BNR21" s="63"/>
      <c r="BNS21" s="63"/>
      <c r="BNT21" s="63"/>
      <c r="BNU21" s="63"/>
      <c r="BNV21" s="63"/>
      <c r="BNW21" s="63"/>
      <c r="BNX21" s="63"/>
      <c r="BNY21" s="63"/>
      <c r="BNZ21" s="63"/>
      <c r="BOA21" s="63"/>
      <c r="BOB21" s="63"/>
      <c r="BOC21" s="63"/>
      <c r="BOD21" s="63"/>
      <c r="BOE21" s="63"/>
      <c r="BOF21" s="63"/>
      <c r="BOG21" s="63"/>
      <c r="BOH21" s="63"/>
      <c r="BOI21" s="63"/>
      <c r="BOJ21" s="63"/>
      <c r="BOK21" s="63"/>
      <c r="BOL21" s="63"/>
      <c r="BOM21" s="63"/>
      <c r="BON21" s="63"/>
      <c r="BOO21" s="63"/>
      <c r="BOP21" s="63"/>
      <c r="BOQ21" s="63"/>
      <c r="BOR21" s="63"/>
      <c r="BOS21" s="63"/>
      <c r="BOT21" s="63"/>
      <c r="BOU21" s="63"/>
      <c r="BOV21" s="63"/>
      <c r="BOW21" s="63"/>
      <c r="BOX21" s="63"/>
      <c r="BOY21" s="63"/>
      <c r="BOZ21" s="63"/>
      <c r="BPA21" s="63"/>
      <c r="BPB21" s="63"/>
      <c r="BPC21" s="63"/>
      <c r="BPD21" s="63"/>
      <c r="BPE21" s="63"/>
      <c r="BPF21" s="63"/>
      <c r="BPG21" s="63"/>
      <c r="BPH21" s="63"/>
      <c r="BPI21" s="63"/>
      <c r="BPJ21" s="63"/>
      <c r="BPK21" s="63"/>
      <c r="BPL21" s="63"/>
      <c r="BPM21" s="63"/>
      <c r="BPN21" s="63"/>
      <c r="BPO21" s="63"/>
      <c r="BPP21" s="63"/>
      <c r="BPQ21" s="63"/>
      <c r="BPR21" s="63"/>
      <c r="BPS21" s="63"/>
      <c r="BPT21" s="63"/>
      <c r="BPU21" s="63"/>
      <c r="BPV21" s="63"/>
      <c r="BPW21" s="63"/>
      <c r="BPX21" s="63"/>
      <c r="BPY21" s="63"/>
      <c r="BPZ21" s="63"/>
      <c r="BQA21" s="63"/>
      <c r="BQB21" s="63"/>
      <c r="BQC21" s="63"/>
      <c r="BQD21" s="63"/>
      <c r="BQE21" s="63"/>
      <c r="BQF21" s="63"/>
      <c r="BQG21" s="63"/>
      <c r="BQH21" s="63"/>
      <c r="BQI21" s="63"/>
      <c r="BQJ21" s="63"/>
      <c r="BQK21" s="63"/>
      <c r="BQL21" s="63"/>
      <c r="BQM21" s="63"/>
      <c r="BQN21" s="63"/>
      <c r="BQO21" s="63"/>
      <c r="BQP21" s="63"/>
      <c r="BQQ21" s="63"/>
      <c r="BQR21" s="63"/>
      <c r="BQS21" s="63"/>
      <c r="BQT21" s="63"/>
      <c r="BQU21" s="63"/>
      <c r="BQV21" s="63"/>
      <c r="BQW21" s="63"/>
      <c r="BQX21" s="63"/>
      <c r="BQY21" s="63"/>
      <c r="BQZ21" s="63"/>
      <c r="BRA21" s="63"/>
      <c r="BRB21" s="63"/>
      <c r="BRC21" s="63"/>
      <c r="BRD21" s="63"/>
      <c r="BRE21" s="63"/>
      <c r="BRF21" s="63"/>
      <c r="BRG21" s="63"/>
      <c r="BRH21" s="63"/>
      <c r="BRI21" s="63"/>
      <c r="BRJ21" s="63"/>
      <c r="BRK21" s="63"/>
      <c r="BRL21" s="63"/>
      <c r="BRM21" s="63"/>
      <c r="BRN21" s="63"/>
      <c r="BRO21" s="63"/>
      <c r="BRP21" s="63"/>
      <c r="BRQ21" s="63"/>
      <c r="BRR21" s="63"/>
      <c r="BRS21" s="63"/>
      <c r="BRT21" s="63"/>
      <c r="BRU21" s="63"/>
      <c r="BRV21" s="63"/>
      <c r="BRW21" s="63"/>
      <c r="BRX21" s="63"/>
      <c r="BRY21" s="63"/>
      <c r="BRZ21" s="63"/>
      <c r="BSA21" s="63"/>
      <c r="BSB21" s="63"/>
      <c r="BSC21" s="63"/>
      <c r="BSD21" s="63"/>
      <c r="BSE21" s="63"/>
      <c r="BSF21" s="63"/>
      <c r="BSG21" s="63"/>
      <c r="BSH21" s="63"/>
      <c r="BSI21" s="63"/>
      <c r="BSJ21" s="63"/>
      <c r="BSK21" s="63"/>
      <c r="BSL21" s="63"/>
      <c r="BSM21" s="63"/>
      <c r="BSN21" s="63"/>
      <c r="BSO21" s="63"/>
      <c r="BSP21" s="63"/>
      <c r="BSQ21" s="63"/>
      <c r="BSR21" s="63"/>
      <c r="BSS21" s="63"/>
      <c r="BST21" s="63"/>
      <c r="BSU21" s="63"/>
      <c r="BSV21" s="63"/>
      <c r="BSW21" s="63"/>
      <c r="BSX21" s="63"/>
      <c r="BSY21" s="63"/>
      <c r="BSZ21" s="63"/>
      <c r="BTA21" s="63"/>
      <c r="BTB21" s="63"/>
      <c r="BTC21" s="63"/>
      <c r="BTD21" s="63"/>
      <c r="BTE21" s="63"/>
      <c r="BTF21" s="63"/>
      <c r="BTG21" s="63"/>
      <c r="BTH21" s="63"/>
      <c r="BTI21" s="63"/>
      <c r="BTJ21" s="63"/>
      <c r="BTK21" s="63"/>
      <c r="BTL21" s="63"/>
      <c r="BTM21" s="63"/>
      <c r="BTN21" s="63"/>
      <c r="BTO21" s="63"/>
      <c r="BTP21" s="63"/>
      <c r="BTQ21" s="63"/>
      <c r="BTR21" s="63"/>
      <c r="BTS21" s="63"/>
      <c r="BTT21" s="63"/>
      <c r="BTU21" s="63"/>
      <c r="BTV21" s="63"/>
      <c r="BTW21" s="63"/>
      <c r="BTX21" s="63"/>
      <c r="BTY21" s="63"/>
      <c r="BTZ21" s="63"/>
      <c r="BUA21" s="63"/>
      <c r="BUB21" s="63"/>
      <c r="BUC21" s="63"/>
      <c r="BUD21" s="63"/>
      <c r="BUE21" s="63"/>
      <c r="BUF21" s="63"/>
      <c r="BUG21" s="63"/>
      <c r="BUH21" s="63"/>
      <c r="BUI21" s="63"/>
      <c r="BUJ21" s="63"/>
      <c r="BUK21" s="63"/>
      <c r="BUL21" s="63"/>
      <c r="BUM21" s="63"/>
      <c r="BUN21" s="63"/>
      <c r="BUO21" s="63"/>
      <c r="BUP21" s="63"/>
      <c r="BUQ21" s="63"/>
      <c r="BUR21" s="63"/>
      <c r="BUS21" s="63"/>
      <c r="BUT21" s="63"/>
      <c r="BUU21" s="63"/>
      <c r="BUV21" s="63"/>
      <c r="BUW21" s="63"/>
      <c r="BUX21" s="63"/>
      <c r="BUY21" s="63"/>
      <c r="BUZ21" s="63"/>
      <c r="BVA21" s="63"/>
      <c r="BVB21" s="63"/>
      <c r="BVC21" s="63"/>
      <c r="BVD21" s="63"/>
      <c r="BVE21" s="63"/>
      <c r="BVF21" s="63"/>
      <c r="BVG21" s="63"/>
      <c r="BVH21" s="63"/>
      <c r="BVI21" s="63"/>
      <c r="BVJ21" s="63"/>
      <c r="BVK21" s="63"/>
      <c r="BVL21" s="63"/>
      <c r="BVM21" s="63"/>
      <c r="BVN21" s="63"/>
      <c r="BVO21" s="63"/>
      <c r="BVP21" s="63"/>
      <c r="BVQ21" s="63"/>
      <c r="BVR21" s="63"/>
      <c r="BVS21" s="63"/>
      <c r="BVT21" s="63"/>
      <c r="BVU21" s="63"/>
      <c r="BVV21" s="63"/>
      <c r="BVW21" s="63"/>
      <c r="BVX21" s="63"/>
      <c r="BVY21" s="63"/>
      <c r="BVZ21" s="63"/>
      <c r="BWA21" s="63"/>
      <c r="BWB21" s="63"/>
      <c r="BWC21" s="63"/>
      <c r="BWD21" s="63"/>
      <c r="BWE21" s="63"/>
      <c r="BWF21" s="63"/>
      <c r="BWG21" s="63"/>
      <c r="BWH21" s="63"/>
      <c r="BWI21" s="63"/>
      <c r="BWJ21" s="63"/>
      <c r="BWK21" s="63"/>
      <c r="BWL21" s="63"/>
      <c r="BWM21" s="63"/>
      <c r="BWN21" s="63"/>
      <c r="BWO21" s="63"/>
      <c r="BWP21" s="63"/>
      <c r="BWQ21" s="63"/>
      <c r="BWR21" s="63"/>
      <c r="BWS21" s="63"/>
      <c r="BWT21" s="63"/>
      <c r="BWU21" s="63"/>
      <c r="BWV21" s="63"/>
      <c r="BWW21" s="63"/>
      <c r="BWX21" s="63"/>
      <c r="BWY21" s="63"/>
      <c r="BWZ21" s="63"/>
      <c r="BXA21" s="63"/>
      <c r="BXB21" s="63"/>
      <c r="BXC21" s="63"/>
      <c r="BXD21" s="63"/>
      <c r="BXE21" s="63"/>
      <c r="BXF21" s="63"/>
      <c r="BXG21" s="63"/>
      <c r="BXH21" s="63"/>
      <c r="BXI21" s="63"/>
      <c r="BXJ21" s="63"/>
      <c r="BXK21" s="63"/>
      <c r="BXL21" s="63"/>
      <c r="BXM21" s="63"/>
      <c r="BXN21" s="63"/>
      <c r="BXO21" s="63"/>
      <c r="BXP21" s="63"/>
      <c r="BXQ21" s="63"/>
      <c r="BXR21" s="63"/>
      <c r="BXS21" s="63"/>
      <c r="BXT21" s="63"/>
      <c r="BXU21" s="63"/>
      <c r="BXV21" s="63"/>
      <c r="BXW21" s="63"/>
      <c r="BXX21" s="63"/>
      <c r="BXY21" s="63"/>
      <c r="BXZ21" s="63"/>
      <c r="BYA21" s="63"/>
      <c r="BYB21" s="63"/>
      <c r="BYC21" s="63"/>
      <c r="BYD21" s="63"/>
      <c r="BYE21" s="63"/>
      <c r="BYF21" s="63"/>
      <c r="BYG21" s="63"/>
      <c r="BYH21" s="63"/>
      <c r="BYI21" s="63"/>
      <c r="BYJ21" s="63"/>
      <c r="BYK21" s="63"/>
      <c r="BYL21" s="63"/>
      <c r="BYM21" s="63"/>
      <c r="BYN21" s="63"/>
      <c r="BYO21" s="63"/>
      <c r="BYP21" s="63"/>
      <c r="BYQ21" s="63"/>
      <c r="BYR21" s="63"/>
      <c r="BYS21" s="63"/>
      <c r="BYT21" s="63"/>
      <c r="BYU21" s="63"/>
      <c r="BYV21" s="63"/>
      <c r="BYW21" s="63"/>
      <c r="BYX21" s="63"/>
      <c r="BYY21" s="63"/>
      <c r="BYZ21" s="63"/>
      <c r="BZA21" s="63"/>
      <c r="BZB21" s="63"/>
      <c r="BZC21" s="63"/>
      <c r="BZD21" s="63"/>
      <c r="BZE21" s="63"/>
      <c r="BZF21" s="63"/>
      <c r="BZG21" s="63"/>
      <c r="BZH21" s="63"/>
      <c r="BZI21" s="63"/>
      <c r="BZJ21" s="63"/>
      <c r="BZK21" s="63"/>
      <c r="BZL21" s="63"/>
      <c r="BZM21" s="63"/>
      <c r="BZN21" s="63"/>
      <c r="BZO21" s="63"/>
      <c r="BZP21" s="63"/>
      <c r="BZQ21" s="63"/>
      <c r="BZR21" s="63"/>
      <c r="BZS21" s="63"/>
      <c r="BZT21" s="63"/>
      <c r="BZU21" s="63"/>
      <c r="BZV21" s="63"/>
      <c r="BZW21" s="63"/>
      <c r="BZX21" s="63"/>
      <c r="BZY21" s="63"/>
      <c r="BZZ21" s="63"/>
      <c r="CAA21" s="63"/>
      <c r="CAB21" s="63"/>
      <c r="CAC21" s="63"/>
      <c r="CAD21" s="63"/>
      <c r="CAE21" s="63"/>
      <c r="CAF21" s="63"/>
      <c r="CAG21" s="63"/>
      <c r="CAH21" s="63"/>
      <c r="CAI21" s="63"/>
      <c r="CAJ21" s="63"/>
      <c r="CAK21" s="63"/>
      <c r="CAL21" s="63"/>
      <c r="CAM21" s="63"/>
      <c r="CAN21" s="63"/>
      <c r="CAO21" s="63"/>
      <c r="CAP21" s="63"/>
      <c r="CAQ21" s="63"/>
      <c r="CAR21" s="63"/>
      <c r="CAS21" s="63"/>
      <c r="CAT21" s="63"/>
      <c r="CAU21" s="63"/>
      <c r="CAV21" s="63"/>
      <c r="CAW21" s="63"/>
      <c r="CAX21" s="63"/>
      <c r="CAY21" s="63"/>
      <c r="CAZ21" s="63"/>
      <c r="CBA21" s="63"/>
      <c r="CBB21" s="63"/>
      <c r="CBC21" s="63"/>
      <c r="CBD21" s="63"/>
      <c r="CBE21" s="63"/>
      <c r="CBF21" s="63"/>
      <c r="CBG21" s="63"/>
      <c r="CBH21" s="63"/>
      <c r="CBI21" s="63"/>
      <c r="CBJ21" s="63"/>
      <c r="CBK21" s="63"/>
      <c r="CBL21" s="63"/>
      <c r="CBM21" s="63"/>
      <c r="CBN21" s="63"/>
      <c r="CBO21" s="63"/>
      <c r="CBP21" s="63"/>
      <c r="CBQ21" s="63"/>
      <c r="CBR21" s="63"/>
      <c r="CBS21" s="63"/>
      <c r="CBT21" s="63"/>
      <c r="CBU21" s="63"/>
      <c r="CBV21" s="63"/>
      <c r="CBW21" s="63"/>
      <c r="CBX21" s="63"/>
      <c r="CBY21" s="63"/>
      <c r="CBZ21" s="63"/>
      <c r="CCA21" s="63"/>
      <c r="CCB21" s="63"/>
      <c r="CCC21" s="63"/>
      <c r="CCD21" s="63"/>
      <c r="CCE21" s="63"/>
      <c r="CCF21" s="63"/>
      <c r="CCG21" s="63"/>
      <c r="CCH21" s="63"/>
      <c r="CCI21" s="63"/>
      <c r="CCJ21" s="63"/>
      <c r="CCK21" s="63"/>
      <c r="CCL21" s="63"/>
      <c r="CCM21" s="63"/>
      <c r="CCN21" s="63"/>
      <c r="CCO21" s="63"/>
      <c r="CCP21" s="63"/>
      <c r="CCQ21" s="63"/>
      <c r="CCR21" s="63"/>
      <c r="CCS21" s="63"/>
      <c r="CCT21" s="63"/>
      <c r="CCU21" s="63"/>
      <c r="CCV21" s="63"/>
      <c r="CCW21" s="63"/>
      <c r="CCX21" s="63"/>
      <c r="CCY21" s="63"/>
      <c r="CCZ21" s="63"/>
      <c r="CDA21" s="63"/>
      <c r="CDB21" s="63"/>
      <c r="CDC21" s="63"/>
      <c r="CDD21" s="63"/>
      <c r="CDE21" s="63"/>
      <c r="CDF21" s="63"/>
      <c r="CDG21" s="63"/>
      <c r="CDH21" s="63"/>
      <c r="CDI21" s="63"/>
      <c r="CDJ21" s="63"/>
      <c r="CDK21" s="63"/>
      <c r="CDL21" s="63"/>
      <c r="CDM21" s="63"/>
      <c r="CDN21" s="63"/>
      <c r="CDO21" s="63"/>
      <c r="CDP21" s="63"/>
      <c r="CDQ21" s="63"/>
      <c r="CDR21" s="63"/>
      <c r="CDS21" s="63"/>
      <c r="CDT21" s="63"/>
      <c r="CDU21" s="63"/>
      <c r="CDV21" s="63"/>
      <c r="CDW21" s="63"/>
      <c r="CDX21" s="63"/>
      <c r="CDY21" s="63"/>
      <c r="CDZ21" s="63"/>
      <c r="CEA21" s="63"/>
      <c r="CEB21" s="63"/>
      <c r="CEC21" s="63"/>
      <c r="CED21" s="63"/>
      <c r="CEE21" s="63"/>
      <c r="CEF21" s="63"/>
      <c r="CEG21" s="63"/>
      <c r="CEH21" s="63"/>
      <c r="CEI21" s="63"/>
      <c r="CEJ21" s="63"/>
      <c r="CEK21" s="63"/>
      <c r="CEL21" s="63"/>
      <c r="CEM21" s="63"/>
      <c r="CEN21" s="63"/>
      <c r="CEO21" s="63"/>
      <c r="CEP21" s="63"/>
      <c r="CEQ21" s="63"/>
      <c r="CER21" s="63"/>
      <c r="CES21" s="63"/>
      <c r="CET21" s="63"/>
      <c r="CEU21" s="63"/>
      <c r="CEV21" s="63"/>
      <c r="CEW21" s="63"/>
      <c r="CEX21" s="63"/>
      <c r="CEY21" s="63"/>
      <c r="CEZ21" s="63"/>
      <c r="CFA21" s="63"/>
      <c r="CFB21" s="63"/>
      <c r="CFC21" s="63"/>
      <c r="CFD21" s="63"/>
      <c r="CFE21" s="63"/>
      <c r="CFF21" s="63"/>
      <c r="CFG21" s="63"/>
      <c r="CFH21" s="63"/>
      <c r="CFI21" s="63"/>
      <c r="CFJ21" s="63"/>
      <c r="CFK21" s="63"/>
      <c r="CFL21" s="63"/>
      <c r="CFM21" s="63"/>
      <c r="CFN21" s="63"/>
      <c r="CFO21" s="63"/>
      <c r="CFP21" s="63"/>
      <c r="CFQ21" s="63"/>
      <c r="CFR21" s="63"/>
      <c r="CFS21" s="63"/>
      <c r="CFT21" s="63"/>
      <c r="CFU21" s="63"/>
      <c r="CFV21" s="63"/>
      <c r="CFW21" s="63"/>
      <c r="CFX21" s="63"/>
      <c r="CFY21" s="63"/>
      <c r="CFZ21" s="63"/>
      <c r="CGA21" s="63"/>
      <c r="CGB21" s="63"/>
      <c r="CGC21" s="63"/>
      <c r="CGD21" s="63"/>
      <c r="CGE21" s="63"/>
      <c r="CGF21" s="63"/>
      <c r="CGG21" s="63"/>
      <c r="CGH21" s="63"/>
      <c r="CGI21" s="63"/>
      <c r="CGJ21" s="63"/>
      <c r="CGK21" s="63"/>
      <c r="CGL21" s="63"/>
      <c r="CGM21" s="63"/>
      <c r="CGN21" s="63"/>
      <c r="CGO21" s="63"/>
      <c r="CGP21" s="63"/>
      <c r="CGQ21" s="63"/>
      <c r="CGR21" s="63"/>
      <c r="CGS21" s="63"/>
      <c r="CGT21" s="63"/>
      <c r="CGU21" s="63"/>
      <c r="CGV21" s="63"/>
      <c r="CGW21" s="63"/>
      <c r="CGX21" s="63"/>
      <c r="CGY21" s="63"/>
      <c r="CGZ21" s="63"/>
      <c r="CHA21" s="63"/>
      <c r="CHB21" s="63"/>
      <c r="CHC21" s="63"/>
      <c r="CHD21" s="63"/>
      <c r="CHE21" s="63"/>
      <c r="CHF21" s="63"/>
      <c r="CHG21" s="63"/>
      <c r="CHH21" s="63"/>
      <c r="CHI21" s="63"/>
      <c r="CHJ21" s="63"/>
      <c r="CHK21" s="63"/>
      <c r="CHL21" s="63"/>
      <c r="CHM21" s="63"/>
      <c r="CHN21" s="63"/>
      <c r="CHO21" s="63"/>
      <c r="CHP21" s="63"/>
      <c r="CHQ21" s="63"/>
      <c r="CHR21" s="63"/>
      <c r="CHS21" s="63"/>
      <c r="CHT21" s="63"/>
      <c r="CHU21" s="63"/>
      <c r="CHV21" s="63"/>
      <c r="CHW21" s="63"/>
      <c r="CHX21" s="63"/>
      <c r="CHY21" s="63"/>
      <c r="CHZ21" s="63"/>
      <c r="CIA21" s="63"/>
      <c r="CIB21" s="63"/>
      <c r="CIC21" s="63"/>
      <c r="CID21" s="63"/>
      <c r="CIE21" s="63"/>
      <c r="CIF21" s="63"/>
      <c r="CIG21" s="63"/>
      <c r="CIH21" s="63"/>
      <c r="CII21" s="63"/>
      <c r="CIJ21" s="63"/>
      <c r="CIK21" s="63"/>
      <c r="CIL21" s="63"/>
      <c r="CIM21" s="63"/>
      <c r="CIN21" s="63"/>
      <c r="CIO21" s="63"/>
      <c r="CIP21" s="63"/>
      <c r="CIQ21" s="63"/>
      <c r="CIR21" s="63"/>
      <c r="CIS21" s="63"/>
      <c r="CIT21" s="63"/>
      <c r="CIU21" s="63"/>
      <c r="CIV21" s="63"/>
      <c r="CIW21" s="63"/>
      <c r="CIX21" s="63"/>
      <c r="CIY21" s="63"/>
      <c r="CIZ21" s="63"/>
      <c r="CJA21" s="63"/>
      <c r="CJB21" s="63"/>
      <c r="CJC21" s="63"/>
      <c r="CJD21" s="63"/>
      <c r="CJE21" s="63"/>
      <c r="CJF21" s="63"/>
      <c r="CJG21" s="63"/>
      <c r="CJH21" s="63"/>
      <c r="CJI21" s="63"/>
      <c r="CJJ21" s="63"/>
      <c r="CJK21" s="63"/>
      <c r="CJL21" s="63"/>
      <c r="CJM21" s="63"/>
      <c r="CJN21" s="63"/>
      <c r="CJO21" s="63"/>
      <c r="CJP21" s="63"/>
      <c r="CJQ21" s="63"/>
      <c r="CJR21" s="63"/>
      <c r="CJS21" s="63"/>
      <c r="CJT21" s="63"/>
      <c r="CJU21" s="63"/>
      <c r="CJV21" s="63"/>
      <c r="CJW21" s="63"/>
      <c r="CJX21" s="63"/>
      <c r="CJY21" s="63"/>
      <c r="CJZ21" s="63"/>
      <c r="CKA21" s="63"/>
      <c r="CKB21" s="63"/>
      <c r="CKC21" s="63"/>
      <c r="CKD21" s="63"/>
      <c r="CKE21" s="63"/>
      <c r="CKF21" s="63"/>
      <c r="CKG21" s="63"/>
      <c r="CKH21" s="63"/>
      <c r="CKI21" s="63"/>
      <c r="CKJ21" s="63"/>
      <c r="CKK21" s="63"/>
      <c r="CKL21" s="63"/>
      <c r="CKM21" s="63"/>
      <c r="CKN21" s="63"/>
      <c r="CKO21" s="63"/>
      <c r="CKP21" s="63"/>
      <c r="CKQ21" s="63"/>
      <c r="CKR21" s="63"/>
      <c r="CKS21" s="63"/>
      <c r="CKT21" s="63"/>
      <c r="CKU21" s="63"/>
      <c r="CKV21" s="63"/>
      <c r="CKW21" s="63"/>
      <c r="CKX21" s="63"/>
      <c r="CKY21" s="63"/>
      <c r="CKZ21" s="63"/>
      <c r="CLA21" s="63"/>
      <c r="CLB21" s="63"/>
      <c r="CLC21" s="63"/>
      <c r="CLD21" s="63"/>
      <c r="CLE21" s="63"/>
      <c r="CLF21" s="63"/>
      <c r="CLG21" s="63"/>
      <c r="CLH21" s="63"/>
      <c r="CLI21" s="63"/>
      <c r="CLJ21" s="63"/>
      <c r="CLK21" s="63"/>
      <c r="CLL21" s="63"/>
      <c r="CLM21" s="63"/>
      <c r="CLN21" s="63"/>
      <c r="CLO21" s="63"/>
      <c r="CLP21" s="63"/>
      <c r="CLQ21" s="63"/>
      <c r="CLR21" s="63"/>
      <c r="CLS21" s="63"/>
      <c r="CLT21" s="63"/>
      <c r="CLU21" s="63"/>
      <c r="CLV21" s="63"/>
      <c r="CLW21" s="63"/>
      <c r="CLX21" s="63"/>
      <c r="CLY21" s="63"/>
      <c r="CLZ21" s="63"/>
      <c r="CMA21" s="63"/>
      <c r="CMB21" s="63"/>
      <c r="CMC21" s="63"/>
      <c r="CMD21" s="63"/>
      <c r="CME21" s="63"/>
      <c r="CMF21" s="63"/>
      <c r="CMG21" s="63"/>
      <c r="CMH21" s="63"/>
      <c r="CMI21" s="63"/>
      <c r="CMJ21" s="63"/>
      <c r="CMK21" s="63"/>
      <c r="CML21" s="63"/>
      <c r="CMM21" s="63"/>
      <c r="CMN21" s="63"/>
      <c r="CMO21" s="63"/>
      <c r="CMP21" s="63"/>
      <c r="CMQ21" s="63"/>
      <c r="CMR21" s="63"/>
      <c r="CMS21" s="63"/>
      <c r="CMT21" s="63"/>
      <c r="CMU21" s="63"/>
      <c r="CMV21" s="63"/>
      <c r="CMW21" s="63"/>
      <c r="CMX21" s="63"/>
      <c r="CMY21" s="63"/>
      <c r="CMZ21" s="63"/>
      <c r="CNA21" s="63"/>
      <c r="CNB21" s="63"/>
      <c r="CNC21" s="63"/>
      <c r="CND21" s="63"/>
      <c r="CNE21" s="63"/>
      <c r="CNF21" s="63"/>
      <c r="CNG21" s="63"/>
      <c r="CNH21" s="63"/>
      <c r="CNI21" s="63"/>
      <c r="CNJ21" s="63"/>
      <c r="CNK21" s="63"/>
      <c r="CNL21" s="63"/>
      <c r="CNM21" s="63"/>
      <c r="CNN21" s="63"/>
      <c r="CNO21" s="63"/>
      <c r="CNP21" s="63"/>
      <c r="CNQ21" s="63"/>
      <c r="CNR21" s="63"/>
      <c r="CNS21" s="63"/>
      <c r="CNT21" s="63"/>
      <c r="CNU21" s="63"/>
      <c r="CNV21" s="63"/>
      <c r="CNW21" s="63"/>
      <c r="CNX21" s="63"/>
      <c r="CNY21" s="63"/>
      <c r="CNZ21" s="63"/>
      <c r="COA21" s="63"/>
      <c r="COB21" s="63"/>
      <c r="COC21" s="63"/>
      <c r="COD21" s="63"/>
      <c r="COE21" s="63"/>
      <c r="COF21" s="63"/>
      <c r="COG21" s="63"/>
      <c r="COH21" s="63"/>
      <c r="COI21" s="63"/>
      <c r="COJ21" s="63"/>
      <c r="COK21" s="63"/>
      <c r="COL21" s="63"/>
      <c r="COM21" s="63"/>
      <c r="CON21" s="63"/>
      <c r="COO21" s="63"/>
      <c r="COP21" s="63"/>
      <c r="COQ21" s="63"/>
      <c r="COR21" s="63"/>
      <c r="COS21" s="63"/>
      <c r="COT21" s="63"/>
      <c r="COU21" s="63"/>
      <c r="COV21" s="63"/>
      <c r="COW21" s="63"/>
      <c r="COX21" s="63"/>
      <c r="COY21" s="63"/>
      <c r="COZ21" s="63"/>
      <c r="CPA21" s="63"/>
      <c r="CPB21" s="63"/>
      <c r="CPC21" s="63"/>
      <c r="CPD21" s="63"/>
      <c r="CPE21" s="63"/>
      <c r="CPF21" s="63"/>
      <c r="CPG21" s="63"/>
      <c r="CPH21" s="63"/>
      <c r="CPI21" s="63"/>
      <c r="CPJ21" s="63"/>
      <c r="CPK21" s="63"/>
      <c r="CPL21" s="63"/>
      <c r="CPM21" s="63"/>
      <c r="CPN21" s="63"/>
      <c r="CPO21" s="63"/>
      <c r="CPP21" s="63"/>
      <c r="CPQ21" s="63"/>
      <c r="CPR21" s="63"/>
      <c r="CPS21" s="63"/>
      <c r="CPT21" s="63"/>
      <c r="CPU21" s="63"/>
      <c r="CPV21" s="63"/>
      <c r="CPW21" s="63"/>
      <c r="CPX21" s="63"/>
      <c r="CPY21" s="63"/>
      <c r="CPZ21" s="63"/>
      <c r="CQA21" s="63"/>
      <c r="CQB21" s="63"/>
      <c r="CQC21" s="63"/>
      <c r="CQD21" s="63"/>
      <c r="CQE21" s="63"/>
      <c r="CQF21" s="63"/>
      <c r="CQG21" s="63"/>
      <c r="CQH21" s="63"/>
      <c r="CQI21" s="63"/>
      <c r="CQJ21" s="63"/>
      <c r="CQK21" s="63"/>
      <c r="CQL21" s="63"/>
      <c r="CQM21" s="63"/>
      <c r="CQN21" s="63"/>
      <c r="CQO21" s="63"/>
      <c r="CQP21" s="63"/>
      <c r="CQQ21" s="63"/>
      <c r="CQR21" s="63"/>
      <c r="CQS21" s="63"/>
      <c r="CQT21" s="63"/>
      <c r="CQU21" s="63"/>
      <c r="CQV21" s="63"/>
      <c r="CQW21" s="63"/>
      <c r="CQX21" s="63"/>
      <c r="CQY21" s="63"/>
      <c r="CQZ21" s="63"/>
      <c r="CRA21" s="63"/>
      <c r="CRB21" s="63"/>
      <c r="CRC21" s="63"/>
      <c r="CRD21" s="63"/>
      <c r="CRE21" s="63"/>
      <c r="CRF21" s="63"/>
      <c r="CRG21" s="63"/>
      <c r="CRH21" s="63"/>
      <c r="CRI21" s="63"/>
      <c r="CRJ21" s="63"/>
      <c r="CRK21" s="63"/>
      <c r="CRL21" s="63"/>
      <c r="CRM21" s="63"/>
      <c r="CRN21" s="63"/>
      <c r="CRO21" s="63"/>
      <c r="CRP21" s="63"/>
      <c r="CRQ21" s="63"/>
      <c r="CRR21" s="63"/>
      <c r="CRS21" s="63"/>
      <c r="CRT21" s="63"/>
      <c r="CRU21" s="63"/>
      <c r="CRV21" s="63"/>
      <c r="CRW21" s="63"/>
      <c r="CRX21" s="63"/>
      <c r="CRY21" s="63"/>
      <c r="CRZ21" s="63"/>
      <c r="CSA21" s="63"/>
      <c r="CSB21" s="63"/>
      <c r="CSC21" s="63"/>
      <c r="CSD21" s="63"/>
      <c r="CSE21" s="63"/>
      <c r="CSF21" s="63"/>
      <c r="CSG21" s="63"/>
      <c r="CSH21" s="63"/>
      <c r="CSI21" s="63"/>
      <c r="CSJ21" s="63"/>
      <c r="CSK21" s="63"/>
      <c r="CSL21" s="63"/>
      <c r="CSM21" s="63"/>
      <c r="CSN21" s="63"/>
      <c r="CSO21" s="63"/>
      <c r="CSP21" s="63"/>
      <c r="CSQ21" s="63"/>
      <c r="CSR21" s="63"/>
      <c r="CSS21" s="63"/>
      <c r="CST21" s="63"/>
      <c r="CSU21" s="63"/>
      <c r="CSV21" s="63"/>
      <c r="CSW21" s="63"/>
      <c r="CSX21" s="63"/>
      <c r="CSY21" s="63"/>
      <c r="CSZ21" s="63"/>
      <c r="CTA21" s="63"/>
      <c r="CTB21" s="63"/>
      <c r="CTC21" s="63"/>
      <c r="CTD21" s="63"/>
      <c r="CTE21" s="63"/>
      <c r="CTF21" s="63"/>
      <c r="CTG21" s="63"/>
      <c r="CTH21" s="63"/>
      <c r="CTI21" s="63"/>
      <c r="CTJ21" s="63"/>
      <c r="CTK21" s="63"/>
      <c r="CTL21" s="63"/>
      <c r="CTM21" s="63"/>
      <c r="CTN21" s="63"/>
      <c r="CTO21" s="63"/>
      <c r="CTP21" s="63"/>
      <c r="CTQ21" s="63"/>
      <c r="CTR21" s="63"/>
      <c r="CTS21" s="63"/>
      <c r="CTT21" s="63"/>
      <c r="CTU21" s="63"/>
      <c r="CTV21" s="63"/>
      <c r="CTW21" s="63"/>
      <c r="CTX21" s="63"/>
      <c r="CTY21" s="63"/>
      <c r="CTZ21" s="63"/>
      <c r="CUA21" s="63"/>
      <c r="CUB21" s="63"/>
      <c r="CUC21" s="63"/>
      <c r="CUD21" s="63"/>
      <c r="CUE21" s="63"/>
      <c r="CUF21" s="63"/>
      <c r="CUG21" s="63"/>
      <c r="CUH21" s="63"/>
      <c r="CUI21" s="63"/>
      <c r="CUJ21" s="63"/>
      <c r="CUK21" s="63"/>
      <c r="CUL21" s="63"/>
      <c r="CUM21" s="63"/>
      <c r="CUN21" s="63"/>
      <c r="CUO21" s="63"/>
      <c r="CUP21" s="63"/>
      <c r="CUQ21" s="63"/>
      <c r="CUR21" s="63"/>
      <c r="CUS21" s="63"/>
      <c r="CUT21" s="63"/>
      <c r="CUU21" s="63"/>
      <c r="CUV21" s="63"/>
      <c r="CUW21" s="63"/>
      <c r="CUX21" s="63"/>
      <c r="CUY21" s="63"/>
      <c r="CUZ21" s="63"/>
      <c r="CVA21" s="63"/>
      <c r="CVB21" s="63"/>
      <c r="CVC21" s="63"/>
      <c r="CVD21" s="63"/>
      <c r="CVE21" s="63"/>
      <c r="CVF21" s="63"/>
      <c r="CVG21" s="63"/>
      <c r="CVH21" s="63"/>
      <c r="CVI21" s="63"/>
      <c r="CVJ21" s="63"/>
      <c r="CVK21" s="63"/>
      <c r="CVL21" s="63"/>
      <c r="CVM21" s="63"/>
      <c r="CVN21" s="63"/>
      <c r="CVO21" s="63"/>
      <c r="CVP21" s="63"/>
      <c r="CVQ21" s="63"/>
      <c r="CVR21" s="63"/>
      <c r="CVS21" s="63"/>
      <c r="CVT21" s="63"/>
      <c r="CVU21" s="63"/>
      <c r="CVV21" s="63"/>
      <c r="CVW21" s="63"/>
      <c r="CVX21" s="63"/>
      <c r="CVY21" s="63"/>
      <c r="CVZ21" s="63"/>
      <c r="CWA21" s="63"/>
      <c r="CWB21" s="63"/>
      <c r="CWC21" s="63"/>
      <c r="CWD21" s="63"/>
      <c r="CWE21" s="63"/>
      <c r="CWF21" s="63"/>
      <c r="CWG21" s="63"/>
      <c r="CWH21" s="63"/>
      <c r="CWI21" s="63"/>
      <c r="CWJ21" s="63"/>
      <c r="CWK21" s="63"/>
      <c r="CWL21" s="63"/>
      <c r="CWM21" s="63"/>
      <c r="CWN21" s="63"/>
      <c r="CWO21" s="63"/>
      <c r="CWP21" s="63"/>
      <c r="CWQ21" s="63"/>
      <c r="CWR21" s="63"/>
      <c r="CWS21" s="63"/>
      <c r="CWT21" s="63"/>
      <c r="CWU21" s="63"/>
      <c r="CWV21" s="63"/>
      <c r="CWW21" s="63"/>
      <c r="CWX21" s="63"/>
      <c r="CWY21" s="63"/>
      <c r="CWZ21" s="63"/>
      <c r="CXA21" s="63"/>
      <c r="CXB21" s="63"/>
      <c r="CXC21" s="63"/>
      <c r="CXD21" s="63"/>
      <c r="CXE21" s="63"/>
      <c r="CXF21" s="63"/>
      <c r="CXG21" s="63"/>
      <c r="CXH21" s="63"/>
      <c r="CXI21" s="63"/>
      <c r="CXJ21" s="63"/>
      <c r="CXK21" s="63"/>
      <c r="CXL21" s="63"/>
      <c r="CXM21" s="63"/>
      <c r="CXN21" s="63"/>
      <c r="CXO21" s="63"/>
      <c r="CXP21" s="63"/>
      <c r="CXQ21" s="63"/>
      <c r="CXR21" s="63"/>
      <c r="CXS21" s="63"/>
      <c r="CXT21" s="63"/>
      <c r="CXU21" s="63"/>
      <c r="CXV21" s="63"/>
      <c r="CXW21" s="63"/>
      <c r="CXX21" s="63"/>
      <c r="CXY21" s="63"/>
      <c r="CXZ21" s="63"/>
      <c r="CYA21" s="63"/>
      <c r="CYB21" s="63"/>
      <c r="CYC21" s="63"/>
      <c r="CYD21" s="63"/>
      <c r="CYE21" s="63"/>
      <c r="CYF21" s="63"/>
      <c r="CYG21" s="63"/>
      <c r="CYH21" s="63"/>
      <c r="CYI21" s="63"/>
      <c r="CYJ21" s="63"/>
      <c r="CYK21" s="63"/>
      <c r="CYL21" s="63"/>
      <c r="CYM21" s="63"/>
      <c r="CYN21" s="63"/>
      <c r="CYO21" s="63"/>
      <c r="CYP21" s="63"/>
      <c r="CYQ21" s="63"/>
      <c r="CYR21" s="63"/>
      <c r="CYS21" s="63"/>
      <c r="CYT21" s="63"/>
      <c r="CYU21" s="63"/>
      <c r="CYV21" s="63"/>
      <c r="CYW21" s="63"/>
      <c r="CYX21" s="63"/>
      <c r="CYY21" s="63"/>
      <c r="CYZ21" s="63"/>
      <c r="CZA21" s="63"/>
      <c r="CZB21" s="63"/>
      <c r="CZC21" s="63"/>
      <c r="CZD21" s="63"/>
      <c r="CZE21" s="63"/>
      <c r="CZF21" s="63"/>
      <c r="CZG21" s="63"/>
      <c r="CZH21" s="63"/>
      <c r="CZI21" s="63"/>
      <c r="CZJ21" s="63"/>
      <c r="CZK21" s="63"/>
      <c r="CZL21" s="63"/>
      <c r="CZM21" s="63"/>
      <c r="CZN21" s="63"/>
      <c r="CZO21" s="63"/>
      <c r="CZP21" s="63"/>
      <c r="CZQ21" s="63"/>
      <c r="CZR21" s="63"/>
      <c r="CZS21" s="63"/>
      <c r="CZT21" s="63"/>
      <c r="CZU21" s="63"/>
      <c r="CZV21" s="63"/>
      <c r="CZW21" s="63"/>
      <c r="CZX21" s="63"/>
      <c r="CZY21" s="63"/>
      <c r="CZZ21" s="63"/>
      <c r="DAA21" s="63"/>
      <c r="DAB21" s="63"/>
      <c r="DAC21" s="63"/>
      <c r="DAD21" s="63"/>
      <c r="DAE21" s="63"/>
      <c r="DAF21" s="63"/>
      <c r="DAG21" s="63"/>
      <c r="DAH21" s="63"/>
      <c r="DAI21" s="63"/>
      <c r="DAJ21" s="63"/>
      <c r="DAK21" s="63"/>
      <c r="DAL21" s="63"/>
      <c r="DAM21" s="63"/>
      <c r="DAN21" s="63"/>
      <c r="DAO21" s="63"/>
      <c r="DAP21" s="63"/>
      <c r="DAQ21" s="63"/>
      <c r="DAR21" s="63"/>
      <c r="DAS21" s="63"/>
      <c r="DAT21" s="63"/>
      <c r="DAU21" s="63"/>
      <c r="DAV21" s="63"/>
      <c r="DAW21" s="63"/>
      <c r="DAX21" s="63"/>
      <c r="DAY21" s="63"/>
      <c r="DAZ21" s="63"/>
      <c r="DBA21" s="63"/>
      <c r="DBB21" s="63"/>
      <c r="DBC21" s="63"/>
      <c r="DBD21" s="63"/>
      <c r="DBE21" s="63"/>
      <c r="DBF21" s="63"/>
      <c r="DBG21" s="63"/>
      <c r="DBH21" s="63"/>
      <c r="DBI21" s="63"/>
      <c r="DBJ21" s="63"/>
      <c r="DBK21" s="63"/>
      <c r="DBL21" s="63"/>
      <c r="DBM21" s="63"/>
      <c r="DBN21" s="63"/>
      <c r="DBO21" s="63"/>
      <c r="DBP21" s="63"/>
      <c r="DBQ21" s="63"/>
      <c r="DBR21" s="63"/>
      <c r="DBS21" s="63"/>
      <c r="DBT21" s="63"/>
      <c r="DBU21" s="63"/>
      <c r="DBV21" s="63"/>
      <c r="DBW21" s="63"/>
      <c r="DBX21" s="63"/>
      <c r="DBY21" s="63"/>
      <c r="DBZ21" s="63"/>
      <c r="DCA21" s="63"/>
      <c r="DCB21" s="63"/>
      <c r="DCC21" s="63"/>
      <c r="DCD21" s="63"/>
      <c r="DCE21" s="63"/>
      <c r="DCF21" s="63"/>
      <c r="DCG21" s="63"/>
      <c r="DCH21" s="63"/>
      <c r="DCI21" s="63"/>
      <c r="DCJ21" s="63"/>
      <c r="DCK21" s="63"/>
      <c r="DCL21" s="63"/>
      <c r="DCM21" s="63"/>
      <c r="DCN21" s="63"/>
      <c r="DCO21" s="63"/>
      <c r="DCP21" s="63"/>
      <c r="DCQ21" s="63"/>
      <c r="DCR21" s="63"/>
      <c r="DCS21" s="63"/>
      <c r="DCT21" s="63"/>
      <c r="DCU21" s="63"/>
      <c r="DCV21" s="63"/>
      <c r="DCW21" s="63"/>
      <c r="DCX21" s="63"/>
      <c r="DCY21" s="63"/>
      <c r="DCZ21" s="63"/>
      <c r="DDA21" s="63"/>
      <c r="DDB21" s="63"/>
      <c r="DDC21" s="63"/>
      <c r="DDD21" s="63"/>
      <c r="DDE21" s="63"/>
      <c r="DDF21" s="63"/>
      <c r="DDG21" s="63"/>
      <c r="DDH21" s="63"/>
      <c r="DDI21" s="63"/>
      <c r="DDJ21" s="63"/>
      <c r="DDK21" s="63"/>
      <c r="DDL21" s="63"/>
      <c r="DDM21" s="63"/>
      <c r="DDN21" s="63"/>
      <c r="DDO21" s="63"/>
      <c r="DDP21" s="63"/>
      <c r="DDQ21" s="63"/>
      <c r="DDR21" s="63"/>
      <c r="DDS21" s="63"/>
      <c r="DDT21" s="63"/>
      <c r="DDU21" s="63"/>
      <c r="DDV21" s="63"/>
      <c r="DDW21" s="63"/>
      <c r="DDX21" s="63"/>
      <c r="DDY21" s="63"/>
      <c r="DDZ21" s="63"/>
      <c r="DEA21" s="63"/>
      <c r="DEB21" s="63"/>
      <c r="DEC21" s="63"/>
      <c r="DED21" s="63"/>
      <c r="DEE21" s="63"/>
      <c r="DEF21" s="63"/>
      <c r="DEG21" s="63"/>
      <c r="DEH21" s="63"/>
      <c r="DEI21" s="63"/>
      <c r="DEJ21" s="63"/>
      <c r="DEK21" s="63"/>
      <c r="DEL21" s="63"/>
      <c r="DEM21" s="63"/>
      <c r="DEN21" s="63"/>
      <c r="DEO21" s="63"/>
      <c r="DEP21" s="63"/>
      <c r="DEQ21" s="63"/>
      <c r="DER21" s="63"/>
      <c r="DES21" s="63"/>
      <c r="DET21" s="63"/>
      <c r="DEU21" s="63"/>
      <c r="DEV21" s="63"/>
      <c r="DEW21" s="63"/>
      <c r="DEX21" s="63"/>
      <c r="DEY21" s="63"/>
      <c r="DEZ21" s="63"/>
      <c r="DFA21" s="63"/>
      <c r="DFB21" s="63"/>
      <c r="DFC21" s="63"/>
      <c r="DFD21" s="63"/>
      <c r="DFE21" s="63"/>
      <c r="DFF21" s="63"/>
      <c r="DFG21" s="63"/>
      <c r="DFH21" s="63"/>
      <c r="DFI21" s="63"/>
      <c r="DFJ21" s="63"/>
      <c r="DFK21" s="63"/>
      <c r="DFL21" s="63"/>
      <c r="DFM21" s="63"/>
      <c r="DFN21" s="63"/>
      <c r="DFO21" s="63"/>
      <c r="DFP21" s="63"/>
      <c r="DFQ21" s="63"/>
      <c r="DFR21" s="63"/>
      <c r="DFS21" s="63"/>
      <c r="DFT21" s="63"/>
      <c r="DFU21" s="63"/>
      <c r="DFV21" s="63"/>
      <c r="DFW21" s="63"/>
      <c r="DFX21" s="63"/>
      <c r="DFY21" s="63"/>
      <c r="DFZ21" s="63"/>
      <c r="DGA21" s="63"/>
      <c r="DGB21" s="63"/>
      <c r="DGC21" s="63"/>
      <c r="DGD21" s="63"/>
      <c r="DGE21" s="63"/>
      <c r="DGF21" s="63"/>
      <c r="DGG21" s="63"/>
      <c r="DGH21" s="63"/>
      <c r="DGI21" s="63"/>
      <c r="DGJ21" s="63"/>
      <c r="DGK21" s="63"/>
      <c r="DGL21" s="63"/>
      <c r="DGM21" s="63"/>
      <c r="DGN21" s="63"/>
      <c r="DGO21" s="63"/>
      <c r="DGP21" s="63"/>
      <c r="DGQ21" s="63"/>
      <c r="DGR21" s="63"/>
      <c r="DGS21" s="63"/>
      <c r="DGT21" s="63"/>
      <c r="DGU21" s="63"/>
      <c r="DGV21" s="63"/>
      <c r="DGW21" s="63"/>
      <c r="DGX21" s="63"/>
      <c r="DGY21" s="63"/>
      <c r="DGZ21" s="63"/>
      <c r="DHA21" s="63"/>
      <c r="DHB21" s="63"/>
      <c r="DHC21" s="63"/>
      <c r="DHD21" s="63"/>
      <c r="DHE21" s="63"/>
      <c r="DHF21" s="63"/>
      <c r="DHG21" s="63"/>
      <c r="DHH21" s="63"/>
      <c r="DHI21" s="63"/>
      <c r="DHJ21" s="63"/>
      <c r="DHK21" s="63"/>
      <c r="DHL21" s="63"/>
      <c r="DHM21" s="63"/>
      <c r="DHN21" s="63"/>
      <c r="DHO21" s="63"/>
      <c r="DHP21" s="63"/>
      <c r="DHQ21" s="63"/>
      <c r="DHR21" s="63"/>
      <c r="DHS21" s="63"/>
      <c r="DHT21" s="63"/>
      <c r="DHU21" s="63"/>
      <c r="DHV21" s="63"/>
      <c r="DHW21" s="63"/>
      <c r="DHX21" s="63"/>
      <c r="DHY21" s="63"/>
      <c r="DHZ21" s="63"/>
      <c r="DIA21" s="63"/>
      <c r="DIB21" s="63"/>
      <c r="DIC21" s="63"/>
      <c r="DID21" s="63"/>
      <c r="DIE21" s="63"/>
      <c r="DIF21" s="63"/>
      <c r="DIG21" s="63"/>
      <c r="DIH21" s="63"/>
      <c r="DII21" s="63"/>
      <c r="DIJ21" s="63"/>
      <c r="DIK21" s="63"/>
      <c r="DIL21" s="63"/>
      <c r="DIM21" s="63"/>
      <c r="DIN21" s="63"/>
      <c r="DIO21" s="63"/>
      <c r="DIP21" s="63"/>
      <c r="DIQ21" s="63"/>
      <c r="DIR21" s="63"/>
      <c r="DIS21" s="63"/>
      <c r="DIT21" s="63"/>
      <c r="DIU21" s="63"/>
      <c r="DIV21" s="63"/>
      <c r="DIW21" s="63"/>
      <c r="DIX21" s="63"/>
      <c r="DIY21" s="63"/>
      <c r="DIZ21" s="63"/>
      <c r="DJA21" s="63"/>
      <c r="DJB21" s="63"/>
      <c r="DJC21" s="63"/>
      <c r="DJD21" s="63"/>
      <c r="DJE21" s="63"/>
      <c r="DJF21" s="63"/>
      <c r="DJG21" s="63"/>
      <c r="DJH21" s="63"/>
      <c r="DJI21" s="63"/>
      <c r="DJJ21" s="63"/>
      <c r="DJK21" s="63"/>
      <c r="DJL21" s="63"/>
      <c r="DJM21" s="63"/>
      <c r="DJN21" s="63"/>
      <c r="DJO21" s="63"/>
      <c r="DJP21" s="63"/>
      <c r="DJQ21" s="63"/>
      <c r="DJR21" s="63"/>
      <c r="DJS21" s="63"/>
      <c r="DJT21" s="63"/>
      <c r="DJU21" s="63"/>
      <c r="DJV21" s="63"/>
      <c r="DJW21" s="63"/>
      <c r="DJX21" s="63"/>
      <c r="DJY21" s="63"/>
      <c r="DJZ21" s="63"/>
      <c r="DKA21" s="63"/>
      <c r="DKB21" s="63"/>
      <c r="DKC21" s="63"/>
      <c r="DKD21" s="63"/>
      <c r="DKE21" s="63"/>
      <c r="DKF21" s="63"/>
      <c r="DKG21" s="63"/>
      <c r="DKH21" s="63"/>
      <c r="DKI21" s="63"/>
      <c r="DKJ21" s="63"/>
      <c r="DKK21" s="63"/>
      <c r="DKL21" s="63"/>
      <c r="DKM21" s="63"/>
      <c r="DKN21" s="63"/>
      <c r="DKO21" s="63"/>
      <c r="DKP21" s="63"/>
      <c r="DKQ21" s="63"/>
      <c r="DKR21" s="63"/>
      <c r="DKS21" s="63"/>
      <c r="DKT21" s="63"/>
      <c r="DKU21" s="63"/>
      <c r="DKV21" s="63"/>
      <c r="DKW21" s="63"/>
      <c r="DKX21" s="63"/>
      <c r="DKY21" s="63"/>
      <c r="DKZ21" s="63"/>
      <c r="DLA21" s="63"/>
      <c r="DLB21" s="63"/>
      <c r="DLC21" s="63"/>
      <c r="DLD21" s="63"/>
      <c r="DLE21" s="63"/>
      <c r="DLF21" s="63"/>
      <c r="DLG21" s="63"/>
      <c r="DLH21" s="63"/>
      <c r="DLI21" s="63"/>
      <c r="DLJ21" s="63"/>
      <c r="DLK21" s="63"/>
      <c r="DLL21" s="63"/>
      <c r="DLM21" s="63"/>
      <c r="DLN21" s="63"/>
      <c r="DLO21" s="63"/>
      <c r="DLP21" s="63"/>
      <c r="DLQ21" s="63"/>
      <c r="DLR21" s="63"/>
      <c r="DLS21" s="63"/>
      <c r="DLT21" s="63"/>
      <c r="DLU21" s="63"/>
      <c r="DLV21" s="63"/>
      <c r="DLW21" s="63"/>
      <c r="DLX21" s="63"/>
      <c r="DLY21" s="63"/>
      <c r="DLZ21" s="63"/>
      <c r="DMA21" s="63"/>
      <c r="DMB21" s="63"/>
      <c r="DMC21" s="63"/>
      <c r="DMD21" s="63"/>
      <c r="DME21" s="63"/>
      <c r="DMF21" s="63"/>
      <c r="DMG21" s="63"/>
      <c r="DMH21" s="63"/>
      <c r="DMI21" s="63"/>
      <c r="DMJ21" s="63"/>
      <c r="DMK21" s="63"/>
      <c r="DML21" s="63"/>
      <c r="DMM21" s="63"/>
      <c r="DMN21" s="63"/>
      <c r="DMO21" s="63"/>
      <c r="DMP21" s="63"/>
      <c r="DMQ21" s="63"/>
      <c r="DMR21" s="63"/>
      <c r="DMS21" s="63"/>
      <c r="DMT21" s="63"/>
      <c r="DMU21" s="63"/>
      <c r="DMV21" s="63"/>
      <c r="DMW21" s="63"/>
      <c r="DMX21" s="63"/>
      <c r="DMY21" s="63"/>
      <c r="DMZ21" s="63"/>
      <c r="DNA21" s="63"/>
      <c r="DNB21" s="63"/>
      <c r="DNC21" s="63"/>
      <c r="DND21" s="63"/>
      <c r="DNE21" s="63"/>
      <c r="DNF21" s="63"/>
      <c r="DNG21" s="63"/>
      <c r="DNH21" s="63"/>
      <c r="DNI21" s="63"/>
      <c r="DNJ21" s="63"/>
      <c r="DNK21" s="63"/>
      <c r="DNL21" s="63"/>
      <c r="DNM21" s="63"/>
      <c r="DNN21" s="63"/>
      <c r="DNO21" s="63"/>
      <c r="DNP21" s="63"/>
      <c r="DNQ21" s="63"/>
      <c r="DNR21" s="63"/>
      <c r="DNS21" s="63"/>
      <c r="DNT21" s="63"/>
      <c r="DNU21" s="63"/>
      <c r="DNV21" s="63"/>
      <c r="DNW21" s="63"/>
      <c r="DNX21" s="63"/>
      <c r="DNY21" s="63"/>
      <c r="DNZ21" s="63"/>
      <c r="DOA21" s="63"/>
      <c r="DOB21" s="63"/>
      <c r="DOC21" s="63"/>
      <c r="DOD21" s="63"/>
      <c r="DOE21" s="63"/>
      <c r="DOF21" s="63"/>
      <c r="DOG21" s="63"/>
      <c r="DOH21" s="63"/>
      <c r="DOI21" s="63"/>
      <c r="DOJ21" s="63"/>
      <c r="DOK21" s="63"/>
      <c r="DOL21" s="63"/>
      <c r="DOM21" s="63"/>
      <c r="DON21" s="63"/>
      <c r="DOO21" s="63"/>
      <c r="DOP21" s="63"/>
      <c r="DOQ21" s="63"/>
      <c r="DOR21" s="63"/>
      <c r="DOS21" s="63"/>
      <c r="DOT21" s="63"/>
      <c r="DOU21" s="63"/>
      <c r="DOV21" s="63"/>
      <c r="DOW21" s="63"/>
      <c r="DOX21" s="63"/>
      <c r="DOY21" s="63"/>
      <c r="DOZ21" s="63"/>
      <c r="DPA21" s="63"/>
      <c r="DPB21" s="63"/>
      <c r="DPC21" s="63"/>
      <c r="DPD21" s="63"/>
      <c r="DPE21" s="63"/>
      <c r="DPF21" s="63"/>
      <c r="DPG21" s="63"/>
      <c r="DPH21" s="63"/>
      <c r="DPI21" s="63"/>
      <c r="DPJ21" s="63"/>
      <c r="DPK21" s="63"/>
      <c r="DPL21" s="63"/>
      <c r="DPM21" s="63"/>
      <c r="DPN21" s="63"/>
      <c r="DPO21" s="63"/>
      <c r="DPP21" s="63"/>
      <c r="DPQ21" s="63"/>
      <c r="DPR21" s="63"/>
      <c r="DPS21" s="63"/>
      <c r="DPT21" s="63"/>
      <c r="DPU21" s="63"/>
      <c r="DPV21" s="63"/>
      <c r="DPW21" s="63"/>
      <c r="DPX21" s="63"/>
      <c r="DPY21" s="63"/>
      <c r="DPZ21" s="63"/>
      <c r="DQA21" s="63"/>
      <c r="DQB21" s="63"/>
      <c r="DQC21" s="63"/>
      <c r="DQD21" s="63"/>
      <c r="DQE21" s="63"/>
      <c r="DQF21" s="63"/>
      <c r="DQG21" s="63"/>
      <c r="DQH21" s="63"/>
      <c r="DQI21" s="63"/>
      <c r="DQJ21" s="63"/>
      <c r="DQK21" s="63"/>
      <c r="DQL21" s="63"/>
      <c r="DQM21" s="63"/>
      <c r="DQN21" s="63"/>
      <c r="DQO21" s="63"/>
      <c r="DQP21" s="63"/>
      <c r="DQQ21" s="63"/>
      <c r="DQR21" s="63"/>
      <c r="DQS21" s="63"/>
      <c r="DQT21" s="63"/>
      <c r="DQU21" s="63"/>
      <c r="DQV21" s="63"/>
      <c r="DQW21" s="63"/>
      <c r="DQX21" s="63"/>
      <c r="DQY21" s="63"/>
      <c r="DQZ21" s="63"/>
      <c r="DRA21" s="63"/>
      <c r="DRB21" s="63"/>
      <c r="DRC21" s="63"/>
      <c r="DRD21" s="63"/>
      <c r="DRE21" s="63"/>
      <c r="DRF21" s="63"/>
      <c r="DRG21" s="63"/>
      <c r="DRH21" s="63"/>
      <c r="DRI21" s="63"/>
      <c r="DRJ21" s="63"/>
      <c r="DRK21" s="63"/>
      <c r="DRL21" s="63"/>
      <c r="DRM21" s="63"/>
      <c r="DRN21" s="63"/>
      <c r="DRO21" s="63"/>
      <c r="DRP21" s="63"/>
      <c r="DRQ21" s="63"/>
      <c r="DRR21" s="63"/>
      <c r="DRS21" s="63"/>
      <c r="DRT21" s="63"/>
      <c r="DRU21" s="63"/>
      <c r="DRV21" s="63"/>
      <c r="DRW21" s="63"/>
      <c r="DRX21" s="63"/>
      <c r="DRY21" s="63"/>
      <c r="DRZ21" s="63"/>
      <c r="DSA21" s="63"/>
      <c r="DSB21" s="63"/>
      <c r="DSC21" s="63"/>
      <c r="DSD21" s="63"/>
      <c r="DSE21" s="63"/>
      <c r="DSF21" s="63"/>
      <c r="DSG21" s="63"/>
      <c r="DSH21" s="63"/>
      <c r="DSI21" s="63"/>
      <c r="DSJ21" s="63"/>
      <c r="DSK21" s="63"/>
      <c r="DSL21" s="63"/>
      <c r="DSM21" s="63"/>
      <c r="DSN21" s="63"/>
      <c r="DSO21" s="63"/>
      <c r="DSP21" s="63"/>
      <c r="DSQ21" s="63"/>
      <c r="DSR21" s="63"/>
      <c r="DSS21" s="63"/>
      <c r="DST21" s="63"/>
      <c r="DSU21" s="63"/>
      <c r="DSV21" s="63"/>
      <c r="DSW21" s="63"/>
      <c r="DSX21" s="63"/>
      <c r="DSY21" s="63"/>
      <c r="DSZ21" s="63"/>
      <c r="DTA21" s="63"/>
      <c r="DTB21" s="63"/>
      <c r="DTC21" s="63"/>
      <c r="DTD21" s="63"/>
      <c r="DTE21" s="63"/>
      <c r="DTF21" s="63"/>
      <c r="DTG21" s="63"/>
      <c r="DTH21" s="63"/>
      <c r="DTI21" s="63"/>
      <c r="DTJ21" s="63"/>
      <c r="DTK21" s="63"/>
      <c r="DTL21" s="63"/>
      <c r="DTM21" s="63"/>
      <c r="DTN21" s="63"/>
      <c r="DTO21" s="63"/>
      <c r="DTP21" s="63"/>
      <c r="DTQ21" s="63"/>
      <c r="DTR21" s="63"/>
      <c r="DTS21" s="63"/>
      <c r="DTT21" s="63"/>
      <c r="DTU21" s="63"/>
      <c r="DTV21" s="63"/>
      <c r="DTW21" s="63"/>
      <c r="DTX21" s="63"/>
      <c r="DTY21" s="63"/>
      <c r="DTZ21" s="63"/>
      <c r="DUA21" s="63"/>
      <c r="DUB21" s="63"/>
      <c r="DUC21" s="63"/>
      <c r="DUD21" s="63"/>
      <c r="DUE21" s="63"/>
      <c r="DUF21" s="63"/>
      <c r="DUG21" s="63"/>
      <c r="DUH21" s="63"/>
      <c r="DUI21" s="63"/>
      <c r="DUJ21" s="63"/>
      <c r="DUK21" s="63"/>
      <c r="DUL21" s="63"/>
      <c r="DUM21" s="63"/>
      <c r="DUN21" s="63"/>
      <c r="DUO21" s="63"/>
      <c r="DUP21" s="63"/>
      <c r="DUQ21" s="63"/>
      <c r="DUR21" s="63"/>
      <c r="DUS21" s="63"/>
      <c r="DUT21" s="63"/>
      <c r="DUU21" s="63"/>
      <c r="DUV21" s="63"/>
      <c r="DUW21" s="63"/>
      <c r="DUX21" s="63"/>
      <c r="DUY21" s="63"/>
      <c r="DUZ21" s="63"/>
      <c r="DVA21" s="63"/>
      <c r="DVB21" s="63"/>
      <c r="DVC21" s="63"/>
      <c r="DVD21" s="63"/>
      <c r="DVE21" s="63"/>
      <c r="DVF21" s="63"/>
      <c r="DVG21" s="63"/>
      <c r="DVH21" s="63"/>
      <c r="DVI21" s="63"/>
      <c r="DVJ21" s="63"/>
      <c r="DVK21" s="63"/>
      <c r="DVL21" s="63"/>
      <c r="DVM21" s="63"/>
      <c r="DVN21" s="63"/>
      <c r="DVO21" s="63"/>
      <c r="DVP21" s="63"/>
      <c r="DVQ21" s="63"/>
      <c r="DVR21" s="63"/>
      <c r="DVS21" s="63"/>
      <c r="DVT21" s="63"/>
      <c r="DVU21" s="63"/>
      <c r="DVV21" s="63"/>
      <c r="DVW21" s="63"/>
      <c r="DVX21" s="63"/>
      <c r="DVY21" s="63"/>
      <c r="DVZ21" s="63"/>
      <c r="DWA21" s="63"/>
      <c r="DWB21" s="63"/>
      <c r="DWC21" s="63"/>
      <c r="DWD21" s="63"/>
      <c r="DWE21" s="63"/>
      <c r="DWF21" s="63"/>
      <c r="DWG21" s="63"/>
      <c r="DWH21" s="63"/>
      <c r="DWI21" s="63"/>
      <c r="DWJ21" s="63"/>
      <c r="DWK21" s="63"/>
      <c r="DWL21" s="63"/>
      <c r="DWM21" s="63"/>
      <c r="DWN21" s="63"/>
      <c r="DWO21" s="63"/>
      <c r="DWP21" s="63"/>
      <c r="DWQ21" s="63"/>
      <c r="DWR21" s="63"/>
      <c r="DWS21" s="63"/>
      <c r="DWT21" s="63"/>
      <c r="DWU21" s="63"/>
      <c r="DWV21" s="63"/>
      <c r="DWW21" s="63"/>
      <c r="DWX21" s="63"/>
      <c r="DWY21" s="63"/>
      <c r="DWZ21" s="63"/>
      <c r="DXA21" s="63"/>
      <c r="DXB21" s="63"/>
      <c r="DXC21" s="63"/>
      <c r="DXD21" s="63"/>
      <c r="DXE21" s="63"/>
      <c r="DXF21" s="63"/>
      <c r="DXG21" s="63"/>
      <c r="DXH21" s="63"/>
      <c r="DXI21" s="63"/>
      <c r="DXJ21" s="63"/>
      <c r="DXK21" s="63"/>
      <c r="DXL21" s="63"/>
      <c r="DXM21" s="63"/>
      <c r="DXN21" s="63"/>
      <c r="DXO21" s="63"/>
      <c r="DXP21" s="63"/>
      <c r="DXQ21" s="63"/>
      <c r="DXR21" s="63"/>
      <c r="DXS21" s="63"/>
      <c r="DXT21" s="63"/>
      <c r="DXU21" s="63"/>
      <c r="DXV21" s="63"/>
      <c r="DXW21" s="63"/>
      <c r="DXX21" s="63"/>
      <c r="DXY21" s="63"/>
      <c r="DXZ21" s="63"/>
      <c r="DYA21" s="63"/>
      <c r="DYB21" s="63"/>
      <c r="DYC21" s="63"/>
      <c r="DYD21" s="63"/>
      <c r="DYE21" s="63"/>
      <c r="DYF21" s="63"/>
      <c r="DYG21" s="63"/>
      <c r="DYH21" s="63"/>
      <c r="DYI21" s="63"/>
      <c r="DYJ21" s="63"/>
      <c r="DYK21" s="63"/>
      <c r="DYL21" s="63"/>
      <c r="DYM21" s="63"/>
      <c r="DYN21" s="63"/>
      <c r="DYO21" s="63"/>
      <c r="DYP21" s="63"/>
      <c r="DYQ21" s="63"/>
      <c r="DYR21" s="63"/>
      <c r="DYS21" s="63"/>
      <c r="DYT21" s="63"/>
      <c r="DYU21" s="63"/>
      <c r="DYV21" s="63"/>
      <c r="DYW21" s="63"/>
      <c r="DYX21" s="63"/>
      <c r="DYY21" s="63"/>
      <c r="DYZ21" s="63"/>
      <c r="DZA21" s="63"/>
      <c r="DZB21" s="63"/>
      <c r="DZC21" s="63"/>
      <c r="DZD21" s="63"/>
      <c r="DZE21" s="63"/>
      <c r="DZF21" s="63"/>
      <c r="DZG21" s="63"/>
      <c r="DZH21" s="63"/>
      <c r="DZI21" s="63"/>
      <c r="DZJ21" s="63"/>
      <c r="DZK21" s="63"/>
      <c r="DZL21" s="63"/>
      <c r="DZM21" s="63"/>
      <c r="DZN21" s="63"/>
      <c r="DZO21" s="63"/>
      <c r="DZP21" s="63"/>
      <c r="DZQ21" s="63"/>
      <c r="DZR21" s="63"/>
      <c r="DZS21" s="63"/>
      <c r="DZT21" s="63"/>
      <c r="DZU21" s="63"/>
      <c r="DZV21" s="63"/>
      <c r="DZW21" s="63"/>
      <c r="DZX21" s="63"/>
      <c r="DZY21" s="63"/>
      <c r="DZZ21" s="63"/>
      <c r="EAA21" s="63"/>
      <c r="EAB21" s="63"/>
      <c r="EAC21" s="63"/>
      <c r="EAD21" s="63"/>
      <c r="EAE21" s="63"/>
      <c r="EAF21" s="63"/>
      <c r="EAG21" s="63"/>
      <c r="EAH21" s="63"/>
      <c r="EAI21" s="63"/>
      <c r="EAJ21" s="63"/>
      <c r="EAK21" s="63"/>
      <c r="EAL21" s="63"/>
      <c r="EAM21" s="63"/>
      <c r="EAN21" s="63"/>
      <c r="EAO21" s="63"/>
      <c r="EAP21" s="63"/>
      <c r="EAQ21" s="63"/>
      <c r="EAR21" s="63"/>
      <c r="EAS21" s="63"/>
      <c r="EAT21" s="63"/>
      <c r="EAU21" s="63"/>
      <c r="EAV21" s="63"/>
      <c r="EAW21" s="63"/>
      <c r="EAX21" s="63"/>
      <c r="EAY21" s="63"/>
      <c r="EAZ21" s="63"/>
      <c r="EBA21" s="63"/>
      <c r="EBB21" s="63"/>
      <c r="EBC21" s="63"/>
      <c r="EBD21" s="63"/>
      <c r="EBE21" s="63"/>
      <c r="EBF21" s="63"/>
      <c r="EBG21" s="63"/>
      <c r="EBH21" s="63"/>
      <c r="EBI21" s="63"/>
      <c r="EBJ21" s="63"/>
      <c r="EBK21" s="63"/>
      <c r="EBL21" s="63"/>
      <c r="EBM21" s="63"/>
      <c r="EBN21" s="63"/>
      <c r="EBO21" s="63"/>
      <c r="EBP21" s="63"/>
      <c r="EBQ21" s="63"/>
      <c r="EBR21" s="63"/>
      <c r="EBS21" s="63"/>
      <c r="EBT21" s="63"/>
      <c r="EBU21" s="63"/>
      <c r="EBV21" s="63"/>
      <c r="EBW21" s="63"/>
      <c r="EBX21" s="63"/>
      <c r="EBY21" s="63"/>
      <c r="EBZ21" s="63"/>
      <c r="ECA21" s="63"/>
      <c r="ECB21" s="63"/>
      <c r="ECC21" s="63"/>
      <c r="ECD21" s="63"/>
      <c r="ECE21" s="63"/>
      <c r="ECF21" s="63"/>
      <c r="ECG21" s="63"/>
      <c r="ECH21" s="63"/>
      <c r="ECI21" s="63"/>
      <c r="ECJ21" s="63"/>
      <c r="ECK21" s="63"/>
      <c r="ECL21" s="63"/>
      <c r="ECM21" s="63"/>
      <c r="ECN21" s="63"/>
      <c r="ECO21" s="63"/>
      <c r="ECP21" s="63"/>
      <c r="ECQ21" s="63"/>
      <c r="ECR21" s="63"/>
      <c r="ECS21" s="63"/>
      <c r="ECT21" s="63"/>
      <c r="ECU21" s="63"/>
      <c r="ECV21" s="63"/>
      <c r="ECW21" s="63"/>
      <c r="ECX21" s="63"/>
      <c r="ECY21" s="63"/>
      <c r="ECZ21" s="63"/>
      <c r="EDA21" s="63"/>
      <c r="EDB21" s="63"/>
      <c r="EDC21" s="63"/>
      <c r="EDD21" s="63"/>
      <c r="EDE21" s="63"/>
      <c r="EDF21" s="63"/>
      <c r="EDG21" s="63"/>
      <c r="EDH21" s="63"/>
      <c r="EDI21" s="63"/>
      <c r="EDJ21" s="63"/>
      <c r="EDK21" s="63"/>
      <c r="EDL21" s="63"/>
      <c r="EDM21" s="63"/>
      <c r="EDN21" s="63"/>
      <c r="EDO21" s="63"/>
      <c r="EDP21" s="63"/>
      <c r="EDQ21" s="63"/>
      <c r="EDR21" s="63"/>
      <c r="EDS21" s="63"/>
      <c r="EDT21" s="63"/>
      <c r="EDU21" s="63"/>
      <c r="EDV21" s="63"/>
      <c r="EDW21" s="63"/>
      <c r="EDX21" s="63"/>
      <c r="EDY21" s="63"/>
      <c r="EDZ21" s="63"/>
      <c r="EEA21" s="63"/>
      <c r="EEB21" s="63"/>
      <c r="EEC21" s="63"/>
      <c r="EED21" s="63"/>
      <c r="EEE21" s="63"/>
      <c r="EEF21" s="63"/>
      <c r="EEG21" s="63"/>
      <c r="EEH21" s="63"/>
      <c r="EEI21" s="63"/>
      <c r="EEJ21" s="63"/>
      <c r="EEK21" s="63"/>
      <c r="EEL21" s="63"/>
      <c r="EEM21" s="63"/>
      <c r="EEN21" s="63"/>
      <c r="EEO21" s="63"/>
      <c r="EEP21" s="63"/>
      <c r="EEQ21" s="63"/>
      <c r="EER21" s="63"/>
      <c r="EES21" s="63"/>
      <c r="EET21" s="63"/>
      <c r="EEU21" s="63"/>
      <c r="EEV21" s="63"/>
      <c r="EEW21" s="63"/>
      <c r="EEX21" s="63"/>
      <c r="EEY21" s="63"/>
      <c r="EEZ21" s="63"/>
      <c r="EFA21" s="63"/>
      <c r="EFB21" s="63"/>
      <c r="EFC21" s="63"/>
      <c r="EFD21" s="63"/>
      <c r="EFE21" s="63"/>
      <c r="EFF21" s="63"/>
      <c r="EFG21" s="63"/>
      <c r="EFH21" s="63"/>
      <c r="EFI21" s="63"/>
      <c r="EFJ21" s="63"/>
      <c r="EFK21" s="63"/>
      <c r="EFL21" s="63"/>
      <c r="EFM21" s="63"/>
      <c r="EFN21" s="63"/>
      <c r="EFO21" s="63"/>
      <c r="EFP21" s="63"/>
      <c r="EFQ21" s="63"/>
      <c r="EFR21" s="63"/>
      <c r="EFS21" s="63"/>
      <c r="EFT21" s="63"/>
      <c r="EFU21" s="63"/>
      <c r="EFV21" s="63"/>
      <c r="EFW21" s="63"/>
      <c r="EFX21" s="63"/>
      <c r="EFY21" s="63"/>
      <c r="EFZ21" s="63"/>
      <c r="EGA21" s="63"/>
      <c r="EGB21" s="63"/>
      <c r="EGC21" s="63"/>
      <c r="EGD21" s="63"/>
      <c r="EGE21" s="63"/>
      <c r="EGF21" s="63"/>
      <c r="EGG21" s="63"/>
      <c r="EGH21" s="63"/>
      <c r="EGI21" s="63"/>
      <c r="EGJ21" s="63"/>
      <c r="EGK21" s="63"/>
      <c r="EGL21" s="63"/>
      <c r="EGM21" s="63"/>
      <c r="EGN21" s="63"/>
      <c r="EGO21" s="63"/>
      <c r="EGP21" s="63"/>
      <c r="EGQ21" s="63"/>
      <c r="EGR21" s="63"/>
      <c r="EGS21" s="63"/>
      <c r="EGT21" s="63"/>
      <c r="EGU21" s="63"/>
      <c r="EGV21" s="63"/>
      <c r="EGW21" s="63"/>
      <c r="EGX21" s="63"/>
      <c r="EGY21" s="63"/>
      <c r="EGZ21" s="63"/>
      <c r="EHA21" s="63"/>
      <c r="EHB21" s="63"/>
      <c r="EHC21" s="63"/>
      <c r="EHD21" s="63"/>
      <c r="EHE21" s="63"/>
      <c r="EHF21" s="63"/>
      <c r="EHG21" s="63"/>
      <c r="EHH21" s="63"/>
      <c r="EHI21" s="63"/>
      <c r="EHJ21" s="63"/>
      <c r="EHK21" s="63"/>
      <c r="EHL21" s="63"/>
      <c r="EHM21" s="63"/>
      <c r="EHN21" s="63"/>
      <c r="EHO21" s="63"/>
      <c r="EHP21" s="63"/>
      <c r="EHQ21" s="63"/>
      <c r="EHR21" s="63"/>
      <c r="EHS21" s="63"/>
      <c r="EHT21" s="63"/>
      <c r="EHU21" s="63"/>
      <c r="EHV21" s="63"/>
      <c r="EHW21" s="63"/>
      <c r="EHX21" s="63"/>
      <c r="EHY21" s="63"/>
      <c r="EHZ21" s="63"/>
      <c r="EIA21" s="63"/>
      <c r="EIB21" s="63"/>
      <c r="EIC21" s="63"/>
      <c r="EID21" s="63"/>
      <c r="EIE21" s="63"/>
      <c r="EIF21" s="63"/>
      <c r="EIG21" s="63"/>
      <c r="EIH21" s="63"/>
      <c r="EII21" s="63"/>
      <c r="EIJ21" s="63"/>
      <c r="EIK21" s="63"/>
      <c r="EIL21" s="63"/>
      <c r="EIM21" s="63"/>
      <c r="EIN21" s="63"/>
      <c r="EIO21" s="63"/>
      <c r="EIP21" s="63"/>
      <c r="EIQ21" s="63"/>
      <c r="EIR21" s="63"/>
      <c r="EIS21" s="63"/>
      <c r="EIT21" s="63"/>
      <c r="EIU21" s="63"/>
      <c r="EIV21" s="63"/>
      <c r="EIW21" s="63"/>
      <c r="EIX21" s="63"/>
      <c r="EIY21" s="63"/>
      <c r="EIZ21" s="63"/>
      <c r="EJA21" s="63"/>
      <c r="EJB21" s="63"/>
      <c r="EJC21" s="63"/>
      <c r="EJD21" s="63"/>
      <c r="EJE21" s="63"/>
      <c r="EJF21" s="63"/>
      <c r="EJG21" s="63"/>
      <c r="EJH21" s="63"/>
      <c r="EJI21" s="63"/>
      <c r="EJJ21" s="63"/>
      <c r="EJK21" s="63"/>
      <c r="EJL21" s="63"/>
      <c r="EJM21" s="63"/>
      <c r="EJN21" s="63"/>
      <c r="EJO21" s="63"/>
      <c r="EJP21" s="63"/>
      <c r="EJQ21" s="63"/>
      <c r="EJR21" s="63"/>
      <c r="EJS21" s="63"/>
      <c r="EJT21" s="63"/>
      <c r="EJU21" s="63"/>
      <c r="EJV21" s="63"/>
      <c r="EJW21" s="63"/>
      <c r="EJX21" s="63"/>
      <c r="EJY21" s="63"/>
      <c r="EJZ21" s="63"/>
      <c r="EKA21" s="63"/>
      <c r="EKB21" s="63"/>
      <c r="EKC21" s="63"/>
      <c r="EKD21" s="63"/>
      <c r="EKE21" s="63"/>
      <c r="EKF21" s="63"/>
      <c r="EKG21" s="63"/>
      <c r="EKH21" s="63"/>
      <c r="EKI21" s="63"/>
      <c r="EKJ21" s="63"/>
      <c r="EKK21" s="63"/>
      <c r="EKL21" s="63"/>
      <c r="EKM21" s="63"/>
      <c r="EKN21" s="63"/>
      <c r="EKO21" s="63"/>
      <c r="EKP21" s="63"/>
      <c r="EKQ21" s="63"/>
      <c r="EKR21" s="63"/>
      <c r="EKS21" s="63"/>
      <c r="EKT21" s="63"/>
      <c r="EKU21" s="63"/>
      <c r="EKV21" s="63"/>
      <c r="EKW21" s="63"/>
      <c r="EKX21" s="63"/>
      <c r="EKY21" s="63"/>
      <c r="EKZ21" s="63"/>
      <c r="ELA21" s="63"/>
      <c r="ELB21" s="63"/>
      <c r="ELC21" s="63"/>
      <c r="ELD21" s="63"/>
      <c r="ELE21" s="63"/>
      <c r="ELF21" s="63"/>
      <c r="ELG21" s="63"/>
      <c r="ELH21" s="63"/>
      <c r="ELI21" s="63"/>
      <c r="ELJ21" s="63"/>
      <c r="ELK21" s="63"/>
      <c r="ELL21" s="63"/>
      <c r="ELM21" s="63"/>
      <c r="ELN21" s="63"/>
      <c r="ELO21" s="63"/>
      <c r="ELP21" s="63"/>
      <c r="ELQ21" s="63"/>
      <c r="ELR21" s="63"/>
      <c r="ELS21" s="63"/>
      <c r="ELT21" s="63"/>
      <c r="ELU21" s="63"/>
      <c r="ELV21" s="63"/>
      <c r="ELW21" s="63"/>
      <c r="ELX21" s="63"/>
      <c r="ELY21" s="63"/>
      <c r="ELZ21" s="63"/>
      <c r="EMA21" s="63"/>
      <c r="EMB21" s="63"/>
      <c r="EMC21" s="63"/>
      <c r="EMD21" s="63"/>
      <c r="EME21" s="63"/>
      <c r="EMF21" s="63"/>
      <c r="EMG21" s="63"/>
      <c r="EMH21" s="63"/>
      <c r="EMI21" s="63"/>
      <c r="EMJ21" s="63"/>
      <c r="EMK21" s="63"/>
      <c r="EML21" s="63"/>
      <c r="EMM21" s="63"/>
      <c r="EMN21" s="63"/>
      <c r="EMO21" s="63"/>
      <c r="EMP21" s="63"/>
      <c r="EMQ21" s="63"/>
      <c r="EMR21" s="63"/>
      <c r="EMS21" s="63"/>
      <c r="EMT21" s="63"/>
      <c r="EMU21" s="63"/>
      <c r="EMV21" s="63"/>
      <c r="EMW21" s="63"/>
      <c r="EMX21" s="63"/>
      <c r="EMY21" s="63"/>
      <c r="EMZ21" s="63"/>
      <c r="ENA21" s="63"/>
      <c r="ENB21" s="63"/>
      <c r="ENC21" s="63"/>
      <c r="END21" s="63"/>
      <c r="ENE21" s="63"/>
      <c r="ENF21" s="63"/>
      <c r="ENG21" s="63"/>
      <c r="ENH21" s="63"/>
      <c r="ENI21" s="63"/>
      <c r="ENJ21" s="63"/>
      <c r="ENK21" s="63"/>
      <c r="ENL21" s="63"/>
      <c r="ENM21" s="63"/>
      <c r="ENN21" s="63"/>
      <c r="ENO21" s="63"/>
      <c r="ENP21" s="63"/>
      <c r="ENQ21" s="63"/>
      <c r="ENR21" s="63"/>
      <c r="ENS21" s="63"/>
      <c r="ENT21" s="63"/>
      <c r="ENU21" s="63"/>
      <c r="ENV21" s="63"/>
      <c r="ENW21" s="63"/>
      <c r="ENX21" s="63"/>
      <c r="ENY21" s="63"/>
      <c r="ENZ21" s="63"/>
      <c r="EOA21" s="63"/>
      <c r="EOB21" s="63"/>
      <c r="EOC21" s="63"/>
      <c r="EOD21" s="63"/>
      <c r="EOE21" s="63"/>
      <c r="EOF21" s="63"/>
      <c r="EOG21" s="63"/>
      <c r="EOH21" s="63"/>
      <c r="EOI21" s="63"/>
      <c r="EOJ21" s="63"/>
      <c r="EOK21" s="63"/>
      <c r="EOL21" s="63"/>
      <c r="EOM21" s="63"/>
      <c r="EON21" s="63"/>
      <c r="EOO21" s="63"/>
      <c r="EOP21" s="63"/>
      <c r="EOQ21" s="63"/>
      <c r="EOR21" s="63"/>
      <c r="EOS21" s="63"/>
      <c r="EOT21" s="63"/>
      <c r="EOU21" s="63"/>
      <c r="EOV21" s="63"/>
      <c r="EOW21" s="63"/>
      <c r="EOX21" s="63"/>
      <c r="EOY21" s="63"/>
      <c r="EOZ21" s="63"/>
      <c r="EPA21" s="63"/>
      <c r="EPB21" s="63"/>
      <c r="EPC21" s="63"/>
      <c r="EPD21" s="63"/>
      <c r="EPE21" s="63"/>
      <c r="EPF21" s="63"/>
      <c r="EPG21" s="63"/>
      <c r="EPH21" s="63"/>
      <c r="EPI21" s="63"/>
      <c r="EPJ21" s="63"/>
      <c r="EPK21" s="63"/>
      <c r="EPL21" s="63"/>
      <c r="EPM21" s="63"/>
      <c r="EPN21" s="63"/>
      <c r="EPO21" s="63"/>
      <c r="EPP21" s="63"/>
      <c r="EPQ21" s="63"/>
      <c r="EPR21" s="63"/>
      <c r="EPS21" s="63"/>
      <c r="EPT21" s="63"/>
      <c r="EPU21" s="63"/>
      <c r="EPV21" s="63"/>
      <c r="EPW21" s="63"/>
      <c r="EPX21" s="63"/>
      <c r="EPY21" s="63"/>
      <c r="EPZ21" s="63"/>
      <c r="EQA21" s="63"/>
      <c r="EQB21" s="63"/>
      <c r="EQC21" s="63"/>
      <c r="EQD21" s="63"/>
      <c r="EQE21" s="63"/>
      <c r="EQF21" s="63"/>
      <c r="EQG21" s="63"/>
      <c r="EQH21" s="63"/>
      <c r="EQI21" s="63"/>
      <c r="EQJ21" s="63"/>
      <c r="EQK21" s="63"/>
      <c r="EQL21" s="63"/>
      <c r="EQM21" s="63"/>
      <c r="EQN21" s="63"/>
      <c r="EQO21" s="63"/>
      <c r="EQP21" s="63"/>
      <c r="EQQ21" s="63"/>
      <c r="EQR21" s="63"/>
      <c r="EQS21" s="63"/>
      <c r="EQT21" s="63"/>
      <c r="EQU21" s="63"/>
      <c r="EQV21" s="63"/>
      <c r="EQW21" s="63"/>
      <c r="EQX21" s="63"/>
      <c r="EQY21" s="63"/>
      <c r="EQZ21" s="63"/>
      <c r="ERA21" s="63"/>
      <c r="ERB21" s="63"/>
      <c r="ERC21" s="63"/>
      <c r="ERD21" s="63"/>
      <c r="ERE21" s="63"/>
      <c r="ERF21" s="63"/>
      <c r="ERG21" s="63"/>
      <c r="ERH21" s="63"/>
      <c r="ERI21" s="63"/>
      <c r="ERJ21" s="63"/>
      <c r="ERK21" s="63"/>
      <c r="ERL21" s="63"/>
      <c r="ERM21" s="63"/>
      <c r="ERN21" s="63"/>
      <c r="ERO21" s="63"/>
      <c r="ERP21" s="63"/>
      <c r="ERQ21" s="63"/>
      <c r="ERR21" s="63"/>
      <c r="ERS21" s="63"/>
      <c r="ERT21" s="63"/>
      <c r="ERU21" s="63"/>
      <c r="ERV21" s="63"/>
      <c r="ERW21" s="63"/>
      <c r="ERX21" s="63"/>
      <c r="ERY21" s="63"/>
      <c r="ERZ21" s="63"/>
      <c r="ESA21" s="63"/>
      <c r="ESB21" s="63"/>
      <c r="ESC21" s="63"/>
      <c r="ESD21" s="63"/>
      <c r="ESE21" s="63"/>
      <c r="ESF21" s="63"/>
      <c r="ESG21" s="63"/>
      <c r="ESH21" s="63"/>
      <c r="ESI21" s="63"/>
      <c r="ESJ21" s="63"/>
      <c r="ESK21" s="63"/>
      <c r="ESL21" s="63"/>
      <c r="ESM21" s="63"/>
      <c r="ESN21" s="63"/>
      <c r="ESO21" s="63"/>
      <c r="ESP21" s="63"/>
      <c r="ESQ21" s="63"/>
      <c r="ESR21" s="63"/>
      <c r="ESS21" s="63"/>
      <c r="EST21" s="63"/>
      <c r="ESU21" s="63"/>
      <c r="ESV21" s="63"/>
      <c r="ESW21" s="63"/>
      <c r="ESX21" s="63"/>
      <c r="ESY21" s="63"/>
      <c r="ESZ21" s="63"/>
      <c r="ETA21" s="63"/>
      <c r="ETB21" s="63"/>
      <c r="ETC21" s="63"/>
      <c r="ETD21" s="63"/>
      <c r="ETE21" s="63"/>
      <c r="ETF21" s="63"/>
      <c r="ETG21" s="63"/>
      <c r="ETH21" s="63"/>
      <c r="ETI21" s="63"/>
      <c r="ETJ21" s="63"/>
      <c r="ETK21" s="63"/>
      <c r="ETL21" s="63"/>
      <c r="ETM21" s="63"/>
      <c r="ETN21" s="63"/>
      <c r="ETO21" s="63"/>
      <c r="ETP21" s="63"/>
      <c r="ETQ21" s="63"/>
      <c r="ETR21" s="63"/>
      <c r="ETS21" s="63"/>
      <c r="ETT21" s="63"/>
      <c r="ETU21" s="63"/>
      <c r="ETV21" s="63"/>
      <c r="ETW21" s="63"/>
      <c r="ETX21" s="63"/>
      <c r="ETY21" s="63"/>
      <c r="ETZ21" s="63"/>
      <c r="EUA21" s="63"/>
      <c r="EUB21" s="63"/>
      <c r="EUC21" s="63"/>
      <c r="EUD21" s="63"/>
      <c r="EUE21" s="63"/>
      <c r="EUF21" s="63"/>
      <c r="EUG21" s="63"/>
      <c r="EUH21" s="63"/>
      <c r="EUI21" s="63"/>
      <c r="EUJ21" s="63"/>
      <c r="EUK21" s="63"/>
      <c r="EUL21" s="63"/>
      <c r="EUM21" s="63"/>
      <c r="EUN21" s="63"/>
      <c r="EUO21" s="63"/>
      <c r="EUP21" s="63"/>
      <c r="EUQ21" s="63"/>
      <c r="EUR21" s="63"/>
      <c r="EUS21" s="63"/>
      <c r="EUT21" s="63"/>
      <c r="EUU21" s="63"/>
      <c r="EUV21" s="63"/>
      <c r="EUW21" s="63"/>
      <c r="EUX21" s="63"/>
      <c r="EUY21" s="63"/>
      <c r="EUZ21" s="63"/>
      <c r="EVA21" s="63"/>
      <c r="EVB21" s="63"/>
      <c r="EVC21" s="63"/>
      <c r="EVD21" s="63"/>
      <c r="EVE21" s="63"/>
      <c r="EVF21" s="63"/>
      <c r="EVG21" s="63"/>
      <c r="EVH21" s="63"/>
      <c r="EVI21" s="63"/>
      <c r="EVJ21" s="63"/>
      <c r="EVK21" s="63"/>
      <c r="EVL21" s="63"/>
      <c r="EVM21" s="63"/>
      <c r="EVN21" s="63"/>
      <c r="EVO21" s="63"/>
      <c r="EVP21" s="63"/>
      <c r="EVQ21" s="63"/>
      <c r="EVR21" s="63"/>
      <c r="EVS21" s="63"/>
      <c r="EVT21" s="63"/>
      <c r="EVU21" s="63"/>
      <c r="EVV21" s="63"/>
      <c r="EVW21" s="63"/>
      <c r="EVX21" s="63"/>
      <c r="EVY21" s="63"/>
      <c r="EVZ21" s="63"/>
      <c r="EWA21" s="63"/>
      <c r="EWB21" s="63"/>
      <c r="EWC21" s="63"/>
      <c r="EWD21" s="63"/>
      <c r="EWE21" s="63"/>
      <c r="EWF21" s="63"/>
      <c r="EWG21" s="63"/>
      <c r="EWH21" s="63"/>
      <c r="EWI21" s="63"/>
      <c r="EWJ21" s="63"/>
      <c r="EWK21" s="63"/>
      <c r="EWL21" s="63"/>
      <c r="EWM21" s="63"/>
      <c r="EWN21" s="63"/>
      <c r="EWO21" s="63"/>
      <c r="EWP21" s="63"/>
      <c r="EWQ21" s="63"/>
      <c r="EWR21" s="63"/>
      <c r="EWS21" s="63"/>
      <c r="EWT21" s="63"/>
      <c r="EWU21" s="63"/>
      <c r="EWV21" s="63"/>
      <c r="EWW21" s="63"/>
      <c r="EWX21" s="63"/>
      <c r="EWY21" s="63"/>
      <c r="EWZ21" s="63"/>
      <c r="EXA21" s="63"/>
      <c r="EXB21" s="63"/>
      <c r="EXC21" s="63"/>
      <c r="EXD21" s="63"/>
      <c r="EXE21" s="63"/>
      <c r="EXF21" s="63"/>
      <c r="EXG21" s="63"/>
      <c r="EXH21" s="63"/>
      <c r="EXI21" s="63"/>
      <c r="EXJ21" s="63"/>
      <c r="EXK21" s="63"/>
      <c r="EXL21" s="63"/>
      <c r="EXM21" s="63"/>
      <c r="EXN21" s="63"/>
      <c r="EXO21" s="63"/>
      <c r="EXP21" s="63"/>
      <c r="EXQ21" s="63"/>
      <c r="EXR21" s="63"/>
      <c r="EXS21" s="63"/>
      <c r="EXT21" s="63"/>
      <c r="EXU21" s="63"/>
      <c r="EXV21" s="63"/>
      <c r="EXW21" s="63"/>
      <c r="EXX21" s="63"/>
      <c r="EXY21" s="63"/>
      <c r="EXZ21" s="63"/>
      <c r="EYA21" s="63"/>
      <c r="EYB21" s="63"/>
      <c r="EYC21" s="63"/>
      <c r="EYD21" s="63"/>
      <c r="EYE21" s="63"/>
      <c r="EYF21" s="63"/>
      <c r="EYG21" s="63"/>
      <c r="EYH21" s="63"/>
      <c r="EYI21" s="63"/>
      <c r="EYJ21" s="63"/>
      <c r="EYK21" s="63"/>
      <c r="EYL21" s="63"/>
      <c r="EYM21" s="63"/>
      <c r="EYN21" s="63"/>
      <c r="EYO21" s="63"/>
      <c r="EYP21" s="63"/>
      <c r="EYQ21" s="63"/>
      <c r="EYR21" s="63"/>
      <c r="EYS21" s="63"/>
      <c r="EYT21" s="63"/>
      <c r="EYU21" s="63"/>
      <c r="EYV21" s="63"/>
      <c r="EYW21" s="63"/>
      <c r="EYX21" s="63"/>
      <c r="EYY21" s="63"/>
      <c r="EYZ21" s="63"/>
      <c r="EZA21" s="63"/>
      <c r="EZB21" s="63"/>
      <c r="EZC21" s="63"/>
      <c r="EZD21" s="63"/>
      <c r="EZE21" s="63"/>
      <c r="EZF21" s="63"/>
      <c r="EZG21" s="63"/>
      <c r="EZH21" s="63"/>
      <c r="EZI21" s="63"/>
      <c r="EZJ21" s="63"/>
      <c r="EZK21" s="63"/>
      <c r="EZL21" s="63"/>
      <c r="EZM21" s="63"/>
      <c r="EZN21" s="63"/>
      <c r="EZO21" s="63"/>
      <c r="EZP21" s="63"/>
      <c r="EZQ21" s="63"/>
      <c r="EZR21" s="63"/>
      <c r="EZS21" s="63"/>
      <c r="EZT21" s="63"/>
      <c r="EZU21" s="63"/>
      <c r="EZV21" s="63"/>
      <c r="EZW21" s="63"/>
      <c r="EZX21" s="63"/>
      <c r="EZY21" s="63"/>
      <c r="EZZ21" s="63"/>
      <c r="FAA21" s="63"/>
      <c r="FAB21" s="63"/>
      <c r="FAC21" s="63"/>
      <c r="FAD21" s="63"/>
      <c r="FAE21" s="63"/>
      <c r="FAF21" s="63"/>
      <c r="FAG21" s="63"/>
      <c r="FAH21" s="63"/>
      <c r="FAI21" s="63"/>
      <c r="FAJ21" s="63"/>
      <c r="FAK21" s="63"/>
      <c r="FAL21" s="63"/>
      <c r="FAM21" s="63"/>
      <c r="FAN21" s="63"/>
      <c r="FAO21" s="63"/>
      <c r="FAP21" s="63"/>
      <c r="FAQ21" s="63"/>
      <c r="FAR21" s="63"/>
      <c r="FAS21" s="63"/>
      <c r="FAT21" s="63"/>
      <c r="FAU21" s="63"/>
      <c r="FAV21" s="63"/>
      <c r="FAW21" s="63"/>
      <c r="FAX21" s="63"/>
      <c r="FAY21" s="63"/>
      <c r="FAZ21" s="63"/>
      <c r="FBA21" s="63"/>
      <c r="FBB21" s="63"/>
      <c r="FBC21" s="63"/>
      <c r="FBD21" s="63"/>
      <c r="FBE21" s="63"/>
      <c r="FBF21" s="63"/>
      <c r="FBG21" s="63"/>
      <c r="FBH21" s="63"/>
      <c r="FBI21" s="63"/>
      <c r="FBJ21" s="63"/>
      <c r="FBK21" s="63"/>
      <c r="FBL21" s="63"/>
      <c r="FBM21" s="63"/>
      <c r="FBN21" s="63"/>
      <c r="FBO21" s="63"/>
      <c r="FBP21" s="63"/>
      <c r="FBQ21" s="63"/>
      <c r="FBR21" s="63"/>
      <c r="FBS21" s="63"/>
      <c r="FBT21" s="63"/>
      <c r="FBU21" s="63"/>
      <c r="FBV21" s="63"/>
      <c r="FBW21" s="63"/>
      <c r="FBX21" s="63"/>
      <c r="FBY21" s="63"/>
      <c r="FBZ21" s="63"/>
      <c r="FCA21" s="63"/>
      <c r="FCB21" s="63"/>
      <c r="FCC21" s="63"/>
      <c r="FCD21" s="63"/>
      <c r="FCE21" s="63"/>
      <c r="FCF21" s="63"/>
      <c r="FCG21" s="63"/>
      <c r="FCH21" s="63"/>
      <c r="FCI21" s="63"/>
      <c r="FCJ21" s="63"/>
      <c r="FCK21" s="63"/>
      <c r="FCL21" s="63"/>
      <c r="FCM21" s="63"/>
      <c r="FCN21" s="63"/>
      <c r="FCO21" s="63"/>
      <c r="FCP21" s="63"/>
      <c r="FCQ21" s="63"/>
      <c r="FCR21" s="63"/>
      <c r="FCS21" s="63"/>
      <c r="FCT21" s="63"/>
      <c r="FCU21" s="63"/>
      <c r="FCV21" s="63"/>
      <c r="FCW21" s="63"/>
      <c r="FCX21" s="63"/>
      <c r="FCY21" s="63"/>
      <c r="FCZ21" s="63"/>
      <c r="FDA21" s="63"/>
      <c r="FDB21" s="63"/>
      <c r="FDC21" s="63"/>
      <c r="FDD21" s="63"/>
      <c r="FDE21" s="63"/>
      <c r="FDF21" s="63"/>
      <c r="FDG21" s="63"/>
      <c r="FDH21" s="63"/>
      <c r="FDI21" s="63"/>
      <c r="FDJ21" s="63"/>
      <c r="FDK21" s="63"/>
      <c r="FDL21" s="63"/>
      <c r="FDM21" s="63"/>
      <c r="FDN21" s="63"/>
      <c r="FDO21" s="63"/>
      <c r="FDP21" s="63"/>
      <c r="FDQ21" s="63"/>
      <c r="FDR21" s="63"/>
      <c r="FDS21" s="63"/>
      <c r="FDT21" s="63"/>
      <c r="FDU21" s="63"/>
      <c r="FDV21" s="63"/>
      <c r="FDW21" s="63"/>
      <c r="FDX21" s="63"/>
      <c r="FDY21" s="63"/>
      <c r="FDZ21" s="63"/>
      <c r="FEA21" s="63"/>
      <c r="FEB21" s="63"/>
      <c r="FEC21" s="63"/>
      <c r="FED21" s="63"/>
      <c r="FEE21" s="63"/>
      <c r="FEF21" s="63"/>
      <c r="FEG21" s="63"/>
      <c r="FEH21" s="63"/>
      <c r="FEI21" s="63"/>
      <c r="FEJ21" s="63"/>
      <c r="FEK21" s="63"/>
      <c r="FEL21" s="63"/>
      <c r="FEM21" s="63"/>
      <c r="FEN21" s="63"/>
      <c r="FEO21" s="63"/>
      <c r="FEP21" s="63"/>
      <c r="FEQ21" s="63"/>
      <c r="FER21" s="63"/>
      <c r="FES21" s="63"/>
      <c r="FET21" s="63"/>
      <c r="FEU21" s="63"/>
      <c r="FEV21" s="63"/>
      <c r="FEW21" s="63"/>
      <c r="FEX21" s="63"/>
      <c r="FEY21" s="63"/>
      <c r="FEZ21" s="63"/>
      <c r="FFA21" s="63"/>
      <c r="FFB21" s="63"/>
      <c r="FFC21" s="63"/>
      <c r="FFD21" s="63"/>
      <c r="FFE21" s="63"/>
      <c r="FFF21" s="63"/>
      <c r="FFG21" s="63"/>
      <c r="FFH21" s="63"/>
      <c r="FFI21" s="63"/>
      <c r="FFJ21" s="63"/>
      <c r="FFK21" s="63"/>
      <c r="FFL21" s="63"/>
      <c r="FFM21" s="63"/>
      <c r="FFN21" s="63"/>
      <c r="FFO21" s="63"/>
      <c r="FFP21" s="63"/>
      <c r="FFQ21" s="63"/>
      <c r="FFR21" s="63"/>
      <c r="FFS21" s="63"/>
      <c r="FFT21" s="63"/>
      <c r="FFU21" s="63"/>
      <c r="FFV21" s="63"/>
      <c r="FFW21" s="63"/>
      <c r="FFX21" s="63"/>
      <c r="FFY21" s="63"/>
      <c r="FFZ21" s="63"/>
      <c r="FGA21" s="63"/>
      <c r="FGB21" s="63"/>
      <c r="FGC21" s="63"/>
      <c r="FGD21" s="63"/>
      <c r="FGE21" s="63"/>
      <c r="FGF21" s="63"/>
      <c r="FGG21" s="63"/>
      <c r="FGH21" s="63"/>
      <c r="FGI21" s="63"/>
      <c r="FGJ21" s="63"/>
      <c r="FGK21" s="63"/>
      <c r="FGL21" s="63"/>
      <c r="FGM21" s="63"/>
      <c r="FGN21" s="63"/>
      <c r="FGO21" s="63"/>
      <c r="FGP21" s="63"/>
      <c r="FGQ21" s="63"/>
      <c r="FGR21" s="63"/>
      <c r="FGS21" s="63"/>
      <c r="FGT21" s="63"/>
      <c r="FGU21" s="63"/>
      <c r="FGV21" s="63"/>
      <c r="FGW21" s="63"/>
      <c r="FGX21" s="63"/>
      <c r="FGY21" s="63"/>
      <c r="FGZ21" s="63"/>
      <c r="FHA21" s="63"/>
      <c r="FHB21" s="63"/>
      <c r="FHC21" s="63"/>
      <c r="FHD21" s="63"/>
      <c r="FHE21" s="63"/>
      <c r="FHF21" s="63"/>
      <c r="FHG21" s="63"/>
      <c r="FHH21" s="63"/>
      <c r="FHI21" s="63"/>
      <c r="FHJ21" s="63"/>
      <c r="FHK21" s="63"/>
      <c r="FHL21" s="63"/>
      <c r="FHM21" s="63"/>
      <c r="FHN21" s="63"/>
      <c r="FHO21" s="63"/>
      <c r="FHP21" s="63"/>
      <c r="FHQ21" s="63"/>
      <c r="FHR21" s="63"/>
      <c r="FHS21" s="63"/>
      <c r="FHT21" s="63"/>
      <c r="FHU21" s="63"/>
      <c r="FHV21" s="63"/>
      <c r="FHW21" s="63"/>
      <c r="FHX21" s="63"/>
      <c r="FHY21" s="63"/>
      <c r="FHZ21" s="63"/>
      <c r="FIA21" s="63"/>
      <c r="FIB21" s="63"/>
      <c r="FIC21" s="63"/>
      <c r="FID21" s="63"/>
      <c r="FIE21" s="63"/>
      <c r="FIF21" s="63"/>
      <c r="FIG21" s="63"/>
      <c r="FIH21" s="63"/>
      <c r="FII21" s="63"/>
      <c r="FIJ21" s="63"/>
      <c r="FIK21" s="63"/>
      <c r="FIL21" s="63"/>
      <c r="FIM21" s="63"/>
      <c r="FIN21" s="63"/>
      <c r="FIO21" s="63"/>
      <c r="FIP21" s="63"/>
      <c r="FIQ21" s="63"/>
      <c r="FIR21" s="63"/>
      <c r="FIS21" s="63"/>
      <c r="FIT21" s="63"/>
      <c r="FIU21" s="63"/>
      <c r="FIV21" s="63"/>
      <c r="FIW21" s="63"/>
      <c r="FIX21" s="63"/>
      <c r="FIY21" s="63"/>
      <c r="FIZ21" s="63"/>
      <c r="FJA21" s="63"/>
      <c r="FJB21" s="63"/>
      <c r="FJC21" s="63"/>
      <c r="FJD21" s="63"/>
      <c r="FJE21" s="63"/>
      <c r="FJF21" s="63"/>
      <c r="FJG21" s="63"/>
      <c r="FJH21" s="63"/>
      <c r="FJI21" s="63"/>
      <c r="FJJ21" s="63"/>
      <c r="FJK21" s="63"/>
      <c r="FJL21" s="63"/>
      <c r="FJM21" s="63"/>
      <c r="FJN21" s="63"/>
      <c r="FJO21" s="63"/>
      <c r="FJP21" s="63"/>
      <c r="FJQ21" s="63"/>
      <c r="FJR21" s="63"/>
      <c r="FJS21" s="63"/>
      <c r="FJT21" s="63"/>
      <c r="FJU21" s="63"/>
      <c r="FJV21" s="63"/>
      <c r="FJW21" s="63"/>
      <c r="FJX21" s="63"/>
      <c r="FJY21" s="63"/>
      <c r="FJZ21" s="63"/>
      <c r="FKA21" s="63"/>
      <c r="FKB21" s="63"/>
      <c r="FKC21" s="63"/>
      <c r="FKD21" s="63"/>
      <c r="FKE21" s="63"/>
      <c r="FKF21" s="63"/>
      <c r="FKG21" s="63"/>
      <c r="FKH21" s="63"/>
      <c r="FKI21" s="63"/>
      <c r="FKJ21" s="63"/>
      <c r="FKK21" s="63"/>
      <c r="FKL21" s="63"/>
      <c r="FKM21" s="63"/>
      <c r="FKN21" s="63"/>
      <c r="FKO21" s="63"/>
      <c r="FKP21" s="63"/>
      <c r="FKQ21" s="63"/>
      <c r="FKR21" s="63"/>
      <c r="FKS21" s="63"/>
      <c r="FKT21" s="63"/>
      <c r="FKU21" s="63"/>
      <c r="FKV21" s="63"/>
      <c r="FKW21" s="63"/>
      <c r="FKX21" s="63"/>
      <c r="FKY21" s="63"/>
      <c r="FKZ21" s="63"/>
      <c r="FLA21" s="63"/>
      <c r="FLB21" s="63"/>
      <c r="FLC21" s="63"/>
      <c r="FLD21" s="63"/>
      <c r="FLE21" s="63"/>
      <c r="FLF21" s="63"/>
      <c r="FLG21" s="63"/>
      <c r="FLH21" s="63"/>
      <c r="FLI21" s="63"/>
      <c r="FLJ21" s="63"/>
      <c r="FLK21" s="63"/>
      <c r="FLL21" s="63"/>
      <c r="FLM21" s="63"/>
      <c r="FLN21" s="63"/>
      <c r="FLO21" s="63"/>
      <c r="FLP21" s="63"/>
      <c r="FLQ21" s="63"/>
      <c r="FLR21" s="63"/>
      <c r="FLS21" s="63"/>
      <c r="FLT21" s="63"/>
      <c r="FLU21" s="63"/>
      <c r="FLV21" s="63"/>
      <c r="FLW21" s="63"/>
      <c r="FLX21" s="63"/>
      <c r="FLY21" s="63"/>
      <c r="FLZ21" s="63"/>
      <c r="FMA21" s="63"/>
      <c r="FMB21" s="63"/>
      <c r="FMC21" s="63"/>
      <c r="FMD21" s="63"/>
      <c r="FME21" s="63"/>
      <c r="FMF21" s="63"/>
      <c r="FMG21" s="63"/>
      <c r="FMH21" s="63"/>
      <c r="FMI21" s="63"/>
      <c r="FMJ21" s="63"/>
      <c r="FMK21" s="63"/>
      <c r="FML21" s="63"/>
      <c r="FMM21" s="63"/>
      <c r="FMN21" s="63"/>
      <c r="FMO21" s="63"/>
      <c r="FMP21" s="63"/>
      <c r="FMQ21" s="63"/>
      <c r="FMR21" s="63"/>
      <c r="FMS21" s="63"/>
      <c r="FMT21" s="63"/>
      <c r="FMU21" s="63"/>
      <c r="FMV21" s="63"/>
      <c r="FMW21" s="63"/>
      <c r="FMX21" s="63"/>
      <c r="FMY21" s="63"/>
      <c r="FMZ21" s="63"/>
      <c r="FNA21" s="63"/>
      <c r="FNB21" s="63"/>
      <c r="FNC21" s="63"/>
      <c r="FND21" s="63"/>
      <c r="FNE21" s="63"/>
      <c r="FNF21" s="63"/>
      <c r="FNG21" s="63"/>
      <c r="FNH21" s="63"/>
      <c r="FNI21" s="63"/>
      <c r="FNJ21" s="63"/>
      <c r="FNK21" s="63"/>
      <c r="FNL21" s="63"/>
      <c r="FNM21" s="63"/>
      <c r="FNN21" s="63"/>
      <c r="FNO21" s="63"/>
      <c r="FNP21" s="63"/>
      <c r="FNQ21" s="63"/>
      <c r="FNR21" s="63"/>
      <c r="FNS21" s="63"/>
      <c r="FNT21" s="63"/>
      <c r="FNU21" s="63"/>
      <c r="FNV21" s="63"/>
      <c r="FNW21" s="63"/>
      <c r="FNX21" s="63"/>
      <c r="FNY21" s="63"/>
      <c r="FNZ21" s="63"/>
      <c r="FOA21" s="63"/>
      <c r="FOB21" s="63"/>
      <c r="FOC21" s="63"/>
      <c r="FOD21" s="63"/>
      <c r="FOE21" s="63"/>
      <c r="FOF21" s="63"/>
      <c r="FOG21" s="63"/>
      <c r="FOH21" s="63"/>
      <c r="FOI21" s="63"/>
      <c r="FOJ21" s="63"/>
      <c r="FOK21" s="63"/>
      <c r="FOL21" s="63"/>
      <c r="FOM21" s="63"/>
      <c r="FON21" s="63"/>
      <c r="FOO21" s="63"/>
      <c r="FOP21" s="63"/>
      <c r="FOQ21" s="63"/>
      <c r="FOR21" s="63"/>
      <c r="FOS21" s="63"/>
      <c r="FOT21" s="63"/>
      <c r="FOU21" s="63"/>
      <c r="FOV21" s="63"/>
      <c r="FOW21" s="63"/>
      <c r="FOX21" s="63"/>
      <c r="FOY21" s="63"/>
      <c r="FOZ21" s="63"/>
      <c r="FPA21" s="63"/>
      <c r="FPB21" s="63"/>
      <c r="FPC21" s="63"/>
      <c r="FPD21" s="63"/>
      <c r="FPE21" s="63"/>
      <c r="FPF21" s="63"/>
      <c r="FPG21" s="63"/>
      <c r="FPH21" s="63"/>
      <c r="FPI21" s="63"/>
      <c r="FPJ21" s="63"/>
      <c r="FPK21" s="63"/>
      <c r="FPL21" s="63"/>
      <c r="FPM21" s="63"/>
      <c r="FPN21" s="63"/>
      <c r="FPO21" s="63"/>
      <c r="FPP21" s="63"/>
      <c r="FPQ21" s="63"/>
      <c r="FPR21" s="63"/>
      <c r="FPS21" s="63"/>
      <c r="FPT21" s="63"/>
      <c r="FPU21" s="63"/>
      <c r="FPV21" s="63"/>
      <c r="FPW21" s="63"/>
      <c r="FPX21" s="63"/>
      <c r="FPY21" s="63"/>
      <c r="FPZ21" s="63"/>
      <c r="FQA21" s="63"/>
      <c r="FQB21" s="63"/>
      <c r="FQC21" s="63"/>
      <c r="FQD21" s="63"/>
      <c r="FQE21" s="63"/>
      <c r="FQF21" s="63"/>
      <c r="FQG21" s="63"/>
      <c r="FQH21" s="63"/>
      <c r="FQI21" s="63"/>
      <c r="FQJ21" s="63"/>
      <c r="FQK21" s="63"/>
      <c r="FQL21" s="63"/>
      <c r="FQM21" s="63"/>
      <c r="FQN21" s="63"/>
      <c r="FQO21" s="63"/>
      <c r="FQP21" s="63"/>
      <c r="FQQ21" s="63"/>
      <c r="FQR21" s="63"/>
      <c r="FQS21" s="63"/>
      <c r="FQT21" s="63"/>
      <c r="FQU21" s="63"/>
      <c r="FQV21" s="63"/>
      <c r="FQW21" s="63"/>
      <c r="FQX21" s="63"/>
      <c r="FQY21" s="63"/>
      <c r="FQZ21" s="63"/>
      <c r="FRA21" s="63"/>
      <c r="FRB21" s="63"/>
      <c r="FRC21" s="63"/>
      <c r="FRD21" s="63"/>
      <c r="FRE21" s="63"/>
      <c r="FRF21" s="63"/>
      <c r="FRG21" s="63"/>
      <c r="FRH21" s="63"/>
      <c r="FRI21" s="63"/>
      <c r="FRJ21" s="63"/>
      <c r="FRK21" s="63"/>
      <c r="FRL21" s="63"/>
      <c r="FRM21" s="63"/>
      <c r="FRN21" s="63"/>
      <c r="FRO21" s="63"/>
      <c r="FRP21" s="63"/>
      <c r="FRQ21" s="63"/>
      <c r="FRR21" s="63"/>
      <c r="FRS21" s="63"/>
      <c r="FRT21" s="63"/>
      <c r="FRU21" s="63"/>
      <c r="FRV21" s="63"/>
      <c r="FRW21" s="63"/>
      <c r="FRX21" s="63"/>
      <c r="FRY21" s="63"/>
      <c r="FRZ21" s="63"/>
      <c r="FSA21" s="63"/>
      <c r="FSB21" s="63"/>
      <c r="FSC21" s="63"/>
      <c r="FSD21" s="63"/>
      <c r="FSE21" s="63"/>
      <c r="FSF21" s="63"/>
      <c r="FSG21" s="63"/>
      <c r="FSH21" s="63"/>
      <c r="FSI21" s="63"/>
      <c r="FSJ21" s="63"/>
      <c r="FSK21" s="63"/>
      <c r="FSL21" s="63"/>
      <c r="FSM21" s="63"/>
      <c r="FSN21" s="63"/>
      <c r="FSO21" s="63"/>
      <c r="FSP21" s="63"/>
      <c r="FSQ21" s="63"/>
      <c r="FSR21" s="63"/>
      <c r="FSS21" s="63"/>
      <c r="FST21" s="63"/>
      <c r="FSU21" s="63"/>
      <c r="FSV21" s="63"/>
      <c r="FSW21" s="63"/>
      <c r="FSX21" s="63"/>
      <c r="FSY21" s="63"/>
      <c r="FSZ21" s="63"/>
      <c r="FTA21" s="63"/>
      <c r="FTB21" s="63"/>
      <c r="FTC21" s="63"/>
      <c r="FTD21" s="63"/>
      <c r="FTE21" s="63"/>
      <c r="FTF21" s="63"/>
      <c r="FTG21" s="63"/>
      <c r="FTH21" s="63"/>
      <c r="FTI21" s="63"/>
      <c r="FTJ21" s="63"/>
      <c r="FTK21" s="63"/>
      <c r="FTL21" s="63"/>
      <c r="FTM21" s="63"/>
      <c r="FTN21" s="63"/>
      <c r="FTO21" s="63"/>
      <c r="FTP21" s="63"/>
      <c r="FTQ21" s="63"/>
      <c r="FTR21" s="63"/>
      <c r="FTS21" s="63"/>
      <c r="FTT21" s="63"/>
      <c r="FTU21" s="63"/>
      <c r="FTV21" s="63"/>
      <c r="FTW21" s="63"/>
      <c r="FTX21" s="63"/>
      <c r="FTY21" s="63"/>
      <c r="FTZ21" s="63"/>
      <c r="FUA21" s="63"/>
      <c r="FUB21" s="63"/>
      <c r="FUC21" s="63"/>
      <c r="FUD21" s="63"/>
      <c r="FUE21" s="63"/>
      <c r="FUF21" s="63"/>
      <c r="FUG21" s="63"/>
      <c r="FUH21" s="63"/>
      <c r="FUI21" s="63"/>
      <c r="FUJ21" s="63"/>
      <c r="FUK21" s="63"/>
      <c r="FUL21" s="63"/>
      <c r="FUM21" s="63"/>
      <c r="FUN21" s="63"/>
      <c r="FUO21" s="63"/>
      <c r="FUP21" s="63"/>
      <c r="FUQ21" s="63"/>
      <c r="FUR21" s="63"/>
      <c r="FUS21" s="63"/>
      <c r="FUT21" s="63"/>
      <c r="FUU21" s="63"/>
      <c r="FUV21" s="63"/>
      <c r="FUW21" s="63"/>
      <c r="FUX21" s="63"/>
      <c r="FUY21" s="63"/>
      <c r="FUZ21" s="63"/>
      <c r="FVA21" s="63"/>
      <c r="FVB21" s="63"/>
      <c r="FVC21" s="63"/>
      <c r="FVD21" s="63"/>
      <c r="FVE21" s="63"/>
      <c r="FVF21" s="63"/>
      <c r="FVG21" s="63"/>
      <c r="FVH21" s="63"/>
      <c r="FVI21" s="63"/>
      <c r="FVJ21" s="63"/>
      <c r="FVK21" s="63"/>
      <c r="FVL21" s="63"/>
      <c r="FVM21" s="63"/>
      <c r="FVN21" s="63"/>
      <c r="FVO21" s="63"/>
      <c r="FVP21" s="63"/>
      <c r="FVQ21" s="63"/>
      <c r="FVR21" s="63"/>
      <c r="FVS21" s="63"/>
      <c r="FVT21" s="63"/>
      <c r="FVU21" s="63"/>
      <c r="FVV21" s="63"/>
      <c r="FVW21" s="63"/>
      <c r="FVX21" s="63"/>
      <c r="FVY21" s="63"/>
      <c r="FVZ21" s="63"/>
      <c r="FWA21" s="63"/>
      <c r="FWB21" s="63"/>
      <c r="FWC21" s="63"/>
      <c r="FWD21" s="63"/>
      <c r="FWE21" s="63"/>
      <c r="FWF21" s="63"/>
      <c r="FWG21" s="63"/>
      <c r="FWH21" s="63"/>
      <c r="FWI21" s="63"/>
      <c r="FWJ21" s="63"/>
      <c r="FWK21" s="63"/>
      <c r="FWL21" s="63"/>
      <c r="FWM21" s="63"/>
      <c r="FWN21" s="63"/>
      <c r="FWO21" s="63"/>
      <c r="FWP21" s="63"/>
      <c r="FWQ21" s="63"/>
      <c r="FWR21" s="63"/>
      <c r="FWS21" s="63"/>
      <c r="FWT21" s="63"/>
      <c r="FWU21" s="63"/>
      <c r="FWV21" s="63"/>
      <c r="FWW21" s="63"/>
      <c r="FWX21" s="63"/>
      <c r="FWY21" s="63"/>
      <c r="FWZ21" s="63"/>
      <c r="FXA21" s="63"/>
      <c r="FXB21" s="63"/>
      <c r="FXC21" s="63"/>
      <c r="FXD21" s="63"/>
      <c r="FXE21" s="63"/>
      <c r="FXF21" s="63"/>
      <c r="FXG21" s="63"/>
      <c r="FXH21" s="63"/>
      <c r="FXI21" s="63"/>
      <c r="FXJ21" s="63"/>
      <c r="FXK21" s="63"/>
      <c r="FXL21" s="63"/>
      <c r="FXM21" s="63"/>
      <c r="FXN21" s="63"/>
      <c r="FXO21" s="63"/>
      <c r="FXP21" s="63"/>
      <c r="FXQ21" s="63"/>
      <c r="FXR21" s="63"/>
      <c r="FXS21" s="63"/>
      <c r="FXT21" s="63"/>
      <c r="FXU21" s="63"/>
      <c r="FXV21" s="63"/>
      <c r="FXW21" s="63"/>
      <c r="FXX21" s="63"/>
      <c r="FXY21" s="63"/>
      <c r="FXZ21" s="63"/>
      <c r="FYA21" s="63"/>
      <c r="FYB21" s="63"/>
      <c r="FYC21" s="63"/>
      <c r="FYD21" s="63"/>
      <c r="FYE21" s="63"/>
      <c r="FYF21" s="63"/>
      <c r="FYG21" s="63"/>
      <c r="FYH21" s="63"/>
      <c r="FYI21" s="63"/>
      <c r="FYJ21" s="63"/>
      <c r="FYK21" s="63"/>
      <c r="FYL21" s="63"/>
      <c r="FYM21" s="63"/>
      <c r="FYN21" s="63"/>
      <c r="FYO21" s="63"/>
      <c r="FYP21" s="63"/>
      <c r="FYQ21" s="63"/>
      <c r="FYR21" s="63"/>
      <c r="FYS21" s="63"/>
      <c r="FYT21" s="63"/>
      <c r="FYU21" s="63"/>
      <c r="FYV21" s="63"/>
      <c r="FYW21" s="63"/>
      <c r="FYX21" s="63"/>
      <c r="FYY21" s="63"/>
      <c r="FYZ21" s="63"/>
      <c r="FZA21" s="63"/>
      <c r="FZB21" s="63"/>
      <c r="FZC21" s="63"/>
      <c r="FZD21" s="63"/>
      <c r="FZE21" s="63"/>
      <c r="FZF21" s="63"/>
      <c r="FZG21" s="63"/>
      <c r="FZH21" s="63"/>
      <c r="FZI21" s="63"/>
      <c r="FZJ21" s="63"/>
      <c r="FZK21" s="63"/>
      <c r="FZL21" s="63"/>
      <c r="FZM21" s="63"/>
      <c r="FZN21" s="63"/>
      <c r="FZO21" s="63"/>
      <c r="FZP21" s="63"/>
      <c r="FZQ21" s="63"/>
      <c r="FZR21" s="63"/>
      <c r="FZS21" s="63"/>
      <c r="FZT21" s="63"/>
      <c r="FZU21" s="63"/>
      <c r="FZV21" s="63"/>
      <c r="FZW21" s="63"/>
      <c r="FZX21" s="63"/>
      <c r="FZY21" s="63"/>
      <c r="FZZ21" s="63"/>
      <c r="GAA21" s="63"/>
      <c r="GAB21" s="63"/>
      <c r="GAC21" s="63"/>
      <c r="GAD21" s="63"/>
      <c r="GAE21" s="63"/>
      <c r="GAF21" s="63"/>
      <c r="GAG21" s="63"/>
      <c r="GAH21" s="63"/>
      <c r="GAI21" s="63"/>
      <c r="GAJ21" s="63"/>
      <c r="GAK21" s="63"/>
      <c r="GAL21" s="63"/>
      <c r="GAM21" s="63"/>
      <c r="GAN21" s="63"/>
      <c r="GAO21" s="63"/>
      <c r="GAP21" s="63"/>
      <c r="GAQ21" s="63"/>
      <c r="GAR21" s="63"/>
      <c r="GAS21" s="63"/>
      <c r="GAT21" s="63"/>
      <c r="GAU21" s="63"/>
      <c r="GAV21" s="63"/>
      <c r="GAW21" s="63"/>
      <c r="GAX21" s="63"/>
      <c r="GAY21" s="63"/>
      <c r="GAZ21" s="63"/>
      <c r="GBA21" s="63"/>
      <c r="GBB21" s="63"/>
      <c r="GBC21" s="63"/>
      <c r="GBD21" s="63"/>
      <c r="GBE21" s="63"/>
      <c r="GBF21" s="63"/>
      <c r="GBG21" s="63"/>
      <c r="GBH21" s="63"/>
      <c r="GBI21" s="63"/>
      <c r="GBJ21" s="63"/>
      <c r="GBK21" s="63"/>
      <c r="GBL21" s="63"/>
      <c r="GBM21" s="63"/>
      <c r="GBN21" s="63"/>
      <c r="GBO21" s="63"/>
      <c r="GBP21" s="63"/>
      <c r="GBQ21" s="63"/>
      <c r="GBR21" s="63"/>
      <c r="GBS21" s="63"/>
      <c r="GBT21" s="63"/>
      <c r="GBU21" s="63"/>
      <c r="GBV21" s="63"/>
      <c r="GBW21" s="63"/>
      <c r="GBX21" s="63"/>
      <c r="GBY21" s="63"/>
      <c r="GBZ21" s="63"/>
      <c r="GCA21" s="63"/>
      <c r="GCB21" s="63"/>
      <c r="GCC21" s="63"/>
      <c r="GCD21" s="63"/>
      <c r="GCE21" s="63"/>
      <c r="GCF21" s="63"/>
      <c r="GCG21" s="63"/>
      <c r="GCH21" s="63"/>
      <c r="GCI21" s="63"/>
      <c r="GCJ21" s="63"/>
      <c r="GCK21" s="63"/>
      <c r="GCL21" s="63"/>
      <c r="GCM21" s="63"/>
      <c r="GCN21" s="63"/>
      <c r="GCO21" s="63"/>
      <c r="GCP21" s="63"/>
      <c r="GCQ21" s="63"/>
      <c r="GCR21" s="63"/>
      <c r="GCS21" s="63"/>
      <c r="GCT21" s="63"/>
      <c r="GCU21" s="63"/>
      <c r="GCV21" s="63"/>
      <c r="GCW21" s="63"/>
      <c r="GCX21" s="63"/>
      <c r="GCY21" s="63"/>
      <c r="GCZ21" s="63"/>
      <c r="GDA21" s="63"/>
      <c r="GDB21" s="63"/>
      <c r="GDC21" s="63"/>
      <c r="GDD21" s="63"/>
      <c r="GDE21" s="63"/>
      <c r="GDF21" s="63"/>
      <c r="GDG21" s="63"/>
      <c r="GDH21" s="63"/>
      <c r="GDI21" s="63"/>
      <c r="GDJ21" s="63"/>
      <c r="GDK21" s="63"/>
      <c r="GDL21" s="63"/>
      <c r="GDM21" s="63"/>
      <c r="GDN21" s="63"/>
      <c r="GDO21" s="63"/>
      <c r="GDP21" s="63"/>
      <c r="GDQ21" s="63"/>
      <c r="GDR21" s="63"/>
      <c r="GDS21" s="63"/>
      <c r="GDT21" s="63"/>
      <c r="GDU21" s="63"/>
      <c r="GDV21" s="63"/>
      <c r="GDW21" s="63"/>
      <c r="GDX21" s="63"/>
      <c r="GDY21" s="63"/>
      <c r="GDZ21" s="63"/>
      <c r="GEA21" s="63"/>
      <c r="GEB21" s="63"/>
      <c r="GEC21" s="63"/>
      <c r="GED21" s="63"/>
      <c r="GEE21" s="63"/>
      <c r="GEF21" s="63"/>
      <c r="GEG21" s="63"/>
      <c r="GEH21" s="63"/>
      <c r="GEI21" s="63"/>
      <c r="GEJ21" s="63"/>
      <c r="GEK21" s="63"/>
      <c r="GEL21" s="63"/>
      <c r="GEM21" s="63"/>
      <c r="GEN21" s="63"/>
      <c r="GEO21" s="63"/>
      <c r="GEP21" s="63"/>
      <c r="GEQ21" s="63"/>
      <c r="GER21" s="63"/>
      <c r="GES21" s="63"/>
      <c r="GET21" s="63"/>
      <c r="GEU21" s="63"/>
      <c r="GEV21" s="63"/>
      <c r="GEW21" s="63"/>
      <c r="GEX21" s="63"/>
      <c r="GEY21" s="63"/>
      <c r="GEZ21" s="63"/>
      <c r="GFA21" s="63"/>
      <c r="GFB21" s="63"/>
      <c r="GFC21" s="63"/>
      <c r="GFD21" s="63"/>
      <c r="GFE21" s="63"/>
      <c r="GFF21" s="63"/>
      <c r="GFG21" s="63"/>
      <c r="GFH21" s="63"/>
      <c r="GFI21" s="63"/>
      <c r="GFJ21" s="63"/>
      <c r="GFK21" s="63"/>
      <c r="GFL21" s="63"/>
      <c r="GFM21" s="63"/>
      <c r="GFN21" s="63"/>
      <c r="GFO21" s="63"/>
      <c r="GFP21" s="63"/>
      <c r="GFQ21" s="63"/>
      <c r="GFR21" s="63"/>
      <c r="GFS21" s="63"/>
      <c r="GFT21" s="63"/>
      <c r="GFU21" s="63"/>
      <c r="GFV21" s="63"/>
      <c r="GFW21" s="63"/>
      <c r="GFX21" s="63"/>
      <c r="GFY21" s="63"/>
      <c r="GFZ21" s="63"/>
      <c r="GGA21" s="63"/>
      <c r="GGB21" s="63"/>
      <c r="GGC21" s="63"/>
      <c r="GGD21" s="63"/>
      <c r="GGE21" s="63"/>
      <c r="GGF21" s="63"/>
      <c r="GGG21" s="63"/>
      <c r="GGH21" s="63"/>
      <c r="GGI21" s="63"/>
      <c r="GGJ21" s="63"/>
      <c r="GGK21" s="63"/>
      <c r="GGL21" s="63"/>
      <c r="GGM21" s="63"/>
      <c r="GGN21" s="63"/>
      <c r="GGO21" s="63"/>
      <c r="GGP21" s="63"/>
      <c r="GGQ21" s="63"/>
      <c r="GGR21" s="63"/>
      <c r="GGS21" s="63"/>
      <c r="GGT21" s="63"/>
      <c r="GGU21" s="63"/>
      <c r="GGV21" s="63"/>
      <c r="GGW21" s="63"/>
      <c r="GGX21" s="63"/>
      <c r="GGY21" s="63"/>
      <c r="GGZ21" s="63"/>
      <c r="GHA21" s="63"/>
      <c r="GHB21" s="63"/>
      <c r="GHC21" s="63"/>
      <c r="GHD21" s="63"/>
      <c r="GHE21" s="63"/>
      <c r="GHF21" s="63"/>
      <c r="GHG21" s="63"/>
      <c r="GHH21" s="63"/>
      <c r="GHI21" s="63"/>
      <c r="GHJ21" s="63"/>
      <c r="GHK21" s="63"/>
      <c r="GHL21" s="63"/>
      <c r="GHM21" s="63"/>
      <c r="GHN21" s="63"/>
      <c r="GHO21" s="63"/>
      <c r="GHP21" s="63"/>
      <c r="GHQ21" s="63"/>
      <c r="GHR21" s="63"/>
      <c r="GHS21" s="63"/>
      <c r="GHT21" s="63"/>
      <c r="GHU21" s="63"/>
      <c r="GHV21" s="63"/>
      <c r="GHW21" s="63"/>
      <c r="GHX21" s="63"/>
      <c r="GHY21" s="63"/>
      <c r="GHZ21" s="63"/>
      <c r="GIA21" s="63"/>
      <c r="GIB21" s="63"/>
      <c r="GIC21" s="63"/>
      <c r="GID21" s="63"/>
      <c r="GIE21" s="63"/>
      <c r="GIF21" s="63"/>
      <c r="GIG21" s="63"/>
      <c r="GIH21" s="63"/>
      <c r="GII21" s="63"/>
      <c r="GIJ21" s="63"/>
      <c r="GIK21" s="63"/>
      <c r="GIL21" s="63"/>
      <c r="GIM21" s="63"/>
      <c r="GIN21" s="63"/>
      <c r="GIO21" s="63"/>
      <c r="GIP21" s="63"/>
      <c r="GIQ21" s="63"/>
      <c r="GIR21" s="63"/>
      <c r="GIS21" s="63"/>
      <c r="GIT21" s="63"/>
      <c r="GIU21" s="63"/>
      <c r="GIV21" s="63"/>
      <c r="GIW21" s="63"/>
      <c r="GIX21" s="63"/>
      <c r="GIY21" s="63"/>
      <c r="GIZ21" s="63"/>
      <c r="GJA21" s="63"/>
      <c r="GJB21" s="63"/>
      <c r="GJC21" s="63"/>
      <c r="GJD21" s="63"/>
      <c r="GJE21" s="63"/>
      <c r="GJF21" s="63"/>
      <c r="GJG21" s="63"/>
      <c r="GJH21" s="63"/>
      <c r="GJI21" s="63"/>
      <c r="GJJ21" s="63"/>
      <c r="GJK21" s="63"/>
      <c r="GJL21" s="63"/>
      <c r="GJM21" s="63"/>
      <c r="GJN21" s="63"/>
      <c r="GJO21" s="63"/>
      <c r="GJP21" s="63"/>
      <c r="GJQ21" s="63"/>
      <c r="GJR21" s="63"/>
      <c r="GJS21" s="63"/>
      <c r="GJT21" s="63"/>
      <c r="GJU21" s="63"/>
      <c r="GJV21" s="63"/>
      <c r="GJW21" s="63"/>
      <c r="GJX21" s="63"/>
      <c r="GJY21" s="63"/>
      <c r="GJZ21" s="63"/>
      <c r="GKA21" s="63"/>
      <c r="GKB21" s="63"/>
      <c r="GKC21" s="63"/>
      <c r="GKD21" s="63"/>
      <c r="GKE21" s="63"/>
      <c r="GKF21" s="63"/>
      <c r="GKG21" s="63"/>
      <c r="GKH21" s="63"/>
      <c r="GKI21" s="63"/>
      <c r="GKJ21" s="63"/>
      <c r="GKK21" s="63"/>
      <c r="GKL21" s="63"/>
      <c r="GKM21" s="63"/>
      <c r="GKN21" s="63"/>
      <c r="GKO21" s="63"/>
      <c r="GKP21" s="63"/>
      <c r="GKQ21" s="63"/>
      <c r="GKR21" s="63"/>
      <c r="GKS21" s="63"/>
      <c r="GKT21" s="63"/>
      <c r="GKU21" s="63"/>
      <c r="GKV21" s="63"/>
      <c r="GKW21" s="63"/>
      <c r="GKX21" s="63"/>
      <c r="GKY21" s="63"/>
      <c r="GKZ21" s="63"/>
      <c r="GLA21" s="63"/>
      <c r="GLB21" s="63"/>
      <c r="GLC21" s="63"/>
      <c r="GLD21" s="63"/>
      <c r="GLE21" s="63"/>
      <c r="GLF21" s="63"/>
      <c r="GLG21" s="63"/>
      <c r="GLH21" s="63"/>
      <c r="GLI21" s="63"/>
      <c r="GLJ21" s="63"/>
      <c r="GLK21" s="63"/>
      <c r="GLL21" s="63"/>
      <c r="GLM21" s="63"/>
      <c r="GLN21" s="63"/>
      <c r="GLO21" s="63"/>
      <c r="GLP21" s="63"/>
      <c r="GLQ21" s="63"/>
      <c r="GLR21" s="63"/>
      <c r="GLS21" s="63"/>
      <c r="GLT21" s="63"/>
      <c r="GLU21" s="63"/>
      <c r="GLV21" s="63"/>
      <c r="GLW21" s="63"/>
      <c r="GLX21" s="63"/>
      <c r="GLY21" s="63"/>
      <c r="GLZ21" s="63"/>
      <c r="GMA21" s="63"/>
      <c r="GMB21" s="63"/>
      <c r="GMC21" s="63"/>
      <c r="GMD21" s="63"/>
      <c r="GME21" s="63"/>
      <c r="GMF21" s="63"/>
      <c r="GMG21" s="63"/>
      <c r="GMH21" s="63"/>
      <c r="GMI21" s="63"/>
      <c r="GMJ21" s="63"/>
      <c r="GMK21" s="63"/>
      <c r="GML21" s="63"/>
      <c r="GMM21" s="63"/>
      <c r="GMN21" s="63"/>
      <c r="GMO21" s="63"/>
      <c r="GMP21" s="63"/>
      <c r="GMQ21" s="63"/>
      <c r="GMR21" s="63"/>
      <c r="GMS21" s="63"/>
      <c r="GMT21" s="63"/>
      <c r="GMU21" s="63"/>
      <c r="GMV21" s="63"/>
      <c r="GMW21" s="63"/>
      <c r="GMX21" s="63"/>
      <c r="GMY21" s="63"/>
      <c r="GMZ21" s="63"/>
      <c r="GNA21" s="63"/>
      <c r="GNB21" s="63"/>
      <c r="GNC21" s="63"/>
      <c r="GND21" s="63"/>
      <c r="GNE21" s="63"/>
      <c r="GNF21" s="63"/>
      <c r="GNG21" s="63"/>
      <c r="GNH21" s="63"/>
      <c r="GNI21" s="63"/>
      <c r="GNJ21" s="63"/>
      <c r="GNK21" s="63"/>
      <c r="GNL21" s="63"/>
      <c r="GNM21" s="63"/>
      <c r="GNN21" s="63"/>
      <c r="GNO21" s="63"/>
      <c r="GNP21" s="63"/>
      <c r="GNQ21" s="63"/>
      <c r="GNR21" s="63"/>
      <c r="GNS21" s="63"/>
      <c r="GNT21" s="63"/>
      <c r="GNU21" s="63"/>
      <c r="GNV21" s="63"/>
      <c r="GNW21" s="63"/>
      <c r="GNX21" s="63"/>
      <c r="GNY21" s="63"/>
      <c r="GNZ21" s="63"/>
      <c r="GOA21" s="63"/>
      <c r="GOB21" s="63"/>
      <c r="GOC21" s="63"/>
      <c r="GOD21" s="63"/>
      <c r="GOE21" s="63"/>
      <c r="GOF21" s="63"/>
      <c r="GOG21" s="63"/>
      <c r="GOH21" s="63"/>
      <c r="GOI21" s="63"/>
      <c r="GOJ21" s="63"/>
      <c r="GOK21" s="63"/>
      <c r="GOL21" s="63"/>
      <c r="GOM21" s="63"/>
      <c r="GON21" s="63"/>
      <c r="GOO21" s="63"/>
      <c r="GOP21" s="63"/>
      <c r="GOQ21" s="63"/>
      <c r="GOR21" s="63"/>
      <c r="GOS21" s="63"/>
      <c r="GOT21" s="63"/>
      <c r="GOU21" s="63"/>
      <c r="GOV21" s="63"/>
      <c r="GOW21" s="63"/>
      <c r="GOX21" s="63"/>
      <c r="GOY21" s="63"/>
      <c r="GOZ21" s="63"/>
      <c r="GPA21" s="63"/>
      <c r="GPB21" s="63"/>
      <c r="GPC21" s="63"/>
      <c r="GPD21" s="63"/>
      <c r="GPE21" s="63"/>
      <c r="GPF21" s="63"/>
      <c r="GPG21" s="63"/>
      <c r="GPH21" s="63"/>
      <c r="GPI21" s="63"/>
      <c r="GPJ21" s="63"/>
      <c r="GPK21" s="63"/>
      <c r="GPL21" s="63"/>
      <c r="GPM21" s="63"/>
      <c r="GPN21" s="63"/>
      <c r="GPO21" s="63"/>
      <c r="GPP21" s="63"/>
      <c r="GPQ21" s="63"/>
      <c r="GPR21" s="63"/>
      <c r="GPS21" s="63"/>
      <c r="GPT21" s="63"/>
      <c r="GPU21" s="63"/>
      <c r="GPV21" s="63"/>
      <c r="GPW21" s="63"/>
      <c r="GPX21" s="63"/>
      <c r="GPY21" s="63"/>
      <c r="GPZ21" s="63"/>
      <c r="GQA21" s="63"/>
      <c r="GQB21" s="63"/>
      <c r="GQC21" s="63"/>
      <c r="GQD21" s="63"/>
      <c r="GQE21" s="63"/>
      <c r="GQF21" s="63"/>
      <c r="GQG21" s="63"/>
      <c r="GQH21" s="63"/>
      <c r="GQI21" s="63"/>
      <c r="GQJ21" s="63"/>
      <c r="GQK21" s="63"/>
      <c r="GQL21" s="63"/>
      <c r="GQM21" s="63"/>
      <c r="GQN21" s="63"/>
      <c r="GQO21" s="63"/>
      <c r="GQP21" s="63"/>
      <c r="GQQ21" s="63"/>
      <c r="GQR21" s="63"/>
      <c r="GQS21" s="63"/>
      <c r="GQT21" s="63"/>
      <c r="GQU21" s="63"/>
      <c r="GQV21" s="63"/>
      <c r="GQW21" s="63"/>
      <c r="GQX21" s="63"/>
      <c r="GQY21" s="63"/>
      <c r="GQZ21" s="63"/>
      <c r="GRA21" s="63"/>
      <c r="GRB21" s="63"/>
      <c r="GRC21" s="63"/>
      <c r="GRD21" s="63"/>
      <c r="GRE21" s="63"/>
      <c r="GRF21" s="63"/>
      <c r="GRG21" s="63"/>
      <c r="GRH21" s="63"/>
      <c r="GRI21" s="63"/>
      <c r="GRJ21" s="63"/>
      <c r="GRK21" s="63"/>
      <c r="GRL21" s="63"/>
      <c r="GRM21" s="63"/>
      <c r="GRN21" s="63"/>
      <c r="GRO21" s="63"/>
      <c r="GRP21" s="63"/>
      <c r="GRQ21" s="63"/>
      <c r="GRR21" s="63"/>
      <c r="GRS21" s="63"/>
      <c r="GRT21" s="63"/>
      <c r="GRU21" s="63"/>
      <c r="GRV21" s="63"/>
      <c r="GRW21" s="63"/>
      <c r="GRX21" s="63"/>
      <c r="GRY21" s="63"/>
      <c r="GRZ21" s="63"/>
      <c r="GSA21" s="63"/>
      <c r="GSB21" s="63"/>
      <c r="GSC21" s="63"/>
      <c r="GSD21" s="63"/>
      <c r="GSE21" s="63"/>
      <c r="GSF21" s="63"/>
      <c r="GSG21" s="63"/>
      <c r="GSH21" s="63"/>
      <c r="GSI21" s="63"/>
      <c r="GSJ21" s="63"/>
      <c r="GSK21" s="63"/>
      <c r="GSL21" s="63"/>
      <c r="GSM21" s="63"/>
      <c r="GSN21" s="63"/>
      <c r="GSO21" s="63"/>
      <c r="GSP21" s="63"/>
      <c r="GSQ21" s="63"/>
      <c r="GSR21" s="63"/>
      <c r="GSS21" s="63"/>
      <c r="GST21" s="63"/>
      <c r="GSU21" s="63"/>
      <c r="GSV21" s="63"/>
      <c r="GSW21" s="63"/>
      <c r="GSX21" s="63"/>
      <c r="GSY21" s="63"/>
      <c r="GSZ21" s="63"/>
      <c r="GTA21" s="63"/>
      <c r="GTB21" s="63"/>
      <c r="GTC21" s="63"/>
      <c r="GTD21" s="63"/>
      <c r="GTE21" s="63"/>
      <c r="GTF21" s="63"/>
      <c r="GTG21" s="63"/>
      <c r="GTH21" s="63"/>
      <c r="GTI21" s="63"/>
      <c r="GTJ21" s="63"/>
      <c r="GTK21" s="63"/>
      <c r="GTL21" s="63"/>
      <c r="GTM21" s="63"/>
      <c r="GTN21" s="63"/>
      <c r="GTO21" s="63"/>
      <c r="GTP21" s="63"/>
      <c r="GTQ21" s="63"/>
      <c r="GTR21" s="63"/>
      <c r="GTS21" s="63"/>
      <c r="GTT21" s="63"/>
      <c r="GTU21" s="63"/>
      <c r="GTV21" s="63"/>
      <c r="GTW21" s="63"/>
      <c r="GTX21" s="63"/>
      <c r="GTY21" s="63"/>
      <c r="GTZ21" s="63"/>
      <c r="GUA21" s="63"/>
      <c r="GUB21" s="63"/>
      <c r="GUC21" s="63"/>
      <c r="GUD21" s="63"/>
      <c r="GUE21" s="63"/>
      <c r="GUF21" s="63"/>
      <c r="GUG21" s="63"/>
      <c r="GUH21" s="63"/>
      <c r="GUI21" s="63"/>
      <c r="GUJ21" s="63"/>
      <c r="GUK21" s="63"/>
      <c r="GUL21" s="63"/>
      <c r="GUM21" s="63"/>
      <c r="GUN21" s="63"/>
      <c r="GUO21" s="63"/>
      <c r="GUP21" s="63"/>
      <c r="GUQ21" s="63"/>
      <c r="GUR21" s="63"/>
      <c r="GUS21" s="63"/>
      <c r="GUT21" s="63"/>
      <c r="GUU21" s="63"/>
      <c r="GUV21" s="63"/>
      <c r="GUW21" s="63"/>
      <c r="GUX21" s="63"/>
      <c r="GUY21" s="63"/>
      <c r="GUZ21" s="63"/>
      <c r="GVA21" s="63"/>
      <c r="GVB21" s="63"/>
      <c r="GVC21" s="63"/>
      <c r="GVD21" s="63"/>
      <c r="GVE21" s="63"/>
      <c r="GVF21" s="63"/>
      <c r="GVG21" s="63"/>
      <c r="GVH21" s="63"/>
      <c r="GVI21" s="63"/>
      <c r="GVJ21" s="63"/>
      <c r="GVK21" s="63"/>
      <c r="GVL21" s="63"/>
      <c r="GVM21" s="63"/>
      <c r="GVN21" s="63"/>
      <c r="GVO21" s="63"/>
      <c r="GVP21" s="63"/>
      <c r="GVQ21" s="63"/>
      <c r="GVR21" s="63"/>
      <c r="GVS21" s="63"/>
      <c r="GVT21" s="63"/>
      <c r="GVU21" s="63"/>
      <c r="GVV21" s="63"/>
      <c r="GVW21" s="63"/>
      <c r="GVX21" s="63"/>
      <c r="GVY21" s="63"/>
      <c r="GVZ21" s="63"/>
      <c r="GWA21" s="63"/>
      <c r="GWB21" s="63"/>
      <c r="GWC21" s="63"/>
      <c r="GWD21" s="63"/>
      <c r="GWE21" s="63"/>
      <c r="GWF21" s="63"/>
      <c r="GWG21" s="63"/>
      <c r="GWH21" s="63"/>
      <c r="GWI21" s="63"/>
      <c r="GWJ21" s="63"/>
      <c r="GWK21" s="63"/>
      <c r="GWL21" s="63"/>
      <c r="GWM21" s="63"/>
      <c r="GWN21" s="63"/>
      <c r="GWO21" s="63"/>
      <c r="GWP21" s="63"/>
      <c r="GWQ21" s="63"/>
      <c r="GWR21" s="63"/>
      <c r="GWS21" s="63"/>
      <c r="GWT21" s="63"/>
      <c r="GWU21" s="63"/>
      <c r="GWV21" s="63"/>
      <c r="GWW21" s="63"/>
      <c r="GWX21" s="63"/>
      <c r="GWY21" s="63"/>
      <c r="GWZ21" s="63"/>
      <c r="GXA21" s="63"/>
      <c r="GXB21" s="63"/>
      <c r="GXC21" s="63"/>
      <c r="GXD21" s="63"/>
      <c r="GXE21" s="63"/>
      <c r="GXF21" s="63"/>
      <c r="GXG21" s="63"/>
      <c r="GXH21" s="63"/>
      <c r="GXI21" s="63"/>
      <c r="GXJ21" s="63"/>
      <c r="GXK21" s="63"/>
      <c r="GXL21" s="63"/>
      <c r="GXM21" s="63"/>
      <c r="GXN21" s="63"/>
      <c r="GXO21" s="63"/>
      <c r="GXP21" s="63"/>
      <c r="GXQ21" s="63"/>
      <c r="GXR21" s="63"/>
      <c r="GXS21" s="63"/>
      <c r="GXT21" s="63"/>
      <c r="GXU21" s="63"/>
      <c r="GXV21" s="63"/>
      <c r="GXW21" s="63"/>
      <c r="GXX21" s="63"/>
      <c r="GXY21" s="63"/>
      <c r="GXZ21" s="63"/>
      <c r="GYA21" s="63"/>
      <c r="GYB21" s="63"/>
      <c r="GYC21" s="63"/>
      <c r="GYD21" s="63"/>
      <c r="GYE21" s="63"/>
      <c r="GYF21" s="63"/>
      <c r="GYG21" s="63"/>
      <c r="GYH21" s="63"/>
      <c r="GYI21" s="63"/>
      <c r="GYJ21" s="63"/>
      <c r="GYK21" s="63"/>
      <c r="GYL21" s="63"/>
      <c r="GYM21" s="63"/>
      <c r="GYN21" s="63"/>
      <c r="GYO21" s="63"/>
      <c r="GYP21" s="63"/>
      <c r="GYQ21" s="63"/>
      <c r="GYR21" s="63"/>
      <c r="GYS21" s="63"/>
      <c r="GYT21" s="63"/>
      <c r="GYU21" s="63"/>
      <c r="GYV21" s="63"/>
      <c r="GYW21" s="63"/>
      <c r="GYX21" s="63"/>
      <c r="GYY21" s="63"/>
      <c r="GYZ21" s="63"/>
      <c r="GZA21" s="63"/>
      <c r="GZB21" s="63"/>
      <c r="GZC21" s="63"/>
      <c r="GZD21" s="63"/>
      <c r="GZE21" s="63"/>
      <c r="GZF21" s="63"/>
      <c r="GZG21" s="63"/>
      <c r="GZH21" s="63"/>
      <c r="GZI21" s="63"/>
      <c r="GZJ21" s="63"/>
      <c r="GZK21" s="63"/>
      <c r="GZL21" s="63"/>
      <c r="GZM21" s="63"/>
      <c r="GZN21" s="63"/>
      <c r="GZO21" s="63"/>
      <c r="GZP21" s="63"/>
      <c r="GZQ21" s="63"/>
      <c r="GZR21" s="63"/>
      <c r="GZS21" s="63"/>
      <c r="GZT21" s="63"/>
      <c r="GZU21" s="63"/>
      <c r="GZV21" s="63"/>
      <c r="GZW21" s="63"/>
      <c r="GZX21" s="63"/>
      <c r="GZY21" s="63"/>
      <c r="GZZ21" s="63"/>
      <c r="HAA21" s="63"/>
      <c r="HAB21" s="63"/>
      <c r="HAC21" s="63"/>
      <c r="HAD21" s="63"/>
      <c r="HAE21" s="63"/>
      <c r="HAF21" s="63"/>
      <c r="HAG21" s="63"/>
      <c r="HAH21" s="63"/>
      <c r="HAI21" s="63"/>
      <c r="HAJ21" s="63"/>
      <c r="HAK21" s="63"/>
      <c r="HAL21" s="63"/>
      <c r="HAM21" s="63"/>
      <c r="HAN21" s="63"/>
      <c r="HAO21" s="63"/>
      <c r="HAP21" s="63"/>
      <c r="HAQ21" s="63"/>
      <c r="HAR21" s="63"/>
      <c r="HAS21" s="63"/>
      <c r="HAT21" s="63"/>
      <c r="HAU21" s="63"/>
      <c r="HAV21" s="63"/>
      <c r="HAW21" s="63"/>
      <c r="HAX21" s="63"/>
      <c r="HAY21" s="63"/>
      <c r="HAZ21" s="63"/>
      <c r="HBA21" s="63"/>
      <c r="HBB21" s="63"/>
      <c r="HBC21" s="63"/>
      <c r="HBD21" s="63"/>
      <c r="HBE21" s="63"/>
      <c r="HBF21" s="63"/>
      <c r="HBG21" s="63"/>
      <c r="HBH21" s="63"/>
      <c r="HBI21" s="63"/>
      <c r="HBJ21" s="63"/>
      <c r="HBK21" s="63"/>
      <c r="HBL21" s="63"/>
      <c r="HBM21" s="63"/>
      <c r="HBN21" s="63"/>
      <c r="HBO21" s="63"/>
      <c r="HBP21" s="63"/>
      <c r="HBQ21" s="63"/>
      <c r="HBR21" s="63"/>
      <c r="HBS21" s="63"/>
      <c r="HBT21" s="63"/>
      <c r="HBU21" s="63"/>
      <c r="HBV21" s="63"/>
      <c r="HBW21" s="63"/>
      <c r="HBX21" s="63"/>
      <c r="HBY21" s="63"/>
      <c r="HBZ21" s="63"/>
      <c r="HCA21" s="63"/>
      <c r="HCB21" s="63"/>
      <c r="HCC21" s="63"/>
      <c r="HCD21" s="63"/>
      <c r="HCE21" s="63"/>
      <c r="HCF21" s="63"/>
      <c r="HCG21" s="63"/>
      <c r="HCH21" s="63"/>
      <c r="HCI21" s="63"/>
      <c r="HCJ21" s="63"/>
      <c r="HCK21" s="63"/>
      <c r="HCL21" s="63"/>
      <c r="HCM21" s="63"/>
      <c r="HCN21" s="63"/>
      <c r="HCO21" s="63"/>
      <c r="HCP21" s="63"/>
      <c r="HCQ21" s="63"/>
      <c r="HCR21" s="63"/>
      <c r="HCS21" s="63"/>
      <c r="HCT21" s="63"/>
      <c r="HCU21" s="63"/>
      <c r="HCV21" s="63"/>
      <c r="HCW21" s="63"/>
      <c r="HCX21" s="63"/>
      <c r="HCY21" s="63"/>
      <c r="HCZ21" s="63"/>
      <c r="HDA21" s="63"/>
      <c r="HDB21" s="63"/>
      <c r="HDC21" s="63"/>
      <c r="HDD21" s="63"/>
      <c r="HDE21" s="63"/>
      <c r="HDF21" s="63"/>
      <c r="HDG21" s="63"/>
      <c r="HDH21" s="63"/>
      <c r="HDI21" s="63"/>
      <c r="HDJ21" s="63"/>
      <c r="HDK21" s="63"/>
      <c r="HDL21" s="63"/>
      <c r="HDM21" s="63"/>
      <c r="HDN21" s="63"/>
      <c r="HDO21" s="63"/>
      <c r="HDP21" s="63"/>
      <c r="HDQ21" s="63"/>
      <c r="HDR21" s="63"/>
      <c r="HDS21" s="63"/>
      <c r="HDT21" s="63"/>
      <c r="HDU21" s="63"/>
      <c r="HDV21" s="63"/>
      <c r="HDW21" s="63"/>
      <c r="HDX21" s="63"/>
      <c r="HDY21" s="63"/>
      <c r="HDZ21" s="63"/>
      <c r="HEA21" s="63"/>
      <c r="HEB21" s="63"/>
      <c r="HEC21" s="63"/>
      <c r="HED21" s="63"/>
      <c r="HEE21" s="63"/>
      <c r="HEF21" s="63"/>
      <c r="HEG21" s="63"/>
      <c r="HEH21" s="63"/>
      <c r="HEI21" s="63"/>
      <c r="HEJ21" s="63"/>
      <c r="HEK21" s="63"/>
      <c r="HEL21" s="63"/>
      <c r="HEM21" s="63"/>
      <c r="HEN21" s="63"/>
      <c r="HEO21" s="63"/>
      <c r="HEP21" s="63"/>
      <c r="HEQ21" s="63"/>
      <c r="HER21" s="63"/>
      <c r="HES21" s="63"/>
      <c r="HET21" s="63"/>
      <c r="HEU21" s="63"/>
      <c r="HEV21" s="63"/>
      <c r="HEW21" s="63"/>
      <c r="HEX21" s="63"/>
      <c r="HEY21" s="63"/>
      <c r="HEZ21" s="63"/>
      <c r="HFA21" s="63"/>
      <c r="HFB21" s="63"/>
      <c r="HFC21" s="63"/>
      <c r="HFD21" s="63"/>
      <c r="HFE21" s="63"/>
      <c r="HFF21" s="63"/>
      <c r="HFG21" s="63"/>
      <c r="HFH21" s="63"/>
      <c r="HFI21" s="63"/>
      <c r="HFJ21" s="63"/>
      <c r="HFK21" s="63"/>
      <c r="HFL21" s="63"/>
      <c r="HFM21" s="63"/>
      <c r="HFN21" s="63"/>
      <c r="HFO21" s="63"/>
      <c r="HFP21" s="63"/>
      <c r="HFQ21" s="63"/>
      <c r="HFR21" s="63"/>
      <c r="HFS21" s="63"/>
      <c r="HFT21" s="63"/>
      <c r="HFU21" s="63"/>
      <c r="HFV21" s="63"/>
      <c r="HFW21" s="63"/>
      <c r="HFX21" s="63"/>
      <c r="HFY21" s="63"/>
      <c r="HFZ21" s="63"/>
      <c r="HGA21" s="63"/>
      <c r="HGB21" s="63"/>
      <c r="HGC21" s="63"/>
      <c r="HGD21" s="63"/>
      <c r="HGE21" s="63"/>
      <c r="HGF21" s="63"/>
      <c r="HGG21" s="63"/>
      <c r="HGH21" s="63"/>
      <c r="HGI21" s="63"/>
      <c r="HGJ21" s="63"/>
      <c r="HGK21" s="63"/>
      <c r="HGL21" s="63"/>
      <c r="HGM21" s="63"/>
      <c r="HGN21" s="63"/>
      <c r="HGO21" s="63"/>
      <c r="HGP21" s="63"/>
      <c r="HGQ21" s="63"/>
      <c r="HGR21" s="63"/>
      <c r="HGS21" s="63"/>
      <c r="HGT21" s="63"/>
      <c r="HGU21" s="63"/>
      <c r="HGV21" s="63"/>
      <c r="HGW21" s="63"/>
      <c r="HGX21" s="63"/>
      <c r="HGY21" s="63"/>
      <c r="HGZ21" s="63"/>
      <c r="HHA21" s="63"/>
      <c r="HHB21" s="63"/>
      <c r="HHC21" s="63"/>
      <c r="HHD21" s="63"/>
      <c r="HHE21" s="63"/>
      <c r="HHF21" s="63"/>
      <c r="HHG21" s="63"/>
      <c r="HHH21" s="63"/>
      <c r="HHI21" s="63"/>
      <c r="HHJ21" s="63"/>
      <c r="HHK21" s="63"/>
      <c r="HHL21" s="63"/>
      <c r="HHM21" s="63"/>
      <c r="HHN21" s="63"/>
      <c r="HHO21" s="63"/>
      <c r="HHP21" s="63"/>
      <c r="HHQ21" s="63"/>
      <c r="HHR21" s="63"/>
      <c r="HHS21" s="63"/>
      <c r="HHT21" s="63"/>
      <c r="HHU21" s="63"/>
      <c r="HHV21" s="63"/>
      <c r="HHW21" s="63"/>
      <c r="HHX21" s="63"/>
      <c r="HHY21" s="63"/>
      <c r="HHZ21" s="63"/>
      <c r="HIA21" s="63"/>
      <c r="HIB21" s="63"/>
      <c r="HIC21" s="63"/>
      <c r="HID21" s="63"/>
      <c r="HIE21" s="63"/>
      <c r="HIF21" s="63"/>
      <c r="HIG21" s="63"/>
      <c r="HIH21" s="63"/>
      <c r="HII21" s="63"/>
      <c r="HIJ21" s="63"/>
      <c r="HIK21" s="63"/>
      <c r="HIL21" s="63"/>
      <c r="HIM21" s="63"/>
      <c r="HIN21" s="63"/>
      <c r="HIO21" s="63"/>
      <c r="HIP21" s="63"/>
      <c r="HIQ21" s="63"/>
      <c r="HIR21" s="63"/>
      <c r="HIS21" s="63"/>
      <c r="HIT21" s="63"/>
      <c r="HIU21" s="63"/>
      <c r="HIV21" s="63"/>
      <c r="HIW21" s="63"/>
      <c r="HIX21" s="63"/>
      <c r="HIY21" s="63"/>
      <c r="HIZ21" s="63"/>
      <c r="HJA21" s="63"/>
      <c r="HJB21" s="63"/>
      <c r="HJC21" s="63"/>
      <c r="HJD21" s="63"/>
      <c r="HJE21" s="63"/>
      <c r="HJF21" s="63"/>
      <c r="HJG21" s="63"/>
      <c r="HJH21" s="63"/>
      <c r="HJI21" s="63"/>
      <c r="HJJ21" s="63"/>
      <c r="HJK21" s="63"/>
      <c r="HJL21" s="63"/>
      <c r="HJM21" s="63"/>
      <c r="HJN21" s="63"/>
      <c r="HJO21" s="63"/>
      <c r="HJP21" s="63"/>
      <c r="HJQ21" s="63"/>
      <c r="HJR21" s="63"/>
      <c r="HJS21" s="63"/>
      <c r="HJT21" s="63"/>
      <c r="HJU21" s="63"/>
      <c r="HJV21" s="63"/>
      <c r="HJW21" s="63"/>
      <c r="HJX21" s="63"/>
      <c r="HJY21" s="63"/>
      <c r="HJZ21" s="63"/>
      <c r="HKA21" s="63"/>
      <c r="HKB21" s="63"/>
      <c r="HKC21" s="63"/>
      <c r="HKD21" s="63"/>
      <c r="HKE21" s="63"/>
      <c r="HKF21" s="63"/>
      <c r="HKG21" s="63"/>
      <c r="HKH21" s="63"/>
      <c r="HKI21" s="63"/>
      <c r="HKJ21" s="63"/>
      <c r="HKK21" s="63"/>
      <c r="HKL21" s="63"/>
      <c r="HKM21" s="63"/>
      <c r="HKN21" s="63"/>
      <c r="HKO21" s="63"/>
      <c r="HKP21" s="63"/>
      <c r="HKQ21" s="63"/>
      <c r="HKR21" s="63"/>
      <c r="HKS21" s="63"/>
      <c r="HKT21" s="63"/>
      <c r="HKU21" s="63"/>
      <c r="HKV21" s="63"/>
      <c r="HKW21" s="63"/>
      <c r="HKX21" s="63"/>
      <c r="HKY21" s="63"/>
      <c r="HKZ21" s="63"/>
      <c r="HLA21" s="63"/>
      <c r="HLB21" s="63"/>
      <c r="HLC21" s="63"/>
      <c r="HLD21" s="63"/>
      <c r="HLE21" s="63"/>
      <c r="HLF21" s="63"/>
      <c r="HLG21" s="63"/>
      <c r="HLH21" s="63"/>
      <c r="HLI21" s="63"/>
      <c r="HLJ21" s="63"/>
      <c r="HLK21" s="63"/>
      <c r="HLL21" s="63"/>
      <c r="HLM21" s="63"/>
      <c r="HLN21" s="63"/>
      <c r="HLO21" s="63"/>
      <c r="HLP21" s="63"/>
      <c r="HLQ21" s="63"/>
      <c r="HLR21" s="63"/>
      <c r="HLS21" s="63"/>
      <c r="HLT21" s="63"/>
      <c r="HLU21" s="63"/>
      <c r="HLV21" s="63"/>
      <c r="HLW21" s="63"/>
      <c r="HLX21" s="63"/>
      <c r="HLY21" s="63"/>
      <c r="HLZ21" s="63"/>
      <c r="HMA21" s="63"/>
      <c r="HMB21" s="63"/>
      <c r="HMC21" s="63"/>
      <c r="HMD21" s="63"/>
      <c r="HME21" s="63"/>
      <c r="HMF21" s="63"/>
      <c r="HMG21" s="63"/>
      <c r="HMH21" s="63"/>
      <c r="HMI21" s="63"/>
      <c r="HMJ21" s="63"/>
      <c r="HMK21" s="63"/>
      <c r="HML21" s="63"/>
      <c r="HMM21" s="63"/>
      <c r="HMN21" s="63"/>
      <c r="HMO21" s="63"/>
      <c r="HMP21" s="63"/>
      <c r="HMQ21" s="63"/>
      <c r="HMR21" s="63"/>
      <c r="HMS21" s="63"/>
      <c r="HMT21" s="63"/>
      <c r="HMU21" s="63"/>
      <c r="HMV21" s="63"/>
      <c r="HMW21" s="63"/>
      <c r="HMX21" s="63"/>
      <c r="HMY21" s="63"/>
      <c r="HMZ21" s="63"/>
      <c r="HNA21" s="63"/>
      <c r="HNB21" s="63"/>
      <c r="HNC21" s="63"/>
      <c r="HND21" s="63"/>
      <c r="HNE21" s="63"/>
      <c r="HNF21" s="63"/>
      <c r="HNG21" s="63"/>
      <c r="HNH21" s="63"/>
      <c r="HNI21" s="63"/>
      <c r="HNJ21" s="63"/>
      <c r="HNK21" s="63"/>
      <c r="HNL21" s="63"/>
      <c r="HNM21" s="63"/>
      <c r="HNN21" s="63"/>
      <c r="HNO21" s="63"/>
      <c r="HNP21" s="63"/>
      <c r="HNQ21" s="63"/>
      <c r="HNR21" s="63"/>
      <c r="HNS21" s="63"/>
      <c r="HNT21" s="63"/>
      <c r="HNU21" s="63"/>
      <c r="HNV21" s="63"/>
      <c r="HNW21" s="63"/>
      <c r="HNX21" s="63"/>
      <c r="HNY21" s="63"/>
      <c r="HNZ21" s="63"/>
      <c r="HOA21" s="63"/>
      <c r="HOB21" s="63"/>
      <c r="HOC21" s="63"/>
      <c r="HOD21" s="63"/>
      <c r="HOE21" s="63"/>
      <c r="HOF21" s="63"/>
      <c r="HOG21" s="63"/>
      <c r="HOH21" s="63"/>
      <c r="HOI21" s="63"/>
      <c r="HOJ21" s="63"/>
      <c r="HOK21" s="63"/>
      <c r="HOL21" s="63"/>
      <c r="HOM21" s="63"/>
      <c r="HON21" s="63"/>
      <c r="HOO21" s="63"/>
      <c r="HOP21" s="63"/>
      <c r="HOQ21" s="63"/>
      <c r="HOR21" s="63"/>
      <c r="HOS21" s="63"/>
      <c r="HOT21" s="63"/>
      <c r="HOU21" s="63"/>
      <c r="HOV21" s="63"/>
      <c r="HOW21" s="63"/>
      <c r="HOX21" s="63"/>
      <c r="HOY21" s="63"/>
      <c r="HOZ21" s="63"/>
      <c r="HPA21" s="63"/>
      <c r="HPB21" s="63"/>
      <c r="HPC21" s="63"/>
      <c r="HPD21" s="63"/>
      <c r="HPE21" s="63"/>
      <c r="HPF21" s="63"/>
      <c r="HPG21" s="63"/>
      <c r="HPH21" s="63"/>
      <c r="HPI21" s="63"/>
      <c r="HPJ21" s="63"/>
      <c r="HPK21" s="63"/>
      <c r="HPL21" s="63"/>
      <c r="HPM21" s="63"/>
      <c r="HPN21" s="63"/>
      <c r="HPO21" s="63"/>
      <c r="HPP21" s="63"/>
      <c r="HPQ21" s="63"/>
      <c r="HPR21" s="63"/>
      <c r="HPS21" s="63"/>
      <c r="HPT21" s="63"/>
      <c r="HPU21" s="63"/>
      <c r="HPV21" s="63"/>
      <c r="HPW21" s="63"/>
      <c r="HPX21" s="63"/>
      <c r="HPY21" s="63"/>
      <c r="HPZ21" s="63"/>
      <c r="HQA21" s="63"/>
      <c r="HQB21" s="63"/>
      <c r="HQC21" s="63"/>
      <c r="HQD21" s="63"/>
      <c r="HQE21" s="63"/>
      <c r="HQF21" s="63"/>
      <c r="HQG21" s="63"/>
      <c r="HQH21" s="63"/>
      <c r="HQI21" s="63"/>
      <c r="HQJ21" s="63"/>
      <c r="HQK21" s="63"/>
      <c r="HQL21" s="63"/>
      <c r="HQM21" s="63"/>
      <c r="HQN21" s="63"/>
      <c r="HQO21" s="63"/>
      <c r="HQP21" s="63"/>
      <c r="HQQ21" s="63"/>
      <c r="HQR21" s="63"/>
      <c r="HQS21" s="63"/>
      <c r="HQT21" s="63"/>
      <c r="HQU21" s="63"/>
      <c r="HQV21" s="63"/>
      <c r="HQW21" s="63"/>
      <c r="HQX21" s="63"/>
      <c r="HQY21" s="63"/>
      <c r="HQZ21" s="63"/>
      <c r="HRA21" s="63"/>
      <c r="HRB21" s="63"/>
      <c r="HRC21" s="63"/>
      <c r="HRD21" s="63"/>
      <c r="HRE21" s="63"/>
      <c r="HRF21" s="63"/>
      <c r="HRG21" s="63"/>
      <c r="HRH21" s="63"/>
      <c r="HRI21" s="63"/>
      <c r="HRJ21" s="63"/>
      <c r="HRK21" s="63"/>
      <c r="HRL21" s="63"/>
      <c r="HRM21" s="63"/>
      <c r="HRN21" s="63"/>
      <c r="HRO21" s="63"/>
      <c r="HRP21" s="63"/>
      <c r="HRQ21" s="63"/>
      <c r="HRR21" s="63"/>
      <c r="HRS21" s="63"/>
      <c r="HRT21" s="63"/>
      <c r="HRU21" s="63"/>
      <c r="HRV21" s="63"/>
      <c r="HRW21" s="63"/>
      <c r="HRX21" s="63"/>
      <c r="HRY21" s="63"/>
      <c r="HRZ21" s="63"/>
      <c r="HSA21" s="63"/>
      <c r="HSB21" s="63"/>
      <c r="HSC21" s="63"/>
      <c r="HSD21" s="63"/>
      <c r="HSE21" s="63"/>
      <c r="HSF21" s="63"/>
      <c r="HSG21" s="63"/>
      <c r="HSH21" s="63"/>
      <c r="HSI21" s="63"/>
      <c r="HSJ21" s="63"/>
      <c r="HSK21" s="63"/>
      <c r="HSL21" s="63"/>
      <c r="HSM21" s="63"/>
      <c r="HSN21" s="63"/>
      <c r="HSO21" s="63"/>
      <c r="HSP21" s="63"/>
      <c r="HSQ21" s="63"/>
      <c r="HSR21" s="63"/>
      <c r="HSS21" s="63"/>
      <c r="HST21" s="63"/>
      <c r="HSU21" s="63"/>
      <c r="HSV21" s="63"/>
      <c r="HSW21" s="63"/>
      <c r="HSX21" s="63"/>
      <c r="HSY21" s="63"/>
      <c r="HSZ21" s="63"/>
      <c r="HTA21" s="63"/>
      <c r="HTB21" s="63"/>
      <c r="HTC21" s="63"/>
      <c r="HTD21" s="63"/>
      <c r="HTE21" s="63"/>
      <c r="HTF21" s="63"/>
      <c r="HTG21" s="63"/>
      <c r="HTH21" s="63"/>
      <c r="HTI21" s="63"/>
      <c r="HTJ21" s="63"/>
      <c r="HTK21" s="63"/>
      <c r="HTL21" s="63"/>
      <c r="HTM21" s="63"/>
      <c r="HTN21" s="63"/>
      <c r="HTO21" s="63"/>
      <c r="HTP21" s="63"/>
      <c r="HTQ21" s="63"/>
      <c r="HTR21" s="63"/>
      <c r="HTS21" s="63"/>
      <c r="HTT21" s="63"/>
      <c r="HTU21" s="63"/>
      <c r="HTV21" s="63"/>
      <c r="HTW21" s="63"/>
      <c r="HTX21" s="63"/>
      <c r="HTY21" s="63"/>
      <c r="HTZ21" s="63"/>
      <c r="HUA21" s="63"/>
      <c r="HUB21" s="63"/>
      <c r="HUC21" s="63"/>
      <c r="HUD21" s="63"/>
      <c r="HUE21" s="63"/>
      <c r="HUF21" s="63"/>
      <c r="HUG21" s="63"/>
      <c r="HUH21" s="63"/>
      <c r="HUI21" s="63"/>
      <c r="HUJ21" s="63"/>
      <c r="HUK21" s="63"/>
      <c r="HUL21" s="63"/>
      <c r="HUM21" s="63"/>
      <c r="HUN21" s="63"/>
      <c r="HUO21" s="63"/>
      <c r="HUP21" s="63"/>
      <c r="HUQ21" s="63"/>
      <c r="HUR21" s="63"/>
      <c r="HUS21" s="63"/>
      <c r="HUT21" s="63"/>
      <c r="HUU21" s="63"/>
      <c r="HUV21" s="63"/>
      <c r="HUW21" s="63"/>
      <c r="HUX21" s="63"/>
      <c r="HUY21" s="63"/>
      <c r="HUZ21" s="63"/>
      <c r="HVA21" s="63"/>
      <c r="HVB21" s="63"/>
      <c r="HVC21" s="63"/>
      <c r="HVD21" s="63"/>
      <c r="HVE21" s="63"/>
      <c r="HVF21" s="63"/>
      <c r="HVG21" s="63"/>
      <c r="HVH21" s="63"/>
      <c r="HVI21" s="63"/>
      <c r="HVJ21" s="63"/>
      <c r="HVK21" s="63"/>
      <c r="HVL21" s="63"/>
      <c r="HVM21" s="63"/>
      <c r="HVN21" s="63"/>
      <c r="HVO21" s="63"/>
      <c r="HVP21" s="63"/>
      <c r="HVQ21" s="63"/>
      <c r="HVR21" s="63"/>
      <c r="HVS21" s="63"/>
      <c r="HVT21" s="63"/>
      <c r="HVU21" s="63"/>
      <c r="HVV21" s="63"/>
      <c r="HVW21" s="63"/>
      <c r="HVX21" s="63"/>
      <c r="HVY21" s="63"/>
      <c r="HVZ21" s="63"/>
      <c r="HWA21" s="63"/>
      <c r="HWB21" s="63"/>
      <c r="HWC21" s="63"/>
      <c r="HWD21" s="63"/>
      <c r="HWE21" s="63"/>
      <c r="HWF21" s="63"/>
      <c r="HWG21" s="63"/>
      <c r="HWH21" s="63"/>
      <c r="HWI21" s="63"/>
      <c r="HWJ21" s="63"/>
      <c r="HWK21" s="63"/>
      <c r="HWL21" s="63"/>
      <c r="HWM21" s="63"/>
      <c r="HWN21" s="63"/>
      <c r="HWO21" s="63"/>
      <c r="HWP21" s="63"/>
      <c r="HWQ21" s="63"/>
      <c r="HWR21" s="63"/>
      <c r="HWS21" s="63"/>
      <c r="HWT21" s="63"/>
      <c r="HWU21" s="63"/>
      <c r="HWV21" s="63"/>
      <c r="HWW21" s="63"/>
      <c r="HWX21" s="63"/>
      <c r="HWY21" s="63"/>
      <c r="HWZ21" s="63"/>
      <c r="HXA21" s="63"/>
      <c r="HXB21" s="63"/>
      <c r="HXC21" s="63"/>
      <c r="HXD21" s="63"/>
      <c r="HXE21" s="63"/>
      <c r="HXF21" s="63"/>
      <c r="HXG21" s="63"/>
      <c r="HXH21" s="63"/>
      <c r="HXI21" s="63"/>
      <c r="HXJ21" s="63"/>
      <c r="HXK21" s="63"/>
      <c r="HXL21" s="63"/>
      <c r="HXM21" s="63"/>
      <c r="HXN21" s="63"/>
      <c r="HXO21" s="63"/>
      <c r="HXP21" s="63"/>
      <c r="HXQ21" s="63"/>
      <c r="HXR21" s="63"/>
      <c r="HXS21" s="63"/>
      <c r="HXT21" s="63"/>
      <c r="HXU21" s="63"/>
      <c r="HXV21" s="63"/>
      <c r="HXW21" s="63"/>
      <c r="HXX21" s="63"/>
      <c r="HXY21" s="63"/>
      <c r="HXZ21" s="63"/>
      <c r="HYA21" s="63"/>
      <c r="HYB21" s="63"/>
      <c r="HYC21" s="63"/>
      <c r="HYD21" s="63"/>
      <c r="HYE21" s="63"/>
      <c r="HYF21" s="63"/>
      <c r="HYG21" s="63"/>
      <c r="HYH21" s="63"/>
      <c r="HYI21" s="63"/>
      <c r="HYJ21" s="63"/>
      <c r="HYK21" s="63"/>
      <c r="HYL21" s="63"/>
      <c r="HYM21" s="63"/>
      <c r="HYN21" s="63"/>
      <c r="HYO21" s="63"/>
      <c r="HYP21" s="63"/>
      <c r="HYQ21" s="63"/>
      <c r="HYR21" s="63"/>
      <c r="HYS21" s="63"/>
      <c r="HYT21" s="63"/>
      <c r="HYU21" s="63"/>
      <c r="HYV21" s="63"/>
      <c r="HYW21" s="63"/>
      <c r="HYX21" s="63"/>
      <c r="HYY21" s="63"/>
      <c r="HYZ21" s="63"/>
      <c r="HZA21" s="63"/>
      <c r="HZB21" s="63"/>
      <c r="HZC21" s="63"/>
      <c r="HZD21" s="63"/>
      <c r="HZE21" s="63"/>
      <c r="HZF21" s="63"/>
      <c r="HZG21" s="63"/>
      <c r="HZH21" s="63"/>
      <c r="HZI21" s="63"/>
      <c r="HZJ21" s="63"/>
      <c r="HZK21" s="63"/>
      <c r="HZL21" s="63"/>
      <c r="HZM21" s="63"/>
      <c r="HZN21" s="63"/>
      <c r="HZO21" s="63"/>
      <c r="HZP21" s="63"/>
      <c r="HZQ21" s="63"/>
      <c r="HZR21" s="63"/>
      <c r="HZS21" s="63"/>
      <c r="HZT21" s="63"/>
      <c r="HZU21" s="63"/>
      <c r="HZV21" s="63"/>
      <c r="HZW21" s="63"/>
      <c r="HZX21" s="63"/>
      <c r="HZY21" s="63"/>
      <c r="HZZ21" s="63"/>
      <c r="IAA21" s="63"/>
      <c r="IAB21" s="63"/>
      <c r="IAC21" s="63"/>
      <c r="IAD21" s="63"/>
      <c r="IAE21" s="63"/>
      <c r="IAF21" s="63"/>
      <c r="IAG21" s="63"/>
      <c r="IAH21" s="63"/>
      <c r="IAI21" s="63"/>
      <c r="IAJ21" s="63"/>
      <c r="IAK21" s="63"/>
      <c r="IAL21" s="63"/>
      <c r="IAM21" s="63"/>
      <c r="IAN21" s="63"/>
      <c r="IAO21" s="63"/>
      <c r="IAP21" s="63"/>
      <c r="IAQ21" s="63"/>
      <c r="IAR21" s="63"/>
      <c r="IAS21" s="63"/>
      <c r="IAT21" s="63"/>
      <c r="IAU21" s="63"/>
      <c r="IAV21" s="63"/>
      <c r="IAW21" s="63"/>
      <c r="IAX21" s="63"/>
      <c r="IAY21" s="63"/>
      <c r="IAZ21" s="63"/>
      <c r="IBA21" s="63"/>
      <c r="IBB21" s="63"/>
      <c r="IBC21" s="63"/>
      <c r="IBD21" s="63"/>
      <c r="IBE21" s="63"/>
      <c r="IBF21" s="63"/>
      <c r="IBG21" s="63"/>
      <c r="IBH21" s="63"/>
      <c r="IBI21" s="63"/>
      <c r="IBJ21" s="63"/>
      <c r="IBK21" s="63"/>
      <c r="IBL21" s="63"/>
      <c r="IBM21" s="63"/>
      <c r="IBN21" s="63"/>
      <c r="IBO21" s="63"/>
      <c r="IBP21" s="63"/>
      <c r="IBQ21" s="63"/>
      <c r="IBR21" s="63"/>
      <c r="IBS21" s="63"/>
      <c r="IBT21" s="63"/>
      <c r="IBU21" s="63"/>
      <c r="IBV21" s="63"/>
      <c r="IBW21" s="63"/>
      <c r="IBX21" s="63"/>
      <c r="IBY21" s="63"/>
      <c r="IBZ21" s="63"/>
      <c r="ICA21" s="63"/>
      <c r="ICB21" s="63"/>
      <c r="ICC21" s="63"/>
      <c r="ICD21" s="63"/>
      <c r="ICE21" s="63"/>
      <c r="ICF21" s="63"/>
      <c r="ICG21" s="63"/>
      <c r="ICH21" s="63"/>
      <c r="ICI21" s="63"/>
      <c r="ICJ21" s="63"/>
      <c r="ICK21" s="63"/>
      <c r="ICL21" s="63"/>
      <c r="ICM21" s="63"/>
      <c r="ICN21" s="63"/>
      <c r="ICO21" s="63"/>
      <c r="ICP21" s="63"/>
      <c r="ICQ21" s="63"/>
      <c r="ICR21" s="63"/>
      <c r="ICS21" s="63"/>
      <c r="ICT21" s="63"/>
      <c r="ICU21" s="63"/>
      <c r="ICV21" s="63"/>
      <c r="ICW21" s="63"/>
      <c r="ICX21" s="63"/>
      <c r="ICY21" s="63"/>
      <c r="ICZ21" s="63"/>
      <c r="IDA21" s="63"/>
      <c r="IDB21" s="63"/>
      <c r="IDC21" s="63"/>
      <c r="IDD21" s="63"/>
      <c r="IDE21" s="63"/>
      <c r="IDF21" s="63"/>
      <c r="IDG21" s="63"/>
      <c r="IDH21" s="63"/>
      <c r="IDI21" s="63"/>
      <c r="IDJ21" s="63"/>
      <c r="IDK21" s="63"/>
      <c r="IDL21" s="63"/>
      <c r="IDM21" s="63"/>
      <c r="IDN21" s="63"/>
      <c r="IDO21" s="63"/>
      <c r="IDP21" s="63"/>
      <c r="IDQ21" s="63"/>
      <c r="IDR21" s="63"/>
      <c r="IDS21" s="63"/>
      <c r="IDT21" s="63"/>
      <c r="IDU21" s="63"/>
      <c r="IDV21" s="63"/>
      <c r="IDW21" s="63"/>
      <c r="IDX21" s="63"/>
      <c r="IDY21" s="63"/>
      <c r="IDZ21" s="63"/>
      <c r="IEA21" s="63"/>
      <c r="IEB21" s="63"/>
      <c r="IEC21" s="63"/>
      <c r="IED21" s="63"/>
      <c r="IEE21" s="63"/>
      <c r="IEF21" s="63"/>
      <c r="IEG21" s="63"/>
      <c r="IEH21" s="63"/>
      <c r="IEI21" s="63"/>
      <c r="IEJ21" s="63"/>
      <c r="IEK21" s="63"/>
      <c r="IEL21" s="63"/>
      <c r="IEM21" s="63"/>
      <c r="IEN21" s="63"/>
      <c r="IEO21" s="63"/>
      <c r="IEP21" s="63"/>
      <c r="IEQ21" s="63"/>
      <c r="IER21" s="63"/>
      <c r="IES21" s="63"/>
      <c r="IET21" s="63"/>
      <c r="IEU21" s="63"/>
      <c r="IEV21" s="63"/>
      <c r="IEW21" s="63"/>
      <c r="IEX21" s="63"/>
      <c r="IEY21" s="63"/>
      <c r="IEZ21" s="63"/>
      <c r="IFA21" s="63"/>
      <c r="IFB21" s="63"/>
      <c r="IFC21" s="63"/>
      <c r="IFD21" s="63"/>
      <c r="IFE21" s="63"/>
      <c r="IFF21" s="63"/>
      <c r="IFG21" s="63"/>
      <c r="IFH21" s="63"/>
      <c r="IFI21" s="63"/>
      <c r="IFJ21" s="63"/>
      <c r="IFK21" s="63"/>
      <c r="IFL21" s="63"/>
      <c r="IFM21" s="63"/>
      <c r="IFN21" s="63"/>
      <c r="IFO21" s="63"/>
      <c r="IFP21" s="63"/>
      <c r="IFQ21" s="63"/>
      <c r="IFR21" s="63"/>
      <c r="IFS21" s="63"/>
      <c r="IFT21" s="63"/>
      <c r="IFU21" s="63"/>
      <c r="IFV21" s="63"/>
      <c r="IFW21" s="63"/>
      <c r="IFX21" s="63"/>
      <c r="IFY21" s="63"/>
      <c r="IFZ21" s="63"/>
      <c r="IGA21" s="63"/>
      <c r="IGB21" s="63"/>
      <c r="IGC21" s="63"/>
      <c r="IGD21" s="63"/>
      <c r="IGE21" s="63"/>
      <c r="IGF21" s="63"/>
      <c r="IGG21" s="63"/>
      <c r="IGH21" s="63"/>
      <c r="IGI21" s="63"/>
      <c r="IGJ21" s="63"/>
      <c r="IGK21" s="63"/>
      <c r="IGL21" s="63"/>
      <c r="IGM21" s="63"/>
      <c r="IGN21" s="63"/>
      <c r="IGO21" s="63"/>
      <c r="IGP21" s="63"/>
      <c r="IGQ21" s="63"/>
      <c r="IGR21" s="63"/>
      <c r="IGS21" s="63"/>
      <c r="IGT21" s="63"/>
      <c r="IGU21" s="63"/>
      <c r="IGV21" s="63"/>
      <c r="IGW21" s="63"/>
      <c r="IGX21" s="63"/>
      <c r="IGY21" s="63"/>
      <c r="IGZ21" s="63"/>
      <c r="IHA21" s="63"/>
      <c r="IHB21" s="63"/>
      <c r="IHC21" s="63"/>
      <c r="IHD21" s="63"/>
      <c r="IHE21" s="63"/>
      <c r="IHF21" s="63"/>
      <c r="IHG21" s="63"/>
      <c r="IHH21" s="63"/>
      <c r="IHI21" s="63"/>
      <c r="IHJ21" s="63"/>
      <c r="IHK21" s="63"/>
      <c r="IHL21" s="63"/>
      <c r="IHM21" s="63"/>
      <c r="IHN21" s="63"/>
      <c r="IHO21" s="63"/>
      <c r="IHP21" s="63"/>
      <c r="IHQ21" s="63"/>
      <c r="IHR21" s="63"/>
      <c r="IHS21" s="63"/>
      <c r="IHT21" s="63"/>
      <c r="IHU21" s="63"/>
      <c r="IHV21" s="63"/>
      <c r="IHW21" s="63"/>
      <c r="IHX21" s="63"/>
      <c r="IHY21" s="63"/>
      <c r="IHZ21" s="63"/>
      <c r="IIA21" s="63"/>
      <c r="IIB21" s="63"/>
      <c r="IIC21" s="63"/>
      <c r="IID21" s="63"/>
      <c r="IIE21" s="63"/>
      <c r="IIF21" s="63"/>
      <c r="IIG21" s="63"/>
      <c r="IIH21" s="63"/>
      <c r="III21" s="63"/>
      <c r="IIJ21" s="63"/>
      <c r="IIK21" s="63"/>
      <c r="IIL21" s="63"/>
      <c r="IIM21" s="63"/>
      <c r="IIN21" s="63"/>
      <c r="IIO21" s="63"/>
      <c r="IIP21" s="63"/>
      <c r="IIQ21" s="63"/>
      <c r="IIR21" s="63"/>
      <c r="IIS21" s="63"/>
      <c r="IIT21" s="63"/>
      <c r="IIU21" s="63"/>
      <c r="IIV21" s="63"/>
      <c r="IIW21" s="63"/>
      <c r="IIX21" s="63"/>
      <c r="IIY21" s="63"/>
      <c r="IIZ21" s="63"/>
      <c r="IJA21" s="63"/>
      <c r="IJB21" s="63"/>
      <c r="IJC21" s="63"/>
      <c r="IJD21" s="63"/>
      <c r="IJE21" s="63"/>
      <c r="IJF21" s="63"/>
      <c r="IJG21" s="63"/>
      <c r="IJH21" s="63"/>
      <c r="IJI21" s="63"/>
      <c r="IJJ21" s="63"/>
      <c r="IJK21" s="63"/>
      <c r="IJL21" s="63"/>
      <c r="IJM21" s="63"/>
      <c r="IJN21" s="63"/>
      <c r="IJO21" s="63"/>
      <c r="IJP21" s="63"/>
      <c r="IJQ21" s="63"/>
      <c r="IJR21" s="63"/>
      <c r="IJS21" s="63"/>
      <c r="IJT21" s="63"/>
      <c r="IJU21" s="63"/>
      <c r="IJV21" s="63"/>
      <c r="IJW21" s="63"/>
      <c r="IJX21" s="63"/>
      <c r="IJY21" s="63"/>
      <c r="IJZ21" s="63"/>
      <c r="IKA21" s="63"/>
      <c r="IKB21" s="63"/>
      <c r="IKC21" s="63"/>
      <c r="IKD21" s="63"/>
      <c r="IKE21" s="63"/>
      <c r="IKF21" s="63"/>
      <c r="IKG21" s="63"/>
      <c r="IKH21" s="63"/>
      <c r="IKI21" s="63"/>
      <c r="IKJ21" s="63"/>
      <c r="IKK21" s="63"/>
      <c r="IKL21" s="63"/>
      <c r="IKM21" s="63"/>
      <c r="IKN21" s="63"/>
      <c r="IKO21" s="63"/>
      <c r="IKP21" s="63"/>
      <c r="IKQ21" s="63"/>
      <c r="IKR21" s="63"/>
      <c r="IKS21" s="63"/>
      <c r="IKT21" s="63"/>
      <c r="IKU21" s="63"/>
      <c r="IKV21" s="63"/>
      <c r="IKW21" s="63"/>
      <c r="IKX21" s="63"/>
      <c r="IKY21" s="63"/>
      <c r="IKZ21" s="63"/>
      <c r="ILA21" s="63"/>
      <c r="ILB21" s="63"/>
      <c r="ILC21" s="63"/>
      <c r="ILD21" s="63"/>
      <c r="ILE21" s="63"/>
      <c r="ILF21" s="63"/>
      <c r="ILG21" s="63"/>
      <c r="ILH21" s="63"/>
      <c r="ILI21" s="63"/>
      <c r="ILJ21" s="63"/>
      <c r="ILK21" s="63"/>
      <c r="ILL21" s="63"/>
      <c r="ILM21" s="63"/>
      <c r="ILN21" s="63"/>
      <c r="ILO21" s="63"/>
      <c r="ILP21" s="63"/>
      <c r="ILQ21" s="63"/>
      <c r="ILR21" s="63"/>
      <c r="ILS21" s="63"/>
      <c r="ILT21" s="63"/>
      <c r="ILU21" s="63"/>
      <c r="ILV21" s="63"/>
      <c r="ILW21" s="63"/>
      <c r="ILX21" s="63"/>
      <c r="ILY21" s="63"/>
      <c r="ILZ21" s="63"/>
      <c r="IMA21" s="63"/>
      <c r="IMB21" s="63"/>
      <c r="IMC21" s="63"/>
      <c r="IMD21" s="63"/>
      <c r="IME21" s="63"/>
      <c r="IMF21" s="63"/>
      <c r="IMG21" s="63"/>
      <c r="IMH21" s="63"/>
      <c r="IMI21" s="63"/>
      <c r="IMJ21" s="63"/>
      <c r="IMK21" s="63"/>
      <c r="IML21" s="63"/>
      <c r="IMM21" s="63"/>
      <c r="IMN21" s="63"/>
      <c r="IMO21" s="63"/>
      <c r="IMP21" s="63"/>
      <c r="IMQ21" s="63"/>
      <c r="IMR21" s="63"/>
      <c r="IMS21" s="63"/>
      <c r="IMT21" s="63"/>
      <c r="IMU21" s="63"/>
      <c r="IMV21" s="63"/>
      <c r="IMW21" s="63"/>
      <c r="IMX21" s="63"/>
      <c r="IMY21" s="63"/>
      <c r="IMZ21" s="63"/>
      <c r="INA21" s="63"/>
      <c r="INB21" s="63"/>
      <c r="INC21" s="63"/>
      <c r="IND21" s="63"/>
      <c r="INE21" s="63"/>
      <c r="INF21" s="63"/>
      <c r="ING21" s="63"/>
      <c r="INH21" s="63"/>
      <c r="INI21" s="63"/>
      <c r="INJ21" s="63"/>
      <c r="INK21" s="63"/>
      <c r="INL21" s="63"/>
      <c r="INM21" s="63"/>
      <c r="INN21" s="63"/>
      <c r="INO21" s="63"/>
      <c r="INP21" s="63"/>
      <c r="INQ21" s="63"/>
      <c r="INR21" s="63"/>
      <c r="INS21" s="63"/>
      <c r="INT21" s="63"/>
      <c r="INU21" s="63"/>
      <c r="INV21" s="63"/>
      <c r="INW21" s="63"/>
      <c r="INX21" s="63"/>
      <c r="INY21" s="63"/>
      <c r="INZ21" s="63"/>
      <c r="IOA21" s="63"/>
      <c r="IOB21" s="63"/>
      <c r="IOC21" s="63"/>
      <c r="IOD21" s="63"/>
      <c r="IOE21" s="63"/>
      <c r="IOF21" s="63"/>
      <c r="IOG21" s="63"/>
      <c r="IOH21" s="63"/>
      <c r="IOI21" s="63"/>
      <c r="IOJ21" s="63"/>
      <c r="IOK21" s="63"/>
      <c r="IOL21" s="63"/>
      <c r="IOM21" s="63"/>
      <c r="ION21" s="63"/>
      <c r="IOO21" s="63"/>
      <c r="IOP21" s="63"/>
      <c r="IOQ21" s="63"/>
      <c r="IOR21" s="63"/>
      <c r="IOS21" s="63"/>
      <c r="IOT21" s="63"/>
      <c r="IOU21" s="63"/>
      <c r="IOV21" s="63"/>
      <c r="IOW21" s="63"/>
      <c r="IOX21" s="63"/>
      <c r="IOY21" s="63"/>
      <c r="IOZ21" s="63"/>
      <c r="IPA21" s="63"/>
      <c r="IPB21" s="63"/>
      <c r="IPC21" s="63"/>
      <c r="IPD21" s="63"/>
      <c r="IPE21" s="63"/>
      <c r="IPF21" s="63"/>
      <c r="IPG21" s="63"/>
      <c r="IPH21" s="63"/>
      <c r="IPI21" s="63"/>
      <c r="IPJ21" s="63"/>
      <c r="IPK21" s="63"/>
      <c r="IPL21" s="63"/>
      <c r="IPM21" s="63"/>
      <c r="IPN21" s="63"/>
      <c r="IPO21" s="63"/>
      <c r="IPP21" s="63"/>
      <c r="IPQ21" s="63"/>
      <c r="IPR21" s="63"/>
      <c r="IPS21" s="63"/>
      <c r="IPT21" s="63"/>
      <c r="IPU21" s="63"/>
      <c r="IPV21" s="63"/>
      <c r="IPW21" s="63"/>
      <c r="IPX21" s="63"/>
      <c r="IPY21" s="63"/>
      <c r="IPZ21" s="63"/>
      <c r="IQA21" s="63"/>
      <c r="IQB21" s="63"/>
      <c r="IQC21" s="63"/>
      <c r="IQD21" s="63"/>
      <c r="IQE21" s="63"/>
      <c r="IQF21" s="63"/>
      <c r="IQG21" s="63"/>
      <c r="IQH21" s="63"/>
      <c r="IQI21" s="63"/>
      <c r="IQJ21" s="63"/>
      <c r="IQK21" s="63"/>
      <c r="IQL21" s="63"/>
      <c r="IQM21" s="63"/>
      <c r="IQN21" s="63"/>
      <c r="IQO21" s="63"/>
      <c r="IQP21" s="63"/>
      <c r="IQQ21" s="63"/>
      <c r="IQR21" s="63"/>
      <c r="IQS21" s="63"/>
      <c r="IQT21" s="63"/>
      <c r="IQU21" s="63"/>
      <c r="IQV21" s="63"/>
      <c r="IQW21" s="63"/>
      <c r="IQX21" s="63"/>
      <c r="IQY21" s="63"/>
      <c r="IQZ21" s="63"/>
      <c r="IRA21" s="63"/>
      <c r="IRB21" s="63"/>
      <c r="IRC21" s="63"/>
      <c r="IRD21" s="63"/>
      <c r="IRE21" s="63"/>
      <c r="IRF21" s="63"/>
      <c r="IRG21" s="63"/>
      <c r="IRH21" s="63"/>
      <c r="IRI21" s="63"/>
      <c r="IRJ21" s="63"/>
      <c r="IRK21" s="63"/>
      <c r="IRL21" s="63"/>
      <c r="IRM21" s="63"/>
      <c r="IRN21" s="63"/>
      <c r="IRO21" s="63"/>
      <c r="IRP21" s="63"/>
      <c r="IRQ21" s="63"/>
      <c r="IRR21" s="63"/>
      <c r="IRS21" s="63"/>
      <c r="IRT21" s="63"/>
      <c r="IRU21" s="63"/>
      <c r="IRV21" s="63"/>
      <c r="IRW21" s="63"/>
      <c r="IRX21" s="63"/>
      <c r="IRY21" s="63"/>
      <c r="IRZ21" s="63"/>
      <c r="ISA21" s="63"/>
      <c r="ISB21" s="63"/>
      <c r="ISC21" s="63"/>
      <c r="ISD21" s="63"/>
      <c r="ISE21" s="63"/>
      <c r="ISF21" s="63"/>
      <c r="ISG21" s="63"/>
      <c r="ISH21" s="63"/>
      <c r="ISI21" s="63"/>
      <c r="ISJ21" s="63"/>
      <c r="ISK21" s="63"/>
      <c r="ISL21" s="63"/>
      <c r="ISM21" s="63"/>
      <c r="ISN21" s="63"/>
      <c r="ISO21" s="63"/>
      <c r="ISP21" s="63"/>
      <c r="ISQ21" s="63"/>
      <c r="ISR21" s="63"/>
      <c r="ISS21" s="63"/>
      <c r="IST21" s="63"/>
      <c r="ISU21" s="63"/>
      <c r="ISV21" s="63"/>
      <c r="ISW21" s="63"/>
      <c r="ISX21" s="63"/>
      <c r="ISY21" s="63"/>
      <c r="ISZ21" s="63"/>
      <c r="ITA21" s="63"/>
      <c r="ITB21" s="63"/>
      <c r="ITC21" s="63"/>
      <c r="ITD21" s="63"/>
      <c r="ITE21" s="63"/>
      <c r="ITF21" s="63"/>
      <c r="ITG21" s="63"/>
      <c r="ITH21" s="63"/>
      <c r="ITI21" s="63"/>
      <c r="ITJ21" s="63"/>
      <c r="ITK21" s="63"/>
      <c r="ITL21" s="63"/>
      <c r="ITM21" s="63"/>
      <c r="ITN21" s="63"/>
      <c r="ITO21" s="63"/>
      <c r="ITP21" s="63"/>
      <c r="ITQ21" s="63"/>
      <c r="ITR21" s="63"/>
      <c r="ITS21" s="63"/>
      <c r="ITT21" s="63"/>
      <c r="ITU21" s="63"/>
      <c r="ITV21" s="63"/>
      <c r="ITW21" s="63"/>
      <c r="ITX21" s="63"/>
      <c r="ITY21" s="63"/>
      <c r="ITZ21" s="63"/>
      <c r="IUA21" s="63"/>
      <c r="IUB21" s="63"/>
      <c r="IUC21" s="63"/>
      <c r="IUD21" s="63"/>
      <c r="IUE21" s="63"/>
      <c r="IUF21" s="63"/>
      <c r="IUG21" s="63"/>
      <c r="IUH21" s="63"/>
      <c r="IUI21" s="63"/>
      <c r="IUJ21" s="63"/>
      <c r="IUK21" s="63"/>
      <c r="IUL21" s="63"/>
      <c r="IUM21" s="63"/>
      <c r="IUN21" s="63"/>
      <c r="IUO21" s="63"/>
      <c r="IUP21" s="63"/>
      <c r="IUQ21" s="63"/>
      <c r="IUR21" s="63"/>
      <c r="IUS21" s="63"/>
      <c r="IUT21" s="63"/>
      <c r="IUU21" s="63"/>
      <c r="IUV21" s="63"/>
      <c r="IUW21" s="63"/>
      <c r="IUX21" s="63"/>
      <c r="IUY21" s="63"/>
      <c r="IUZ21" s="63"/>
      <c r="IVA21" s="63"/>
      <c r="IVB21" s="63"/>
      <c r="IVC21" s="63"/>
      <c r="IVD21" s="63"/>
      <c r="IVE21" s="63"/>
      <c r="IVF21" s="63"/>
      <c r="IVG21" s="63"/>
      <c r="IVH21" s="63"/>
      <c r="IVI21" s="63"/>
      <c r="IVJ21" s="63"/>
      <c r="IVK21" s="63"/>
      <c r="IVL21" s="63"/>
      <c r="IVM21" s="63"/>
      <c r="IVN21" s="63"/>
      <c r="IVO21" s="63"/>
      <c r="IVP21" s="63"/>
      <c r="IVQ21" s="63"/>
      <c r="IVR21" s="63"/>
      <c r="IVS21" s="63"/>
      <c r="IVT21" s="63"/>
      <c r="IVU21" s="63"/>
      <c r="IVV21" s="63"/>
      <c r="IVW21" s="63"/>
      <c r="IVX21" s="63"/>
      <c r="IVY21" s="63"/>
      <c r="IVZ21" s="63"/>
      <c r="IWA21" s="63"/>
      <c r="IWB21" s="63"/>
      <c r="IWC21" s="63"/>
      <c r="IWD21" s="63"/>
      <c r="IWE21" s="63"/>
      <c r="IWF21" s="63"/>
      <c r="IWG21" s="63"/>
      <c r="IWH21" s="63"/>
      <c r="IWI21" s="63"/>
      <c r="IWJ21" s="63"/>
      <c r="IWK21" s="63"/>
      <c r="IWL21" s="63"/>
      <c r="IWM21" s="63"/>
      <c r="IWN21" s="63"/>
      <c r="IWO21" s="63"/>
      <c r="IWP21" s="63"/>
      <c r="IWQ21" s="63"/>
      <c r="IWR21" s="63"/>
      <c r="IWS21" s="63"/>
      <c r="IWT21" s="63"/>
      <c r="IWU21" s="63"/>
      <c r="IWV21" s="63"/>
      <c r="IWW21" s="63"/>
      <c r="IWX21" s="63"/>
      <c r="IWY21" s="63"/>
      <c r="IWZ21" s="63"/>
      <c r="IXA21" s="63"/>
      <c r="IXB21" s="63"/>
      <c r="IXC21" s="63"/>
      <c r="IXD21" s="63"/>
      <c r="IXE21" s="63"/>
      <c r="IXF21" s="63"/>
      <c r="IXG21" s="63"/>
      <c r="IXH21" s="63"/>
      <c r="IXI21" s="63"/>
      <c r="IXJ21" s="63"/>
      <c r="IXK21" s="63"/>
      <c r="IXL21" s="63"/>
      <c r="IXM21" s="63"/>
      <c r="IXN21" s="63"/>
      <c r="IXO21" s="63"/>
      <c r="IXP21" s="63"/>
      <c r="IXQ21" s="63"/>
      <c r="IXR21" s="63"/>
      <c r="IXS21" s="63"/>
      <c r="IXT21" s="63"/>
      <c r="IXU21" s="63"/>
      <c r="IXV21" s="63"/>
      <c r="IXW21" s="63"/>
      <c r="IXX21" s="63"/>
      <c r="IXY21" s="63"/>
      <c r="IXZ21" s="63"/>
      <c r="IYA21" s="63"/>
      <c r="IYB21" s="63"/>
      <c r="IYC21" s="63"/>
      <c r="IYD21" s="63"/>
      <c r="IYE21" s="63"/>
      <c r="IYF21" s="63"/>
      <c r="IYG21" s="63"/>
      <c r="IYH21" s="63"/>
      <c r="IYI21" s="63"/>
      <c r="IYJ21" s="63"/>
      <c r="IYK21" s="63"/>
      <c r="IYL21" s="63"/>
      <c r="IYM21" s="63"/>
      <c r="IYN21" s="63"/>
      <c r="IYO21" s="63"/>
      <c r="IYP21" s="63"/>
      <c r="IYQ21" s="63"/>
      <c r="IYR21" s="63"/>
      <c r="IYS21" s="63"/>
      <c r="IYT21" s="63"/>
      <c r="IYU21" s="63"/>
      <c r="IYV21" s="63"/>
      <c r="IYW21" s="63"/>
      <c r="IYX21" s="63"/>
      <c r="IYY21" s="63"/>
      <c r="IYZ21" s="63"/>
      <c r="IZA21" s="63"/>
      <c r="IZB21" s="63"/>
      <c r="IZC21" s="63"/>
      <c r="IZD21" s="63"/>
      <c r="IZE21" s="63"/>
      <c r="IZF21" s="63"/>
      <c r="IZG21" s="63"/>
      <c r="IZH21" s="63"/>
      <c r="IZI21" s="63"/>
      <c r="IZJ21" s="63"/>
      <c r="IZK21" s="63"/>
      <c r="IZL21" s="63"/>
      <c r="IZM21" s="63"/>
      <c r="IZN21" s="63"/>
      <c r="IZO21" s="63"/>
      <c r="IZP21" s="63"/>
      <c r="IZQ21" s="63"/>
      <c r="IZR21" s="63"/>
      <c r="IZS21" s="63"/>
      <c r="IZT21" s="63"/>
      <c r="IZU21" s="63"/>
      <c r="IZV21" s="63"/>
      <c r="IZW21" s="63"/>
      <c r="IZX21" s="63"/>
      <c r="IZY21" s="63"/>
      <c r="IZZ21" s="63"/>
      <c r="JAA21" s="63"/>
      <c r="JAB21" s="63"/>
      <c r="JAC21" s="63"/>
      <c r="JAD21" s="63"/>
      <c r="JAE21" s="63"/>
      <c r="JAF21" s="63"/>
      <c r="JAG21" s="63"/>
      <c r="JAH21" s="63"/>
      <c r="JAI21" s="63"/>
      <c r="JAJ21" s="63"/>
      <c r="JAK21" s="63"/>
      <c r="JAL21" s="63"/>
      <c r="JAM21" s="63"/>
      <c r="JAN21" s="63"/>
      <c r="JAO21" s="63"/>
      <c r="JAP21" s="63"/>
      <c r="JAQ21" s="63"/>
      <c r="JAR21" s="63"/>
      <c r="JAS21" s="63"/>
      <c r="JAT21" s="63"/>
      <c r="JAU21" s="63"/>
      <c r="JAV21" s="63"/>
      <c r="JAW21" s="63"/>
      <c r="JAX21" s="63"/>
      <c r="JAY21" s="63"/>
      <c r="JAZ21" s="63"/>
      <c r="JBA21" s="63"/>
      <c r="JBB21" s="63"/>
      <c r="JBC21" s="63"/>
      <c r="JBD21" s="63"/>
      <c r="JBE21" s="63"/>
      <c r="JBF21" s="63"/>
      <c r="JBG21" s="63"/>
      <c r="JBH21" s="63"/>
      <c r="JBI21" s="63"/>
      <c r="JBJ21" s="63"/>
      <c r="JBK21" s="63"/>
      <c r="JBL21" s="63"/>
      <c r="JBM21" s="63"/>
      <c r="JBN21" s="63"/>
      <c r="JBO21" s="63"/>
      <c r="JBP21" s="63"/>
      <c r="JBQ21" s="63"/>
      <c r="JBR21" s="63"/>
      <c r="JBS21" s="63"/>
      <c r="JBT21" s="63"/>
      <c r="JBU21" s="63"/>
      <c r="JBV21" s="63"/>
      <c r="JBW21" s="63"/>
      <c r="JBX21" s="63"/>
      <c r="JBY21" s="63"/>
      <c r="JBZ21" s="63"/>
      <c r="JCA21" s="63"/>
      <c r="JCB21" s="63"/>
      <c r="JCC21" s="63"/>
      <c r="JCD21" s="63"/>
      <c r="JCE21" s="63"/>
      <c r="JCF21" s="63"/>
      <c r="JCG21" s="63"/>
      <c r="JCH21" s="63"/>
      <c r="JCI21" s="63"/>
      <c r="JCJ21" s="63"/>
      <c r="JCK21" s="63"/>
      <c r="JCL21" s="63"/>
      <c r="JCM21" s="63"/>
      <c r="JCN21" s="63"/>
      <c r="JCO21" s="63"/>
      <c r="JCP21" s="63"/>
      <c r="JCQ21" s="63"/>
      <c r="JCR21" s="63"/>
      <c r="JCS21" s="63"/>
      <c r="JCT21" s="63"/>
      <c r="JCU21" s="63"/>
      <c r="JCV21" s="63"/>
      <c r="JCW21" s="63"/>
      <c r="JCX21" s="63"/>
      <c r="JCY21" s="63"/>
      <c r="JCZ21" s="63"/>
      <c r="JDA21" s="63"/>
      <c r="JDB21" s="63"/>
      <c r="JDC21" s="63"/>
      <c r="JDD21" s="63"/>
      <c r="JDE21" s="63"/>
      <c r="JDF21" s="63"/>
      <c r="JDG21" s="63"/>
      <c r="JDH21" s="63"/>
      <c r="JDI21" s="63"/>
      <c r="JDJ21" s="63"/>
      <c r="JDK21" s="63"/>
      <c r="JDL21" s="63"/>
      <c r="JDM21" s="63"/>
      <c r="JDN21" s="63"/>
      <c r="JDO21" s="63"/>
      <c r="JDP21" s="63"/>
      <c r="JDQ21" s="63"/>
      <c r="JDR21" s="63"/>
      <c r="JDS21" s="63"/>
      <c r="JDT21" s="63"/>
      <c r="JDU21" s="63"/>
      <c r="JDV21" s="63"/>
      <c r="JDW21" s="63"/>
      <c r="JDX21" s="63"/>
      <c r="JDY21" s="63"/>
      <c r="JDZ21" s="63"/>
      <c r="JEA21" s="63"/>
      <c r="JEB21" s="63"/>
      <c r="JEC21" s="63"/>
      <c r="JED21" s="63"/>
      <c r="JEE21" s="63"/>
      <c r="JEF21" s="63"/>
      <c r="JEG21" s="63"/>
      <c r="JEH21" s="63"/>
      <c r="JEI21" s="63"/>
      <c r="JEJ21" s="63"/>
      <c r="JEK21" s="63"/>
      <c r="JEL21" s="63"/>
      <c r="JEM21" s="63"/>
      <c r="JEN21" s="63"/>
      <c r="JEO21" s="63"/>
      <c r="JEP21" s="63"/>
      <c r="JEQ21" s="63"/>
      <c r="JER21" s="63"/>
      <c r="JES21" s="63"/>
      <c r="JET21" s="63"/>
      <c r="JEU21" s="63"/>
      <c r="JEV21" s="63"/>
      <c r="JEW21" s="63"/>
      <c r="JEX21" s="63"/>
      <c r="JEY21" s="63"/>
      <c r="JEZ21" s="63"/>
      <c r="JFA21" s="63"/>
      <c r="JFB21" s="63"/>
      <c r="JFC21" s="63"/>
      <c r="JFD21" s="63"/>
      <c r="JFE21" s="63"/>
      <c r="JFF21" s="63"/>
      <c r="JFG21" s="63"/>
      <c r="JFH21" s="63"/>
      <c r="JFI21" s="63"/>
      <c r="JFJ21" s="63"/>
      <c r="JFK21" s="63"/>
      <c r="JFL21" s="63"/>
      <c r="JFM21" s="63"/>
      <c r="JFN21" s="63"/>
      <c r="JFO21" s="63"/>
      <c r="JFP21" s="63"/>
      <c r="JFQ21" s="63"/>
      <c r="JFR21" s="63"/>
      <c r="JFS21" s="63"/>
      <c r="JFT21" s="63"/>
      <c r="JFU21" s="63"/>
      <c r="JFV21" s="63"/>
      <c r="JFW21" s="63"/>
      <c r="JFX21" s="63"/>
      <c r="JFY21" s="63"/>
      <c r="JFZ21" s="63"/>
      <c r="JGA21" s="63"/>
      <c r="JGB21" s="63"/>
      <c r="JGC21" s="63"/>
      <c r="JGD21" s="63"/>
      <c r="JGE21" s="63"/>
      <c r="JGF21" s="63"/>
      <c r="JGG21" s="63"/>
      <c r="JGH21" s="63"/>
      <c r="JGI21" s="63"/>
      <c r="JGJ21" s="63"/>
      <c r="JGK21" s="63"/>
      <c r="JGL21" s="63"/>
      <c r="JGM21" s="63"/>
      <c r="JGN21" s="63"/>
      <c r="JGO21" s="63"/>
      <c r="JGP21" s="63"/>
      <c r="JGQ21" s="63"/>
      <c r="JGR21" s="63"/>
      <c r="JGS21" s="63"/>
      <c r="JGT21" s="63"/>
      <c r="JGU21" s="63"/>
      <c r="JGV21" s="63"/>
      <c r="JGW21" s="63"/>
      <c r="JGX21" s="63"/>
      <c r="JGY21" s="63"/>
      <c r="JGZ21" s="63"/>
      <c r="JHA21" s="63"/>
      <c r="JHB21" s="63"/>
      <c r="JHC21" s="63"/>
      <c r="JHD21" s="63"/>
      <c r="JHE21" s="63"/>
      <c r="JHF21" s="63"/>
      <c r="JHG21" s="63"/>
      <c r="JHH21" s="63"/>
      <c r="JHI21" s="63"/>
      <c r="JHJ21" s="63"/>
      <c r="JHK21" s="63"/>
      <c r="JHL21" s="63"/>
      <c r="JHM21" s="63"/>
      <c r="JHN21" s="63"/>
      <c r="JHO21" s="63"/>
      <c r="JHP21" s="63"/>
      <c r="JHQ21" s="63"/>
      <c r="JHR21" s="63"/>
      <c r="JHS21" s="63"/>
      <c r="JHT21" s="63"/>
      <c r="JHU21" s="63"/>
      <c r="JHV21" s="63"/>
      <c r="JHW21" s="63"/>
      <c r="JHX21" s="63"/>
      <c r="JHY21" s="63"/>
      <c r="JHZ21" s="63"/>
      <c r="JIA21" s="63"/>
      <c r="JIB21" s="63"/>
      <c r="JIC21" s="63"/>
      <c r="JID21" s="63"/>
      <c r="JIE21" s="63"/>
      <c r="JIF21" s="63"/>
      <c r="JIG21" s="63"/>
      <c r="JIH21" s="63"/>
      <c r="JII21" s="63"/>
      <c r="JIJ21" s="63"/>
      <c r="JIK21" s="63"/>
      <c r="JIL21" s="63"/>
      <c r="JIM21" s="63"/>
      <c r="JIN21" s="63"/>
      <c r="JIO21" s="63"/>
      <c r="JIP21" s="63"/>
      <c r="JIQ21" s="63"/>
      <c r="JIR21" s="63"/>
      <c r="JIS21" s="63"/>
      <c r="JIT21" s="63"/>
      <c r="JIU21" s="63"/>
      <c r="JIV21" s="63"/>
      <c r="JIW21" s="63"/>
      <c r="JIX21" s="63"/>
      <c r="JIY21" s="63"/>
      <c r="JIZ21" s="63"/>
      <c r="JJA21" s="63"/>
      <c r="JJB21" s="63"/>
      <c r="JJC21" s="63"/>
      <c r="JJD21" s="63"/>
      <c r="JJE21" s="63"/>
      <c r="JJF21" s="63"/>
      <c r="JJG21" s="63"/>
      <c r="JJH21" s="63"/>
      <c r="JJI21" s="63"/>
      <c r="JJJ21" s="63"/>
      <c r="JJK21" s="63"/>
      <c r="JJL21" s="63"/>
      <c r="JJM21" s="63"/>
      <c r="JJN21" s="63"/>
      <c r="JJO21" s="63"/>
      <c r="JJP21" s="63"/>
      <c r="JJQ21" s="63"/>
      <c r="JJR21" s="63"/>
      <c r="JJS21" s="63"/>
      <c r="JJT21" s="63"/>
      <c r="JJU21" s="63"/>
      <c r="JJV21" s="63"/>
      <c r="JJW21" s="63"/>
      <c r="JJX21" s="63"/>
      <c r="JJY21" s="63"/>
      <c r="JJZ21" s="63"/>
      <c r="JKA21" s="63"/>
      <c r="JKB21" s="63"/>
      <c r="JKC21" s="63"/>
      <c r="JKD21" s="63"/>
      <c r="JKE21" s="63"/>
      <c r="JKF21" s="63"/>
      <c r="JKG21" s="63"/>
      <c r="JKH21" s="63"/>
      <c r="JKI21" s="63"/>
      <c r="JKJ21" s="63"/>
      <c r="JKK21" s="63"/>
      <c r="JKL21" s="63"/>
      <c r="JKM21" s="63"/>
      <c r="JKN21" s="63"/>
      <c r="JKO21" s="63"/>
      <c r="JKP21" s="63"/>
      <c r="JKQ21" s="63"/>
      <c r="JKR21" s="63"/>
      <c r="JKS21" s="63"/>
      <c r="JKT21" s="63"/>
      <c r="JKU21" s="63"/>
      <c r="JKV21" s="63"/>
      <c r="JKW21" s="63"/>
      <c r="JKX21" s="63"/>
      <c r="JKY21" s="63"/>
      <c r="JKZ21" s="63"/>
      <c r="JLA21" s="63"/>
      <c r="JLB21" s="63"/>
      <c r="JLC21" s="63"/>
      <c r="JLD21" s="63"/>
      <c r="JLE21" s="63"/>
      <c r="JLF21" s="63"/>
      <c r="JLG21" s="63"/>
      <c r="JLH21" s="63"/>
      <c r="JLI21" s="63"/>
      <c r="JLJ21" s="63"/>
      <c r="JLK21" s="63"/>
      <c r="JLL21" s="63"/>
      <c r="JLM21" s="63"/>
      <c r="JLN21" s="63"/>
      <c r="JLO21" s="63"/>
      <c r="JLP21" s="63"/>
      <c r="JLQ21" s="63"/>
      <c r="JLR21" s="63"/>
      <c r="JLS21" s="63"/>
      <c r="JLT21" s="63"/>
      <c r="JLU21" s="63"/>
      <c r="JLV21" s="63"/>
      <c r="JLW21" s="63"/>
      <c r="JLX21" s="63"/>
      <c r="JLY21" s="63"/>
      <c r="JLZ21" s="63"/>
      <c r="JMA21" s="63"/>
      <c r="JMB21" s="63"/>
      <c r="JMC21" s="63"/>
      <c r="JMD21" s="63"/>
      <c r="JME21" s="63"/>
      <c r="JMF21" s="63"/>
      <c r="JMG21" s="63"/>
      <c r="JMH21" s="63"/>
      <c r="JMI21" s="63"/>
      <c r="JMJ21" s="63"/>
      <c r="JMK21" s="63"/>
      <c r="JML21" s="63"/>
      <c r="JMM21" s="63"/>
      <c r="JMN21" s="63"/>
      <c r="JMO21" s="63"/>
      <c r="JMP21" s="63"/>
      <c r="JMQ21" s="63"/>
      <c r="JMR21" s="63"/>
      <c r="JMS21" s="63"/>
      <c r="JMT21" s="63"/>
      <c r="JMU21" s="63"/>
      <c r="JMV21" s="63"/>
      <c r="JMW21" s="63"/>
      <c r="JMX21" s="63"/>
      <c r="JMY21" s="63"/>
      <c r="JMZ21" s="63"/>
      <c r="JNA21" s="63"/>
      <c r="JNB21" s="63"/>
      <c r="JNC21" s="63"/>
      <c r="JND21" s="63"/>
      <c r="JNE21" s="63"/>
      <c r="JNF21" s="63"/>
      <c r="JNG21" s="63"/>
      <c r="JNH21" s="63"/>
      <c r="JNI21" s="63"/>
      <c r="JNJ21" s="63"/>
      <c r="JNK21" s="63"/>
      <c r="JNL21" s="63"/>
      <c r="JNM21" s="63"/>
      <c r="JNN21" s="63"/>
      <c r="JNO21" s="63"/>
      <c r="JNP21" s="63"/>
      <c r="JNQ21" s="63"/>
      <c r="JNR21" s="63"/>
      <c r="JNS21" s="63"/>
      <c r="JNT21" s="63"/>
      <c r="JNU21" s="63"/>
      <c r="JNV21" s="63"/>
      <c r="JNW21" s="63"/>
      <c r="JNX21" s="63"/>
      <c r="JNY21" s="63"/>
      <c r="JNZ21" s="63"/>
      <c r="JOA21" s="63"/>
      <c r="JOB21" s="63"/>
      <c r="JOC21" s="63"/>
      <c r="JOD21" s="63"/>
      <c r="JOE21" s="63"/>
      <c r="JOF21" s="63"/>
      <c r="JOG21" s="63"/>
      <c r="JOH21" s="63"/>
      <c r="JOI21" s="63"/>
      <c r="JOJ21" s="63"/>
      <c r="JOK21" s="63"/>
      <c r="JOL21" s="63"/>
      <c r="JOM21" s="63"/>
      <c r="JON21" s="63"/>
      <c r="JOO21" s="63"/>
      <c r="JOP21" s="63"/>
      <c r="JOQ21" s="63"/>
      <c r="JOR21" s="63"/>
      <c r="JOS21" s="63"/>
      <c r="JOT21" s="63"/>
      <c r="JOU21" s="63"/>
      <c r="JOV21" s="63"/>
      <c r="JOW21" s="63"/>
      <c r="JOX21" s="63"/>
      <c r="JOY21" s="63"/>
      <c r="JOZ21" s="63"/>
      <c r="JPA21" s="63"/>
      <c r="JPB21" s="63"/>
      <c r="JPC21" s="63"/>
      <c r="JPD21" s="63"/>
      <c r="JPE21" s="63"/>
      <c r="JPF21" s="63"/>
      <c r="JPG21" s="63"/>
      <c r="JPH21" s="63"/>
      <c r="JPI21" s="63"/>
      <c r="JPJ21" s="63"/>
      <c r="JPK21" s="63"/>
      <c r="JPL21" s="63"/>
      <c r="JPM21" s="63"/>
      <c r="JPN21" s="63"/>
      <c r="JPO21" s="63"/>
      <c r="JPP21" s="63"/>
      <c r="JPQ21" s="63"/>
      <c r="JPR21" s="63"/>
      <c r="JPS21" s="63"/>
      <c r="JPT21" s="63"/>
      <c r="JPU21" s="63"/>
      <c r="JPV21" s="63"/>
      <c r="JPW21" s="63"/>
      <c r="JPX21" s="63"/>
      <c r="JPY21" s="63"/>
      <c r="JPZ21" s="63"/>
      <c r="JQA21" s="63"/>
      <c r="JQB21" s="63"/>
      <c r="JQC21" s="63"/>
      <c r="JQD21" s="63"/>
      <c r="JQE21" s="63"/>
      <c r="JQF21" s="63"/>
      <c r="JQG21" s="63"/>
      <c r="JQH21" s="63"/>
      <c r="JQI21" s="63"/>
      <c r="JQJ21" s="63"/>
      <c r="JQK21" s="63"/>
      <c r="JQL21" s="63"/>
      <c r="JQM21" s="63"/>
      <c r="JQN21" s="63"/>
      <c r="JQO21" s="63"/>
      <c r="JQP21" s="63"/>
      <c r="JQQ21" s="63"/>
      <c r="JQR21" s="63"/>
      <c r="JQS21" s="63"/>
      <c r="JQT21" s="63"/>
      <c r="JQU21" s="63"/>
      <c r="JQV21" s="63"/>
      <c r="JQW21" s="63"/>
      <c r="JQX21" s="63"/>
      <c r="JQY21" s="63"/>
      <c r="JQZ21" s="63"/>
      <c r="JRA21" s="63"/>
      <c r="JRB21" s="63"/>
      <c r="JRC21" s="63"/>
      <c r="JRD21" s="63"/>
      <c r="JRE21" s="63"/>
      <c r="JRF21" s="63"/>
      <c r="JRG21" s="63"/>
      <c r="JRH21" s="63"/>
      <c r="JRI21" s="63"/>
      <c r="JRJ21" s="63"/>
      <c r="JRK21" s="63"/>
      <c r="JRL21" s="63"/>
      <c r="JRM21" s="63"/>
      <c r="JRN21" s="63"/>
      <c r="JRO21" s="63"/>
      <c r="JRP21" s="63"/>
      <c r="JRQ21" s="63"/>
      <c r="JRR21" s="63"/>
      <c r="JRS21" s="63"/>
      <c r="JRT21" s="63"/>
      <c r="JRU21" s="63"/>
      <c r="JRV21" s="63"/>
      <c r="JRW21" s="63"/>
      <c r="JRX21" s="63"/>
      <c r="JRY21" s="63"/>
      <c r="JRZ21" s="63"/>
      <c r="JSA21" s="63"/>
      <c r="JSB21" s="63"/>
      <c r="JSC21" s="63"/>
      <c r="JSD21" s="63"/>
      <c r="JSE21" s="63"/>
      <c r="JSF21" s="63"/>
      <c r="JSG21" s="63"/>
      <c r="JSH21" s="63"/>
      <c r="JSI21" s="63"/>
      <c r="JSJ21" s="63"/>
      <c r="JSK21" s="63"/>
      <c r="JSL21" s="63"/>
      <c r="JSM21" s="63"/>
      <c r="JSN21" s="63"/>
      <c r="JSO21" s="63"/>
      <c r="JSP21" s="63"/>
      <c r="JSQ21" s="63"/>
      <c r="JSR21" s="63"/>
      <c r="JSS21" s="63"/>
      <c r="JST21" s="63"/>
      <c r="JSU21" s="63"/>
      <c r="JSV21" s="63"/>
      <c r="JSW21" s="63"/>
      <c r="JSX21" s="63"/>
      <c r="JSY21" s="63"/>
      <c r="JSZ21" s="63"/>
      <c r="JTA21" s="63"/>
      <c r="JTB21" s="63"/>
      <c r="JTC21" s="63"/>
      <c r="JTD21" s="63"/>
      <c r="JTE21" s="63"/>
      <c r="JTF21" s="63"/>
      <c r="JTG21" s="63"/>
      <c r="JTH21" s="63"/>
      <c r="JTI21" s="63"/>
      <c r="JTJ21" s="63"/>
      <c r="JTK21" s="63"/>
      <c r="JTL21" s="63"/>
      <c r="JTM21" s="63"/>
      <c r="JTN21" s="63"/>
      <c r="JTO21" s="63"/>
      <c r="JTP21" s="63"/>
      <c r="JTQ21" s="63"/>
      <c r="JTR21" s="63"/>
      <c r="JTS21" s="63"/>
      <c r="JTT21" s="63"/>
      <c r="JTU21" s="63"/>
      <c r="JTV21" s="63"/>
      <c r="JTW21" s="63"/>
      <c r="JTX21" s="63"/>
      <c r="JTY21" s="63"/>
      <c r="JTZ21" s="63"/>
      <c r="JUA21" s="63"/>
      <c r="JUB21" s="63"/>
      <c r="JUC21" s="63"/>
      <c r="JUD21" s="63"/>
      <c r="JUE21" s="63"/>
      <c r="JUF21" s="63"/>
      <c r="JUG21" s="63"/>
      <c r="JUH21" s="63"/>
      <c r="JUI21" s="63"/>
      <c r="JUJ21" s="63"/>
      <c r="JUK21" s="63"/>
      <c r="JUL21" s="63"/>
      <c r="JUM21" s="63"/>
      <c r="JUN21" s="63"/>
      <c r="JUO21" s="63"/>
      <c r="JUP21" s="63"/>
      <c r="JUQ21" s="63"/>
      <c r="JUR21" s="63"/>
      <c r="JUS21" s="63"/>
      <c r="JUT21" s="63"/>
      <c r="JUU21" s="63"/>
      <c r="JUV21" s="63"/>
      <c r="JUW21" s="63"/>
      <c r="JUX21" s="63"/>
      <c r="JUY21" s="63"/>
      <c r="JUZ21" s="63"/>
      <c r="JVA21" s="63"/>
      <c r="JVB21" s="63"/>
      <c r="JVC21" s="63"/>
      <c r="JVD21" s="63"/>
      <c r="JVE21" s="63"/>
      <c r="JVF21" s="63"/>
      <c r="JVG21" s="63"/>
      <c r="JVH21" s="63"/>
      <c r="JVI21" s="63"/>
      <c r="JVJ21" s="63"/>
      <c r="JVK21" s="63"/>
      <c r="JVL21" s="63"/>
      <c r="JVM21" s="63"/>
      <c r="JVN21" s="63"/>
      <c r="JVO21" s="63"/>
      <c r="JVP21" s="63"/>
      <c r="JVQ21" s="63"/>
      <c r="JVR21" s="63"/>
      <c r="JVS21" s="63"/>
      <c r="JVT21" s="63"/>
      <c r="JVU21" s="63"/>
      <c r="JVV21" s="63"/>
      <c r="JVW21" s="63"/>
      <c r="JVX21" s="63"/>
      <c r="JVY21" s="63"/>
      <c r="JVZ21" s="63"/>
      <c r="JWA21" s="63"/>
      <c r="JWB21" s="63"/>
      <c r="JWC21" s="63"/>
      <c r="JWD21" s="63"/>
      <c r="JWE21" s="63"/>
      <c r="JWF21" s="63"/>
      <c r="JWG21" s="63"/>
      <c r="JWH21" s="63"/>
      <c r="JWI21" s="63"/>
      <c r="JWJ21" s="63"/>
      <c r="JWK21" s="63"/>
      <c r="JWL21" s="63"/>
      <c r="JWM21" s="63"/>
      <c r="JWN21" s="63"/>
      <c r="JWO21" s="63"/>
      <c r="JWP21" s="63"/>
      <c r="JWQ21" s="63"/>
      <c r="JWR21" s="63"/>
      <c r="JWS21" s="63"/>
      <c r="JWT21" s="63"/>
      <c r="JWU21" s="63"/>
      <c r="JWV21" s="63"/>
      <c r="JWW21" s="63"/>
      <c r="JWX21" s="63"/>
      <c r="JWY21" s="63"/>
      <c r="JWZ21" s="63"/>
      <c r="JXA21" s="63"/>
      <c r="JXB21" s="63"/>
      <c r="JXC21" s="63"/>
      <c r="JXD21" s="63"/>
      <c r="JXE21" s="63"/>
      <c r="JXF21" s="63"/>
      <c r="JXG21" s="63"/>
      <c r="JXH21" s="63"/>
      <c r="JXI21" s="63"/>
      <c r="JXJ21" s="63"/>
      <c r="JXK21" s="63"/>
      <c r="JXL21" s="63"/>
      <c r="JXM21" s="63"/>
      <c r="JXN21" s="63"/>
      <c r="JXO21" s="63"/>
      <c r="JXP21" s="63"/>
      <c r="JXQ21" s="63"/>
      <c r="JXR21" s="63"/>
      <c r="JXS21" s="63"/>
      <c r="JXT21" s="63"/>
      <c r="JXU21" s="63"/>
      <c r="JXV21" s="63"/>
      <c r="JXW21" s="63"/>
      <c r="JXX21" s="63"/>
      <c r="JXY21" s="63"/>
      <c r="JXZ21" s="63"/>
      <c r="JYA21" s="63"/>
      <c r="JYB21" s="63"/>
      <c r="JYC21" s="63"/>
      <c r="JYD21" s="63"/>
      <c r="JYE21" s="63"/>
      <c r="JYF21" s="63"/>
      <c r="JYG21" s="63"/>
      <c r="JYH21" s="63"/>
      <c r="JYI21" s="63"/>
      <c r="JYJ21" s="63"/>
      <c r="JYK21" s="63"/>
      <c r="JYL21" s="63"/>
      <c r="JYM21" s="63"/>
      <c r="JYN21" s="63"/>
      <c r="JYO21" s="63"/>
      <c r="JYP21" s="63"/>
      <c r="JYQ21" s="63"/>
      <c r="JYR21" s="63"/>
      <c r="JYS21" s="63"/>
      <c r="JYT21" s="63"/>
      <c r="JYU21" s="63"/>
      <c r="JYV21" s="63"/>
      <c r="JYW21" s="63"/>
      <c r="JYX21" s="63"/>
      <c r="JYY21" s="63"/>
      <c r="JYZ21" s="63"/>
      <c r="JZA21" s="63"/>
      <c r="JZB21" s="63"/>
      <c r="JZC21" s="63"/>
      <c r="JZD21" s="63"/>
      <c r="JZE21" s="63"/>
      <c r="JZF21" s="63"/>
      <c r="JZG21" s="63"/>
      <c r="JZH21" s="63"/>
      <c r="JZI21" s="63"/>
      <c r="JZJ21" s="63"/>
      <c r="JZK21" s="63"/>
      <c r="JZL21" s="63"/>
      <c r="JZM21" s="63"/>
      <c r="JZN21" s="63"/>
      <c r="JZO21" s="63"/>
      <c r="JZP21" s="63"/>
      <c r="JZQ21" s="63"/>
      <c r="JZR21" s="63"/>
      <c r="JZS21" s="63"/>
      <c r="JZT21" s="63"/>
      <c r="JZU21" s="63"/>
      <c r="JZV21" s="63"/>
      <c r="JZW21" s="63"/>
      <c r="JZX21" s="63"/>
      <c r="JZY21" s="63"/>
      <c r="JZZ21" s="63"/>
      <c r="KAA21" s="63"/>
      <c r="KAB21" s="63"/>
      <c r="KAC21" s="63"/>
      <c r="KAD21" s="63"/>
      <c r="KAE21" s="63"/>
      <c r="KAF21" s="63"/>
      <c r="KAG21" s="63"/>
      <c r="KAH21" s="63"/>
      <c r="KAI21" s="63"/>
      <c r="KAJ21" s="63"/>
      <c r="KAK21" s="63"/>
      <c r="KAL21" s="63"/>
      <c r="KAM21" s="63"/>
      <c r="KAN21" s="63"/>
      <c r="KAO21" s="63"/>
      <c r="KAP21" s="63"/>
      <c r="KAQ21" s="63"/>
      <c r="KAR21" s="63"/>
      <c r="KAS21" s="63"/>
      <c r="KAT21" s="63"/>
      <c r="KAU21" s="63"/>
      <c r="KAV21" s="63"/>
      <c r="KAW21" s="63"/>
      <c r="KAX21" s="63"/>
      <c r="KAY21" s="63"/>
      <c r="KAZ21" s="63"/>
      <c r="KBA21" s="63"/>
      <c r="KBB21" s="63"/>
      <c r="KBC21" s="63"/>
      <c r="KBD21" s="63"/>
      <c r="KBE21" s="63"/>
      <c r="KBF21" s="63"/>
      <c r="KBG21" s="63"/>
      <c r="KBH21" s="63"/>
      <c r="KBI21" s="63"/>
      <c r="KBJ21" s="63"/>
      <c r="KBK21" s="63"/>
      <c r="KBL21" s="63"/>
      <c r="KBM21" s="63"/>
      <c r="KBN21" s="63"/>
      <c r="KBO21" s="63"/>
      <c r="KBP21" s="63"/>
      <c r="KBQ21" s="63"/>
      <c r="KBR21" s="63"/>
      <c r="KBS21" s="63"/>
      <c r="KBT21" s="63"/>
      <c r="KBU21" s="63"/>
      <c r="KBV21" s="63"/>
      <c r="KBW21" s="63"/>
      <c r="KBX21" s="63"/>
      <c r="KBY21" s="63"/>
      <c r="KBZ21" s="63"/>
      <c r="KCA21" s="63"/>
      <c r="KCB21" s="63"/>
      <c r="KCC21" s="63"/>
      <c r="KCD21" s="63"/>
      <c r="KCE21" s="63"/>
      <c r="KCF21" s="63"/>
      <c r="KCG21" s="63"/>
      <c r="KCH21" s="63"/>
      <c r="KCI21" s="63"/>
      <c r="KCJ21" s="63"/>
      <c r="KCK21" s="63"/>
      <c r="KCL21" s="63"/>
      <c r="KCM21" s="63"/>
      <c r="KCN21" s="63"/>
      <c r="KCO21" s="63"/>
      <c r="KCP21" s="63"/>
      <c r="KCQ21" s="63"/>
      <c r="KCR21" s="63"/>
      <c r="KCS21" s="63"/>
      <c r="KCT21" s="63"/>
      <c r="KCU21" s="63"/>
      <c r="KCV21" s="63"/>
      <c r="KCW21" s="63"/>
      <c r="KCX21" s="63"/>
      <c r="KCY21" s="63"/>
      <c r="KCZ21" s="63"/>
      <c r="KDA21" s="63"/>
      <c r="KDB21" s="63"/>
      <c r="KDC21" s="63"/>
      <c r="KDD21" s="63"/>
      <c r="KDE21" s="63"/>
      <c r="KDF21" s="63"/>
      <c r="KDG21" s="63"/>
      <c r="KDH21" s="63"/>
      <c r="KDI21" s="63"/>
      <c r="KDJ21" s="63"/>
      <c r="KDK21" s="63"/>
      <c r="KDL21" s="63"/>
      <c r="KDM21" s="63"/>
      <c r="KDN21" s="63"/>
      <c r="KDO21" s="63"/>
      <c r="KDP21" s="63"/>
      <c r="KDQ21" s="63"/>
      <c r="KDR21" s="63"/>
      <c r="KDS21" s="63"/>
      <c r="KDT21" s="63"/>
      <c r="KDU21" s="63"/>
      <c r="KDV21" s="63"/>
      <c r="KDW21" s="63"/>
      <c r="KDX21" s="63"/>
      <c r="KDY21" s="63"/>
      <c r="KDZ21" s="63"/>
      <c r="KEA21" s="63"/>
      <c r="KEB21" s="63"/>
      <c r="KEC21" s="63"/>
      <c r="KED21" s="63"/>
      <c r="KEE21" s="63"/>
      <c r="KEF21" s="63"/>
      <c r="KEG21" s="63"/>
      <c r="KEH21" s="63"/>
      <c r="KEI21" s="63"/>
      <c r="KEJ21" s="63"/>
      <c r="KEK21" s="63"/>
      <c r="KEL21" s="63"/>
      <c r="KEM21" s="63"/>
      <c r="KEN21" s="63"/>
      <c r="KEO21" s="63"/>
      <c r="KEP21" s="63"/>
      <c r="KEQ21" s="63"/>
      <c r="KER21" s="63"/>
      <c r="KES21" s="63"/>
      <c r="KET21" s="63"/>
      <c r="KEU21" s="63"/>
      <c r="KEV21" s="63"/>
      <c r="KEW21" s="63"/>
      <c r="KEX21" s="63"/>
      <c r="KEY21" s="63"/>
      <c r="KEZ21" s="63"/>
      <c r="KFA21" s="63"/>
      <c r="KFB21" s="63"/>
      <c r="KFC21" s="63"/>
      <c r="KFD21" s="63"/>
      <c r="KFE21" s="63"/>
      <c r="KFF21" s="63"/>
      <c r="KFG21" s="63"/>
      <c r="KFH21" s="63"/>
      <c r="KFI21" s="63"/>
      <c r="KFJ21" s="63"/>
      <c r="KFK21" s="63"/>
      <c r="KFL21" s="63"/>
      <c r="KFM21" s="63"/>
      <c r="KFN21" s="63"/>
      <c r="KFO21" s="63"/>
      <c r="KFP21" s="63"/>
      <c r="KFQ21" s="63"/>
      <c r="KFR21" s="63"/>
      <c r="KFS21" s="63"/>
      <c r="KFT21" s="63"/>
      <c r="KFU21" s="63"/>
      <c r="KFV21" s="63"/>
      <c r="KFW21" s="63"/>
      <c r="KFX21" s="63"/>
      <c r="KFY21" s="63"/>
      <c r="KFZ21" s="63"/>
      <c r="KGA21" s="63"/>
      <c r="KGB21" s="63"/>
      <c r="KGC21" s="63"/>
      <c r="KGD21" s="63"/>
      <c r="KGE21" s="63"/>
      <c r="KGF21" s="63"/>
      <c r="KGG21" s="63"/>
      <c r="KGH21" s="63"/>
      <c r="KGI21" s="63"/>
      <c r="KGJ21" s="63"/>
      <c r="KGK21" s="63"/>
      <c r="KGL21" s="63"/>
      <c r="KGM21" s="63"/>
      <c r="KGN21" s="63"/>
      <c r="KGO21" s="63"/>
      <c r="KGP21" s="63"/>
      <c r="KGQ21" s="63"/>
      <c r="KGR21" s="63"/>
      <c r="KGS21" s="63"/>
      <c r="KGT21" s="63"/>
      <c r="KGU21" s="63"/>
      <c r="KGV21" s="63"/>
      <c r="KGW21" s="63"/>
      <c r="KGX21" s="63"/>
      <c r="KGY21" s="63"/>
      <c r="KGZ21" s="63"/>
      <c r="KHA21" s="63"/>
      <c r="KHB21" s="63"/>
      <c r="KHC21" s="63"/>
      <c r="KHD21" s="63"/>
      <c r="KHE21" s="63"/>
      <c r="KHF21" s="63"/>
      <c r="KHG21" s="63"/>
      <c r="KHH21" s="63"/>
      <c r="KHI21" s="63"/>
      <c r="KHJ21" s="63"/>
      <c r="KHK21" s="63"/>
      <c r="KHL21" s="63"/>
      <c r="KHM21" s="63"/>
      <c r="KHN21" s="63"/>
      <c r="KHO21" s="63"/>
      <c r="KHP21" s="63"/>
      <c r="KHQ21" s="63"/>
      <c r="KHR21" s="63"/>
      <c r="KHS21" s="63"/>
      <c r="KHT21" s="63"/>
      <c r="KHU21" s="63"/>
      <c r="KHV21" s="63"/>
      <c r="KHW21" s="63"/>
      <c r="KHX21" s="63"/>
      <c r="KHY21" s="63"/>
      <c r="KHZ21" s="63"/>
      <c r="KIA21" s="63"/>
      <c r="KIB21" s="63"/>
      <c r="KIC21" s="63"/>
      <c r="KID21" s="63"/>
      <c r="KIE21" s="63"/>
      <c r="KIF21" s="63"/>
      <c r="KIG21" s="63"/>
      <c r="KIH21" s="63"/>
      <c r="KII21" s="63"/>
      <c r="KIJ21" s="63"/>
      <c r="KIK21" s="63"/>
      <c r="KIL21" s="63"/>
      <c r="KIM21" s="63"/>
      <c r="KIN21" s="63"/>
      <c r="KIO21" s="63"/>
      <c r="KIP21" s="63"/>
      <c r="KIQ21" s="63"/>
      <c r="KIR21" s="63"/>
      <c r="KIS21" s="63"/>
      <c r="KIT21" s="63"/>
      <c r="KIU21" s="63"/>
      <c r="KIV21" s="63"/>
      <c r="KIW21" s="63"/>
      <c r="KIX21" s="63"/>
      <c r="KIY21" s="63"/>
      <c r="KIZ21" s="63"/>
      <c r="KJA21" s="63"/>
      <c r="KJB21" s="63"/>
      <c r="KJC21" s="63"/>
      <c r="KJD21" s="63"/>
      <c r="KJE21" s="63"/>
      <c r="KJF21" s="63"/>
      <c r="KJG21" s="63"/>
      <c r="KJH21" s="63"/>
      <c r="KJI21" s="63"/>
      <c r="KJJ21" s="63"/>
      <c r="KJK21" s="63"/>
      <c r="KJL21" s="63"/>
      <c r="KJM21" s="63"/>
      <c r="KJN21" s="63"/>
      <c r="KJO21" s="63"/>
      <c r="KJP21" s="63"/>
      <c r="KJQ21" s="63"/>
      <c r="KJR21" s="63"/>
      <c r="KJS21" s="63"/>
      <c r="KJT21" s="63"/>
      <c r="KJU21" s="63"/>
      <c r="KJV21" s="63"/>
      <c r="KJW21" s="63"/>
      <c r="KJX21" s="63"/>
      <c r="KJY21" s="63"/>
      <c r="KJZ21" s="63"/>
      <c r="KKA21" s="63"/>
      <c r="KKB21" s="63"/>
      <c r="KKC21" s="63"/>
      <c r="KKD21" s="63"/>
      <c r="KKE21" s="63"/>
      <c r="KKF21" s="63"/>
      <c r="KKG21" s="63"/>
      <c r="KKH21" s="63"/>
      <c r="KKI21" s="63"/>
      <c r="KKJ21" s="63"/>
      <c r="KKK21" s="63"/>
      <c r="KKL21" s="63"/>
      <c r="KKM21" s="63"/>
      <c r="KKN21" s="63"/>
      <c r="KKO21" s="63"/>
      <c r="KKP21" s="63"/>
      <c r="KKQ21" s="63"/>
      <c r="KKR21" s="63"/>
      <c r="KKS21" s="63"/>
      <c r="KKT21" s="63"/>
      <c r="KKU21" s="63"/>
      <c r="KKV21" s="63"/>
      <c r="KKW21" s="63"/>
      <c r="KKX21" s="63"/>
      <c r="KKY21" s="63"/>
      <c r="KKZ21" s="63"/>
      <c r="KLA21" s="63"/>
      <c r="KLB21" s="63"/>
      <c r="KLC21" s="63"/>
      <c r="KLD21" s="63"/>
      <c r="KLE21" s="63"/>
      <c r="KLF21" s="63"/>
      <c r="KLG21" s="63"/>
      <c r="KLH21" s="63"/>
      <c r="KLI21" s="63"/>
      <c r="KLJ21" s="63"/>
      <c r="KLK21" s="63"/>
      <c r="KLL21" s="63"/>
      <c r="KLM21" s="63"/>
      <c r="KLN21" s="63"/>
      <c r="KLO21" s="63"/>
      <c r="KLP21" s="63"/>
      <c r="KLQ21" s="63"/>
      <c r="KLR21" s="63"/>
      <c r="KLS21" s="63"/>
      <c r="KLT21" s="63"/>
      <c r="KLU21" s="63"/>
      <c r="KLV21" s="63"/>
      <c r="KLW21" s="63"/>
      <c r="KLX21" s="63"/>
      <c r="KLY21" s="63"/>
      <c r="KLZ21" s="63"/>
      <c r="KMA21" s="63"/>
      <c r="KMB21" s="63"/>
      <c r="KMC21" s="63"/>
      <c r="KMD21" s="63"/>
      <c r="KME21" s="63"/>
      <c r="KMF21" s="63"/>
      <c r="KMG21" s="63"/>
      <c r="KMH21" s="63"/>
      <c r="KMI21" s="63"/>
      <c r="KMJ21" s="63"/>
      <c r="KMK21" s="63"/>
      <c r="KML21" s="63"/>
      <c r="KMM21" s="63"/>
      <c r="KMN21" s="63"/>
      <c r="KMO21" s="63"/>
      <c r="KMP21" s="63"/>
      <c r="KMQ21" s="63"/>
      <c r="KMR21" s="63"/>
      <c r="KMS21" s="63"/>
      <c r="KMT21" s="63"/>
      <c r="KMU21" s="63"/>
      <c r="KMV21" s="63"/>
      <c r="KMW21" s="63"/>
      <c r="KMX21" s="63"/>
      <c r="KMY21" s="63"/>
      <c r="KMZ21" s="63"/>
      <c r="KNA21" s="63"/>
      <c r="KNB21" s="63"/>
      <c r="KNC21" s="63"/>
      <c r="KND21" s="63"/>
      <c r="KNE21" s="63"/>
      <c r="KNF21" s="63"/>
      <c r="KNG21" s="63"/>
      <c r="KNH21" s="63"/>
      <c r="KNI21" s="63"/>
      <c r="KNJ21" s="63"/>
      <c r="KNK21" s="63"/>
      <c r="KNL21" s="63"/>
      <c r="KNM21" s="63"/>
      <c r="KNN21" s="63"/>
      <c r="KNO21" s="63"/>
      <c r="KNP21" s="63"/>
      <c r="KNQ21" s="63"/>
      <c r="KNR21" s="63"/>
      <c r="KNS21" s="63"/>
      <c r="KNT21" s="63"/>
      <c r="KNU21" s="63"/>
      <c r="KNV21" s="63"/>
      <c r="KNW21" s="63"/>
      <c r="KNX21" s="63"/>
      <c r="KNY21" s="63"/>
      <c r="KNZ21" s="63"/>
      <c r="KOA21" s="63"/>
      <c r="KOB21" s="63"/>
      <c r="KOC21" s="63"/>
      <c r="KOD21" s="63"/>
      <c r="KOE21" s="63"/>
      <c r="KOF21" s="63"/>
      <c r="KOG21" s="63"/>
      <c r="KOH21" s="63"/>
      <c r="KOI21" s="63"/>
      <c r="KOJ21" s="63"/>
      <c r="KOK21" s="63"/>
      <c r="KOL21" s="63"/>
      <c r="KOM21" s="63"/>
      <c r="KON21" s="63"/>
      <c r="KOO21" s="63"/>
      <c r="KOP21" s="63"/>
      <c r="KOQ21" s="63"/>
      <c r="KOR21" s="63"/>
      <c r="KOS21" s="63"/>
      <c r="KOT21" s="63"/>
      <c r="KOU21" s="63"/>
      <c r="KOV21" s="63"/>
      <c r="KOW21" s="63"/>
      <c r="KOX21" s="63"/>
      <c r="KOY21" s="63"/>
      <c r="KOZ21" s="63"/>
      <c r="KPA21" s="63"/>
      <c r="KPB21" s="63"/>
      <c r="KPC21" s="63"/>
      <c r="KPD21" s="63"/>
      <c r="KPE21" s="63"/>
      <c r="KPF21" s="63"/>
      <c r="KPG21" s="63"/>
      <c r="KPH21" s="63"/>
      <c r="KPI21" s="63"/>
      <c r="KPJ21" s="63"/>
      <c r="KPK21" s="63"/>
      <c r="KPL21" s="63"/>
      <c r="KPM21" s="63"/>
      <c r="KPN21" s="63"/>
      <c r="KPO21" s="63"/>
      <c r="KPP21" s="63"/>
      <c r="KPQ21" s="63"/>
      <c r="KPR21" s="63"/>
      <c r="KPS21" s="63"/>
      <c r="KPT21" s="63"/>
      <c r="KPU21" s="63"/>
      <c r="KPV21" s="63"/>
      <c r="KPW21" s="63"/>
      <c r="KPX21" s="63"/>
      <c r="KPY21" s="63"/>
      <c r="KPZ21" s="63"/>
      <c r="KQA21" s="63"/>
      <c r="KQB21" s="63"/>
      <c r="KQC21" s="63"/>
      <c r="KQD21" s="63"/>
      <c r="KQE21" s="63"/>
      <c r="KQF21" s="63"/>
      <c r="KQG21" s="63"/>
      <c r="KQH21" s="63"/>
      <c r="KQI21" s="63"/>
      <c r="KQJ21" s="63"/>
      <c r="KQK21" s="63"/>
      <c r="KQL21" s="63"/>
      <c r="KQM21" s="63"/>
      <c r="KQN21" s="63"/>
      <c r="KQO21" s="63"/>
      <c r="KQP21" s="63"/>
      <c r="KQQ21" s="63"/>
      <c r="KQR21" s="63"/>
      <c r="KQS21" s="63"/>
      <c r="KQT21" s="63"/>
      <c r="KQU21" s="63"/>
      <c r="KQV21" s="63"/>
      <c r="KQW21" s="63"/>
      <c r="KQX21" s="63"/>
      <c r="KQY21" s="63"/>
      <c r="KQZ21" s="63"/>
      <c r="KRA21" s="63"/>
      <c r="KRB21" s="63"/>
      <c r="KRC21" s="63"/>
      <c r="KRD21" s="63"/>
      <c r="KRE21" s="63"/>
      <c r="KRF21" s="63"/>
      <c r="KRG21" s="63"/>
      <c r="KRH21" s="63"/>
      <c r="KRI21" s="63"/>
      <c r="KRJ21" s="63"/>
      <c r="KRK21" s="63"/>
      <c r="KRL21" s="63"/>
      <c r="KRM21" s="63"/>
      <c r="KRN21" s="63"/>
      <c r="KRO21" s="63"/>
      <c r="KRP21" s="63"/>
      <c r="KRQ21" s="63"/>
      <c r="KRR21" s="63"/>
      <c r="KRS21" s="63"/>
      <c r="KRT21" s="63"/>
      <c r="KRU21" s="63"/>
      <c r="KRV21" s="63"/>
      <c r="KRW21" s="63"/>
      <c r="KRX21" s="63"/>
      <c r="KRY21" s="63"/>
      <c r="KRZ21" s="63"/>
      <c r="KSA21" s="63"/>
      <c r="KSB21" s="63"/>
      <c r="KSC21" s="63"/>
      <c r="KSD21" s="63"/>
      <c r="KSE21" s="63"/>
      <c r="KSF21" s="63"/>
      <c r="KSG21" s="63"/>
      <c r="KSH21" s="63"/>
      <c r="KSI21" s="63"/>
      <c r="KSJ21" s="63"/>
      <c r="KSK21" s="63"/>
      <c r="KSL21" s="63"/>
      <c r="KSM21" s="63"/>
      <c r="KSN21" s="63"/>
      <c r="KSO21" s="63"/>
      <c r="KSP21" s="63"/>
      <c r="KSQ21" s="63"/>
      <c r="KSR21" s="63"/>
      <c r="KSS21" s="63"/>
      <c r="KST21" s="63"/>
      <c r="KSU21" s="63"/>
      <c r="KSV21" s="63"/>
      <c r="KSW21" s="63"/>
      <c r="KSX21" s="63"/>
      <c r="KSY21" s="63"/>
      <c r="KSZ21" s="63"/>
      <c r="KTA21" s="63"/>
      <c r="KTB21" s="63"/>
      <c r="KTC21" s="63"/>
      <c r="KTD21" s="63"/>
      <c r="KTE21" s="63"/>
      <c r="KTF21" s="63"/>
      <c r="KTG21" s="63"/>
      <c r="KTH21" s="63"/>
      <c r="KTI21" s="63"/>
      <c r="KTJ21" s="63"/>
      <c r="KTK21" s="63"/>
      <c r="KTL21" s="63"/>
      <c r="KTM21" s="63"/>
      <c r="KTN21" s="63"/>
      <c r="KTO21" s="63"/>
      <c r="KTP21" s="63"/>
      <c r="KTQ21" s="63"/>
      <c r="KTR21" s="63"/>
      <c r="KTS21" s="63"/>
      <c r="KTT21" s="63"/>
      <c r="KTU21" s="63"/>
      <c r="KTV21" s="63"/>
      <c r="KTW21" s="63"/>
      <c r="KTX21" s="63"/>
      <c r="KTY21" s="63"/>
      <c r="KTZ21" s="63"/>
      <c r="KUA21" s="63"/>
      <c r="KUB21" s="63"/>
      <c r="KUC21" s="63"/>
      <c r="KUD21" s="63"/>
      <c r="KUE21" s="63"/>
      <c r="KUF21" s="63"/>
      <c r="KUG21" s="63"/>
      <c r="KUH21" s="63"/>
      <c r="KUI21" s="63"/>
      <c r="KUJ21" s="63"/>
      <c r="KUK21" s="63"/>
      <c r="KUL21" s="63"/>
      <c r="KUM21" s="63"/>
      <c r="KUN21" s="63"/>
      <c r="KUO21" s="63"/>
      <c r="KUP21" s="63"/>
      <c r="KUQ21" s="63"/>
      <c r="KUR21" s="63"/>
      <c r="KUS21" s="63"/>
      <c r="KUT21" s="63"/>
      <c r="KUU21" s="63"/>
      <c r="KUV21" s="63"/>
      <c r="KUW21" s="63"/>
      <c r="KUX21" s="63"/>
      <c r="KUY21" s="63"/>
      <c r="KUZ21" s="63"/>
      <c r="KVA21" s="63"/>
      <c r="KVB21" s="63"/>
      <c r="KVC21" s="63"/>
      <c r="KVD21" s="63"/>
      <c r="KVE21" s="63"/>
      <c r="KVF21" s="63"/>
      <c r="KVG21" s="63"/>
      <c r="KVH21" s="63"/>
      <c r="KVI21" s="63"/>
      <c r="KVJ21" s="63"/>
      <c r="KVK21" s="63"/>
      <c r="KVL21" s="63"/>
      <c r="KVM21" s="63"/>
      <c r="KVN21" s="63"/>
      <c r="KVO21" s="63"/>
      <c r="KVP21" s="63"/>
      <c r="KVQ21" s="63"/>
      <c r="KVR21" s="63"/>
      <c r="KVS21" s="63"/>
      <c r="KVT21" s="63"/>
      <c r="KVU21" s="63"/>
      <c r="KVV21" s="63"/>
      <c r="KVW21" s="63"/>
      <c r="KVX21" s="63"/>
      <c r="KVY21" s="63"/>
      <c r="KVZ21" s="63"/>
      <c r="KWA21" s="63"/>
      <c r="KWB21" s="63"/>
      <c r="KWC21" s="63"/>
      <c r="KWD21" s="63"/>
      <c r="KWE21" s="63"/>
      <c r="KWF21" s="63"/>
      <c r="KWG21" s="63"/>
      <c r="KWH21" s="63"/>
      <c r="KWI21" s="63"/>
      <c r="KWJ21" s="63"/>
      <c r="KWK21" s="63"/>
      <c r="KWL21" s="63"/>
      <c r="KWM21" s="63"/>
      <c r="KWN21" s="63"/>
      <c r="KWO21" s="63"/>
      <c r="KWP21" s="63"/>
      <c r="KWQ21" s="63"/>
      <c r="KWR21" s="63"/>
      <c r="KWS21" s="63"/>
      <c r="KWT21" s="63"/>
      <c r="KWU21" s="63"/>
      <c r="KWV21" s="63"/>
      <c r="KWW21" s="63"/>
      <c r="KWX21" s="63"/>
      <c r="KWY21" s="63"/>
      <c r="KWZ21" s="63"/>
      <c r="KXA21" s="63"/>
      <c r="KXB21" s="63"/>
      <c r="KXC21" s="63"/>
      <c r="KXD21" s="63"/>
      <c r="KXE21" s="63"/>
      <c r="KXF21" s="63"/>
      <c r="KXG21" s="63"/>
      <c r="KXH21" s="63"/>
      <c r="KXI21" s="63"/>
      <c r="KXJ21" s="63"/>
      <c r="KXK21" s="63"/>
      <c r="KXL21" s="63"/>
      <c r="KXM21" s="63"/>
      <c r="KXN21" s="63"/>
      <c r="KXO21" s="63"/>
      <c r="KXP21" s="63"/>
      <c r="KXQ21" s="63"/>
      <c r="KXR21" s="63"/>
      <c r="KXS21" s="63"/>
      <c r="KXT21" s="63"/>
      <c r="KXU21" s="63"/>
      <c r="KXV21" s="63"/>
      <c r="KXW21" s="63"/>
      <c r="KXX21" s="63"/>
      <c r="KXY21" s="63"/>
      <c r="KXZ21" s="63"/>
      <c r="KYA21" s="63"/>
      <c r="KYB21" s="63"/>
      <c r="KYC21" s="63"/>
      <c r="KYD21" s="63"/>
      <c r="KYE21" s="63"/>
      <c r="KYF21" s="63"/>
      <c r="KYG21" s="63"/>
      <c r="KYH21" s="63"/>
      <c r="KYI21" s="63"/>
      <c r="KYJ21" s="63"/>
      <c r="KYK21" s="63"/>
      <c r="KYL21" s="63"/>
      <c r="KYM21" s="63"/>
      <c r="KYN21" s="63"/>
      <c r="KYO21" s="63"/>
      <c r="KYP21" s="63"/>
      <c r="KYQ21" s="63"/>
      <c r="KYR21" s="63"/>
      <c r="KYS21" s="63"/>
      <c r="KYT21" s="63"/>
      <c r="KYU21" s="63"/>
      <c r="KYV21" s="63"/>
      <c r="KYW21" s="63"/>
      <c r="KYX21" s="63"/>
      <c r="KYY21" s="63"/>
      <c r="KYZ21" s="63"/>
      <c r="KZA21" s="63"/>
      <c r="KZB21" s="63"/>
      <c r="KZC21" s="63"/>
      <c r="KZD21" s="63"/>
      <c r="KZE21" s="63"/>
      <c r="KZF21" s="63"/>
      <c r="KZG21" s="63"/>
      <c r="KZH21" s="63"/>
      <c r="KZI21" s="63"/>
      <c r="KZJ21" s="63"/>
      <c r="KZK21" s="63"/>
      <c r="KZL21" s="63"/>
      <c r="KZM21" s="63"/>
      <c r="KZN21" s="63"/>
      <c r="KZO21" s="63"/>
      <c r="KZP21" s="63"/>
      <c r="KZQ21" s="63"/>
      <c r="KZR21" s="63"/>
      <c r="KZS21" s="63"/>
      <c r="KZT21" s="63"/>
      <c r="KZU21" s="63"/>
      <c r="KZV21" s="63"/>
      <c r="KZW21" s="63"/>
      <c r="KZX21" s="63"/>
      <c r="KZY21" s="63"/>
      <c r="KZZ21" s="63"/>
      <c r="LAA21" s="63"/>
      <c r="LAB21" s="63"/>
      <c r="LAC21" s="63"/>
      <c r="LAD21" s="63"/>
      <c r="LAE21" s="63"/>
      <c r="LAF21" s="63"/>
      <c r="LAG21" s="63"/>
      <c r="LAH21" s="63"/>
      <c r="LAI21" s="63"/>
      <c r="LAJ21" s="63"/>
      <c r="LAK21" s="63"/>
      <c r="LAL21" s="63"/>
      <c r="LAM21" s="63"/>
      <c r="LAN21" s="63"/>
      <c r="LAO21" s="63"/>
      <c r="LAP21" s="63"/>
      <c r="LAQ21" s="63"/>
      <c r="LAR21" s="63"/>
      <c r="LAS21" s="63"/>
      <c r="LAT21" s="63"/>
      <c r="LAU21" s="63"/>
      <c r="LAV21" s="63"/>
      <c r="LAW21" s="63"/>
      <c r="LAX21" s="63"/>
      <c r="LAY21" s="63"/>
      <c r="LAZ21" s="63"/>
      <c r="LBA21" s="63"/>
      <c r="LBB21" s="63"/>
      <c r="LBC21" s="63"/>
      <c r="LBD21" s="63"/>
      <c r="LBE21" s="63"/>
      <c r="LBF21" s="63"/>
      <c r="LBG21" s="63"/>
      <c r="LBH21" s="63"/>
      <c r="LBI21" s="63"/>
      <c r="LBJ21" s="63"/>
      <c r="LBK21" s="63"/>
      <c r="LBL21" s="63"/>
      <c r="LBM21" s="63"/>
      <c r="LBN21" s="63"/>
      <c r="LBO21" s="63"/>
      <c r="LBP21" s="63"/>
      <c r="LBQ21" s="63"/>
      <c r="LBR21" s="63"/>
      <c r="LBS21" s="63"/>
      <c r="LBT21" s="63"/>
      <c r="LBU21" s="63"/>
      <c r="LBV21" s="63"/>
      <c r="LBW21" s="63"/>
      <c r="LBX21" s="63"/>
      <c r="LBY21" s="63"/>
      <c r="LBZ21" s="63"/>
      <c r="LCA21" s="63"/>
      <c r="LCB21" s="63"/>
      <c r="LCC21" s="63"/>
      <c r="LCD21" s="63"/>
      <c r="LCE21" s="63"/>
      <c r="LCF21" s="63"/>
      <c r="LCG21" s="63"/>
      <c r="LCH21" s="63"/>
      <c r="LCI21" s="63"/>
      <c r="LCJ21" s="63"/>
      <c r="LCK21" s="63"/>
      <c r="LCL21" s="63"/>
      <c r="LCM21" s="63"/>
      <c r="LCN21" s="63"/>
      <c r="LCO21" s="63"/>
      <c r="LCP21" s="63"/>
      <c r="LCQ21" s="63"/>
      <c r="LCR21" s="63"/>
      <c r="LCS21" s="63"/>
      <c r="LCT21" s="63"/>
      <c r="LCU21" s="63"/>
      <c r="LCV21" s="63"/>
      <c r="LCW21" s="63"/>
      <c r="LCX21" s="63"/>
      <c r="LCY21" s="63"/>
      <c r="LCZ21" s="63"/>
      <c r="LDA21" s="63"/>
      <c r="LDB21" s="63"/>
      <c r="LDC21" s="63"/>
      <c r="LDD21" s="63"/>
      <c r="LDE21" s="63"/>
      <c r="LDF21" s="63"/>
      <c r="LDG21" s="63"/>
      <c r="LDH21" s="63"/>
      <c r="LDI21" s="63"/>
      <c r="LDJ21" s="63"/>
      <c r="LDK21" s="63"/>
      <c r="LDL21" s="63"/>
      <c r="LDM21" s="63"/>
      <c r="LDN21" s="63"/>
      <c r="LDO21" s="63"/>
      <c r="LDP21" s="63"/>
      <c r="LDQ21" s="63"/>
      <c r="LDR21" s="63"/>
      <c r="LDS21" s="63"/>
      <c r="LDT21" s="63"/>
      <c r="LDU21" s="63"/>
      <c r="LDV21" s="63"/>
      <c r="LDW21" s="63"/>
      <c r="LDX21" s="63"/>
      <c r="LDY21" s="63"/>
      <c r="LDZ21" s="63"/>
      <c r="LEA21" s="63"/>
      <c r="LEB21" s="63"/>
      <c r="LEC21" s="63"/>
      <c r="LED21" s="63"/>
      <c r="LEE21" s="63"/>
      <c r="LEF21" s="63"/>
      <c r="LEG21" s="63"/>
      <c r="LEH21" s="63"/>
      <c r="LEI21" s="63"/>
      <c r="LEJ21" s="63"/>
      <c r="LEK21" s="63"/>
      <c r="LEL21" s="63"/>
      <c r="LEM21" s="63"/>
      <c r="LEN21" s="63"/>
      <c r="LEO21" s="63"/>
      <c r="LEP21" s="63"/>
      <c r="LEQ21" s="63"/>
      <c r="LER21" s="63"/>
      <c r="LES21" s="63"/>
      <c r="LET21" s="63"/>
      <c r="LEU21" s="63"/>
      <c r="LEV21" s="63"/>
      <c r="LEW21" s="63"/>
      <c r="LEX21" s="63"/>
      <c r="LEY21" s="63"/>
      <c r="LEZ21" s="63"/>
      <c r="LFA21" s="63"/>
      <c r="LFB21" s="63"/>
      <c r="LFC21" s="63"/>
      <c r="LFD21" s="63"/>
      <c r="LFE21" s="63"/>
      <c r="LFF21" s="63"/>
      <c r="LFG21" s="63"/>
      <c r="LFH21" s="63"/>
      <c r="LFI21" s="63"/>
      <c r="LFJ21" s="63"/>
      <c r="LFK21" s="63"/>
      <c r="LFL21" s="63"/>
      <c r="LFM21" s="63"/>
      <c r="LFN21" s="63"/>
      <c r="LFO21" s="63"/>
      <c r="LFP21" s="63"/>
      <c r="LFQ21" s="63"/>
      <c r="LFR21" s="63"/>
      <c r="LFS21" s="63"/>
      <c r="LFT21" s="63"/>
      <c r="LFU21" s="63"/>
      <c r="LFV21" s="63"/>
      <c r="LFW21" s="63"/>
      <c r="LFX21" s="63"/>
      <c r="LFY21" s="63"/>
      <c r="LFZ21" s="63"/>
      <c r="LGA21" s="63"/>
      <c r="LGB21" s="63"/>
      <c r="LGC21" s="63"/>
      <c r="LGD21" s="63"/>
      <c r="LGE21" s="63"/>
      <c r="LGF21" s="63"/>
      <c r="LGG21" s="63"/>
      <c r="LGH21" s="63"/>
      <c r="LGI21" s="63"/>
      <c r="LGJ21" s="63"/>
      <c r="LGK21" s="63"/>
      <c r="LGL21" s="63"/>
      <c r="LGM21" s="63"/>
      <c r="LGN21" s="63"/>
      <c r="LGO21" s="63"/>
      <c r="LGP21" s="63"/>
      <c r="LGQ21" s="63"/>
      <c r="LGR21" s="63"/>
      <c r="LGS21" s="63"/>
      <c r="LGT21" s="63"/>
      <c r="LGU21" s="63"/>
      <c r="LGV21" s="63"/>
      <c r="LGW21" s="63"/>
      <c r="LGX21" s="63"/>
      <c r="LGY21" s="63"/>
      <c r="LGZ21" s="63"/>
      <c r="LHA21" s="63"/>
      <c r="LHB21" s="63"/>
      <c r="LHC21" s="63"/>
      <c r="LHD21" s="63"/>
      <c r="LHE21" s="63"/>
      <c r="LHF21" s="63"/>
      <c r="LHG21" s="63"/>
      <c r="LHH21" s="63"/>
      <c r="LHI21" s="63"/>
      <c r="LHJ21" s="63"/>
      <c r="LHK21" s="63"/>
      <c r="LHL21" s="63"/>
      <c r="LHM21" s="63"/>
      <c r="LHN21" s="63"/>
      <c r="LHO21" s="63"/>
      <c r="LHP21" s="63"/>
      <c r="LHQ21" s="63"/>
      <c r="LHR21" s="63"/>
      <c r="LHS21" s="63"/>
      <c r="LHT21" s="63"/>
      <c r="LHU21" s="63"/>
      <c r="LHV21" s="63"/>
      <c r="LHW21" s="63"/>
      <c r="LHX21" s="63"/>
      <c r="LHY21" s="63"/>
      <c r="LHZ21" s="63"/>
      <c r="LIA21" s="63"/>
      <c r="LIB21" s="63"/>
      <c r="LIC21" s="63"/>
      <c r="LID21" s="63"/>
      <c r="LIE21" s="63"/>
      <c r="LIF21" s="63"/>
      <c r="LIG21" s="63"/>
      <c r="LIH21" s="63"/>
      <c r="LII21" s="63"/>
      <c r="LIJ21" s="63"/>
      <c r="LIK21" s="63"/>
      <c r="LIL21" s="63"/>
      <c r="LIM21" s="63"/>
      <c r="LIN21" s="63"/>
      <c r="LIO21" s="63"/>
      <c r="LIP21" s="63"/>
      <c r="LIQ21" s="63"/>
      <c r="LIR21" s="63"/>
      <c r="LIS21" s="63"/>
      <c r="LIT21" s="63"/>
      <c r="LIU21" s="63"/>
      <c r="LIV21" s="63"/>
      <c r="LIW21" s="63"/>
      <c r="LIX21" s="63"/>
      <c r="LIY21" s="63"/>
      <c r="LIZ21" s="63"/>
      <c r="LJA21" s="63"/>
      <c r="LJB21" s="63"/>
      <c r="LJC21" s="63"/>
      <c r="LJD21" s="63"/>
      <c r="LJE21" s="63"/>
      <c r="LJF21" s="63"/>
      <c r="LJG21" s="63"/>
      <c r="LJH21" s="63"/>
      <c r="LJI21" s="63"/>
      <c r="LJJ21" s="63"/>
      <c r="LJK21" s="63"/>
      <c r="LJL21" s="63"/>
      <c r="LJM21" s="63"/>
      <c r="LJN21" s="63"/>
      <c r="LJO21" s="63"/>
      <c r="LJP21" s="63"/>
      <c r="LJQ21" s="63"/>
      <c r="LJR21" s="63"/>
      <c r="LJS21" s="63"/>
      <c r="LJT21" s="63"/>
      <c r="LJU21" s="63"/>
      <c r="LJV21" s="63"/>
      <c r="LJW21" s="63"/>
      <c r="LJX21" s="63"/>
      <c r="LJY21" s="63"/>
      <c r="LJZ21" s="63"/>
      <c r="LKA21" s="63"/>
      <c r="LKB21" s="63"/>
      <c r="LKC21" s="63"/>
      <c r="LKD21" s="63"/>
      <c r="LKE21" s="63"/>
      <c r="LKF21" s="63"/>
      <c r="LKG21" s="63"/>
      <c r="LKH21" s="63"/>
      <c r="LKI21" s="63"/>
      <c r="LKJ21" s="63"/>
      <c r="LKK21" s="63"/>
      <c r="LKL21" s="63"/>
      <c r="LKM21" s="63"/>
      <c r="LKN21" s="63"/>
      <c r="LKO21" s="63"/>
      <c r="LKP21" s="63"/>
      <c r="LKQ21" s="63"/>
      <c r="LKR21" s="63"/>
      <c r="LKS21" s="63"/>
      <c r="LKT21" s="63"/>
      <c r="LKU21" s="63"/>
      <c r="LKV21" s="63"/>
      <c r="LKW21" s="63"/>
      <c r="LKX21" s="63"/>
      <c r="LKY21" s="63"/>
      <c r="LKZ21" s="63"/>
      <c r="LLA21" s="63"/>
      <c r="LLB21" s="63"/>
      <c r="LLC21" s="63"/>
      <c r="LLD21" s="63"/>
      <c r="LLE21" s="63"/>
      <c r="LLF21" s="63"/>
      <c r="LLG21" s="63"/>
      <c r="LLH21" s="63"/>
      <c r="LLI21" s="63"/>
      <c r="LLJ21" s="63"/>
      <c r="LLK21" s="63"/>
      <c r="LLL21" s="63"/>
      <c r="LLM21" s="63"/>
      <c r="LLN21" s="63"/>
      <c r="LLO21" s="63"/>
      <c r="LLP21" s="63"/>
      <c r="LLQ21" s="63"/>
      <c r="LLR21" s="63"/>
      <c r="LLS21" s="63"/>
      <c r="LLT21" s="63"/>
      <c r="LLU21" s="63"/>
      <c r="LLV21" s="63"/>
      <c r="LLW21" s="63"/>
      <c r="LLX21" s="63"/>
      <c r="LLY21" s="63"/>
      <c r="LLZ21" s="63"/>
      <c r="LMA21" s="63"/>
      <c r="LMB21" s="63"/>
      <c r="LMC21" s="63"/>
      <c r="LMD21" s="63"/>
      <c r="LME21" s="63"/>
      <c r="LMF21" s="63"/>
      <c r="LMG21" s="63"/>
      <c r="LMH21" s="63"/>
      <c r="LMI21" s="63"/>
      <c r="LMJ21" s="63"/>
      <c r="LMK21" s="63"/>
      <c r="LML21" s="63"/>
      <c r="LMM21" s="63"/>
      <c r="LMN21" s="63"/>
      <c r="LMO21" s="63"/>
      <c r="LMP21" s="63"/>
      <c r="LMQ21" s="63"/>
      <c r="LMR21" s="63"/>
      <c r="LMS21" s="63"/>
      <c r="LMT21" s="63"/>
      <c r="LMU21" s="63"/>
      <c r="LMV21" s="63"/>
      <c r="LMW21" s="63"/>
      <c r="LMX21" s="63"/>
      <c r="LMY21" s="63"/>
      <c r="LMZ21" s="63"/>
      <c r="LNA21" s="63"/>
      <c r="LNB21" s="63"/>
      <c r="LNC21" s="63"/>
      <c r="LND21" s="63"/>
      <c r="LNE21" s="63"/>
      <c r="LNF21" s="63"/>
      <c r="LNG21" s="63"/>
      <c r="LNH21" s="63"/>
      <c r="LNI21" s="63"/>
      <c r="LNJ21" s="63"/>
      <c r="LNK21" s="63"/>
      <c r="LNL21" s="63"/>
      <c r="LNM21" s="63"/>
      <c r="LNN21" s="63"/>
      <c r="LNO21" s="63"/>
      <c r="LNP21" s="63"/>
      <c r="LNQ21" s="63"/>
      <c r="LNR21" s="63"/>
      <c r="LNS21" s="63"/>
      <c r="LNT21" s="63"/>
      <c r="LNU21" s="63"/>
      <c r="LNV21" s="63"/>
      <c r="LNW21" s="63"/>
      <c r="LNX21" s="63"/>
      <c r="LNY21" s="63"/>
      <c r="LNZ21" s="63"/>
      <c r="LOA21" s="63"/>
      <c r="LOB21" s="63"/>
      <c r="LOC21" s="63"/>
      <c r="LOD21" s="63"/>
      <c r="LOE21" s="63"/>
      <c r="LOF21" s="63"/>
      <c r="LOG21" s="63"/>
      <c r="LOH21" s="63"/>
      <c r="LOI21" s="63"/>
      <c r="LOJ21" s="63"/>
      <c r="LOK21" s="63"/>
      <c r="LOL21" s="63"/>
      <c r="LOM21" s="63"/>
      <c r="LON21" s="63"/>
      <c r="LOO21" s="63"/>
      <c r="LOP21" s="63"/>
      <c r="LOQ21" s="63"/>
      <c r="LOR21" s="63"/>
      <c r="LOS21" s="63"/>
      <c r="LOT21" s="63"/>
      <c r="LOU21" s="63"/>
      <c r="LOV21" s="63"/>
      <c r="LOW21" s="63"/>
      <c r="LOX21" s="63"/>
      <c r="LOY21" s="63"/>
      <c r="LOZ21" s="63"/>
      <c r="LPA21" s="63"/>
      <c r="LPB21" s="63"/>
      <c r="LPC21" s="63"/>
      <c r="LPD21" s="63"/>
      <c r="LPE21" s="63"/>
      <c r="LPF21" s="63"/>
      <c r="LPG21" s="63"/>
      <c r="LPH21" s="63"/>
      <c r="LPI21" s="63"/>
      <c r="LPJ21" s="63"/>
      <c r="LPK21" s="63"/>
      <c r="LPL21" s="63"/>
      <c r="LPM21" s="63"/>
      <c r="LPN21" s="63"/>
      <c r="LPO21" s="63"/>
      <c r="LPP21" s="63"/>
      <c r="LPQ21" s="63"/>
      <c r="LPR21" s="63"/>
      <c r="LPS21" s="63"/>
      <c r="LPT21" s="63"/>
      <c r="LPU21" s="63"/>
      <c r="LPV21" s="63"/>
      <c r="LPW21" s="63"/>
      <c r="LPX21" s="63"/>
      <c r="LPY21" s="63"/>
      <c r="LPZ21" s="63"/>
      <c r="LQA21" s="63"/>
      <c r="LQB21" s="63"/>
      <c r="LQC21" s="63"/>
      <c r="LQD21" s="63"/>
      <c r="LQE21" s="63"/>
      <c r="LQF21" s="63"/>
      <c r="LQG21" s="63"/>
      <c r="LQH21" s="63"/>
      <c r="LQI21" s="63"/>
      <c r="LQJ21" s="63"/>
      <c r="LQK21" s="63"/>
      <c r="LQL21" s="63"/>
      <c r="LQM21" s="63"/>
      <c r="LQN21" s="63"/>
      <c r="LQO21" s="63"/>
      <c r="LQP21" s="63"/>
      <c r="LQQ21" s="63"/>
      <c r="LQR21" s="63"/>
      <c r="LQS21" s="63"/>
      <c r="LQT21" s="63"/>
      <c r="LQU21" s="63"/>
      <c r="LQV21" s="63"/>
      <c r="LQW21" s="63"/>
      <c r="LQX21" s="63"/>
      <c r="LQY21" s="63"/>
      <c r="LQZ21" s="63"/>
      <c r="LRA21" s="63"/>
      <c r="LRB21" s="63"/>
      <c r="LRC21" s="63"/>
      <c r="LRD21" s="63"/>
      <c r="LRE21" s="63"/>
      <c r="LRF21" s="63"/>
      <c r="LRG21" s="63"/>
      <c r="LRH21" s="63"/>
      <c r="LRI21" s="63"/>
      <c r="LRJ21" s="63"/>
      <c r="LRK21" s="63"/>
      <c r="LRL21" s="63"/>
      <c r="LRM21" s="63"/>
      <c r="LRN21" s="63"/>
      <c r="LRO21" s="63"/>
      <c r="LRP21" s="63"/>
      <c r="LRQ21" s="63"/>
      <c r="LRR21" s="63"/>
      <c r="LRS21" s="63"/>
      <c r="LRT21" s="63"/>
      <c r="LRU21" s="63"/>
      <c r="LRV21" s="63"/>
      <c r="LRW21" s="63"/>
      <c r="LRX21" s="63"/>
      <c r="LRY21" s="63"/>
      <c r="LRZ21" s="63"/>
      <c r="LSA21" s="63"/>
      <c r="LSB21" s="63"/>
      <c r="LSC21" s="63"/>
      <c r="LSD21" s="63"/>
      <c r="LSE21" s="63"/>
      <c r="LSF21" s="63"/>
      <c r="LSG21" s="63"/>
      <c r="LSH21" s="63"/>
      <c r="LSI21" s="63"/>
      <c r="LSJ21" s="63"/>
      <c r="LSK21" s="63"/>
      <c r="LSL21" s="63"/>
      <c r="LSM21" s="63"/>
      <c r="LSN21" s="63"/>
      <c r="LSO21" s="63"/>
      <c r="LSP21" s="63"/>
      <c r="LSQ21" s="63"/>
      <c r="LSR21" s="63"/>
      <c r="LSS21" s="63"/>
      <c r="LST21" s="63"/>
      <c r="LSU21" s="63"/>
      <c r="LSV21" s="63"/>
      <c r="LSW21" s="63"/>
      <c r="LSX21" s="63"/>
      <c r="LSY21" s="63"/>
      <c r="LSZ21" s="63"/>
      <c r="LTA21" s="63"/>
      <c r="LTB21" s="63"/>
      <c r="LTC21" s="63"/>
      <c r="LTD21" s="63"/>
      <c r="LTE21" s="63"/>
      <c r="LTF21" s="63"/>
      <c r="LTG21" s="63"/>
      <c r="LTH21" s="63"/>
      <c r="LTI21" s="63"/>
      <c r="LTJ21" s="63"/>
      <c r="LTK21" s="63"/>
      <c r="LTL21" s="63"/>
      <c r="LTM21" s="63"/>
      <c r="LTN21" s="63"/>
      <c r="LTO21" s="63"/>
      <c r="LTP21" s="63"/>
      <c r="LTQ21" s="63"/>
      <c r="LTR21" s="63"/>
      <c r="LTS21" s="63"/>
      <c r="LTT21" s="63"/>
      <c r="LTU21" s="63"/>
      <c r="LTV21" s="63"/>
      <c r="LTW21" s="63"/>
      <c r="LTX21" s="63"/>
      <c r="LTY21" s="63"/>
      <c r="LTZ21" s="63"/>
      <c r="LUA21" s="63"/>
      <c r="LUB21" s="63"/>
      <c r="LUC21" s="63"/>
      <c r="LUD21" s="63"/>
      <c r="LUE21" s="63"/>
      <c r="LUF21" s="63"/>
      <c r="LUG21" s="63"/>
      <c r="LUH21" s="63"/>
      <c r="LUI21" s="63"/>
      <c r="LUJ21" s="63"/>
      <c r="LUK21" s="63"/>
      <c r="LUL21" s="63"/>
      <c r="LUM21" s="63"/>
      <c r="LUN21" s="63"/>
      <c r="LUO21" s="63"/>
      <c r="LUP21" s="63"/>
      <c r="LUQ21" s="63"/>
      <c r="LUR21" s="63"/>
      <c r="LUS21" s="63"/>
      <c r="LUT21" s="63"/>
      <c r="LUU21" s="63"/>
      <c r="LUV21" s="63"/>
      <c r="LUW21" s="63"/>
      <c r="LUX21" s="63"/>
      <c r="LUY21" s="63"/>
      <c r="LUZ21" s="63"/>
      <c r="LVA21" s="63"/>
      <c r="LVB21" s="63"/>
      <c r="LVC21" s="63"/>
      <c r="LVD21" s="63"/>
      <c r="LVE21" s="63"/>
      <c r="LVF21" s="63"/>
      <c r="LVG21" s="63"/>
      <c r="LVH21" s="63"/>
      <c r="LVI21" s="63"/>
      <c r="LVJ21" s="63"/>
      <c r="LVK21" s="63"/>
      <c r="LVL21" s="63"/>
      <c r="LVM21" s="63"/>
      <c r="LVN21" s="63"/>
      <c r="LVO21" s="63"/>
      <c r="LVP21" s="63"/>
      <c r="LVQ21" s="63"/>
      <c r="LVR21" s="63"/>
      <c r="LVS21" s="63"/>
      <c r="LVT21" s="63"/>
      <c r="LVU21" s="63"/>
      <c r="LVV21" s="63"/>
      <c r="LVW21" s="63"/>
      <c r="LVX21" s="63"/>
      <c r="LVY21" s="63"/>
      <c r="LVZ21" s="63"/>
      <c r="LWA21" s="63"/>
      <c r="LWB21" s="63"/>
      <c r="LWC21" s="63"/>
      <c r="LWD21" s="63"/>
      <c r="LWE21" s="63"/>
      <c r="LWF21" s="63"/>
      <c r="LWG21" s="63"/>
      <c r="LWH21" s="63"/>
      <c r="LWI21" s="63"/>
      <c r="LWJ21" s="63"/>
      <c r="LWK21" s="63"/>
      <c r="LWL21" s="63"/>
      <c r="LWM21" s="63"/>
      <c r="LWN21" s="63"/>
      <c r="LWO21" s="63"/>
      <c r="LWP21" s="63"/>
      <c r="LWQ21" s="63"/>
      <c r="LWR21" s="63"/>
      <c r="LWS21" s="63"/>
      <c r="LWT21" s="63"/>
      <c r="LWU21" s="63"/>
      <c r="LWV21" s="63"/>
      <c r="LWW21" s="63"/>
      <c r="LWX21" s="63"/>
      <c r="LWY21" s="63"/>
      <c r="LWZ21" s="63"/>
      <c r="LXA21" s="63"/>
      <c r="LXB21" s="63"/>
      <c r="LXC21" s="63"/>
      <c r="LXD21" s="63"/>
      <c r="LXE21" s="63"/>
      <c r="LXF21" s="63"/>
      <c r="LXG21" s="63"/>
      <c r="LXH21" s="63"/>
      <c r="LXI21" s="63"/>
      <c r="LXJ21" s="63"/>
      <c r="LXK21" s="63"/>
      <c r="LXL21" s="63"/>
      <c r="LXM21" s="63"/>
      <c r="LXN21" s="63"/>
      <c r="LXO21" s="63"/>
      <c r="LXP21" s="63"/>
      <c r="LXQ21" s="63"/>
      <c r="LXR21" s="63"/>
      <c r="LXS21" s="63"/>
      <c r="LXT21" s="63"/>
      <c r="LXU21" s="63"/>
      <c r="LXV21" s="63"/>
      <c r="LXW21" s="63"/>
      <c r="LXX21" s="63"/>
      <c r="LXY21" s="63"/>
      <c r="LXZ21" s="63"/>
      <c r="LYA21" s="63"/>
      <c r="LYB21" s="63"/>
      <c r="LYC21" s="63"/>
      <c r="LYD21" s="63"/>
      <c r="LYE21" s="63"/>
      <c r="LYF21" s="63"/>
      <c r="LYG21" s="63"/>
      <c r="LYH21" s="63"/>
      <c r="LYI21" s="63"/>
      <c r="LYJ21" s="63"/>
      <c r="LYK21" s="63"/>
      <c r="LYL21" s="63"/>
      <c r="LYM21" s="63"/>
      <c r="LYN21" s="63"/>
      <c r="LYO21" s="63"/>
      <c r="LYP21" s="63"/>
      <c r="LYQ21" s="63"/>
      <c r="LYR21" s="63"/>
      <c r="LYS21" s="63"/>
      <c r="LYT21" s="63"/>
      <c r="LYU21" s="63"/>
      <c r="LYV21" s="63"/>
      <c r="LYW21" s="63"/>
      <c r="LYX21" s="63"/>
      <c r="LYY21" s="63"/>
      <c r="LYZ21" s="63"/>
      <c r="LZA21" s="63"/>
      <c r="LZB21" s="63"/>
      <c r="LZC21" s="63"/>
      <c r="LZD21" s="63"/>
      <c r="LZE21" s="63"/>
      <c r="LZF21" s="63"/>
      <c r="LZG21" s="63"/>
      <c r="LZH21" s="63"/>
      <c r="LZI21" s="63"/>
      <c r="LZJ21" s="63"/>
      <c r="LZK21" s="63"/>
      <c r="LZL21" s="63"/>
      <c r="LZM21" s="63"/>
      <c r="LZN21" s="63"/>
      <c r="LZO21" s="63"/>
      <c r="LZP21" s="63"/>
      <c r="LZQ21" s="63"/>
      <c r="LZR21" s="63"/>
      <c r="LZS21" s="63"/>
      <c r="LZT21" s="63"/>
      <c r="LZU21" s="63"/>
      <c r="LZV21" s="63"/>
      <c r="LZW21" s="63"/>
      <c r="LZX21" s="63"/>
      <c r="LZY21" s="63"/>
      <c r="LZZ21" s="63"/>
      <c r="MAA21" s="63"/>
      <c r="MAB21" s="63"/>
      <c r="MAC21" s="63"/>
      <c r="MAD21" s="63"/>
      <c r="MAE21" s="63"/>
      <c r="MAF21" s="63"/>
      <c r="MAG21" s="63"/>
      <c r="MAH21" s="63"/>
      <c r="MAI21" s="63"/>
      <c r="MAJ21" s="63"/>
      <c r="MAK21" s="63"/>
      <c r="MAL21" s="63"/>
      <c r="MAM21" s="63"/>
      <c r="MAN21" s="63"/>
      <c r="MAO21" s="63"/>
      <c r="MAP21" s="63"/>
      <c r="MAQ21" s="63"/>
      <c r="MAR21" s="63"/>
      <c r="MAS21" s="63"/>
      <c r="MAT21" s="63"/>
      <c r="MAU21" s="63"/>
      <c r="MAV21" s="63"/>
      <c r="MAW21" s="63"/>
      <c r="MAX21" s="63"/>
      <c r="MAY21" s="63"/>
      <c r="MAZ21" s="63"/>
      <c r="MBA21" s="63"/>
      <c r="MBB21" s="63"/>
      <c r="MBC21" s="63"/>
      <c r="MBD21" s="63"/>
      <c r="MBE21" s="63"/>
      <c r="MBF21" s="63"/>
      <c r="MBG21" s="63"/>
      <c r="MBH21" s="63"/>
      <c r="MBI21" s="63"/>
      <c r="MBJ21" s="63"/>
      <c r="MBK21" s="63"/>
      <c r="MBL21" s="63"/>
      <c r="MBM21" s="63"/>
      <c r="MBN21" s="63"/>
      <c r="MBO21" s="63"/>
      <c r="MBP21" s="63"/>
      <c r="MBQ21" s="63"/>
      <c r="MBR21" s="63"/>
      <c r="MBS21" s="63"/>
      <c r="MBT21" s="63"/>
      <c r="MBU21" s="63"/>
      <c r="MBV21" s="63"/>
      <c r="MBW21" s="63"/>
      <c r="MBX21" s="63"/>
      <c r="MBY21" s="63"/>
      <c r="MBZ21" s="63"/>
      <c r="MCA21" s="63"/>
      <c r="MCB21" s="63"/>
      <c r="MCC21" s="63"/>
      <c r="MCD21" s="63"/>
      <c r="MCE21" s="63"/>
      <c r="MCF21" s="63"/>
      <c r="MCG21" s="63"/>
      <c r="MCH21" s="63"/>
      <c r="MCI21" s="63"/>
      <c r="MCJ21" s="63"/>
      <c r="MCK21" s="63"/>
      <c r="MCL21" s="63"/>
      <c r="MCM21" s="63"/>
      <c r="MCN21" s="63"/>
      <c r="MCO21" s="63"/>
      <c r="MCP21" s="63"/>
      <c r="MCQ21" s="63"/>
      <c r="MCR21" s="63"/>
      <c r="MCS21" s="63"/>
      <c r="MCT21" s="63"/>
      <c r="MCU21" s="63"/>
      <c r="MCV21" s="63"/>
      <c r="MCW21" s="63"/>
      <c r="MCX21" s="63"/>
      <c r="MCY21" s="63"/>
      <c r="MCZ21" s="63"/>
      <c r="MDA21" s="63"/>
      <c r="MDB21" s="63"/>
      <c r="MDC21" s="63"/>
      <c r="MDD21" s="63"/>
      <c r="MDE21" s="63"/>
      <c r="MDF21" s="63"/>
      <c r="MDG21" s="63"/>
      <c r="MDH21" s="63"/>
      <c r="MDI21" s="63"/>
      <c r="MDJ21" s="63"/>
      <c r="MDK21" s="63"/>
      <c r="MDL21" s="63"/>
      <c r="MDM21" s="63"/>
      <c r="MDN21" s="63"/>
      <c r="MDO21" s="63"/>
      <c r="MDP21" s="63"/>
      <c r="MDQ21" s="63"/>
      <c r="MDR21" s="63"/>
      <c r="MDS21" s="63"/>
      <c r="MDT21" s="63"/>
      <c r="MDU21" s="63"/>
      <c r="MDV21" s="63"/>
      <c r="MDW21" s="63"/>
      <c r="MDX21" s="63"/>
      <c r="MDY21" s="63"/>
      <c r="MDZ21" s="63"/>
      <c r="MEA21" s="63"/>
      <c r="MEB21" s="63"/>
      <c r="MEC21" s="63"/>
      <c r="MED21" s="63"/>
      <c r="MEE21" s="63"/>
      <c r="MEF21" s="63"/>
      <c r="MEG21" s="63"/>
      <c r="MEH21" s="63"/>
      <c r="MEI21" s="63"/>
      <c r="MEJ21" s="63"/>
      <c r="MEK21" s="63"/>
      <c r="MEL21" s="63"/>
      <c r="MEM21" s="63"/>
      <c r="MEN21" s="63"/>
      <c r="MEO21" s="63"/>
      <c r="MEP21" s="63"/>
      <c r="MEQ21" s="63"/>
      <c r="MER21" s="63"/>
      <c r="MES21" s="63"/>
      <c r="MET21" s="63"/>
      <c r="MEU21" s="63"/>
      <c r="MEV21" s="63"/>
      <c r="MEW21" s="63"/>
      <c r="MEX21" s="63"/>
      <c r="MEY21" s="63"/>
      <c r="MEZ21" s="63"/>
      <c r="MFA21" s="63"/>
      <c r="MFB21" s="63"/>
      <c r="MFC21" s="63"/>
      <c r="MFD21" s="63"/>
      <c r="MFE21" s="63"/>
      <c r="MFF21" s="63"/>
      <c r="MFG21" s="63"/>
      <c r="MFH21" s="63"/>
      <c r="MFI21" s="63"/>
      <c r="MFJ21" s="63"/>
      <c r="MFK21" s="63"/>
      <c r="MFL21" s="63"/>
      <c r="MFM21" s="63"/>
      <c r="MFN21" s="63"/>
      <c r="MFO21" s="63"/>
      <c r="MFP21" s="63"/>
      <c r="MFQ21" s="63"/>
      <c r="MFR21" s="63"/>
      <c r="MFS21" s="63"/>
      <c r="MFT21" s="63"/>
      <c r="MFU21" s="63"/>
      <c r="MFV21" s="63"/>
      <c r="MFW21" s="63"/>
      <c r="MFX21" s="63"/>
      <c r="MFY21" s="63"/>
      <c r="MFZ21" s="63"/>
      <c r="MGA21" s="63"/>
      <c r="MGB21" s="63"/>
      <c r="MGC21" s="63"/>
      <c r="MGD21" s="63"/>
      <c r="MGE21" s="63"/>
      <c r="MGF21" s="63"/>
      <c r="MGG21" s="63"/>
      <c r="MGH21" s="63"/>
      <c r="MGI21" s="63"/>
      <c r="MGJ21" s="63"/>
      <c r="MGK21" s="63"/>
      <c r="MGL21" s="63"/>
      <c r="MGM21" s="63"/>
      <c r="MGN21" s="63"/>
      <c r="MGO21" s="63"/>
      <c r="MGP21" s="63"/>
      <c r="MGQ21" s="63"/>
      <c r="MGR21" s="63"/>
      <c r="MGS21" s="63"/>
      <c r="MGT21" s="63"/>
      <c r="MGU21" s="63"/>
      <c r="MGV21" s="63"/>
      <c r="MGW21" s="63"/>
      <c r="MGX21" s="63"/>
      <c r="MGY21" s="63"/>
      <c r="MGZ21" s="63"/>
      <c r="MHA21" s="63"/>
      <c r="MHB21" s="63"/>
      <c r="MHC21" s="63"/>
      <c r="MHD21" s="63"/>
      <c r="MHE21" s="63"/>
      <c r="MHF21" s="63"/>
      <c r="MHG21" s="63"/>
      <c r="MHH21" s="63"/>
      <c r="MHI21" s="63"/>
      <c r="MHJ21" s="63"/>
      <c r="MHK21" s="63"/>
      <c r="MHL21" s="63"/>
      <c r="MHM21" s="63"/>
      <c r="MHN21" s="63"/>
      <c r="MHO21" s="63"/>
      <c r="MHP21" s="63"/>
      <c r="MHQ21" s="63"/>
      <c r="MHR21" s="63"/>
      <c r="MHS21" s="63"/>
      <c r="MHT21" s="63"/>
      <c r="MHU21" s="63"/>
      <c r="MHV21" s="63"/>
      <c r="MHW21" s="63"/>
      <c r="MHX21" s="63"/>
      <c r="MHY21" s="63"/>
      <c r="MHZ21" s="63"/>
      <c r="MIA21" s="63"/>
      <c r="MIB21" s="63"/>
      <c r="MIC21" s="63"/>
      <c r="MID21" s="63"/>
      <c r="MIE21" s="63"/>
      <c r="MIF21" s="63"/>
      <c r="MIG21" s="63"/>
      <c r="MIH21" s="63"/>
      <c r="MII21" s="63"/>
      <c r="MIJ21" s="63"/>
      <c r="MIK21" s="63"/>
      <c r="MIL21" s="63"/>
      <c r="MIM21" s="63"/>
      <c r="MIN21" s="63"/>
      <c r="MIO21" s="63"/>
      <c r="MIP21" s="63"/>
      <c r="MIQ21" s="63"/>
      <c r="MIR21" s="63"/>
      <c r="MIS21" s="63"/>
      <c r="MIT21" s="63"/>
      <c r="MIU21" s="63"/>
      <c r="MIV21" s="63"/>
      <c r="MIW21" s="63"/>
      <c r="MIX21" s="63"/>
      <c r="MIY21" s="63"/>
      <c r="MIZ21" s="63"/>
      <c r="MJA21" s="63"/>
      <c r="MJB21" s="63"/>
      <c r="MJC21" s="63"/>
      <c r="MJD21" s="63"/>
      <c r="MJE21" s="63"/>
      <c r="MJF21" s="63"/>
      <c r="MJG21" s="63"/>
      <c r="MJH21" s="63"/>
      <c r="MJI21" s="63"/>
      <c r="MJJ21" s="63"/>
      <c r="MJK21" s="63"/>
      <c r="MJL21" s="63"/>
      <c r="MJM21" s="63"/>
      <c r="MJN21" s="63"/>
      <c r="MJO21" s="63"/>
      <c r="MJP21" s="63"/>
      <c r="MJQ21" s="63"/>
      <c r="MJR21" s="63"/>
      <c r="MJS21" s="63"/>
      <c r="MJT21" s="63"/>
      <c r="MJU21" s="63"/>
      <c r="MJV21" s="63"/>
      <c r="MJW21" s="63"/>
      <c r="MJX21" s="63"/>
      <c r="MJY21" s="63"/>
      <c r="MJZ21" s="63"/>
      <c r="MKA21" s="63"/>
      <c r="MKB21" s="63"/>
      <c r="MKC21" s="63"/>
      <c r="MKD21" s="63"/>
      <c r="MKE21" s="63"/>
      <c r="MKF21" s="63"/>
      <c r="MKG21" s="63"/>
      <c r="MKH21" s="63"/>
      <c r="MKI21" s="63"/>
      <c r="MKJ21" s="63"/>
      <c r="MKK21" s="63"/>
      <c r="MKL21" s="63"/>
      <c r="MKM21" s="63"/>
      <c r="MKN21" s="63"/>
      <c r="MKO21" s="63"/>
      <c r="MKP21" s="63"/>
      <c r="MKQ21" s="63"/>
      <c r="MKR21" s="63"/>
      <c r="MKS21" s="63"/>
      <c r="MKT21" s="63"/>
      <c r="MKU21" s="63"/>
      <c r="MKV21" s="63"/>
      <c r="MKW21" s="63"/>
      <c r="MKX21" s="63"/>
      <c r="MKY21" s="63"/>
      <c r="MKZ21" s="63"/>
      <c r="MLA21" s="63"/>
      <c r="MLB21" s="63"/>
      <c r="MLC21" s="63"/>
      <c r="MLD21" s="63"/>
      <c r="MLE21" s="63"/>
      <c r="MLF21" s="63"/>
      <c r="MLG21" s="63"/>
      <c r="MLH21" s="63"/>
      <c r="MLI21" s="63"/>
      <c r="MLJ21" s="63"/>
      <c r="MLK21" s="63"/>
      <c r="MLL21" s="63"/>
      <c r="MLM21" s="63"/>
      <c r="MLN21" s="63"/>
      <c r="MLO21" s="63"/>
      <c r="MLP21" s="63"/>
      <c r="MLQ21" s="63"/>
      <c r="MLR21" s="63"/>
      <c r="MLS21" s="63"/>
      <c r="MLT21" s="63"/>
      <c r="MLU21" s="63"/>
      <c r="MLV21" s="63"/>
      <c r="MLW21" s="63"/>
      <c r="MLX21" s="63"/>
      <c r="MLY21" s="63"/>
      <c r="MLZ21" s="63"/>
      <c r="MMA21" s="63"/>
      <c r="MMB21" s="63"/>
      <c r="MMC21" s="63"/>
      <c r="MMD21" s="63"/>
      <c r="MME21" s="63"/>
      <c r="MMF21" s="63"/>
      <c r="MMG21" s="63"/>
      <c r="MMH21" s="63"/>
      <c r="MMI21" s="63"/>
      <c r="MMJ21" s="63"/>
      <c r="MMK21" s="63"/>
      <c r="MML21" s="63"/>
      <c r="MMM21" s="63"/>
      <c r="MMN21" s="63"/>
      <c r="MMO21" s="63"/>
      <c r="MMP21" s="63"/>
      <c r="MMQ21" s="63"/>
      <c r="MMR21" s="63"/>
      <c r="MMS21" s="63"/>
      <c r="MMT21" s="63"/>
      <c r="MMU21" s="63"/>
      <c r="MMV21" s="63"/>
      <c r="MMW21" s="63"/>
      <c r="MMX21" s="63"/>
      <c r="MMY21" s="63"/>
      <c r="MMZ21" s="63"/>
      <c r="MNA21" s="63"/>
      <c r="MNB21" s="63"/>
      <c r="MNC21" s="63"/>
      <c r="MND21" s="63"/>
      <c r="MNE21" s="63"/>
      <c r="MNF21" s="63"/>
      <c r="MNG21" s="63"/>
      <c r="MNH21" s="63"/>
      <c r="MNI21" s="63"/>
      <c r="MNJ21" s="63"/>
      <c r="MNK21" s="63"/>
      <c r="MNL21" s="63"/>
      <c r="MNM21" s="63"/>
      <c r="MNN21" s="63"/>
      <c r="MNO21" s="63"/>
      <c r="MNP21" s="63"/>
      <c r="MNQ21" s="63"/>
      <c r="MNR21" s="63"/>
      <c r="MNS21" s="63"/>
      <c r="MNT21" s="63"/>
      <c r="MNU21" s="63"/>
      <c r="MNV21" s="63"/>
      <c r="MNW21" s="63"/>
      <c r="MNX21" s="63"/>
      <c r="MNY21" s="63"/>
      <c r="MNZ21" s="63"/>
      <c r="MOA21" s="63"/>
      <c r="MOB21" s="63"/>
      <c r="MOC21" s="63"/>
      <c r="MOD21" s="63"/>
      <c r="MOE21" s="63"/>
      <c r="MOF21" s="63"/>
      <c r="MOG21" s="63"/>
      <c r="MOH21" s="63"/>
      <c r="MOI21" s="63"/>
      <c r="MOJ21" s="63"/>
      <c r="MOK21" s="63"/>
      <c r="MOL21" s="63"/>
      <c r="MOM21" s="63"/>
      <c r="MON21" s="63"/>
      <c r="MOO21" s="63"/>
      <c r="MOP21" s="63"/>
      <c r="MOQ21" s="63"/>
      <c r="MOR21" s="63"/>
      <c r="MOS21" s="63"/>
      <c r="MOT21" s="63"/>
      <c r="MOU21" s="63"/>
      <c r="MOV21" s="63"/>
      <c r="MOW21" s="63"/>
      <c r="MOX21" s="63"/>
      <c r="MOY21" s="63"/>
      <c r="MOZ21" s="63"/>
      <c r="MPA21" s="63"/>
      <c r="MPB21" s="63"/>
      <c r="MPC21" s="63"/>
      <c r="MPD21" s="63"/>
      <c r="MPE21" s="63"/>
      <c r="MPF21" s="63"/>
      <c r="MPG21" s="63"/>
      <c r="MPH21" s="63"/>
      <c r="MPI21" s="63"/>
      <c r="MPJ21" s="63"/>
      <c r="MPK21" s="63"/>
      <c r="MPL21" s="63"/>
      <c r="MPM21" s="63"/>
      <c r="MPN21" s="63"/>
      <c r="MPO21" s="63"/>
      <c r="MPP21" s="63"/>
      <c r="MPQ21" s="63"/>
      <c r="MPR21" s="63"/>
      <c r="MPS21" s="63"/>
      <c r="MPT21" s="63"/>
      <c r="MPU21" s="63"/>
      <c r="MPV21" s="63"/>
      <c r="MPW21" s="63"/>
      <c r="MPX21" s="63"/>
      <c r="MPY21" s="63"/>
      <c r="MPZ21" s="63"/>
      <c r="MQA21" s="63"/>
      <c r="MQB21" s="63"/>
      <c r="MQC21" s="63"/>
      <c r="MQD21" s="63"/>
      <c r="MQE21" s="63"/>
      <c r="MQF21" s="63"/>
      <c r="MQG21" s="63"/>
      <c r="MQH21" s="63"/>
      <c r="MQI21" s="63"/>
      <c r="MQJ21" s="63"/>
      <c r="MQK21" s="63"/>
      <c r="MQL21" s="63"/>
      <c r="MQM21" s="63"/>
      <c r="MQN21" s="63"/>
      <c r="MQO21" s="63"/>
      <c r="MQP21" s="63"/>
      <c r="MQQ21" s="63"/>
      <c r="MQR21" s="63"/>
      <c r="MQS21" s="63"/>
      <c r="MQT21" s="63"/>
      <c r="MQU21" s="63"/>
      <c r="MQV21" s="63"/>
      <c r="MQW21" s="63"/>
      <c r="MQX21" s="63"/>
      <c r="MQY21" s="63"/>
      <c r="MQZ21" s="63"/>
      <c r="MRA21" s="63"/>
      <c r="MRB21" s="63"/>
      <c r="MRC21" s="63"/>
      <c r="MRD21" s="63"/>
      <c r="MRE21" s="63"/>
      <c r="MRF21" s="63"/>
      <c r="MRG21" s="63"/>
      <c r="MRH21" s="63"/>
      <c r="MRI21" s="63"/>
      <c r="MRJ21" s="63"/>
      <c r="MRK21" s="63"/>
      <c r="MRL21" s="63"/>
      <c r="MRM21" s="63"/>
      <c r="MRN21" s="63"/>
      <c r="MRO21" s="63"/>
      <c r="MRP21" s="63"/>
      <c r="MRQ21" s="63"/>
      <c r="MRR21" s="63"/>
      <c r="MRS21" s="63"/>
      <c r="MRT21" s="63"/>
      <c r="MRU21" s="63"/>
      <c r="MRV21" s="63"/>
      <c r="MRW21" s="63"/>
      <c r="MRX21" s="63"/>
      <c r="MRY21" s="63"/>
      <c r="MRZ21" s="63"/>
      <c r="MSA21" s="63"/>
      <c r="MSB21" s="63"/>
      <c r="MSC21" s="63"/>
      <c r="MSD21" s="63"/>
      <c r="MSE21" s="63"/>
      <c r="MSF21" s="63"/>
      <c r="MSG21" s="63"/>
      <c r="MSH21" s="63"/>
      <c r="MSI21" s="63"/>
      <c r="MSJ21" s="63"/>
      <c r="MSK21" s="63"/>
      <c r="MSL21" s="63"/>
      <c r="MSM21" s="63"/>
      <c r="MSN21" s="63"/>
      <c r="MSO21" s="63"/>
      <c r="MSP21" s="63"/>
      <c r="MSQ21" s="63"/>
      <c r="MSR21" s="63"/>
      <c r="MSS21" s="63"/>
      <c r="MST21" s="63"/>
      <c r="MSU21" s="63"/>
      <c r="MSV21" s="63"/>
      <c r="MSW21" s="63"/>
      <c r="MSX21" s="63"/>
      <c r="MSY21" s="63"/>
      <c r="MSZ21" s="63"/>
      <c r="MTA21" s="63"/>
      <c r="MTB21" s="63"/>
      <c r="MTC21" s="63"/>
      <c r="MTD21" s="63"/>
      <c r="MTE21" s="63"/>
      <c r="MTF21" s="63"/>
      <c r="MTG21" s="63"/>
      <c r="MTH21" s="63"/>
      <c r="MTI21" s="63"/>
      <c r="MTJ21" s="63"/>
      <c r="MTK21" s="63"/>
      <c r="MTL21" s="63"/>
      <c r="MTM21" s="63"/>
      <c r="MTN21" s="63"/>
      <c r="MTO21" s="63"/>
      <c r="MTP21" s="63"/>
      <c r="MTQ21" s="63"/>
      <c r="MTR21" s="63"/>
      <c r="MTS21" s="63"/>
      <c r="MTT21" s="63"/>
      <c r="MTU21" s="63"/>
      <c r="MTV21" s="63"/>
      <c r="MTW21" s="63"/>
      <c r="MTX21" s="63"/>
      <c r="MTY21" s="63"/>
      <c r="MTZ21" s="63"/>
      <c r="MUA21" s="63"/>
      <c r="MUB21" s="63"/>
      <c r="MUC21" s="63"/>
      <c r="MUD21" s="63"/>
      <c r="MUE21" s="63"/>
      <c r="MUF21" s="63"/>
      <c r="MUG21" s="63"/>
      <c r="MUH21" s="63"/>
      <c r="MUI21" s="63"/>
      <c r="MUJ21" s="63"/>
      <c r="MUK21" s="63"/>
      <c r="MUL21" s="63"/>
      <c r="MUM21" s="63"/>
      <c r="MUN21" s="63"/>
      <c r="MUO21" s="63"/>
      <c r="MUP21" s="63"/>
      <c r="MUQ21" s="63"/>
      <c r="MUR21" s="63"/>
      <c r="MUS21" s="63"/>
      <c r="MUT21" s="63"/>
      <c r="MUU21" s="63"/>
      <c r="MUV21" s="63"/>
      <c r="MUW21" s="63"/>
      <c r="MUX21" s="63"/>
      <c r="MUY21" s="63"/>
      <c r="MUZ21" s="63"/>
      <c r="MVA21" s="63"/>
      <c r="MVB21" s="63"/>
      <c r="MVC21" s="63"/>
      <c r="MVD21" s="63"/>
      <c r="MVE21" s="63"/>
      <c r="MVF21" s="63"/>
      <c r="MVG21" s="63"/>
      <c r="MVH21" s="63"/>
      <c r="MVI21" s="63"/>
      <c r="MVJ21" s="63"/>
      <c r="MVK21" s="63"/>
      <c r="MVL21" s="63"/>
      <c r="MVM21" s="63"/>
      <c r="MVN21" s="63"/>
      <c r="MVO21" s="63"/>
      <c r="MVP21" s="63"/>
      <c r="MVQ21" s="63"/>
      <c r="MVR21" s="63"/>
      <c r="MVS21" s="63"/>
      <c r="MVT21" s="63"/>
      <c r="MVU21" s="63"/>
      <c r="MVV21" s="63"/>
      <c r="MVW21" s="63"/>
      <c r="MVX21" s="63"/>
      <c r="MVY21" s="63"/>
      <c r="MVZ21" s="63"/>
      <c r="MWA21" s="63"/>
      <c r="MWB21" s="63"/>
      <c r="MWC21" s="63"/>
      <c r="MWD21" s="63"/>
      <c r="MWE21" s="63"/>
      <c r="MWF21" s="63"/>
      <c r="MWG21" s="63"/>
      <c r="MWH21" s="63"/>
      <c r="MWI21" s="63"/>
      <c r="MWJ21" s="63"/>
      <c r="MWK21" s="63"/>
      <c r="MWL21" s="63"/>
      <c r="MWM21" s="63"/>
      <c r="MWN21" s="63"/>
      <c r="MWO21" s="63"/>
      <c r="MWP21" s="63"/>
      <c r="MWQ21" s="63"/>
      <c r="MWR21" s="63"/>
      <c r="MWS21" s="63"/>
      <c r="MWT21" s="63"/>
      <c r="MWU21" s="63"/>
      <c r="MWV21" s="63"/>
      <c r="MWW21" s="63"/>
      <c r="MWX21" s="63"/>
      <c r="MWY21" s="63"/>
      <c r="MWZ21" s="63"/>
      <c r="MXA21" s="63"/>
      <c r="MXB21" s="63"/>
      <c r="MXC21" s="63"/>
      <c r="MXD21" s="63"/>
      <c r="MXE21" s="63"/>
      <c r="MXF21" s="63"/>
      <c r="MXG21" s="63"/>
      <c r="MXH21" s="63"/>
      <c r="MXI21" s="63"/>
      <c r="MXJ21" s="63"/>
      <c r="MXK21" s="63"/>
      <c r="MXL21" s="63"/>
      <c r="MXM21" s="63"/>
      <c r="MXN21" s="63"/>
      <c r="MXO21" s="63"/>
      <c r="MXP21" s="63"/>
      <c r="MXQ21" s="63"/>
      <c r="MXR21" s="63"/>
      <c r="MXS21" s="63"/>
      <c r="MXT21" s="63"/>
      <c r="MXU21" s="63"/>
      <c r="MXV21" s="63"/>
      <c r="MXW21" s="63"/>
      <c r="MXX21" s="63"/>
      <c r="MXY21" s="63"/>
      <c r="MXZ21" s="63"/>
      <c r="MYA21" s="63"/>
      <c r="MYB21" s="63"/>
      <c r="MYC21" s="63"/>
      <c r="MYD21" s="63"/>
      <c r="MYE21" s="63"/>
      <c r="MYF21" s="63"/>
      <c r="MYG21" s="63"/>
      <c r="MYH21" s="63"/>
      <c r="MYI21" s="63"/>
      <c r="MYJ21" s="63"/>
      <c r="MYK21" s="63"/>
      <c r="MYL21" s="63"/>
      <c r="MYM21" s="63"/>
      <c r="MYN21" s="63"/>
      <c r="MYO21" s="63"/>
      <c r="MYP21" s="63"/>
      <c r="MYQ21" s="63"/>
      <c r="MYR21" s="63"/>
      <c r="MYS21" s="63"/>
      <c r="MYT21" s="63"/>
      <c r="MYU21" s="63"/>
      <c r="MYV21" s="63"/>
      <c r="MYW21" s="63"/>
      <c r="MYX21" s="63"/>
      <c r="MYY21" s="63"/>
      <c r="MYZ21" s="63"/>
      <c r="MZA21" s="63"/>
      <c r="MZB21" s="63"/>
      <c r="MZC21" s="63"/>
      <c r="MZD21" s="63"/>
      <c r="MZE21" s="63"/>
      <c r="MZF21" s="63"/>
      <c r="MZG21" s="63"/>
      <c r="MZH21" s="63"/>
      <c r="MZI21" s="63"/>
      <c r="MZJ21" s="63"/>
      <c r="MZK21" s="63"/>
      <c r="MZL21" s="63"/>
      <c r="MZM21" s="63"/>
      <c r="MZN21" s="63"/>
      <c r="MZO21" s="63"/>
      <c r="MZP21" s="63"/>
      <c r="MZQ21" s="63"/>
      <c r="MZR21" s="63"/>
      <c r="MZS21" s="63"/>
      <c r="MZT21" s="63"/>
      <c r="MZU21" s="63"/>
      <c r="MZV21" s="63"/>
      <c r="MZW21" s="63"/>
      <c r="MZX21" s="63"/>
      <c r="MZY21" s="63"/>
      <c r="MZZ21" s="63"/>
      <c r="NAA21" s="63"/>
      <c r="NAB21" s="63"/>
      <c r="NAC21" s="63"/>
      <c r="NAD21" s="63"/>
      <c r="NAE21" s="63"/>
      <c r="NAF21" s="63"/>
      <c r="NAG21" s="63"/>
      <c r="NAH21" s="63"/>
      <c r="NAI21" s="63"/>
      <c r="NAJ21" s="63"/>
      <c r="NAK21" s="63"/>
      <c r="NAL21" s="63"/>
      <c r="NAM21" s="63"/>
      <c r="NAN21" s="63"/>
      <c r="NAO21" s="63"/>
      <c r="NAP21" s="63"/>
      <c r="NAQ21" s="63"/>
      <c r="NAR21" s="63"/>
      <c r="NAS21" s="63"/>
      <c r="NAT21" s="63"/>
      <c r="NAU21" s="63"/>
      <c r="NAV21" s="63"/>
      <c r="NAW21" s="63"/>
      <c r="NAX21" s="63"/>
      <c r="NAY21" s="63"/>
      <c r="NAZ21" s="63"/>
      <c r="NBA21" s="63"/>
      <c r="NBB21" s="63"/>
      <c r="NBC21" s="63"/>
      <c r="NBD21" s="63"/>
      <c r="NBE21" s="63"/>
      <c r="NBF21" s="63"/>
      <c r="NBG21" s="63"/>
      <c r="NBH21" s="63"/>
      <c r="NBI21" s="63"/>
      <c r="NBJ21" s="63"/>
      <c r="NBK21" s="63"/>
      <c r="NBL21" s="63"/>
      <c r="NBM21" s="63"/>
      <c r="NBN21" s="63"/>
      <c r="NBO21" s="63"/>
      <c r="NBP21" s="63"/>
      <c r="NBQ21" s="63"/>
      <c r="NBR21" s="63"/>
      <c r="NBS21" s="63"/>
      <c r="NBT21" s="63"/>
      <c r="NBU21" s="63"/>
      <c r="NBV21" s="63"/>
      <c r="NBW21" s="63"/>
      <c r="NBX21" s="63"/>
      <c r="NBY21" s="63"/>
      <c r="NBZ21" s="63"/>
      <c r="NCA21" s="63"/>
      <c r="NCB21" s="63"/>
      <c r="NCC21" s="63"/>
      <c r="NCD21" s="63"/>
      <c r="NCE21" s="63"/>
      <c r="NCF21" s="63"/>
      <c r="NCG21" s="63"/>
      <c r="NCH21" s="63"/>
      <c r="NCI21" s="63"/>
      <c r="NCJ21" s="63"/>
      <c r="NCK21" s="63"/>
      <c r="NCL21" s="63"/>
      <c r="NCM21" s="63"/>
      <c r="NCN21" s="63"/>
      <c r="NCO21" s="63"/>
      <c r="NCP21" s="63"/>
      <c r="NCQ21" s="63"/>
      <c r="NCR21" s="63"/>
      <c r="NCS21" s="63"/>
      <c r="NCT21" s="63"/>
      <c r="NCU21" s="63"/>
      <c r="NCV21" s="63"/>
      <c r="NCW21" s="63"/>
      <c r="NCX21" s="63"/>
      <c r="NCY21" s="63"/>
      <c r="NCZ21" s="63"/>
      <c r="NDA21" s="63"/>
      <c r="NDB21" s="63"/>
      <c r="NDC21" s="63"/>
      <c r="NDD21" s="63"/>
      <c r="NDE21" s="63"/>
      <c r="NDF21" s="63"/>
      <c r="NDG21" s="63"/>
      <c r="NDH21" s="63"/>
      <c r="NDI21" s="63"/>
      <c r="NDJ21" s="63"/>
      <c r="NDK21" s="63"/>
      <c r="NDL21" s="63"/>
      <c r="NDM21" s="63"/>
      <c r="NDN21" s="63"/>
      <c r="NDO21" s="63"/>
      <c r="NDP21" s="63"/>
      <c r="NDQ21" s="63"/>
      <c r="NDR21" s="63"/>
      <c r="NDS21" s="63"/>
      <c r="NDT21" s="63"/>
      <c r="NDU21" s="63"/>
      <c r="NDV21" s="63"/>
      <c r="NDW21" s="63"/>
      <c r="NDX21" s="63"/>
      <c r="NDY21" s="63"/>
      <c r="NDZ21" s="63"/>
      <c r="NEA21" s="63"/>
      <c r="NEB21" s="63"/>
      <c r="NEC21" s="63"/>
      <c r="NED21" s="63"/>
      <c r="NEE21" s="63"/>
      <c r="NEF21" s="63"/>
      <c r="NEG21" s="63"/>
      <c r="NEH21" s="63"/>
      <c r="NEI21" s="63"/>
      <c r="NEJ21" s="63"/>
      <c r="NEK21" s="63"/>
      <c r="NEL21" s="63"/>
      <c r="NEM21" s="63"/>
      <c r="NEN21" s="63"/>
      <c r="NEO21" s="63"/>
      <c r="NEP21" s="63"/>
      <c r="NEQ21" s="63"/>
      <c r="NER21" s="63"/>
      <c r="NES21" s="63"/>
      <c r="NET21" s="63"/>
      <c r="NEU21" s="63"/>
      <c r="NEV21" s="63"/>
      <c r="NEW21" s="63"/>
      <c r="NEX21" s="63"/>
      <c r="NEY21" s="63"/>
      <c r="NEZ21" s="63"/>
      <c r="NFA21" s="63"/>
      <c r="NFB21" s="63"/>
      <c r="NFC21" s="63"/>
      <c r="NFD21" s="63"/>
      <c r="NFE21" s="63"/>
      <c r="NFF21" s="63"/>
      <c r="NFG21" s="63"/>
      <c r="NFH21" s="63"/>
      <c r="NFI21" s="63"/>
      <c r="NFJ21" s="63"/>
      <c r="NFK21" s="63"/>
      <c r="NFL21" s="63"/>
      <c r="NFM21" s="63"/>
      <c r="NFN21" s="63"/>
      <c r="NFO21" s="63"/>
      <c r="NFP21" s="63"/>
      <c r="NFQ21" s="63"/>
      <c r="NFR21" s="63"/>
      <c r="NFS21" s="63"/>
      <c r="NFT21" s="63"/>
      <c r="NFU21" s="63"/>
      <c r="NFV21" s="63"/>
      <c r="NFW21" s="63"/>
      <c r="NFX21" s="63"/>
      <c r="NFY21" s="63"/>
      <c r="NFZ21" s="63"/>
      <c r="NGA21" s="63"/>
      <c r="NGB21" s="63"/>
      <c r="NGC21" s="63"/>
      <c r="NGD21" s="63"/>
      <c r="NGE21" s="63"/>
      <c r="NGF21" s="63"/>
      <c r="NGG21" s="63"/>
      <c r="NGH21" s="63"/>
      <c r="NGI21" s="63"/>
      <c r="NGJ21" s="63"/>
      <c r="NGK21" s="63"/>
      <c r="NGL21" s="63"/>
      <c r="NGM21" s="63"/>
      <c r="NGN21" s="63"/>
      <c r="NGO21" s="63"/>
      <c r="NGP21" s="63"/>
      <c r="NGQ21" s="63"/>
      <c r="NGR21" s="63"/>
      <c r="NGS21" s="63"/>
      <c r="NGT21" s="63"/>
      <c r="NGU21" s="63"/>
      <c r="NGV21" s="63"/>
      <c r="NGW21" s="63"/>
      <c r="NGX21" s="63"/>
      <c r="NGY21" s="63"/>
      <c r="NGZ21" s="63"/>
      <c r="NHA21" s="63"/>
      <c r="NHB21" s="63"/>
      <c r="NHC21" s="63"/>
      <c r="NHD21" s="63"/>
      <c r="NHE21" s="63"/>
      <c r="NHF21" s="63"/>
      <c r="NHG21" s="63"/>
      <c r="NHH21" s="63"/>
      <c r="NHI21" s="63"/>
      <c r="NHJ21" s="63"/>
      <c r="NHK21" s="63"/>
      <c r="NHL21" s="63"/>
      <c r="NHM21" s="63"/>
      <c r="NHN21" s="63"/>
      <c r="NHO21" s="63"/>
      <c r="NHP21" s="63"/>
      <c r="NHQ21" s="63"/>
      <c r="NHR21" s="63"/>
      <c r="NHS21" s="63"/>
      <c r="NHT21" s="63"/>
      <c r="NHU21" s="63"/>
      <c r="NHV21" s="63"/>
      <c r="NHW21" s="63"/>
      <c r="NHX21" s="63"/>
      <c r="NHY21" s="63"/>
      <c r="NHZ21" s="63"/>
      <c r="NIA21" s="63"/>
      <c r="NIB21" s="63"/>
      <c r="NIC21" s="63"/>
      <c r="NID21" s="63"/>
      <c r="NIE21" s="63"/>
      <c r="NIF21" s="63"/>
      <c r="NIG21" s="63"/>
      <c r="NIH21" s="63"/>
      <c r="NII21" s="63"/>
      <c r="NIJ21" s="63"/>
      <c r="NIK21" s="63"/>
      <c r="NIL21" s="63"/>
      <c r="NIM21" s="63"/>
      <c r="NIN21" s="63"/>
      <c r="NIO21" s="63"/>
      <c r="NIP21" s="63"/>
      <c r="NIQ21" s="63"/>
      <c r="NIR21" s="63"/>
      <c r="NIS21" s="63"/>
      <c r="NIT21" s="63"/>
      <c r="NIU21" s="63"/>
      <c r="NIV21" s="63"/>
      <c r="NIW21" s="63"/>
      <c r="NIX21" s="63"/>
      <c r="NIY21" s="63"/>
      <c r="NIZ21" s="63"/>
      <c r="NJA21" s="63"/>
      <c r="NJB21" s="63"/>
      <c r="NJC21" s="63"/>
      <c r="NJD21" s="63"/>
      <c r="NJE21" s="63"/>
      <c r="NJF21" s="63"/>
      <c r="NJG21" s="63"/>
      <c r="NJH21" s="63"/>
      <c r="NJI21" s="63"/>
      <c r="NJJ21" s="63"/>
      <c r="NJK21" s="63"/>
      <c r="NJL21" s="63"/>
      <c r="NJM21" s="63"/>
      <c r="NJN21" s="63"/>
      <c r="NJO21" s="63"/>
      <c r="NJP21" s="63"/>
      <c r="NJQ21" s="63"/>
      <c r="NJR21" s="63"/>
      <c r="NJS21" s="63"/>
      <c r="NJT21" s="63"/>
      <c r="NJU21" s="63"/>
      <c r="NJV21" s="63"/>
      <c r="NJW21" s="63"/>
      <c r="NJX21" s="63"/>
      <c r="NJY21" s="63"/>
      <c r="NJZ21" s="63"/>
      <c r="NKA21" s="63"/>
      <c r="NKB21" s="63"/>
      <c r="NKC21" s="63"/>
      <c r="NKD21" s="63"/>
      <c r="NKE21" s="63"/>
      <c r="NKF21" s="63"/>
      <c r="NKG21" s="63"/>
      <c r="NKH21" s="63"/>
      <c r="NKI21" s="63"/>
      <c r="NKJ21" s="63"/>
      <c r="NKK21" s="63"/>
      <c r="NKL21" s="63"/>
      <c r="NKM21" s="63"/>
      <c r="NKN21" s="63"/>
      <c r="NKO21" s="63"/>
      <c r="NKP21" s="63"/>
      <c r="NKQ21" s="63"/>
      <c r="NKR21" s="63"/>
      <c r="NKS21" s="63"/>
      <c r="NKT21" s="63"/>
      <c r="NKU21" s="63"/>
      <c r="NKV21" s="63"/>
      <c r="NKW21" s="63"/>
      <c r="NKX21" s="63"/>
      <c r="NKY21" s="63"/>
      <c r="NKZ21" s="63"/>
      <c r="NLA21" s="63"/>
      <c r="NLB21" s="63"/>
      <c r="NLC21" s="63"/>
      <c r="NLD21" s="63"/>
      <c r="NLE21" s="63"/>
      <c r="NLF21" s="63"/>
      <c r="NLG21" s="63"/>
      <c r="NLH21" s="63"/>
      <c r="NLI21" s="63"/>
      <c r="NLJ21" s="63"/>
      <c r="NLK21" s="63"/>
      <c r="NLL21" s="63"/>
      <c r="NLM21" s="63"/>
      <c r="NLN21" s="63"/>
      <c r="NLO21" s="63"/>
      <c r="NLP21" s="63"/>
      <c r="NLQ21" s="63"/>
      <c r="NLR21" s="63"/>
      <c r="NLS21" s="63"/>
      <c r="NLT21" s="63"/>
      <c r="NLU21" s="63"/>
      <c r="NLV21" s="63"/>
      <c r="NLW21" s="63"/>
      <c r="NLX21" s="63"/>
      <c r="NLY21" s="63"/>
      <c r="NLZ21" s="63"/>
      <c r="NMA21" s="63"/>
      <c r="NMB21" s="63"/>
      <c r="NMC21" s="63"/>
      <c r="NMD21" s="63"/>
      <c r="NME21" s="63"/>
      <c r="NMF21" s="63"/>
      <c r="NMG21" s="63"/>
      <c r="NMH21" s="63"/>
      <c r="NMI21" s="63"/>
      <c r="NMJ21" s="63"/>
      <c r="NMK21" s="63"/>
      <c r="NML21" s="63"/>
      <c r="NMM21" s="63"/>
      <c r="NMN21" s="63"/>
      <c r="NMO21" s="63"/>
      <c r="NMP21" s="63"/>
      <c r="NMQ21" s="63"/>
      <c r="NMR21" s="63"/>
      <c r="NMS21" s="63"/>
      <c r="NMT21" s="63"/>
      <c r="NMU21" s="63"/>
      <c r="NMV21" s="63"/>
      <c r="NMW21" s="63"/>
      <c r="NMX21" s="63"/>
      <c r="NMY21" s="63"/>
      <c r="NMZ21" s="63"/>
      <c r="NNA21" s="63"/>
      <c r="NNB21" s="63"/>
      <c r="NNC21" s="63"/>
      <c r="NND21" s="63"/>
      <c r="NNE21" s="63"/>
      <c r="NNF21" s="63"/>
      <c r="NNG21" s="63"/>
      <c r="NNH21" s="63"/>
      <c r="NNI21" s="63"/>
      <c r="NNJ21" s="63"/>
      <c r="NNK21" s="63"/>
      <c r="NNL21" s="63"/>
      <c r="NNM21" s="63"/>
      <c r="NNN21" s="63"/>
      <c r="NNO21" s="63"/>
      <c r="NNP21" s="63"/>
      <c r="NNQ21" s="63"/>
      <c r="NNR21" s="63"/>
      <c r="NNS21" s="63"/>
      <c r="NNT21" s="63"/>
      <c r="NNU21" s="63"/>
      <c r="NNV21" s="63"/>
      <c r="NNW21" s="63"/>
      <c r="NNX21" s="63"/>
      <c r="NNY21" s="63"/>
      <c r="NNZ21" s="63"/>
      <c r="NOA21" s="63"/>
      <c r="NOB21" s="63"/>
      <c r="NOC21" s="63"/>
      <c r="NOD21" s="63"/>
      <c r="NOE21" s="63"/>
      <c r="NOF21" s="63"/>
      <c r="NOG21" s="63"/>
      <c r="NOH21" s="63"/>
      <c r="NOI21" s="63"/>
      <c r="NOJ21" s="63"/>
      <c r="NOK21" s="63"/>
      <c r="NOL21" s="63"/>
      <c r="NOM21" s="63"/>
      <c r="NON21" s="63"/>
      <c r="NOO21" s="63"/>
      <c r="NOP21" s="63"/>
      <c r="NOQ21" s="63"/>
      <c r="NOR21" s="63"/>
      <c r="NOS21" s="63"/>
      <c r="NOT21" s="63"/>
      <c r="NOU21" s="63"/>
      <c r="NOV21" s="63"/>
      <c r="NOW21" s="63"/>
      <c r="NOX21" s="63"/>
      <c r="NOY21" s="63"/>
      <c r="NOZ21" s="63"/>
      <c r="NPA21" s="63"/>
      <c r="NPB21" s="63"/>
      <c r="NPC21" s="63"/>
      <c r="NPD21" s="63"/>
      <c r="NPE21" s="63"/>
      <c r="NPF21" s="63"/>
      <c r="NPG21" s="63"/>
      <c r="NPH21" s="63"/>
      <c r="NPI21" s="63"/>
      <c r="NPJ21" s="63"/>
      <c r="NPK21" s="63"/>
      <c r="NPL21" s="63"/>
      <c r="NPM21" s="63"/>
      <c r="NPN21" s="63"/>
      <c r="NPO21" s="63"/>
      <c r="NPP21" s="63"/>
      <c r="NPQ21" s="63"/>
      <c r="NPR21" s="63"/>
      <c r="NPS21" s="63"/>
      <c r="NPT21" s="63"/>
      <c r="NPU21" s="63"/>
      <c r="NPV21" s="63"/>
      <c r="NPW21" s="63"/>
      <c r="NPX21" s="63"/>
      <c r="NPY21" s="63"/>
      <c r="NPZ21" s="63"/>
      <c r="NQA21" s="63"/>
      <c r="NQB21" s="63"/>
      <c r="NQC21" s="63"/>
      <c r="NQD21" s="63"/>
      <c r="NQE21" s="63"/>
      <c r="NQF21" s="63"/>
      <c r="NQG21" s="63"/>
      <c r="NQH21" s="63"/>
      <c r="NQI21" s="63"/>
      <c r="NQJ21" s="63"/>
      <c r="NQK21" s="63"/>
      <c r="NQL21" s="63"/>
      <c r="NQM21" s="63"/>
      <c r="NQN21" s="63"/>
      <c r="NQO21" s="63"/>
      <c r="NQP21" s="63"/>
      <c r="NQQ21" s="63"/>
      <c r="NQR21" s="63"/>
      <c r="NQS21" s="63"/>
      <c r="NQT21" s="63"/>
      <c r="NQU21" s="63"/>
      <c r="NQV21" s="63"/>
      <c r="NQW21" s="63"/>
      <c r="NQX21" s="63"/>
      <c r="NQY21" s="63"/>
      <c r="NQZ21" s="63"/>
      <c r="NRA21" s="63"/>
      <c r="NRB21" s="63"/>
      <c r="NRC21" s="63"/>
      <c r="NRD21" s="63"/>
      <c r="NRE21" s="63"/>
      <c r="NRF21" s="63"/>
      <c r="NRG21" s="63"/>
      <c r="NRH21" s="63"/>
      <c r="NRI21" s="63"/>
      <c r="NRJ21" s="63"/>
      <c r="NRK21" s="63"/>
      <c r="NRL21" s="63"/>
      <c r="NRM21" s="63"/>
      <c r="NRN21" s="63"/>
      <c r="NRO21" s="63"/>
      <c r="NRP21" s="63"/>
      <c r="NRQ21" s="63"/>
      <c r="NRR21" s="63"/>
      <c r="NRS21" s="63"/>
      <c r="NRT21" s="63"/>
      <c r="NRU21" s="63"/>
      <c r="NRV21" s="63"/>
      <c r="NRW21" s="63"/>
      <c r="NRX21" s="63"/>
      <c r="NRY21" s="63"/>
      <c r="NRZ21" s="63"/>
      <c r="NSA21" s="63"/>
      <c r="NSB21" s="63"/>
      <c r="NSC21" s="63"/>
      <c r="NSD21" s="63"/>
      <c r="NSE21" s="63"/>
      <c r="NSF21" s="63"/>
      <c r="NSG21" s="63"/>
      <c r="NSH21" s="63"/>
      <c r="NSI21" s="63"/>
      <c r="NSJ21" s="63"/>
      <c r="NSK21" s="63"/>
      <c r="NSL21" s="63"/>
      <c r="NSM21" s="63"/>
      <c r="NSN21" s="63"/>
      <c r="NSO21" s="63"/>
      <c r="NSP21" s="63"/>
      <c r="NSQ21" s="63"/>
      <c r="NSR21" s="63"/>
      <c r="NSS21" s="63"/>
      <c r="NST21" s="63"/>
      <c r="NSU21" s="63"/>
      <c r="NSV21" s="63"/>
      <c r="NSW21" s="63"/>
      <c r="NSX21" s="63"/>
      <c r="NSY21" s="63"/>
      <c r="NSZ21" s="63"/>
      <c r="NTA21" s="63"/>
      <c r="NTB21" s="63"/>
      <c r="NTC21" s="63"/>
      <c r="NTD21" s="63"/>
      <c r="NTE21" s="63"/>
      <c r="NTF21" s="63"/>
      <c r="NTG21" s="63"/>
      <c r="NTH21" s="63"/>
      <c r="NTI21" s="63"/>
      <c r="NTJ21" s="63"/>
      <c r="NTK21" s="63"/>
      <c r="NTL21" s="63"/>
      <c r="NTM21" s="63"/>
      <c r="NTN21" s="63"/>
      <c r="NTO21" s="63"/>
      <c r="NTP21" s="63"/>
      <c r="NTQ21" s="63"/>
      <c r="NTR21" s="63"/>
      <c r="NTS21" s="63"/>
      <c r="NTT21" s="63"/>
      <c r="NTU21" s="63"/>
      <c r="NTV21" s="63"/>
      <c r="NTW21" s="63"/>
      <c r="NTX21" s="63"/>
      <c r="NTY21" s="63"/>
      <c r="NTZ21" s="63"/>
      <c r="NUA21" s="63"/>
      <c r="NUB21" s="63"/>
      <c r="NUC21" s="63"/>
      <c r="NUD21" s="63"/>
      <c r="NUE21" s="63"/>
      <c r="NUF21" s="63"/>
      <c r="NUG21" s="63"/>
      <c r="NUH21" s="63"/>
      <c r="NUI21" s="63"/>
      <c r="NUJ21" s="63"/>
      <c r="NUK21" s="63"/>
      <c r="NUL21" s="63"/>
      <c r="NUM21" s="63"/>
      <c r="NUN21" s="63"/>
      <c r="NUO21" s="63"/>
      <c r="NUP21" s="63"/>
      <c r="NUQ21" s="63"/>
      <c r="NUR21" s="63"/>
      <c r="NUS21" s="63"/>
      <c r="NUT21" s="63"/>
      <c r="NUU21" s="63"/>
      <c r="NUV21" s="63"/>
      <c r="NUW21" s="63"/>
      <c r="NUX21" s="63"/>
      <c r="NUY21" s="63"/>
      <c r="NUZ21" s="63"/>
      <c r="NVA21" s="63"/>
      <c r="NVB21" s="63"/>
      <c r="NVC21" s="63"/>
      <c r="NVD21" s="63"/>
      <c r="NVE21" s="63"/>
      <c r="NVF21" s="63"/>
      <c r="NVG21" s="63"/>
      <c r="NVH21" s="63"/>
      <c r="NVI21" s="63"/>
      <c r="NVJ21" s="63"/>
      <c r="NVK21" s="63"/>
      <c r="NVL21" s="63"/>
      <c r="NVM21" s="63"/>
      <c r="NVN21" s="63"/>
      <c r="NVO21" s="63"/>
      <c r="NVP21" s="63"/>
      <c r="NVQ21" s="63"/>
      <c r="NVR21" s="63"/>
      <c r="NVS21" s="63"/>
      <c r="NVT21" s="63"/>
      <c r="NVU21" s="63"/>
      <c r="NVV21" s="63"/>
      <c r="NVW21" s="63"/>
      <c r="NVX21" s="63"/>
      <c r="NVY21" s="63"/>
      <c r="NVZ21" s="63"/>
      <c r="NWA21" s="63"/>
      <c r="NWB21" s="63"/>
      <c r="NWC21" s="63"/>
      <c r="NWD21" s="63"/>
      <c r="NWE21" s="63"/>
      <c r="NWF21" s="63"/>
      <c r="NWG21" s="63"/>
      <c r="NWH21" s="63"/>
      <c r="NWI21" s="63"/>
      <c r="NWJ21" s="63"/>
      <c r="NWK21" s="63"/>
      <c r="NWL21" s="63"/>
      <c r="NWM21" s="63"/>
      <c r="NWN21" s="63"/>
      <c r="NWO21" s="63"/>
      <c r="NWP21" s="63"/>
      <c r="NWQ21" s="63"/>
      <c r="NWR21" s="63"/>
      <c r="NWS21" s="63"/>
      <c r="NWT21" s="63"/>
      <c r="NWU21" s="63"/>
      <c r="NWV21" s="63"/>
      <c r="NWW21" s="63"/>
      <c r="NWX21" s="63"/>
      <c r="NWY21" s="63"/>
      <c r="NWZ21" s="63"/>
      <c r="NXA21" s="63"/>
      <c r="NXB21" s="63"/>
      <c r="NXC21" s="63"/>
      <c r="NXD21" s="63"/>
      <c r="NXE21" s="63"/>
      <c r="NXF21" s="63"/>
      <c r="NXG21" s="63"/>
      <c r="NXH21" s="63"/>
      <c r="NXI21" s="63"/>
      <c r="NXJ21" s="63"/>
      <c r="NXK21" s="63"/>
      <c r="NXL21" s="63"/>
      <c r="NXM21" s="63"/>
      <c r="NXN21" s="63"/>
      <c r="NXO21" s="63"/>
      <c r="NXP21" s="63"/>
      <c r="NXQ21" s="63"/>
      <c r="NXR21" s="63"/>
      <c r="NXS21" s="63"/>
      <c r="NXT21" s="63"/>
      <c r="NXU21" s="63"/>
      <c r="NXV21" s="63"/>
      <c r="NXW21" s="63"/>
      <c r="NXX21" s="63"/>
      <c r="NXY21" s="63"/>
      <c r="NXZ21" s="63"/>
      <c r="NYA21" s="63"/>
      <c r="NYB21" s="63"/>
      <c r="NYC21" s="63"/>
      <c r="NYD21" s="63"/>
      <c r="NYE21" s="63"/>
      <c r="NYF21" s="63"/>
      <c r="NYG21" s="63"/>
      <c r="NYH21" s="63"/>
      <c r="NYI21" s="63"/>
      <c r="NYJ21" s="63"/>
      <c r="NYK21" s="63"/>
      <c r="NYL21" s="63"/>
      <c r="NYM21" s="63"/>
      <c r="NYN21" s="63"/>
      <c r="NYO21" s="63"/>
      <c r="NYP21" s="63"/>
      <c r="NYQ21" s="63"/>
      <c r="NYR21" s="63"/>
      <c r="NYS21" s="63"/>
      <c r="NYT21" s="63"/>
      <c r="NYU21" s="63"/>
      <c r="NYV21" s="63"/>
      <c r="NYW21" s="63"/>
      <c r="NYX21" s="63"/>
      <c r="NYY21" s="63"/>
      <c r="NYZ21" s="63"/>
      <c r="NZA21" s="63"/>
      <c r="NZB21" s="63"/>
      <c r="NZC21" s="63"/>
      <c r="NZD21" s="63"/>
      <c r="NZE21" s="63"/>
      <c r="NZF21" s="63"/>
      <c r="NZG21" s="63"/>
      <c r="NZH21" s="63"/>
      <c r="NZI21" s="63"/>
      <c r="NZJ21" s="63"/>
      <c r="NZK21" s="63"/>
      <c r="NZL21" s="63"/>
      <c r="NZM21" s="63"/>
      <c r="NZN21" s="63"/>
      <c r="NZO21" s="63"/>
      <c r="NZP21" s="63"/>
      <c r="NZQ21" s="63"/>
      <c r="NZR21" s="63"/>
      <c r="NZS21" s="63"/>
      <c r="NZT21" s="63"/>
      <c r="NZU21" s="63"/>
      <c r="NZV21" s="63"/>
      <c r="NZW21" s="63"/>
      <c r="NZX21" s="63"/>
      <c r="NZY21" s="63"/>
      <c r="NZZ21" s="63"/>
      <c r="OAA21" s="63"/>
      <c r="OAB21" s="63"/>
      <c r="OAC21" s="63"/>
      <c r="OAD21" s="63"/>
      <c r="OAE21" s="63"/>
      <c r="OAF21" s="63"/>
      <c r="OAG21" s="63"/>
      <c r="OAH21" s="63"/>
      <c r="OAI21" s="63"/>
      <c r="OAJ21" s="63"/>
      <c r="OAK21" s="63"/>
      <c r="OAL21" s="63"/>
      <c r="OAM21" s="63"/>
      <c r="OAN21" s="63"/>
      <c r="OAO21" s="63"/>
      <c r="OAP21" s="63"/>
      <c r="OAQ21" s="63"/>
      <c r="OAR21" s="63"/>
      <c r="OAS21" s="63"/>
      <c r="OAT21" s="63"/>
      <c r="OAU21" s="63"/>
      <c r="OAV21" s="63"/>
      <c r="OAW21" s="63"/>
      <c r="OAX21" s="63"/>
      <c r="OAY21" s="63"/>
      <c r="OAZ21" s="63"/>
      <c r="OBA21" s="63"/>
      <c r="OBB21" s="63"/>
      <c r="OBC21" s="63"/>
      <c r="OBD21" s="63"/>
      <c r="OBE21" s="63"/>
      <c r="OBF21" s="63"/>
      <c r="OBG21" s="63"/>
      <c r="OBH21" s="63"/>
      <c r="OBI21" s="63"/>
      <c r="OBJ21" s="63"/>
      <c r="OBK21" s="63"/>
      <c r="OBL21" s="63"/>
      <c r="OBM21" s="63"/>
      <c r="OBN21" s="63"/>
      <c r="OBO21" s="63"/>
      <c r="OBP21" s="63"/>
      <c r="OBQ21" s="63"/>
      <c r="OBR21" s="63"/>
      <c r="OBS21" s="63"/>
      <c r="OBT21" s="63"/>
      <c r="OBU21" s="63"/>
      <c r="OBV21" s="63"/>
      <c r="OBW21" s="63"/>
      <c r="OBX21" s="63"/>
      <c r="OBY21" s="63"/>
      <c r="OBZ21" s="63"/>
      <c r="OCA21" s="63"/>
      <c r="OCB21" s="63"/>
      <c r="OCC21" s="63"/>
      <c r="OCD21" s="63"/>
      <c r="OCE21" s="63"/>
      <c r="OCF21" s="63"/>
      <c r="OCG21" s="63"/>
      <c r="OCH21" s="63"/>
      <c r="OCI21" s="63"/>
      <c r="OCJ21" s="63"/>
      <c r="OCK21" s="63"/>
      <c r="OCL21" s="63"/>
      <c r="OCM21" s="63"/>
      <c r="OCN21" s="63"/>
      <c r="OCO21" s="63"/>
      <c r="OCP21" s="63"/>
      <c r="OCQ21" s="63"/>
      <c r="OCR21" s="63"/>
      <c r="OCS21" s="63"/>
      <c r="OCT21" s="63"/>
      <c r="OCU21" s="63"/>
      <c r="OCV21" s="63"/>
      <c r="OCW21" s="63"/>
      <c r="OCX21" s="63"/>
      <c r="OCY21" s="63"/>
      <c r="OCZ21" s="63"/>
      <c r="ODA21" s="63"/>
      <c r="ODB21" s="63"/>
      <c r="ODC21" s="63"/>
      <c r="ODD21" s="63"/>
      <c r="ODE21" s="63"/>
      <c r="ODF21" s="63"/>
      <c r="ODG21" s="63"/>
      <c r="ODH21" s="63"/>
      <c r="ODI21" s="63"/>
      <c r="ODJ21" s="63"/>
      <c r="ODK21" s="63"/>
      <c r="ODL21" s="63"/>
      <c r="ODM21" s="63"/>
      <c r="ODN21" s="63"/>
      <c r="ODO21" s="63"/>
      <c r="ODP21" s="63"/>
      <c r="ODQ21" s="63"/>
      <c r="ODR21" s="63"/>
      <c r="ODS21" s="63"/>
      <c r="ODT21" s="63"/>
      <c r="ODU21" s="63"/>
      <c r="ODV21" s="63"/>
      <c r="ODW21" s="63"/>
      <c r="ODX21" s="63"/>
      <c r="ODY21" s="63"/>
      <c r="ODZ21" s="63"/>
      <c r="OEA21" s="63"/>
      <c r="OEB21" s="63"/>
      <c r="OEC21" s="63"/>
      <c r="OED21" s="63"/>
      <c r="OEE21" s="63"/>
      <c r="OEF21" s="63"/>
      <c r="OEG21" s="63"/>
      <c r="OEH21" s="63"/>
      <c r="OEI21" s="63"/>
      <c r="OEJ21" s="63"/>
      <c r="OEK21" s="63"/>
      <c r="OEL21" s="63"/>
      <c r="OEM21" s="63"/>
      <c r="OEN21" s="63"/>
      <c r="OEO21" s="63"/>
      <c r="OEP21" s="63"/>
      <c r="OEQ21" s="63"/>
      <c r="OER21" s="63"/>
      <c r="OES21" s="63"/>
      <c r="OET21" s="63"/>
      <c r="OEU21" s="63"/>
      <c r="OEV21" s="63"/>
      <c r="OEW21" s="63"/>
      <c r="OEX21" s="63"/>
      <c r="OEY21" s="63"/>
      <c r="OEZ21" s="63"/>
      <c r="OFA21" s="63"/>
      <c r="OFB21" s="63"/>
      <c r="OFC21" s="63"/>
      <c r="OFD21" s="63"/>
      <c r="OFE21" s="63"/>
      <c r="OFF21" s="63"/>
      <c r="OFG21" s="63"/>
      <c r="OFH21" s="63"/>
      <c r="OFI21" s="63"/>
      <c r="OFJ21" s="63"/>
      <c r="OFK21" s="63"/>
      <c r="OFL21" s="63"/>
      <c r="OFM21" s="63"/>
      <c r="OFN21" s="63"/>
      <c r="OFO21" s="63"/>
      <c r="OFP21" s="63"/>
      <c r="OFQ21" s="63"/>
      <c r="OFR21" s="63"/>
      <c r="OFS21" s="63"/>
      <c r="OFT21" s="63"/>
      <c r="OFU21" s="63"/>
      <c r="OFV21" s="63"/>
      <c r="OFW21" s="63"/>
      <c r="OFX21" s="63"/>
      <c r="OFY21" s="63"/>
      <c r="OFZ21" s="63"/>
      <c r="OGA21" s="63"/>
      <c r="OGB21" s="63"/>
      <c r="OGC21" s="63"/>
      <c r="OGD21" s="63"/>
      <c r="OGE21" s="63"/>
      <c r="OGF21" s="63"/>
      <c r="OGG21" s="63"/>
      <c r="OGH21" s="63"/>
      <c r="OGI21" s="63"/>
      <c r="OGJ21" s="63"/>
      <c r="OGK21" s="63"/>
      <c r="OGL21" s="63"/>
      <c r="OGM21" s="63"/>
      <c r="OGN21" s="63"/>
      <c r="OGO21" s="63"/>
      <c r="OGP21" s="63"/>
      <c r="OGQ21" s="63"/>
      <c r="OGR21" s="63"/>
      <c r="OGS21" s="63"/>
      <c r="OGT21" s="63"/>
      <c r="OGU21" s="63"/>
      <c r="OGV21" s="63"/>
      <c r="OGW21" s="63"/>
      <c r="OGX21" s="63"/>
      <c r="OGY21" s="63"/>
      <c r="OGZ21" s="63"/>
      <c r="OHA21" s="63"/>
      <c r="OHB21" s="63"/>
      <c r="OHC21" s="63"/>
      <c r="OHD21" s="63"/>
      <c r="OHE21" s="63"/>
      <c r="OHF21" s="63"/>
      <c r="OHG21" s="63"/>
      <c r="OHH21" s="63"/>
      <c r="OHI21" s="63"/>
      <c r="OHJ21" s="63"/>
      <c r="OHK21" s="63"/>
      <c r="OHL21" s="63"/>
      <c r="OHM21" s="63"/>
      <c r="OHN21" s="63"/>
      <c r="OHO21" s="63"/>
      <c r="OHP21" s="63"/>
      <c r="OHQ21" s="63"/>
      <c r="OHR21" s="63"/>
      <c r="OHS21" s="63"/>
      <c r="OHT21" s="63"/>
      <c r="OHU21" s="63"/>
      <c r="OHV21" s="63"/>
      <c r="OHW21" s="63"/>
      <c r="OHX21" s="63"/>
      <c r="OHY21" s="63"/>
      <c r="OHZ21" s="63"/>
      <c r="OIA21" s="63"/>
      <c r="OIB21" s="63"/>
      <c r="OIC21" s="63"/>
      <c r="OID21" s="63"/>
      <c r="OIE21" s="63"/>
      <c r="OIF21" s="63"/>
      <c r="OIG21" s="63"/>
      <c r="OIH21" s="63"/>
      <c r="OII21" s="63"/>
      <c r="OIJ21" s="63"/>
      <c r="OIK21" s="63"/>
      <c r="OIL21" s="63"/>
      <c r="OIM21" s="63"/>
      <c r="OIN21" s="63"/>
      <c r="OIO21" s="63"/>
      <c r="OIP21" s="63"/>
      <c r="OIQ21" s="63"/>
      <c r="OIR21" s="63"/>
      <c r="OIS21" s="63"/>
      <c r="OIT21" s="63"/>
      <c r="OIU21" s="63"/>
      <c r="OIV21" s="63"/>
      <c r="OIW21" s="63"/>
      <c r="OIX21" s="63"/>
      <c r="OIY21" s="63"/>
      <c r="OIZ21" s="63"/>
      <c r="OJA21" s="63"/>
      <c r="OJB21" s="63"/>
      <c r="OJC21" s="63"/>
      <c r="OJD21" s="63"/>
      <c r="OJE21" s="63"/>
      <c r="OJF21" s="63"/>
      <c r="OJG21" s="63"/>
      <c r="OJH21" s="63"/>
      <c r="OJI21" s="63"/>
      <c r="OJJ21" s="63"/>
      <c r="OJK21" s="63"/>
      <c r="OJL21" s="63"/>
      <c r="OJM21" s="63"/>
      <c r="OJN21" s="63"/>
      <c r="OJO21" s="63"/>
      <c r="OJP21" s="63"/>
      <c r="OJQ21" s="63"/>
      <c r="OJR21" s="63"/>
      <c r="OJS21" s="63"/>
      <c r="OJT21" s="63"/>
      <c r="OJU21" s="63"/>
      <c r="OJV21" s="63"/>
      <c r="OJW21" s="63"/>
      <c r="OJX21" s="63"/>
      <c r="OJY21" s="63"/>
      <c r="OJZ21" s="63"/>
      <c r="OKA21" s="63"/>
      <c r="OKB21" s="63"/>
      <c r="OKC21" s="63"/>
      <c r="OKD21" s="63"/>
      <c r="OKE21" s="63"/>
      <c r="OKF21" s="63"/>
      <c r="OKG21" s="63"/>
      <c r="OKH21" s="63"/>
      <c r="OKI21" s="63"/>
      <c r="OKJ21" s="63"/>
      <c r="OKK21" s="63"/>
      <c r="OKL21" s="63"/>
      <c r="OKM21" s="63"/>
      <c r="OKN21" s="63"/>
      <c r="OKO21" s="63"/>
      <c r="OKP21" s="63"/>
      <c r="OKQ21" s="63"/>
      <c r="OKR21" s="63"/>
      <c r="OKS21" s="63"/>
      <c r="OKT21" s="63"/>
      <c r="OKU21" s="63"/>
      <c r="OKV21" s="63"/>
      <c r="OKW21" s="63"/>
      <c r="OKX21" s="63"/>
      <c r="OKY21" s="63"/>
      <c r="OKZ21" s="63"/>
      <c r="OLA21" s="63"/>
      <c r="OLB21" s="63"/>
      <c r="OLC21" s="63"/>
      <c r="OLD21" s="63"/>
      <c r="OLE21" s="63"/>
      <c r="OLF21" s="63"/>
      <c r="OLG21" s="63"/>
      <c r="OLH21" s="63"/>
      <c r="OLI21" s="63"/>
      <c r="OLJ21" s="63"/>
      <c r="OLK21" s="63"/>
      <c r="OLL21" s="63"/>
      <c r="OLM21" s="63"/>
      <c r="OLN21" s="63"/>
      <c r="OLO21" s="63"/>
      <c r="OLP21" s="63"/>
      <c r="OLQ21" s="63"/>
      <c r="OLR21" s="63"/>
      <c r="OLS21" s="63"/>
      <c r="OLT21" s="63"/>
      <c r="OLU21" s="63"/>
      <c r="OLV21" s="63"/>
      <c r="OLW21" s="63"/>
      <c r="OLX21" s="63"/>
      <c r="OLY21" s="63"/>
      <c r="OLZ21" s="63"/>
      <c r="OMA21" s="63"/>
      <c r="OMB21" s="63"/>
      <c r="OMC21" s="63"/>
      <c r="OMD21" s="63"/>
      <c r="OME21" s="63"/>
      <c r="OMF21" s="63"/>
      <c r="OMG21" s="63"/>
      <c r="OMH21" s="63"/>
      <c r="OMI21" s="63"/>
      <c r="OMJ21" s="63"/>
      <c r="OMK21" s="63"/>
      <c r="OML21" s="63"/>
      <c r="OMM21" s="63"/>
      <c r="OMN21" s="63"/>
      <c r="OMO21" s="63"/>
      <c r="OMP21" s="63"/>
      <c r="OMQ21" s="63"/>
      <c r="OMR21" s="63"/>
      <c r="OMS21" s="63"/>
      <c r="OMT21" s="63"/>
      <c r="OMU21" s="63"/>
      <c r="OMV21" s="63"/>
      <c r="OMW21" s="63"/>
      <c r="OMX21" s="63"/>
      <c r="OMY21" s="63"/>
      <c r="OMZ21" s="63"/>
      <c r="ONA21" s="63"/>
      <c r="ONB21" s="63"/>
      <c r="ONC21" s="63"/>
      <c r="OND21" s="63"/>
      <c r="ONE21" s="63"/>
      <c r="ONF21" s="63"/>
      <c r="ONG21" s="63"/>
      <c r="ONH21" s="63"/>
      <c r="ONI21" s="63"/>
      <c r="ONJ21" s="63"/>
      <c r="ONK21" s="63"/>
      <c r="ONL21" s="63"/>
      <c r="ONM21" s="63"/>
      <c r="ONN21" s="63"/>
      <c r="ONO21" s="63"/>
      <c r="ONP21" s="63"/>
      <c r="ONQ21" s="63"/>
      <c r="ONR21" s="63"/>
      <c r="ONS21" s="63"/>
      <c r="ONT21" s="63"/>
      <c r="ONU21" s="63"/>
      <c r="ONV21" s="63"/>
      <c r="ONW21" s="63"/>
      <c r="ONX21" s="63"/>
      <c r="ONY21" s="63"/>
      <c r="ONZ21" s="63"/>
      <c r="OOA21" s="63"/>
      <c r="OOB21" s="63"/>
      <c r="OOC21" s="63"/>
      <c r="OOD21" s="63"/>
      <c r="OOE21" s="63"/>
      <c r="OOF21" s="63"/>
      <c r="OOG21" s="63"/>
      <c r="OOH21" s="63"/>
      <c r="OOI21" s="63"/>
      <c r="OOJ21" s="63"/>
      <c r="OOK21" s="63"/>
      <c r="OOL21" s="63"/>
      <c r="OOM21" s="63"/>
      <c r="OON21" s="63"/>
      <c r="OOO21" s="63"/>
      <c r="OOP21" s="63"/>
      <c r="OOQ21" s="63"/>
      <c r="OOR21" s="63"/>
      <c r="OOS21" s="63"/>
      <c r="OOT21" s="63"/>
      <c r="OOU21" s="63"/>
      <c r="OOV21" s="63"/>
      <c r="OOW21" s="63"/>
      <c r="OOX21" s="63"/>
      <c r="OOY21" s="63"/>
      <c r="OOZ21" s="63"/>
      <c r="OPA21" s="63"/>
      <c r="OPB21" s="63"/>
      <c r="OPC21" s="63"/>
      <c r="OPD21" s="63"/>
      <c r="OPE21" s="63"/>
      <c r="OPF21" s="63"/>
      <c r="OPG21" s="63"/>
      <c r="OPH21" s="63"/>
      <c r="OPI21" s="63"/>
      <c r="OPJ21" s="63"/>
      <c r="OPK21" s="63"/>
      <c r="OPL21" s="63"/>
      <c r="OPM21" s="63"/>
      <c r="OPN21" s="63"/>
      <c r="OPO21" s="63"/>
      <c r="OPP21" s="63"/>
      <c r="OPQ21" s="63"/>
      <c r="OPR21" s="63"/>
      <c r="OPS21" s="63"/>
      <c r="OPT21" s="63"/>
      <c r="OPU21" s="63"/>
      <c r="OPV21" s="63"/>
      <c r="OPW21" s="63"/>
      <c r="OPX21" s="63"/>
      <c r="OPY21" s="63"/>
      <c r="OPZ21" s="63"/>
      <c r="OQA21" s="63"/>
      <c r="OQB21" s="63"/>
      <c r="OQC21" s="63"/>
      <c r="OQD21" s="63"/>
      <c r="OQE21" s="63"/>
      <c r="OQF21" s="63"/>
      <c r="OQG21" s="63"/>
      <c r="OQH21" s="63"/>
      <c r="OQI21" s="63"/>
      <c r="OQJ21" s="63"/>
      <c r="OQK21" s="63"/>
      <c r="OQL21" s="63"/>
      <c r="OQM21" s="63"/>
      <c r="OQN21" s="63"/>
      <c r="OQO21" s="63"/>
      <c r="OQP21" s="63"/>
      <c r="OQQ21" s="63"/>
      <c r="OQR21" s="63"/>
      <c r="OQS21" s="63"/>
      <c r="OQT21" s="63"/>
      <c r="OQU21" s="63"/>
      <c r="OQV21" s="63"/>
      <c r="OQW21" s="63"/>
      <c r="OQX21" s="63"/>
      <c r="OQY21" s="63"/>
      <c r="OQZ21" s="63"/>
      <c r="ORA21" s="63"/>
      <c r="ORB21" s="63"/>
      <c r="ORC21" s="63"/>
      <c r="ORD21" s="63"/>
      <c r="ORE21" s="63"/>
      <c r="ORF21" s="63"/>
      <c r="ORG21" s="63"/>
      <c r="ORH21" s="63"/>
      <c r="ORI21" s="63"/>
      <c r="ORJ21" s="63"/>
      <c r="ORK21" s="63"/>
      <c r="ORL21" s="63"/>
      <c r="ORM21" s="63"/>
      <c r="ORN21" s="63"/>
      <c r="ORO21" s="63"/>
      <c r="ORP21" s="63"/>
      <c r="ORQ21" s="63"/>
      <c r="ORR21" s="63"/>
      <c r="ORS21" s="63"/>
      <c r="ORT21" s="63"/>
      <c r="ORU21" s="63"/>
      <c r="ORV21" s="63"/>
      <c r="ORW21" s="63"/>
      <c r="ORX21" s="63"/>
      <c r="ORY21" s="63"/>
      <c r="ORZ21" s="63"/>
      <c r="OSA21" s="63"/>
      <c r="OSB21" s="63"/>
      <c r="OSC21" s="63"/>
      <c r="OSD21" s="63"/>
      <c r="OSE21" s="63"/>
      <c r="OSF21" s="63"/>
      <c r="OSG21" s="63"/>
      <c r="OSH21" s="63"/>
      <c r="OSI21" s="63"/>
      <c r="OSJ21" s="63"/>
      <c r="OSK21" s="63"/>
      <c r="OSL21" s="63"/>
      <c r="OSM21" s="63"/>
      <c r="OSN21" s="63"/>
      <c r="OSO21" s="63"/>
      <c r="OSP21" s="63"/>
      <c r="OSQ21" s="63"/>
      <c r="OSR21" s="63"/>
      <c r="OSS21" s="63"/>
      <c r="OST21" s="63"/>
      <c r="OSU21" s="63"/>
      <c r="OSV21" s="63"/>
      <c r="OSW21" s="63"/>
      <c r="OSX21" s="63"/>
      <c r="OSY21" s="63"/>
      <c r="OSZ21" s="63"/>
      <c r="OTA21" s="63"/>
      <c r="OTB21" s="63"/>
      <c r="OTC21" s="63"/>
      <c r="OTD21" s="63"/>
      <c r="OTE21" s="63"/>
      <c r="OTF21" s="63"/>
      <c r="OTG21" s="63"/>
      <c r="OTH21" s="63"/>
      <c r="OTI21" s="63"/>
      <c r="OTJ21" s="63"/>
      <c r="OTK21" s="63"/>
      <c r="OTL21" s="63"/>
      <c r="OTM21" s="63"/>
      <c r="OTN21" s="63"/>
      <c r="OTO21" s="63"/>
      <c r="OTP21" s="63"/>
      <c r="OTQ21" s="63"/>
      <c r="OTR21" s="63"/>
      <c r="OTS21" s="63"/>
      <c r="OTT21" s="63"/>
      <c r="OTU21" s="63"/>
      <c r="OTV21" s="63"/>
      <c r="OTW21" s="63"/>
      <c r="OTX21" s="63"/>
      <c r="OTY21" s="63"/>
      <c r="OTZ21" s="63"/>
      <c r="OUA21" s="63"/>
      <c r="OUB21" s="63"/>
      <c r="OUC21" s="63"/>
      <c r="OUD21" s="63"/>
      <c r="OUE21" s="63"/>
      <c r="OUF21" s="63"/>
      <c r="OUG21" s="63"/>
      <c r="OUH21" s="63"/>
      <c r="OUI21" s="63"/>
      <c r="OUJ21" s="63"/>
      <c r="OUK21" s="63"/>
      <c r="OUL21" s="63"/>
      <c r="OUM21" s="63"/>
      <c r="OUN21" s="63"/>
      <c r="OUO21" s="63"/>
      <c r="OUP21" s="63"/>
      <c r="OUQ21" s="63"/>
      <c r="OUR21" s="63"/>
      <c r="OUS21" s="63"/>
      <c r="OUT21" s="63"/>
      <c r="OUU21" s="63"/>
      <c r="OUV21" s="63"/>
      <c r="OUW21" s="63"/>
      <c r="OUX21" s="63"/>
      <c r="OUY21" s="63"/>
      <c r="OUZ21" s="63"/>
      <c r="OVA21" s="63"/>
      <c r="OVB21" s="63"/>
      <c r="OVC21" s="63"/>
      <c r="OVD21" s="63"/>
      <c r="OVE21" s="63"/>
      <c r="OVF21" s="63"/>
      <c r="OVG21" s="63"/>
      <c r="OVH21" s="63"/>
      <c r="OVI21" s="63"/>
      <c r="OVJ21" s="63"/>
      <c r="OVK21" s="63"/>
      <c r="OVL21" s="63"/>
      <c r="OVM21" s="63"/>
      <c r="OVN21" s="63"/>
      <c r="OVO21" s="63"/>
      <c r="OVP21" s="63"/>
      <c r="OVQ21" s="63"/>
      <c r="OVR21" s="63"/>
      <c r="OVS21" s="63"/>
      <c r="OVT21" s="63"/>
      <c r="OVU21" s="63"/>
      <c r="OVV21" s="63"/>
      <c r="OVW21" s="63"/>
      <c r="OVX21" s="63"/>
      <c r="OVY21" s="63"/>
      <c r="OVZ21" s="63"/>
      <c r="OWA21" s="63"/>
      <c r="OWB21" s="63"/>
      <c r="OWC21" s="63"/>
      <c r="OWD21" s="63"/>
      <c r="OWE21" s="63"/>
      <c r="OWF21" s="63"/>
      <c r="OWG21" s="63"/>
      <c r="OWH21" s="63"/>
      <c r="OWI21" s="63"/>
      <c r="OWJ21" s="63"/>
      <c r="OWK21" s="63"/>
      <c r="OWL21" s="63"/>
      <c r="OWM21" s="63"/>
      <c r="OWN21" s="63"/>
      <c r="OWO21" s="63"/>
      <c r="OWP21" s="63"/>
      <c r="OWQ21" s="63"/>
      <c r="OWR21" s="63"/>
      <c r="OWS21" s="63"/>
      <c r="OWT21" s="63"/>
      <c r="OWU21" s="63"/>
      <c r="OWV21" s="63"/>
      <c r="OWW21" s="63"/>
      <c r="OWX21" s="63"/>
      <c r="OWY21" s="63"/>
      <c r="OWZ21" s="63"/>
      <c r="OXA21" s="63"/>
      <c r="OXB21" s="63"/>
      <c r="OXC21" s="63"/>
      <c r="OXD21" s="63"/>
      <c r="OXE21" s="63"/>
      <c r="OXF21" s="63"/>
      <c r="OXG21" s="63"/>
      <c r="OXH21" s="63"/>
      <c r="OXI21" s="63"/>
      <c r="OXJ21" s="63"/>
      <c r="OXK21" s="63"/>
      <c r="OXL21" s="63"/>
      <c r="OXM21" s="63"/>
      <c r="OXN21" s="63"/>
      <c r="OXO21" s="63"/>
      <c r="OXP21" s="63"/>
      <c r="OXQ21" s="63"/>
      <c r="OXR21" s="63"/>
      <c r="OXS21" s="63"/>
      <c r="OXT21" s="63"/>
      <c r="OXU21" s="63"/>
      <c r="OXV21" s="63"/>
      <c r="OXW21" s="63"/>
      <c r="OXX21" s="63"/>
      <c r="OXY21" s="63"/>
      <c r="OXZ21" s="63"/>
      <c r="OYA21" s="63"/>
      <c r="OYB21" s="63"/>
      <c r="OYC21" s="63"/>
      <c r="OYD21" s="63"/>
      <c r="OYE21" s="63"/>
      <c r="OYF21" s="63"/>
      <c r="OYG21" s="63"/>
      <c r="OYH21" s="63"/>
      <c r="OYI21" s="63"/>
      <c r="OYJ21" s="63"/>
      <c r="OYK21" s="63"/>
      <c r="OYL21" s="63"/>
      <c r="OYM21" s="63"/>
      <c r="OYN21" s="63"/>
      <c r="OYO21" s="63"/>
      <c r="OYP21" s="63"/>
      <c r="OYQ21" s="63"/>
      <c r="OYR21" s="63"/>
      <c r="OYS21" s="63"/>
      <c r="OYT21" s="63"/>
      <c r="OYU21" s="63"/>
      <c r="OYV21" s="63"/>
      <c r="OYW21" s="63"/>
      <c r="OYX21" s="63"/>
      <c r="OYY21" s="63"/>
      <c r="OYZ21" s="63"/>
      <c r="OZA21" s="63"/>
      <c r="OZB21" s="63"/>
      <c r="OZC21" s="63"/>
      <c r="OZD21" s="63"/>
      <c r="OZE21" s="63"/>
      <c r="OZF21" s="63"/>
      <c r="OZG21" s="63"/>
      <c r="OZH21" s="63"/>
      <c r="OZI21" s="63"/>
      <c r="OZJ21" s="63"/>
      <c r="OZK21" s="63"/>
      <c r="OZL21" s="63"/>
      <c r="OZM21" s="63"/>
      <c r="OZN21" s="63"/>
      <c r="OZO21" s="63"/>
      <c r="OZP21" s="63"/>
      <c r="OZQ21" s="63"/>
      <c r="OZR21" s="63"/>
      <c r="OZS21" s="63"/>
      <c r="OZT21" s="63"/>
      <c r="OZU21" s="63"/>
      <c r="OZV21" s="63"/>
      <c r="OZW21" s="63"/>
      <c r="OZX21" s="63"/>
      <c r="OZY21" s="63"/>
      <c r="OZZ21" s="63"/>
      <c r="PAA21" s="63"/>
      <c r="PAB21" s="63"/>
      <c r="PAC21" s="63"/>
      <c r="PAD21" s="63"/>
      <c r="PAE21" s="63"/>
      <c r="PAF21" s="63"/>
      <c r="PAG21" s="63"/>
      <c r="PAH21" s="63"/>
      <c r="PAI21" s="63"/>
      <c r="PAJ21" s="63"/>
      <c r="PAK21" s="63"/>
      <c r="PAL21" s="63"/>
      <c r="PAM21" s="63"/>
      <c r="PAN21" s="63"/>
      <c r="PAO21" s="63"/>
      <c r="PAP21" s="63"/>
      <c r="PAQ21" s="63"/>
      <c r="PAR21" s="63"/>
      <c r="PAS21" s="63"/>
      <c r="PAT21" s="63"/>
      <c r="PAU21" s="63"/>
      <c r="PAV21" s="63"/>
      <c r="PAW21" s="63"/>
      <c r="PAX21" s="63"/>
      <c r="PAY21" s="63"/>
      <c r="PAZ21" s="63"/>
      <c r="PBA21" s="63"/>
      <c r="PBB21" s="63"/>
      <c r="PBC21" s="63"/>
      <c r="PBD21" s="63"/>
      <c r="PBE21" s="63"/>
      <c r="PBF21" s="63"/>
      <c r="PBG21" s="63"/>
      <c r="PBH21" s="63"/>
      <c r="PBI21" s="63"/>
      <c r="PBJ21" s="63"/>
      <c r="PBK21" s="63"/>
      <c r="PBL21" s="63"/>
      <c r="PBM21" s="63"/>
      <c r="PBN21" s="63"/>
      <c r="PBO21" s="63"/>
      <c r="PBP21" s="63"/>
      <c r="PBQ21" s="63"/>
      <c r="PBR21" s="63"/>
      <c r="PBS21" s="63"/>
      <c r="PBT21" s="63"/>
      <c r="PBU21" s="63"/>
      <c r="PBV21" s="63"/>
      <c r="PBW21" s="63"/>
      <c r="PBX21" s="63"/>
      <c r="PBY21" s="63"/>
      <c r="PBZ21" s="63"/>
      <c r="PCA21" s="63"/>
      <c r="PCB21" s="63"/>
      <c r="PCC21" s="63"/>
      <c r="PCD21" s="63"/>
      <c r="PCE21" s="63"/>
      <c r="PCF21" s="63"/>
      <c r="PCG21" s="63"/>
      <c r="PCH21" s="63"/>
      <c r="PCI21" s="63"/>
      <c r="PCJ21" s="63"/>
      <c r="PCK21" s="63"/>
      <c r="PCL21" s="63"/>
      <c r="PCM21" s="63"/>
      <c r="PCN21" s="63"/>
      <c r="PCO21" s="63"/>
      <c r="PCP21" s="63"/>
      <c r="PCQ21" s="63"/>
      <c r="PCR21" s="63"/>
      <c r="PCS21" s="63"/>
      <c r="PCT21" s="63"/>
      <c r="PCU21" s="63"/>
      <c r="PCV21" s="63"/>
      <c r="PCW21" s="63"/>
      <c r="PCX21" s="63"/>
      <c r="PCY21" s="63"/>
      <c r="PCZ21" s="63"/>
      <c r="PDA21" s="63"/>
      <c r="PDB21" s="63"/>
      <c r="PDC21" s="63"/>
      <c r="PDD21" s="63"/>
      <c r="PDE21" s="63"/>
      <c r="PDF21" s="63"/>
      <c r="PDG21" s="63"/>
      <c r="PDH21" s="63"/>
      <c r="PDI21" s="63"/>
      <c r="PDJ21" s="63"/>
      <c r="PDK21" s="63"/>
      <c r="PDL21" s="63"/>
      <c r="PDM21" s="63"/>
      <c r="PDN21" s="63"/>
      <c r="PDO21" s="63"/>
      <c r="PDP21" s="63"/>
      <c r="PDQ21" s="63"/>
      <c r="PDR21" s="63"/>
      <c r="PDS21" s="63"/>
      <c r="PDT21" s="63"/>
      <c r="PDU21" s="63"/>
      <c r="PDV21" s="63"/>
      <c r="PDW21" s="63"/>
      <c r="PDX21" s="63"/>
      <c r="PDY21" s="63"/>
      <c r="PDZ21" s="63"/>
      <c r="PEA21" s="63"/>
      <c r="PEB21" s="63"/>
      <c r="PEC21" s="63"/>
      <c r="PED21" s="63"/>
      <c r="PEE21" s="63"/>
      <c r="PEF21" s="63"/>
      <c r="PEG21" s="63"/>
      <c r="PEH21" s="63"/>
      <c r="PEI21" s="63"/>
      <c r="PEJ21" s="63"/>
      <c r="PEK21" s="63"/>
      <c r="PEL21" s="63"/>
      <c r="PEM21" s="63"/>
      <c r="PEN21" s="63"/>
      <c r="PEO21" s="63"/>
      <c r="PEP21" s="63"/>
      <c r="PEQ21" s="63"/>
      <c r="PER21" s="63"/>
      <c r="PES21" s="63"/>
      <c r="PET21" s="63"/>
      <c r="PEU21" s="63"/>
      <c r="PEV21" s="63"/>
      <c r="PEW21" s="63"/>
      <c r="PEX21" s="63"/>
      <c r="PEY21" s="63"/>
      <c r="PEZ21" s="63"/>
      <c r="PFA21" s="63"/>
      <c r="PFB21" s="63"/>
      <c r="PFC21" s="63"/>
      <c r="PFD21" s="63"/>
      <c r="PFE21" s="63"/>
      <c r="PFF21" s="63"/>
      <c r="PFG21" s="63"/>
      <c r="PFH21" s="63"/>
      <c r="PFI21" s="63"/>
      <c r="PFJ21" s="63"/>
      <c r="PFK21" s="63"/>
      <c r="PFL21" s="63"/>
      <c r="PFM21" s="63"/>
      <c r="PFN21" s="63"/>
      <c r="PFO21" s="63"/>
      <c r="PFP21" s="63"/>
      <c r="PFQ21" s="63"/>
      <c r="PFR21" s="63"/>
      <c r="PFS21" s="63"/>
      <c r="PFT21" s="63"/>
      <c r="PFU21" s="63"/>
      <c r="PFV21" s="63"/>
      <c r="PFW21" s="63"/>
      <c r="PFX21" s="63"/>
      <c r="PFY21" s="63"/>
      <c r="PFZ21" s="63"/>
      <c r="PGA21" s="63"/>
      <c r="PGB21" s="63"/>
      <c r="PGC21" s="63"/>
      <c r="PGD21" s="63"/>
      <c r="PGE21" s="63"/>
      <c r="PGF21" s="63"/>
      <c r="PGG21" s="63"/>
      <c r="PGH21" s="63"/>
      <c r="PGI21" s="63"/>
      <c r="PGJ21" s="63"/>
      <c r="PGK21" s="63"/>
      <c r="PGL21" s="63"/>
      <c r="PGM21" s="63"/>
      <c r="PGN21" s="63"/>
      <c r="PGO21" s="63"/>
      <c r="PGP21" s="63"/>
      <c r="PGQ21" s="63"/>
      <c r="PGR21" s="63"/>
      <c r="PGS21" s="63"/>
      <c r="PGT21" s="63"/>
      <c r="PGU21" s="63"/>
      <c r="PGV21" s="63"/>
      <c r="PGW21" s="63"/>
      <c r="PGX21" s="63"/>
      <c r="PGY21" s="63"/>
      <c r="PGZ21" s="63"/>
      <c r="PHA21" s="63"/>
      <c r="PHB21" s="63"/>
      <c r="PHC21" s="63"/>
      <c r="PHD21" s="63"/>
      <c r="PHE21" s="63"/>
      <c r="PHF21" s="63"/>
      <c r="PHG21" s="63"/>
      <c r="PHH21" s="63"/>
      <c r="PHI21" s="63"/>
      <c r="PHJ21" s="63"/>
      <c r="PHK21" s="63"/>
      <c r="PHL21" s="63"/>
      <c r="PHM21" s="63"/>
      <c r="PHN21" s="63"/>
      <c r="PHO21" s="63"/>
      <c r="PHP21" s="63"/>
      <c r="PHQ21" s="63"/>
      <c r="PHR21" s="63"/>
      <c r="PHS21" s="63"/>
      <c r="PHT21" s="63"/>
      <c r="PHU21" s="63"/>
      <c r="PHV21" s="63"/>
      <c r="PHW21" s="63"/>
      <c r="PHX21" s="63"/>
      <c r="PHY21" s="63"/>
      <c r="PHZ21" s="63"/>
      <c r="PIA21" s="63"/>
      <c r="PIB21" s="63"/>
      <c r="PIC21" s="63"/>
      <c r="PID21" s="63"/>
      <c r="PIE21" s="63"/>
      <c r="PIF21" s="63"/>
      <c r="PIG21" s="63"/>
      <c r="PIH21" s="63"/>
      <c r="PII21" s="63"/>
      <c r="PIJ21" s="63"/>
      <c r="PIK21" s="63"/>
      <c r="PIL21" s="63"/>
      <c r="PIM21" s="63"/>
      <c r="PIN21" s="63"/>
      <c r="PIO21" s="63"/>
      <c r="PIP21" s="63"/>
      <c r="PIQ21" s="63"/>
      <c r="PIR21" s="63"/>
      <c r="PIS21" s="63"/>
      <c r="PIT21" s="63"/>
      <c r="PIU21" s="63"/>
      <c r="PIV21" s="63"/>
      <c r="PIW21" s="63"/>
      <c r="PIX21" s="63"/>
      <c r="PIY21" s="63"/>
      <c r="PIZ21" s="63"/>
      <c r="PJA21" s="63"/>
      <c r="PJB21" s="63"/>
      <c r="PJC21" s="63"/>
      <c r="PJD21" s="63"/>
      <c r="PJE21" s="63"/>
      <c r="PJF21" s="63"/>
      <c r="PJG21" s="63"/>
      <c r="PJH21" s="63"/>
      <c r="PJI21" s="63"/>
      <c r="PJJ21" s="63"/>
      <c r="PJK21" s="63"/>
      <c r="PJL21" s="63"/>
      <c r="PJM21" s="63"/>
      <c r="PJN21" s="63"/>
      <c r="PJO21" s="63"/>
      <c r="PJP21" s="63"/>
      <c r="PJQ21" s="63"/>
      <c r="PJR21" s="63"/>
      <c r="PJS21" s="63"/>
      <c r="PJT21" s="63"/>
      <c r="PJU21" s="63"/>
      <c r="PJV21" s="63"/>
      <c r="PJW21" s="63"/>
      <c r="PJX21" s="63"/>
      <c r="PJY21" s="63"/>
      <c r="PJZ21" s="63"/>
      <c r="PKA21" s="63"/>
      <c r="PKB21" s="63"/>
      <c r="PKC21" s="63"/>
      <c r="PKD21" s="63"/>
      <c r="PKE21" s="63"/>
      <c r="PKF21" s="63"/>
      <c r="PKG21" s="63"/>
      <c r="PKH21" s="63"/>
      <c r="PKI21" s="63"/>
      <c r="PKJ21" s="63"/>
      <c r="PKK21" s="63"/>
      <c r="PKL21" s="63"/>
      <c r="PKM21" s="63"/>
      <c r="PKN21" s="63"/>
      <c r="PKO21" s="63"/>
      <c r="PKP21" s="63"/>
      <c r="PKQ21" s="63"/>
      <c r="PKR21" s="63"/>
      <c r="PKS21" s="63"/>
      <c r="PKT21" s="63"/>
      <c r="PKU21" s="63"/>
      <c r="PKV21" s="63"/>
      <c r="PKW21" s="63"/>
      <c r="PKX21" s="63"/>
      <c r="PKY21" s="63"/>
      <c r="PKZ21" s="63"/>
      <c r="PLA21" s="63"/>
      <c r="PLB21" s="63"/>
      <c r="PLC21" s="63"/>
      <c r="PLD21" s="63"/>
      <c r="PLE21" s="63"/>
      <c r="PLF21" s="63"/>
      <c r="PLG21" s="63"/>
      <c r="PLH21" s="63"/>
      <c r="PLI21" s="63"/>
      <c r="PLJ21" s="63"/>
      <c r="PLK21" s="63"/>
      <c r="PLL21" s="63"/>
      <c r="PLM21" s="63"/>
      <c r="PLN21" s="63"/>
      <c r="PLO21" s="63"/>
      <c r="PLP21" s="63"/>
      <c r="PLQ21" s="63"/>
      <c r="PLR21" s="63"/>
      <c r="PLS21" s="63"/>
      <c r="PLT21" s="63"/>
      <c r="PLU21" s="63"/>
      <c r="PLV21" s="63"/>
      <c r="PLW21" s="63"/>
      <c r="PLX21" s="63"/>
      <c r="PLY21" s="63"/>
      <c r="PLZ21" s="63"/>
      <c r="PMA21" s="63"/>
      <c r="PMB21" s="63"/>
      <c r="PMC21" s="63"/>
      <c r="PMD21" s="63"/>
      <c r="PME21" s="63"/>
      <c r="PMF21" s="63"/>
      <c r="PMG21" s="63"/>
      <c r="PMH21" s="63"/>
      <c r="PMI21" s="63"/>
      <c r="PMJ21" s="63"/>
      <c r="PMK21" s="63"/>
      <c r="PML21" s="63"/>
      <c r="PMM21" s="63"/>
      <c r="PMN21" s="63"/>
      <c r="PMO21" s="63"/>
      <c r="PMP21" s="63"/>
      <c r="PMQ21" s="63"/>
      <c r="PMR21" s="63"/>
      <c r="PMS21" s="63"/>
      <c r="PMT21" s="63"/>
      <c r="PMU21" s="63"/>
      <c r="PMV21" s="63"/>
      <c r="PMW21" s="63"/>
      <c r="PMX21" s="63"/>
      <c r="PMY21" s="63"/>
      <c r="PMZ21" s="63"/>
      <c r="PNA21" s="63"/>
      <c r="PNB21" s="63"/>
      <c r="PNC21" s="63"/>
      <c r="PND21" s="63"/>
      <c r="PNE21" s="63"/>
      <c r="PNF21" s="63"/>
      <c r="PNG21" s="63"/>
      <c r="PNH21" s="63"/>
      <c r="PNI21" s="63"/>
      <c r="PNJ21" s="63"/>
      <c r="PNK21" s="63"/>
      <c r="PNL21" s="63"/>
      <c r="PNM21" s="63"/>
      <c r="PNN21" s="63"/>
      <c r="PNO21" s="63"/>
      <c r="PNP21" s="63"/>
      <c r="PNQ21" s="63"/>
      <c r="PNR21" s="63"/>
      <c r="PNS21" s="63"/>
      <c r="PNT21" s="63"/>
      <c r="PNU21" s="63"/>
      <c r="PNV21" s="63"/>
      <c r="PNW21" s="63"/>
      <c r="PNX21" s="63"/>
      <c r="PNY21" s="63"/>
      <c r="PNZ21" s="63"/>
      <c r="POA21" s="63"/>
      <c r="POB21" s="63"/>
      <c r="POC21" s="63"/>
      <c r="POD21" s="63"/>
      <c r="POE21" s="63"/>
      <c r="POF21" s="63"/>
      <c r="POG21" s="63"/>
      <c r="POH21" s="63"/>
      <c r="POI21" s="63"/>
      <c r="POJ21" s="63"/>
      <c r="POK21" s="63"/>
      <c r="POL21" s="63"/>
      <c r="POM21" s="63"/>
      <c r="PON21" s="63"/>
      <c r="POO21" s="63"/>
      <c r="POP21" s="63"/>
      <c r="POQ21" s="63"/>
      <c r="POR21" s="63"/>
      <c r="POS21" s="63"/>
      <c r="POT21" s="63"/>
      <c r="POU21" s="63"/>
      <c r="POV21" s="63"/>
      <c r="POW21" s="63"/>
      <c r="POX21" s="63"/>
      <c r="POY21" s="63"/>
      <c r="POZ21" s="63"/>
      <c r="PPA21" s="63"/>
      <c r="PPB21" s="63"/>
      <c r="PPC21" s="63"/>
      <c r="PPD21" s="63"/>
      <c r="PPE21" s="63"/>
      <c r="PPF21" s="63"/>
      <c r="PPG21" s="63"/>
      <c r="PPH21" s="63"/>
      <c r="PPI21" s="63"/>
      <c r="PPJ21" s="63"/>
      <c r="PPK21" s="63"/>
      <c r="PPL21" s="63"/>
      <c r="PPM21" s="63"/>
      <c r="PPN21" s="63"/>
      <c r="PPO21" s="63"/>
      <c r="PPP21" s="63"/>
      <c r="PPQ21" s="63"/>
      <c r="PPR21" s="63"/>
      <c r="PPS21" s="63"/>
      <c r="PPT21" s="63"/>
      <c r="PPU21" s="63"/>
      <c r="PPV21" s="63"/>
      <c r="PPW21" s="63"/>
      <c r="PPX21" s="63"/>
      <c r="PPY21" s="63"/>
      <c r="PPZ21" s="63"/>
      <c r="PQA21" s="63"/>
      <c r="PQB21" s="63"/>
      <c r="PQC21" s="63"/>
      <c r="PQD21" s="63"/>
      <c r="PQE21" s="63"/>
      <c r="PQF21" s="63"/>
      <c r="PQG21" s="63"/>
      <c r="PQH21" s="63"/>
      <c r="PQI21" s="63"/>
      <c r="PQJ21" s="63"/>
      <c r="PQK21" s="63"/>
      <c r="PQL21" s="63"/>
      <c r="PQM21" s="63"/>
      <c r="PQN21" s="63"/>
      <c r="PQO21" s="63"/>
      <c r="PQP21" s="63"/>
      <c r="PQQ21" s="63"/>
      <c r="PQR21" s="63"/>
      <c r="PQS21" s="63"/>
      <c r="PQT21" s="63"/>
      <c r="PQU21" s="63"/>
      <c r="PQV21" s="63"/>
      <c r="PQW21" s="63"/>
      <c r="PQX21" s="63"/>
      <c r="PQY21" s="63"/>
      <c r="PQZ21" s="63"/>
      <c r="PRA21" s="63"/>
      <c r="PRB21" s="63"/>
      <c r="PRC21" s="63"/>
      <c r="PRD21" s="63"/>
      <c r="PRE21" s="63"/>
      <c r="PRF21" s="63"/>
      <c r="PRG21" s="63"/>
      <c r="PRH21" s="63"/>
      <c r="PRI21" s="63"/>
      <c r="PRJ21" s="63"/>
      <c r="PRK21" s="63"/>
      <c r="PRL21" s="63"/>
      <c r="PRM21" s="63"/>
      <c r="PRN21" s="63"/>
      <c r="PRO21" s="63"/>
      <c r="PRP21" s="63"/>
      <c r="PRQ21" s="63"/>
      <c r="PRR21" s="63"/>
      <c r="PRS21" s="63"/>
      <c r="PRT21" s="63"/>
      <c r="PRU21" s="63"/>
      <c r="PRV21" s="63"/>
      <c r="PRW21" s="63"/>
      <c r="PRX21" s="63"/>
      <c r="PRY21" s="63"/>
      <c r="PRZ21" s="63"/>
      <c r="PSA21" s="63"/>
      <c r="PSB21" s="63"/>
      <c r="PSC21" s="63"/>
      <c r="PSD21" s="63"/>
      <c r="PSE21" s="63"/>
      <c r="PSF21" s="63"/>
      <c r="PSG21" s="63"/>
      <c r="PSH21" s="63"/>
      <c r="PSI21" s="63"/>
      <c r="PSJ21" s="63"/>
      <c r="PSK21" s="63"/>
      <c r="PSL21" s="63"/>
      <c r="PSM21" s="63"/>
      <c r="PSN21" s="63"/>
      <c r="PSO21" s="63"/>
      <c r="PSP21" s="63"/>
      <c r="PSQ21" s="63"/>
      <c r="PSR21" s="63"/>
      <c r="PSS21" s="63"/>
      <c r="PST21" s="63"/>
      <c r="PSU21" s="63"/>
      <c r="PSV21" s="63"/>
      <c r="PSW21" s="63"/>
      <c r="PSX21" s="63"/>
      <c r="PSY21" s="63"/>
      <c r="PSZ21" s="63"/>
      <c r="PTA21" s="63"/>
      <c r="PTB21" s="63"/>
      <c r="PTC21" s="63"/>
      <c r="PTD21" s="63"/>
      <c r="PTE21" s="63"/>
      <c r="PTF21" s="63"/>
      <c r="PTG21" s="63"/>
      <c r="PTH21" s="63"/>
      <c r="PTI21" s="63"/>
      <c r="PTJ21" s="63"/>
      <c r="PTK21" s="63"/>
      <c r="PTL21" s="63"/>
      <c r="PTM21" s="63"/>
      <c r="PTN21" s="63"/>
      <c r="PTO21" s="63"/>
      <c r="PTP21" s="63"/>
      <c r="PTQ21" s="63"/>
      <c r="PTR21" s="63"/>
      <c r="PTS21" s="63"/>
      <c r="PTT21" s="63"/>
      <c r="PTU21" s="63"/>
      <c r="PTV21" s="63"/>
      <c r="PTW21" s="63"/>
      <c r="PTX21" s="63"/>
      <c r="PTY21" s="63"/>
      <c r="PTZ21" s="63"/>
      <c r="PUA21" s="63"/>
      <c r="PUB21" s="63"/>
      <c r="PUC21" s="63"/>
      <c r="PUD21" s="63"/>
      <c r="PUE21" s="63"/>
      <c r="PUF21" s="63"/>
      <c r="PUG21" s="63"/>
      <c r="PUH21" s="63"/>
      <c r="PUI21" s="63"/>
      <c r="PUJ21" s="63"/>
      <c r="PUK21" s="63"/>
      <c r="PUL21" s="63"/>
      <c r="PUM21" s="63"/>
      <c r="PUN21" s="63"/>
      <c r="PUO21" s="63"/>
      <c r="PUP21" s="63"/>
      <c r="PUQ21" s="63"/>
      <c r="PUR21" s="63"/>
      <c r="PUS21" s="63"/>
      <c r="PUT21" s="63"/>
      <c r="PUU21" s="63"/>
      <c r="PUV21" s="63"/>
      <c r="PUW21" s="63"/>
      <c r="PUX21" s="63"/>
      <c r="PUY21" s="63"/>
      <c r="PUZ21" s="63"/>
      <c r="PVA21" s="63"/>
      <c r="PVB21" s="63"/>
      <c r="PVC21" s="63"/>
      <c r="PVD21" s="63"/>
      <c r="PVE21" s="63"/>
      <c r="PVF21" s="63"/>
      <c r="PVG21" s="63"/>
      <c r="PVH21" s="63"/>
      <c r="PVI21" s="63"/>
      <c r="PVJ21" s="63"/>
      <c r="PVK21" s="63"/>
      <c r="PVL21" s="63"/>
      <c r="PVM21" s="63"/>
      <c r="PVN21" s="63"/>
      <c r="PVO21" s="63"/>
      <c r="PVP21" s="63"/>
      <c r="PVQ21" s="63"/>
      <c r="PVR21" s="63"/>
      <c r="PVS21" s="63"/>
      <c r="PVT21" s="63"/>
      <c r="PVU21" s="63"/>
      <c r="PVV21" s="63"/>
      <c r="PVW21" s="63"/>
      <c r="PVX21" s="63"/>
      <c r="PVY21" s="63"/>
      <c r="PVZ21" s="63"/>
      <c r="PWA21" s="63"/>
      <c r="PWB21" s="63"/>
      <c r="PWC21" s="63"/>
      <c r="PWD21" s="63"/>
      <c r="PWE21" s="63"/>
      <c r="PWF21" s="63"/>
      <c r="PWG21" s="63"/>
      <c r="PWH21" s="63"/>
      <c r="PWI21" s="63"/>
      <c r="PWJ21" s="63"/>
      <c r="PWK21" s="63"/>
      <c r="PWL21" s="63"/>
      <c r="PWM21" s="63"/>
      <c r="PWN21" s="63"/>
      <c r="PWO21" s="63"/>
      <c r="PWP21" s="63"/>
      <c r="PWQ21" s="63"/>
      <c r="PWR21" s="63"/>
      <c r="PWS21" s="63"/>
      <c r="PWT21" s="63"/>
      <c r="PWU21" s="63"/>
      <c r="PWV21" s="63"/>
      <c r="PWW21" s="63"/>
      <c r="PWX21" s="63"/>
      <c r="PWY21" s="63"/>
      <c r="PWZ21" s="63"/>
      <c r="PXA21" s="63"/>
      <c r="PXB21" s="63"/>
      <c r="PXC21" s="63"/>
      <c r="PXD21" s="63"/>
      <c r="PXE21" s="63"/>
      <c r="PXF21" s="63"/>
      <c r="PXG21" s="63"/>
      <c r="PXH21" s="63"/>
      <c r="PXI21" s="63"/>
      <c r="PXJ21" s="63"/>
      <c r="PXK21" s="63"/>
      <c r="PXL21" s="63"/>
      <c r="PXM21" s="63"/>
      <c r="PXN21" s="63"/>
      <c r="PXO21" s="63"/>
      <c r="PXP21" s="63"/>
      <c r="PXQ21" s="63"/>
      <c r="PXR21" s="63"/>
      <c r="PXS21" s="63"/>
      <c r="PXT21" s="63"/>
      <c r="PXU21" s="63"/>
      <c r="PXV21" s="63"/>
      <c r="PXW21" s="63"/>
      <c r="PXX21" s="63"/>
      <c r="PXY21" s="63"/>
      <c r="PXZ21" s="63"/>
      <c r="PYA21" s="63"/>
      <c r="PYB21" s="63"/>
      <c r="PYC21" s="63"/>
      <c r="PYD21" s="63"/>
      <c r="PYE21" s="63"/>
      <c r="PYF21" s="63"/>
      <c r="PYG21" s="63"/>
      <c r="PYH21" s="63"/>
      <c r="PYI21" s="63"/>
      <c r="PYJ21" s="63"/>
      <c r="PYK21" s="63"/>
      <c r="PYL21" s="63"/>
      <c r="PYM21" s="63"/>
      <c r="PYN21" s="63"/>
      <c r="PYO21" s="63"/>
      <c r="PYP21" s="63"/>
      <c r="PYQ21" s="63"/>
      <c r="PYR21" s="63"/>
      <c r="PYS21" s="63"/>
      <c r="PYT21" s="63"/>
      <c r="PYU21" s="63"/>
      <c r="PYV21" s="63"/>
      <c r="PYW21" s="63"/>
      <c r="PYX21" s="63"/>
      <c r="PYY21" s="63"/>
      <c r="PYZ21" s="63"/>
      <c r="PZA21" s="63"/>
      <c r="PZB21" s="63"/>
      <c r="PZC21" s="63"/>
      <c r="PZD21" s="63"/>
      <c r="PZE21" s="63"/>
      <c r="PZF21" s="63"/>
      <c r="PZG21" s="63"/>
      <c r="PZH21" s="63"/>
      <c r="PZI21" s="63"/>
      <c r="PZJ21" s="63"/>
      <c r="PZK21" s="63"/>
      <c r="PZL21" s="63"/>
      <c r="PZM21" s="63"/>
      <c r="PZN21" s="63"/>
      <c r="PZO21" s="63"/>
      <c r="PZP21" s="63"/>
      <c r="PZQ21" s="63"/>
      <c r="PZR21" s="63"/>
      <c r="PZS21" s="63"/>
      <c r="PZT21" s="63"/>
      <c r="PZU21" s="63"/>
      <c r="PZV21" s="63"/>
      <c r="PZW21" s="63"/>
      <c r="PZX21" s="63"/>
      <c r="PZY21" s="63"/>
      <c r="PZZ21" s="63"/>
      <c r="QAA21" s="63"/>
      <c r="QAB21" s="63"/>
      <c r="QAC21" s="63"/>
      <c r="QAD21" s="63"/>
      <c r="QAE21" s="63"/>
      <c r="QAF21" s="63"/>
      <c r="QAG21" s="63"/>
      <c r="QAH21" s="63"/>
      <c r="QAI21" s="63"/>
      <c r="QAJ21" s="63"/>
      <c r="QAK21" s="63"/>
      <c r="QAL21" s="63"/>
      <c r="QAM21" s="63"/>
      <c r="QAN21" s="63"/>
      <c r="QAO21" s="63"/>
      <c r="QAP21" s="63"/>
      <c r="QAQ21" s="63"/>
      <c r="QAR21" s="63"/>
      <c r="QAS21" s="63"/>
      <c r="QAT21" s="63"/>
      <c r="QAU21" s="63"/>
      <c r="QAV21" s="63"/>
      <c r="QAW21" s="63"/>
      <c r="QAX21" s="63"/>
      <c r="QAY21" s="63"/>
      <c r="QAZ21" s="63"/>
      <c r="QBA21" s="63"/>
      <c r="QBB21" s="63"/>
      <c r="QBC21" s="63"/>
      <c r="QBD21" s="63"/>
      <c r="QBE21" s="63"/>
      <c r="QBF21" s="63"/>
      <c r="QBG21" s="63"/>
      <c r="QBH21" s="63"/>
      <c r="QBI21" s="63"/>
      <c r="QBJ21" s="63"/>
      <c r="QBK21" s="63"/>
      <c r="QBL21" s="63"/>
      <c r="QBM21" s="63"/>
      <c r="QBN21" s="63"/>
      <c r="QBO21" s="63"/>
      <c r="QBP21" s="63"/>
      <c r="QBQ21" s="63"/>
      <c r="QBR21" s="63"/>
      <c r="QBS21" s="63"/>
      <c r="QBT21" s="63"/>
      <c r="QBU21" s="63"/>
      <c r="QBV21" s="63"/>
      <c r="QBW21" s="63"/>
      <c r="QBX21" s="63"/>
      <c r="QBY21" s="63"/>
      <c r="QBZ21" s="63"/>
      <c r="QCA21" s="63"/>
      <c r="QCB21" s="63"/>
      <c r="QCC21" s="63"/>
      <c r="QCD21" s="63"/>
      <c r="QCE21" s="63"/>
      <c r="QCF21" s="63"/>
      <c r="QCG21" s="63"/>
      <c r="QCH21" s="63"/>
      <c r="QCI21" s="63"/>
      <c r="QCJ21" s="63"/>
      <c r="QCK21" s="63"/>
      <c r="QCL21" s="63"/>
      <c r="QCM21" s="63"/>
      <c r="QCN21" s="63"/>
      <c r="QCO21" s="63"/>
      <c r="QCP21" s="63"/>
      <c r="QCQ21" s="63"/>
      <c r="QCR21" s="63"/>
      <c r="QCS21" s="63"/>
      <c r="QCT21" s="63"/>
      <c r="QCU21" s="63"/>
      <c r="QCV21" s="63"/>
      <c r="QCW21" s="63"/>
      <c r="QCX21" s="63"/>
      <c r="QCY21" s="63"/>
      <c r="QCZ21" s="63"/>
      <c r="QDA21" s="63"/>
      <c r="QDB21" s="63"/>
      <c r="QDC21" s="63"/>
      <c r="QDD21" s="63"/>
      <c r="QDE21" s="63"/>
      <c r="QDF21" s="63"/>
      <c r="QDG21" s="63"/>
      <c r="QDH21" s="63"/>
      <c r="QDI21" s="63"/>
      <c r="QDJ21" s="63"/>
      <c r="QDK21" s="63"/>
      <c r="QDL21" s="63"/>
      <c r="QDM21" s="63"/>
      <c r="QDN21" s="63"/>
      <c r="QDO21" s="63"/>
      <c r="QDP21" s="63"/>
      <c r="QDQ21" s="63"/>
      <c r="QDR21" s="63"/>
      <c r="QDS21" s="63"/>
      <c r="QDT21" s="63"/>
      <c r="QDU21" s="63"/>
      <c r="QDV21" s="63"/>
      <c r="QDW21" s="63"/>
      <c r="QDX21" s="63"/>
      <c r="QDY21" s="63"/>
      <c r="QDZ21" s="63"/>
      <c r="QEA21" s="63"/>
      <c r="QEB21" s="63"/>
      <c r="QEC21" s="63"/>
      <c r="QED21" s="63"/>
      <c r="QEE21" s="63"/>
      <c r="QEF21" s="63"/>
      <c r="QEG21" s="63"/>
      <c r="QEH21" s="63"/>
      <c r="QEI21" s="63"/>
      <c r="QEJ21" s="63"/>
      <c r="QEK21" s="63"/>
      <c r="QEL21" s="63"/>
      <c r="QEM21" s="63"/>
      <c r="QEN21" s="63"/>
      <c r="QEO21" s="63"/>
      <c r="QEP21" s="63"/>
      <c r="QEQ21" s="63"/>
      <c r="QER21" s="63"/>
      <c r="QES21" s="63"/>
      <c r="QET21" s="63"/>
      <c r="QEU21" s="63"/>
      <c r="QEV21" s="63"/>
      <c r="QEW21" s="63"/>
      <c r="QEX21" s="63"/>
      <c r="QEY21" s="63"/>
      <c r="QEZ21" s="63"/>
      <c r="QFA21" s="63"/>
      <c r="QFB21" s="63"/>
      <c r="QFC21" s="63"/>
      <c r="QFD21" s="63"/>
      <c r="QFE21" s="63"/>
      <c r="QFF21" s="63"/>
      <c r="QFG21" s="63"/>
      <c r="QFH21" s="63"/>
      <c r="QFI21" s="63"/>
      <c r="QFJ21" s="63"/>
      <c r="QFK21" s="63"/>
      <c r="QFL21" s="63"/>
      <c r="QFM21" s="63"/>
      <c r="QFN21" s="63"/>
      <c r="QFO21" s="63"/>
      <c r="QFP21" s="63"/>
      <c r="QFQ21" s="63"/>
      <c r="QFR21" s="63"/>
      <c r="QFS21" s="63"/>
      <c r="QFT21" s="63"/>
      <c r="QFU21" s="63"/>
      <c r="QFV21" s="63"/>
      <c r="QFW21" s="63"/>
      <c r="QFX21" s="63"/>
      <c r="QFY21" s="63"/>
      <c r="QFZ21" s="63"/>
      <c r="QGA21" s="63"/>
      <c r="QGB21" s="63"/>
      <c r="QGC21" s="63"/>
      <c r="QGD21" s="63"/>
      <c r="QGE21" s="63"/>
      <c r="QGF21" s="63"/>
      <c r="QGG21" s="63"/>
      <c r="QGH21" s="63"/>
      <c r="QGI21" s="63"/>
      <c r="QGJ21" s="63"/>
      <c r="QGK21" s="63"/>
      <c r="QGL21" s="63"/>
      <c r="QGM21" s="63"/>
      <c r="QGN21" s="63"/>
      <c r="QGO21" s="63"/>
      <c r="QGP21" s="63"/>
      <c r="QGQ21" s="63"/>
      <c r="QGR21" s="63"/>
      <c r="QGS21" s="63"/>
      <c r="QGT21" s="63"/>
      <c r="QGU21" s="63"/>
      <c r="QGV21" s="63"/>
      <c r="QGW21" s="63"/>
      <c r="QGX21" s="63"/>
      <c r="QGY21" s="63"/>
      <c r="QGZ21" s="63"/>
      <c r="QHA21" s="63"/>
      <c r="QHB21" s="63"/>
      <c r="QHC21" s="63"/>
      <c r="QHD21" s="63"/>
      <c r="QHE21" s="63"/>
      <c r="QHF21" s="63"/>
      <c r="QHG21" s="63"/>
      <c r="QHH21" s="63"/>
      <c r="QHI21" s="63"/>
      <c r="QHJ21" s="63"/>
      <c r="QHK21" s="63"/>
      <c r="QHL21" s="63"/>
      <c r="QHM21" s="63"/>
      <c r="QHN21" s="63"/>
      <c r="QHO21" s="63"/>
      <c r="QHP21" s="63"/>
      <c r="QHQ21" s="63"/>
      <c r="QHR21" s="63"/>
      <c r="QHS21" s="63"/>
      <c r="QHT21" s="63"/>
      <c r="QHU21" s="63"/>
      <c r="QHV21" s="63"/>
      <c r="QHW21" s="63"/>
      <c r="QHX21" s="63"/>
      <c r="QHY21" s="63"/>
      <c r="QHZ21" s="63"/>
      <c r="QIA21" s="63"/>
      <c r="QIB21" s="63"/>
      <c r="QIC21" s="63"/>
      <c r="QID21" s="63"/>
      <c r="QIE21" s="63"/>
      <c r="QIF21" s="63"/>
      <c r="QIG21" s="63"/>
      <c r="QIH21" s="63"/>
      <c r="QII21" s="63"/>
      <c r="QIJ21" s="63"/>
      <c r="QIK21" s="63"/>
      <c r="QIL21" s="63"/>
      <c r="QIM21" s="63"/>
      <c r="QIN21" s="63"/>
      <c r="QIO21" s="63"/>
      <c r="QIP21" s="63"/>
      <c r="QIQ21" s="63"/>
      <c r="QIR21" s="63"/>
      <c r="QIS21" s="63"/>
      <c r="QIT21" s="63"/>
      <c r="QIU21" s="63"/>
      <c r="QIV21" s="63"/>
      <c r="QIW21" s="63"/>
      <c r="QIX21" s="63"/>
      <c r="QIY21" s="63"/>
      <c r="QIZ21" s="63"/>
      <c r="QJA21" s="63"/>
      <c r="QJB21" s="63"/>
      <c r="QJC21" s="63"/>
      <c r="QJD21" s="63"/>
      <c r="QJE21" s="63"/>
      <c r="QJF21" s="63"/>
      <c r="QJG21" s="63"/>
      <c r="QJH21" s="63"/>
      <c r="QJI21" s="63"/>
      <c r="QJJ21" s="63"/>
      <c r="QJK21" s="63"/>
      <c r="QJL21" s="63"/>
      <c r="QJM21" s="63"/>
      <c r="QJN21" s="63"/>
      <c r="QJO21" s="63"/>
      <c r="QJP21" s="63"/>
      <c r="QJQ21" s="63"/>
      <c r="QJR21" s="63"/>
      <c r="QJS21" s="63"/>
      <c r="QJT21" s="63"/>
      <c r="QJU21" s="63"/>
      <c r="QJV21" s="63"/>
      <c r="QJW21" s="63"/>
      <c r="QJX21" s="63"/>
      <c r="QJY21" s="63"/>
      <c r="QJZ21" s="63"/>
      <c r="QKA21" s="63"/>
      <c r="QKB21" s="63"/>
      <c r="QKC21" s="63"/>
      <c r="QKD21" s="63"/>
      <c r="QKE21" s="63"/>
      <c r="QKF21" s="63"/>
      <c r="QKG21" s="63"/>
      <c r="QKH21" s="63"/>
      <c r="QKI21" s="63"/>
      <c r="QKJ21" s="63"/>
      <c r="QKK21" s="63"/>
      <c r="QKL21" s="63"/>
      <c r="QKM21" s="63"/>
      <c r="QKN21" s="63"/>
      <c r="QKO21" s="63"/>
      <c r="QKP21" s="63"/>
      <c r="QKQ21" s="63"/>
      <c r="QKR21" s="63"/>
      <c r="QKS21" s="63"/>
      <c r="QKT21" s="63"/>
      <c r="QKU21" s="63"/>
      <c r="QKV21" s="63"/>
      <c r="QKW21" s="63"/>
      <c r="QKX21" s="63"/>
      <c r="QKY21" s="63"/>
      <c r="QKZ21" s="63"/>
      <c r="QLA21" s="63"/>
      <c r="QLB21" s="63"/>
      <c r="QLC21" s="63"/>
      <c r="QLD21" s="63"/>
      <c r="QLE21" s="63"/>
      <c r="QLF21" s="63"/>
      <c r="QLG21" s="63"/>
      <c r="QLH21" s="63"/>
      <c r="QLI21" s="63"/>
      <c r="QLJ21" s="63"/>
      <c r="QLK21" s="63"/>
      <c r="QLL21" s="63"/>
      <c r="QLM21" s="63"/>
      <c r="QLN21" s="63"/>
      <c r="QLO21" s="63"/>
      <c r="QLP21" s="63"/>
      <c r="QLQ21" s="63"/>
      <c r="QLR21" s="63"/>
      <c r="QLS21" s="63"/>
      <c r="QLT21" s="63"/>
      <c r="QLU21" s="63"/>
      <c r="QLV21" s="63"/>
      <c r="QLW21" s="63"/>
      <c r="QLX21" s="63"/>
      <c r="QLY21" s="63"/>
      <c r="QLZ21" s="63"/>
      <c r="QMA21" s="63"/>
      <c r="QMB21" s="63"/>
      <c r="QMC21" s="63"/>
      <c r="QMD21" s="63"/>
      <c r="QME21" s="63"/>
      <c r="QMF21" s="63"/>
      <c r="QMG21" s="63"/>
      <c r="QMH21" s="63"/>
      <c r="QMI21" s="63"/>
      <c r="QMJ21" s="63"/>
      <c r="QMK21" s="63"/>
      <c r="QML21" s="63"/>
      <c r="QMM21" s="63"/>
      <c r="QMN21" s="63"/>
      <c r="QMO21" s="63"/>
      <c r="QMP21" s="63"/>
      <c r="QMQ21" s="63"/>
      <c r="QMR21" s="63"/>
      <c r="QMS21" s="63"/>
      <c r="QMT21" s="63"/>
      <c r="QMU21" s="63"/>
      <c r="QMV21" s="63"/>
      <c r="QMW21" s="63"/>
      <c r="QMX21" s="63"/>
      <c r="QMY21" s="63"/>
      <c r="QMZ21" s="63"/>
      <c r="QNA21" s="63"/>
      <c r="QNB21" s="63"/>
      <c r="QNC21" s="63"/>
      <c r="QND21" s="63"/>
      <c r="QNE21" s="63"/>
      <c r="QNF21" s="63"/>
      <c r="QNG21" s="63"/>
      <c r="QNH21" s="63"/>
      <c r="QNI21" s="63"/>
      <c r="QNJ21" s="63"/>
      <c r="QNK21" s="63"/>
      <c r="QNL21" s="63"/>
      <c r="QNM21" s="63"/>
      <c r="QNN21" s="63"/>
      <c r="QNO21" s="63"/>
      <c r="QNP21" s="63"/>
      <c r="QNQ21" s="63"/>
      <c r="QNR21" s="63"/>
      <c r="QNS21" s="63"/>
      <c r="QNT21" s="63"/>
      <c r="QNU21" s="63"/>
      <c r="QNV21" s="63"/>
      <c r="QNW21" s="63"/>
      <c r="QNX21" s="63"/>
      <c r="QNY21" s="63"/>
      <c r="QNZ21" s="63"/>
      <c r="QOA21" s="63"/>
      <c r="QOB21" s="63"/>
      <c r="QOC21" s="63"/>
      <c r="QOD21" s="63"/>
      <c r="QOE21" s="63"/>
      <c r="QOF21" s="63"/>
      <c r="QOG21" s="63"/>
      <c r="QOH21" s="63"/>
      <c r="QOI21" s="63"/>
      <c r="QOJ21" s="63"/>
      <c r="QOK21" s="63"/>
      <c r="QOL21" s="63"/>
      <c r="QOM21" s="63"/>
      <c r="QON21" s="63"/>
      <c r="QOO21" s="63"/>
      <c r="QOP21" s="63"/>
      <c r="QOQ21" s="63"/>
      <c r="QOR21" s="63"/>
      <c r="QOS21" s="63"/>
      <c r="QOT21" s="63"/>
      <c r="QOU21" s="63"/>
      <c r="QOV21" s="63"/>
      <c r="QOW21" s="63"/>
      <c r="QOX21" s="63"/>
      <c r="QOY21" s="63"/>
      <c r="QOZ21" s="63"/>
      <c r="QPA21" s="63"/>
      <c r="QPB21" s="63"/>
      <c r="QPC21" s="63"/>
      <c r="QPD21" s="63"/>
      <c r="QPE21" s="63"/>
      <c r="QPF21" s="63"/>
      <c r="QPG21" s="63"/>
      <c r="QPH21" s="63"/>
      <c r="QPI21" s="63"/>
      <c r="QPJ21" s="63"/>
      <c r="QPK21" s="63"/>
      <c r="QPL21" s="63"/>
      <c r="QPM21" s="63"/>
      <c r="QPN21" s="63"/>
      <c r="QPO21" s="63"/>
      <c r="QPP21" s="63"/>
      <c r="QPQ21" s="63"/>
      <c r="QPR21" s="63"/>
      <c r="QPS21" s="63"/>
      <c r="QPT21" s="63"/>
      <c r="QPU21" s="63"/>
      <c r="QPV21" s="63"/>
      <c r="QPW21" s="63"/>
      <c r="QPX21" s="63"/>
      <c r="QPY21" s="63"/>
      <c r="QPZ21" s="63"/>
      <c r="QQA21" s="63"/>
      <c r="QQB21" s="63"/>
      <c r="QQC21" s="63"/>
      <c r="QQD21" s="63"/>
      <c r="QQE21" s="63"/>
      <c r="QQF21" s="63"/>
      <c r="QQG21" s="63"/>
      <c r="QQH21" s="63"/>
      <c r="QQI21" s="63"/>
      <c r="QQJ21" s="63"/>
      <c r="QQK21" s="63"/>
      <c r="QQL21" s="63"/>
      <c r="QQM21" s="63"/>
      <c r="QQN21" s="63"/>
      <c r="QQO21" s="63"/>
      <c r="QQP21" s="63"/>
      <c r="QQQ21" s="63"/>
      <c r="QQR21" s="63"/>
      <c r="QQS21" s="63"/>
      <c r="QQT21" s="63"/>
      <c r="QQU21" s="63"/>
      <c r="QQV21" s="63"/>
      <c r="QQW21" s="63"/>
      <c r="QQX21" s="63"/>
      <c r="QQY21" s="63"/>
      <c r="QQZ21" s="63"/>
      <c r="QRA21" s="63"/>
      <c r="QRB21" s="63"/>
      <c r="QRC21" s="63"/>
      <c r="QRD21" s="63"/>
      <c r="QRE21" s="63"/>
      <c r="QRF21" s="63"/>
      <c r="QRG21" s="63"/>
      <c r="QRH21" s="63"/>
      <c r="QRI21" s="63"/>
      <c r="QRJ21" s="63"/>
      <c r="QRK21" s="63"/>
      <c r="QRL21" s="63"/>
      <c r="QRM21" s="63"/>
      <c r="QRN21" s="63"/>
      <c r="QRO21" s="63"/>
      <c r="QRP21" s="63"/>
      <c r="QRQ21" s="63"/>
      <c r="QRR21" s="63"/>
      <c r="QRS21" s="63"/>
      <c r="QRT21" s="63"/>
      <c r="QRU21" s="63"/>
      <c r="QRV21" s="63"/>
      <c r="QRW21" s="63"/>
      <c r="QRX21" s="63"/>
      <c r="QRY21" s="63"/>
      <c r="QRZ21" s="63"/>
      <c r="QSA21" s="63"/>
      <c r="QSB21" s="63"/>
      <c r="QSC21" s="63"/>
      <c r="QSD21" s="63"/>
      <c r="QSE21" s="63"/>
      <c r="QSF21" s="63"/>
      <c r="QSG21" s="63"/>
      <c r="QSH21" s="63"/>
      <c r="QSI21" s="63"/>
      <c r="QSJ21" s="63"/>
      <c r="QSK21" s="63"/>
      <c r="QSL21" s="63"/>
      <c r="QSM21" s="63"/>
      <c r="QSN21" s="63"/>
      <c r="QSO21" s="63"/>
      <c r="QSP21" s="63"/>
      <c r="QSQ21" s="63"/>
      <c r="QSR21" s="63"/>
      <c r="QSS21" s="63"/>
      <c r="QST21" s="63"/>
      <c r="QSU21" s="63"/>
      <c r="QSV21" s="63"/>
      <c r="QSW21" s="63"/>
      <c r="QSX21" s="63"/>
      <c r="QSY21" s="63"/>
      <c r="QSZ21" s="63"/>
      <c r="QTA21" s="63"/>
      <c r="QTB21" s="63"/>
      <c r="QTC21" s="63"/>
      <c r="QTD21" s="63"/>
      <c r="QTE21" s="63"/>
      <c r="QTF21" s="63"/>
      <c r="QTG21" s="63"/>
      <c r="QTH21" s="63"/>
      <c r="QTI21" s="63"/>
      <c r="QTJ21" s="63"/>
      <c r="QTK21" s="63"/>
      <c r="QTL21" s="63"/>
      <c r="QTM21" s="63"/>
      <c r="QTN21" s="63"/>
      <c r="QTO21" s="63"/>
      <c r="QTP21" s="63"/>
      <c r="QTQ21" s="63"/>
      <c r="QTR21" s="63"/>
      <c r="QTS21" s="63"/>
      <c r="QTT21" s="63"/>
      <c r="QTU21" s="63"/>
      <c r="QTV21" s="63"/>
      <c r="QTW21" s="63"/>
      <c r="QTX21" s="63"/>
      <c r="QTY21" s="63"/>
      <c r="QTZ21" s="63"/>
      <c r="QUA21" s="63"/>
      <c r="QUB21" s="63"/>
      <c r="QUC21" s="63"/>
      <c r="QUD21" s="63"/>
      <c r="QUE21" s="63"/>
      <c r="QUF21" s="63"/>
      <c r="QUG21" s="63"/>
      <c r="QUH21" s="63"/>
      <c r="QUI21" s="63"/>
      <c r="QUJ21" s="63"/>
      <c r="QUK21" s="63"/>
      <c r="QUL21" s="63"/>
      <c r="QUM21" s="63"/>
      <c r="QUN21" s="63"/>
      <c r="QUO21" s="63"/>
      <c r="QUP21" s="63"/>
      <c r="QUQ21" s="63"/>
      <c r="QUR21" s="63"/>
      <c r="QUS21" s="63"/>
      <c r="QUT21" s="63"/>
      <c r="QUU21" s="63"/>
      <c r="QUV21" s="63"/>
      <c r="QUW21" s="63"/>
      <c r="QUX21" s="63"/>
      <c r="QUY21" s="63"/>
      <c r="QUZ21" s="63"/>
      <c r="QVA21" s="63"/>
      <c r="QVB21" s="63"/>
      <c r="QVC21" s="63"/>
      <c r="QVD21" s="63"/>
      <c r="QVE21" s="63"/>
      <c r="QVF21" s="63"/>
      <c r="QVG21" s="63"/>
      <c r="QVH21" s="63"/>
      <c r="QVI21" s="63"/>
      <c r="QVJ21" s="63"/>
      <c r="QVK21" s="63"/>
      <c r="QVL21" s="63"/>
      <c r="QVM21" s="63"/>
      <c r="QVN21" s="63"/>
      <c r="QVO21" s="63"/>
      <c r="QVP21" s="63"/>
      <c r="QVQ21" s="63"/>
      <c r="QVR21" s="63"/>
      <c r="QVS21" s="63"/>
      <c r="QVT21" s="63"/>
      <c r="QVU21" s="63"/>
      <c r="QVV21" s="63"/>
      <c r="QVW21" s="63"/>
      <c r="QVX21" s="63"/>
      <c r="QVY21" s="63"/>
      <c r="QVZ21" s="63"/>
      <c r="QWA21" s="63"/>
      <c r="QWB21" s="63"/>
      <c r="QWC21" s="63"/>
      <c r="QWD21" s="63"/>
      <c r="QWE21" s="63"/>
      <c r="QWF21" s="63"/>
      <c r="QWG21" s="63"/>
      <c r="QWH21" s="63"/>
      <c r="QWI21" s="63"/>
      <c r="QWJ21" s="63"/>
      <c r="QWK21" s="63"/>
      <c r="QWL21" s="63"/>
      <c r="QWM21" s="63"/>
      <c r="QWN21" s="63"/>
      <c r="QWO21" s="63"/>
      <c r="QWP21" s="63"/>
      <c r="QWQ21" s="63"/>
      <c r="QWR21" s="63"/>
      <c r="QWS21" s="63"/>
      <c r="QWT21" s="63"/>
      <c r="QWU21" s="63"/>
      <c r="QWV21" s="63"/>
      <c r="QWW21" s="63"/>
      <c r="QWX21" s="63"/>
      <c r="QWY21" s="63"/>
      <c r="QWZ21" s="63"/>
      <c r="QXA21" s="63"/>
      <c r="QXB21" s="63"/>
      <c r="QXC21" s="63"/>
      <c r="QXD21" s="63"/>
      <c r="QXE21" s="63"/>
      <c r="QXF21" s="63"/>
      <c r="QXG21" s="63"/>
      <c r="QXH21" s="63"/>
      <c r="QXI21" s="63"/>
      <c r="QXJ21" s="63"/>
      <c r="QXK21" s="63"/>
      <c r="QXL21" s="63"/>
      <c r="QXM21" s="63"/>
      <c r="QXN21" s="63"/>
      <c r="QXO21" s="63"/>
      <c r="QXP21" s="63"/>
      <c r="QXQ21" s="63"/>
      <c r="QXR21" s="63"/>
      <c r="QXS21" s="63"/>
      <c r="QXT21" s="63"/>
      <c r="QXU21" s="63"/>
      <c r="QXV21" s="63"/>
      <c r="QXW21" s="63"/>
      <c r="QXX21" s="63"/>
      <c r="QXY21" s="63"/>
      <c r="QXZ21" s="63"/>
      <c r="QYA21" s="63"/>
      <c r="QYB21" s="63"/>
      <c r="QYC21" s="63"/>
      <c r="QYD21" s="63"/>
      <c r="QYE21" s="63"/>
      <c r="QYF21" s="63"/>
      <c r="QYG21" s="63"/>
      <c r="QYH21" s="63"/>
      <c r="QYI21" s="63"/>
      <c r="QYJ21" s="63"/>
      <c r="QYK21" s="63"/>
      <c r="QYL21" s="63"/>
      <c r="QYM21" s="63"/>
      <c r="QYN21" s="63"/>
      <c r="QYO21" s="63"/>
      <c r="QYP21" s="63"/>
      <c r="QYQ21" s="63"/>
      <c r="QYR21" s="63"/>
      <c r="QYS21" s="63"/>
      <c r="QYT21" s="63"/>
      <c r="QYU21" s="63"/>
      <c r="QYV21" s="63"/>
      <c r="QYW21" s="63"/>
      <c r="QYX21" s="63"/>
      <c r="QYY21" s="63"/>
      <c r="QYZ21" s="63"/>
      <c r="QZA21" s="63"/>
      <c r="QZB21" s="63"/>
      <c r="QZC21" s="63"/>
      <c r="QZD21" s="63"/>
      <c r="QZE21" s="63"/>
      <c r="QZF21" s="63"/>
      <c r="QZG21" s="63"/>
      <c r="QZH21" s="63"/>
      <c r="QZI21" s="63"/>
      <c r="QZJ21" s="63"/>
      <c r="QZK21" s="63"/>
      <c r="QZL21" s="63"/>
      <c r="QZM21" s="63"/>
      <c r="QZN21" s="63"/>
      <c r="QZO21" s="63"/>
      <c r="QZP21" s="63"/>
      <c r="QZQ21" s="63"/>
      <c r="QZR21" s="63"/>
      <c r="QZS21" s="63"/>
      <c r="QZT21" s="63"/>
      <c r="QZU21" s="63"/>
      <c r="QZV21" s="63"/>
      <c r="QZW21" s="63"/>
      <c r="QZX21" s="63"/>
      <c r="QZY21" s="63"/>
      <c r="QZZ21" s="63"/>
      <c r="RAA21" s="63"/>
      <c r="RAB21" s="63"/>
      <c r="RAC21" s="63"/>
      <c r="RAD21" s="63"/>
      <c r="RAE21" s="63"/>
      <c r="RAF21" s="63"/>
      <c r="RAG21" s="63"/>
      <c r="RAH21" s="63"/>
      <c r="RAI21" s="63"/>
      <c r="RAJ21" s="63"/>
      <c r="RAK21" s="63"/>
      <c r="RAL21" s="63"/>
      <c r="RAM21" s="63"/>
      <c r="RAN21" s="63"/>
      <c r="RAO21" s="63"/>
      <c r="RAP21" s="63"/>
      <c r="RAQ21" s="63"/>
      <c r="RAR21" s="63"/>
      <c r="RAS21" s="63"/>
      <c r="RAT21" s="63"/>
      <c r="RAU21" s="63"/>
      <c r="RAV21" s="63"/>
      <c r="RAW21" s="63"/>
      <c r="RAX21" s="63"/>
      <c r="RAY21" s="63"/>
      <c r="RAZ21" s="63"/>
      <c r="RBA21" s="63"/>
      <c r="RBB21" s="63"/>
      <c r="RBC21" s="63"/>
      <c r="RBD21" s="63"/>
      <c r="RBE21" s="63"/>
      <c r="RBF21" s="63"/>
      <c r="RBG21" s="63"/>
      <c r="RBH21" s="63"/>
      <c r="RBI21" s="63"/>
      <c r="RBJ21" s="63"/>
      <c r="RBK21" s="63"/>
      <c r="RBL21" s="63"/>
      <c r="RBM21" s="63"/>
      <c r="RBN21" s="63"/>
      <c r="RBO21" s="63"/>
      <c r="RBP21" s="63"/>
      <c r="RBQ21" s="63"/>
      <c r="RBR21" s="63"/>
      <c r="RBS21" s="63"/>
      <c r="RBT21" s="63"/>
      <c r="RBU21" s="63"/>
      <c r="RBV21" s="63"/>
      <c r="RBW21" s="63"/>
      <c r="RBX21" s="63"/>
      <c r="RBY21" s="63"/>
      <c r="RBZ21" s="63"/>
      <c r="RCA21" s="63"/>
      <c r="RCB21" s="63"/>
      <c r="RCC21" s="63"/>
      <c r="RCD21" s="63"/>
      <c r="RCE21" s="63"/>
      <c r="RCF21" s="63"/>
      <c r="RCG21" s="63"/>
      <c r="RCH21" s="63"/>
      <c r="RCI21" s="63"/>
      <c r="RCJ21" s="63"/>
      <c r="RCK21" s="63"/>
      <c r="RCL21" s="63"/>
      <c r="RCM21" s="63"/>
      <c r="RCN21" s="63"/>
      <c r="RCO21" s="63"/>
      <c r="RCP21" s="63"/>
      <c r="RCQ21" s="63"/>
      <c r="RCR21" s="63"/>
      <c r="RCS21" s="63"/>
      <c r="RCT21" s="63"/>
      <c r="RCU21" s="63"/>
      <c r="RCV21" s="63"/>
      <c r="RCW21" s="63"/>
      <c r="RCX21" s="63"/>
      <c r="RCY21" s="63"/>
      <c r="RCZ21" s="63"/>
      <c r="RDA21" s="63"/>
      <c r="RDB21" s="63"/>
      <c r="RDC21" s="63"/>
      <c r="RDD21" s="63"/>
      <c r="RDE21" s="63"/>
      <c r="RDF21" s="63"/>
      <c r="RDG21" s="63"/>
      <c r="RDH21" s="63"/>
      <c r="RDI21" s="63"/>
      <c r="RDJ21" s="63"/>
      <c r="RDK21" s="63"/>
      <c r="RDL21" s="63"/>
      <c r="RDM21" s="63"/>
      <c r="RDN21" s="63"/>
      <c r="RDO21" s="63"/>
      <c r="RDP21" s="63"/>
      <c r="RDQ21" s="63"/>
      <c r="RDR21" s="63"/>
      <c r="RDS21" s="63"/>
      <c r="RDT21" s="63"/>
      <c r="RDU21" s="63"/>
      <c r="RDV21" s="63"/>
      <c r="RDW21" s="63"/>
      <c r="RDX21" s="63"/>
      <c r="RDY21" s="63"/>
      <c r="RDZ21" s="63"/>
      <c r="REA21" s="63"/>
      <c r="REB21" s="63"/>
      <c r="REC21" s="63"/>
      <c r="RED21" s="63"/>
      <c r="REE21" s="63"/>
      <c r="REF21" s="63"/>
      <c r="REG21" s="63"/>
      <c r="REH21" s="63"/>
      <c r="REI21" s="63"/>
      <c r="REJ21" s="63"/>
      <c r="REK21" s="63"/>
      <c r="REL21" s="63"/>
      <c r="REM21" s="63"/>
      <c r="REN21" s="63"/>
      <c r="REO21" s="63"/>
      <c r="REP21" s="63"/>
      <c r="REQ21" s="63"/>
      <c r="RER21" s="63"/>
      <c r="RES21" s="63"/>
      <c r="RET21" s="63"/>
      <c r="REU21" s="63"/>
      <c r="REV21" s="63"/>
      <c r="REW21" s="63"/>
      <c r="REX21" s="63"/>
      <c r="REY21" s="63"/>
      <c r="REZ21" s="63"/>
      <c r="RFA21" s="63"/>
      <c r="RFB21" s="63"/>
      <c r="RFC21" s="63"/>
      <c r="RFD21" s="63"/>
      <c r="RFE21" s="63"/>
      <c r="RFF21" s="63"/>
      <c r="RFG21" s="63"/>
      <c r="RFH21" s="63"/>
      <c r="RFI21" s="63"/>
      <c r="RFJ21" s="63"/>
      <c r="RFK21" s="63"/>
      <c r="RFL21" s="63"/>
      <c r="RFM21" s="63"/>
      <c r="RFN21" s="63"/>
      <c r="RFO21" s="63"/>
      <c r="RFP21" s="63"/>
      <c r="RFQ21" s="63"/>
      <c r="RFR21" s="63"/>
      <c r="RFS21" s="63"/>
      <c r="RFT21" s="63"/>
      <c r="RFU21" s="63"/>
      <c r="RFV21" s="63"/>
      <c r="RFW21" s="63"/>
      <c r="RFX21" s="63"/>
      <c r="RFY21" s="63"/>
      <c r="RFZ21" s="63"/>
      <c r="RGA21" s="63"/>
      <c r="RGB21" s="63"/>
      <c r="RGC21" s="63"/>
      <c r="RGD21" s="63"/>
      <c r="RGE21" s="63"/>
      <c r="RGF21" s="63"/>
      <c r="RGG21" s="63"/>
      <c r="RGH21" s="63"/>
      <c r="RGI21" s="63"/>
      <c r="RGJ21" s="63"/>
      <c r="RGK21" s="63"/>
      <c r="RGL21" s="63"/>
      <c r="RGM21" s="63"/>
      <c r="RGN21" s="63"/>
      <c r="RGO21" s="63"/>
      <c r="RGP21" s="63"/>
      <c r="RGQ21" s="63"/>
      <c r="RGR21" s="63"/>
      <c r="RGS21" s="63"/>
      <c r="RGT21" s="63"/>
      <c r="RGU21" s="63"/>
      <c r="RGV21" s="63"/>
      <c r="RGW21" s="63"/>
      <c r="RGX21" s="63"/>
      <c r="RGY21" s="63"/>
      <c r="RGZ21" s="63"/>
      <c r="RHA21" s="63"/>
      <c r="RHB21" s="63"/>
      <c r="RHC21" s="63"/>
      <c r="RHD21" s="63"/>
      <c r="RHE21" s="63"/>
      <c r="RHF21" s="63"/>
      <c r="RHG21" s="63"/>
      <c r="RHH21" s="63"/>
      <c r="RHI21" s="63"/>
      <c r="RHJ21" s="63"/>
      <c r="RHK21" s="63"/>
      <c r="RHL21" s="63"/>
      <c r="RHM21" s="63"/>
      <c r="RHN21" s="63"/>
      <c r="RHO21" s="63"/>
      <c r="RHP21" s="63"/>
      <c r="RHQ21" s="63"/>
      <c r="RHR21" s="63"/>
      <c r="RHS21" s="63"/>
      <c r="RHT21" s="63"/>
      <c r="RHU21" s="63"/>
      <c r="RHV21" s="63"/>
      <c r="RHW21" s="63"/>
      <c r="RHX21" s="63"/>
      <c r="RHY21" s="63"/>
      <c r="RHZ21" s="63"/>
      <c r="RIA21" s="63"/>
      <c r="RIB21" s="63"/>
      <c r="RIC21" s="63"/>
      <c r="RID21" s="63"/>
      <c r="RIE21" s="63"/>
      <c r="RIF21" s="63"/>
      <c r="RIG21" s="63"/>
      <c r="RIH21" s="63"/>
      <c r="RII21" s="63"/>
      <c r="RIJ21" s="63"/>
      <c r="RIK21" s="63"/>
      <c r="RIL21" s="63"/>
      <c r="RIM21" s="63"/>
      <c r="RIN21" s="63"/>
      <c r="RIO21" s="63"/>
      <c r="RIP21" s="63"/>
      <c r="RIQ21" s="63"/>
      <c r="RIR21" s="63"/>
      <c r="RIS21" s="63"/>
      <c r="RIT21" s="63"/>
      <c r="RIU21" s="63"/>
      <c r="RIV21" s="63"/>
      <c r="RIW21" s="63"/>
      <c r="RIX21" s="63"/>
      <c r="RIY21" s="63"/>
      <c r="RIZ21" s="63"/>
      <c r="RJA21" s="63"/>
      <c r="RJB21" s="63"/>
      <c r="RJC21" s="63"/>
      <c r="RJD21" s="63"/>
      <c r="RJE21" s="63"/>
      <c r="RJF21" s="63"/>
      <c r="RJG21" s="63"/>
      <c r="RJH21" s="63"/>
      <c r="RJI21" s="63"/>
      <c r="RJJ21" s="63"/>
      <c r="RJK21" s="63"/>
      <c r="RJL21" s="63"/>
      <c r="RJM21" s="63"/>
      <c r="RJN21" s="63"/>
      <c r="RJO21" s="63"/>
      <c r="RJP21" s="63"/>
      <c r="RJQ21" s="63"/>
      <c r="RJR21" s="63"/>
      <c r="RJS21" s="63"/>
      <c r="RJT21" s="63"/>
      <c r="RJU21" s="63"/>
      <c r="RJV21" s="63"/>
      <c r="RJW21" s="63"/>
      <c r="RJX21" s="63"/>
      <c r="RJY21" s="63"/>
      <c r="RJZ21" s="63"/>
      <c r="RKA21" s="63"/>
      <c r="RKB21" s="63"/>
      <c r="RKC21" s="63"/>
      <c r="RKD21" s="63"/>
      <c r="RKE21" s="63"/>
      <c r="RKF21" s="63"/>
      <c r="RKG21" s="63"/>
      <c r="RKH21" s="63"/>
      <c r="RKI21" s="63"/>
      <c r="RKJ21" s="63"/>
      <c r="RKK21" s="63"/>
      <c r="RKL21" s="63"/>
      <c r="RKM21" s="63"/>
      <c r="RKN21" s="63"/>
      <c r="RKO21" s="63"/>
      <c r="RKP21" s="63"/>
      <c r="RKQ21" s="63"/>
      <c r="RKR21" s="63"/>
      <c r="RKS21" s="63"/>
      <c r="RKT21" s="63"/>
      <c r="RKU21" s="63"/>
      <c r="RKV21" s="63"/>
      <c r="RKW21" s="63"/>
      <c r="RKX21" s="63"/>
      <c r="RKY21" s="63"/>
      <c r="RKZ21" s="63"/>
      <c r="RLA21" s="63"/>
      <c r="RLB21" s="63"/>
      <c r="RLC21" s="63"/>
      <c r="RLD21" s="63"/>
      <c r="RLE21" s="63"/>
      <c r="RLF21" s="63"/>
      <c r="RLG21" s="63"/>
      <c r="RLH21" s="63"/>
      <c r="RLI21" s="63"/>
      <c r="RLJ21" s="63"/>
      <c r="RLK21" s="63"/>
      <c r="RLL21" s="63"/>
      <c r="RLM21" s="63"/>
      <c r="RLN21" s="63"/>
      <c r="RLO21" s="63"/>
      <c r="RLP21" s="63"/>
      <c r="RLQ21" s="63"/>
      <c r="RLR21" s="63"/>
      <c r="RLS21" s="63"/>
      <c r="RLT21" s="63"/>
      <c r="RLU21" s="63"/>
      <c r="RLV21" s="63"/>
      <c r="RLW21" s="63"/>
      <c r="RLX21" s="63"/>
      <c r="RLY21" s="63"/>
      <c r="RLZ21" s="63"/>
      <c r="RMA21" s="63"/>
      <c r="RMB21" s="63"/>
      <c r="RMC21" s="63"/>
      <c r="RMD21" s="63"/>
      <c r="RME21" s="63"/>
      <c r="RMF21" s="63"/>
      <c r="RMG21" s="63"/>
      <c r="RMH21" s="63"/>
      <c r="RMI21" s="63"/>
      <c r="RMJ21" s="63"/>
      <c r="RMK21" s="63"/>
      <c r="RML21" s="63"/>
      <c r="RMM21" s="63"/>
      <c r="RMN21" s="63"/>
      <c r="RMO21" s="63"/>
      <c r="RMP21" s="63"/>
      <c r="RMQ21" s="63"/>
      <c r="RMR21" s="63"/>
      <c r="RMS21" s="63"/>
      <c r="RMT21" s="63"/>
      <c r="RMU21" s="63"/>
      <c r="RMV21" s="63"/>
      <c r="RMW21" s="63"/>
      <c r="RMX21" s="63"/>
      <c r="RMY21" s="63"/>
      <c r="RMZ21" s="63"/>
      <c r="RNA21" s="63"/>
      <c r="RNB21" s="63"/>
      <c r="RNC21" s="63"/>
      <c r="RND21" s="63"/>
      <c r="RNE21" s="63"/>
      <c r="RNF21" s="63"/>
      <c r="RNG21" s="63"/>
      <c r="RNH21" s="63"/>
      <c r="RNI21" s="63"/>
      <c r="RNJ21" s="63"/>
      <c r="RNK21" s="63"/>
      <c r="RNL21" s="63"/>
      <c r="RNM21" s="63"/>
      <c r="RNN21" s="63"/>
      <c r="RNO21" s="63"/>
      <c r="RNP21" s="63"/>
      <c r="RNQ21" s="63"/>
      <c r="RNR21" s="63"/>
      <c r="RNS21" s="63"/>
      <c r="RNT21" s="63"/>
      <c r="RNU21" s="63"/>
      <c r="RNV21" s="63"/>
      <c r="RNW21" s="63"/>
      <c r="RNX21" s="63"/>
      <c r="RNY21" s="63"/>
      <c r="RNZ21" s="63"/>
      <c r="ROA21" s="63"/>
      <c r="ROB21" s="63"/>
      <c r="ROC21" s="63"/>
      <c r="ROD21" s="63"/>
      <c r="ROE21" s="63"/>
      <c r="ROF21" s="63"/>
      <c r="ROG21" s="63"/>
      <c r="ROH21" s="63"/>
      <c r="ROI21" s="63"/>
      <c r="ROJ21" s="63"/>
      <c r="ROK21" s="63"/>
      <c r="ROL21" s="63"/>
      <c r="ROM21" s="63"/>
      <c r="RON21" s="63"/>
      <c r="ROO21" s="63"/>
      <c r="ROP21" s="63"/>
      <c r="ROQ21" s="63"/>
      <c r="ROR21" s="63"/>
      <c r="ROS21" s="63"/>
      <c r="ROT21" s="63"/>
      <c r="ROU21" s="63"/>
      <c r="ROV21" s="63"/>
      <c r="ROW21" s="63"/>
      <c r="ROX21" s="63"/>
      <c r="ROY21" s="63"/>
      <c r="ROZ21" s="63"/>
      <c r="RPA21" s="63"/>
      <c r="RPB21" s="63"/>
      <c r="RPC21" s="63"/>
      <c r="RPD21" s="63"/>
      <c r="RPE21" s="63"/>
      <c r="RPF21" s="63"/>
      <c r="RPG21" s="63"/>
      <c r="RPH21" s="63"/>
      <c r="RPI21" s="63"/>
      <c r="RPJ21" s="63"/>
      <c r="RPK21" s="63"/>
      <c r="RPL21" s="63"/>
      <c r="RPM21" s="63"/>
      <c r="RPN21" s="63"/>
      <c r="RPO21" s="63"/>
      <c r="RPP21" s="63"/>
      <c r="RPQ21" s="63"/>
      <c r="RPR21" s="63"/>
      <c r="RPS21" s="63"/>
      <c r="RPT21" s="63"/>
      <c r="RPU21" s="63"/>
      <c r="RPV21" s="63"/>
      <c r="RPW21" s="63"/>
      <c r="RPX21" s="63"/>
      <c r="RPY21" s="63"/>
      <c r="RPZ21" s="63"/>
      <c r="RQA21" s="63"/>
      <c r="RQB21" s="63"/>
      <c r="RQC21" s="63"/>
      <c r="RQD21" s="63"/>
      <c r="RQE21" s="63"/>
      <c r="RQF21" s="63"/>
      <c r="RQG21" s="63"/>
      <c r="RQH21" s="63"/>
      <c r="RQI21" s="63"/>
      <c r="RQJ21" s="63"/>
      <c r="RQK21" s="63"/>
      <c r="RQL21" s="63"/>
      <c r="RQM21" s="63"/>
      <c r="RQN21" s="63"/>
      <c r="RQO21" s="63"/>
      <c r="RQP21" s="63"/>
      <c r="RQQ21" s="63"/>
      <c r="RQR21" s="63"/>
      <c r="RQS21" s="63"/>
      <c r="RQT21" s="63"/>
      <c r="RQU21" s="63"/>
      <c r="RQV21" s="63"/>
      <c r="RQW21" s="63"/>
      <c r="RQX21" s="63"/>
      <c r="RQY21" s="63"/>
      <c r="RQZ21" s="63"/>
      <c r="RRA21" s="63"/>
      <c r="RRB21" s="63"/>
      <c r="RRC21" s="63"/>
      <c r="RRD21" s="63"/>
      <c r="RRE21" s="63"/>
      <c r="RRF21" s="63"/>
      <c r="RRG21" s="63"/>
      <c r="RRH21" s="63"/>
      <c r="RRI21" s="63"/>
      <c r="RRJ21" s="63"/>
      <c r="RRK21" s="63"/>
      <c r="RRL21" s="63"/>
      <c r="RRM21" s="63"/>
      <c r="RRN21" s="63"/>
      <c r="RRO21" s="63"/>
      <c r="RRP21" s="63"/>
      <c r="RRQ21" s="63"/>
      <c r="RRR21" s="63"/>
      <c r="RRS21" s="63"/>
      <c r="RRT21" s="63"/>
      <c r="RRU21" s="63"/>
      <c r="RRV21" s="63"/>
      <c r="RRW21" s="63"/>
      <c r="RRX21" s="63"/>
      <c r="RRY21" s="63"/>
      <c r="RRZ21" s="63"/>
      <c r="RSA21" s="63"/>
      <c r="RSB21" s="63"/>
      <c r="RSC21" s="63"/>
      <c r="RSD21" s="63"/>
      <c r="RSE21" s="63"/>
      <c r="RSF21" s="63"/>
      <c r="RSG21" s="63"/>
      <c r="RSH21" s="63"/>
      <c r="RSI21" s="63"/>
      <c r="RSJ21" s="63"/>
      <c r="RSK21" s="63"/>
      <c r="RSL21" s="63"/>
      <c r="RSM21" s="63"/>
      <c r="RSN21" s="63"/>
      <c r="RSO21" s="63"/>
      <c r="RSP21" s="63"/>
      <c r="RSQ21" s="63"/>
      <c r="RSR21" s="63"/>
      <c r="RSS21" s="63"/>
      <c r="RST21" s="63"/>
      <c r="RSU21" s="63"/>
      <c r="RSV21" s="63"/>
      <c r="RSW21" s="63"/>
      <c r="RSX21" s="63"/>
      <c r="RSY21" s="63"/>
      <c r="RSZ21" s="63"/>
      <c r="RTA21" s="63"/>
      <c r="RTB21" s="63"/>
      <c r="RTC21" s="63"/>
      <c r="RTD21" s="63"/>
      <c r="RTE21" s="63"/>
      <c r="RTF21" s="63"/>
      <c r="RTG21" s="63"/>
      <c r="RTH21" s="63"/>
      <c r="RTI21" s="63"/>
      <c r="RTJ21" s="63"/>
      <c r="RTK21" s="63"/>
      <c r="RTL21" s="63"/>
      <c r="RTM21" s="63"/>
      <c r="RTN21" s="63"/>
      <c r="RTO21" s="63"/>
      <c r="RTP21" s="63"/>
      <c r="RTQ21" s="63"/>
      <c r="RTR21" s="63"/>
      <c r="RTS21" s="63"/>
      <c r="RTT21" s="63"/>
      <c r="RTU21" s="63"/>
      <c r="RTV21" s="63"/>
      <c r="RTW21" s="63"/>
      <c r="RTX21" s="63"/>
      <c r="RTY21" s="63"/>
      <c r="RTZ21" s="63"/>
      <c r="RUA21" s="63"/>
      <c r="RUB21" s="63"/>
      <c r="RUC21" s="63"/>
      <c r="RUD21" s="63"/>
      <c r="RUE21" s="63"/>
      <c r="RUF21" s="63"/>
      <c r="RUG21" s="63"/>
      <c r="RUH21" s="63"/>
      <c r="RUI21" s="63"/>
      <c r="RUJ21" s="63"/>
      <c r="RUK21" s="63"/>
      <c r="RUL21" s="63"/>
      <c r="RUM21" s="63"/>
      <c r="RUN21" s="63"/>
      <c r="RUO21" s="63"/>
      <c r="RUP21" s="63"/>
      <c r="RUQ21" s="63"/>
      <c r="RUR21" s="63"/>
      <c r="RUS21" s="63"/>
      <c r="RUT21" s="63"/>
      <c r="RUU21" s="63"/>
      <c r="RUV21" s="63"/>
      <c r="RUW21" s="63"/>
      <c r="RUX21" s="63"/>
      <c r="RUY21" s="63"/>
      <c r="RUZ21" s="63"/>
      <c r="RVA21" s="63"/>
      <c r="RVB21" s="63"/>
      <c r="RVC21" s="63"/>
      <c r="RVD21" s="63"/>
      <c r="RVE21" s="63"/>
      <c r="RVF21" s="63"/>
      <c r="RVG21" s="63"/>
      <c r="RVH21" s="63"/>
      <c r="RVI21" s="63"/>
      <c r="RVJ21" s="63"/>
      <c r="RVK21" s="63"/>
      <c r="RVL21" s="63"/>
      <c r="RVM21" s="63"/>
      <c r="RVN21" s="63"/>
      <c r="RVO21" s="63"/>
      <c r="RVP21" s="63"/>
      <c r="RVQ21" s="63"/>
      <c r="RVR21" s="63"/>
      <c r="RVS21" s="63"/>
      <c r="RVT21" s="63"/>
      <c r="RVU21" s="63"/>
      <c r="RVV21" s="63"/>
      <c r="RVW21" s="63"/>
      <c r="RVX21" s="63"/>
      <c r="RVY21" s="63"/>
      <c r="RVZ21" s="63"/>
      <c r="RWA21" s="63"/>
      <c r="RWB21" s="63"/>
      <c r="RWC21" s="63"/>
      <c r="RWD21" s="63"/>
      <c r="RWE21" s="63"/>
      <c r="RWF21" s="63"/>
      <c r="RWG21" s="63"/>
      <c r="RWH21" s="63"/>
      <c r="RWI21" s="63"/>
      <c r="RWJ21" s="63"/>
      <c r="RWK21" s="63"/>
      <c r="RWL21" s="63"/>
      <c r="RWM21" s="63"/>
      <c r="RWN21" s="63"/>
      <c r="RWO21" s="63"/>
      <c r="RWP21" s="63"/>
      <c r="RWQ21" s="63"/>
      <c r="RWR21" s="63"/>
      <c r="RWS21" s="63"/>
      <c r="RWT21" s="63"/>
      <c r="RWU21" s="63"/>
      <c r="RWV21" s="63"/>
      <c r="RWW21" s="63"/>
      <c r="RWX21" s="63"/>
      <c r="RWY21" s="63"/>
      <c r="RWZ21" s="63"/>
      <c r="RXA21" s="63"/>
      <c r="RXB21" s="63"/>
      <c r="RXC21" s="63"/>
      <c r="RXD21" s="63"/>
      <c r="RXE21" s="63"/>
      <c r="RXF21" s="63"/>
      <c r="RXG21" s="63"/>
      <c r="RXH21" s="63"/>
      <c r="RXI21" s="63"/>
      <c r="RXJ21" s="63"/>
      <c r="RXK21" s="63"/>
      <c r="RXL21" s="63"/>
      <c r="RXM21" s="63"/>
      <c r="RXN21" s="63"/>
      <c r="RXO21" s="63"/>
      <c r="RXP21" s="63"/>
      <c r="RXQ21" s="63"/>
      <c r="RXR21" s="63"/>
      <c r="RXS21" s="63"/>
      <c r="RXT21" s="63"/>
      <c r="RXU21" s="63"/>
      <c r="RXV21" s="63"/>
      <c r="RXW21" s="63"/>
      <c r="RXX21" s="63"/>
      <c r="RXY21" s="63"/>
      <c r="RXZ21" s="63"/>
      <c r="RYA21" s="63"/>
      <c r="RYB21" s="63"/>
      <c r="RYC21" s="63"/>
      <c r="RYD21" s="63"/>
      <c r="RYE21" s="63"/>
      <c r="RYF21" s="63"/>
      <c r="RYG21" s="63"/>
      <c r="RYH21" s="63"/>
      <c r="RYI21" s="63"/>
      <c r="RYJ21" s="63"/>
      <c r="RYK21" s="63"/>
      <c r="RYL21" s="63"/>
      <c r="RYM21" s="63"/>
      <c r="RYN21" s="63"/>
      <c r="RYO21" s="63"/>
      <c r="RYP21" s="63"/>
      <c r="RYQ21" s="63"/>
      <c r="RYR21" s="63"/>
      <c r="RYS21" s="63"/>
      <c r="RYT21" s="63"/>
      <c r="RYU21" s="63"/>
      <c r="RYV21" s="63"/>
      <c r="RYW21" s="63"/>
      <c r="RYX21" s="63"/>
      <c r="RYY21" s="63"/>
      <c r="RYZ21" s="63"/>
      <c r="RZA21" s="63"/>
      <c r="RZB21" s="63"/>
      <c r="RZC21" s="63"/>
      <c r="RZD21" s="63"/>
      <c r="RZE21" s="63"/>
      <c r="RZF21" s="63"/>
      <c r="RZG21" s="63"/>
      <c r="RZH21" s="63"/>
      <c r="RZI21" s="63"/>
      <c r="RZJ21" s="63"/>
      <c r="RZK21" s="63"/>
      <c r="RZL21" s="63"/>
      <c r="RZM21" s="63"/>
      <c r="RZN21" s="63"/>
      <c r="RZO21" s="63"/>
      <c r="RZP21" s="63"/>
      <c r="RZQ21" s="63"/>
      <c r="RZR21" s="63"/>
      <c r="RZS21" s="63"/>
      <c r="RZT21" s="63"/>
      <c r="RZU21" s="63"/>
      <c r="RZV21" s="63"/>
      <c r="RZW21" s="63"/>
      <c r="RZX21" s="63"/>
      <c r="RZY21" s="63"/>
      <c r="RZZ21" s="63"/>
      <c r="SAA21" s="63"/>
      <c r="SAB21" s="63"/>
      <c r="SAC21" s="63"/>
      <c r="SAD21" s="63"/>
      <c r="SAE21" s="63"/>
      <c r="SAF21" s="63"/>
      <c r="SAG21" s="63"/>
      <c r="SAH21" s="63"/>
      <c r="SAI21" s="63"/>
      <c r="SAJ21" s="63"/>
      <c r="SAK21" s="63"/>
      <c r="SAL21" s="63"/>
      <c r="SAM21" s="63"/>
      <c r="SAN21" s="63"/>
      <c r="SAO21" s="63"/>
      <c r="SAP21" s="63"/>
      <c r="SAQ21" s="63"/>
      <c r="SAR21" s="63"/>
      <c r="SAS21" s="63"/>
      <c r="SAT21" s="63"/>
      <c r="SAU21" s="63"/>
      <c r="SAV21" s="63"/>
      <c r="SAW21" s="63"/>
      <c r="SAX21" s="63"/>
      <c r="SAY21" s="63"/>
      <c r="SAZ21" s="63"/>
      <c r="SBA21" s="63"/>
      <c r="SBB21" s="63"/>
      <c r="SBC21" s="63"/>
      <c r="SBD21" s="63"/>
      <c r="SBE21" s="63"/>
      <c r="SBF21" s="63"/>
      <c r="SBG21" s="63"/>
      <c r="SBH21" s="63"/>
      <c r="SBI21" s="63"/>
      <c r="SBJ21" s="63"/>
      <c r="SBK21" s="63"/>
      <c r="SBL21" s="63"/>
      <c r="SBM21" s="63"/>
      <c r="SBN21" s="63"/>
      <c r="SBO21" s="63"/>
      <c r="SBP21" s="63"/>
      <c r="SBQ21" s="63"/>
      <c r="SBR21" s="63"/>
      <c r="SBS21" s="63"/>
      <c r="SBT21" s="63"/>
      <c r="SBU21" s="63"/>
      <c r="SBV21" s="63"/>
      <c r="SBW21" s="63"/>
      <c r="SBX21" s="63"/>
      <c r="SBY21" s="63"/>
      <c r="SBZ21" s="63"/>
      <c r="SCA21" s="63"/>
      <c r="SCB21" s="63"/>
      <c r="SCC21" s="63"/>
      <c r="SCD21" s="63"/>
      <c r="SCE21" s="63"/>
      <c r="SCF21" s="63"/>
      <c r="SCG21" s="63"/>
      <c r="SCH21" s="63"/>
      <c r="SCI21" s="63"/>
      <c r="SCJ21" s="63"/>
      <c r="SCK21" s="63"/>
      <c r="SCL21" s="63"/>
      <c r="SCM21" s="63"/>
      <c r="SCN21" s="63"/>
      <c r="SCO21" s="63"/>
      <c r="SCP21" s="63"/>
      <c r="SCQ21" s="63"/>
      <c r="SCR21" s="63"/>
      <c r="SCS21" s="63"/>
      <c r="SCT21" s="63"/>
      <c r="SCU21" s="63"/>
      <c r="SCV21" s="63"/>
      <c r="SCW21" s="63"/>
      <c r="SCX21" s="63"/>
      <c r="SCY21" s="63"/>
      <c r="SCZ21" s="63"/>
      <c r="SDA21" s="63"/>
      <c r="SDB21" s="63"/>
      <c r="SDC21" s="63"/>
      <c r="SDD21" s="63"/>
      <c r="SDE21" s="63"/>
      <c r="SDF21" s="63"/>
      <c r="SDG21" s="63"/>
      <c r="SDH21" s="63"/>
      <c r="SDI21" s="63"/>
      <c r="SDJ21" s="63"/>
      <c r="SDK21" s="63"/>
      <c r="SDL21" s="63"/>
      <c r="SDM21" s="63"/>
      <c r="SDN21" s="63"/>
      <c r="SDO21" s="63"/>
      <c r="SDP21" s="63"/>
      <c r="SDQ21" s="63"/>
      <c r="SDR21" s="63"/>
      <c r="SDS21" s="63"/>
      <c r="SDT21" s="63"/>
      <c r="SDU21" s="63"/>
      <c r="SDV21" s="63"/>
      <c r="SDW21" s="63"/>
      <c r="SDX21" s="63"/>
      <c r="SDY21" s="63"/>
      <c r="SDZ21" s="63"/>
      <c r="SEA21" s="63"/>
      <c r="SEB21" s="63"/>
      <c r="SEC21" s="63"/>
      <c r="SED21" s="63"/>
      <c r="SEE21" s="63"/>
      <c r="SEF21" s="63"/>
      <c r="SEG21" s="63"/>
      <c r="SEH21" s="63"/>
      <c r="SEI21" s="63"/>
      <c r="SEJ21" s="63"/>
      <c r="SEK21" s="63"/>
      <c r="SEL21" s="63"/>
      <c r="SEM21" s="63"/>
      <c r="SEN21" s="63"/>
      <c r="SEO21" s="63"/>
      <c r="SEP21" s="63"/>
      <c r="SEQ21" s="63"/>
      <c r="SER21" s="63"/>
      <c r="SES21" s="63"/>
      <c r="SET21" s="63"/>
      <c r="SEU21" s="63"/>
      <c r="SEV21" s="63"/>
      <c r="SEW21" s="63"/>
      <c r="SEX21" s="63"/>
      <c r="SEY21" s="63"/>
      <c r="SEZ21" s="63"/>
      <c r="SFA21" s="63"/>
      <c r="SFB21" s="63"/>
      <c r="SFC21" s="63"/>
      <c r="SFD21" s="63"/>
      <c r="SFE21" s="63"/>
      <c r="SFF21" s="63"/>
      <c r="SFG21" s="63"/>
      <c r="SFH21" s="63"/>
      <c r="SFI21" s="63"/>
      <c r="SFJ21" s="63"/>
      <c r="SFK21" s="63"/>
      <c r="SFL21" s="63"/>
      <c r="SFM21" s="63"/>
      <c r="SFN21" s="63"/>
      <c r="SFO21" s="63"/>
      <c r="SFP21" s="63"/>
      <c r="SFQ21" s="63"/>
      <c r="SFR21" s="63"/>
      <c r="SFS21" s="63"/>
      <c r="SFT21" s="63"/>
      <c r="SFU21" s="63"/>
      <c r="SFV21" s="63"/>
      <c r="SFW21" s="63"/>
      <c r="SFX21" s="63"/>
      <c r="SFY21" s="63"/>
      <c r="SFZ21" s="63"/>
      <c r="SGA21" s="63"/>
      <c r="SGB21" s="63"/>
      <c r="SGC21" s="63"/>
      <c r="SGD21" s="63"/>
      <c r="SGE21" s="63"/>
      <c r="SGF21" s="63"/>
      <c r="SGG21" s="63"/>
      <c r="SGH21" s="63"/>
      <c r="SGI21" s="63"/>
      <c r="SGJ21" s="63"/>
      <c r="SGK21" s="63"/>
      <c r="SGL21" s="63"/>
      <c r="SGM21" s="63"/>
      <c r="SGN21" s="63"/>
      <c r="SGO21" s="63"/>
      <c r="SGP21" s="63"/>
      <c r="SGQ21" s="63"/>
      <c r="SGR21" s="63"/>
      <c r="SGS21" s="63"/>
      <c r="SGT21" s="63"/>
      <c r="SGU21" s="63"/>
      <c r="SGV21" s="63"/>
      <c r="SGW21" s="63"/>
      <c r="SGX21" s="63"/>
      <c r="SGY21" s="63"/>
      <c r="SGZ21" s="63"/>
      <c r="SHA21" s="63"/>
      <c r="SHB21" s="63"/>
      <c r="SHC21" s="63"/>
      <c r="SHD21" s="63"/>
      <c r="SHE21" s="63"/>
      <c r="SHF21" s="63"/>
      <c r="SHG21" s="63"/>
      <c r="SHH21" s="63"/>
      <c r="SHI21" s="63"/>
      <c r="SHJ21" s="63"/>
      <c r="SHK21" s="63"/>
      <c r="SHL21" s="63"/>
      <c r="SHM21" s="63"/>
      <c r="SHN21" s="63"/>
      <c r="SHO21" s="63"/>
      <c r="SHP21" s="63"/>
      <c r="SHQ21" s="63"/>
      <c r="SHR21" s="63"/>
      <c r="SHS21" s="63"/>
      <c r="SHT21" s="63"/>
      <c r="SHU21" s="63"/>
      <c r="SHV21" s="63"/>
      <c r="SHW21" s="63"/>
      <c r="SHX21" s="63"/>
      <c r="SHY21" s="63"/>
      <c r="SHZ21" s="63"/>
      <c r="SIA21" s="63"/>
      <c r="SIB21" s="63"/>
      <c r="SIC21" s="63"/>
      <c r="SID21" s="63"/>
      <c r="SIE21" s="63"/>
      <c r="SIF21" s="63"/>
      <c r="SIG21" s="63"/>
      <c r="SIH21" s="63"/>
      <c r="SII21" s="63"/>
      <c r="SIJ21" s="63"/>
      <c r="SIK21" s="63"/>
      <c r="SIL21" s="63"/>
      <c r="SIM21" s="63"/>
      <c r="SIN21" s="63"/>
      <c r="SIO21" s="63"/>
      <c r="SIP21" s="63"/>
      <c r="SIQ21" s="63"/>
      <c r="SIR21" s="63"/>
      <c r="SIS21" s="63"/>
      <c r="SIT21" s="63"/>
      <c r="SIU21" s="63"/>
      <c r="SIV21" s="63"/>
      <c r="SIW21" s="63"/>
      <c r="SIX21" s="63"/>
      <c r="SIY21" s="63"/>
      <c r="SIZ21" s="63"/>
      <c r="SJA21" s="63"/>
      <c r="SJB21" s="63"/>
      <c r="SJC21" s="63"/>
      <c r="SJD21" s="63"/>
      <c r="SJE21" s="63"/>
      <c r="SJF21" s="63"/>
      <c r="SJG21" s="63"/>
      <c r="SJH21" s="63"/>
      <c r="SJI21" s="63"/>
      <c r="SJJ21" s="63"/>
      <c r="SJK21" s="63"/>
      <c r="SJL21" s="63"/>
      <c r="SJM21" s="63"/>
      <c r="SJN21" s="63"/>
      <c r="SJO21" s="63"/>
      <c r="SJP21" s="63"/>
      <c r="SJQ21" s="63"/>
      <c r="SJR21" s="63"/>
      <c r="SJS21" s="63"/>
      <c r="SJT21" s="63"/>
      <c r="SJU21" s="63"/>
      <c r="SJV21" s="63"/>
      <c r="SJW21" s="63"/>
      <c r="SJX21" s="63"/>
      <c r="SJY21" s="63"/>
      <c r="SJZ21" s="63"/>
      <c r="SKA21" s="63"/>
      <c r="SKB21" s="63"/>
      <c r="SKC21" s="63"/>
      <c r="SKD21" s="63"/>
      <c r="SKE21" s="63"/>
      <c r="SKF21" s="63"/>
      <c r="SKG21" s="63"/>
      <c r="SKH21" s="63"/>
      <c r="SKI21" s="63"/>
      <c r="SKJ21" s="63"/>
      <c r="SKK21" s="63"/>
      <c r="SKL21" s="63"/>
      <c r="SKM21" s="63"/>
      <c r="SKN21" s="63"/>
      <c r="SKO21" s="63"/>
      <c r="SKP21" s="63"/>
      <c r="SKQ21" s="63"/>
      <c r="SKR21" s="63"/>
      <c r="SKS21" s="63"/>
      <c r="SKT21" s="63"/>
      <c r="SKU21" s="63"/>
      <c r="SKV21" s="63"/>
      <c r="SKW21" s="63"/>
      <c r="SKX21" s="63"/>
      <c r="SKY21" s="63"/>
      <c r="SKZ21" s="63"/>
      <c r="SLA21" s="63"/>
      <c r="SLB21" s="63"/>
      <c r="SLC21" s="63"/>
      <c r="SLD21" s="63"/>
      <c r="SLE21" s="63"/>
      <c r="SLF21" s="63"/>
      <c r="SLG21" s="63"/>
      <c r="SLH21" s="63"/>
      <c r="SLI21" s="63"/>
      <c r="SLJ21" s="63"/>
      <c r="SLK21" s="63"/>
      <c r="SLL21" s="63"/>
      <c r="SLM21" s="63"/>
      <c r="SLN21" s="63"/>
      <c r="SLO21" s="63"/>
      <c r="SLP21" s="63"/>
      <c r="SLQ21" s="63"/>
      <c r="SLR21" s="63"/>
      <c r="SLS21" s="63"/>
      <c r="SLT21" s="63"/>
      <c r="SLU21" s="63"/>
      <c r="SLV21" s="63"/>
      <c r="SLW21" s="63"/>
      <c r="SLX21" s="63"/>
      <c r="SLY21" s="63"/>
      <c r="SLZ21" s="63"/>
      <c r="SMA21" s="63"/>
      <c r="SMB21" s="63"/>
      <c r="SMC21" s="63"/>
      <c r="SMD21" s="63"/>
      <c r="SME21" s="63"/>
      <c r="SMF21" s="63"/>
      <c r="SMG21" s="63"/>
      <c r="SMH21" s="63"/>
      <c r="SMI21" s="63"/>
      <c r="SMJ21" s="63"/>
      <c r="SMK21" s="63"/>
      <c r="SML21" s="63"/>
      <c r="SMM21" s="63"/>
      <c r="SMN21" s="63"/>
      <c r="SMO21" s="63"/>
      <c r="SMP21" s="63"/>
      <c r="SMQ21" s="63"/>
      <c r="SMR21" s="63"/>
      <c r="SMS21" s="63"/>
      <c r="SMT21" s="63"/>
      <c r="SMU21" s="63"/>
      <c r="SMV21" s="63"/>
      <c r="SMW21" s="63"/>
      <c r="SMX21" s="63"/>
      <c r="SMY21" s="63"/>
      <c r="SMZ21" s="63"/>
      <c r="SNA21" s="63"/>
      <c r="SNB21" s="63"/>
      <c r="SNC21" s="63"/>
      <c r="SND21" s="63"/>
      <c r="SNE21" s="63"/>
      <c r="SNF21" s="63"/>
      <c r="SNG21" s="63"/>
      <c r="SNH21" s="63"/>
      <c r="SNI21" s="63"/>
      <c r="SNJ21" s="63"/>
      <c r="SNK21" s="63"/>
      <c r="SNL21" s="63"/>
      <c r="SNM21" s="63"/>
      <c r="SNN21" s="63"/>
      <c r="SNO21" s="63"/>
      <c r="SNP21" s="63"/>
      <c r="SNQ21" s="63"/>
      <c r="SNR21" s="63"/>
      <c r="SNS21" s="63"/>
      <c r="SNT21" s="63"/>
      <c r="SNU21" s="63"/>
      <c r="SNV21" s="63"/>
      <c r="SNW21" s="63"/>
      <c r="SNX21" s="63"/>
      <c r="SNY21" s="63"/>
      <c r="SNZ21" s="63"/>
      <c r="SOA21" s="63"/>
      <c r="SOB21" s="63"/>
      <c r="SOC21" s="63"/>
      <c r="SOD21" s="63"/>
      <c r="SOE21" s="63"/>
      <c r="SOF21" s="63"/>
      <c r="SOG21" s="63"/>
      <c r="SOH21" s="63"/>
      <c r="SOI21" s="63"/>
      <c r="SOJ21" s="63"/>
      <c r="SOK21" s="63"/>
      <c r="SOL21" s="63"/>
      <c r="SOM21" s="63"/>
      <c r="SON21" s="63"/>
      <c r="SOO21" s="63"/>
      <c r="SOP21" s="63"/>
      <c r="SOQ21" s="63"/>
      <c r="SOR21" s="63"/>
      <c r="SOS21" s="63"/>
      <c r="SOT21" s="63"/>
      <c r="SOU21" s="63"/>
      <c r="SOV21" s="63"/>
      <c r="SOW21" s="63"/>
      <c r="SOX21" s="63"/>
      <c r="SOY21" s="63"/>
      <c r="SOZ21" s="63"/>
      <c r="SPA21" s="63"/>
      <c r="SPB21" s="63"/>
      <c r="SPC21" s="63"/>
      <c r="SPD21" s="63"/>
      <c r="SPE21" s="63"/>
      <c r="SPF21" s="63"/>
      <c r="SPG21" s="63"/>
      <c r="SPH21" s="63"/>
      <c r="SPI21" s="63"/>
      <c r="SPJ21" s="63"/>
      <c r="SPK21" s="63"/>
      <c r="SPL21" s="63"/>
      <c r="SPM21" s="63"/>
      <c r="SPN21" s="63"/>
      <c r="SPO21" s="63"/>
      <c r="SPP21" s="63"/>
      <c r="SPQ21" s="63"/>
      <c r="SPR21" s="63"/>
      <c r="SPS21" s="63"/>
      <c r="SPT21" s="63"/>
      <c r="SPU21" s="63"/>
      <c r="SPV21" s="63"/>
      <c r="SPW21" s="63"/>
      <c r="SPX21" s="63"/>
      <c r="SPY21" s="63"/>
      <c r="SPZ21" s="63"/>
      <c r="SQA21" s="63"/>
      <c r="SQB21" s="63"/>
      <c r="SQC21" s="63"/>
      <c r="SQD21" s="63"/>
      <c r="SQE21" s="63"/>
      <c r="SQF21" s="63"/>
      <c r="SQG21" s="63"/>
      <c r="SQH21" s="63"/>
      <c r="SQI21" s="63"/>
      <c r="SQJ21" s="63"/>
      <c r="SQK21" s="63"/>
      <c r="SQL21" s="63"/>
      <c r="SQM21" s="63"/>
      <c r="SQN21" s="63"/>
      <c r="SQO21" s="63"/>
      <c r="SQP21" s="63"/>
      <c r="SQQ21" s="63"/>
      <c r="SQR21" s="63"/>
      <c r="SQS21" s="63"/>
      <c r="SQT21" s="63"/>
      <c r="SQU21" s="63"/>
      <c r="SQV21" s="63"/>
      <c r="SQW21" s="63"/>
      <c r="SQX21" s="63"/>
      <c r="SQY21" s="63"/>
      <c r="SQZ21" s="63"/>
      <c r="SRA21" s="63"/>
      <c r="SRB21" s="63"/>
      <c r="SRC21" s="63"/>
      <c r="SRD21" s="63"/>
      <c r="SRE21" s="63"/>
      <c r="SRF21" s="63"/>
      <c r="SRG21" s="63"/>
      <c r="SRH21" s="63"/>
      <c r="SRI21" s="63"/>
      <c r="SRJ21" s="63"/>
      <c r="SRK21" s="63"/>
      <c r="SRL21" s="63"/>
      <c r="SRM21" s="63"/>
      <c r="SRN21" s="63"/>
      <c r="SRO21" s="63"/>
      <c r="SRP21" s="63"/>
      <c r="SRQ21" s="63"/>
      <c r="SRR21" s="63"/>
      <c r="SRS21" s="63"/>
      <c r="SRT21" s="63"/>
      <c r="SRU21" s="63"/>
      <c r="SRV21" s="63"/>
      <c r="SRW21" s="63"/>
      <c r="SRX21" s="63"/>
      <c r="SRY21" s="63"/>
      <c r="SRZ21" s="63"/>
      <c r="SSA21" s="63"/>
      <c r="SSB21" s="63"/>
      <c r="SSC21" s="63"/>
      <c r="SSD21" s="63"/>
      <c r="SSE21" s="63"/>
      <c r="SSF21" s="63"/>
      <c r="SSG21" s="63"/>
      <c r="SSH21" s="63"/>
      <c r="SSI21" s="63"/>
      <c r="SSJ21" s="63"/>
      <c r="SSK21" s="63"/>
      <c r="SSL21" s="63"/>
      <c r="SSM21" s="63"/>
      <c r="SSN21" s="63"/>
      <c r="SSO21" s="63"/>
      <c r="SSP21" s="63"/>
      <c r="SSQ21" s="63"/>
      <c r="SSR21" s="63"/>
      <c r="SSS21" s="63"/>
      <c r="SST21" s="63"/>
      <c r="SSU21" s="63"/>
      <c r="SSV21" s="63"/>
      <c r="SSW21" s="63"/>
      <c r="SSX21" s="63"/>
      <c r="SSY21" s="63"/>
      <c r="SSZ21" s="63"/>
      <c r="STA21" s="63"/>
      <c r="STB21" s="63"/>
      <c r="STC21" s="63"/>
      <c r="STD21" s="63"/>
      <c r="STE21" s="63"/>
      <c r="STF21" s="63"/>
      <c r="STG21" s="63"/>
      <c r="STH21" s="63"/>
      <c r="STI21" s="63"/>
      <c r="STJ21" s="63"/>
      <c r="STK21" s="63"/>
      <c r="STL21" s="63"/>
      <c r="STM21" s="63"/>
      <c r="STN21" s="63"/>
      <c r="STO21" s="63"/>
      <c r="STP21" s="63"/>
      <c r="STQ21" s="63"/>
      <c r="STR21" s="63"/>
      <c r="STS21" s="63"/>
      <c r="STT21" s="63"/>
      <c r="STU21" s="63"/>
      <c r="STV21" s="63"/>
      <c r="STW21" s="63"/>
      <c r="STX21" s="63"/>
      <c r="STY21" s="63"/>
      <c r="STZ21" s="63"/>
      <c r="SUA21" s="63"/>
      <c r="SUB21" s="63"/>
      <c r="SUC21" s="63"/>
      <c r="SUD21" s="63"/>
      <c r="SUE21" s="63"/>
      <c r="SUF21" s="63"/>
      <c r="SUG21" s="63"/>
      <c r="SUH21" s="63"/>
      <c r="SUI21" s="63"/>
      <c r="SUJ21" s="63"/>
      <c r="SUK21" s="63"/>
      <c r="SUL21" s="63"/>
      <c r="SUM21" s="63"/>
      <c r="SUN21" s="63"/>
      <c r="SUO21" s="63"/>
      <c r="SUP21" s="63"/>
      <c r="SUQ21" s="63"/>
      <c r="SUR21" s="63"/>
      <c r="SUS21" s="63"/>
      <c r="SUT21" s="63"/>
      <c r="SUU21" s="63"/>
      <c r="SUV21" s="63"/>
      <c r="SUW21" s="63"/>
      <c r="SUX21" s="63"/>
      <c r="SUY21" s="63"/>
      <c r="SUZ21" s="63"/>
      <c r="SVA21" s="63"/>
      <c r="SVB21" s="63"/>
      <c r="SVC21" s="63"/>
      <c r="SVD21" s="63"/>
      <c r="SVE21" s="63"/>
      <c r="SVF21" s="63"/>
      <c r="SVG21" s="63"/>
      <c r="SVH21" s="63"/>
      <c r="SVI21" s="63"/>
      <c r="SVJ21" s="63"/>
      <c r="SVK21" s="63"/>
      <c r="SVL21" s="63"/>
      <c r="SVM21" s="63"/>
      <c r="SVN21" s="63"/>
      <c r="SVO21" s="63"/>
      <c r="SVP21" s="63"/>
      <c r="SVQ21" s="63"/>
      <c r="SVR21" s="63"/>
      <c r="SVS21" s="63"/>
      <c r="SVT21" s="63"/>
      <c r="SVU21" s="63"/>
      <c r="SVV21" s="63"/>
      <c r="SVW21" s="63"/>
      <c r="SVX21" s="63"/>
      <c r="SVY21" s="63"/>
      <c r="SVZ21" s="63"/>
      <c r="SWA21" s="63"/>
      <c r="SWB21" s="63"/>
      <c r="SWC21" s="63"/>
      <c r="SWD21" s="63"/>
      <c r="SWE21" s="63"/>
      <c r="SWF21" s="63"/>
      <c r="SWG21" s="63"/>
      <c r="SWH21" s="63"/>
      <c r="SWI21" s="63"/>
      <c r="SWJ21" s="63"/>
      <c r="SWK21" s="63"/>
      <c r="SWL21" s="63"/>
      <c r="SWM21" s="63"/>
      <c r="SWN21" s="63"/>
      <c r="SWO21" s="63"/>
      <c r="SWP21" s="63"/>
      <c r="SWQ21" s="63"/>
      <c r="SWR21" s="63"/>
      <c r="SWS21" s="63"/>
      <c r="SWT21" s="63"/>
      <c r="SWU21" s="63"/>
      <c r="SWV21" s="63"/>
      <c r="SWW21" s="63"/>
      <c r="SWX21" s="63"/>
      <c r="SWY21" s="63"/>
      <c r="SWZ21" s="63"/>
      <c r="SXA21" s="63"/>
      <c r="SXB21" s="63"/>
      <c r="SXC21" s="63"/>
      <c r="SXD21" s="63"/>
      <c r="SXE21" s="63"/>
      <c r="SXF21" s="63"/>
      <c r="SXG21" s="63"/>
      <c r="SXH21" s="63"/>
      <c r="SXI21" s="63"/>
      <c r="SXJ21" s="63"/>
      <c r="SXK21" s="63"/>
      <c r="SXL21" s="63"/>
      <c r="SXM21" s="63"/>
      <c r="SXN21" s="63"/>
      <c r="SXO21" s="63"/>
      <c r="SXP21" s="63"/>
      <c r="SXQ21" s="63"/>
      <c r="SXR21" s="63"/>
      <c r="SXS21" s="63"/>
      <c r="SXT21" s="63"/>
      <c r="SXU21" s="63"/>
      <c r="SXV21" s="63"/>
      <c r="SXW21" s="63"/>
      <c r="SXX21" s="63"/>
      <c r="SXY21" s="63"/>
      <c r="SXZ21" s="63"/>
      <c r="SYA21" s="63"/>
      <c r="SYB21" s="63"/>
      <c r="SYC21" s="63"/>
      <c r="SYD21" s="63"/>
      <c r="SYE21" s="63"/>
      <c r="SYF21" s="63"/>
      <c r="SYG21" s="63"/>
      <c r="SYH21" s="63"/>
      <c r="SYI21" s="63"/>
      <c r="SYJ21" s="63"/>
      <c r="SYK21" s="63"/>
      <c r="SYL21" s="63"/>
      <c r="SYM21" s="63"/>
      <c r="SYN21" s="63"/>
      <c r="SYO21" s="63"/>
      <c r="SYP21" s="63"/>
      <c r="SYQ21" s="63"/>
      <c r="SYR21" s="63"/>
      <c r="SYS21" s="63"/>
      <c r="SYT21" s="63"/>
      <c r="SYU21" s="63"/>
      <c r="SYV21" s="63"/>
      <c r="SYW21" s="63"/>
      <c r="SYX21" s="63"/>
      <c r="SYY21" s="63"/>
      <c r="SYZ21" s="63"/>
      <c r="SZA21" s="63"/>
      <c r="SZB21" s="63"/>
      <c r="SZC21" s="63"/>
      <c r="SZD21" s="63"/>
      <c r="SZE21" s="63"/>
      <c r="SZF21" s="63"/>
      <c r="SZG21" s="63"/>
      <c r="SZH21" s="63"/>
      <c r="SZI21" s="63"/>
      <c r="SZJ21" s="63"/>
      <c r="SZK21" s="63"/>
      <c r="SZL21" s="63"/>
      <c r="SZM21" s="63"/>
      <c r="SZN21" s="63"/>
      <c r="SZO21" s="63"/>
      <c r="SZP21" s="63"/>
      <c r="SZQ21" s="63"/>
      <c r="SZR21" s="63"/>
      <c r="SZS21" s="63"/>
      <c r="SZT21" s="63"/>
      <c r="SZU21" s="63"/>
      <c r="SZV21" s="63"/>
      <c r="SZW21" s="63"/>
      <c r="SZX21" s="63"/>
      <c r="SZY21" s="63"/>
      <c r="SZZ21" s="63"/>
      <c r="TAA21" s="63"/>
      <c r="TAB21" s="63"/>
      <c r="TAC21" s="63"/>
      <c r="TAD21" s="63"/>
      <c r="TAE21" s="63"/>
      <c r="TAF21" s="63"/>
      <c r="TAG21" s="63"/>
      <c r="TAH21" s="63"/>
      <c r="TAI21" s="63"/>
      <c r="TAJ21" s="63"/>
      <c r="TAK21" s="63"/>
      <c r="TAL21" s="63"/>
      <c r="TAM21" s="63"/>
      <c r="TAN21" s="63"/>
      <c r="TAO21" s="63"/>
      <c r="TAP21" s="63"/>
      <c r="TAQ21" s="63"/>
      <c r="TAR21" s="63"/>
      <c r="TAS21" s="63"/>
      <c r="TAT21" s="63"/>
      <c r="TAU21" s="63"/>
      <c r="TAV21" s="63"/>
      <c r="TAW21" s="63"/>
      <c r="TAX21" s="63"/>
      <c r="TAY21" s="63"/>
      <c r="TAZ21" s="63"/>
      <c r="TBA21" s="63"/>
      <c r="TBB21" s="63"/>
      <c r="TBC21" s="63"/>
      <c r="TBD21" s="63"/>
      <c r="TBE21" s="63"/>
      <c r="TBF21" s="63"/>
      <c r="TBG21" s="63"/>
      <c r="TBH21" s="63"/>
      <c r="TBI21" s="63"/>
      <c r="TBJ21" s="63"/>
      <c r="TBK21" s="63"/>
      <c r="TBL21" s="63"/>
      <c r="TBM21" s="63"/>
      <c r="TBN21" s="63"/>
      <c r="TBO21" s="63"/>
      <c r="TBP21" s="63"/>
      <c r="TBQ21" s="63"/>
      <c r="TBR21" s="63"/>
      <c r="TBS21" s="63"/>
      <c r="TBT21" s="63"/>
      <c r="TBU21" s="63"/>
      <c r="TBV21" s="63"/>
      <c r="TBW21" s="63"/>
      <c r="TBX21" s="63"/>
      <c r="TBY21" s="63"/>
      <c r="TBZ21" s="63"/>
      <c r="TCA21" s="63"/>
      <c r="TCB21" s="63"/>
      <c r="TCC21" s="63"/>
      <c r="TCD21" s="63"/>
      <c r="TCE21" s="63"/>
      <c r="TCF21" s="63"/>
      <c r="TCG21" s="63"/>
      <c r="TCH21" s="63"/>
      <c r="TCI21" s="63"/>
      <c r="TCJ21" s="63"/>
      <c r="TCK21" s="63"/>
      <c r="TCL21" s="63"/>
      <c r="TCM21" s="63"/>
      <c r="TCN21" s="63"/>
      <c r="TCO21" s="63"/>
      <c r="TCP21" s="63"/>
      <c r="TCQ21" s="63"/>
      <c r="TCR21" s="63"/>
      <c r="TCS21" s="63"/>
      <c r="TCT21" s="63"/>
      <c r="TCU21" s="63"/>
      <c r="TCV21" s="63"/>
      <c r="TCW21" s="63"/>
      <c r="TCX21" s="63"/>
      <c r="TCY21" s="63"/>
      <c r="TCZ21" s="63"/>
      <c r="TDA21" s="63"/>
      <c r="TDB21" s="63"/>
      <c r="TDC21" s="63"/>
      <c r="TDD21" s="63"/>
      <c r="TDE21" s="63"/>
      <c r="TDF21" s="63"/>
      <c r="TDG21" s="63"/>
      <c r="TDH21" s="63"/>
      <c r="TDI21" s="63"/>
      <c r="TDJ21" s="63"/>
      <c r="TDK21" s="63"/>
      <c r="TDL21" s="63"/>
      <c r="TDM21" s="63"/>
      <c r="TDN21" s="63"/>
      <c r="TDO21" s="63"/>
      <c r="TDP21" s="63"/>
      <c r="TDQ21" s="63"/>
      <c r="TDR21" s="63"/>
      <c r="TDS21" s="63"/>
      <c r="TDT21" s="63"/>
      <c r="TDU21" s="63"/>
      <c r="TDV21" s="63"/>
      <c r="TDW21" s="63"/>
      <c r="TDX21" s="63"/>
      <c r="TDY21" s="63"/>
      <c r="TDZ21" s="63"/>
      <c r="TEA21" s="63"/>
      <c r="TEB21" s="63"/>
      <c r="TEC21" s="63"/>
      <c r="TED21" s="63"/>
      <c r="TEE21" s="63"/>
      <c r="TEF21" s="63"/>
      <c r="TEG21" s="63"/>
      <c r="TEH21" s="63"/>
      <c r="TEI21" s="63"/>
      <c r="TEJ21" s="63"/>
      <c r="TEK21" s="63"/>
      <c r="TEL21" s="63"/>
      <c r="TEM21" s="63"/>
      <c r="TEN21" s="63"/>
      <c r="TEO21" s="63"/>
      <c r="TEP21" s="63"/>
      <c r="TEQ21" s="63"/>
      <c r="TER21" s="63"/>
      <c r="TES21" s="63"/>
      <c r="TET21" s="63"/>
      <c r="TEU21" s="63"/>
      <c r="TEV21" s="63"/>
      <c r="TEW21" s="63"/>
      <c r="TEX21" s="63"/>
      <c r="TEY21" s="63"/>
      <c r="TEZ21" s="63"/>
      <c r="TFA21" s="63"/>
      <c r="TFB21" s="63"/>
      <c r="TFC21" s="63"/>
      <c r="TFD21" s="63"/>
      <c r="TFE21" s="63"/>
      <c r="TFF21" s="63"/>
      <c r="TFG21" s="63"/>
      <c r="TFH21" s="63"/>
      <c r="TFI21" s="63"/>
      <c r="TFJ21" s="63"/>
      <c r="TFK21" s="63"/>
      <c r="TFL21" s="63"/>
      <c r="TFM21" s="63"/>
      <c r="TFN21" s="63"/>
      <c r="TFO21" s="63"/>
      <c r="TFP21" s="63"/>
      <c r="TFQ21" s="63"/>
      <c r="TFR21" s="63"/>
      <c r="TFS21" s="63"/>
      <c r="TFT21" s="63"/>
      <c r="TFU21" s="63"/>
      <c r="TFV21" s="63"/>
      <c r="TFW21" s="63"/>
      <c r="TFX21" s="63"/>
      <c r="TFY21" s="63"/>
      <c r="TFZ21" s="63"/>
      <c r="TGA21" s="63"/>
      <c r="TGB21" s="63"/>
      <c r="TGC21" s="63"/>
      <c r="TGD21" s="63"/>
      <c r="TGE21" s="63"/>
      <c r="TGF21" s="63"/>
      <c r="TGG21" s="63"/>
      <c r="TGH21" s="63"/>
      <c r="TGI21" s="63"/>
      <c r="TGJ21" s="63"/>
      <c r="TGK21" s="63"/>
      <c r="TGL21" s="63"/>
      <c r="TGM21" s="63"/>
      <c r="TGN21" s="63"/>
      <c r="TGO21" s="63"/>
      <c r="TGP21" s="63"/>
      <c r="TGQ21" s="63"/>
      <c r="TGR21" s="63"/>
      <c r="TGS21" s="63"/>
      <c r="TGT21" s="63"/>
      <c r="TGU21" s="63"/>
      <c r="TGV21" s="63"/>
      <c r="TGW21" s="63"/>
      <c r="TGX21" s="63"/>
      <c r="TGY21" s="63"/>
      <c r="TGZ21" s="63"/>
      <c r="THA21" s="63"/>
      <c r="THB21" s="63"/>
      <c r="THC21" s="63"/>
      <c r="THD21" s="63"/>
      <c r="THE21" s="63"/>
      <c r="THF21" s="63"/>
      <c r="THG21" s="63"/>
      <c r="THH21" s="63"/>
      <c r="THI21" s="63"/>
      <c r="THJ21" s="63"/>
      <c r="THK21" s="63"/>
      <c r="THL21" s="63"/>
      <c r="THM21" s="63"/>
      <c r="THN21" s="63"/>
      <c r="THO21" s="63"/>
      <c r="THP21" s="63"/>
      <c r="THQ21" s="63"/>
      <c r="THR21" s="63"/>
      <c r="THS21" s="63"/>
      <c r="THT21" s="63"/>
      <c r="THU21" s="63"/>
      <c r="THV21" s="63"/>
      <c r="THW21" s="63"/>
      <c r="THX21" s="63"/>
      <c r="THY21" s="63"/>
      <c r="THZ21" s="63"/>
      <c r="TIA21" s="63"/>
      <c r="TIB21" s="63"/>
      <c r="TIC21" s="63"/>
      <c r="TID21" s="63"/>
      <c r="TIE21" s="63"/>
      <c r="TIF21" s="63"/>
      <c r="TIG21" s="63"/>
      <c r="TIH21" s="63"/>
      <c r="TII21" s="63"/>
      <c r="TIJ21" s="63"/>
      <c r="TIK21" s="63"/>
      <c r="TIL21" s="63"/>
      <c r="TIM21" s="63"/>
      <c r="TIN21" s="63"/>
      <c r="TIO21" s="63"/>
      <c r="TIP21" s="63"/>
      <c r="TIQ21" s="63"/>
      <c r="TIR21" s="63"/>
      <c r="TIS21" s="63"/>
      <c r="TIT21" s="63"/>
      <c r="TIU21" s="63"/>
      <c r="TIV21" s="63"/>
      <c r="TIW21" s="63"/>
      <c r="TIX21" s="63"/>
      <c r="TIY21" s="63"/>
      <c r="TIZ21" s="63"/>
      <c r="TJA21" s="63"/>
      <c r="TJB21" s="63"/>
      <c r="TJC21" s="63"/>
      <c r="TJD21" s="63"/>
      <c r="TJE21" s="63"/>
      <c r="TJF21" s="63"/>
      <c r="TJG21" s="63"/>
      <c r="TJH21" s="63"/>
      <c r="TJI21" s="63"/>
      <c r="TJJ21" s="63"/>
      <c r="TJK21" s="63"/>
      <c r="TJL21" s="63"/>
      <c r="TJM21" s="63"/>
      <c r="TJN21" s="63"/>
      <c r="TJO21" s="63"/>
      <c r="TJP21" s="63"/>
      <c r="TJQ21" s="63"/>
      <c r="TJR21" s="63"/>
      <c r="TJS21" s="63"/>
      <c r="TJT21" s="63"/>
      <c r="TJU21" s="63"/>
      <c r="TJV21" s="63"/>
      <c r="TJW21" s="63"/>
      <c r="TJX21" s="63"/>
      <c r="TJY21" s="63"/>
      <c r="TJZ21" s="63"/>
      <c r="TKA21" s="63"/>
      <c r="TKB21" s="63"/>
      <c r="TKC21" s="63"/>
      <c r="TKD21" s="63"/>
      <c r="TKE21" s="63"/>
      <c r="TKF21" s="63"/>
      <c r="TKG21" s="63"/>
      <c r="TKH21" s="63"/>
      <c r="TKI21" s="63"/>
      <c r="TKJ21" s="63"/>
      <c r="TKK21" s="63"/>
      <c r="TKL21" s="63"/>
      <c r="TKM21" s="63"/>
      <c r="TKN21" s="63"/>
      <c r="TKO21" s="63"/>
      <c r="TKP21" s="63"/>
      <c r="TKQ21" s="63"/>
      <c r="TKR21" s="63"/>
      <c r="TKS21" s="63"/>
      <c r="TKT21" s="63"/>
      <c r="TKU21" s="63"/>
      <c r="TKV21" s="63"/>
      <c r="TKW21" s="63"/>
      <c r="TKX21" s="63"/>
      <c r="TKY21" s="63"/>
      <c r="TKZ21" s="63"/>
      <c r="TLA21" s="63"/>
      <c r="TLB21" s="63"/>
      <c r="TLC21" s="63"/>
      <c r="TLD21" s="63"/>
      <c r="TLE21" s="63"/>
      <c r="TLF21" s="63"/>
      <c r="TLG21" s="63"/>
      <c r="TLH21" s="63"/>
      <c r="TLI21" s="63"/>
      <c r="TLJ21" s="63"/>
      <c r="TLK21" s="63"/>
      <c r="TLL21" s="63"/>
      <c r="TLM21" s="63"/>
      <c r="TLN21" s="63"/>
      <c r="TLO21" s="63"/>
      <c r="TLP21" s="63"/>
      <c r="TLQ21" s="63"/>
      <c r="TLR21" s="63"/>
      <c r="TLS21" s="63"/>
      <c r="TLT21" s="63"/>
      <c r="TLU21" s="63"/>
      <c r="TLV21" s="63"/>
      <c r="TLW21" s="63"/>
      <c r="TLX21" s="63"/>
      <c r="TLY21" s="63"/>
      <c r="TLZ21" s="63"/>
      <c r="TMA21" s="63"/>
      <c r="TMB21" s="63"/>
      <c r="TMC21" s="63"/>
      <c r="TMD21" s="63"/>
      <c r="TME21" s="63"/>
      <c r="TMF21" s="63"/>
      <c r="TMG21" s="63"/>
      <c r="TMH21" s="63"/>
      <c r="TMI21" s="63"/>
      <c r="TMJ21" s="63"/>
      <c r="TMK21" s="63"/>
      <c r="TML21" s="63"/>
      <c r="TMM21" s="63"/>
      <c r="TMN21" s="63"/>
      <c r="TMO21" s="63"/>
      <c r="TMP21" s="63"/>
      <c r="TMQ21" s="63"/>
      <c r="TMR21" s="63"/>
      <c r="TMS21" s="63"/>
      <c r="TMT21" s="63"/>
      <c r="TMU21" s="63"/>
      <c r="TMV21" s="63"/>
      <c r="TMW21" s="63"/>
      <c r="TMX21" s="63"/>
      <c r="TMY21" s="63"/>
      <c r="TMZ21" s="63"/>
      <c r="TNA21" s="63"/>
      <c r="TNB21" s="63"/>
      <c r="TNC21" s="63"/>
      <c r="TND21" s="63"/>
      <c r="TNE21" s="63"/>
      <c r="TNF21" s="63"/>
      <c r="TNG21" s="63"/>
      <c r="TNH21" s="63"/>
      <c r="TNI21" s="63"/>
      <c r="TNJ21" s="63"/>
      <c r="TNK21" s="63"/>
      <c r="TNL21" s="63"/>
      <c r="TNM21" s="63"/>
      <c r="TNN21" s="63"/>
      <c r="TNO21" s="63"/>
      <c r="TNP21" s="63"/>
      <c r="TNQ21" s="63"/>
      <c r="TNR21" s="63"/>
      <c r="TNS21" s="63"/>
      <c r="TNT21" s="63"/>
      <c r="TNU21" s="63"/>
      <c r="TNV21" s="63"/>
      <c r="TNW21" s="63"/>
      <c r="TNX21" s="63"/>
      <c r="TNY21" s="63"/>
      <c r="TNZ21" s="63"/>
      <c r="TOA21" s="63"/>
      <c r="TOB21" s="63"/>
      <c r="TOC21" s="63"/>
      <c r="TOD21" s="63"/>
      <c r="TOE21" s="63"/>
      <c r="TOF21" s="63"/>
      <c r="TOG21" s="63"/>
      <c r="TOH21" s="63"/>
      <c r="TOI21" s="63"/>
      <c r="TOJ21" s="63"/>
      <c r="TOK21" s="63"/>
      <c r="TOL21" s="63"/>
      <c r="TOM21" s="63"/>
      <c r="TON21" s="63"/>
      <c r="TOO21" s="63"/>
      <c r="TOP21" s="63"/>
      <c r="TOQ21" s="63"/>
      <c r="TOR21" s="63"/>
      <c r="TOS21" s="63"/>
      <c r="TOT21" s="63"/>
      <c r="TOU21" s="63"/>
      <c r="TOV21" s="63"/>
      <c r="TOW21" s="63"/>
      <c r="TOX21" s="63"/>
      <c r="TOY21" s="63"/>
      <c r="TOZ21" s="63"/>
      <c r="TPA21" s="63"/>
      <c r="TPB21" s="63"/>
      <c r="TPC21" s="63"/>
      <c r="TPD21" s="63"/>
      <c r="TPE21" s="63"/>
      <c r="TPF21" s="63"/>
      <c r="TPG21" s="63"/>
      <c r="TPH21" s="63"/>
      <c r="TPI21" s="63"/>
      <c r="TPJ21" s="63"/>
      <c r="TPK21" s="63"/>
      <c r="TPL21" s="63"/>
      <c r="TPM21" s="63"/>
      <c r="TPN21" s="63"/>
      <c r="TPO21" s="63"/>
      <c r="TPP21" s="63"/>
      <c r="TPQ21" s="63"/>
      <c r="TPR21" s="63"/>
      <c r="TPS21" s="63"/>
      <c r="TPT21" s="63"/>
      <c r="TPU21" s="63"/>
      <c r="TPV21" s="63"/>
      <c r="TPW21" s="63"/>
      <c r="TPX21" s="63"/>
      <c r="TPY21" s="63"/>
      <c r="TPZ21" s="63"/>
      <c r="TQA21" s="63"/>
      <c r="TQB21" s="63"/>
      <c r="TQC21" s="63"/>
      <c r="TQD21" s="63"/>
      <c r="TQE21" s="63"/>
      <c r="TQF21" s="63"/>
      <c r="TQG21" s="63"/>
      <c r="TQH21" s="63"/>
      <c r="TQI21" s="63"/>
      <c r="TQJ21" s="63"/>
      <c r="TQK21" s="63"/>
      <c r="TQL21" s="63"/>
      <c r="TQM21" s="63"/>
      <c r="TQN21" s="63"/>
      <c r="TQO21" s="63"/>
      <c r="TQP21" s="63"/>
      <c r="TQQ21" s="63"/>
      <c r="TQR21" s="63"/>
      <c r="TQS21" s="63"/>
      <c r="TQT21" s="63"/>
      <c r="TQU21" s="63"/>
      <c r="TQV21" s="63"/>
      <c r="TQW21" s="63"/>
      <c r="TQX21" s="63"/>
      <c r="TQY21" s="63"/>
      <c r="TQZ21" s="63"/>
      <c r="TRA21" s="63"/>
      <c r="TRB21" s="63"/>
      <c r="TRC21" s="63"/>
      <c r="TRD21" s="63"/>
      <c r="TRE21" s="63"/>
      <c r="TRF21" s="63"/>
      <c r="TRG21" s="63"/>
      <c r="TRH21" s="63"/>
      <c r="TRI21" s="63"/>
      <c r="TRJ21" s="63"/>
      <c r="TRK21" s="63"/>
      <c r="TRL21" s="63"/>
      <c r="TRM21" s="63"/>
      <c r="TRN21" s="63"/>
      <c r="TRO21" s="63"/>
      <c r="TRP21" s="63"/>
      <c r="TRQ21" s="63"/>
      <c r="TRR21" s="63"/>
      <c r="TRS21" s="63"/>
      <c r="TRT21" s="63"/>
      <c r="TRU21" s="63"/>
      <c r="TRV21" s="63"/>
      <c r="TRW21" s="63"/>
      <c r="TRX21" s="63"/>
      <c r="TRY21" s="63"/>
      <c r="TRZ21" s="63"/>
      <c r="TSA21" s="63"/>
      <c r="TSB21" s="63"/>
      <c r="TSC21" s="63"/>
      <c r="TSD21" s="63"/>
      <c r="TSE21" s="63"/>
      <c r="TSF21" s="63"/>
      <c r="TSG21" s="63"/>
      <c r="TSH21" s="63"/>
      <c r="TSI21" s="63"/>
      <c r="TSJ21" s="63"/>
      <c r="TSK21" s="63"/>
      <c r="TSL21" s="63"/>
      <c r="TSM21" s="63"/>
      <c r="TSN21" s="63"/>
      <c r="TSO21" s="63"/>
      <c r="TSP21" s="63"/>
      <c r="TSQ21" s="63"/>
      <c r="TSR21" s="63"/>
      <c r="TSS21" s="63"/>
      <c r="TST21" s="63"/>
      <c r="TSU21" s="63"/>
      <c r="TSV21" s="63"/>
      <c r="TSW21" s="63"/>
      <c r="TSX21" s="63"/>
      <c r="TSY21" s="63"/>
      <c r="TSZ21" s="63"/>
      <c r="TTA21" s="63"/>
      <c r="TTB21" s="63"/>
      <c r="TTC21" s="63"/>
      <c r="TTD21" s="63"/>
      <c r="TTE21" s="63"/>
      <c r="TTF21" s="63"/>
      <c r="TTG21" s="63"/>
      <c r="TTH21" s="63"/>
      <c r="TTI21" s="63"/>
      <c r="TTJ21" s="63"/>
      <c r="TTK21" s="63"/>
      <c r="TTL21" s="63"/>
      <c r="TTM21" s="63"/>
      <c r="TTN21" s="63"/>
      <c r="TTO21" s="63"/>
      <c r="TTP21" s="63"/>
      <c r="TTQ21" s="63"/>
      <c r="TTR21" s="63"/>
      <c r="TTS21" s="63"/>
      <c r="TTT21" s="63"/>
      <c r="TTU21" s="63"/>
      <c r="TTV21" s="63"/>
      <c r="TTW21" s="63"/>
      <c r="TTX21" s="63"/>
      <c r="TTY21" s="63"/>
      <c r="TTZ21" s="63"/>
      <c r="TUA21" s="63"/>
      <c r="TUB21" s="63"/>
      <c r="TUC21" s="63"/>
      <c r="TUD21" s="63"/>
      <c r="TUE21" s="63"/>
      <c r="TUF21" s="63"/>
      <c r="TUG21" s="63"/>
      <c r="TUH21" s="63"/>
      <c r="TUI21" s="63"/>
      <c r="TUJ21" s="63"/>
      <c r="TUK21" s="63"/>
      <c r="TUL21" s="63"/>
      <c r="TUM21" s="63"/>
      <c r="TUN21" s="63"/>
      <c r="TUO21" s="63"/>
      <c r="TUP21" s="63"/>
      <c r="TUQ21" s="63"/>
      <c r="TUR21" s="63"/>
      <c r="TUS21" s="63"/>
      <c r="TUT21" s="63"/>
      <c r="TUU21" s="63"/>
      <c r="TUV21" s="63"/>
      <c r="TUW21" s="63"/>
      <c r="TUX21" s="63"/>
      <c r="TUY21" s="63"/>
      <c r="TUZ21" s="63"/>
      <c r="TVA21" s="63"/>
      <c r="TVB21" s="63"/>
      <c r="TVC21" s="63"/>
      <c r="TVD21" s="63"/>
      <c r="TVE21" s="63"/>
      <c r="TVF21" s="63"/>
      <c r="TVG21" s="63"/>
      <c r="TVH21" s="63"/>
      <c r="TVI21" s="63"/>
      <c r="TVJ21" s="63"/>
      <c r="TVK21" s="63"/>
      <c r="TVL21" s="63"/>
      <c r="TVM21" s="63"/>
      <c r="TVN21" s="63"/>
      <c r="TVO21" s="63"/>
      <c r="TVP21" s="63"/>
      <c r="TVQ21" s="63"/>
      <c r="TVR21" s="63"/>
      <c r="TVS21" s="63"/>
      <c r="TVT21" s="63"/>
      <c r="TVU21" s="63"/>
      <c r="TVV21" s="63"/>
      <c r="TVW21" s="63"/>
      <c r="TVX21" s="63"/>
      <c r="TVY21" s="63"/>
      <c r="TVZ21" s="63"/>
      <c r="TWA21" s="63"/>
      <c r="TWB21" s="63"/>
      <c r="TWC21" s="63"/>
      <c r="TWD21" s="63"/>
      <c r="TWE21" s="63"/>
      <c r="TWF21" s="63"/>
      <c r="TWG21" s="63"/>
      <c r="TWH21" s="63"/>
      <c r="TWI21" s="63"/>
      <c r="TWJ21" s="63"/>
      <c r="TWK21" s="63"/>
      <c r="TWL21" s="63"/>
      <c r="TWM21" s="63"/>
      <c r="TWN21" s="63"/>
      <c r="TWO21" s="63"/>
      <c r="TWP21" s="63"/>
      <c r="TWQ21" s="63"/>
      <c r="TWR21" s="63"/>
      <c r="TWS21" s="63"/>
      <c r="TWT21" s="63"/>
      <c r="TWU21" s="63"/>
      <c r="TWV21" s="63"/>
      <c r="TWW21" s="63"/>
      <c r="TWX21" s="63"/>
      <c r="TWY21" s="63"/>
      <c r="TWZ21" s="63"/>
      <c r="TXA21" s="63"/>
      <c r="TXB21" s="63"/>
      <c r="TXC21" s="63"/>
      <c r="TXD21" s="63"/>
      <c r="TXE21" s="63"/>
      <c r="TXF21" s="63"/>
      <c r="TXG21" s="63"/>
      <c r="TXH21" s="63"/>
      <c r="TXI21" s="63"/>
      <c r="TXJ21" s="63"/>
      <c r="TXK21" s="63"/>
      <c r="TXL21" s="63"/>
      <c r="TXM21" s="63"/>
      <c r="TXN21" s="63"/>
      <c r="TXO21" s="63"/>
      <c r="TXP21" s="63"/>
      <c r="TXQ21" s="63"/>
      <c r="TXR21" s="63"/>
      <c r="TXS21" s="63"/>
      <c r="TXT21" s="63"/>
      <c r="TXU21" s="63"/>
      <c r="TXV21" s="63"/>
      <c r="TXW21" s="63"/>
      <c r="TXX21" s="63"/>
      <c r="TXY21" s="63"/>
      <c r="TXZ21" s="63"/>
      <c r="TYA21" s="63"/>
      <c r="TYB21" s="63"/>
      <c r="TYC21" s="63"/>
      <c r="TYD21" s="63"/>
      <c r="TYE21" s="63"/>
      <c r="TYF21" s="63"/>
      <c r="TYG21" s="63"/>
      <c r="TYH21" s="63"/>
      <c r="TYI21" s="63"/>
      <c r="TYJ21" s="63"/>
      <c r="TYK21" s="63"/>
      <c r="TYL21" s="63"/>
      <c r="TYM21" s="63"/>
      <c r="TYN21" s="63"/>
      <c r="TYO21" s="63"/>
      <c r="TYP21" s="63"/>
      <c r="TYQ21" s="63"/>
      <c r="TYR21" s="63"/>
      <c r="TYS21" s="63"/>
      <c r="TYT21" s="63"/>
      <c r="TYU21" s="63"/>
      <c r="TYV21" s="63"/>
      <c r="TYW21" s="63"/>
      <c r="TYX21" s="63"/>
      <c r="TYY21" s="63"/>
      <c r="TYZ21" s="63"/>
      <c r="TZA21" s="63"/>
      <c r="TZB21" s="63"/>
      <c r="TZC21" s="63"/>
      <c r="TZD21" s="63"/>
      <c r="TZE21" s="63"/>
      <c r="TZF21" s="63"/>
      <c r="TZG21" s="63"/>
      <c r="TZH21" s="63"/>
      <c r="TZI21" s="63"/>
      <c r="TZJ21" s="63"/>
      <c r="TZK21" s="63"/>
      <c r="TZL21" s="63"/>
      <c r="TZM21" s="63"/>
      <c r="TZN21" s="63"/>
      <c r="TZO21" s="63"/>
      <c r="TZP21" s="63"/>
      <c r="TZQ21" s="63"/>
      <c r="TZR21" s="63"/>
      <c r="TZS21" s="63"/>
      <c r="TZT21" s="63"/>
      <c r="TZU21" s="63"/>
      <c r="TZV21" s="63"/>
      <c r="TZW21" s="63"/>
      <c r="TZX21" s="63"/>
      <c r="TZY21" s="63"/>
      <c r="TZZ21" s="63"/>
      <c r="UAA21" s="63"/>
      <c r="UAB21" s="63"/>
      <c r="UAC21" s="63"/>
      <c r="UAD21" s="63"/>
      <c r="UAE21" s="63"/>
      <c r="UAF21" s="63"/>
      <c r="UAG21" s="63"/>
      <c r="UAH21" s="63"/>
      <c r="UAI21" s="63"/>
      <c r="UAJ21" s="63"/>
      <c r="UAK21" s="63"/>
      <c r="UAL21" s="63"/>
      <c r="UAM21" s="63"/>
      <c r="UAN21" s="63"/>
      <c r="UAO21" s="63"/>
      <c r="UAP21" s="63"/>
      <c r="UAQ21" s="63"/>
      <c r="UAR21" s="63"/>
      <c r="UAS21" s="63"/>
      <c r="UAT21" s="63"/>
      <c r="UAU21" s="63"/>
      <c r="UAV21" s="63"/>
      <c r="UAW21" s="63"/>
      <c r="UAX21" s="63"/>
      <c r="UAY21" s="63"/>
      <c r="UAZ21" s="63"/>
      <c r="UBA21" s="63"/>
      <c r="UBB21" s="63"/>
      <c r="UBC21" s="63"/>
      <c r="UBD21" s="63"/>
      <c r="UBE21" s="63"/>
      <c r="UBF21" s="63"/>
      <c r="UBG21" s="63"/>
      <c r="UBH21" s="63"/>
      <c r="UBI21" s="63"/>
      <c r="UBJ21" s="63"/>
      <c r="UBK21" s="63"/>
      <c r="UBL21" s="63"/>
      <c r="UBM21" s="63"/>
      <c r="UBN21" s="63"/>
      <c r="UBO21" s="63"/>
      <c r="UBP21" s="63"/>
      <c r="UBQ21" s="63"/>
      <c r="UBR21" s="63"/>
      <c r="UBS21" s="63"/>
      <c r="UBT21" s="63"/>
      <c r="UBU21" s="63"/>
      <c r="UBV21" s="63"/>
      <c r="UBW21" s="63"/>
      <c r="UBX21" s="63"/>
      <c r="UBY21" s="63"/>
      <c r="UBZ21" s="63"/>
      <c r="UCA21" s="63"/>
      <c r="UCB21" s="63"/>
      <c r="UCC21" s="63"/>
      <c r="UCD21" s="63"/>
      <c r="UCE21" s="63"/>
      <c r="UCF21" s="63"/>
      <c r="UCG21" s="63"/>
      <c r="UCH21" s="63"/>
      <c r="UCI21" s="63"/>
      <c r="UCJ21" s="63"/>
      <c r="UCK21" s="63"/>
      <c r="UCL21" s="63"/>
      <c r="UCM21" s="63"/>
      <c r="UCN21" s="63"/>
      <c r="UCO21" s="63"/>
      <c r="UCP21" s="63"/>
      <c r="UCQ21" s="63"/>
      <c r="UCR21" s="63"/>
      <c r="UCS21" s="63"/>
      <c r="UCT21" s="63"/>
      <c r="UCU21" s="63"/>
      <c r="UCV21" s="63"/>
      <c r="UCW21" s="63"/>
      <c r="UCX21" s="63"/>
      <c r="UCY21" s="63"/>
      <c r="UCZ21" s="63"/>
      <c r="UDA21" s="63"/>
      <c r="UDB21" s="63"/>
      <c r="UDC21" s="63"/>
      <c r="UDD21" s="63"/>
      <c r="UDE21" s="63"/>
      <c r="UDF21" s="63"/>
      <c r="UDG21" s="63"/>
      <c r="UDH21" s="63"/>
      <c r="UDI21" s="63"/>
      <c r="UDJ21" s="63"/>
      <c r="UDK21" s="63"/>
      <c r="UDL21" s="63"/>
      <c r="UDM21" s="63"/>
      <c r="UDN21" s="63"/>
      <c r="UDO21" s="63"/>
      <c r="UDP21" s="63"/>
      <c r="UDQ21" s="63"/>
      <c r="UDR21" s="63"/>
      <c r="UDS21" s="63"/>
      <c r="UDT21" s="63"/>
      <c r="UDU21" s="63"/>
      <c r="UDV21" s="63"/>
      <c r="UDW21" s="63"/>
      <c r="UDX21" s="63"/>
      <c r="UDY21" s="63"/>
      <c r="UDZ21" s="63"/>
      <c r="UEA21" s="63"/>
      <c r="UEB21" s="63"/>
      <c r="UEC21" s="63"/>
      <c r="UED21" s="63"/>
      <c r="UEE21" s="63"/>
      <c r="UEF21" s="63"/>
      <c r="UEG21" s="63"/>
      <c r="UEH21" s="63"/>
      <c r="UEI21" s="63"/>
      <c r="UEJ21" s="63"/>
      <c r="UEK21" s="63"/>
      <c r="UEL21" s="63"/>
      <c r="UEM21" s="63"/>
      <c r="UEN21" s="63"/>
      <c r="UEO21" s="63"/>
      <c r="UEP21" s="63"/>
      <c r="UEQ21" s="63"/>
      <c r="UER21" s="63"/>
      <c r="UES21" s="63"/>
      <c r="UET21" s="63"/>
      <c r="UEU21" s="63"/>
      <c r="UEV21" s="63"/>
      <c r="UEW21" s="63"/>
      <c r="UEX21" s="63"/>
      <c r="UEY21" s="63"/>
      <c r="UEZ21" s="63"/>
      <c r="UFA21" s="63"/>
      <c r="UFB21" s="63"/>
      <c r="UFC21" s="63"/>
      <c r="UFD21" s="63"/>
      <c r="UFE21" s="63"/>
      <c r="UFF21" s="63"/>
      <c r="UFG21" s="63"/>
      <c r="UFH21" s="63"/>
      <c r="UFI21" s="63"/>
      <c r="UFJ21" s="63"/>
      <c r="UFK21" s="63"/>
      <c r="UFL21" s="63"/>
      <c r="UFM21" s="63"/>
      <c r="UFN21" s="63"/>
      <c r="UFO21" s="63"/>
      <c r="UFP21" s="63"/>
      <c r="UFQ21" s="63"/>
      <c r="UFR21" s="63"/>
      <c r="UFS21" s="63"/>
      <c r="UFT21" s="63"/>
      <c r="UFU21" s="63"/>
      <c r="UFV21" s="63"/>
      <c r="UFW21" s="63"/>
      <c r="UFX21" s="63"/>
      <c r="UFY21" s="63"/>
      <c r="UFZ21" s="63"/>
      <c r="UGA21" s="63"/>
      <c r="UGB21" s="63"/>
      <c r="UGC21" s="63"/>
      <c r="UGD21" s="63"/>
      <c r="UGE21" s="63"/>
      <c r="UGF21" s="63"/>
      <c r="UGG21" s="63"/>
      <c r="UGH21" s="63"/>
      <c r="UGI21" s="63"/>
      <c r="UGJ21" s="63"/>
      <c r="UGK21" s="63"/>
      <c r="UGL21" s="63"/>
      <c r="UGM21" s="63"/>
      <c r="UGN21" s="63"/>
      <c r="UGO21" s="63"/>
      <c r="UGP21" s="63"/>
      <c r="UGQ21" s="63"/>
      <c r="UGR21" s="63"/>
      <c r="UGS21" s="63"/>
      <c r="UGT21" s="63"/>
      <c r="UGU21" s="63"/>
      <c r="UGV21" s="63"/>
      <c r="UGW21" s="63"/>
      <c r="UGX21" s="63"/>
      <c r="UGY21" s="63"/>
      <c r="UGZ21" s="63"/>
      <c r="UHA21" s="63"/>
      <c r="UHB21" s="63"/>
      <c r="UHC21" s="63"/>
      <c r="UHD21" s="63"/>
      <c r="UHE21" s="63"/>
      <c r="UHF21" s="63"/>
      <c r="UHG21" s="63"/>
      <c r="UHH21" s="63"/>
      <c r="UHI21" s="63"/>
      <c r="UHJ21" s="63"/>
      <c r="UHK21" s="63"/>
      <c r="UHL21" s="63"/>
      <c r="UHM21" s="63"/>
      <c r="UHN21" s="63"/>
      <c r="UHO21" s="63"/>
      <c r="UHP21" s="63"/>
      <c r="UHQ21" s="63"/>
      <c r="UHR21" s="63"/>
      <c r="UHS21" s="63"/>
      <c r="UHT21" s="63"/>
      <c r="UHU21" s="63"/>
      <c r="UHV21" s="63"/>
      <c r="UHW21" s="63"/>
      <c r="UHX21" s="63"/>
      <c r="UHY21" s="63"/>
      <c r="UHZ21" s="63"/>
      <c r="UIA21" s="63"/>
      <c r="UIB21" s="63"/>
      <c r="UIC21" s="63"/>
      <c r="UID21" s="63"/>
      <c r="UIE21" s="63"/>
      <c r="UIF21" s="63"/>
      <c r="UIG21" s="63"/>
      <c r="UIH21" s="63"/>
      <c r="UII21" s="63"/>
      <c r="UIJ21" s="63"/>
      <c r="UIK21" s="63"/>
      <c r="UIL21" s="63"/>
      <c r="UIM21" s="63"/>
      <c r="UIN21" s="63"/>
      <c r="UIO21" s="63"/>
      <c r="UIP21" s="63"/>
      <c r="UIQ21" s="63"/>
      <c r="UIR21" s="63"/>
      <c r="UIS21" s="63"/>
      <c r="UIT21" s="63"/>
      <c r="UIU21" s="63"/>
      <c r="UIV21" s="63"/>
      <c r="UIW21" s="63"/>
      <c r="UIX21" s="63"/>
      <c r="UIY21" s="63"/>
      <c r="UIZ21" s="63"/>
      <c r="UJA21" s="63"/>
      <c r="UJB21" s="63"/>
      <c r="UJC21" s="63"/>
      <c r="UJD21" s="63"/>
      <c r="UJE21" s="63"/>
      <c r="UJF21" s="63"/>
      <c r="UJG21" s="63"/>
      <c r="UJH21" s="63"/>
      <c r="UJI21" s="63"/>
      <c r="UJJ21" s="63"/>
      <c r="UJK21" s="63"/>
      <c r="UJL21" s="63"/>
      <c r="UJM21" s="63"/>
      <c r="UJN21" s="63"/>
      <c r="UJO21" s="63"/>
      <c r="UJP21" s="63"/>
      <c r="UJQ21" s="63"/>
      <c r="UJR21" s="63"/>
      <c r="UJS21" s="63"/>
      <c r="UJT21" s="63"/>
      <c r="UJU21" s="63"/>
      <c r="UJV21" s="63"/>
      <c r="UJW21" s="63"/>
      <c r="UJX21" s="63"/>
      <c r="UJY21" s="63"/>
      <c r="UJZ21" s="63"/>
      <c r="UKA21" s="63"/>
      <c r="UKB21" s="63"/>
      <c r="UKC21" s="63"/>
      <c r="UKD21" s="63"/>
      <c r="UKE21" s="63"/>
      <c r="UKF21" s="63"/>
      <c r="UKG21" s="63"/>
      <c r="UKH21" s="63"/>
      <c r="UKI21" s="63"/>
      <c r="UKJ21" s="63"/>
      <c r="UKK21" s="63"/>
      <c r="UKL21" s="63"/>
      <c r="UKM21" s="63"/>
      <c r="UKN21" s="63"/>
      <c r="UKO21" s="63"/>
      <c r="UKP21" s="63"/>
      <c r="UKQ21" s="63"/>
      <c r="UKR21" s="63"/>
      <c r="UKS21" s="63"/>
      <c r="UKT21" s="63"/>
      <c r="UKU21" s="63"/>
      <c r="UKV21" s="63"/>
      <c r="UKW21" s="63"/>
      <c r="UKX21" s="63"/>
      <c r="UKY21" s="63"/>
      <c r="UKZ21" s="63"/>
      <c r="ULA21" s="63"/>
      <c r="ULB21" s="63"/>
      <c r="ULC21" s="63"/>
      <c r="ULD21" s="63"/>
      <c r="ULE21" s="63"/>
      <c r="ULF21" s="63"/>
      <c r="ULG21" s="63"/>
      <c r="ULH21" s="63"/>
      <c r="ULI21" s="63"/>
      <c r="ULJ21" s="63"/>
      <c r="ULK21" s="63"/>
      <c r="ULL21" s="63"/>
      <c r="ULM21" s="63"/>
      <c r="ULN21" s="63"/>
      <c r="ULO21" s="63"/>
      <c r="ULP21" s="63"/>
      <c r="ULQ21" s="63"/>
      <c r="ULR21" s="63"/>
      <c r="ULS21" s="63"/>
      <c r="ULT21" s="63"/>
      <c r="ULU21" s="63"/>
      <c r="ULV21" s="63"/>
      <c r="ULW21" s="63"/>
      <c r="ULX21" s="63"/>
      <c r="ULY21" s="63"/>
      <c r="ULZ21" s="63"/>
      <c r="UMA21" s="63"/>
      <c r="UMB21" s="63"/>
      <c r="UMC21" s="63"/>
      <c r="UMD21" s="63"/>
      <c r="UME21" s="63"/>
      <c r="UMF21" s="63"/>
      <c r="UMG21" s="63"/>
      <c r="UMH21" s="63"/>
      <c r="UMI21" s="63"/>
      <c r="UMJ21" s="63"/>
      <c r="UMK21" s="63"/>
      <c r="UML21" s="63"/>
      <c r="UMM21" s="63"/>
      <c r="UMN21" s="63"/>
      <c r="UMO21" s="63"/>
      <c r="UMP21" s="63"/>
      <c r="UMQ21" s="63"/>
      <c r="UMR21" s="63"/>
      <c r="UMS21" s="63"/>
      <c r="UMT21" s="63"/>
      <c r="UMU21" s="63"/>
      <c r="UMV21" s="63"/>
      <c r="UMW21" s="63"/>
      <c r="UMX21" s="63"/>
      <c r="UMY21" s="63"/>
      <c r="UMZ21" s="63"/>
      <c r="UNA21" s="63"/>
      <c r="UNB21" s="63"/>
      <c r="UNC21" s="63"/>
      <c r="UND21" s="63"/>
      <c r="UNE21" s="63"/>
      <c r="UNF21" s="63"/>
      <c r="UNG21" s="63"/>
      <c r="UNH21" s="63"/>
      <c r="UNI21" s="63"/>
      <c r="UNJ21" s="63"/>
      <c r="UNK21" s="63"/>
      <c r="UNL21" s="63"/>
      <c r="UNM21" s="63"/>
      <c r="UNN21" s="63"/>
      <c r="UNO21" s="63"/>
      <c r="UNP21" s="63"/>
      <c r="UNQ21" s="63"/>
      <c r="UNR21" s="63"/>
      <c r="UNS21" s="63"/>
      <c r="UNT21" s="63"/>
      <c r="UNU21" s="63"/>
      <c r="UNV21" s="63"/>
      <c r="UNW21" s="63"/>
      <c r="UNX21" s="63"/>
      <c r="UNY21" s="63"/>
      <c r="UNZ21" s="63"/>
      <c r="UOA21" s="63"/>
      <c r="UOB21" s="63"/>
      <c r="UOC21" s="63"/>
      <c r="UOD21" s="63"/>
      <c r="UOE21" s="63"/>
      <c r="UOF21" s="63"/>
      <c r="UOG21" s="63"/>
      <c r="UOH21" s="63"/>
      <c r="UOI21" s="63"/>
      <c r="UOJ21" s="63"/>
      <c r="UOK21" s="63"/>
      <c r="UOL21" s="63"/>
      <c r="UOM21" s="63"/>
      <c r="UON21" s="63"/>
      <c r="UOO21" s="63"/>
      <c r="UOP21" s="63"/>
      <c r="UOQ21" s="63"/>
      <c r="UOR21" s="63"/>
      <c r="UOS21" s="63"/>
      <c r="UOT21" s="63"/>
      <c r="UOU21" s="63"/>
      <c r="UOV21" s="63"/>
      <c r="UOW21" s="63"/>
      <c r="UOX21" s="63"/>
      <c r="UOY21" s="63"/>
      <c r="UOZ21" s="63"/>
      <c r="UPA21" s="63"/>
      <c r="UPB21" s="63"/>
      <c r="UPC21" s="63"/>
      <c r="UPD21" s="63"/>
      <c r="UPE21" s="63"/>
      <c r="UPF21" s="63"/>
      <c r="UPG21" s="63"/>
      <c r="UPH21" s="63"/>
      <c r="UPI21" s="63"/>
      <c r="UPJ21" s="63"/>
      <c r="UPK21" s="63"/>
      <c r="UPL21" s="63"/>
      <c r="UPM21" s="63"/>
      <c r="UPN21" s="63"/>
      <c r="UPO21" s="63"/>
      <c r="UPP21" s="63"/>
      <c r="UPQ21" s="63"/>
      <c r="UPR21" s="63"/>
      <c r="UPS21" s="63"/>
      <c r="UPT21" s="63"/>
      <c r="UPU21" s="63"/>
      <c r="UPV21" s="63"/>
      <c r="UPW21" s="63"/>
      <c r="UPX21" s="63"/>
      <c r="UPY21" s="63"/>
      <c r="UPZ21" s="63"/>
      <c r="UQA21" s="63"/>
      <c r="UQB21" s="63"/>
      <c r="UQC21" s="63"/>
      <c r="UQD21" s="63"/>
      <c r="UQE21" s="63"/>
      <c r="UQF21" s="63"/>
      <c r="UQG21" s="63"/>
      <c r="UQH21" s="63"/>
      <c r="UQI21" s="63"/>
      <c r="UQJ21" s="63"/>
      <c r="UQK21" s="63"/>
      <c r="UQL21" s="63"/>
      <c r="UQM21" s="63"/>
      <c r="UQN21" s="63"/>
      <c r="UQO21" s="63"/>
      <c r="UQP21" s="63"/>
      <c r="UQQ21" s="63"/>
      <c r="UQR21" s="63"/>
      <c r="UQS21" s="63"/>
      <c r="UQT21" s="63"/>
      <c r="UQU21" s="63"/>
      <c r="UQV21" s="63"/>
      <c r="UQW21" s="63"/>
      <c r="UQX21" s="63"/>
      <c r="UQY21" s="63"/>
      <c r="UQZ21" s="63"/>
      <c r="URA21" s="63"/>
      <c r="URB21" s="63"/>
      <c r="URC21" s="63"/>
      <c r="URD21" s="63"/>
      <c r="URE21" s="63"/>
      <c r="URF21" s="63"/>
      <c r="URG21" s="63"/>
      <c r="URH21" s="63"/>
      <c r="URI21" s="63"/>
      <c r="URJ21" s="63"/>
      <c r="URK21" s="63"/>
      <c r="URL21" s="63"/>
      <c r="URM21" s="63"/>
      <c r="URN21" s="63"/>
      <c r="URO21" s="63"/>
      <c r="URP21" s="63"/>
      <c r="URQ21" s="63"/>
      <c r="URR21" s="63"/>
      <c r="URS21" s="63"/>
      <c r="URT21" s="63"/>
      <c r="URU21" s="63"/>
      <c r="URV21" s="63"/>
      <c r="URW21" s="63"/>
      <c r="URX21" s="63"/>
      <c r="URY21" s="63"/>
      <c r="URZ21" s="63"/>
      <c r="USA21" s="63"/>
      <c r="USB21" s="63"/>
      <c r="USC21" s="63"/>
      <c r="USD21" s="63"/>
      <c r="USE21" s="63"/>
      <c r="USF21" s="63"/>
      <c r="USG21" s="63"/>
      <c r="USH21" s="63"/>
      <c r="USI21" s="63"/>
      <c r="USJ21" s="63"/>
      <c r="USK21" s="63"/>
      <c r="USL21" s="63"/>
      <c r="USM21" s="63"/>
      <c r="USN21" s="63"/>
      <c r="USO21" s="63"/>
      <c r="USP21" s="63"/>
      <c r="USQ21" s="63"/>
      <c r="USR21" s="63"/>
      <c r="USS21" s="63"/>
      <c r="UST21" s="63"/>
      <c r="USU21" s="63"/>
      <c r="USV21" s="63"/>
      <c r="USW21" s="63"/>
      <c r="USX21" s="63"/>
      <c r="USY21" s="63"/>
      <c r="USZ21" s="63"/>
      <c r="UTA21" s="63"/>
      <c r="UTB21" s="63"/>
      <c r="UTC21" s="63"/>
      <c r="UTD21" s="63"/>
      <c r="UTE21" s="63"/>
      <c r="UTF21" s="63"/>
      <c r="UTG21" s="63"/>
      <c r="UTH21" s="63"/>
      <c r="UTI21" s="63"/>
      <c r="UTJ21" s="63"/>
      <c r="UTK21" s="63"/>
      <c r="UTL21" s="63"/>
      <c r="UTM21" s="63"/>
      <c r="UTN21" s="63"/>
      <c r="UTO21" s="63"/>
      <c r="UTP21" s="63"/>
      <c r="UTQ21" s="63"/>
      <c r="UTR21" s="63"/>
      <c r="UTS21" s="63"/>
      <c r="UTT21" s="63"/>
      <c r="UTU21" s="63"/>
      <c r="UTV21" s="63"/>
      <c r="UTW21" s="63"/>
      <c r="UTX21" s="63"/>
      <c r="UTY21" s="63"/>
      <c r="UTZ21" s="63"/>
      <c r="UUA21" s="63"/>
      <c r="UUB21" s="63"/>
      <c r="UUC21" s="63"/>
      <c r="UUD21" s="63"/>
      <c r="UUE21" s="63"/>
      <c r="UUF21" s="63"/>
      <c r="UUG21" s="63"/>
      <c r="UUH21" s="63"/>
      <c r="UUI21" s="63"/>
      <c r="UUJ21" s="63"/>
      <c r="UUK21" s="63"/>
      <c r="UUL21" s="63"/>
      <c r="UUM21" s="63"/>
      <c r="UUN21" s="63"/>
      <c r="UUO21" s="63"/>
      <c r="UUP21" s="63"/>
      <c r="UUQ21" s="63"/>
      <c r="UUR21" s="63"/>
      <c r="UUS21" s="63"/>
      <c r="UUT21" s="63"/>
      <c r="UUU21" s="63"/>
      <c r="UUV21" s="63"/>
      <c r="UUW21" s="63"/>
      <c r="UUX21" s="63"/>
      <c r="UUY21" s="63"/>
      <c r="UUZ21" s="63"/>
      <c r="UVA21" s="63"/>
      <c r="UVB21" s="63"/>
      <c r="UVC21" s="63"/>
      <c r="UVD21" s="63"/>
      <c r="UVE21" s="63"/>
      <c r="UVF21" s="63"/>
      <c r="UVG21" s="63"/>
      <c r="UVH21" s="63"/>
      <c r="UVI21" s="63"/>
      <c r="UVJ21" s="63"/>
      <c r="UVK21" s="63"/>
      <c r="UVL21" s="63"/>
      <c r="UVM21" s="63"/>
      <c r="UVN21" s="63"/>
      <c r="UVO21" s="63"/>
      <c r="UVP21" s="63"/>
      <c r="UVQ21" s="63"/>
      <c r="UVR21" s="63"/>
      <c r="UVS21" s="63"/>
      <c r="UVT21" s="63"/>
      <c r="UVU21" s="63"/>
      <c r="UVV21" s="63"/>
      <c r="UVW21" s="63"/>
      <c r="UVX21" s="63"/>
      <c r="UVY21" s="63"/>
      <c r="UVZ21" s="63"/>
      <c r="UWA21" s="63"/>
      <c r="UWB21" s="63"/>
      <c r="UWC21" s="63"/>
      <c r="UWD21" s="63"/>
      <c r="UWE21" s="63"/>
      <c r="UWF21" s="63"/>
      <c r="UWG21" s="63"/>
      <c r="UWH21" s="63"/>
      <c r="UWI21" s="63"/>
      <c r="UWJ21" s="63"/>
      <c r="UWK21" s="63"/>
      <c r="UWL21" s="63"/>
      <c r="UWM21" s="63"/>
      <c r="UWN21" s="63"/>
      <c r="UWO21" s="63"/>
      <c r="UWP21" s="63"/>
      <c r="UWQ21" s="63"/>
      <c r="UWR21" s="63"/>
      <c r="UWS21" s="63"/>
      <c r="UWT21" s="63"/>
      <c r="UWU21" s="63"/>
      <c r="UWV21" s="63"/>
      <c r="UWW21" s="63"/>
      <c r="UWX21" s="63"/>
      <c r="UWY21" s="63"/>
      <c r="UWZ21" s="63"/>
      <c r="UXA21" s="63"/>
      <c r="UXB21" s="63"/>
      <c r="UXC21" s="63"/>
      <c r="UXD21" s="63"/>
      <c r="UXE21" s="63"/>
      <c r="UXF21" s="63"/>
      <c r="UXG21" s="63"/>
      <c r="UXH21" s="63"/>
      <c r="UXI21" s="63"/>
      <c r="UXJ21" s="63"/>
      <c r="UXK21" s="63"/>
      <c r="UXL21" s="63"/>
      <c r="UXM21" s="63"/>
      <c r="UXN21" s="63"/>
      <c r="UXO21" s="63"/>
      <c r="UXP21" s="63"/>
      <c r="UXQ21" s="63"/>
      <c r="UXR21" s="63"/>
      <c r="UXS21" s="63"/>
      <c r="UXT21" s="63"/>
      <c r="UXU21" s="63"/>
      <c r="UXV21" s="63"/>
      <c r="UXW21" s="63"/>
      <c r="UXX21" s="63"/>
      <c r="UXY21" s="63"/>
      <c r="UXZ21" s="63"/>
      <c r="UYA21" s="63"/>
      <c r="UYB21" s="63"/>
      <c r="UYC21" s="63"/>
      <c r="UYD21" s="63"/>
      <c r="UYE21" s="63"/>
      <c r="UYF21" s="63"/>
      <c r="UYG21" s="63"/>
      <c r="UYH21" s="63"/>
      <c r="UYI21" s="63"/>
      <c r="UYJ21" s="63"/>
      <c r="UYK21" s="63"/>
      <c r="UYL21" s="63"/>
      <c r="UYM21" s="63"/>
      <c r="UYN21" s="63"/>
      <c r="UYO21" s="63"/>
      <c r="UYP21" s="63"/>
      <c r="UYQ21" s="63"/>
      <c r="UYR21" s="63"/>
      <c r="UYS21" s="63"/>
      <c r="UYT21" s="63"/>
      <c r="UYU21" s="63"/>
      <c r="UYV21" s="63"/>
      <c r="UYW21" s="63"/>
      <c r="UYX21" s="63"/>
      <c r="UYY21" s="63"/>
      <c r="UYZ21" s="63"/>
      <c r="UZA21" s="63"/>
      <c r="UZB21" s="63"/>
      <c r="UZC21" s="63"/>
      <c r="UZD21" s="63"/>
      <c r="UZE21" s="63"/>
      <c r="UZF21" s="63"/>
      <c r="UZG21" s="63"/>
      <c r="UZH21" s="63"/>
      <c r="UZI21" s="63"/>
      <c r="UZJ21" s="63"/>
      <c r="UZK21" s="63"/>
      <c r="UZL21" s="63"/>
      <c r="UZM21" s="63"/>
      <c r="UZN21" s="63"/>
      <c r="UZO21" s="63"/>
      <c r="UZP21" s="63"/>
      <c r="UZQ21" s="63"/>
      <c r="UZR21" s="63"/>
      <c r="UZS21" s="63"/>
      <c r="UZT21" s="63"/>
      <c r="UZU21" s="63"/>
      <c r="UZV21" s="63"/>
      <c r="UZW21" s="63"/>
      <c r="UZX21" s="63"/>
      <c r="UZY21" s="63"/>
      <c r="UZZ21" s="63"/>
      <c r="VAA21" s="63"/>
      <c r="VAB21" s="63"/>
      <c r="VAC21" s="63"/>
      <c r="VAD21" s="63"/>
      <c r="VAE21" s="63"/>
      <c r="VAF21" s="63"/>
      <c r="VAG21" s="63"/>
      <c r="VAH21" s="63"/>
      <c r="VAI21" s="63"/>
      <c r="VAJ21" s="63"/>
      <c r="VAK21" s="63"/>
      <c r="VAL21" s="63"/>
      <c r="VAM21" s="63"/>
      <c r="VAN21" s="63"/>
      <c r="VAO21" s="63"/>
      <c r="VAP21" s="63"/>
      <c r="VAQ21" s="63"/>
      <c r="VAR21" s="63"/>
      <c r="VAS21" s="63"/>
      <c r="VAT21" s="63"/>
      <c r="VAU21" s="63"/>
      <c r="VAV21" s="63"/>
      <c r="VAW21" s="63"/>
      <c r="VAX21" s="63"/>
      <c r="VAY21" s="63"/>
      <c r="VAZ21" s="63"/>
      <c r="VBA21" s="63"/>
      <c r="VBB21" s="63"/>
      <c r="VBC21" s="63"/>
      <c r="VBD21" s="63"/>
      <c r="VBE21" s="63"/>
      <c r="VBF21" s="63"/>
      <c r="VBG21" s="63"/>
      <c r="VBH21" s="63"/>
      <c r="VBI21" s="63"/>
      <c r="VBJ21" s="63"/>
      <c r="VBK21" s="63"/>
      <c r="VBL21" s="63"/>
      <c r="VBM21" s="63"/>
      <c r="VBN21" s="63"/>
      <c r="VBO21" s="63"/>
      <c r="VBP21" s="63"/>
      <c r="VBQ21" s="63"/>
      <c r="VBR21" s="63"/>
      <c r="VBS21" s="63"/>
      <c r="VBT21" s="63"/>
      <c r="VBU21" s="63"/>
      <c r="VBV21" s="63"/>
      <c r="VBW21" s="63"/>
      <c r="VBX21" s="63"/>
      <c r="VBY21" s="63"/>
      <c r="VBZ21" s="63"/>
      <c r="VCA21" s="63"/>
      <c r="VCB21" s="63"/>
      <c r="VCC21" s="63"/>
      <c r="VCD21" s="63"/>
      <c r="VCE21" s="63"/>
      <c r="VCF21" s="63"/>
      <c r="VCG21" s="63"/>
      <c r="VCH21" s="63"/>
      <c r="VCI21" s="63"/>
      <c r="VCJ21" s="63"/>
      <c r="VCK21" s="63"/>
      <c r="VCL21" s="63"/>
      <c r="VCM21" s="63"/>
      <c r="VCN21" s="63"/>
      <c r="VCO21" s="63"/>
      <c r="VCP21" s="63"/>
      <c r="VCQ21" s="63"/>
      <c r="VCR21" s="63"/>
      <c r="VCS21" s="63"/>
      <c r="VCT21" s="63"/>
      <c r="VCU21" s="63"/>
      <c r="VCV21" s="63"/>
      <c r="VCW21" s="63"/>
      <c r="VCX21" s="63"/>
      <c r="VCY21" s="63"/>
      <c r="VCZ21" s="63"/>
      <c r="VDA21" s="63"/>
      <c r="VDB21" s="63"/>
      <c r="VDC21" s="63"/>
      <c r="VDD21" s="63"/>
      <c r="VDE21" s="63"/>
      <c r="VDF21" s="63"/>
      <c r="VDG21" s="63"/>
      <c r="VDH21" s="63"/>
      <c r="VDI21" s="63"/>
      <c r="VDJ21" s="63"/>
      <c r="VDK21" s="63"/>
      <c r="VDL21" s="63"/>
      <c r="VDM21" s="63"/>
      <c r="VDN21" s="63"/>
      <c r="VDO21" s="63"/>
      <c r="VDP21" s="63"/>
      <c r="VDQ21" s="63"/>
      <c r="VDR21" s="63"/>
      <c r="VDS21" s="63"/>
      <c r="VDT21" s="63"/>
      <c r="VDU21" s="63"/>
      <c r="VDV21" s="63"/>
      <c r="VDW21" s="63"/>
      <c r="VDX21" s="63"/>
      <c r="VDY21" s="63"/>
      <c r="VDZ21" s="63"/>
      <c r="VEA21" s="63"/>
      <c r="VEB21" s="63"/>
      <c r="VEC21" s="63"/>
      <c r="VED21" s="63"/>
      <c r="VEE21" s="63"/>
      <c r="VEF21" s="63"/>
      <c r="VEG21" s="63"/>
      <c r="VEH21" s="63"/>
      <c r="VEI21" s="63"/>
      <c r="VEJ21" s="63"/>
      <c r="VEK21" s="63"/>
      <c r="VEL21" s="63"/>
      <c r="VEM21" s="63"/>
      <c r="VEN21" s="63"/>
      <c r="VEO21" s="63"/>
      <c r="VEP21" s="63"/>
      <c r="VEQ21" s="63"/>
      <c r="VER21" s="63"/>
      <c r="VES21" s="63"/>
      <c r="VET21" s="63"/>
      <c r="VEU21" s="63"/>
      <c r="VEV21" s="63"/>
      <c r="VEW21" s="63"/>
      <c r="VEX21" s="63"/>
      <c r="VEY21" s="63"/>
      <c r="VEZ21" s="63"/>
      <c r="VFA21" s="63"/>
      <c r="VFB21" s="63"/>
      <c r="VFC21" s="63"/>
      <c r="VFD21" s="63"/>
      <c r="VFE21" s="63"/>
      <c r="VFF21" s="63"/>
      <c r="VFG21" s="63"/>
      <c r="VFH21" s="63"/>
      <c r="VFI21" s="63"/>
      <c r="VFJ21" s="63"/>
      <c r="VFK21" s="63"/>
      <c r="VFL21" s="63"/>
      <c r="VFM21" s="63"/>
      <c r="VFN21" s="63"/>
      <c r="VFO21" s="63"/>
      <c r="VFP21" s="63"/>
      <c r="VFQ21" s="63"/>
      <c r="VFR21" s="63"/>
      <c r="VFS21" s="63"/>
      <c r="VFT21" s="63"/>
      <c r="VFU21" s="63"/>
      <c r="VFV21" s="63"/>
      <c r="VFW21" s="63"/>
      <c r="VFX21" s="63"/>
      <c r="VFY21" s="63"/>
      <c r="VFZ21" s="63"/>
      <c r="VGA21" s="63"/>
      <c r="VGB21" s="63"/>
      <c r="VGC21" s="63"/>
      <c r="VGD21" s="63"/>
      <c r="VGE21" s="63"/>
      <c r="VGF21" s="63"/>
      <c r="VGG21" s="63"/>
      <c r="VGH21" s="63"/>
      <c r="VGI21" s="63"/>
      <c r="VGJ21" s="63"/>
      <c r="VGK21" s="63"/>
      <c r="VGL21" s="63"/>
      <c r="VGM21" s="63"/>
      <c r="VGN21" s="63"/>
      <c r="VGO21" s="63"/>
      <c r="VGP21" s="63"/>
      <c r="VGQ21" s="63"/>
      <c r="VGR21" s="63"/>
      <c r="VGS21" s="63"/>
      <c r="VGT21" s="63"/>
      <c r="VGU21" s="63"/>
      <c r="VGV21" s="63"/>
      <c r="VGW21" s="63"/>
      <c r="VGX21" s="63"/>
      <c r="VGY21" s="63"/>
      <c r="VGZ21" s="63"/>
      <c r="VHA21" s="63"/>
      <c r="VHB21" s="63"/>
      <c r="VHC21" s="63"/>
      <c r="VHD21" s="63"/>
      <c r="VHE21" s="63"/>
      <c r="VHF21" s="63"/>
      <c r="VHG21" s="63"/>
      <c r="VHH21" s="63"/>
      <c r="VHI21" s="63"/>
      <c r="VHJ21" s="63"/>
      <c r="VHK21" s="63"/>
      <c r="VHL21" s="63"/>
      <c r="VHM21" s="63"/>
      <c r="VHN21" s="63"/>
      <c r="VHO21" s="63"/>
      <c r="VHP21" s="63"/>
      <c r="VHQ21" s="63"/>
      <c r="VHR21" s="63"/>
      <c r="VHS21" s="63"/>
      <c r="VHT21" s="63"/>
      <c r="VHU21" s="63"/>
      <c r="VHV21" s="63"/>
      <c r="VHW21" s="63"/>
      <c r="VHX21" s="63"/>
      <c r="VHY21" s="63"/>
      <c r="VHZ21" s="63"/>
      <c r="VIA21" s="63"/>
      <c r="VIB21" s="63"/>
      <c r="VIC21" s="63"/>
      <c r="VID21" s="63"/>
      <c r="VIE21" s="63"/>
      <c r="VIF21" s="63"/>
      <c r="VIG21" s="63"/>
      <c r="VIH21" s="63"/>
      <c r="VII21" s="63"/>
      <c r="VIJ21" s="63"/>
      <c r="VIK21" s="63"/>
      <c r="VIL21" s="63"/>
      <c r="VIM21" s="63"/>
      <c r="VIN21" s="63"/>
      <c r="VIO21" s="63"/>
      <c r="VIP21" s="63"/>
      <c r="VIQ21" s="63"/>
      <c r="VIR21" s="63"/>
      <c r="VIS21" s="63"/>
      <c r="VIT21" s="63"/>
      <c r="VIU21" s="63"/>
      <c r="VIV21" s="63"/>
      <c r="VIW21" s="63"/>
      <c r="VIX21" s="63"/>
      <c r="VIY21" s="63"/>
      <c r="VIZ21" s="63"/>
      <c r="VJA21" s="63"/>
      <c r="VJB21" s="63"/>
      <c r="VJC21" s="63"/>
      <c r="VJD21" s="63"/>
      <c r="VJE21" s="63"/>
      <c r="VJF21" s="63"/>
      <c r="VJG21" s="63"/>
      <c r="VJH21" s="63"/>
      <c r="VJI21" s="63"/>
      <c r="VJJ21" s="63"/>
      <c r="VJK21" s="63"/>
      <c r="VJL21" s="63"/>
      <c r="VJM21" s="63"/>
      <c r="VJN21" s="63"/>
      <c r="VJO21" s="63"/>
      <c r="VJP21" s="63"/>
      <c r="VJQ21" s="63"/>
      <c r="VJR21" s="63"/>
      <c r="VJS21" s="63"/>
      <c r="VJT21" s="63"/>
      <c r="VJU21" s="63"/>
      <c r="VJV21" s="63"/>
      <c r="VJW21" s="63"/>
      <c r="VJX21" s="63"/>
      <c r="VJY21" s="63"/>
      <c r="VJZ21" s="63"/>
      <c r="VKA21" s="63"/>
      <c r="VKB21" s="63"/>
      <c r="VKC21" s="63"/>
      <c r="VKD21" s="63"/>
      <c r="VKE21" s="63"/>
      <c r="VKF21" s="63"/>
      <c r="VKG21" s="63"/>
      <c r="VKH21" s="63"/>
      <c r="VKI21" s="63"/>
      <c r="VKJ21" s="63"/>
      <c r="VKK21" s="63"/>
      <c r="VKL21" s="63"/>
      <c r="VKM21" s="63"/>
      <c r="VKN21" s="63"/>
      <c r="VKO21" s="63"/>
      <c r="VKP21" s="63"/>
      <c r="VKQ21" s="63"/>
      <c r="VKR21" s="63"/>
      <c r="VKS21" s="63"/>
      <c r="VKT21" s="63"/>
      <c r="VKU21" s="63"/>
      <c r="VKV21" s="63"/>
      <c r="VKW21" s="63"/>
      <c r="VKX21" s="63"/>
      <c r="VKY21" s="63"/>
      <c r="VKZ21" s="63"/>
      <c r="VLA21" s="63"/>
      <c r="VLB21" s="63"/>
      <c r="VLC21" s="63"/>
      <c r="VLD21" s="63"/>
      <c r="VLE21" s="63"/>
      <c r="VLF21" s="63"/>
      <c r="VLG21" s="63"/>
      <c r="VLH21" s="63"/>
      <c r="VLI21" s="63"/>
      <c r="VLJ21" s="63"/>
      <c r="VLK21" s="63"/>
      <c r="VLL21" s="63"/>
      <c r="VLM21" s="63"/>
      <c r="VLN21" s="63"/>
      <c r="VLO21" s="63"/>
      <c r="VLP21" s="63"/>
      <c r="VLQ21" s="63"/>
      <c r="VLR21" s="63"/>
      <c r="VLS21" s="63"/>
      <c r="VLT21" s="63"/>
      <c r="VLU21" s="63"/>
      <c r="VLV21" s="63"/>
      <c r="VLW21" s="63"/>
      <c r="VLX21" s="63"/>
      <c r="VLY21" s="63"/>
      <c r="VLZ21" s="63"/>
      <c r="VMA21" s="63"/>
      <c r="VMB21" s="63"/>
      <c r="VMC21" s="63"/>
      <c r="VMD21" s="63"/>
      <c r="VME21" s="63"/>
      <c r="VMF21" s="63"/>
      <c r="VMG21" s="63"/>
      <c r="VMH21" s="63"/>
      <c r="VMI21" s="63"/>
      <c r="VMJ21" s="63"/>
      <c r="VMK21" s="63"/>
      <c r="VML21" s="63"/>
      <c r="VMM21" s="63"/>
      <c r="VMN21" s="63"/>
      <c r="VMO21" s="63"/>
      <c r="VMP21" s="63"/>
      <c r="VMQ21" s="63"/>
      <c r="VMR21" s="63"/>
      <c r="VMS21" s="63"/>
      <c r="VMT21" s="63"/>
      <c r="VMU21" s="63"/>
      <c r="VMV21" s="63"/>
      <c r="VMW21" s="63"/>
      <c r="VMX21" s="63"/>
      <c r="VMY21" s="63"/>
      <c r="VMZ21" s="63"/>
      <c r="VNA21" s="63"/>
      <c r="VNB21" s="63"/>
      <c r="VNC21" s="63"/>
      <c r="VND21" s="63"/>
      <c r="VNE21" s="63"/>
      <c r="VNF21" s="63"/>
      <c r="VNG21" s="63"/>
      <c r="VNH21" s="63"/>
      <c r="VNI21" s="63"/>
      <c r="VNJ21" s="63"/>
      <c r="VNK21" s="63"/>
      <c r="VNL21" s="63"/>
      <c r="VNM21" s="63"/>
      <c r="VNN21" s="63"/>
      <c r="VNO21" s="63"/>
      <c r="VNP21" s="63"/>
      <c r="VNQ21" s="63"/>
      <c r="VNR21" s="63"/>
      <c r="VNS21" s="63"/>
      <c r="VNT21" s="63"/>
      <c r="VNU21" s="63"/>
      <c r="VNV21" s="63"/>
      <c r="VNW21" s="63"/>
      <c r="VNX21" s="63"/>
      <c r="VNY21" s="63"/>
      <c r="VNZ21" s="63"/>
      <c r="VOA21" s="63"/>
      <c r="VOB21" s="63"/>
      <c r="VOC21" s="63"/>
      <c r="VOD21" s="63"/>
      <c r="VOE21" s="63"/>
      <c r="VOF21" s="63"/>
      <c r="VOG21" s="63"/>
      <c r="VOH21" s="63"/>
      <c r="VOI21" s="63"/>
      <c r="VOJ21" s="63"/>
      <c r="VOK21" s="63"/>
      <c r="VOL21" s="63"/>
      <c r="VOM21" s="63"/>
      <c r="VON21" s="63"/>
      <c r="VOO21" s="63"/>
      <c r="VOP21" s="63"/>
      <c r="VOQ21" s="63"/>
      <c r="VOR21" s="63"/>
      <c r="VOS21" s="63"/>
      <c r="VOT21" s="63"/>
      <c r="VOU21" s="63"/>
      <c r="VOV21" s="63"/>
      <c r="VOW21" s="63"/>
      <c r="VOX21" s="63"/>
      <c r="VOY21" s="63"/>
      <c r="VOZ21" s="63"/>
      <c r="VPA21" s="63"/>
      <c r="VPB21" s="63"/>
      <c r="VPC21" s="63"/>
      <c r="VPD21" s="63"/>
      <c r="VPE21" s="63"/>
      <c r="VPF21" s="63"/>
      <c r="VPG21" s="63"/>
      <c r="VPH21" s="63"/>
      <c r="VPI21" s="63"/>
      <c r="VPJ21" s="63"/>
      <c r="VPK21" s="63"/>
      <c r="VPL21" s="63"/>
      <c r="VPM21" s="63"/>
      <c r="VPN21" s="63"/>
      <c r="VPO21" s="63"/>
      <c r="VPP21" s="63"/>
      <c r="VPQ21" s="63"/>
      <c r="VPR21" s="63"/>
      <c r="VPS21" s="63"/>
      <c r="VPT21" s="63"/>
      <c r="VPU21" s="63"/>
      <c r="VPV21" s="63"/>
      <c r="VPW21" s="63"/>
      <c r="VPX21" s="63"/>
      <c r="VPY21" s="63"/>
      <c r="VPZ21" s="63"/>
      <c r="VQA21" s="63"/>
      <c r="VQB21" s="63"/>
      <c r="VQC21" s="63"/>
      <c r="VQD21" s="63"/>
      <c r="VQE21" s="63"/>
      <c r="VQF21" s="63"/>
      <c r="VQG21" s="63"/>
      <c r="VQH21" s="63"/>
      <c r="VQI21" s="63"/>
      <c r="VQJ21" s="63"/>
      <c r="VQK21" s="63"/>
      <c r="VQL21" s="63"/>
      <c r="VQM21" s="63"/>
      <c r="VQN21" s="63"/>
      <c r="VQO21" s="63"/>
      <c r="VQP21" s="63"/>
      <c r="VQQ21" s="63"/>
      <c r="VQR21" s="63"/>
      <c r="VQS21" s="63"/>
      <c r="VQT21" s="63"/>
      <c r="VQU21" s="63"/>
      <c r="VQV21" s="63"/>
      <c r="VQW21" s="63"/>
      <c r="VQX21" s="63"/>
      <c r="VQY21" s="63"/>
      <c r="VQZ21" s="63"/>
      <c r="VRA21" s="63"/>
      <c r="VRB21" s="63"/>
      <c r="VRC21" s="63"/>
      <c r="VRD21" s="63"/>
      <c r="VRE21" s="63"/>
      <c r="VRF21" s="63"/>
      <c r="VRG21" s="63"/>
      <c r="VRH21" s="63"/>
      <c r="VRI21" s="63"/>
      <c r="VRJ21" s="63"/>
      <c r="VRK21" s="63"/>
      <c r="VRL21" s="63"/>
      <c r="VRM21" s="63"/>
      <c r="VRN21" s="63"/>
      <c r="VRO21" s="63"/>
      <c r="VRP21" s="63"/>
      <c r="VRQ21" s="63"/>
      <c r="VRR21" s="63"/>
      <c r="VRS21" s="63"/>
      <c r="VRT21" s="63"/>
      <c r="VRU21" s="63"/>
      <c r="VRV21" s="63"/>
      <c r="VRW21" s="63"/>
      <c r="VRX21" s="63"/>
      <c r="VRY21" s="63"/>
      <c r="VRZ21" s="63"/>
      <c r="VSA21" s="63"/>
      <c r="VSB21" s="63"/>
      <c r="VSC21" s="63"/>
      <c r="VSD21" s="63"/>
      <c r="VSE21" s="63"/>
      <c r="VSF21" s="63"/>
      <c r="VSG21" s="63"/>
      <c r="VSH21" s="63"/>
      <c r="VSI21" s="63"/>
      <c r="VSJ21" s="63"/>
      <c r="VSK21" s="63"/>
      <c r="VSL21" s="63"/>
      <c r="VSM21" s="63"/>
      <c r="VSN21" s="63"/>
      <c r="VSO21" s="63"/>
      <c r="VSP21" s="63"/>
      <c r="VSQ21" s="63"/>
      <c r="VSR21" s="63"/>
      <c r="VSS21" s="63"/>
      <c r="VST21" s="63"/>
      <c r="VSU21" s="63"/>
      <c r="VSV21" s="63"/>
      <c r="VSW21" s="63"/>
      <c r="VSX21" s="63"/>
      <c r="VSY21" s="63"/>
      <c r="VSZ21" s="63"/>
      <c r="VTA21" s="63"/>
      <c r="VTB21" s="63"/>
      <c r="VTC21" s="63"/>
      <c r="VTD21" s="63"/>
      <c r="VTE21" s="63"/>
      <c r="VTF21" s="63"/>
      <c r="VTG21" s="63"/>
      <c r="VTH21" s="63"/>
      <c r="VTI21" s="63"/>
      <c r="VTJ21" s="63"/>
      <c r="VTK21" s="63"/>
      <c r="VTL21" s="63"/>
      <c r="VTM21" s="63"/>
      <c r="VTN21" s="63"/>
      <c r="VTO21" s="63"/>
      <c r="VTP21" s="63"/>
      <c r="VTQ21" s="63"/>
      <c r="VTR21" s="63"/>
      <c r="VTS21" s="63"/>
      <c r="VTT21" s="63"/>
      <c r="VTU21" s="63"/>
      <c r="VTV21" s="63"/>
      <c r="VTW21" s="63"/>
      <c r="VTX21" s="63"/>
      <c r="VTY21" s="63"/>
      <c r="VTZ21" s="63"/>
      <c r="VUA21" s="63"/>
      <c r="VUB21" s="63"/>
      <c r="VUC21" s="63"/>
      <c r="VUD21" s="63"/>
      <c r="VUE21" s="63"/>
      <c r="VUF21" s="63"/>
      <c r="VUG21" s="63"/>
      <c r="VUH21" s="63"/>
      <c r="VUI21" s="63"/>
      <c r="VUJ21" s="63"/>
      <c r="VUK21" s="63"/>
      <c r="VUL21" s="63"/>
      <c r="VUM21" s="63"/>
      <c r="VUN21" s="63"/>
      <c r="VUO21" s="63"/>
      <c r="VUP21" s="63"/>
      <c r="VUQ21" s="63"/>
      <c r="VUR21" s="63"/>
      <c r="VUS21" s="63"/>
      <c r="VUT21" s="63"/>
      <c r="VUU21" s="63"/>
      <c r="VUV21" s="63"/>
      <c r="VUW21" s="63"/>
      <c r="VUX21" s="63"/>
      <c r="VUY21" s="63"/>
      <c r="VUZ21" s="63"/>
      <c r="VVA21" s="63"/>
      <c r="VVB21" s="63"/>
      <c r="VVC21" s="63"/>
      <c r="VVD21" s="63"/>
      <c r="VVE21" s="63"/>
      <c r="VVF21" s="63"/>
      <c r="VVG21" s="63"/>
      <c r="VVH21" s="63"/>
      <c r="VVI21" s="63"/>
      <c r="VVJ21" s="63"/>
      <c r="VVK21" s="63"/>
      <c r="VVL21" s="63"/>
      <c r="VVM21" s="63"/>
      <c r="VVN21" s="63"/>
      <c r="VVO21" s="63"/>
      <c r="VVP21" s="63"/>
      <c r="VVQ21" s="63"/>
      <c r="VVR21" s="63"/>
      <c r="VVS21" s="63"/>
      <c r="VVT21" s="63"/>
      <c r="VVU21" s="63"/>
      <c r="VVV21" s="63"/>
      <c r="VVW21" s="63"/>
      <c r="VVX21" s="63"/>
      <c r="VVY21" s="63"/>
      <c r="VVZ21" s="63"/>
      <c r="VWA21" s="63"/>
      <c r="VWB21" s="63"/>
      <c r="VWC21" s="63"/>
      <c r="VWD21" s="63"/>
      <c r="VWE21" s="63"/>
      <c r="VWF21" s="63"/>
      <c r="VWG21" s="63"/>
      <c r="VWH21" s="63"/>
      <c r="VWI21" s="63"/>
      <c r="VWJ21" s="63"/>
      <c r="VWK21" s="63"/>
      <c r="VWL21" s="63"/>
      <c r="VWM21" s="63"/>
      <c r="VWN21" s="63"/>
      <c r="VWO21" s="63"/>
      <c r="VWP21" s="63"/>
      <c r="VWQ21" s="63"/>
      <c r="VWR21" s="63"/>
      <c r="VWS21" s="63"/>
      <c r="VWT21" s="63"/>
      <c r="VWU21" s="63"/>
      <c r="VWV21" s="63"/>
      <c r="VWW21" s="63"/>
      <c r="VWX21" s="63"/>
      <c r="VWY21" s="63"/>
      <c r="VWZ21" s="63"/>
      <c r="VXA21" s="63"/>
      <c r="VXB21" s="63"/>
      <c r="VXC21" s="63"/>
      <c r="VXD21" s="63"/>
      <c r="VXE21" s="63"/>
      <c r="VXF21" s="63"/>
      <c r="VXG21" s="63"/>
      <c r="VXH21" s="63"/>
      <c r="VXI21" s="63"/>
      <c r="VXJ21" s="63"/>
      <c r="VXK21" s="63"/>
      <c r="VXL21" s="63"/>
      <c r="VXM21" s="63"/>
      <c r="VXN21" s="63"/>
      <c r="VXO21" s="63"/>
      <c r="VXP21" s="63"/>
      <c r="VXQ21" s="63"/>
      <c r="VXR21" s="63"/>
      <c r="VXS21" s="63"/>
      <c r="VXT21" s="63"/>
      <c r="VXU21" s="63"/>
      <c r="VXV21" s="63"/>
      <c r="VXW21" s="63"/>
      <c r="VXX21" s="63"/>
      <c r="VXY21" s="63"/>
      <c r="VXZ21" s="63"/>
      <c r="VYA21" s="63"/>
      <c r="VYB21" s="63"/>
      <c r="VYC21" s="63"/>
      <c r="VYD21" s="63"/>
      <c r="VYE21" s="63"/>
      <c r="VYF21" s="63"/>
      <c r="VYG21" s="63"/>
      <c r="VYH21" s="63"/>
      <c r="VYI21" s="63"/>
      <c r="VYJ21" s="63"/>
      <c r="VYK21" s="63"/>
      <c r="VYL21" s="63"/>
      <c r="VYM21" s="63"/>
      <c r="VYN21" s="63"/>
      <c r="VYO21" s="63"/>
      <c r="VYP21" s="63"/>
      <c r="VYQ21" s="63"/>
      <c r="VYR21" s="63"/>
      <c r="VYS21" s="63"/>
      <c r="VYT21" s="63"/>
      <c r="VYU21" s="63"/>
      <c r="VYV21" s="63"/>
      <c r="VYW21" s="63"/>
      <c r="VYX21" s="63"/>
      <c r="VYY21" s="63"/>
      <c r="VYZ21" s="63"/>
      <c r="VZA21" s="63"/>
      <c r="VZB21" s="63"/>
      <c r="VZC21" s="63"/>
      <c r="VZD21" s="63"/>
      <c r="VZE21" s="63"/>
      <c r="VZF21" s="63"/>
      <c r="VZG21" s="63"/>
      <c r="VZH21" s="63"/>
      <c r="VZI21" s="63"/>
      <c r="VZJ21" s="63"/>
      <c r="VZK21" s="63"/>
      <c r="VZL21" s="63"/>
      <c r="VZM21" s="63"/>
      <c r="VZN21" s="63"/>
      <c r="VZO21" s="63"/>
      <c r="VZP21" s="63"/>
      <c r="VZQ21" s="63"/>
      <c r="VZR21" s="63"/>
      <c r="VZS21" s="63"/>
      <c r="VZT21" s="63"/>
      <c r="VZU21" s="63"/>
      <c r="VZV21" s="63"/>
      <c r="VZW21" s="63"/>
      <c r="VZX21" s="63"/>
      <c r="VZY21" s="63"/>
      <c r="VZZ21" s="63"/>
      <c r="WAA21" s="63"/>
      <c r="WAB21" s="63"/>
      <c r="WAC21" s="63"/>
      <c r="WAD21" s="63"/>
      <c r="WAE21" s="63"/>
      <c r="WAF21" s="63"/>
      <c r="WAG21" s="63"/>
      <c r="WAH21" s="63"/>
      <c r="WAI21" s="63"/>
      <c r="WAJ21" s="63"/>
      <c r="WAK21" s="63"/>
      <c r="WAL21" s="63"/>
      <c r="WAM21" s="63"/>
      <c r="WAN21" s="63"/>
      <c r="WAO21" s="63"/>
      <c r="WAP21" s="63"/>
      <c r="WAQ21" s="63"/>
      <c r="WAR21" s="63"/>
      <c r="WAS21" s="63"/>
      <c r="WAT21" s="63"/>
      <c r="WAU21" s="63"/>
      <c r="WAV21" s="63"/>
      <c r="WAW21" s="63"/>
      <c r="WAX21" s="63"/>
      <c r="WAY21" s="63"/>
      <c r="WAZ21" s="63"/>
      <c r="WBA21" s="63"/>
      <c r="WBB21" s="63"/>
      <c r="WBC21" s="63"/>
      <c r="WBD21" s="63"/>
      <c r="WBE21" s="63"/>
      <c r="WBF21" s="63"/>
      <c r="WBG21" s="63"/>
      <c r="WBH21" s="63"/>
      <c r="WBI21" s="63"/>
      <c r="WBJ21" s="63"/>
      <c r="WBK21" s="63"/>
      <c r="WBL21" s="63"/>
      <c r="WBM21" s="63"/>
      <c r="WBN21" s="63"/>
      <c r="WBO21" s="63"/>
      <c r="WBP21" s="63"/>
      <c r="WBQ21" s="63"/>
      <c r="WBR21" s="63"/>
      <c r="WBS21" s="63"/>
      <c r="WBT21" s="63"/>
      <c r="WBU21" s="63"/>
      <c r="WBV21" s="63"/>
      <c r="WBW21" s="63"/>
      <c r="WBX21" s="63"/>
      <c r="WBY21" s="63"/>
      <c r="WBZ21" s="63"/>
      <c r="WCA21" s="63"/>
      <c r="WCB21" s="63"/>
      <c r="WCC21" s="63"/>
      <c r="WCD21" s="63"/>
      <c r="WCE21" s="63"/>
      <c r="WCF21" s="63"/>
      <c r="WCG21" s="63"/>
      <c r="WCH21" s="63"/>
      <c r="WCI21" s="63"/>
      <c r="WCJ21" s="63"/>
      <c r="WCK21" s="63"/>
      <c r="WCL21" s="63"/>
      <c r="WCM21" s="63"/>
      <c r="WCN21" s="63"/>
      <c r="WCO21" s="63"/>
      <c r="WCP21" s="63"/>
      <c r="WCQ21" s="63"/>
      <c r="WCR21" s="63"/>
      <c r="WCS21" s="63"/>
      <c r="WCT21" s="63"/>
      <c r="WCU21" s="63"/>
      <c r="WCV21" s="63"/>
      <c r="WCW21" s="63"/>
      <c r="WCX21" s="63"/>
      <c r="WCY21" s="63"/>
      <c r="WCZ21" s="63"/>
      <c r="WDA21" s="63"/>
      <c r="WDB21" s="63"/>
      <c r="WDC21" s="63"/>
      <c r="WDD21" s="63"/>
      <c r="WDE21" s="63"/>
      <c r="WDF21" s="63"/>
      <c r="WDG21" s="63"/>
      <c r="WDH21" s="63"/>
      <c r="WDI21" s="63"/>
      <c r="WDJ21" s="63"/>
      <c r="WDK21" s="63"/>
      <c r="WDL21" s="63"/>
      <c r="WDM21" s="63"/>
      <c r="WDN21" s="63"/>
      <c r="WDO21" s="63"/>
      <c r="WDP21" s="63"/>
      <c r="WDQ21" s="63"/>
      <c r="WDR21" s="63"/>
      <c r="WDS21" s="63"/>
      <c r="WDT21" s="63"/>
      <c r="WDU21" s="63"/>
      <c r="WDV21" s="63"/>
      <c r="WDW21" s="63"/>
      <c r="WDX21" s="63"/>
      <c r="WDY21" s="63"/>
      <c r="WDZ21" s="63"/>
      <c r="WEA21" s="63"/>
      <c r="WEB21" s="63"/>
      <c r="WEC21" s="63"/>
      <c r="WED21" s="63"/>
      <c r="WEE21" s="63"/>
      <c r="WEF21" s="63"/>
      <c r="WEG21" s="63"/>
      <c r="WEH21" s="63"/>
      <c r="WEI21" s="63"/>
      <c r="WEJ21" s="63"/>
      <c r="WEK21" s="63"/>
      <c r="WEL21" s="63"/>
      <c r="WEM21" s="63"/>
      <c r="WEN21" s="63"/>
      <c r="WEO21" s="63"/>
      <c r="WEP21" s="63"/>
      <c r="WEQ21" s="63"/>
      <c r="WER21" s="63"/>
      <c r="WES21" s="63"/>
      <c r="WET21" s="63"/>
      <c r="WEU21" s="63"/>
      <c r="WEV21" s="63"/>
      <c r="WEW21" s="63"/>
      <c r="WEX21" s="63"/>
      <c r="WEY21" s="63"/>
      <c r="WEZ21" s="63"/>
      <c r="WFA21" s="63"/>
      <c r="WFB21" s="63"/>
      <c r="WFC21" s="63"/>
      <c r="WFD21" s="63"/>
      <c r="WFE21" s="63"/>
      <c r="WFF21" s="63"/>
      <c r="WFG21" s="63"/>
      <c r="WFH21" s="63"/>
      <c r="WFI21" s="63"/>
      <c r="WFJ21" s="63"/>
      <c r="WFK21" s="63"/>
      <c r="WFL21" s="63"/>
      <c r="WFM21" s="63"/>
      <c r="WFN21" s="63"/>
      <c r="WFO21" s="63"/>
      <c r="WFP21" s="63"/>
      <c r="WFQ21" s="63"/>
      <c r="WFR21" s="63"/>
      <c r="WFS21" s="63"/>
      <c r="WFT21" s="63"/>
      <c r="WFU21" s="63"/>
      <c r="WFV21" s="63"/>
      <c r="WFW21" s="63"/>
      <c r="WFX21" s="63"/>
      <c r="WFY21" s="63"/>
      <c r="WFZ21" s="63"/>
      <c r="WGA21" s="63"/>
      <c r="WGB21" s="63"/>
      <c r="WGC21" s="63"/>
      <c r="WGD21" s="63"/>
      <c r="WGE21" s="63"/>
      <c r="WGF21" s="63"/>
      <c r="WGG21" s="63"/>
      <c r="WGH21" s="63"/>
      <c r="WGI21" s="63"/>
      <c r="WGJ21" s="63"/>
      <c r="WGK21" s="63"/>
      <c r="WGL21" s="63"/>
      <c r="WGM21" s="63"/>
      <c r="WGN21" s="63"/>
      <c r="WGO21" s="63"/>
      <c r="WGP21" s="63"/>
      <c r="WGQ21" s="63"/>
      <c r="WGR21" s="63"/>
      <c r="WGS21" s="63"/>
      <c r="WGT21" s="63"/>
      <c r="WGU21" s="63"/>
      <c r="WGV21" s="63"/>
      <c r="WGW21" s="63"/>
      <c r="WGX21" s="63"/>
      <c r="WGY21" s="63"/>
      <c r="WGZ21" s="63"/>
      <c r="WHA21" s="63"/>
      <c r="WHB21" s="63"/>
      <c r="WHC21" s="63"/>
      <c r="WHD21" s="63"/>
      <c r="WHE21" s="63"/>
      <c r="WHF21" s="63"/>
      <c r="WHG21" s="63"/>
      <c r="WHH21" s="63"/>
      <c r="WHI21" s="63"/>
      <c r="WHJ21" s="63"/>
      <c r="WHK21" s="63"/>
      <c r="WHL21" s="63"/>
      <c r="WHM21" s="63"/>
      <c r="WHN21" s="63"/>
      <c r="WHO21" s="63"/>
      <c r="WHP21" s="63"/>
      <c r="WHQ21" s="63"/>
      <c r="WHR21" s="63"/>
      <c r="WHS21" s="63"/>
      <c r="WHT21" s="63"/>
      <c r="WHU21" s="63"/>
      <c r="WHV21" s="63"/>
      <c r="WHW21" s="63"/>
      <c r="WHX21" s="63"/>
      <c r="WHY21" s="63"/>
      <c r="WHZ21" s="63"/>
      <c r="WIA21" s="63"/>
      <c r="WIB21" s="63"/>
      <c r="WIC21" s="63"/>
      <c r="WID21" s="63"/>
      <c r="WIE21" s="63"/>
      <c r="WIF21" s="63"/>
      <c r="WIG21" s="63"/>
      <c r="WIH21" s="63"/>
      <c r="WII21" s="63"/>
      <c r="WIJ21" s="63"/>
      <c r="WIK21" s="63"/>
      <c r="WIL21" s="63"/>
      <c r="WIM21" s="63"/>
      <c r="WIN21" s="63"/>
      <c r="WIO21" s="63"/>
      <c r="WIP21" s="63"/>
      <c r="WIQ21" s="63"/>
      <c r="WIR21" s="63"/>
      <c r="WIS21" s="63"/>
      <c r="WIT21" s="63"/>
      <c r="WIU21" s="63"/>
      <c r="WIV21" s="63"/>
      <c r="WIW21" s="63"/>
      <c r="WIX21" s="63"/>
      <c r="WIY21" s="63"/>
      <c r="WIZ21" s="63"/>
      <c r="WJA21" s="63"/>
      <c r="WJB21" s="63"/>
      <c r="WJC21" s="63"/>
      <c r="WJD21" s="63"/>
      <c r="WJE21" s="63"/>
      <c r="WJF21" s="63"/>
      <c r="WJG21" s="63"/>
      <c r="WJH21" s="63"/>
      <c r="WJI21" s="63"/>
      <c r="WJJ21" s="63"/>
      <c r="WJK21" s="63"/>
      <c r="WJL21" s="63"/>
      <c r="WJM21" s="63"/>
      <c r="WJN21" s="63"/>
      <c r="WJO21" s="63"/>
      <c r="WJP21" s="63"/>
      <c r="WJQ21" s="63"/>
      <c r="WJR21" s="63"/>
      <c r="WJS21" s="63"/>
      <c r="WJT21" s="63"/>
      <c r="WJU21" s="63"/>
      <c r="WJV21" s="63"/>
      <c r="WJW21" s="63"/>
      <c r="WJX21" s="63"/>
      <c r="WJY21" s="63"/>
      <c r="WJZ21" s="63"/>
      <c r="WKA21" s="63"/>
      <c r="WKB21" s="63"/>
      <c r="WKC21" s="63"/>
      <c r="WKD21" s="63"/>
      <c r="WKE21" s="63"/>
      <c r="WKF21" s="63"/>
      <c r="WKG21" s="63"/>
      <c r="WKH21" s="63"/>
      <c r="WKI21" s="63"/>
      <c r="WKJ21" s="63"/>
      <c r="WKK21" s="63"/>
      <c r="WKL21" s="63"/>
      <c r="WKM21" s="63"/>
      <c r="WKN21" s="63"/>
      <c r="WKO21" s="63"/>
      <c r="WKP21" s="63"/>
      <c r="WKQ21" s="63"/>
      <c r="WKR21" s="63"/>
      <c r="WKS21" s="63"/>
      <c r="WKT21" s="63"/>
      <c r="WKU21" s="63"/>
      <c r="WKV21" s="63"/>
      <c r="WKW21" s="63"/>
      <c r="WKX21" s="63"/>
      <c r="WKY21" s="63"/>
      <c r="WKZ21" s="63"/>
      <c r="WLA21" s="63"/>
      <c r="WLB21" s="63"/>
      <c r="WLC21" s="63"/>
      <c r="WLD21" s="63"/>
      <c r="WLE21" s="63"/>
      <c r="WLF21" s="63"/>
      <c r="WLG21" s="63"/>
      <c r="WLH21" s="63"/>
      <c r="WLI21" s="63"/>
      <c r="WLJ21" s="63"/>
      <c r="WLK21" s="63"/>
      <c r="WLL21" s="63"/>
      <c r="WLM21" s="63"/>
      <c r="WLN21" s="63"/>
      <c r="WLO21" s="63"/>
      <c r="WLP21" s="63"/>
      <c r="WLQ21" s="63"/>
      <c r="WLR21" s="63"/>
      <c r="WLS21" s="63"/>
      <c r="WLT21" s="63"/>
      <c r="WLU21" s="63"/>
      <c r="WLV21" s="63"/>
      <c r="WLW21" s="63"/>
      <c r="WLX21" s="63"/>
      <c r="WLY21" s="63"/>
      <c r="WLZ21" s="63"/>
      <c r="WMA21" s="63"/>
      <c r="WMB21" s="63"/>
      <c r="WMC21" s="63"/>
      <c r="WMD21" s="63"/>
      <c r="WME21" s="63"/>
      <c r="WMF21" s="63"/>
      <c r="WMG21" s="63"/>
      <c r="WMH21" s="63"/>
      <c r="WMI21" s="63"/>
      <c r="WMJ21" s="63"/>
      <c r="WMK21" s="63"/>
      <c r="WML21" s="63"/>
      <c r="WMM21" s="63"/>
      <c r="WMN21" s="63"/>
      <c r="WMO21" s="63"/>
      <c r="WMP21" s="63"/>
      <c r="WMQ21" s="63"/>
      <c r="WMR21" s="63"/>
      <c r="WMS21" s="63"/>
      <c r="WMT21" s="63"/>
      <c r="WMU21" s="63"/>
      <c r="WMV21" s="63"/>
      <c r="WMW21" s="63"/>
      <c r="WMX21" s="63"/>
      <c r="WMY21" s="63"/>
      <c r="WMZ21" s="63"/>
      <c r="WNA21" s="63"/>
      <c r="WNB21" s="63"/>
      <c r="WNC21" s="63"/>
      <c r="WND21" s="63"/>
      <c r="WNE21" s="63"/>
      <c r="WNF21" s="63"/>
      <c r="WNG21" s="63"/>
      <c r="WNH21" s="63"/>
      <c r="WNI21" s="63"/>
      <c r="WNJ21" s="63"/>
      <c r="WNK21" s="63"/>
      <c r="WNL21" s="63"/>
      <c r="WNM21" s="63"/>
      <c r="WNN21" s="63"/>
      <c r="WNO21" s="63"/>
      <c r="WNP21" s="63"/>
      <c r="WNQ21" s="63"/>
      <c r="WNR21" s="63"/>
      <c r="WNS21" s="63"/>
      <c r="WNT21" s="63"/>
      <c r="WNU21" s="63"/>
      <c r="WNV21" s="63"/>
      <c r="WNW21" s="63"/>
      <c r="WNX21" s="63"/>
      <c r="WNY21" s="63"/>
      <c r="WNZ21" s="63"/>
      <c r="WOA21" s="63"/>
      <c r="WOB21" s="63"/>
      <c r="WOC21" s="63"/>
      <c r="WOD21" s="63"/>
      <c r="WOE21" s="63"/>
      <c r="WOF21" s="63"/>
      <c r="WOG21" s="63"/>
      <c r="WOH21" s="63"/>
      <c r="WOI21" s="63"/>
      <c r="WOJ21" s="63"/>
      <c r="WOK21" s="63"/>
      <c r="WOL21" s="63"/>
      <c r="WOM21" s="63"/>
      <c r="WON21" s="63"/>
      <c r="WOO21" s="63"/>
      <c r="WOP21" s="63"/>
      <c r="WOQ21" s="63"/>
      <c r="WOR21" s="63"/>
      <c r="WOS21" s="63"/>
      <c r="WOT21" s="63"/>
      <c r="WOU21" s="63"/>
      <c r="WOV21" s="63"/>
      <c r="WOW21" s="63"/>
      <c r="WOX21" s="63"/>
      <c r="WOY21" s="63"/>
      <c r="WOZ21" s="63"/>
      <c r="WPA21" s="63"/>
      <c r="WPB21" s="63"/>
      <c r="WPC21" s="63"/>
      <c r="WPD21" s="63"/>
      <c r="WPE21" s="63"/>
      <c r="WPF21" s="63"/>
      <c r="WPG21" s="63"/>
      <c r="WPH21" s="63"/>
      <c r="WPI21" s="63"/>
      <c r="WPJ21" s="63"/>
      <c r="WPK21" s="63"/>
      <c r="WPL21" s="63"/>
      <c r="WPM21" s="63"/>
      <c r="WPN21" s="63"/>
      <c r="WPO21" s="63"/>
      <c r="WPP21" s="63"/>
      <c r="WPQ21" s="63"/>
      <c r="WPR21" s="63"/>
      <c r="WPS21" s="63"/>
      <c r="WPT21" s="63"/>
      <c r="WPU21" s="63"/>
      <c r="WPV21" s="63"/>
      <c r="WPW21" s="63"/>
      <c r="WPX21" s="63"/>
      <c r="WPY21" s="63"/>
      <c r="WPZ21" s="63"/>
      <c r="WQA21" s="63"/>
      <c r="WQB21" s="63"/>
      <c r="WQC21" s="63"/>
      <c r="WQD21" s="63"/>
      <c r="WQE21" s="63"/>
      <c r="WQF21" s="63"/>
      <c r="WQG21" s="63"/>
      <c r="WQH21" s="63"/>
      <c r="WQI21" s="63"/>
      <c r="WQJ21" s="63"/>
      <c r="WQK21" s="63"/>
      <c r="WQL21" s="63"/>
      <c r="WQM21" s="63"/>
      <c r="WQN21" s="63"/>
      <c r="WQO21" s="63"/>
      <c r="WQP21" s="63"/>
      <c r="WQQ21" s="63"/>
      <c r="WQR21" s="63"/>
      <c r="WQS21" s="63"/>
      <c r="WQT21" s="63"/>
      <c r="WQU21" s="63"/>
      <c r="WQV21" s="63"/>
      <c r="WQW21" s="63"/>
      <c r="WQX21" s="63"/>
      <c r="WQY21" s="63"/>
      <c r="WQZ21" s="63"/>
      <c r="WRA21" s="63"/>
      <c r="WRB21" s="63"/>
      <c r="WRC21" s="63"/>
      <c r="WRD21" s="63"/>
      <c r="WRE21" s="63"/>
      <c r="WRF21" s="63"/>
      <c r="WRG21" s="63"/>
      <c r="WRH21" s="63"/>
      <c r="WRI21" s="63"/>
      <c r="WRJ21" s="63"/>
      <c r="WRK21" s="63"/>
      <c r="WRL21" s="63"/>
      <c r="WRM21" s="63"/>
      <c r="WRN21" s="63"/>
      <c r="WRO21" s="63"/>
      <c r="WRP21" s="63"/>
      <c r="WRQ21" s="63"/>
      <c r="WRR21" s="63"/>
      <c r="WRS21" s="63"/>
      <c r="WRT21" s="63"/>
      <c r="WRU21" s="63"/>
      <c r="WRV21" s="63"/>
      <c r="WRW21" s="63"/>
      <c r="WRX21" s="63"/>
      <c r="WRY21" s="63"/>
      <c r="WRZ21" s="63"/>
      <c r="WSA21" s="63"/>
      <c r="WSB21" s="63"/>
      <c r="WSC21" s="63"/>
      <c r="WSD21" s="63"/>
      <c r="WSE21" s="63"/>
      <c r="WSF21" s="63"/>
      <c r="WSG21" s="63"/>
      <c r="WSH21" s="63"/>
      <c r="WSI21" s="63"/>
      <c r="WSJ21" s="63"/>
      <c r="WSK21" s="63"/>
      <c r="WSL21" s="63"/>
      <c r="WSM21" s="63"/>
      <c r="WSN21" s="63"/>
      <c r="WSO21" s="63"/>
      <c r="WSP21" s="63"/>
      <c r="WSQ21" s="63"/>
      <c r="WSR21" s="63"/>
      <c r="WSS21" s="63"/>
      <c r="WST21" s="63"/>
      <c r="WSU21" s="63"/>
      <c r="WSV21" s="63"/>
      <c r="WSW21" s="63"/>
      <c r="WSX21" s="63"/>
      <c r="WSY21" s="63"/>
      <c r="WSZ21" s="63"/>
      <c r="WTA21" s="63"/>
      <c r="WTB21" s="63"/>
      <c r="WTC21" s="63"/>
      <c r="WTD21" s="63"/>
      <c r="WTE21" s="63"/>
      <c r="WTF21" s="63"/>
      <c r="WTG21" s="63"/>
      <c r="WTH21" s="63"/>
      <c r="WTI21" s="63"/>
      <c r="WTJ21" s="63"/>
      <c r="WTK21" s="63"/>
      <c r="WTL21" s="63"/>
      <c r="WTM21" s="63"/>
      <c r="WTN21" s="63"/>
      <c r="WTO21" s="63"/>
      <c r="WTP21" s="63"/>
      <c r="WTQ21" s="63"/>
      <c r="WTR21" s="63"/>
      <c r="WTS21" s="63"/>
      <c r="WTT21" s="63"/>
      <c r="WTU21" s="63"/>
      <c r="WTV21" s="63"/>
      <c r="WTW21" s="63"/>
      <c r="WTX21" s="63"/>
      <c r="WTY21" s="63"/>
      <c r="WTZ21" s="63"/>
      <c r="WUA21" s="63"/>
      <c r="WUB21" s="63"/>
      <c r="WUC21" s="63"/>
      <c r="WUD21" s="63"/>
      <c r="WUE21" s="63"/>
      <c r="WUF21" s="63"/>
      <c r="WUG21" s="63"/>
      <c r="WUH21" s="63"/>
      <c r="WUI21" s="63"/>
      <c r="WUJ21" s="63"/>
      <c r="WUK21" s="63"/>
      <c r="WUL21" s="63"/>
      <c r="WUM21" s="63"/>
      <c r="WUN21" s="63"/>
      <c r="WUO21" s="63"/>
      <c r="WUP21" s="63"/>
      <c r="WUQ21" s="63"/>
      <c r="WUR21" s="63"/>
      <c r="WUS21" s="63"/>
      <c r="WUT21" s="63"/>
      <c r="WUU21" s="63"/>
      <c r="WUV21" s="63"/>
      <c r="WUW21" s="63"/>
      <c r="WUX21" s="63"/>
      <c r="WUY21" s="63"/>
      <c r="WUZ21" s="63"/>
      <c r="WVA21" s="63"/>
      <c r="WVB21" s="63"/>
      <c r="WVC21" s="63"/>
      <c r="WVD21" s="63"/>
      <c r="WVE21" s="63"/>
      <c r="WVF21" s="63"/>
      <c r="WVG21" s="63"/>
      <c r="WVH21" s="63"/>
      <c r="WVI21" s="63"/>
      <c r="WVJ21" s="63"/>
      <c r="WVK21" s="63"/>
      <c r="WVL21" s="63"/>
      <c r="WVM21" s="63"/>
      <c r="WVN21" s="63"/>
      <c r="WVO21" s="63"/>
      <c r="WVP21" s="63"/>
      <c r="WVQ21" s="63"/>
      <c r="WVR21" s="63"/>
      <c r="WVS21" s="63"/>
      <c r="WVT21" s="63"/>
      <c r="WVU21" s="63"/>
      <c r="WVV21" s="63"/>
      <c r="WVW21" s="63"/>
      <c r="WVX21" s="63"/>
      <c r="WVY21" s="63"/>
      <c r="WVZ21" s="63"/>
      <c r="WWA21" s="63"/>
      <c r="WWB21" s="63"/>
      <c r="WWC21" s="63"/>
      <c r="WWD21" s="63"/>
      <c r="WWE21" s="63"/>
      <c r="WWF21" s="63"/>
      <c r="WWG21" s="63"/>
      <c r="WWH21" s="63"/>
      <c r="WWI21" s="63"/>
      <c r="WWJ21" s="63"/>
      <c r="WWK21" s="63"/>
      <c r="WWL21" s="63"/>
      <c r="WWM21" s="63"/>
      <c r="WWN21" s="63"/>
      <c r="WWO21" s="63"/>
      <c r="WWP21" s="63"/>
      <c r="WWQ21" s="63"/>
      <c r="WWR21" s="63"/>
      <c r="WWS21" s="63"/>
      <c r="WWT21" s="63"/>
      <c r="WWU21" s="63"/>
      <c r="WWV21" s="63"/>
      <c r="WWW21" s="63"/>
      <c r="WWX21" s="63"/>
      <c r="WWY21" s="63"/>
      <c r="WWZ21" s="63"/>
      <c r="WXA21" s="63"/>
      <c r="WXB21" s="63"/>
      <c r="WXC21" s="63"/>
      <c r="WXD21" s="63"/>
      <c r="WXE21" s="63"/>
      <c r="WXF21" s="63"/>
      <c r="WXG21" s="63"/>
      <c r="WXH21" s="63"/>
      <c r="WXI21" s="63"/>
      <c r="WXJ21" s="63"/>
      <c r="WXK21" s="63"/>
      <c r="WXL21" s="63"/>
      <c r="WXM21" s="63"/>
      <c r="WXN21" s="63"/>
      <c r="WXO21" s="63"/>
      <c r="WXP21" s="63"/>
      <c r="WXQ21" s="63"/>
      <c r="WXR21" s="63"/>
      <c r="WXS21" s="63"/>
      <c r="WXT21" s="63"/>
      <c r="WXU21" s="63"/>
      <c r="WXV21" s="63"/>
      <c r="WXW21" s="63"/>
      <c r="WXX21" s="63"/>
      <c r="WXY21" s="63"/>
      <c r="WXZ21" s="63"/>
      <c r="WYA21" s="63"/>
      <c r="WYB21" s="63"/>
      <c r="WYC21" s="63"/>
      <c r="WYD21" s="63"/>
      <c r="WYE21" s="63"/>
      <c r="WYF21" s="63"/>
      <c r="WYG21" s="63"/>
      <c r="WYH21" s="63"/>
      <c r="WYI21" s="63"/>
      <c r="WYJ21" s="63"/>
      <c r="WYK21" s="63"/>
      <c r="WYL21" s="63"/>
      <c r="WYM21" s="63"/>
      <c r="WYN21" s="63"/>
      <c r="WYO21" s="63"/>
      <c r="WYP21" s="63"/>
      <c r="WYQ21" s="63"/>
      <c r="WYR21" s="63"/>
      <c r="WYS21" s="63"/>
      <c r="WYT21" s="63"/>
      <c r="WYU21" s="63"/>
      <c r="WYV21" s="63"/>
      <c r="WYW21" s="63"/>
      <c r="WYX21" s="63"/>
      <c r="WYY21" s="63"/>
      <c r="WYZ21" s="63"/>
      <c r="WZA21" s="63"/>
      <c r="WZB21" s="63"/>
      <c r="WZC21" s="63"/>
      <c r="WZD21" s="63"/>
      <c r="WZE21" s="63"/>
      <c r="WZF21" s="63"/>
      <c r="WZG21" s="63"/>
      <c r="WZH21" s="63"/>
      <c r="WZI21" s="63"/>
      <c r="WZJ21" s="63"/>
      <c r="WZK21" s="63"/>
      <c r="WZL21" s="63"/>
      <c r="WZM21" s="63"/>
      <c r="WZN21" s="63"/>
      <c r="WZO21" s="63"/>
      <c r="WZP21" s="63"/>
      <c r="WZQ21" s="63"/>
      <c r="WZR21" s="63"/>
      <c r="WZS21" s="63"/>
      <c r="WZT21" s="63"/>
      <c r="WZU21" s="63"/>
      <c r="WZV21" s="63"/>
      <c r="WZW21" s="63"/>
      <c r="WZX21" s="63"/>
      <c r="WZY21" s="63"/>
      <c r="WZZ21" s="63"/>
      <c r="XAA21" s="63"/>
      <c r="XAB21" s="63"/>
      <c r="XAC21" s="63"/>
      <c r="XAD21" s="63"/>
      <c r="XAE21" s="63"/>
      <c r="XAF21" s="63"/>
      <c r="XAG21" s="63"/>
      <c r="XAH21" s="63"/>
      <c r="XAI21" s="63"/>
      <c r="XAJ21" s="63"/>
      <c r="XAK21" s="63"/>
      <c r="XAL21" s="63"/>
      <c r="XAM21" s="63"/>
      <c r="XAN21" s="63"/>
      <c r="XAO21" s="63"/>
      <c r="XAP21" s="63"/>
      <c r="XAQ21" s="63"/>
      <c r="XAR21" s="63"/>
      <c r="XAS21" s="63"/>
      <c r="XAT21" s="63"/>
      <c r="XAU21" s="63"/>
      <c r="XAV21" s="63"/>
      <c r="XAW21" s="63"/>
      <c r="XAX21" s="63"/>
      <c r="XAY21" s="63"/>
      <c r="XAZ21" s="63"/>
      <c r="XBA21" s="63"/>
      <c r="XBB21" s="63"/>
      <c r="XBC21" s="63"/>
      <c r="XBD21" s="63"/>
      <c r="XBE21" s="63"/>
      <c r="XBF21" s="63"/>
      <c r="XBG21" s="63"/>
      <c r="XBH21" s="63"/>
      <c r="XBI21" s="63"/>
      <c r="XBJ21" s="63"/>
      <c r="XBK21" s="63"/>
      <c r="XBL21" s="63"/>
      <c r="XBM21" s="63"/>
      <c r="XBN21" s="63"/>
      <c r="XBO21" s="63"/>
      <c r="XBP21" s="63"/>
      <c r="XBQ21" s="63"/>
      <c r="XBR21" s="63"/>
      <c r="XBS21" s="63"/>
      <c r="XBT21" s="63"/>
      <c r="XBU21" s="63"/>
      <c r="XBV21" s="63"/>
      <c r="XBW21" s="63"/>
      <c r="XBX21" s="63"/>
      <c r="XBY21" s="63"/>
      <c r="XBZ21" s="63"/>
      <c r="XCA21" s="63"/>
      <c r="XCB21" s="63"/>
      <c r="XCC21" s="63"/>
      <c r="XCD21" s="63"/>
      <c r="XCE21" s="63"/>
      <c r="XCF21" s="63"/>
      <c r="XCG21" s="63"/>
      <c r="XCH21" s="63"/>
      <c r="XCI21" s="63"/>
      <c r="XCJ21" s="63"/>
      <c r="XCK21" s="63"/>
      <c r="XCL21" s="63"/>
      <c r="XCM21" s="63"/>
      <c r="XCN21" s="63"/>
      <c r="XCO21" s="63"/>
      <c r="XCP21" s="63"/>
      <c r="XCQ21" s="63"/>
      <c r="XCR21" s="63"/>
      <c r="XCS21" s="63"/>
      <c r="XCT21" s="63"/>
      <c r="XCU21" s="63"/>
      <c r="XCV21" s="63"/>
      <c r="XCW21" s="63"/>
      <c r="XCX21" s="63"/>
      <c r="XCY21" s="63"/>
      <c r="XCZ21" s="63"/>
      <c r="XDA21" s="63"/>
      <c r="XDB21" s="63"/>
      <c r="XDC21" s="63"/>
      <c r="XDD21" s="63"/>
      <c r="XDE21" s="63"/>
      <c r="XDF21" s="63"/>
      <c r="XDG21" s="63"/>
      <c r="XDH21" s="63"/>
      <c r="XDI21" s="63"/>
      <c r="XDJ21" s="63"/>
      <c r="XDK21" s="63"/>
      <c r="XDL21" s="63"/>
      <c r="XDM21" s="63"/>
      <c r="XDN21" s="63"/>
      <c r="XDO21" s="63"/>
      <c r="XDP21" s="63"/>
      <c r="XDQ21" s="63"/>
      <c r="XDR21" s="63"/>
      <c r="XDS21" s="63"/>
      <c r="XDT21" s="63"/>
      <c r="XDU21" s="63"/>
      <c r="XDV21" s="63"/>
      <c r="XDW21" s="63"/>
      <c r="XDX21" s="63"/>
      <c r="XDY21" s="63"/>
      <c r="XDZ21" s="63"/>
      <c r="XEA21" s="63"/>
      <c r="XEB21" s="63"/>
      <c r="XEC21" s="63"/>
      <c r="XED21" s="63"/>
      <c r="XEE21" s="63"/>
      <c r="XEF21" s="63"/>
      <c r="XEG21" s="63"/>
      <c r="XEH21" s="63"/>
      <c r="XEI21" s="63"/>
      <c r="XEJ21" s="63"/>
      <c r="XEK21" s="63"/>
      <c r="XEL21" s="63"/>
      <c r="XEM21" s="63"/>
      <c r="XEN21" s="63"/>
      <c r="XEO21" s="63"/>
      <c r="XEP21" s="63"/>
      <c r="XEQ21" s="63"/>
      <c r="XER21" s="63"/>
      <c r="XES21" s="63"/>
      <c r="XET21" s="63"/>
      <c r="XEU21" s="63"/>
      <c r="XEV21" s="63"/>
      <c r="XEW21" s="63"/>
      <c r="XEX21" s="63"/>
    </row>
    <row r="22" spans="1:16378">
      <c r="A22" s="62" t="s">
        <v>126</v>
      </c>
      <c r="B22" s="63" t="s">
        <v>7</v>
      </c>
      <c r="C22" s="63"/>
      <c r="D22" s="63">
        <v>17.54</v>
      </c>
      <c r="E22" s="63">
        <v>17.54</v>
      </c>
      <c r="F22" s="63">
        <v>17.54</v>
      </c>
      <c r="G22" s="63">
        <v>17.54</v>
      </c>
      <c r="H22" s="63">
        <v>17.54</v>
      </c>
      <c r="I22" s="63">
        <v>17.54</v>
      </c>
      <c r="J22" s="63">
        <v>17.54</v>
      </c>
      <c r="K22" s="63">
        <v>17.54</v>
      </c>
      <c r="L22" s="63">
        <v>17.54</v>
      </c>
      <c r="M22" s="63">
        <v>17.54</v>
      </c>
      <c r="N22" s="63">
        <v>17.54</v>
      </c>
      <c r="O22" s="63">
        <v>17.54</v>
      </c>
      <c r="P22" s="63">
        <v>17.54</v>
      </c>
      <c r="Q22" s="63">
        <v>17.54</v>
      </c>
      <c r="R22" s="63">
        <v>17.54</v>
      </c>
      <c r="S22" s="63">
        <v>17.54</v>
      </c>
      <c r="T22" s="63">
        <v>17.54</v>
      </c>
      <c r="U22" s="63">
        <v>17.54</v>
      </c>
      <c r="V22" s="63">
        <v>17.54</v>
      </c>
      <c r="W22" s="63">
        <v>17.54</v>
      </c>
      <c r="X22" s="63">
        <v>17.54</v>
      </c>
      <c r="Y22" s="63">
        <v>17.54</v>
      </c>
      <c r="Z22" s="63">
        <v>17.54</v>
      </c>
      <c r="AA22" s="63">
        <v>17.54</v>
      </c>
      <c r="AB22" s="63">
        <v>17.54</v>
      </c>
      <c r="AC22" s="63">
        <v>17.54</v>
      </c>
      <c r="AD22" s="63">
        <v>17.54</v>
      </c>
      <c r="AE22" s="63">
        <v>17.54</v>
      </c>
      <c r="AF22" s="63">
        <v>17.54</v>
      </c>
      <c r="AG22" s="63">
        <v>17.54</v>
      </c>
      <c r="AH22" s="63">
        <v>17.54</v>
      </c>
      <c r="AI22" s="63">
        <v>20.420000000000002</v>
      </c>
      <c r="AJ22" s="63">
        <v>20.420000000000002</v>
      </c>
      <c r="AK22" s="63">
        <v>20.420000000000002</v>
      </c>
      <c r="AL22" s="63">
        <v>20.420000000000002</v>
      </c>
      <c r="AM22" s="63">
        <v>20.420000000000002</v>
      </c>
      <c r="AN22" s="63">
        <v>20.420000000000002</v>
      </c>
      <c r="AO22" s="63">
        <v>20.420000000000002</v>
      </c>
      <c r="AP22" s="63">
        <v>20.420000000000002</v>
      </c>
      <c r="AQ22" s="63">
        <v>20.420000000000002</v>
      </c>
      <c r="AR22" s="63">
        <v>20.420000000000002</v>
      </c>
      <c r="AS22" s="63">
        <v>20.420000000000002</v>
      </c>
      <c r="AT22" s="63">
        <v>20.420000000000002</v>
      </c>
      <c r="AU22" s="63">
        <v>20.420000000000002</v>
      </c>
      <c r="AV22" s="63">
        <v>20.420000000000002</v>
      </c>
      <c r="AW22" s="63">
        <v>20.420000000000002</v>
      </c>
      <c r="AX22" s="63">
        <v>20.420000000000002</v>
      </c>
      <c r="AY22" s="63">
        <v>20.420000000000002</v>
      </c>
      <c r="AZ22" s="63">
        <v>20.420000000000002</v>
      </c>
      <c r="BA22" s="63">
        <v>20.420000000000002</v>
      </c>
      <c r="BB22" s="63">
        <v>20.420000000000002</v>
      </c>
      <c r="BC22" s="63">
        <v>20.420000000000002</v>
      </c>
      <c r="BD22" s="63">
        <v>20.420000000000002</v>
      </c>
      <c r="BE22" s="63">
        <v>20.420000000000002</v>
      </c>
      <c r="BF22" s="63">
        <v>20.420000000000002</v>
      </c>
      <c r="BG22" s="63">
        <v>20.420000000000002</v>
      </c>
      <c r="BH22" s="63">
        <v>20.420000000000002</v>
      </c>
      <c r="BI22" s="63">
        <v>20.420000000000002</v>
      </c>
      <c r="BJ22" s="63">
        <v>20.420000000000002</v>
      </c>
      <c r="BK22" s="63">
        <v>20.420000000000002</v>
      </c>
      <c r="BL22" s="63">
        <v>20.420000000000002</v>
      </c>
      <c r="BM22" s="63">
        <v>20.420000000000002</v>
      </c>
      <c r="BN22" s="63">
        <v>23.34</v>
      </c>
      <c r="BO22" s="63">
        <v>23.34</v>
      </c>
      <c r="BP22" s="63">
        <v>23.34</v>
      </c>
      <c r="BQ22" s="63">
        <v>23.34</v>
      </c>
      <c r="BR22" s="63">
        <v>23.34</v>
      </c>
      <c r="BS22" s="63">
        <v>23.34</v>
      </c>
      <c r="BT22" s="63">
        <v>23.34</v>
      </c>
      <c r="BU22" s="63">
        <v>23.34</v>
      </c>
      <c r="BV22" s="63">
        <v>23.34</v>
      </c>
      <c r="BW22" s="63">
        <v>23.34</v>
      </c>
      <c r="BX22" s="63">
        <v>23.34</v>
      </c>
      <c r="BY22" s="63">
        <v>23.34</v>
      </c>
      <c r="BZ22" s="63">
        <v>23.34</v>
      </c>
      <c r="CA22" s="63">
        <v>23.34</v>
      </c>
      <c r="CB22" s="63">
        <v>23.34</v>
      </c>
      <c r="CC22" s="63">
        <v>23.34</v>
      </c>
      <c r="CD22" s="63">
        <v>23.34</v>
      </c>
      <c r="CE22" s="63">
        <v>23.34</v>
      </c>
      <c r="CF22" s="63">
        <v>23.34</v>
      </c>
      <c r="CG22" s="63">
        <v>23.34</v>
      </c>
      <c r="CH22" s="63">
        <v>23.34</v>
      </c>
      <c r="CI22" s="63">
        <v>23.34</v>
      </c>
      <c r="CJ22" s="63">
        <v>23.34</v>
      </c>
      <c r="CK22" s="63">
        <v>23.34</v>
      </c>
      <c r="CL22" s="63">
        <v>23.34</v>
      </c>
      <c r="CM22" s="63">
        <v>23.34</v>
      </c>
      <c r="CN22" s="63">
        <v>23.34</v>
      </c>
      <c r="CO22" s="63">
        <v>23.34</v>
      </c>
      <c r="CP22" s="63">
        <v>23.34</v>
      </c>
      <c r="CQ22" s="63">
        <v>23.34</v>
      </c>
      <c r="CR22" s="63">
        <v>23.34</v>
      </c>
      <c r="CS22" s="63">
        <v>17.54</v>
      </c>
      <c r="CT22" s="63">
        <v>17.54</v>
      </c>
      <c r="CU22" s="63">
        <v>17.54</v>
      </c>
      <c r="CV22" s="63">
        <v>17.54</v>
      </c>
      <c r="CW22" s="63">
        <v>17.54</v>
      </c>
      <c r="CX22" s="63">
        <v>17.54</v>
      </c>
      <c r="CY22" s="63">
        <v>17.54</v>
      </c>
      <c r="CZ22" s="63">
        <v>17.54</v>
      </c>
      <c r="DA22" s="63">
        <v>17.54</v>
      </c>
      <c r="DB22" s="63">
        <v>17.54</v>
      </c>
      <c r="DC22" s="63">
        <v>17.54</v>
      </c>
      <c r="DD22" s="63">
        <v>17.54</v>
      </c>
      <c r="DE22" s="63">
        <v>17.54</v>
      </c>
      <c r="DF22" s="63">
        <v>17.54</v>
      </c>
      <c r="DG22" s="63">
        <v>17.54</v>
      </c>
      <c r="DH22" s="63">
        <v>17.54</v>
      </c>
      <c r="DI22" s="63">
        <v>17.54</v>
      </c>
      <c r="DJ22" s="63">
        <v>17.54</v>
      </c>
      <c r="DK22" s="63">
        <v>17.54</v>
      </c>
      <c r="DL22" s="63">
        <v>17.54</v>
      </c>
      <c r="DM22" s="63">
        <v>17.54</v>
      </c>
      <c r="DN22" s="63">
        <v>17.54</v>
      </c>
      <c r="DO22" s="63">
        <v>30.07</v>
      </c>
      <c r="DP22" s="63">
        <v>30.07</v>
      </c>
      <c r="DQ22" s="63">
        <v>30.07</v>
      </c>
      <c r="DR22" s="63">
        <v>30.07</v>
      </c>
      <c r="DS22" s="63">
        <v>30.07</v>
      </c>
      <c r="DT22" s="63">
        <v>30.07</v>
      </c>
      <c r="DU22" s="63">
        <v>30.07</v>
      </c>
      <c r="DV22" s="63">
        <v>30.07</v>
      </c>
      <c r="DW22" s="63">
        <v>30.07</v>
      </c>
      <c r="DX22" s="63">
        <v>30.07</v>
      </c>
      <c r="DY22" s="63">
        <v>30.07</v>
      </c>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c r="MN22" s="63"/>
      <c r="MO22" s="63"/>
      <c r="MP22" s="63"/>
      <c r="MQ22" s="63"/>
      <c r="MR22" s="63"/>
      <c r="MS22" s="63"/>
      <c r="MT22" s="63"/>
      <c r="MU22" s="63"/>
      <c r="MV22" s="63"/>
      <c r="MW22" s="63"/>
      <c r="MX22" s="63"/>
      <c r="MY22" s="63"/>
      <c r="MZ22" s="63"/>
      <c r="NA22" s="63"/>
      <c r="NB22" s="63"/>
      <c r="NC22" s="63"/>
      <c r="ND22" s="63"/>
      <c r="NE22" s="63"/>
      <c r="NF22" s="63"/>
      <c r="NG22" s="63"/>
      <c r="NH22" s="63"/>
      <c r="NI22" s="63"/>
      <c r="NJ22" s="63"/>
      <c r="NK22" s="63"/>
      <c r="NL22" s="63"/>
      <c r="NM22" s="63"/>
      <c r="NN22" s="63"/>
      <c r="NO22" s="63"/>
      <c r="NP22" s="63"/>
      <c r="NQ22" s="63"/>
      <c r="NR22" s="63"/>
      <c r="NS22" s="63"/>
      <c r="NT22" s="63"/>
      <c r="NU22" s="63"/>
      <c r="NV22" s="63"/>
      <c r="NW22" s="63"/>
      <c r="NX22" s="63"/>
      <c r="NY22" s="63"/>
      <c r="NZ22" s="63"/>
      <c r="OA22" s="63"/>
      <c r="OB22" s="63"/>
      <c r="OC22" s="63"/>
      <c r="OD22" s="63"/>
      <c r="OE22" s="63"/>
      <c r="OF22" s="63"/>
      <c r="OG22" s="63"/>
      <c r="OH22" s="63"/>
      <c r="OI22" s="63"/>
      <c r="OJ22" s="63"/>
      <c r="OK22" s="63"/>
      <c r="OL22" s="63"/>
      <c r="OM22" s="63"/>
      <c r="ON22" s="63"/>
      <c r="OO22" s="63"/>
      <c r="OP22" s="63"/>
      <c r="OQ22" s="63"/>
      <c r="OR22" s="63"/>
      <c r="OS22" s="63"/>
      <c r="OT22" s="63"/>
      <c r="OU22" s="63"/>
      <c r="OV22" s="63"/>
      <c r="OW22" s="63"/>
      <c r="OX22" s="63"/>
      <c r="OY22" s="63"/>
      <c r="OZ22" s="63"/>
      <c r="PA22" s="63"/>
      <c r="PB22" s="63"/>
      <c r="PC22" s="63"/>
      <c r="PD22" s="63"/>
      <c r="PE22" s="63"/>
      <c r="PF22" s="63"/>
      <c r="PG22" s="63"/>
      <c r="PH22" s="63"/>
      <c r="PI22" s="63"/>
      <c r="PJ22" s="63"/>
      <c r="PK22" s="63"/>
      <c r="PL22" s="63"/>
      <c r="PM22" s="63"/>
      <c r="PN22" s="63"/>
      <c r="PO22" s="63"/>
      <c r="PP22" s="63"/>
      <c r="PQ22" s="63"/>
      <c r="PR22" s="63"/>
      <c r="PS22" s="63"/>
      <c r="PT22" s="63"/>
      <c r="PU22" s="63"/>
      <c r="PV22" s="63"/>
      <c r="PW22" s="63"/>
      <c r="PX22" s="63"/>
      <c r="PY22" s="63"/>
      <c r="PZ22" s="63"/>
      <c r="QA22" s="63"/>
      <c r="QB22" s="63"/>
      <c r="QC22" s="63"/>
      <c r="QD22" s="63"/>
      <c r="QE22" s="63"/>
      <c r="QF22" s="63"/>
      <c r="QG22" s="63"/>
      <c r="QH22" s="63"/>
      <c r="QI22" s="63"/>
      <c r="QJ22" s="63"/>
      <c r="QK22" s="63"/>
      <c r="QL22" s="63"/>
      <c r="QM22" s="63"/>
      <c r="QN22" s="63"/>
      <c r="QO22" s="63"/>
      <c r="QP22" s="63"/>
      <c r="QQ22" s="63"/>
      <c r="QR22" s="63"/>
      <c r="QS22" s="63"/>
      <c r="QT22" s="63"/>
      <c r="QU22" s="63"/>
      <c r="QV22" s="63"/>
      <c r="QW22" s="63"/>
      <c r="QX22" s="63"/>
      <c r="QY22" s="63"/>
      <c r="QZ22" s="63"/>
      <c r="RA22" s="63"/>
      <c r="RB22" s="63"/>
      <c r="RC22" s="63"/>
      <c r="RD22" s="63"/>
      <c r="RE22" s="63"/>
      <c r="RF22" s="63"/>
      <c r="RG22" s="63"/>
      <c r="RH22" s="63"/>
      <c r="RI22" s="63"/>
      <c r="RJ22" s="63"/>
      <c r="RK22" s="63"/>
      <c r="RL22" s="63"/>
      <c r="RM22" s="63"/>
      <c r="RN22" s="63"/>
      <c r="RO22" s="63"/>
      <c r="RP22" s="63"/>
      <c r="RQ22" s="63"/>
      <c r="RR22" s="63"/>
      <c r="RS22" s="63"/>
      <c r="RT22" s="63"/>
      <c r="RU22" s="63"/>
      <c r="RV22" s="63"/>
      <c r="RW22" s="63"/>
      <c r="RX22" s="63"/>
      <c r="RY22" s="63"/>
      <c r="RZ22" s="63"/>
      <c r="SA22" s="63"/>
      <c r="SB22" s="63"/>
      <c r="SC22" s="63"/>
      <c r="SD22" s="63"/>
      <c r="SE22" s="63"/>
      <c r="SF22" s="63"/>
      <c r="SG22" s="63"/>
      <c r="SH22" s="63"/>
      <c r="SI22" s="63"/>
      <c r="SJ22" s="63"/>
      <c r="SK22" s="63"/>
      <c r="SL22" s="63"/>
      <c r="SM22" s="63"/>
      <c r="SN22" s="63"/>
      <c r="SO22" s="63"/>
      <c r="SP22" s="63"/>
      <c r="SQ22" s="63"/>
      <c r="SR22" s="63"/>
      <c r="SS22" s="63"/>
      <c r="ST22" s="63"/>
      <c r="SU22" s="63"/>
      <c r="SV22" s="63"/>
      <c r="SW22" s="63"/>
      <c r="SX22" s="63"/>
      <c r="SY22" s="63"/>
      <c r="SZ22" s="63"/>
      <c r="TA22" s="63"/>
      <c r="TB22" s="63"/>
      <c r="TC22" s="63"/>
      <c r="TD22" s="63"/>
      <c r="TE22" s="63"/>
      <c r="TF22" s="63"/>
      <c r="TG22" s="63"/>
      <c r="TH22" s="63"/>
      <c r="TI22" s="63"/>
      <c r="TJ22" s="63"/>
      <c r="TK22" s="63"/>
      <c r="TL22" s="63"/>
      <c r="TM22" s="63"/>
      <c r="TN22" s="63"/>
      <c r="TO22" s="63"/>
      <c r="TP22" s="63"/>
      <c r="TQ22" s="63"/>
      <c r="TR22" s="63"/>
      <c r="TS22" s="63"/>
      <c r="TT22" s="63"/>
      <c r="TU22" s="63"/>
      <c r="TV22" s="63"/>
      <c r="TW22" s="63"/>
      <c r="TX22" s="63"/>
      <c r="TY22" s="63"/>
      <c r="TZ22" s="63"/>
      <c r="UA22" s="63"/>
      <c r="UB22" s="63"/>
      <c r="UC22" s="63"/>
      <c r="UD22" s="63"/>
      <c r="UE22" s="63"/>
      <c r="UF22" s="63"/>
      <c r="UG22" s="63"/>
      <c r="UH22" s="63"/>
      <c r="UI22" s="63"/>
      <c r="UJ22" s="63"/>
      <c r="UK22" s="63"/>
      <c r="UL22" s="63"/>
      <c r="UM22" s="63"/>
      <c r="UN22" s="63"/>
      <c r="UO22" s="63"/>
      <c r="UP22" s="63"/>
      <c r="UQ22" s="63"/>
      <c r="UR22" s="63"/>
      <c r="US22" s="63"/>
      <c r="UT22" s="63"/>
      <c r="UU22" s="63"/>
      <c r="UV22" s="63"/>
      <c r="UW22" s="63"/>
      <c r="UX22" s="63"/>
      <c r="UY22" s="63"/>
      <c r="UZ22" s="63"/>
      <c r="VA22" s="63"/>
      <c r="VB22" s="63"/>
      <c r="VC22" s="63"/>
      <c r="VD22" s="63"/>
      <c r="VE22" s="63"/>
      <c r="VF22" s="63"/>
      <c r="VG22" s="63"/>
      <c r="VH22" s="63"/>
      <c r="VI22" s="63"/>
      <c r="VJ22" s="63"/>
      <c r="VK22" s="63"/>
      <c r="VL22" s="63"/>
      <c r="VM22" s="63"/>
      <c r="VN22" s="63"/>
      <c r="VO22" s="63"/>
      <c r="VP22" s="63"/>
      <c r="VQ22" s="63"/>
      <c r="VR22" s="63"/>
      <c r="VS22" s="63"/>
      <c r="VT22" s="63"/>
      <c r="VU22" s="63"/>
      <c r="VV22" s="63"/>
      <c r="VW22" s="63"/>
      <c r="VX22" s="63"/>
      <c r="VY22" s="63"/>
      <c r="VZ22" s="63"/>
      <c r="WA22" s="63"/>
      <c r="WB22" s="63"/>
      <c r="WC22" s="63"/>
      <c r="WD22" s="63"/>
      <c r="WE22" s="63"/>
      <c r="WF22" s="63"/>
      <c r="WG22" s="63"/>
      <c r="WH22" s="63"/>
      <c r="WI22" s="63"/>
      <c r="WJ22" s="63"/>
      <c r="WK22" s="63"/>
      <c r="WL22" s="63"/>
      <c r="WM22" s="63"/>
      <c r="WN22" s="63"/>
      <c r="WO22" s="63"/>
      <c r="WP22" s="63"/>
      <c r="WQ22" s="63"/>
      <c r="WR22" s="63"/>
      <c r="WS22" s="63"/>
      <c r="WT22" s="63"/>
      <c r="WU22" s="63"/>
      <c r="WV22" s="63"/>
      <c r="WW22" s="63"/>
      <c r="WX22" s="63"/>
      <c r="WY22" s="63"/>
      <c r="WZ22" s="63"/>
      <c r="XA22" s="63"/>
      <c r="XB22" s="63"/>
      <c r="XC22" s="63"/>
      <c r="XD22" s="63"/>
      <c r="XE22" s="63"/>
      <c r="XF22" s="63"/>
      <c r="XG22" s="63"/>
      <c r="XH22" s="63"/>
      <c r="XI22" s="63"/>
      <c r="XJ22" s="63"/>
      <c r="XK22" s="63"/>
      <c r="XL22" s="63"/>
      <c r="XM22" s="63"/>
      <c r="XN22" s="63"/>
      <c r="XO22" s="63"/>
      <c r="XP22" s="63"/>
      <c r="XQ22" s="63"/>
      <c r="XR22" s="63"/>
      <c r="XS22" s="63"/>
      <c r="XT22" s="63"/>
      <c r="XU22" s="63"/>
      <c r="XV22" s="63"/>
      <c r="XW22" s="63"/>
      <c r="XX22" s="63"/>
      <c r="XY22" s="63"/>
      <c r="XZ22" s="63"/>
      <c r="YA22" s="63"/>
      <c r="YB22" s="63"/>
      <c r="YC22" s="63"/>
      <c r="YD22" s="63"/>
      <c r="YE22" s="63"/>
      <c r="YF22" s="63"/>
      <c r="YG22" s="63"/>
      <c r="YH22" s="63"/>
      <c r="YI22" s="63"/>
      <c r="YJ22" s="63"/>
      <c r="YK22" s="63"/>
      <c r="YL22" s="63"/>
      <c r="YM22" s="63"/>
      <c r="YN22" s="63"/>
      <c r="YO22" s="63"/>
      <c r="YP22" s="63"/>
      <c r="YQ22" s="63"/>
      <c r="YR22" s="63"/>
      <c r="YS22" s="63"/>
      <c r="YT22" s="63"/>
      <c r="YU22" s="63"/>
      <c r="YV22" s="63"/>
      <c r="YW22" s="63"/>
      <c r="YX22" s="63"/>
      <c r="YY22" s="63"/>
      <c r="YZ22" s="63"/>
      <c r="ZA22" s="63"/>
      <c r="ZB22" s="63"/>
      <c r="ZC22" s="63"/>
      <c r="ZD22" s="63"/>
      <c r="ZE22" s="63"/>
      <c r="ZF22" s="63"/>
      <c r="ZG22" s="63"/>
      <c r="ZH22" s="63"/>
      <c r="ZI22" s="63"/>
      <c r="ZJ22" s="63"/>
      <c r="ZK22" s="63"/>
      <c r="ZL22" s="63"/>
      <c r="ZM22" s="63"/>
      <c r="ZN22" s="63"/>
      <c r="ZO22" s="63"/>
      <c r="ZP22" s="63"/>
      <c r="ZQ22" s="63"/>
      <c r="ZR22" s="63"/>
      <c r="ZS22" s="63"/>
      <c r="ZT22" s="63"/>
      <c r="ZU22" s="63"/>
      <c r="ZV22" s="63"/>
      <c r="ZW22" s="63"/>
      <c r="ZX22" s="63"/>
      <c r="ZY22" s="63"/>
      <c r="ZZ22" s="63"/>
      <c r="AAA22" s="63"/>
      <c r="AAB22" s="63"/>
      <c r="AAC22" s="63"/>
      <c r="AAD22" s="63"/>
      <c r="AAE22" s="63"/>
      <c r="AAF22" s="63"/>
      <c r="AAG22" s="63"/>
      <c r="AAH22" s="63"/>
      <c r="AAI22" s="63"/>
      <c r="AAJ22" s="63"/>
      <c r="AAK22" s="63"/>
      <c r="AAL22" s="63"/>
      <c r="AAM22" s="63"/>
      <c r="AAN22" s="63"/>
      <c r="AAO22" s="63"/>
      <c r="AAP22" s="63"/>
      <c r="AAQ22" s="63"/>
      <c r="AAR22" s="63"/>
      <c r="AAS22" s="63"/>
      <c r="AAT22" s="63"/>
      <c r="AAU22" s="63"/>
      <c r="AAV22" s="63"/>
      <c r="AAW22" s="63"/>
      <c r="AAX22" s="63"/>
      <c r="AAY22" s="63"/>
      <c r="AAZ22" s="63"/>
      <c r="ABA22" s="63"/>
      <c r="ABB22" s="63"/>
      <c r="ABC22" s="63"/>
      <c r="ABD22" s="63"/>
      <c r="ABE22" s="63"/>
      <c r="ABF22" s="63"/>
      <c r="ABG22" s="63"/>
      <c r="ABH22" s="63"/>
      <c r="ABI22" s="63"/>
      <c r="ABJ22" s="63"/>
      <c r="ABK22" s="63"/>
      <c r="ABL22" s="63"/>
      <c r="ABM22" s="63"/>
      <c r="ABN22" s="63"/>
      <c r="ABO22" s="63"/>
      <c r="ABP22" s="63"/>
      <c r="ABQ22" s="63"/>
      <c r="ABR22" s="63"/>
      <c r="ABS22" s="63"/>
      <c r="ABT22" s="63"/>
      <c r="ABU22" s="63"/>
      <c r="ABV22" s="63"/>
      <c r="ABW22" s="63"/>
      <c r="ABX22" s="63"/>
      <c r="ABY22" s="63"/>
      <c r="ABZ22" s="63"/>
      <c r="ACA22" s="63"/>
      <c r="ACB22" s="63"/>
      <c r="ACC22" s="63"/>
      <c r="ACD22" s="63"/>
      <c r="ACE22" s="63"/>
      <c r="ACF22" s="63"/>
      <c r="ACG22" s="63"/>
      <c r="ACH22" s="63"/>
      <c r="ACI22" s="63"/>
      <c r="ACJ22" s="63"/>
      <c r="ACK22" s="63"/>
      <c r="ACL22" s="63"/>
      <c r="ACM22" s="63"/>
      <c r="ACN22" s="63"/>
      <c r="ACO22" s="63"/>
      <c r="ACP22" s="63"/>
      <c r="ACQ22" s="63"/>
      <c r="ACR22" s="63"/>
      <c r="ACS22" s="63"/>
      <c r="ACT22" s="63"/>
      <c r="ACU22" s="63"/>
      <c r="ACV22" s="63"/>
      <c r="ACW22" s="63"/>
      <c r="ACX22" s="63"/>
      <c r="ACY22" s="63"/>
      <c r="ACZ22" s="63"/>
      <c r="ADA22" s="63"/>
      <c r="ADB22" s="63"/>
      <c r="ADC22" s="63"/>
      <c r="ADD22" s="63"/>
      <c r="ADE22" s="63"/>
      <c r="ADF22" s="63"/>
      <c r="ADG22" s="63"/>
      <c r="ADH22" s="63"/>
      <c r="ADI22" s="63"/>
      <c r="ADJ22" s="63"/>
      <c r="ADK22" s="63"/>
      <c r="ADL22" s="63"/>
      <c r="ADM22" s="63"/>
      <c r="ADN22" s="63"/>
      <c r="ADO22" s="63"/>
      <c r="ADP22" s="63"/>
      <c r="ADQ22" s="63"/>
      <c r="ADR22" s="63"/>
      <c r="ADS22" s="63"/>
      <c r="ADT22" s="63"/>
      <c r="ADU22" s="63"/>
      <c r="ADV22" s="63"/>
      <c r="ADW22" s="63"/>
      <c r="ADX22" s="63"/>
      <c r="ADY22" s="63"/>
      <c r="ADZ22" s="63"/>
      <c r="AEA22" s="63"/>
      <c r="AEB22" s="63"/>
      <c r="AEC22" s="63"/>
      <c r="AED22" s="63"/>
      <c r="AEE22" s="63"/>
      <c r="AEF22" s="63"/>
      <c r="AEG22" s="63"/>
      <c r="AEH22" s="63"/>
      <c r="AEI22" s="63"/>
      <c r="AEJ22" s="63"/>
      <c r="AEK22" s="63"/>
      <c r="AEL22" s="63"/>
      <c r="AEM22" s="63"/>
      <c r="AEN22" s="63"/>
      <c r="AEO22" s="63"/>
      <c r="AEP22" s="63"/>
      <c r="AEQ22" s="63"/>
      <c r="AER22" s="63"/>
      <c r="AES22" s="63"/>
      <c r="AET22" s="63"/>
      <c r="AEU22" s="63"/>
      <c r="AEV22" s="63"/>
      <c r="AEW22" s="63"/>
      <c r="AEX22" s="63"/>
      <c r="AEY22" s="63"/>
      <c r="AEZ22" s="63"/>
      <c r="AFA22" s="63"/>
      <c r="AFB22" s="63"/>
      <c r="AFC22" s="63"/>
      <c r="AFD22" s="63"/>
      <c r="AFE22" s="63"/>
      <c r="AFF22" s="63"/>
      <c r="AFG22" s="63"/>
      <c r="AFH22" s="63"/>
      <c r="AFI22" s="63"/>
      <c r="AFJ22" s="63"/>
      <c r="AFK22" s="63"/>
      <c r="AFL22" s="63"/>
      <c r="AFM22" s="63"/>
      <c r="AFN22" s="63"/>
      <c r="AFO22" s="63"/>
      <c r="AFP22" s="63"/>
      <c r="AFQ22" s="63"/>
      <c r="AFR22" s="63"/>
      <c r="AFS22" s="63"/>
      <c r="AFT22" s="63"/>
      <c r="AFU22" s="63"/>
      <c r="AFV22" s="63"/>
      <c r="AFW22" s="63"/>
      <c r="AFX22" s="63"/>
      <c r="AFY22" s="63"/>
      <c r="AFZ22" s="63"/>
      <c r="AGA22" s="63"/>
      <c r="AGB22" s="63"/>
      <c r="AGC22" s="63"/>
      <c r="AGD22" s="63"/>
      <c r="AGE22" s="63"/>
      <c r="AGF22" s="63"/>
      <c r="AGG22" s="63"/>
      <c r="AGH22" s="63"/>
      <c r="AGI22" s="63"/>
      <c r="AGJ22" s="63"/>
      <c r="AGK22" s="63"/>
      <c r="AGL22" s="63"/>
      <c r="AGM22" s="63"/>
      <c r="AGN22" s="63"/>
      <c r="AGO22" s="63"/>
      <c r="AGP22" s="63"/>
      <c r="AGQ22" s="63"/>
      <c r="AGR22" s="63"/>
      <c r="AGS22" s="63"/>
      <c r="AGT22" s="63"/>
      <c r="AGU22" s="63"/>
      <c r="AGV22" s="63"/>
      <c r="AGW22" s="63"/>
      <c r="AGX22" s="63"/>
      <c r="AGY22" s="63"/>
      <c r="AGZ22" s="63"/>
      <c r="AHA22" s="63"/>
      <c r="AHB22" s="63"/>
      <c r="AHC22" s="63"/>
      <c r="AHD22" s="63"/>
      <c r="AHE22" s="63"/>
      <c r="AHF22" s="63"/>
      <c r="AHG22" s="63"/>
      <c r="AHH22" s="63"/>
      <c r="AHI22" s="63"/>
      <c r="AHJ22" s="63"/>
      <c r="AHK22" s="63"/>
      <c r="AHL22" s="63"/>
      <c r="AHM22" s="63"/>
      <c r="AHN22" s="63"/>
      <c r="AHO22" s="63"/>
      <c r="AHP22" s="63"/>
      <c r="AHQ22" s="63"/>
      <c r="AHR22" s="63"/>
      <c r="AHS22" s="63"/>
      <c r="AHT22" s="63"/>
      <c r="AHU22" s="63"/>
      <c r="AHV22" s="63"/>
      <c r="AHW22" s="63"/>
      <c r="AHX22" s="63"/>
      <c r="AHY22" s="63"/>
      <c r="AHZ22" s="63"/>
      <c r="AIA22" s="63"/>
      <c r="AIB22" s="63"/>
      <c r="AIC22" s="63"/>
      <c r="AID22" s="63"/>
      <c r="AIE22" s="63"/>
      <c r="AIF22" s="63"/>
      <c r="AIG22" s="63"/>
      <c r="AIH22" s="63"/>
      <c r="AII22" s="63"/>
      <c r="AIJ22" s="63"/>
      <c r="AIK22" s="63"/>
      <c r="AIL22" s="63"/>
      <c r="AIM22" s="63"/>
      <c r="AIN22" s="63"/>
      <c r="AIO22" s="63"/>
      <c r="AIP22" s="63"/>
      <c r="AIQ22" s="63"/>
      <c r="AIR22" s="63"/>
      <c r="AIS22" s="63"/>
      <c r="AIT22" s="63"/>
      <c r="AIU22" s="63"/>
      <c r="AIV22" s="63"/>
      <c r="AIW22" s="63"/>
      <c r="AIX22" s="63"/>
      <c r="AIY22" s="63"/>
      <c r="AIZ22" s="63"/>
      <c r="AJA22" s="63"/>
      <c r="AJB22" s="63"/>
      <c r="AJC22" s="63"/>
      <c r="AJD22" s="63"/>
      <c r="AJE22" s="63"/>
      <c r="AJF22" s="63"/>
      <c r="AJG22" s="63"/>
      <c r="AJH22" s="63"/>
      <c r="AJI22" s="63"/>
      <c r="AJJ22" s="63"/>
      <c r="AJK22" s="63"/>
      <c r="AJL22" s="63"/>
      <c r="AJM22" s="63"/>
      <c r="AJN22" s="63"/>
      <c r="AJO22" s="63"/>
      <c r="AJP22" s="63"/>
      <c r="AJQ22" s="63"/>
      <c r="AJR22" s="63"/>
      <c r="AJS22" s="63"/>
      <c r="AJT22" s="63"/>
      <c r="AJU22" s="63"/>
      <c r="AJV22" s="63"/>
      <c r="AJW22" s="63"/>
      <c r="AJX22" s="63"/>
      <c r="AJY22" s="63"/>
      <c r="AJZ22" s="63"/>
      <c r="AKA22" s="63"/>
      <c r="AKB22" s="63"/>
      <c r="AKC22" s="63"/>
      <c r="AKD22" s="63"/>
      <c r="AKE22" s="63"/>
      <c r="AKF22" s="63"/>
      <c r="AKG22" s="63"/>
      <c r="AKH22" s="63"/>
      <c r="AKI22" s="63"/>
      <c r="AKJ22" s="63"/>
      <c r="AKK22" s="63"/>
      <c r="AKL22" s="63"/>
      <c r="AKM22" s="63"/>
      <c r="AKN22" s="63"/>
      <c r="AKO22" s="63"/>
      <c r="AKP22" s="63"/>
      <c r="AKQ22" s="63"/>
      <c r="AKR22" s="63"/>
      <c r="AKS22" s="63"/>
      <c r="AKT22" s="63"/>
      <c r="AKU22" s="63"/>
      <c r="AKV22" s="63"/>
      <c r="AKW22" s="63"/>
      <c r="AKX22" s="63"/>
      <c r="AKY22" s="63"/>
      <c r="AKZ22" s="63"/>
      <c r="ALA22" s="63"/>
      <c r="ALB22" s="63"/>
      <c r="ALC22" s="63"/>
      <c r="ALD22" s="63"/>
      <c r="ALE22" s="63"/>
      <c r="ALF22" s="63"/>
      <c r="ALG22" s="63"/>
      <c r="ALH22" s="63"/>
      <c r="ALI22" s="63"/>
      <c r="ALJ22" s="63"/>
      <c r="ALK22" s="63"/>
      <c r="ALL22" s="63"/>
      <c r="ALM22" s="63"/>
      <c r="ALN22" s="63"/>
      <c r="ALO22" s="63"/>
      <c r="ALP22" s="63"/>
      <c r="ALQ22" s="63"/>
      <c r="ALR22" s="63"/>
      <c r="ALS22" s="63"/>
      <c r="ALT22" s="63"/>
      <c r="ALU22" s="63"/>
      <c r="ALV22" s="63"/>
      <c r="ALW22" s="63"/>
      <c r="ALX22" s="63"/>
      <c r="ALY22" s="63"/>
      <c r="ALZ22" s="63"/>
      <c r="AMA22" s="63"/>
      <c r="AMB22" s="63"/>
      <c r="AMC22" s="63"/>
      <c r="AMD22" s="63"/>
      <c r="AME22" s="63"/>
      <c r="AMF22" s="63"/>
      <c r="AMG22" s="63"/>
      <c r="AMH22" s="63"/>
      <c r="AMI22" s="63"/>
      <c r="AMJ22" s="63"/>
      <c r="AMK22" s="63"/>
      <c r="AML22" s="63"/>
      <c r="AMM22" s="63"/>
      <c r="AMN22" s="63"/>
      <c r="AMO22" s="63"/>
      <c r="AMP22" s="63"/>
      <c r="AMQ22" s="63"/>
      <c r="AMR22" s="63"/>
      <c r="AMS22" s="63"/>
      <c r="AMT22" s="63"/>
      <c r="AMU22" s="63"/>
      <c r="AMV22" s="63"/>
      <c r="AMW22" s="63"/>
      <c r="AMX22" s="63"/>
      <c r="AMY22" s="63"/>
      <c r="AMZ22" s="63"/>
      <c r="ANA22" s="63"/>
      <c r="ANB22" s="63"/>
      <c r="ANC22" s="63"/>
      <c r="AND22" s="63"/>
      <c r="ANE22" s="63"/>
      <c r="ANF22" s="63"/>
      <c r="ANG22" s="63"/>
      <c r="ANH22" s="63"/>
      <c r="ANI22" s="63"/>
      <c r="ANJ22" s="63"/>
      <c r="ANK22" s="63"/>
      <c r="ANL22" s="63"/>
      <c r="ANM22" s="63"/>
      <c r="ANN22" s="63"/>
      <c r="ANO22" s="63"/>
      <c r="ANP22" s="63"/>
      <c r="ANQ22" s="63"/>
      <c r="ANR22" s="63"/>
      <c r="ANS22" s="63"/>
      <c r="ANT22" s="63"/>
      <c r="ANU22" s="63"/>
      <c r="ANV22" s="63"/>
      <c r="ANW22" s="63"/>
      <c r="ANX22" s="63"/>
      <c r="ANY22" s="63"/>
      <c r="ANZ22" s="63"/>
      <c r="AOA22" s="63"/>
      <c r="AOB22" s="63"/>
      <c r="AOC22" s="63"/>
      <c r="AOD22" s="63"/>
      <c r="AOE22" s="63"/>
      <c r="AOF22" s="63"/>
      <c r="AOG22" s="63"/>
      <c r="AOH22" s="63"/>
      <c r="AOI22" s="63"/>
      <c r="AOJ22" s="63"/>
      <c r="AOK22" s="63"/>
      <c r="AOL22" s="63"/>
      <c r="AOM22" s="63"/>
      <c r="AON22" s="63"/>
      <c r="AOO22" s="63"/>
      <c r="AOP22" s="63"/>
      <c r="AOQ22" s="63"/>
      <c r="AOR22" s="63"/>
      <c r="AOS22" s="63"/>
      <c r="AOT22" s="63"/>
      <c r="AOU22" s="63"/>
      <c r="AOV22" s="63"/>
      <c r="AOW22" s="63"/>
      <c r="AOX22" s="63"/>
      <c r="AOY22" s="63"/>
      <c r="AOZ22" s="63"/>
      <c r="APA22" s="63"/>
      <c r="APB22" s="63"/>
      <c r="APC22" s="63"/>
      <c r="APD22" s="63"/>
      <c r="APE22" s="63"/>
      <c r="APF22" s="63"/>
      <c r="APG22" s="63"/>
      <c r="APH22" s="63"/>
      <c r="API22" s="63"/>
      <c r="APJ22" s="63"/>
      <c r="APK22" s="63"/>
      <c r="APL22" s="63"/>
      <c r="APM22" s="63"/>
      <c r="APN22" s="63"/>
      <c r="APO22" s="63"/>
      <c r="APP22" s="63"/>
      <c r="APQ22" s="63"/>
      <c r="APR22" s="63"/>
      <c r="APS22" s="63"/>
      <c r="APT22" s="63"/>
      <c r="APU22" s="63"/>
      <c r="APV22" s="63"/>
      <c r="APW22" s="63"/>
      <c r="APX22" s="63"/>
      <c r="APY22" s="63"/>
      <c r="APZ22" s="63"/>
      <c r="AQA22" s="63"/>
      <c r="AQB22" s="63"/>
      <c r="AQC22" s="63"/>
      <c r="AQD22" s="63"/>
      <c r="AQE22" s="63"/>
      <c r="AQF22" s="63"/>
      <c r="AQG22" s="63"/>
      <c r="AQH22" s="63"/>
      <c r="AQI22" s="63"/>
      <c r="AQJ22" s="63"/>
      <c r="AQK22" s="63"/>
      <c r="AQL22" s="63"/>
      <c r="AQM22" s="63"/>
      <c r="AQN22" s="63"/>
      <c r="AQO22" s="63"/>
      <c r="AQP22" s="63"/>
      <c r="AQQ22" s="63"/>
      <c r="AQR22" s="63"/>
      <c r="AQS22" s="63"/>
      <c r="AQT22" s="63"/>
      <c r="AQU22" s="63"/>
      <c r="AQV22" s="63"/>
      <c r="AQW22" s="63"/>
      <c r="AQX22" s="63"/>
      <c r="AQY22" s="63"/>
      <c r="AQZ22" s="63"/>
      <c r="ARA22" s="63"/>
      <c r="ARB22" s="63"/>
      <c r="ARC22" s="63"/>
      <c r="ARD22" s="63"/>
      <c r="ARE22" s="63"/>
      <c r="ARF22" s="63"/>
      <c r="ARG22" s="63"/>
      <c r="ARH22" s="63"/>
      <c r="ARI22" s="63"/>
      <c r="ARJ22" s="63"/>
      <c r="ARK22" s="63"/>
      <c r="ARL22" s="63"/>
      <c r="ARM22" s="63"/>
      <c r="ARN22" s="63"/>
      <c r="ARO22" s="63"/>
      <c r="ARP22" s="63"/>
      <c r="ARQ22" s="63"/>
      <c r="ARR22" s="63"/>
      <c r="ARS22" s="63"/>
      <c r="ART22" s="63"/>
      <c r="ARU22" s="63"/>
      <c r="ARV22" s="63"/>
      <c r="ARW22" s="63"/>
      <c r="ARX22" s="63"/>
      <c r="ARY22" s="63"/>
      <c r="ARZ22" s="63"/>
      <c r="ASA22" s="63"/>
      <c r="ASB22" s="63"/>
      <c r="ASC22" s="63"/>
      <c r="ASD22" s="63"/>
      <c r="ASE22" s="63"/>
      <c r="ASF22" s="63"/>
      <c r="ASG22" s="63"/>
      <c r="ASH22" s="63"/>
      <c r="ASI22" s="63"/>
      <c r="ASJ22" s="63"/>
      <c r="ASK22" s="63"/>
      <c r="ASL22" s="63"/>
      <c r="ASM22" s="63"/>
      <c r="ASN22" s="63"/>
      <c r="ASO22" s="63"/>
      <c r="ASP22" s="63"/>
      <c r="ASQ22" s="63"/>
      <c r="ASR22" s="63"/>
      <c r="ASS22" s="63"/>
      <c r="AST22" s="63"/>
      <c r="ASU22" s="63"/>
      <c r="ASV22" s="63"/>
      <c r="ASW22" s="63"/>
      <c r="ASX22" s="63"/>
      <c r="ASY22" s="63"/>
      <c r="ASZ22" s="63"/>
      <c r="ATA22" s="63"/>
      <c r="ATB22" s="63"/>
      <c r="ATC22" s="63"/>
      <c r="ATD22" s="63"/>
      <c r="ATE22" s="63"/>
      <c r="ATF22" s="63"/>
      <c r="ATG22" s="63"/>
      <c r="ATH22" s="63"/>
      <c r="ATI22" s="63"/>
      <c r="ATJ22" s="63"/>
      <c r="ATK22" s="63"/>
      <c r="ATL22" s="63"/>
      <c r="ATM22" s="63"/>
      <c r="ATN22" s="63"/>
      <c r="ATO22" s="63"/>
      <c r="ATP22" s="63"/>
      <c r="ATQ22" s="63"/>
      <c r="ATR22" s="63"/>
      <c r="ATS22" s="63"/>
      <c r="ATT22" s="63"/>
      <c r="ATU22" s="63"/>
      <c r="ATV22" s="63"/>
      <c r="ATW22" s="63"/>
      <c r="ATX22" s="63"/>
      <c r="ATY22" s="63"/>
      <c r="ATZ22" s="63"/>
      <c r="AUA22" s="63"/>
      <c r="AUB22" s="63"/>
      <c r="AUC22" s="63"/>
      <c r="AUD22" s="63"/>
      <c r="AUE22" s="63"/>
      <c r="AUF22" s="63"/>
      <c r="AUG22" s="63"/>
      <c r="AUH22" s="63"/>
      <c r="AUI22" s="63"/>
      <c r="AUJ22" s="63"/>
      <c r="AUK22" s="63"/>
      <c r="AUL22" s="63"/>
      <c r="AUM22" s="63"/>
      <c r="AUN22" s="63"/>
      <c r="AUO22" s="63"/>
      <c r="AUP22" s="63"/>
      <c r="AUQ22" s="63"/>
      <c r="AUR22" s="63"/>
      <c r="AUS22" s="63"/>
      <c r="AUT22" s="63"/>
      <c r="AUU22" s="63"/>
      <c r="AUV22" s="63"/>
      <c r="AUW22" s="63"/>
      <c r="AUX22" s="63"/>
      <c r="AUY22" s="63"/>
      <c r="AUZ22" s="63"/>
      <c r="AVA22" s="63"/>
      <c r="AVB22" s="63"/>
      <c r="AVC22" s="63"/>
      <c r="AVD22" s="63"/>
      <c r="AVE22" s="63"/>
      <c r="AVF22" s="63"/>
      <c r="AVG22" s="63"/>
      <c r="AVH22" s="63"/>
      <c r="AVI22" s="63"/>
      <c r="AVJ22" s="63"/>
      <c r="AVK22" s="63"/>
      <c r="AVL22" s="63"/>
      <c r="AVM22" s="63"/>
      <c r="AVN22" s="63"/>
      <c r="AVO22" s="63"/>
      <c r="AVP22" s="63"/>
      <c r="AVQ22" s="63"/>
      <c r="AVR22" s="63"/>
      <c r="AVS22" s="63"/>
      <c r="AVT22" s="63"/>
      <c r="AVU22" s="63"/>
      <c r="AVV22" s="63"/>
      <c r="AVW22" s="63"/>
      <c r="AVX22" s="63"/>
      <c r="AVY22" s="63"/>
      <c r="AVZ22" s="63"/>
      <c r="AWA22" s="63"/>
      <c r="AWB22" s="63"/>
      <c r="AWC22" s="63"/>
      <c r="AWD22" s="63"/>
      <c r="AWE22" s="63"/>
      <c r="AWF22" s="63"/>
      <c r="AWG22" s="63"/>
      <c r="AWH22" s="63"/>
      <c r="AWI22" s="63"/>
      <c r="AWJ22" s="63"/>
      <c r="AWK22" s="63"/>
      <c r="AWL22" s="63"/>
      <c r="AWM22" s="63"/>
      <c r="AWN22" s="63"/>
      <c r="AWO22" s="63"/>
      <c r="AWP22" s="63"/>
      <c r="AWQ22" s="63"/>
      <c r="AWR22" s="63"/>
      <c r="AWS22" s="63"/>
      <c r="AWT22" s="63"/>
      <c r="AWU22" s="63"/>
      <c r="AWV22" s="63"/>
      <c r="AWW22" s="63"/>
      <c r="AWX22" s="63"/>
      <c r="AWY22" s="63"/>
      <c r="AWZ22" s="63"/>
      <c r="AXA22" s="63"/>
      <c r="AXB22" s="63"/>
      <c r="AXC22" s="63"/>
      <c r="AXD22" s="63"/>
      <c r="AXE22" s="63"/>
      <c r="AXF22" s="63"/>
      <c r="AXG22" s="63"/>
      <c r="AXH22" s="63"/>
      <c r="AXI22" s="63"/>
      <c r="AXJ22" s="63"/>
      <c r="AXK22" s="63"/>
      <c r="AXL22" s="63"/>
      <c r="AXM22" s="63"/>
      <c r="AXN22" s="63"/>
      <c r="AXO22" s="63"/>
      <c r="AXP22" s="63"/>
      <c r="AXQ22" s="63"/>
      <c r="AXR22" s="63"/>
      <c r="AXS22" s="63"/>
      <c r="AXT22" s="63"/>
      <c r="AXU22" s="63"/>
      <c r="AXV22" s="63"/>
      <c r="AXW22" s="63"/>
      <c r="AXX22" s="63"/>
      <c r="AXY22" s="63"/>
      <c r="AXZ22" s="63"/>
      <c r="AYA22" s="63"/>
      <c r="AYB22" s="63"/>
      <c r="AYC22" s="63"/>
      <c r="AYD22" s="63"/>
      <c r="AYE22" s="63"/>
      <c r="AYF22" s="63"/>
      <c r="AYG22" s="63"/>
      <c r="AYH22" s="63"/>
      <c r="AYI22" s="63"/>
      <c r="AYJ22" s="63"/>
      <c r="AYK22" s="63"/>
      <c r="AYL22" s="63"/>
      <c r="AYM22" s="63"/>
      <c r="AYN22" s="63"/>
      <c r="AYO22" s="63"/>
      <c r="AYP22" s="63"/>
      <c r="AYQ22" s="63"/>
      <c r="AYR22" s="63"/>
      <c r="AYS22" s="63"/>
      <c r="AYT22" s="63"/>
      <c r="AYU22" s="63"/>
      <c r="AYV22" s="63"/>
      <c r="AYW22" s="63"/>
      <c r="AYX22" s="63"/>
      <c r="AYY22" s="63"/>
      <c r="AYZ22" s="63"/>
      <c r="AZA22" s="63"/>
      <c r="AZB22" s="63"/>
      <c r="AZC22" s="63"/>
      <c r="AZD22" s="63"/>
      <c r="AZE22" s="63"/>
      <c r="AZF22" s="63"/>
      <c r="AZG22" s="63"/>
      <c r="AZH22" s="63"/>
      <c r="AZI22" s="63"/>
      <c r="AZJ22" s="63"/>
      <c r="AZK22" s="63"/>
      <c r="AZL22" s="63"/>
      <c r="AZM22" s="63"/>
      <c r="AZN22" s="63"/>
      <c r="AZO22" s="63"/>
      <c r="AZP22" s="63"/>
      <c r="AZQ22" s="63"/>
      <c r="AZR22" s="63"/>
      <c r="AZS22" s="63"/>
      <c r="AZT22" s="63"/>
      <c r="AZU22" s="63"/>
      <c r="AZV22" s="63"/>
      <c r="AZW22" s="63"/>
      <c r="AZX22" s="63"/>
      <c r="AZY22" s="63"/>
      <c r="AZZ22" s="63"/>
      <c r="BAA22" s="63"/>
      <c r="BAB22" s="63"/>
      <c r="BAC22" s="63"/>
      <c r="BAD22" s="63"/>
      <c r="BAE22" s="63"/>
      <c r="BAF22" s="63"/>
      <c r="BAG22" s="63"/>
      <c r="BAH22" s="63"/>
      <c r="BAI22" s="63"/>
      <c r="BAJ22" s="63"/>
      <c r="BAK22" s="63"/>
      <c r="BAL22" s="63"/>
      <c r="BAM22" s="63"/>
      <c r="BAN22" s="63"/>
      <c r="BAO22" s="63"/>
      <c r="BAP22" s="63"/>
      <c r="BAQ22" s="63"/>
      <c r="BAR22" s="63"/>
      <c r="BAS22" s="63"/>
      <c r="BAT22" s="63"/>
      <c r="BAU22" s="63"/>
      <c r="BAV22" s="63"/>
      <c r="BAW22" s="63"/>
      <c r="BAX22" s="63"/>
      <c r="BAY22" s="63"/>
      <c r="BAZ22" s="63"/>
      <c r="BBA22" s="63"/>
      <c r="BBB22" s="63"/>
      <c r="BBC22" s="63"/>
      <c r="BBD22" s="63"/>
      <c r="BBE22" s="63"/>
      <c r="BBF22" s="63"/>
      <c r="BBG22" s="63"/>
      <c r="BBH22" s="63"/>
      <c r="BBI22" s="63"/>
      <c r="BBJ22" s="63"/>
      <c r="BBK22" s="63"/>
      <c r="BBL22" s="63"/>
      <c r="BBM22" s="63"/>
      <c r="BBN22" s="63"/>
      <c r="BBO22" s="63"/>
      <c r="BBP22" s="63"/>
      <c r="BBQ22" s="63"/>
      <c r="BBR22" s="63"/>
      <c r="BBS22" s="63"/>
      <c r="BBT22" s="63"/>
      <c r="BBU22" s="63"/>
      <c r="BBV22" s="63"/>
      <c r="BBW22" s="63"/>
      <c r="BBX22" s="63"/>
      <c r="BBY22" s="63"/>
      <c r="BBZ22" s="63"/>
      <c r="BCA22" s="63"/>
      <c r="BCB22" s="63"/>
      <c r="BCC22" s="63"/>
      <c r="BCD22" s="63"/>
      <c r="BCE22" s="63"/>
      <c r="BCF22" s="63"/>
      <c r="BCG22" s="63"/>
      <c r="BCH22" s="63"/>
      <c r="BCI22" s="63"/>
      <c r="BCJ22" s="63"/>
      <c r="BCK22" s="63"/>
      <c r="BCL22" s="63"/>
      <c r="BCM22" s="63"/>
      <c r="BCN22" s="63"/>
      <c r="BCO22" s="63"/>
      <c r="BCP22" s="63"/>
      <c r="BCQ22" s="63"/>
      <c r="BCR22" s="63"/>
      <c r="BCS22" s="63"/>
      <c r="BCT22" s="63"/>
      <c r="BCU22" s="63"/>
      <c r="BCV22" s="63"/>
      <c r="BCW22" s="63"/>
      <c r="BCX22" s="63"/>
      <c r="BCY22" s="63"/>
      <c r="BCZ22" s="63"/>
      <c r="BDA22" s="63"/>
      <c r="BDB22" s="63"/>
      <c r="BDC22" s="63"/>
      <c r="BDD22" s="63"/>
      <c r="BDE22" s="63"/>
      <c r="BDF22" s="63"/>
      <c r="BDG22" s="63"/>
      <c r="BDH22" s="63"/>
      <c r="BDI22" s="63"/>
      <c r="BDJ22" s="63"/>
      <c r="BDK22" s="63"/>
      <c r="BDL22" s="63"/>
      <c r="BDM22" s="63"/>
      <c r="BDN22" s="63"/>
      <c r="BDO22" s="63"/>
      <c r="BDP22" s="63"/>
      <c r="BDQ22" s="63"/>
      <c r="BDR22" s="63"/>
      <c r="BDS22" s="63"/>
      <c r="BDT22" s="63"/>
      <c r="BDU22" s="63"/>
      <c r="BDV22" s="63"/>
      <c r="BDW22" s="63"/>
      <c r="BDX22" s="63"/>
      <c r="BDY22" s="63"/>
      <c r="BDZ22" s="63"/>
      <c r="BEA22" s="63"/>
      <c r="BEB22" s="63"/>
      <c r="BEC22" s="63"/>
      <c r="BED22" s="63"/>
      <c r="BEE22" s="63"/>
      <c r="BEF22" s="63"/>
      <c r="BEG22" s="63"/>
      <c r="BEH22" s="63"/>
      <c r="BEI22" s="63"/>
      <c r="BEJ22" s="63"/>
      <c r="BEK22" s="63"/>
      <c r="BEL22" s="63"/>
      <c r="BEM22" s="63"/>
      <c r="BEN22" s="63"/>
      <c r="BEO22" s="63"/>
      <c r="BEP22" s="63"/>
      <c r="BEQ22" s="63"/>
      <c r="BER22" s="63"/>
      <c r="BES22" s="63"/>
      <c r="BET22" s="63"/>
      <c r="BEU22" s="63"/>
      <c r="BEV22" s="63"/>
      <c r="BEW22" s="63"/>
      <c r="BEX22" s="63"/>
      <c r="BEY22" s="63"/>
      <c r="BEZ22" s="63"/>
      <c r="BFA22" s="63"/>
      <c r="BFB22" s="63"/>
      <c r="BFC22" s="63"/>
      <c r="BFD22" s="63"/>
      <c r="BFE22" s="63"/>
      <c r="BFF22" s="63"/>
      <c r="BFG22" s="63"/>
      <c r="BFH22" s="63"/>
      <c r="BFI22" s="63"/>
      <c r="BFJ22" s="63"/>
      <c r="BFK22" s="63"/>
      <c r="BFL22" s="63"/>
      <c r="BFM22" s="63"/>
      <c r="BFN22" s="63"/>
      <c r="BFO22" s="63"/>
      <c r="BFP22" s="63"/>
      <c r="BFQ22" s="63"/>
      <c r="BFR22" s="63"/>
      <c r="BFS22" s="63"/>
      <c r="BFT22" s="63"/>
      <c r="BFU22" s="63"/>
      <c r="BFV22" s="63"/>
      <c r="BFW22" s="63"/>
      <c r="BFX22" s="63"/>
      <c r="BFY22" s="63"/>
      <c r="BFZ22" s="63"/>
      <c r="BGA22" s="63"/>
      <c r="BGB22" s="63"/>
      <c r="BGC22" s="63"/>
      <c r="BGD22" s="63"/>
      <c r="BGE22" s="63"/>
      <c r="BGF22" s="63"/>
      <c r="BGG22" s="63"/>
      <c r="BGH22" s="63"/>
      <c r="BGI22" s="63"/>
      <c r="BGJ22" s="63"/>
      <c r="BGK22" s="63"/>
      <c r="BGL22" s="63"/>
      <c r="BGM22" s="63"/>
      <c r="BGN22" s="63"/>
      <c r="BGO22" s="63"/>
      <c r="BGP22" s="63"/>
      <c r="BGQ22" s="63"/>
      <c r="BGR22" s="63"/>
      <c r="BGS22" s="63"/>
      <c r="BGT22" s="63"/>
      <c r="BGU22" s="63"/>
      <c r="BGV22" s="63"/>
      <c r="BGW22" s="63"/>
      <c r="BGX22" s="63"/>
      <c r="BGY22" s="63"/>
      <c r="BGZ22" s="63"/>
      <c r="BHA22" s="63"/>
      <c r="BHB22" s="63"/>
      <c r="BHC22" s="63"/>
      <c r="BHD22" s="63"/>
      <c r="BHE22" s="63"/>
      <c r="BHF22" s="63"/>
      <c r="BHG22" s="63"/>
      <c r="BHH22" s="63"/>
      <c r="BHI22" s="63"/>
      <c r="BHJ22" s="63"/>
      <c r="BHK22" s="63"/>
      <c r="BHL22" s="63"/>
      <c r="BHM22" s="63"/>
      <c r="BHN22" s="63"/>
      <c r="BHO22" s="63"/>
      <c r="BHP22" s="63"/>
      <c r="BHQ22" s="63"/>
      <c r="BHR22" s="63"/>
      <c r="BHS22" s="63"/>
      <c r="BHT22" s="63"/>
      <c r="BHU22" s="63"/>
      <c r="BHV22" s="63"/>
      <c r="BHW22" s="63"/>
      <c r="BHX22" s="63"/>
      <c r="BHY22" s="63"/>
      <c r="BHZ22" s="63"/>
      <c r="BIA22" s="63"/>
      <c r="BIB22" s="63"/>
      <c r="BIC22" s="63"/>
      <c r="BID22" s="63"/>
      <c r="BIE22" s="63"/>
      <c r="BIF22" s="63"/>
      <c r="BIG22" s="63"/>
      <c r="BIH22" s="63"/>
      <c r="BII22" s="63"/>
      <c r="BIJ22" s="63"/>
      <c r="BIK22" s="63"/>
      <c r="BIL22" s="63"/>
      <c r="BIM22" s="63"/>
      <c r="BIN22" s="63"/>
      <c r="BIO22" s="63"/>
      <c r="BIP22" s="63"/>
      <c r="BIQ22" s="63"/>
      <c r="BIR22" s="63"/>
      <c r="BIS22" s="63"/>
      <c r="BIT22" s="63"/>
      <c r="BIU22" s="63"/>
      <c r="BIV22" s="63"/>
      <c r="BIW22" s="63"/>
      <c r="BIX22" s="63"/>
      <c r="BIY22" s="63"/>
      <c r="BIZ22" s="63"/>
      <c r="BJA22" s="63"/>
      <c r="BJB22" s="63"/>
      <c r="BJC22" s="63"/>
      <c r="BJD22" s="63"/>
      <c r="BJE22" s="63"/>
      <c r="BJF22" s="63"/>
      <c r="BJG22" s="63"/>
      <c r="BJH22" s="63"/>
      <c r="BJI22" s="63"/>
      <c r="BJJ22" s="63"/>
      <c r="BJK22" s="63"/>
      <c r="BJL22" s="63"/>
      <c r="BJM22" s="63"/>
      <c r="BJN22" s="63"/>
      <c r="BJO22" s="63"/>
      <c r="BJP22" s="63"/>
      <c r="BJQ22" s="63"/>
      <c r="BJR22" s="63"/>
      <c r="BJS22" s="63"/>
      <c r="BJT22" s="63"/>
      <c r="BJU22" s="63"/>
      <c r="BJV22" s="63"/>
      <c r="BJW22" s="63"/>
      <c r="BJX22" s="63"/>
      <c r="BJY22" s="63"/>
      <c r="BJZ22" s="63"/>
      <c r="BKA22" s="63"/>
      <c r="BKB22" s="63"/>
      <c r="BKC22" s="63"/>
      <c r="BKD22" s="63"/>
      <c r="BKE22" s="63"/>
      <c r="BKF22" s="63"/>
      <c r="BKG22" s="63"/>
      <c r="BKH22" s="63"/>
      <c r="BKI22" s="63"/>
      <c r="BKJ22" s="63"/>
      <c r="BKK22" s="63"/>
      <c r="BKL22" s="63"/>
      <c r="BKM22" s="63"/>
      <c r="BKN22" s="63"/>
      <c r="BKO22" s="63"/>
      <c r="BKP22" s="63"/>
      <c r="BKQ22" s="63"/>
      <c r="BKR22" s="63"/>
      <c r="BKS22" s="63"/>
      <c r="BKT22" s="63"/>
      <c r="BKU22" s="63"/>
      <c r="BKV22" s="63"/>
      <c r="BKW22" s="63"/>
      <c r="BKX22" s="63"/>
      <c r="BKY22" s="63"/>
      <c r="BKZ22" s="63"/>
      <c r="BLA22" s="63"/>
      <c r="BLB22" s="63"/>
      <c r="BLC22" s="63"/>
      <c r="BLD22" s="63"/>
      <c r="BLE22" s="63"/>
      <c r="BLF22" s="63"/>
      <c r="BLG22" s="63"/>
      <c r="BLH22" s="63"/>
      <c r="BLI22" s="63"/>
      <c r="BLJ22" s="63"/>
      <c r="BLK22" s="63"/>
      <c r="BLL22" s="63"/>
      <c r="BLM22" s="63"/>
      <c r="BLN22" s="63"/>
      <c r="BLO22" s="63"/>
      <c r="BLP22" s="63"/>
      <c r="BLQ22" s="63"/>
      <c r="BLR22" s="63"/>
      <c r="BLS22" s="63"/>
      <c r="BLT22" s="63"/>
      <c r="BLU22" s="63"/>
      <c r="BLV22" s="63"/>
      <c r="BLW22" s="63"/>
      <c r="BLX22" s="63"/>
      <c r="BLY22" s="63"/>
      <c r="BLZ22" s="63"/>
      <c r="BMA22" s="63"/>
      <c r="BMB22" s="63"/>
      <c r="BMC22" s="63"/>
      <c r="BMD22" s="63"/>
      <c r="BME22" s="63"/>
      <c r="BMF22" s="63"/>
      <c r="BMG22" s="63"/>
      <c r="BMH22" s="63"/>
      <c r="BMI22" s="63"/>
      <c r="BMJ22" s="63"/>
      <c r="BMK22" s="63"/>
      <c r="BML22" s="63"/>
      <c r="BMM22" s="63"/>
      <c r="BMN22" s="63"/>
      <c r="BMO22" s="63"/>
      <c r="BMP22" s="63"/>
      <c r="BMQ22" s="63"/>
      <c r="BMR22" s="63"/>
      <c r="BMS22" s="63"/>
      <c r="BMT22" s="63"/>
      <c r="BMU22" s="63"/>
      <c r="BMV22" s="63"/>
      <c r="BMW22" s="63"/>
      <c r="BMX22" s="63"/>
      <c r="BMY22" s="63"/>
      <c r="BMZ22" s="63"/>
      <c r="BNA22" s="63"/>
      <c r="BNB22" s="63"/>
      <c r="BNC22" s="63"/>
      <c r="BND22" s="63"/>
      <c r="BNE22" s="63"/>
      <c r="BNF22" s="63"/>
      <c r="BNG22" s="63"/>
      <c r="BNH22" s="63"/>
      <c r="BNI22" s="63"/>
      <c r="BNJ22" s="63"/>
      <c r="BNK22" s="63"/>
      <c r="BNL22" s="63"/>
      <c r="BNM22" s="63"/>
      <c r="BNN22" s="63"/>
      <c r="BNO22" s="63"/>
      <c r="BNP22" s="63"/>
      <c r="BNQ22" s="63"/>
      <c r="BNR22" s="63"/>
      <c r="BNS22" s="63"/>
      <c r="BNT22" s="63"/>
      <c r="BNU22" s="63"/>
      <c r="BNV22" s="63"/>
      <c r="BNW22" s="63"/>
      <c r="BNX22" s="63"/>
      <c r="BNY22" s="63"/>
      <c r="BNZ22" s="63"/>
      <c r="BOA22" s="63"/>
      <c r="BOB22" s="63"/>
      <c r="BOC22" s="63"/>
      <c r="BOD22" s="63"/>
      <c r="BOE22" s="63"/>
      <c r="BOF22" s="63"/>
      <c r="BOG22" s="63"/>
      <c r="BOH22" s="63"/>
      <c r="BOI22" s="63"/>
      <c r="BOJ22" s="63"/>
      <c r="BOK22" s="63"/>
      <c r="BOL22" s="63"/>
      <c r="BOM22" s="63"/>
      <c r="BON22" s="63"/>
      <c r="BOO22" s="63"/>
      <c r="BOP22" s="63"/>
      <c r="BOQ22" s="63"/>
      <c r="BOR22" s="63"/>
      <c r="BOS22" s="63"/>
      <c r="BOT22" s="63"/>
      <c r="BOU22" s="63"/>
      <c r="BOV22" s="63"/>
      <c r="BOW22" s="63"/>
      <c r="BOX22" s="63"/>
      <c r="BOY22" s="63"/>
      <c r="BOZ22" s="63"/>
      <c r="BPA22" s="63"/>
      <c r="BPB22" s="63"/>
      <c r="BPC22" s="63"/>
      <c r="BPD22" s="63"/>
      <c r="BPE22" s="63"/>
      <c r="BPF22" s="63"/>
      <c r="BPG22" s="63"/>
      <c r="BPH22" s="63"/>
      <c r="BPI22" s="63"/>
      <c r="BPJ22" s="63"/>
      <c r="BPK22" s="63"/>
      <c r="BPL22" s="63"/>
      <c r="BPM22" s="63"/>
      <c r="BPN22" s="63"/>
      <c r="BPO22" s="63"/>
      <c r="BPP22" s="63"/>
      <c r="BPQ22" s="63"/>
      <c r="BPR22" s="63"/>
      <c r="BPS22" s="63"/>
      <c r="BPT22" s="63"/>
      <c r="BPU22" s="63"/>
      <c r="BPV22" s="63"/>
      <c r="BPW22" s="63"/>
      <c r="BPX22" s="63"/>
      <c r="BPY22" s="63"/>
      <c r="BPZ22" s="63"/>
      <c r="BQA22" s="63"/>
      <c r="BQB22" s="63"/>
      <c r="BQC22" s="63"/>
      <c r="BQD22" s="63"/>
      <c r="BQE22" s="63"/>
      <c r="BQF22" s="63"/>
      <c r="BQG22" s="63"/>
      <c r="BQH22" s="63"/>
      <c r="BQI22" s="63"/>
      <c r="BQJ22" s="63"/>
      <c r="BQK22" s="63"/>
      <c r="BQL22" s="63"/>
      <c r="BQM22" s="63"/>
      <c r="BQN22" s="63"/>
      <c r="BQO22" s="63"/>
      <c r="BQP22" s="63"/>
      <c r="BQQ22" s="63"/>
      <c r="BQR22" s="63"/>
      <c r="BQS22" s="63"/>
      <c r="BQT22" s="63"/>
      <c r="BQU22" s="63"/>
      <c r="BQV22" s="63"/>
      <c r="BQW22" s="63"/>
      <c r="BQX22" s="63"/>
      <c r="BQY22" s="63"/>
      <c r="BQZ22" s="63"/>
      <c r="BRA22" s="63"/>
      <c r="BRB22" s="63"/>
      <c r="BRC22" s="63"/>
      <c r="BRD22" s="63"/>
      <c r="BRE22" s="63"/>
      <c r="BRF22" s="63"/>
      <c r="BRG22" s="63"/>
      <c r="BRH22" s="63"/>
      <c r="BRI22" s="63"/>
      <c r="BRJ22" s="63"/>
      <c r="BRK22" s="63"/>
      <c r="BRL22" s="63"/>
      <c r="BRM22" s="63"/>
      <c r="BRN22" s="63"/>
      <c r="BRO22" s="63"/>
      <c r="BRP22" s="63"/>
      <c r="BRQ22" s="63"/>
      <c r="BRR22" s="63"/>
      <c r="BRS22" s="63"/>
      <c r="BRT22" s="63"/>
      <c r="BRU22" s="63"/>
      <c r="BRV22" s="63"/>
      <c r="BRW22" s="63"/>
      <c r="BRX22" s="63"/>
      <c r="BRY22" s="63"/>
      <c r="BRZ22" s="63"/>
      <c r="BSA22" s="63"/>
      <c r="BSB22" s="63"/>
      <c r="BSC22" s="63"/>
      <c r="BSD22" s="63"/>
      <c r="BSE22" s="63"/>
      <c r="BSF22" s="63"/>
      <c r="BSG22" s="63"/>
      <c r="BSH22" s="63"/>
      <c r="BSI22" s="63"/>
      <c r="BSJ22" s="63"/>
      <c r="BSK22" s="63"/>
      <c r="BSL22" s="63"/>
      <c r="BSM22" s="63"/>
      <c r="BSN22" s="63"/>
      <c r="BSO22" s="63"/>
      <c r="BSP22" s="63"/>
      <c r="BSQ22" s="63"/>
      <c r="BSR22" s="63"/>
      <c r="BSS22" s="63"/>
      <c r="BST22" s="63"/>
      <c r="BSU22" s="63"/>
      <c r="BSV22" s="63"/>
      <c r="BSW22" s="63"/>
      <c r="BSX22" s="63"/>
      <c r="BSY22" s="63"/>
      <c r="BSZ22" s="63"/>
      <c r="BTA22" s="63"/>
      <c r="BTB22" s="63"/>
      <c r="BTC22" s="63"/>
      <c r="BTD22" s="63"/>
      <c r="BTE22" s="63"/>
      <c r="BTF22" s="63"/>
      <c r="BTG22" s="63"/>
      <c r="BTH22" s="63"/>
      <c r="BTI22" s="63"/>
      <c r="BTJ22" s="63"/>
      <c r="BTK22" s="63"/>
      <c r="BTL22" s="63"/>
      <c r="BTM22" s="63"/>
      <c r="BTN22" s="63"/>
      <c r="BTO22" s="63"/>
      <c r="BTP22" s="63"/>
      <c r="BTQ22" s="63"/>
      <c r="BTR22" s="63"/>
      <c r="BTS22" s="63"/>
      <c r="BTT22" s="63"/>
      <c r="BTU22" s="63"/>
      <c r="BTV22" s="63"/>
      <c r="BTW22" s="63"/>
      <c r="BTX22" s="63"/>
      <c r="BTY22" s="63"/>
      <c r="BTZ22" s="63"/>
      <c r="BUA22" s="63"/>
      <c r="BUB22" s="63"/>
      <c r="BUC22" s="63"/>
      <c r="BUD22" s="63"/>
      <c r="BUE22" s="63"/>
      <c r="BUF22" s="63"/>
      <c r="BUG22" s="63"/>
      <c r="BUH22" s="63"/>
      <c r="BUI22" s="63"/>
      <c r="BUJ22" s="63"/>
      <c r="BUK22" s="63"/>
      <c r="BUL22" s="63"/>
      <c r="BUM22" s="63"/>
      <c r="BUN22" s="63"/>
      <c r="BUO22" s="63"/>
      <c r="BUP22" s="63"/>
      <c r="BUQ22" s="63"/>
      <c r="BUR22" s="63"/>
      <c r="BUS22" s="63"/>
      <c r="BUT22" s="63"/>
      <c r="BUU22" s="63"/>
      <c r="BUV22" s="63"/>
      <c r="BUW22" s="63"/>
      <c r="BUX22" s="63"/>
      <c r="BUY22" s="63"/>
      <c r="BUZ22" s="63"/>
      <c r="BVA22" s="63"/>
      <c r="BVB22" s="63"/>
      <c r="BVC22" s="63"/>
      <c r="BVD22" s="63"/>
      <c r="BVE22" s="63"/>
      <c r="BVF22" s="63"/>
      <c r="BVG22" s="63"/>
      <c r="BVH22" s="63"/>
      <c r="BVI22" s="63"/>
      <c r="BVJ22" s="63"/>
      <c r="BVK22" s="63"/>
      <c r="BVL22" s="63"/>
      <c r="BVM22" s="63"/>
      <c r="BVN22" s="63"/>
      <c r="BVO22" s="63"/>
      <c r="BVP22" s="63"/>
      <c r="BVQ22" s="63"/>
      <c r="BVR22" s="63"/>
      <c r="BVS22" s="63"/>
      <c r="BVT22" s="63"/>
      <c r="BVU22" s="63"/>
      <c r="BVV22" s="63"/>
      <c r="BVW22" s="63"/>
      <c r="BVX22" s="63"/>
      <c r="BVY22" s="63"/>
      <c r="BVZ22" s="63"/>
      <c r="BWA22" s="63"/>
      <c r="BWB22" s="63"/>
      <c r="BWC22" s="63"/>
      <c r="BWD22" s="63"/>
      <c r="BWE22" s="63"/>
      <c r="BWF22" s="63"/>
      <c r="BWG22" s="63"/>
      <c r="BWH22" s="63"/>
      <c r="BWI22" s="63"/>
      <c r="BWJ22" s="63"/>
      <c r="BWK22" s="63"/>
      <c r="BWL22" s="63"/>
      <c r="BWM22" s="63"/>
      <c r="BWN22" s="63"/>
      <c r="BWO22" s="63"/>
      <c r="BWP22" s="63"/>
      <c r="BWQ22" s="63"/>
      <c r="BWR22" s="63"/>
      <c r="BWS22" s="63"/>
      <c r="BWT22" s="63"/>
      <c r="BWU22" s="63"/>
      <c r="BWV22" s="63"/>
      <c r="BWW22" s="63"/>
      <c r="BWX22" s="63"/>
      <c r="BWY22" s="63"/>
      <c r="BWZ22" s="63"/>
      <c r="BXA22" s="63"/>
      <c r="BXB22" s="63"/>
      <c r="BXC22" s="63"/>
      <c r="BXD22" s="63"/>
      <c r="BXE22" s="63"/>
      <c r="BXF22" s="63"/>
      <c r="BXG22" s="63"/>
      <c r="BXH22" s="63"/>
      <c r="BXI22" s="63"/>
      <c r="BXJ22" s="63"/>
      <c r="BXK22" s="63"/>
      <c r="BXL22" s="63"/>
      <c r="BXM22" s="63"/>
      <c r="BXN22" s="63"/>
      <c r="BXO22" s="63"/>
      <c r="BXP22" s="63"/>
      <c r="BXQ22" s="63"/>
      <c r="BXR22" s="63"/>
      <c r="BXS22" s="63"/>
      <c r="BXT22" s="63"/>
      <c r="BXU22" s="63"/>
      <c r="BXV22" s="63"/>
      <c r="BXW22" s="63"/>
      <c r="BXX22" s="63"/>
      <c r="BXY22" s="63"/>
      <c r="BXZ22" s="63"/>
      <c r="BYA22" s="63"/>
      <c r="BYB22" s="63"/>
      <c r="BYC22" s="63"/>
      <c r="BYD22" s="63"/>
      <c r="BYE22" s="63"/>
      <c r="BYF22" s="63"/>
      <c r="BYG22" s="63"/>
      <c r="BYH22" s="63"/>
      <c r="BYI22" s="63"/>
      <c r="BYJ22" s="63"/>
      <c r="BYK22" s="63"/>
      <c r="BYL22" s="63"/>
      <c r="BYM22" s="63"/>
      <c r="BYN22" s="63"/>
      <c r="BYO22" s="63"/>
      <c r="BYP22" s="63"/>
      <c r="BYQ22" s="63"/>
      <c r="BYR22" s="63"/>
      <c r="BYS22" s="63"/>
      <c r="BYT22" s="63"/>
      <c r="BYU22" s="63"/>
      <c r="BYV22" s="63"/>
      <c r="BYW22" s="63"/>
      <c r="BYX22" s="63"/>
      <c r="BYY22" s="63"/>
      <c r="BYZ22" s="63"/>
      <c r="BZA22" s="63"/>
      <c r="BZB22" s="63"/>
      <c r="BZC22" s="63"/>
      <c r="BZD22" s="63"/>
      <c r="BZE22" s="63"/>
      <c r="BZF22" s="63"/>
      <c r="BZG22" s="63"/>
      <c r="BZH22" s="63"/>
      <c r="BZI22" s="63"/>
      <c r="BZJ22" s="63"/>
      <c r="BZK22" s="63"/>
      <c r="BZL22" s="63"/>
      <c r="BZM22" s="63"/>
      <c r="BZN22" s="63"/>
      <c r="BZO22" s="63"/>
      <c r="BZP22" s="63"/>
      <c r="BZQ22" s="63"/>
      <c r="BZR22" s="63"/>
      <c r="BZS22" s="63"/>
      <c r="BZT22" s="63"/>
      <c r="BZU22" s="63"/>
      <c r="BZV22" s="63"/>
      <c r="BZW22" s="63"/>
      <c r="BZX22" s="63"/>
      <c r="BZY22" s="63"/>
      <c r="BZZ22" s="63"/>
      <c r="CAA22" s="63"/>
      <c r="CAB22" s="63"/>
      <c r="CAC22" s="63"/>
      <c r="CAD22" s="63"/>
      <c r="CAE22" s="63"/>
      <c r="CAF22" s="63"/>
      <c r="CAG22" s="63"/>
      <c r="CAH22" s="63"/>
      <c r="CAI22" s="63"/>
      <c r="CAJ22" s="63"/>
      <c r="CAK22" s="63"/>
      <c r="CAL22" s="63"/>
      <c r="CAM22" s="63"/>
      <c r="CAN22" s="63"/>
      <c r="CAO22" s="63"/>
      <c r="CAP22" s="63"/>
      <c r="CAQ22" s="63"/>
      <c r="CAR22" s="63"/>
      <c r="CAS22" s="63"/>
      <c r="CAT22" s="63"/>
      <c r="CAU22" s="63"/>
      <c r="CAV22" s="63"/>
      <c r="CAW22" s="63"/>
      <c r="CAX22" s="63"/>
      <c r="CAY22" s="63"/>
      <c r="CAZ22" s="63"/>
      <c r="CBA22" s="63"/>
      <c r="CBB22" s="63"/>
      <c r="CBC22" s="63"/>
      <c r="CBD22" s="63"/>
      <c r="CBE22" s="63"/>
      <c r="CBF22" s="63"/>
      <c r="CBG22" s="63"/>
      <c r="CBH22" s="63"/>
      <c r="CBI22" s="63"/>
      <c r="CBJ22" s="63"/>
      <c r="CBK22" s="63"/>
      <c r="CBL22" s="63"/>
      <c r="CBM22" s="63"/>
      <c r="CBN22" s="63"/>
      <c r="CBO22" s="63"/>
      <c r="CBP22" s="63"/>
      <c r="CBQ22" s="63"/>
      <c r="CBR22" s="63"/>
      <c r="CBS22" s="63"/>
      <c r="CBT22" s="63"/>
      <c r="CBU22" s="63"/>
      <c r="CBV22" s="63"/>
      <c r="CBW22" s="63"/>
      <c r="CBX22" s="63"/>
      <c r="CBY22" s="63"/>
      <c r="CBZ22" s="63"/>
      <c r="CCA22" s="63"/>
      <c r="CCB22" s="63"/>
      <c r="CCC22" s="63"/>
      <c r="CCD22" s="63"/>
      <c r="CCE22" s="63"/>
      <c r="CCF22" s="63"/>
      <c r="CCG22" s="63"/>
      <c r="CCH22" s="63"/>
      <c r="CCI22" s="63"/>
      <c r="CCJ22" s="63"/>
      <c r="CCK22" s="63"/>
      <c r="CCL22" s="63"/>
      <c r="CCM22" s="63"/>
      <c r="CCN22" s="63"/>
      <c r="CCO22" s="63"/>
      <c r="CCP22" s="63"/>
      <c r="CCQ22" s="63"/>
      <c r="CCR22" s="63"/>
      <c r="CCS22" s="63"/>
      <c r="CCT22" s="63"/>
      <c r="CCU22" s="63"/>
      <c r="CCV22" s="63"/>
      <c r="CCW22" s="63"/>
      <c r="CCX22" s="63"/>
      <c r="CCY22" s="63"/>
      <c r="CCZ22" s="63"/>
      <c r="CDA22" s="63"/>
      <c r="CDB22" s="63"/>
      <c r="CDC22" s="63"/>
      <c r="CDD22" s="63"/>
      <c r="CDE22" s="63"/>
      <c r="CDF22" s="63"/>
      <c r="CDG22" s="63"/>
      <c r="CDH22" s="63"/>
      <c r="CDI22" s="63"/>
      <c r="CDJ22" s="63"/>
      <c r="CDK22" s="63"/>
      <c r="CDL22" s="63"/>
      <c r="CDM22" s="63"/>
      <c r="CDN22" s="63"/>
      <c r="CDO22" s="63"/>
      <c r="CDP22" s="63"/>
      <c r="CDQ22" s="63"/>
      <c r="CDR22" s="63"/>
      <c r="CDS22" s="63"/>
      <c r="CDT22" s="63"/>
      <c r="CDU22" s="63"/>
      <c r="CDV22" s="63"/>
      <c r="CDW22" s="63"/>
      <c r="CDX22" s="63"/>
      <c r="CDY22" s="63"/>
      <c r="CDZ22" s="63"/>
      <c r="CEA22" s="63"/>
      <c r="CEB22" s="63"/>
      <c r="CEC22" s="63"/>
      <c r="CED22" s="63"/>
      <c r="CEE22" s="63"/>
      <c r="CEF22" s="63"/>
      <c r="CEG22" s="63"/>
      <c r="CEH22" s="63"/>
      <c r="CEI22" s="63"/>
      <c r="CEJ22" s="63"/>
      <c r="CEK22" s="63"/>
      <c r="CEL22" s="63"/>
      <c r="CEM22" s="63"/>
      <c r="CEN22" s="63"/>
      <c r="CEO22" s="63"/>
      <c r="CEP22" s="63"/>
      <c r="CEQ22" s="63"/>
      <c r="CER22" s="63"/>
      <c r="CES22" s="63"/>
      <c r="CET22" s="63"/>
      <c r="CEU22" s="63"/>
      <c r="CEV22" s="63"/>
      <c r="CEW22" s="63"/>
      <c r="CEX22" s="63"/>
      <c r="CEY22" s="63"/>
      <c r="CEZ22" s="63"/>
      <c r="CFA22" s="63"/>
      <c r="CFB22" s="63"/>
      <c r="CFC22" s="63"/>
      <c r="CFD22" s="63"/>
      <c r="CFE22" s="63"/>
      <c r="CFF22" s="63"/>
      <c r="CFG22" s="63"/>
      <c r="CFH22" s="63"/>
      <c r="CFI22" s="63"/>
      <c r="CFJ22" s="63"/>
      <c r="CFK22" s="63"/>
      <c r="CFL22" s="63"/>
      <c r="CFM22" s="63"/>
      <c r="CFN22" s="63"/>
      <c r="CFO22" s="63"/>
      <c r="CFP22" s="63"/>
      <c r="CFQ22" s="63"/>
      <c r="CFR22" s="63"/>
      <c r="CFS22" s="63"/>
      <c r="CFT22" s="63"/>
      <c r="CFU22" s="63"/>
      <c r="CFV22" s="63"/>
      <c r="CFW22" s="63"/>
      <c r="CFX22" s="63"/>
      <c r="CFY22" s="63"/>
      <c r="CFZ22" s="63"/>
      <c r="CGA22" s="63"/>
      <c r="CGB22" s="63"/>
      <c r="CGC22" s="63"/>
      <c r="CGD22" s="63"/>
      <c r="CGE22" s="63"/>
      <c r="CGF22" s="63"/>
      <c r="CGG22" s="63"/>
      <c r="CGH22" s="63"/>
      <c r="CGI22" s="63"/>
      <c r="CGJ22" s="63"/>
      <c r="CGK22" s="63"/>
      <c r="CGL22" s="63"/>
      <c r="CGM22" s="63"/>
      <c r="CGN22" s="63"/>
      <c r="CGO22" s="63"/>
      <c r="CGP22" s="63"/>
      <c r="CGQ22" s="63"/>
      <c r="CGR22" s="63"/>
      <c r="CGS22" s="63"/>
      <c r="CGT22" s="63"/>
      <c r="CGU22" s="63"/>
      <c r="CGV22" s="63"/>
      <c r="CGW22" s="63"/>
      <c r="CGX22" s="63"/>
      <c r="CGY22" s="63"/>
      <c r="CGZ22" s="63"/>
      <c r="CHA22" s="63"/>
      <c r="CHB22" s="63"/>
      <c r="CHC22" s="63"/>
      <c r="CHD22" s="63"/>
      <c r="CHE22" s="63"/>
      <c r="CHF22" s="63"/>
      <c r="CHG22" s="63"/>
      <c r="CHH22" s="63"/>
      <c r="CHI22" s="63"/>
      <c r="CHJ22" s="63"/>
      <c r="CHK22" s="63"/>
      <c r="CHL22" s="63"/>
      <c r="CHM22" s="63"/>
      <c r="CHN22" s="63"/>
      <c r="CHO22" s="63"/>
      <c r="CHP22" s="63"/>
      <c r="CHQ22" s="63"/>
      <c r="CHR22" s="63"/>
      <c r="CHS22" s="63"/>
      <c r="CHT22" s="63"/>
      <c r="CHU22" s="63"/>
      <c r="CHV22" s="63"/>
      <c r="CHW22" s="63"/>
      <c r="CHX22" s="63"/>
      <c r="CHY22" s="63"/>
      <c r="CHZ22" s="63"/>
      <c r="CIA22" s="63"/>
      <c r="CIB22" s="63"/>
      <c r="CIC22" s="63"/>
      <c r="CID22" s="63"/>
      <c r="CIE22" s="63"/>
      <c r="CIF22" s="63"/>
      <c r="CIG22" s="63"/>
      <c r="CIH22" s="63"/>
      <c r="CII22" s="63"/>
      <c r="CIJ22" s="63"/>
      <c r="CIK22" s="63"/>
      <c r="CIL22" s="63"/>
      <c r="CIM22" s="63"/>
      <c r="CIN22" s="63"/>
      <c r="CIO22" s="63"/>
      <c r="CIP22" s="63"/>
      <c r="CIQ22" s="63"/>
      <c r="CIR22" s="63"/>
      <c r="CIS22" s="63"/>
      <c r="CIT22" s="63"/>
      <c r="CIU22" s="63"/>
      <c r="CIV22" s="63"/>
      <c r="CIW22" s="63"/>
      <c r="CIX22" s="63"/>
      <c r="CIY22" s="63"/>
      <c r="CIZ22" s="63"/>
      <c r="CJA22" s="63"/>
      <c r="CJB22" s="63"/>
      <c r="CJC22" s="63"/>
      <c r="CJD22" s="63"/>
      <c r="CJE22" s="63"/>
      <c r="CJF22" s="63"/>
      <c r="CJG22" s="63"/>
      <c r="CJH22" s="63"/>
      <c r="CJI22" s="63"/>
      <c r="CJJ22" s="63"/>
      <c r="CJK22" s="63"/>
      <c r="CJL22" s="63"/>
      <c r="CJM22" s="63"/>
      <c r="CJN22" s="63"/>
      <c r="CJO22" s="63"/>
      <c r="CJP22" s="63"/>
      <c r="CJQ22" s="63"/>
      <c r="CJR22" s="63"/>
      <c r="CJS22" s="63"/>
      <c r="CJT22" s="63"/>
      <c r="CJU22" s="63"/>
      <c r="CJV22" s="63"/>
      <c r="CJW22" s="63"/>
      <c r="CJX22" s="63"/>
      <c r="CJY22" s="63"/>
      <c r="CJZ22" s="63"/>
      <c r="CKA22" s="63"/>
      <c r="CKB22" s="63"/>
      <c r="CKC22" s="63"/>
      <c r="CKD22" s="63"/>
      <c r="CKE22" s="63"/>
      <c r="CKF22" s="63"/>
      <c r="CKG22" s="63"/>
      <c r="CKH22" s="63"/>
      <c r="CKI22" s="63"/>
      <c r="CKJ22" s="63"/>
      <c r="CKK22" s="63"/>
      <c r="CKL22" s="63"/>
      <c r="CKM22" s="63"/>
      <c r="CKN22" s="63"/>
      <c r="CKO22" s="63"/>
      <c r="CKP22" s="63"/>
      <c r="CKQ22" s="63"/>
      <c r="CKR22" s="63"/>
      <c r="CKS22" s="63"/>
      <c r="CKT22" s="63"/>
      <c r="CKU22" s="63"/>
      <c r="CKV22" s="63"/>
      <c r="CKW22" s="63"/>
      <c r="CKX22" s="63"/>
      <c r="CKY22" s="63"/>
      <c r="CKZ22" s="63"/>
      <c r="CLA22" s="63"/>
      <c r="CLB22" s="63"/>
      <c r="CLC22" s="63"/>
      <c r="CLD22" s="63"/>
      <c r="CLE22" s="63"/>
      <c r="CLF22" s="63"/>
      <c r="CLG22" s="63"/>
      <c r="CLH22" s="63"/>
      <c r="CLI22" s="63"/>
      <c r="CLJ22" s="63"/>
      <c r="CLK22" s="63"/>
      <c r="CLL22" s="63"/>
      <c r="CLM22" s="63"/>
      <c r="CLN22" s="63"/>
      <c r="CLO22" s="63"/>
      <c r="CLP22" s="63"/>
      <c r="CLQ22" s="63"/>
      <c r="CLR22" s="63"/>
      <c r="CLS22" s="63"/>
      <c r="CLT22" s="63"/>
      <c r="CLU22" s="63"/>
      <c r="CLV22" s="63"/>
      <c r="CLW22" s="63"/>
      <c r="CLX22" s="63"/>
      <c r="CLY22" s="63"/>
      <c r="CLZ22" s="63"/>
      <c r="CMA22" s="63"/>
      <c r="CMB22" s="63"/>
      <c r="CMC22" s="63"/>
      <c r="CMD22" s="63"/>
      <c r="CME22" s="63"/>
      <c r="CMF22" s="63"/>
      <c r="CMG22" s="63"/>
      <c r="CMH22" s="63"/>
      <c r="CMI22" s="63"/>
      <c r="CMJ22" s="63"/>
      <c r="CMK22" s="63"/>
      <c r="CML22" s="63"/>
      <c r="CMM22" s="63"/>
      <c r="CMN22" s="63"/>
      <c r="CMO22" s="63"/>
      <c r="CMP22" s="63"/>
      <c r="CMQ22" s="63"/>
      <c r="CMR22" s="63"/>
      <c r="CMS22" s="63"/>
      <c r="CMT22" s="63"/>
      <c r="CMU22" s="63"/>
      <c r="CMV22" s="63"/>
      <c r="CMW22" s="63"/>
      <c r="CMX22" s="63"/>
      <c r="CMY22" s="63"/>
      <c r="CMZ22" s="63"/>
      <c r="CNA22" s="63"/>
      <c r="CNB22" s="63"/>
      <c r="CNC22" s="63"/>
      <c r="CND22" s="63"/>
      <c r="CNE22" s="63"/>
      <c r="CNF22" s="63"/>
      <c r="CNG22" s="63"/>
      <c r="CNH22" s="63"/>
      <c r="CNI22" s="63"/>
      <c r="CNJ22" s="63"/>
      <c r="CNK22" s="63"/>
      <c r="CNL22" s="63"/>
      <c r="CNM22" s="63"/>
      <c r="CNN22" s="63"/>
      <c r="CNO22" s="63"/>
      <c r="CNP22" s="63"/>
      <c r="CNQ22" s="63"/>
      <c r="CNR22" s="63"/>
      <c r="CNS22" s="63"/>
      <c r="CNT22" s="63"/>
      <c r="CNU22" s="63"/>
      <c r="CNV22" s="63"/>
      <c r="CNW22" s="63"/>
      <c r="CNX22" s="63"/>
      <c r="CNY22" s="63"/>
      <c r="CNZ22" s="63"/>
      <c r="COA22" s="63"/>
      <c r="COB22" s="63"/>
      <c r="COC22" s="63"/>
      <c r="COD22" s="63"/>
      <c r="COE22" s="63"/>
      <c r="COF22" s="63"/>
      <c r="COG22" s="63"/>
      <c r="COH22" s="63"/>
      <c r="COI22" s="63"/>
      <c r="COJ22" s="63"/>
      <c r="COK22" s="63"/>
      <c r="COL22" s="63"/>
      <c r="COM22" s="63"/>
      <c r="CON22" s="63"/>
      <c r="COO22" s="63"/>
      <c r="COP22" s="63"/>
      <c r="COQ22" s="63"/>
      <c r="COR22" s="63"/>
      <c r="COS22" s="63"/>
      <c r="COT22" s="63"/>
      <c r="COU22" s="63"/>
      <c r="COV22" s="63"/>
      <c r="COW22" s="63"/>
      <c r="COX22" s="63"/>
      <c r="COY22" s="63"/>
      <c r="COZ22" s="63"/>
      <c r="CPA22" s="63"/>
      <c r="CPB22" s="63"/>
      <c r="CPC22" s="63"/>
      <c r="CPD22" s="63"/>
      <c r="CPE22" s="63"/>
      <c r="CPF22" s="63"/>
      <c r="CPG22" s="63"/>
      <c r="CPH22" s="63"/>
      <c r="CPI22" s="63"/>
      <c r="CPJ22" s="63"/>
      <c r="CPK22" s="63"/>
      <c r="CPL22" s="63"/>
      <c r="CPM22" s="63"/>
      <c r="CPN22" s="63"/>
      <c r="CPO22" s="63"/>
      <c r="CPP22" s="63"/>
      <c r="CPQ22" s="63"/>
      <c r="CPR22" s="63"/>
      <c r="CPS22" s="63"/>
      <c r="CPT22" s="63"/>
      <c r="CPU22" s="63"/>
      <c r="CPV22" s="63"/>
      <c r="CPW22" s="63"/>
      <c r="CPX22" s="63"/>
      <c r="CPY22" s="63"/>
      <c r="CPZ22" s="63"/>
      <c r="CQA22" s="63"/>
      <c r="CQB22" s="63"/>
      <c r="CQC22" s="63"/>
      <c r="CQD22" s="63"/>
      <c r="CQE22" s="63"/>
      <c r="CQF22" s="63"/>
      <c r="CQG22" s="63"/>
      <c r="CQH22" s="63"/>
      <c r="CQI22" s="63"/>
      <c r="CQJ22" s="63"/>
      <c r="CQK22" s="63"/>
      <c r="CQL22" s="63"/>
      <c r="CQM22" s="63"/>
      <c r="CQN22" s="63"/>
      <c r="CQO22" s="63"/>
      <c r="CQP22" s="63"/>
      <c r="CQQ22" s="63"/>
      <c r="CQR22" s="63"/>
      <c r="CQS22" s="63"/>
      <c r="CQT22" s="63"/>
      <c r="CQU22" s="63"/>
      <c r="CQV22" s="63"/>
      <c r="CQW22" s="63"/>
      <c r="CQX22" s="63"/>
      <c r="CQY22" s="63"/>
      <c r="CQZ22" s="63"/>
      <c r="CRA22" s="63"/>
      <c r="CRB22" s="63"/>
      <c r="CRC22" s="63"/>
      <c r="CRD22" s="63"/>
      <c r="CRE22" s="63"/>
      <c r="CRF22" s="63"/>
      <c r="CRG22" s="63"/>
      <c r="CRH22" s="63"/>
      <c r="CRI22" s="63"/>
      <c r="CRJ22" s="63"/>
      <c r="CRK22" s="63"/>
      <c r="CRL22" s="63"/>
      <c r="CRM22" s="63"/>
      <c r="CRN22" s="63"/>
      <c r="CRO22" s="63"/>
      <c r="CRP22" s="63"/>
      <c r="CRQ22" s="63"/>
      <c r="CRR22" s="63"/>
      <c r="CRS22" s="63"/>
      <c r="CRT22" s="63"/>
      <c r="CRU22" s="63"/>
      <c r="CRV22" s="63"/>
      <c r="CRW22" s="63"/>
      <c r="CRX22" s="63"/>
      <c r="CRY22" s="63"/>
      <c r="CRZ22" s="63"/>
      <c r="CSA22" s="63"/>
      <c r="CSB22" s="63"/>
      <c r="CSC22" s="63"/>
      <c r="CSD22" s="63"/>
      <c r="CSE22" s="63"/>
      <c r="CSF22" s="63"/>
      <c r="CSG22" s="63"/>
      <c r="CSH22" s="63"/>
      <c r="CSI22" s="63"/>
      <c r="CSJ22" s="63"/>
      <c r="CSK22" s="63"/>
      <c r="CSL22" s="63"/>
      <c r="CSM22" s="63"/>
      <c r="CSN22" s="63"/>
      <c r="CSO22" s="63"/>
      <c r="CSP22" s="63"/>
      <c r="CSQ22" s="63"/>
      <c r="CSR22" s="63"/>
      <c r="CSS22" s="63"/>
      <c r="CST22" s="63"/>
      <c r="CSU22" s="63"/>
      <c r="CSV22" s="63"/>
      <c r="CSW22" s="63"/>
      <c r="CSX22" s="63"/>
      <c r="CSY22" s="63"/>
      <c r="CSZ22" s="63"/>
      <c r="CTA22" s="63"/>
      <c r="CTB22" s="63"/>
      <c r="CTC22" s="63"/>
      <c r="CTD22" s="63"/>
      <c r="CTE22" s="63"/>
      <c r="CTF22" s="63"/>
      <c r="CTG22" s="63"/>
      <c r="CTH22" s="63"/>
      <c r="CTI22" s="63"/>
      <c r="CTJ22" s="63"/>
      <c r="CTK22" s="63"/>
      <c r="CTL22" s="63"/>
      <c r="CTM22" s="63"/>
      <c r="CTN22" s="63"/>
      <c r="CTO22" s="63"/>
      <c r="CTP22" s="63"/>
      <c r="CTQ22" s="63"/>
      <c r="CTR22" s="63"/>
      <c r="CTS22" s="63"/>
      <c r="CTT22" s="63"/>
      <c r="CTU22" s="63"/>
      <c r="CTV22" s="63"/>
      <c r="CTW22" s="63"/>
      <c r="CTX22" s="63"/>
      <c r="CTY22" s="63"/>
      <c r="CTZ22" s="63"/>
      <c r="CUA22" s="63"/>
      <c r="CUB22" s="63"/>
      <c r="CUC22" s="63"/>
      <c r="CUD22" s="63"/>
      <c r="CUE22" s="63"/>
      <c r="CUF22" s="63"/>
      <c r="CUG22" s="63"/>
      <c r="CUH22" s="63"/>
      <c r="CUI22" s="63"/>
      <c r="CUJ22" s="63"/>
      <c r="CUK22" s="63"/>
      <c r="CUL22" s="63"/>
      <c r="CUM22" s="63"/>
      <c r="CUN22" s="63"/>
      <c r="CUO22" s="63"/>
      <c r="CUP22" s="63"/>
      <c r="CUQ22" s="63"/>
      <c r="CUR22" s="63"/>
      <c r="CUS22" s="63"/>
      <c r="CUT22" s="63"/>
      <c r="CUU22" s="63"/>
      <c r="CUV22" s="63"/>
      <c r="CUW22" s="63"/>
      <c r="CUX22" s="63"/>
      <c r="CUY22" s="63"/>
      <c r="CUZ22" s="63"/>
      <c r="CVA22" s="63"/>
      <c r="CVB22" s="63"/>
      <c r="CVC22" s="63"/>
      <c r="CVD22" s="63"/>
      <c r="CVE22" s="63"/>
      <c r="CVF22" s="63"/>
      <c r="CVG22" s="63"/>
      <c r="CVH22" s="63"/>
      <c r="CVI22" s="63"/>
      <c r="CVJ22" s="63"/>
      <c r="CVK22" s="63"/>
      <c r="CVL22" s="63"/>
      <c r="CVM22" s="63"/>
      <c r="CVN22" s="63"/>
      <c r="CVO22" s="63"/>
      <c r="CVP22" s="63"/>
      <c r="CVQ22" s="63"/>
      <c r="CVR22" s="63"/>
      <c r="CVS22" s="63"/>
      <c r="CVT22" s="63"/>
      <c r="CVU22" s="63"/>
      <c r="CVV22" s="63"/>
      <c r="CVW22" s="63"/>
      <c r="CVX22" s="63"/>
      <c r="CVY22" s="63"/>
      <c r="CVZ22" s="63"/>
      <c r="CWA22" s="63"/>
      <c r="CWB22" s="63"/>
      <c r="CWC22" s="63"/>
      <c r="CWD22" s="63"/>
      <c r="CWE22" s="63"/>
      <c r="CWF22" s="63"/>
      <c r="CWG22" s="63"/>
      <c r="CWH22" s="63"/>
      <c r="CWI22" s="63"/>
      <c r="CWJ22" s="63"/>
      <c r="CWK22" s="63"/>
      <c r="CWL22" s="63"/>
      <c r="CWM22" s="63"/>
      <c r="CWN22" s="63"/>
      <c r="CWO22" s="63"/>
      <c r="CWP22" s="63"/>
      <c r="CWQ22" s="63"/>
      <c r="CWR22" s="63"/>
      <c r="CWS22" s="63"/>
      <c r="CWT22" s="63"/>
      <c r="CWU22" s="63"/>
      <c r="CWV22" s="63"/>
      <c r="CWW22" s="63"/>
      <c r="CWX22" s="63"/>
      <c r="CWY22" s="63"/>
      <c r="CWZ22" s="63"/>
      <c r="CXA22" s="63"/>
      <c r="CXB22" s="63"/>
      <c r="CXC22" s="63"/>
      <c r="CXD22" s="63"/>
      <c r="CXE22" s="63"/>
      <c r="CXF22" s="63"/>
      <c r="CXG22" s="63"/>
      <c r="CXH22" s="63"/>
      <c r="CXI22" s="63"/>
      <c r="CXJ22" s="63"/>
      <c r="CXK22" s="63"/>
      <c r="CXL22" s="63"/>
      <c r="CXM22" s="63"/>
      <c r="CXN22" s="63"/>
      <c r="CXO22" s="63"/>
      <c r="CXP22" s="63"/>
      <c r="CXQ22" s="63"/>
      <c r="CXR22" s="63"/>
      <c r="CXS22" s="63"/>
      <c r="CXT22" s="63"/>
      <c r="CXU22" s="63"/>
      <c r="CXV22" s="63"/>
      <c r="CXW22" s="63"/>
      <c r="CXX22" s="63"/>
      <c r="CXY22" s="63"/>
      <c r="CXZ22" s="63"/>
      <c r="CYA22" s="63"/>
      <c r="CYB22" s="63"/>
      <c r="CYC22" s="63"/>
      <c r="CYD22" s="63"/>
      <c r="CYE22" s="63"/>
      <c r="CYF22" s="63"/>
      <c r="CYG22" s="63"/>
      <c r="CYH22" s="63"/>
      <c r="CYI22" s="63"/>
      <c r="CYJ22" s="63"/>
      <c r="CYK22" s="63"/>
      <c r="CYL22" s="63"/>
      <c r="CYM22" s="63"/>
      <c r="CYN22" s="63"/>
      <c r="CYO22" s="63"/>
      <c r="CYP22" s="63"/>
      <c r="CYQ22" s="63"/>
      <c r="CYR22" s="63"/>
      <c r="CYS22" s="63"/>
      <c r="CYT22" s="63"/>
      <c r="CYU22" s="63"/>
      <c r="CYV22" s="63"/>
      <c r="CYW22" s="63"/>
      <c r="CYX22" s="63"/>
      <c r="CYY22" s="63"/>
      <c r="CYZ22" s="63"/>
      <c r="CZA22" s="63"/>
      <c r="CZB22" s="63"/>
      <c r="CZC22" s="63"/>
      <c r="CZD22" s="63"/>
      <c r="CZE22" s="63"/>
      <c r="CZF22" s="63"/>
      <c r="CZG22" s="63"/>
      <c r="CZH22" s="63"/>
      <c r="CZI22" s="63"/>
      <c r="CZJ22" s="63"/>
      <c r="CZK22" s="63"/>
      <c r="CZL22" s="63"/>
      <c r="CZM22" s="63"/>
      <c r="CZN22" s="63"/>
      <c r="CZO22" s="63"/>
      <c r="CZP22" s="63"/>
      <c r="CZQ22" s="63"/>
      <c r="CZR22" s="63"/>
      <c r="CZS22" s="63"/>
      <c r="CZT22" s="63"/>
      <c r="CZU22" s="63"/>
      <c r="CZV22" s="63"/>
      <c r="CZW22" s="63"/>
      <c r="CZX22" s="63"/>
      <c r="CZY22" s="63"/>
      <c r="CZZ22" s="63"/>
      <c r="DAA22" s="63"/>
      <c r="DAB22" s="63"/>
      <c r="DAC22" s="63"/>
      <c r="DAD22" s="63"/>
      <c r="DAE22" s="63"/>
      <c r="DAF22" s="63"/>
      <c r="DAG22" s="63"/>
      <c r="DAH22" s="63"/>
      <c r="DAI22" s="63"/>
      <c r="DAJ22" s="63"/>
      <c r="DAK22" s="63"/>
      <c r="DAL22" s="63"/>
      <c r="DAM22" s="63"/>
      <c r="DAN22" s="63"/>
      <c r="DAO22" s="63"/>
      <c r="DAP22" s="63"/>
      <c r="DAQ22" s="63"/>
      <c r="DAR22" s="63"/>
      <c r="DAS22" s="63"/>
      <c r="DAT22" s="63"/>
      <c r="DAU22" s="63"/>
      <c r="DAV22" s="63"/>
      <c r="DAW22" s="63"/>
      <c r="DAX22" s="63"/>
      <c r="DAY22" s="63"/>
      <c r="DAZ22" s="63"/>
      <c r="DBA22" s="63"/>
      <c r="DBB22" s="63"/>
      <c r="DBC22" s="63"/>
      <c r="DBD22" s="63"/>
      <c r="DBE22" s="63"/>
      <c r="DBF22" s="63"/>
      <c r="DBG22" s="63"/>
      <c r="DBH22" s="63"/>
      <c r="DBI22" s="63"/>
      <c r="DBJ22" s="63"/>
      <c r="DBK22" s="63"/>
      <c r="DBL22" s="63"/>
      <c r="DBM22" s="63"/>
      <c r="DBN22" s="63"/>
      <c r="DBO22" s="63"/>
      <c r="DBP22" s="63"/>
      <c r="DBQ22" s="63"/>
      <c r="DBR22" s="63"/>
      <c r="DBS22" s="63"/>
      <c r="DBT22" s="63"/>
      <c r="DBU22" s="63"/>
      <c r="DBV22" s="63"/>
      <c r="DBW22" s="63"/>
      <c r="DBX22" s="63"/>
      <c r="DBY22" s="63"/>
      <c r="DBZ22" s="63"/>
      <c r="DCA22" s="63"/>
      <c r="DCB22" s="63"/>
      <c r="DCC22" s="63"/>
      <c r="DCD22" s="63"/>
      <c r="DCE22" s="63"/>
      <c r="DCF22" s="63"/>
      <c r="DCG22" s="63"/>
      <c r="DCH22" s="63"/>
      <c r="DCI22" s="63"/>
      <c r="DCJ22" s="63"/>
      <c r="DCK22" s="63"/>
      <c r="DCL22" s="63"/>
      <c r="DCM22" s="63"/>
      <c r="DCN22" s="63"/>
      <c r="DCO22" s="63"/>
      <c r="DCP22" s="63"/>
      <c r="DCQ22" s="63"/>
      <c r="DCR22" s="63"/>
      <c r="DCS22" s="63"/>
      <c r="DCT22" s="63"/>
      <c r="DCU22" s="63"/>
      <c r="DCV22" s="63"/>
      <c r="DCW22" s="63"/>
      <c r="DCX22" s="63"/>
      <c r="DCY22" s="63"/>
      <c r="DCZ22" s="63"/>
      <c r="DDA22" s="63"/>
      <c r="DDB22" s="63"/>
      <c r="DDC22" s="63"/>
      <c r="DDD22" s="63"/>
      <c r="DDE22" s="63"/>
      <c r="DDF22" s="63"/>
      <c r="DDG22" s="63"/>
      <c r="DDH22" s="63"/>
      <c r="DDI22" s="63"/>
      <c r="DDJ22" s="63"/>
      <c r="DDK22" s="63"/>
      <c r="DDL22" s="63"/>
      <c r="DDM22" s="63"/>
      <c r="DDN22" s="63"/>
      <c r="DDO22" s="63"/>
      <c r="DDP22" s="63"/>
      <c r="DDQ22" s="63"/>
      <c r="DDR22" s="63"/>
      <c r="DDS22" s="63"/>
      <c r="DDT22" s="63"/>
      <c r="DDU22" s="63"/>
      <c r="DDV22" s="63"/>
      <c r="DDW22" s="63"/>
      <c r="DDX22" s="63"/>
      <c r="DDY22" s="63"/>
      <c r="DDZ22" s="63"/>
      <c r="DEA22" s="63"/>
      <c r="DEB22" s="63"/>
      <c r="DEC22" s="63"/>
      <c r="DED22" s="63"/>
      <c r="DEE22" s="63"/>
      <c r="DEF22" s="63"/>
      <c r="DEG22" s="63"/>
      <c r="DEH22" s="63"/>
      <c r="DEI22" s="63"/>
      <c r="DEJ22" s="63"/>
      <c r="DEK22" s="63"/>
      <c r="DEL22" s="63"/>
      <c r="DEM22" s="63"/>
      <c r="DEN22" s="63"/>
      <c r="DEO22" s="63"/>
      <c r="DEP22" s="63"/>
      <c r="DEQ22" s="63"/>
      <c r="DER22" s="63"/>
      <c r="DES22" s="63"/>
      <c r="DET22" s="63"/>
      <c r="DEU22" s="63"/>
      <c r="DEV22" s="63"/>
      <c r="DEW22" s="63"/>
      <c r="DEX22" s="63"/>
      <c r="DEY22" s="63"/>
      <c r="DEZ22" s="63"/>
      <c r="DFA22" s="63"/>
      <c r="DFB22" s="63"/>
      <c r="DFC22" s="63"/>
      <c r="DFD22" s="63"/>
      <c r="DFE22" s="63"/>
      <c r="DFF22" s="63"/>
      <c r="DFG22" s="63"/>
      <c r="DFH22" s="63"/>
      <c r="DFI22" s="63"/>
      <c r="DFJ22" s="63"/>
      <c r="DFK22" s="63"/>
      <c r="DFL22" s="63"/>
      <c r="DFM22" s="63"/>
      <c r="DFN22" s="63"/>
      <c r="DFO22" s="63"/>
      <c r="DFP22" s="63"/>
      <c r="DFQ22" s="63"/>
      <c r="DFR22" s="63"/>
      <c r="DFS22" s="63"/>
      <c r="DFT22" s="63"/>
      <c r="DFU22" s="63"/>
      <c r="DFV22" s="63"/>
      <c r="DFW22" s="63"/>
      <c r="DFX22" s="63"/>
      <c r="DFY22" s="63"/>
      <c r="DFZ22" s="63"/>
      <c r="DGA22" s="63"/>
      <c r="DGB22" s="63"/>
      <c r="DGC22" s="63"/>
      <c r="DGD22" s="63"/>
      <c r="DGE22" s="63"/>
      <c r="DGF22" s="63"/>
      <c r="DGG22" s="63"/>
      <c r="DGH22" s="63"/>
      <c r="DGI22" s="63"/>
      <c r="DGJ22" s="63"/>
      <c r="DGK22" s="63"/>
      <c r="DGL22" s="63"/>
      <c r="DGM22" s="63"/>
      <c r="DGN22" s="63"/>
      <c r="DGO22" s="63"/>
      <c r="DGP22" s="63"/>
      <c r="DGQ22" s="63"/>
      <c r="DGR22" s="63"/>
      <c r="DGS22" s="63"/>
      <c r="DGT22" s="63"/>
      <c r="DGU22" s="63"/>
      <c r="DGV22" s="63"/>
      <c r="DGW22" s="63"/>
      <c r="DGX22" s="63"/>
      <c r="DGY22" s="63"/>
      <c r="DGZ22" s="63"/>
      <c r="DHA22" s="63"/>
      <c r="DHB22" s="63"/>
      <c r="DHC22" s="63"/>
      <c r="DHD22" s="63"/>
      <c r="DHE22" s="63"/>
      <c r="DHF22" s="63"/>
      <c r="DHG22" s="63"/>
      <c r="DHH22" s="63"/>
      <c r="DHI22" s="63"/>
      <c r="DHJ22" s="63"/>
      <c r="DHK22" s="63"/>
      <c r="DHL22" s="63"/>
      <c r="DHM22" s="63"/>
      <c r="DHN22" s="63"/>
      <c r="DHO22" s="63"/>
      <c r="DHP22" s="63"/>
      <c r="DHQ22" s="63"/>
      <c r="DHR22" s="63"/>
      <c r="DHS22" s="63"/>
      <c r="DHT22" s="63"/>
      <c r="DHU22" s="63"/>
      <c r="DHV22" s="63"/>
      <c r="DHW22" s="63"/>
      <c r="DHX22" s="63"/>
      <c r="DHY22" s="63"/>
      <c r="DHZ22" s="63"/>
      <c r="DIA22" s="63"/>
      <c r="DIB22" s="63"/>
      <c r="DIC22" s="63"/>
      <c r="DID22" s="63"/>
      <c r="DIE22" s="63"/>
      <c r="DIF22" s="63"/>
      <c r="DIG22" s="63"/>
      <c r="DIH22" s="63"/>
      <c r="DII22" s="63"/>
      <c r="DIJ22" s="63"/>
      <c r="DIK22" s="63"/>
      <c r="DIL22" s="63"/>
      <c r="DIM22" s="63"/>
      <c r="DIN22" s="63"/>
      <c r="DIO22" s="63"/>
      <c r="DIP22" s="63"/>
      <c r="DIQ22" s="63"/>
      <c r="DIR22" s="63"/>
      <c r="DIS22" s="63"/>
      <c r="DIT22" s="63"/>
      <c r="DIU22" s="63"/>
      <c r="DIV22" s="63"/>
      <c r="DIW22" s="63"/>
      <c r="DIX22" s="63"/>
      <c r="DIY22" s="63"/>
      <c r="DIZ22" s="63"/>
      <c r="DJA22" s="63"/>
      <c r="DJB22" s="63"/>
      <c r="DJC22" s="63"/>
      <c r="DJD22" s="63"/>
      <c r="DJE22" s="63"/>
      <c r="DJF22" s="63"/>
      <c r="DJG22" s="63"/>
      <c r="DJH22" s="63"/>
      <c r="DJI22" s="63"/>
      <c r="DJJ22" s="63"/>
      <c r="DJK22" s="63"/>
      <c r="DJL22" s="63"/>
      <c r="DJM22" s="63"/>
      <c r="DJN22" s="63"/>
      <c r="DJO22" s="63"/>
      <c r="DJP22" s="63"/>
      <c r="DJQ22" s="63"/>
      <c r="DJR22" s="63"/>
      <c r="DJS22" s="63"/>
      <c r="DJT22" s="63"/>
      <c r="DJU22" s="63"/>
      <c r="DJV22" s="63"/>
      <c r="DJW22" s="63"/>
      <c r="DJX22" s="63"/>
      <c r="DJY22" s="63"/>
      <c r="DJZ22" s="63"/>
      <c r="DKA22" s="63"/>
      <c r="DKB22" s="63"/>
      <c r="DKC22" s="63"/>
      <c r="DKD22" s="63"/>
      <c r="DKE22" s="63"/>
      <c r="DKF22" s="63"/>
      <c r="DKG22" s="63"/>
      <c r="DKH22" s="63"/>
      <c r="DKI22" s="63"/>
      <c r="DKJ22" s="63"/>
      <c r="DKK22" s="63"/>
      <c r="DKL22" s="63"/>
      <c r="DKM22" s="63"/>
      <c r="DKN22" s="63"/>
      <c r="DKO22" s="63"/>
      <c r="DKP22" s="63"/>
      <c r="DKQ22" s="63"/>
      <c r="DKR22" s="63"/>
      <c r="DKS22" s="63"/>
      <c r="DKT22" s="63"/>
      <c r="DKU22" s="63"/>
      <c r="DKV22" s="63"/>
      <c r="DKW22" s="63"/>
      <c r="DKX22" s="63"/>
      <c r="DKY22" s="63"/>
      <c r="DKZ22" s="63"/>
      <c r="DLA22" s="63"/>
      <c r="DLB22" s="63"/>
      <c r="DLC22" s="63"/>
      <c r="DLD22" s="63"/>
      <c r="DLE22" s="63"/>
      <c r="DLF22" s="63"/>
      <c r="DLG22" s="63"/>
      <c r="DLH22" s="63"/>
      <c r="DLI22" s="63"/>
      <c r="DLJ22" s="63"/>
      <c r="DLK22" s="63"/>
      <c r="DLL22" s="63"/>
      <c r="DLM22" s="63"/>
      <c r="DLN22" s="63"/>
      <c r="DLO22" s="63"/>
      <c r="DLP22" s="63"/>
      <c r="DLQ22" s="63"/>
      <c r="DLR22" s="63"/>
      <c r="DLS22" s="63"/>
      <c r="DLT22" s="63"/>
      <c r="DLU22" s="63"/>
      <c r="DLV22" s="63"/>
      <c r="DLW22" s="63"/>
      <c r="DLX22" s="63"/>
      <c r="DLY22" s="63"/>
      <c r="DLZ22" s="63"/>
      <c r="DMA22" s="63"/>
      <c r="DMB22" s="63"/>
      <c r="DMC22" s="63"/>
      <c r="DMD22" s="63"/>
      <c r="DME22" s="63"/>
      <c r="DMF22" s="63"/>
      <c r="DMG22" s="63"/>
      <c r="DMH22" s="63"/>
      <c r="DMI22" s="63"/>
      <c r="DMJ22" s="63"/>
      <c r="DMK22" s="63"/>
      <c r="DML22" s="63"/>
      <c r="DMM22" s="63"/>
      <c r="DMN22" s="63"/>
      <c r="DMO22" s="63"/>
      <c r="DMP22" s="63"/>
      <c r="DMQ22" s="63"/>
      <c r="DMR22" s="63"/>
      <c r="DMS22" s="63"/>
      <c r="DMT22" s="63"/>
      <c r="DMU22" s="63"/>
      <c r="DMV22" s="63"/>
      <c r="DMW22" s="63"/>
      <c r="DMX22" s="63"/>
      <c r="DMY22" s="63"/>
      <c r="DMZ22" s="63"/>
      <c r="DNA22" s="63"/>
      <c r="DNB22" s="63"/>
      <c r="DNC22" s="63"/>
      <c r="DND22" s="63"/>
      <c r="DNE22" s="63"/>
      <c r="DNF22" s="63"/>
      <c r="DNG22" s="63"/>
      <c r="DNH22" s="63"/>
      <c r="DNI22" s="63"/>
      <c r="DNJ22" s="63"/>
      <c r="DNK22" s="63"/>
      <c r="DNL22" s="63"/>
      <c r="DNM22" s="63"/>
      <c r="DNN22" s="63"/>
      <c r="DNO22" s="63"/>
      <c r="DNP22" s="63"/>
      <c r="DNQ22" s="63"/>
      <c r="DNR22" s="63"/>
      <c r="DNS22" s="63"/>
      <c r="DNT22" s="63"/>
      <c r="DNU22" s="63"/>
      <c r="DNV22" s="63"/>
      <c r="DNW22" s="63"/>
      <c r="DNX22" s="63"/>
      <c r="DNY22" s="63"/>
      <c r="DNZ22" s="63"/>
      <c r="DOA22" s="63"/>
      <c r="DOB22" s="63"/>
      <c r="DOC22" s="63"/>
      <c r="DOD22" s="63"/>
      <c r="DOE22" s="63"/>
      <c r="DOF22" s="63"/>
      <c r="DOG22" s="63"/>
      <c r="DOH22" s="63"/>
      <c r="DOI22" s="63"/>
      <c r="DOJ22" s="63"/>
      <c r="DOK22" s="63"/>
      <c r="DOL22" s="63"/>
      <c r="DOM22" s="63"/>
      <c r="DON22" s="63"/>
      <c r="DOO22" s="63"/>
      <c r="DOP22" s="63"/>
      <c r="DOQ22" s="63"/>
      <c r="DOR22" s="63"/>
      <c r="DOS22" s="63"/>
      <c r="DOT22" s="63"/>
      <c r="DOU22" s="63"/>
      <c r="DOV22" s="63"/>
      <c r="DOW22" s="63"/>
      <c r="DOX22" s="63"/>
      <c r="DOY22" s="63"/>
      <c r="DOZ22" s="63"/>
      <c r="DPA22" s="63"/>
      <c r="DPB22" s="63"/>
      <c r="DPC22" s="63"/>
      <c r="DPD22" s="63"/>
      <c r="DPE22" s="63"/>
      <c r="DPF22" s="63"/>
      <c r="DPG22" s="63"/>
      <c r="DPH22" s="63"/>
      <c r="DPI22" s="63"/>
      <c r="DPJ22" s="63"/>
      <c r="DPK22" s="63"/>
      <c r="DPL22" s="63"/>
      <c r="DPM22" s="63"/>
      <c r="DPN22" s="63"/>
      <c r="DPO22" s="63"/>
      <c r="DPP22" s="63"/>
      <c r="DPQ22" s="63"/>
      <c r="DPR22" s="63"/>
      <c r="DPS22" s="63"/>
      <c r="DPT22" s="63"/>
      <c r="DPU22" s="63"/>
      <c r="DPV22" s="63"/>
      <c r="DPW22" s="63"/>
      <c r="DPX22" s="63"/>
      <c r="DPY22" s="63"/>
      <c r="DPZ22" s="63"/>
      <c r="DQA22" s="63"/>
      <c r="DQB22" s="63"/>
      <c r="DQC22" s="63"/>
      <c r="DQD22" s="63"/>
      <c r="DQE22" s="63"/>
      <c r="DQF22" s="63"/>
      <c r="DQG22" s="63"/>
      <c r="DQH22" s="63"/>
      <c r="DQI22" s="63"/>
      <c r="DQJ22" s="63"/>
      <c r="DQK22" s="63"/>
      <c r="DQL22" s="63"/>
      <c r="DQM22" s="63"/>
      <c r="DQN22" s="63"/>
      <c r="DQO22" s="63"/>
      <c r="DQP22" s="63"/>
      <c r="DQQ22" s="63"/>
      <c r="DQR22" s="63"/>
      <c r="DQS22" s="63"/>
      <c r="DQT22" s="63"/>
      <c r="DQU22" s="63"/>
      <c r="DQV22" s="63"/>
      <c r="DQW22" s="63"/>
      <c r="DQX22" s="63"/>
      <c r="DQY22" s="63"/>
      <c r="DQZ22" s="63"/>
      <c r="DRA22" s="63"/>
      <c r="DRB22" s="63"/>
      <c r="DRC22" s="63"/>
      <c r="DRD22" s="63"/>
      <c r="DRE22" s="63"/>
      <c r="DRF22" s="63"/>
      <c r="DRG22" s="63"/>
      <c r="DRH22" s="63"/>
      <c r="DRI22" s="63"/>
      <c r="DRJ22" s="63"/>
      <c r="DRK22" s="63"/>
      <c r="DRL22" s="63"/>
      <c r="DRM22" s="63"/>
      <c r="DRN22" s="63"/>
      <c r="DRO22" s="63"/>
      <c r="DRP22" s="63"/>
      <c r="DRQ22" s="63"/>
      <c r="DRR22" s="63"/>
      <c r="DRS22" s="63"/>
      <c r="DRT22" s="63"/>
      <c r="DRU22" s="63"/>
      <c r="DRV22" s="63"/>
      <c r="DRW22" s="63"/>
      <c r="DRX22" s="63"/>
      <c r="DRY22" s="63"/>
      <c r="DRZ22" s="63"/>
      <c r="DSA22" s="63"/>
      <c r="DSB22" s="63"/>
      <c r="DSC22" s="63"/>
      <c r="DSD22" s="63"/>
      <c r="DSE22" s="63"/>
      <c r="DSF22" s="63"/>
      <c r="DSG22" s="63"/>
      <c r="DSH22" s="63"/>
      <c r="DSI22" s="63"/>
      <c r="DSJ22" s="63"/>
      <c r="DSK22" s="63"/>
      <c r="DSL22" s="63"/>
      <c r="DSM22" s="63"/>
      <c r="DSN22" s="63"/>
      <c r="DSO22" s="63"/>
      <c r="DSP22" s="63"/>
      <c r="DSQ22" s="63"/>
      <c r="DSR22" s="63"/>
      <c r="DSS22" s="63"/>
      <c r="DST22" s="63"/>
      <c r="DSU22" s="63"/>
      <c r="DSV22" s="63"/>
      <c r="DSW22" s="63"/>
      <c r="DSX22" s="63"/>
      <c r="DSY22" s="63"/>
      <c r="DSZ22" s="63"/>
      <c r="DTA22" s="63"/>
      <c r="DTB22" s="63"/>
      <c r="DTC22" s="63"/>
      <c r="DTD22" s="63"/>
      <c r="DTE22" s="63"/>
      <c r="DTF22" s="63"/>
      <c r="DTG22" s="63"/>
      <c r="DTH22" s="63"/>
      <c r="DTI22" s="63"/>
      <c r="DTJ22" s="63"/>
      <c r="DTK22" s="63"/>
      <c r="DTL22" s="63"/>
      <c r="DTM22" s="63"/>
      <c r="DTN22" s="63"/>
      <c r="DTO22" s="63"/>
      <c r="DTP22" s="63"/>
      <c r="DTQ22" s="63"/>
      <c r="DTR22" s="63"/>
      <c r="DTS22" s="63"/>
      <c r="DTT22" s="63"/>
      <c r="DTU22" s="63"/>
      <c r="DTV22" s="63"/>
      <c r="DTW22" s="63"/>
      <c r="DTX22" s="63"/>
      <c r="DTY22" s="63"/>
      <c r="DTZ22" s="63"/>
      <c r="DUA22" s="63"/>
      <c r="DUB22" s="63"/>
      <c r="DUC22" s="63"/>
      <c r="DUD22" s="63"/>
      <c r="DUE22" s="63"/>
      <c r="DUF22" s="63"/>
      <c r="DUG22" s="63"/>
      <c r="DUH22" s="63"/>
      <c r="DUI22" s="63"/>
      <c r="DUJ22" s="63"/>
      <c r="DUK22" s="63"/>
      <c r="DUL22" s="63"/>
      <c r="DUM22" s="63"/>
      <c r="DUN22" s="63"/>
      <c r="DUO22" s="63"/>
      <c r="DUP22" s="63"/>
      <c r="DUQ22" s="63"/>
      <c r="DUR22" s="63"/>
      <c r="DUS22" s="63"/>
      <c r="DUT22" s="63"/>
      <c r="DUU22" s="63"/>
      <c r="DUV22" s="63"/>
      <c r="DUW22" s="63"/>
      <c r="DUX22" s="63"/>
      <c r="DUY22" s="63"/>
      <c r="DUZ22" s="63"/>
      <c r="DVA22" s="63"/>
      <c r="DVB22" s="63"/>
      <c r="DVC22" s="63"/>
      <c r="DVD22" s="63"/>
      <c r="DVE22" s="63"/>
      <c r="DVF22" s="63"/>
      <c r="DVG22" s="63"/>
      <c r="DVH22" s="63"/>
      <c r="DVI22" s="63"/>
      <c r="DVJ22" s="63"/>
      <c r="DVK22" s="63"/>
      <c r="DVL22" s="63"/>
      <c r="DVM22" s="63"/>
      <c r="DVN22" s="63"/>
      <c r="DVO22" s="63"/>
      <c r="DVP22" s="63"/>
      <c r="DVQ22" s="63"/>
      <c r="DVR22" s="63"/>
      <c r="DVS22" s="63"/>
      <c r="DVT22" s="63"/>
      <c r="DVU22" s="63"/>
      <c r="DVV22" s="63"/>
      <c r="DVW22" s="63"/>
      <c r="DVX22" s="63"/>
      <c r="DVY22" s="63"/>
      <c r="DVZ22" s="63"/>
      <c r="DWA22" s="63"/>
      <c r="DWB22" s="63"/>
      <c r="DWC22" s="63"/>
      <c r="DWD22" s="63"/>
      <c r="DWE22" s="63"/>
      <c r="DWF22" s="63"/>
      <c r="DWG22" s="63"/>
      <c r="DWH22" s="63"/>
      <c r="DWI22" s="63"/>
      <c r="DWJ22" s="63"/>
      <c r="DWK22" s="63"/>
      <c r="DWL22" s="63"/>
      <c r="DWM22" s="63"/>
      <c r="DWN22" s="63"/>
      <c r="DWO22" s="63"/>
      <c r="DWP22" s="63"/>
      <c r="DWQ22" s="63"/>
      <c r="DWR22" s="63"/>
      <c r="DWS22" s="63"/>
      <c r="DWT22" s="63"/>
      <c r="DWU22" s="63"/>
      <c r="DWV22" s="63"/>
      <c r="DWW22" s="63"/>
      <c r="DWX22" s="63"/>
      <c r="DWY22" s="63"/>
      <c r="DWZ22" s="63"/>
      <c r="DXA22" s="63"/>
      <c r="DXB22" s="63"/>
      <c r="DXC22" s="63"/>
      <c r="DXD22" s="63"/>
      <c r="DXE22" s="63"/>
      <c r="DXF22" s="63"/>
      <c r="DXG22" s="63"/>
      <c r="DXH22" s="63"/>
      <c r="DXI22" s="63"/>
      <c r="DXJ22" s="63"/>
      <c r="DXK22" s="63"/>
      <c r="DXL22" s="63"/>
      <c r="DXM22" s="63"/>
      <c r="DXN22" s="63"/>
      <c r="DXO22" s="63"/>
      <c r="DXP22" s="63"/>
      <c r="DXQ22" s="63"/>
      <c r="DXR22" s="63"/>
      <c r="DXS22" s="63"/>
      <c r="DXT22" s="63"/>
      <c r="DXU22" s="63"/>
      <c r="DXV22" s="63"/>
      <c r="DXW22" s="63"/>
      <c r="DXX22" s="63"/>
      <c r="DXY22" s="63"/>
      <c r="DXZ22" s="63"/>
      <c r="DYA22" s="63"/>
      <c r="DYB22" s="63"/>
      <c r="DYC22" s="63"/>
      <c r="DYD22" s="63"/>
      <c r="DYE22" s="63"/>
      <c r="DYF22" s="63"/>
      <c r="DYG22" s="63"/>
      <c r="DYH22" s="63"/>
      <c r="DYI22" s="63"/>
      <c r="DYJ22" s="63"/>
      <c r="DYK22" s="63"/>
      <c r="DYL22" s="63"/>
      <c r="DYM22" s="63"/>
      <c r="DYN22" s="63"/>
      <c r="DYO22" s="63"/>
      <c r="DYP22" s="63"/>
      <c r="DYQ22" s="63"/>
      <c r="DYR22" s="63"/>
      <c r="DYS22" s="63"/>
      <c r="DYT22" s="63"/>
      <c r="DYU22" s="63"/>
      <c r="DYV22" s="63"/>
      <c r="DYW22" s="63"/>
      <c r="DYX22" s="63"/>
      <c r="DYY22" s="63"/>
      <c r="DYZ22" s="63"/>
      <c r="DZA22" s="63"/>
      <c r="DZB22" s="63"/>
      <c r="DZC22" s="63"/>
      <c r="DZD22" s="63"/>
      <c r="DZE22" s="63"/>
      <c r="DZF22" s="63"/>
      <c r="DZG22" s="63"/>
      <c r="DZH22" s="63"/>
      <c r="DZI22" s="63"/>
      <c r="DZJ22" s="63"/>
      <c r="DZK22" s="63"/>
      <c r="DZL22" s="63"/>
      <c r="DZM22" s="63"/>
      <c r="DZN22" s="63"/>
      <c r="DZO22" s="63"/>
      <c r="DZP22" s="63"/>
      <c r="DZQ22" s="63"/>
      <c r="DZR22" s="63"/>
      <c r="DZS22" s="63"/>
      <c r="DZT22" s="63"/>
      <c r="DZU22" s="63"/>
      <c r="DZV22" s="63"/>
      <c r="DZW22" s="63"/>
      <c r="DZX22" s="63"/>
      <c r="DZY22" s="63"/>
      <c r="DZZ22" s="63"/>
      <c r="EAA22" s="63"/>
      <c r="EAB22" s="63"/>
      <c r="EAC22" s="63"/>
      <c r="EAD22" s="63"/>
      <c r="EAE22" s="63"/>
      <c r="EAF22" s="63"/>
      <c r="EAG22" s="63"/>
      <c r="EAH22" s="63"/>
      <c r="EAI22" s="63"/>
      <c r="EAJ22" s="63"/>
      <c r="EAK22" s="63"/>
      <c r="EAL22" s="63"/>
      <c r="EAM22" s="63"/>
      <c r="EAN22" s="63"/>
      <c r="EAO22" s="63"/>
      <c r="EAP22" s="63"/>
      <c r="EAQ22" s="63"/>
      <c r="EAR22" s="63"/>
      <c r="EAS22" s="63"/>
      <c r="EAT22" s="63"/>
      <c r="EAU22" s="63"/>
      <c r="EAV22" s="63"/>
      <c r="EAW22" s="63"/>
      <c r="EAX22" s="63"/>
      <c r="EAY22" s="63"/>
      <c r="EAZ22" s="63"/>
      <c r="EBA22" s="63"/>
      <c r="EBB22" s="63"/>
      <c r="EBC22" s="63"/>
      <c r="EBD22" s="63"/>
      <c r="EBE22" s="63"/>
      <c r="EBF22" s="63"/>
      <c r="EBG22" s="63"/>
      <c r="EBH22" s="63"/>
      <c r="EBI22" s="63"/>
      <c r="EBJ22" s="63"/>
      <c r="EBK22" s="63"/>
      <c r="EBL22" s="63"/>
      <c r="EBM22" s="63"/>
      <c r="EBN22" s="63"/>
      <c r="EBO22" s="63"/>
      <c r="EBP22" s="63"/>
      <c r="EBQ22" s="63"/>
      <c r="EBR22" s="63"/>
      <c r="EBS22" s="63"/>
      <c r="EBT22" s="63"/>
      <c r="EBU22" s="63"/>
      <c r="EBV22" s="63"/>
      <c r="EBW22" s="63"/>
      <c r="EBX22" s="63"/>
      <c r="EBY22" s="63"/>
      <c r="EBZ22" s="63"/>
      <c r="ECA22" s="63"/>
      <c r="ECB22" s="63"/>
      <c r="ECC22" s="63"/>
      <c r="ECD22" s="63"/>
      <c r="ECE22" s="63"/>
      <c r="ECF22" s="63"/>
      <c r="ECG22" s="63"/>
      <c r="ECH22" s="63"/>
      <c r="ECI22" s="63"/>
      <c r="ECJ22" s="63"/>
      <c r="ECK22" s="63"/>
      <c r="ECL22" s="63"/>
      <c r="ECM22" s="63"/>
      <c r="ECN22" s="63"/>
      <c r="ECO22" s="63"/>
      <c r="ECP22" s="63"/>
      <c r="ECQ22" s="63"/>
      <c r="ECR22" s="63"/>
      <c r="ECS22" s="63"/>
      <c r="ECT22" s="63"/>
      <c r="ECU22" s="63"/>
      <c r="ECV22" s="63"/>
      <c r="ECW22" s="63"/>
      <c r="ECX22" s="63"/>
      <c r="ECY22" s="63"/>
      <c r="ECZ22" s="63"/>
      <c r="EDA22" s="63"/>
      <c r="EDB22" s="63"/>
      <c r="EDC22" s="63"/>
      <c r="EDD22" s="63"/>
      <c r="EDE22" s="63"/>
      <c r="EDF22" s="63"/>
      <c r="EDG22" s="63"/>
      <c r="EDH22" s="63"/>
      <c r="EDI22" s="63"/>
      <c r="EDJ22" s="63"/>
      <c r="EDK22" s="63"/>
      <c r="EDL22" s="63"/>
      <c r="EDM22" s="63"/>
      <c r="EDN22" s="63"/>
      <c r="EDO22" s="63"/>
      <c r="EDP22" s="63"/>
      <c r="EDQ22" s="63"/>
      <c r="EDR22" s="63"/>
      <c r="EDS22" s="63"/>
      <c r="EDT22" s="63"/>
      <c r="EDU22" s="63"/>
      <c r="EDV22" s="63"/>
      <c r="EDW22" s="63"/>
      <c r="EDX22" s="63"/>
      <c r="EDY22" s="63"/>
      <c r="EDZ22" s="63"/>
      <c r="EEA22" s="63"/>
      <c r="EEB22" s="63"/>
      <c r="EEC22" s="63"/>
      <c r="EED22" s="63"/>
      <c r="EEE22" s="63"/>
      <c r="EEF22" s="63"/>
      <c r="EEG22" s="63"/>
      <c r="EEH22" s="63"/>
      <c r="EEI22" s="63"/>
      <c r="EEJ22" s="63"/>
      <c r="EEK22" s="63"/>
      <c r="EEL22" s="63"/>
      <c r="EEM22" s="63"/>
      <c r="EEN22" s="63"/>
      <c r="EEO22" s="63"/>
      <c r="EEP22" s="63"/>
      <c r="EEQ22" s="63"/>
      <c r="EER22" s="63"/>
      <c r="EES22" s="63"/>
      <c r="EET22" s="63"/>
      <c r="EEU22" s="63"/>
      <c r="EEV22" s="63"/>
      <c r="EEW22" s="63"/>
      <c r="EEX22" s="63"/>
      <c r="EEY22" s="63"/>
      <c r="EEZ22" s="63"/>
      <c r="EFA22" s="63"/>
      <c r="EFB22" s="63"/>
      <c r="EFC22" s="63"/>
      <c r="EFD22" s="63"/>
      <c r="EFE22" s="63"/>
      <c r="EFF22" s="63"/>
      <c r="EFG22" s="63"/>
      <c r="EFH22" s="63"/>
      <c r="EFI22" s="63"/>
      <c r="EFJ22" s="63"/>
      <c r="EFK22" s="63"/>
      <c r="EFL22" s="63"/>
      <c r="EFM22" s="63"/>
      <c r="EFN22" s="63"/>
      <c r="EFO22" s="63"/>
      <c r="EFP22" s="63"/>
      <c r="EFQ22" s="63"/>
      <c r="EFR22" s="63"/>
      <c r="EFS22" s="63"/>
      <c r="EFT22" s="63"/>
      <c r="EFU22" s="63"/>
      <c r="EFV22" s="63"/>
      <c r="EFW22" s="63"/>
      <c r="EFX22" s="63"/>
      <c r="EFY22" s="63"/>
      <c r="EFZ22" s="63"/>
      <c r="EGA22" s="63"/>
      <c r="EGB22" s="63"/>
      <c r="EGC22" s="63"/>
      <c r="EGD22" s="63"/>
      <c r="EGE22" s="63"/>
      <c r="EGF22" s="63"/>
      <c r="EGG22" s="63"/>
      <c r="EGH22" s="63"/>
      <c r="EGI22" s="63"/>
      <c r="EGJ22" s="63"/>
      <c r="EGK22" s="63"/>
      <c r="EGL22" s="63"/>
      <c r="EGM22" s="63"/>
      <c r="EGN22" s="63"/>
      <c r="EGO22" s="63"/>
      <c r="EGP22" s="63"/>
      <c r="EGQ22" s="63"/>
      <c r="EGR22" s="63"/>
      <c r="EGS22" s="63"/>
      <c r="EGT22" s="63"/>
      <c r="EGU22" s="63"/>
      <c r="EGV22" s="63"/>
      <c r="EGW22" s="63"/>
      <c r="EGX22" s="63"/>
      <c r="EGY22" s="63"/>
      <c r="EGZ22" s="63"/>
      <c r="EHA22" s="63"/>
      <c r="EHB22" s="63"/>
      <c r="EHC22" s="63"/>
      <c r="EHD22" s="63"/>
      <c r="EHE22" s="63"/>
      <c r="EHF22" s="63"/>
      <c r="EHG22" s="63"/>
      <c r="EHH22" s="63"/>
      <c r="EHI22" s="63"/>
      <c r="EHJ22" s="63"/>
      <c r="EHK22" s="63"/>
      <c r="EHL22" s="63"/>
      <c r="EHM22" s="63"/>
      <c r="EHN22" s="63"/>
      <c r="EHO22" s="63"/>
      <c r="EHP22" s="63"/>
      <c r="EHQ22" s="63"/>
      <c r="EHR22" s="63"/>
      <c r="EHS22" s="63"/>
      <c r="EHT22" s="63"/>
      <c r="EHU22" s="63"/>
      <c r="EHV22" s="63"/>
      <c r="EHW22" s="63"/>
      <c r="EHX22" s="63"/>
      <c r="EHY22" s="63"/>
      <c r="EHZ22" s="63"/>
      <c r="EIA22" s="63"/>
      <c r="EIB22" s="63"/>
      <c r="EIC22" s="63"/>
      <c r="EID22" s="63"/>
      <c r="EIE22" s="63"/>
      <c r="EIF22" s="63"/>
      <c r="EIG22" s="63"/>
      <c r="EIH22" s="63"/>
      <c r="EII22" s="63"/>
      <c r="EIJ22" s="63"/>
      <c r="EIK22" s="63"/>
      <c r="EIL22" s="63"/>
      <c r="EIM22" s="63"/>
      <c r="EIN22" s="63"/>
      <c r="EIO22" s="63"/>
      <c r="EIP22" s="63"/>
      <c r="EIQ22" s="63"/>
      <c r="EIR22" s="63"/>
      <c r="EIS22" s="63"/>
      <c r="EIT22" s="63"/>
      <c r="EIU22" s="63"/>
      <c r="EIV22" s="63"/>
      <c r="EIW22" s="63"/>
      <c r="EIX22" s="63"/>
      <c r="EIY22" s="63"/>
      <c r="EIZ22" s="63"/>
      <c r="EJA22" s="63"/>
      <c r="EJB22" s="63"/>
      <c r="EJC22" s="63"/>
      <c r="EJD22" s="63"/>
      <c r="EJE22" s="63"/>
      <c r="EJF22" s="63"/>
      <c r="EJG22" s="63"/>
      <c r="EJH22" s="63"/>
      <c r="EJI22" s="63"/>
      <c r="EJJ22" s="63"/>
      <c r="EJK22" s="63"/>
      <c r="EJL22" s="63"/>
      <c r="EJM22" s="63"/>
      <c r="EJN22" s="63"/>
      <c r="EJO22" s="63"/>
      <c r="EJP22" s="63"/>
      <c r="EJQ22" s="63"/>
      <c r="EJR22" s="63"/>
      <c r="EJS22" s="63"/>
      <c r="EJT22" s="63"/>
      <c r="EJU22" s="63"/>
      <c r="EJV22" s="63"/>
      <c r="EJW22" s="63"/>
      <c r="EJX22" s="63"/>
      <c r="EJY22" s="63"/>
      <c r="EJZ22" s="63"/>
      <c r="EKA22" s="63"/>
      <c r="EKB22" s="63"/>
      <c r="EKC22" s="63"/>
      <c r="EKD22" s="63"/>
      <c r="EKE22" s="63"/>
      <c r="EKF22" s="63"/>
      <c r="EKG22" s="63"/>
      <c r="EKH22" s="63"/>
      <c r="EKI22" s="63"/>
      <c r="EKJ22" s="63"/>
      <c r="EKK22" s="63"/>
      <c r="EKL22" s="63"/>
      <c r="EKM22" s="63"/>
      <c r="EKN22" s="63"/>
      <c r="EKO22" s="63"/>
      <c r="EKP22" s="63"/>
      <c r="EKQ22" s="63"/>
      <c r="EKR22" s="63"/>
      <c r="EKS22" s="63"/>
      <c r="EKT22" s="63"/>
      <c r="EKU22" s="63"/>
      <c r="EKV22" s="63"/>
      <c r="EKW22" s="63"/>
      <c r="EKX22" s="63"/>
      <c r="EKY22" s="63"/>
      <c r="EKZ22" s="63"/>
      <c r="ELA22" s="63"/>
      <c r="ELB22" s="63"/>
      <c r="ELC22" s="63"/>
      <c r="ELD22" s="63"/>
      <c r="ELE22" s="63"/>
      <c r="ELF22" s="63"/>
      <c r="ELG22" s="63"/>
      <c r="ELH22" s="63"/>
      <c r="ELI22" s="63"/>
      <c r="ELJ22" s="63"/>
      <c r="ELK22" s="63"/>
      <c r="ELL22" s="63"/>
      <c r="ELM22" s="63"/>
      <c r="ELN22" s="63"/>
      <c r="ELO22" s="63"/>
      <c r="ELP22" s="63"/>
      <c r="ELQ22" s="63"/>
      <c r="ELR22" s="63"/>
      <c r="ELS22" s="63"/>
      <c r="ELT22" s="63"/>
      <c r="ELU22" s="63"/>
      <c r="ELV22" s="63"/>
      <c r="ELW22" s="63"/>
      <c r="ELX22" s="63"/>
      <c r="ELY22" s="63"/>
      <c r="ELZ22" s="63"/>
      <c r="EMA22" s="63"/>
      <c r="EMB22" s="63"/>
      <c r="EMC22" s="63"/>
      <c r="EMD22" s="63"/>
      <c r="EME22" s="63"/>
      <c r="EMF22" s="63"/>
      <c r="EMG22" s="63"/>
      <c r="EMH22" s="63"/>
      <c r="EMI22" s="63"/>
      <c r="EMJ22" s="63"/>
      <c r="EMK22" s="63"/>
      <c r="EML22" s="63"/>
      <c r="EMM22" s="63"/>
      <c r="EMN22" s="63"/>
      <c r="EMO22" s="63"/>
      <c r="EMP22" s="63"/>
      <c r="EMQ22" s="63"/>
      <c r="EMR22" s="63"/>
      <c r="EMS22" s="63"/>
      <c r="EMT22" s="63"/>
      <c r="EMU22" s="63"/>
      <c r="EMV22" s="63"/>
      <c r="EMW22" s="63"/>
      <c r="EMX22" s="63"/>
      <c r="EMY22" s="63"/>
      <c r="EMZ22" s="63"/>
      <c r="ENA22" s="63"/>
      <c r="ENB22" s="63"/>
      <c r="ENC22" s="63"/>
      <c r="END22" s="63"/>
      <c r="ENE22" s="63"/>
      <c r="ENF22" s="63"/>
      <c r="ENG22" s="63"/>
      <c r="ENH22" s="63"/>
      <c r="ENI22" s="63"/>
      <c r="ENJ22" s="63"/>
      <c r="ENK22" s="63"/>
      <c r="ENL22" s="63"/>
      <c r="ENM22" s="63"/>
      <c r="ENN22" s="63"/>
      <c r="ENO22" s="63"/>
      <c r="ENP22" s="63"/>
      <c r="ENQ22" s="63"/>
      <c r="ENR22" s="63"/>
      <c r="ENS22" s="63"/>
      <c r="ENT22" s="63"/>
      <c r="ENU22" s="63"/>
      <c r="ENV22" s="63"/>
      <c r="ENW22" s="63"/>
      <c r="ENX22" s="63"/>
      <c r="ENY22" s="63"/>
      <c r="ENZ22" s="63"/>
      <c r="EOA22" s="63"/>
      <c r="EOB22" s="63"/>
      <c r="EOC22" s="63"/>
      <c r="EOD22" s="63"/>
      <c r="EOE22" s="63"/>
      <c r="EOF22" s="63"/>
      <c r="EOG22" s="63"/>
      <c r="EOH22" s="63"/>
      <c r="EOI22" s="63"/>
      <c r="EOJ22" s="63"/>
      <c r="EOK22" s="63"/>
      <c r="EOL22" s="63"/>
      <c r="EOM22" s="63"/>
      <c r="EON22" s="63"/>
      <c r="EOO22" s="63"/>
      <c r="EOP22" s="63"/>
      <c r="EOQ22" s="63"/>
      <c r="EOR22" s="63"/>
      <c r="EOS22" s="63"/>
      <c r="EOT22" s="63"/>
      <c r="EOU22" s="63"/>
      <c r="EOV22" s="63"/>
      <c r="EOW22" s="63"/>
      <c r="EOX22" s="63"/>
      <c r="EOY22" s="63"/>
      <c r="EOZ22" s="63"/>
      <c r="EPA22" s="63"/>
      <c r="EPB22" s="63"/>
      <c r="EPC22" s="63"/>
      <c r="EPD22" s="63"/>
      <c r="EPE22" s="63"/>
      <c r="EPF22" s="63"/>
      <c r="EPG22" s="63"/>
      <c r="EPH22" s="63"/>
      <c r="EPI22" s="63"/>
      <c r="EPJ22" s="63"/>
      <c r="EPK22" s="63"/>
      <c r="EPL22" s="63"/>
      <c r="EPM22" s="63"/>
      <c r="EPN22" s="63"/>
      <c r="EPO22" s="63"/>
      <c r="EPP22" s="63"/>
      <c r="EPQ22" s="63"/>
      <c r="EPR22" s="63"/>
      <c r="EPS22" s="63"/>
      <c r="EPT22" s="63"/>
      <c r="EPU22" s="63"/>
      <c r="EPV22" s="63"/>
      <c r="EPW22" s="63"/>
      <c r="EPX22" s="63"/>
      <c r="EPY22" s="63"/>
      <c r="EPZ22" s="63"/>
      <c r="EQA22" s="63"/>
      <c r="EQB22" s="63"/>
      <c r="EQC22" s="63"/>
      <c r="EQD22" s="63"/>
      <c r="EQE22" s="63"/>
      <c r="EQF22" s="63"/>
      <c r="EQG22" s="63"/>
      <c r="EQH22" s="63"/>
      <c r="EQI22" s="63"/>
      <c r="EQJ22" s="63"/>
      <c r="EQK22" s="63"/>
      <c r="EQL22" s="63"/>
      <c r="EQM22" s="63"/>
      <c r="EQN22" s="63"/>
      <c r="EQO22" s="63"/>
      <c r="EQP22" s="63"/>
      <c r="EQQ22" s="63"/>
      <c r="EQR22" s="63"/>
      <c r="EQS22" s="63"/>
      <c r="EQT22" s="63"/>
      <c r="EQU22" s="63"/>
      <c r="EQV22" s="63"/>
      <c r="EQW22" s="63"/>
      <c r="EQX22" s="63"/>
      <c r="EQY22" s="63"/>
      <c r="EQZ22" s="63"/>
      <c r="ERA22" s="63"/>
      <c r="ERB22" s="63"/>
      <c r="ERC22" s="63"/>
      <c r="ERD22" s="63"/>
      <c r="ERE22" s="63"/>
      <c r="ERF22" s="63"/>
      <c r="ERG22" s="63"/>
      <c r="ERH22" s="63"/>
      <c r="ERI22" s="63"/>
      <c r="ERJ22" s="63"/>
      <c r="ERK22" s="63"/>
      <c r="ERL22" s="63"/>
      <c r="ERM22" s="63"/>
      <c r="ERN22" s="63"/>
      <c r="ERO22" s="63"/>
      <c r="ERP22" s="63"/>
      <c r="ERQ22" s="63"/>
      <c r="ERR22" s="63"/>
      <c r="ERS22" s="63"/>
      <c r="ERT22" s="63"/>
      <c r="ERU22" s="63"/>
      <c r="ERV22" s="63"/>
      <c r="ERW22" s="63"/>
      <c r="ERX22" s="63"/>
      <c r="ERY22" s="63"/>
      <c r="ERZ22" s="63"/>
      <c r="ESA22" s="63"/>
      <c r="ESB22" s="63"/>
      <c r="ESC22" s="63"/>
      <c r="ESD22" s="63"/>
      <c r="ESE22" s="63"/>
      <c r="ESF22" s="63"/>
      <c r="ESG22" s="63"/>
      <c r="ESH22" s="63"/>
      <c r="ESI22" s="63"/>
      <c r="ESJ22" s="63"/>
      <c r="ESK22" s="63"/>
      <c r="ESL22" s="63"/>
      <c r="ESM22" s="63"/>
      <c r="ESN22" s="63"/>
      <c r="ESO22" s="63"/>
      <c r="ESP22" s="63"/>
      <c r="ESQ22" s="63"/>
      <c r="ESR22" s="63"/>
      <c r="ESS22" s="63"/>
      <c r="EST22" s="63"/>
      <c r="ESU22" s="63"/>
      <c r="ESV22" s="63"/>
      <c r="ESW22" s="63"/>
      <c r="ESX22" s="63"/>
      <c r="ESY22" s="63"/>
      <c r="ESZ22" s="63"/>
      <c r="ETA22" s="63"/>
      <c r="ETB22" s="63"/>
      <c r="ETC22" s="63"/>
      <c r="ETD22" s="63"/>
      <c r="ETE22" s="63"/>
      <c r="ETF22" s="63"/>
      <c r="ETG22" s="63"/>
      <c r="ETH22" s="63"/>
      <c r="ETI22" s="63"/>
      <c r="ETJ22" s="63"/>
      <c r="ETK22" s="63"/>
      <c r="ETL22" s="63"/>
      <c r="ETM22" s="63"/>
      <c r="ETN22" s="63"/>
      <c r="ETO22" s="63"/>
      <c r="ETP22" s="63"/>
      <c r="ETQ22" s="63"/>
      <c r="ETR22" s="63"/>
      <c r="ETS22" s="63"/>
      <c r="ETT22" s="63"/>
      <c r="ETU22" s="63"/>
      <c r="ETV22" s="63"/>
      <c r="ETW22" s="63"/>
      <c r="ETX22" s="63"/>
      <c r="ETY22" s="63"/>
      <c r="ETZ22" s="63"/>
      <c r="EUA22" s="63"/>
      <c r="EUB22" s="63"/>
      <c r="EUC22" s="63"/>
      <c r="EUD22" s="63"/>
      <c r="EUE22" s="63"/>
      <c r="EUF22" s="63"/>
      <c r="EUG22" s="63"/>
      <c r="EUH22" s="63"/>
      <c r="EUI22" s="63"/>
      <c r="EUJ22" s="63"/>
      <c r="EUK22" s="63"/>
      <c r="EUL22" s="63"/>
      <c r="EUM22" s="63"/>
      <c r="EUN22" s="63"/>
      <c r="EUO22" s="63"/>
      <c r="EUP22" s="63"/>
      <c r="EUQ22" s="63"/>
      <c r="EUR22" s="63"/>
      <c r="EUS22" s="63"/>
      <c r="EUT22" s="63"/>
      <c r="EUU22" s="63"/>
      <c r="EUV22" s="63"/>
      <c r="EUW22" s="63"/>
      <c r="EUX22" s="63"/>
      <c r="EUY22" s="63"/>
      <c r="EUZ22" s="63"/>
      <c r="EVA22" s="63"/>
      <c r="EVB22" s="63"/>
      <c r="EVC22" s="63"/>
      <c r="EVD22" s="63"/>
      <c r="EVE22" s="63"/>
      <c r="EVF22" s="63"/>
      <c r="EVG22" s="63"/>
      <c r="EVH22" s="63"/>
      <c r="EVI22" s="63"/>
      <c r="EVJ22" s="63"/>
      <c r="EVK22" s="63"/>
      <c r="EVL22" s="63"/>
      <c r="EVM22" s="63"/>
      <c r="EVN22" s="63"/>
      <c r="EVO22" s="63"/>
      <c r="EVP22" s="63"/>
      <c r="EVQ22" s="63"/>
      <c r="EVR22" s="63"/>
      <c r="EVS22" s="63"/>
      <c r="EVT22" s="63"/>
      <c r="EVU22" s="63"/>
      <c r="EVV22" s="63"/>
      <c r="EVW22" s="63"/>
      <c r="EVX22" s="63"/>
      <c r="EVY22" s="63"/>
      <c r="EVZ22" s="63"/>
      <c r="EWA22" s="63"/>
      <c r="EWB22" s="63"/>
      <c r="EWC22" s="63"/>
      <c r="EWD22" s="63"/>
      <c r="EWE22" s="63"/>
      <c r="EWF22" s="63"/>
      <c r="EWG22" s="63"/>
      <c r="EWH22" s="63"/>
      <c r="EWI22" s="63"/>
      <c r="EWJ22" s="63"/>
      <c r="EWK22" s="63"/>
      <c r="EWL22" s="63"/>
      <c r="EWM22" s="63"/>
      <c r="EWN22" s="63"/>
      <c r="EWO22" s="63"/>
      <c r="EWP22" s="63"/>
      <c r="EWQ22" s="63"/>
      <c r="EWR22" s="63"/>
      <c r="EWS22" s="63"/>
      <c r="EWT22" s="63"/>
      <c r="EWU22" s="63"/>
      <c r="EWV22" s="63"/>
      <c r="EWW22" s="63"/>
      <c r="EWX22" s="63"/>
      <c r="EWY22" s="63"/>
      <c r="EWZ22" s="63"/>
      <c r="EXA22" s="63"/>
      <c r="EXB22" s="63"/>
      <c r="EXC22" s="63"/>
      <c r="EXD22" s="63"/>
      <c r="EXE22" s="63"/>
      <c r="EXF22" s="63"/>
      <c r="EXG22" s="63"/>
      <c r="EXH22" s="63"/>
      <c r="EXI22" s="63"/>
      <c r="EXJ22" s="63"/>
      <c r="EXK22" s="63"/>
      <c r="EXL22" s="63"/>
      <c r="EXM22" s="63"/>
      <c r="EXN22" s="63"/>
      <c r="EXO22" s="63"/>
      <c r="EXP22" s="63"/>
      <c r="EXQ22" s="63"/>
      <c r="EXR22" s="63"/>
      <c r="EXS22" s="63"/>
      <c r="EXT22" s="63"/>
      <c r="EXU22" s="63"/>
      <c r="EXV22" s="63"/>
      <c r="EXW22" s="63"/>
      <c r="EXX22" s="63"/>
      <c r="EXY22" s="63"/>
      <c r="EXZ22" s="63"/>
      <c r="EYA22" s="63"/>
      <c r="EYB22" s="63"/>
      <c r="EYC22" s="63"/>
      <c r="EYD22" s="63"/>
      <c r="EYE22" s="63"/>
      <c r="EYF22" s="63"/>
      <c r="EYG22" s="63"/>
      <c r="EYH22" s="63"/>
      <c r="EYI22" s="63"/>
      <c r="EYJ22" s="63"/>
      <c r="EYK22" s="63"/>
      <c r="EYL22" s="63"/>
      <c r="EYM22" s="63"/>
      <c r="EYN22" s="63"/>
      <c r="EYO22" s="63"/>
      <c r="EYP22" s="63"/>
      <c r="EYQ22" s="63"/>
      <c r="EYR22" s="63"/>
      <c r="EYS22" s="63"/>
      <c r="EYT22" s="63"/>
      <c r="EYU22" s="63"/>
      <c r="EYV22" s="63"/>
      <c r="EYW22" s="63"/>
      <c r="EYX22" s="63"/>
      <c r="EYY22" s="63"/>
      <c r="EYZ22" s="63"/>
      <c r="EZA22" s="63"/>
      <c r="EZB22" s="63"/>
      <c r="EZC22" s="63"/>
      <c r="EZD22" s="63"/>
      <c r="EZE22" s="63"/>
      <c r="EZF22" s="63"/>
      <c r="EZG22" s="63"/>
      <c r="EZH22" s="63"/>
      <c r="EZI22" s="63"/>
      <c r="EZJ22" s="63"/>
      <c r="EZK22" s="63"/>
      <c r="EZL22" s="63"/>
      <c r="EZM22" s="63"/>
      <c r="EZN22" s="63"/>
      <c r="EZO22" s="63"/>
      <c r="EZP22" s="63"/>
      <c r="EZQ22" s="63"/>
      <c r="EZR22" s="63"/>
      <c r="EZS22" s="63"/>
      <c r="EZT22" s="63"/>
      <c r="EZU22" s="63"/>
      <c r="EZV22" s="63"/>
      <c r="EZW22" s="63"/>
      <c r="EZX22" s="63"/>
      <c r="EZY22" s="63"/>
      <c r="EZZ22" s="63"/>
      <c r="FAA22" s="63"/>
      <c r="FAB22" s="63"/>
      <c r="FAC22" s="63"/>
      <c r="FAD22" s="63"/>
      <c r="FAE22" s="63"/>
      <c r="FAF22" s="63"/>
      <c r="FAG22" s="63"/>
      <c r="FAH22" s="63"/>
      <c r="FAI22" s="63"/>
      <c r="FAJ22" s="63"/>
      <c r="FAK22" s="63"/>
      <c r="FAL22" s="63"/>
      <c r="FAM22" s="63"/>
      <c r="FAN22" s="63"/>
      <c r="FAO22" s="63"/>
      <c r="FAP22" s="63"/>
      <c r="FAQ22" s="63"/>
      <c r="FAR22" s="63"/>
      <c r="FAS22" s="63"/>
      <c r="FAT22" s="63"/>
      <c r="FAU22" s="63"/>
      <c r="FAV22" s="63"/>
      <c r="FAW22" s="63"/>
      <c r="FAX22" s="63"/>
      <c r="FAY22" s="63"/>
      <c r="FAZ22" s="63"/>
      <c r="FBA22" s="63"/>
      <c r="FBB22" s="63"/>
      <c r="FBC22" s="63"/>
      <c r="FBD22" s="63"/>
      <c r="FBE22" s="63"/>
      <c r="FBF22" s="63"/>
      <c r="FBG22" s="63"/>
      <c r="FBH22" s="63"/>
      <c r="FBI22" s="63"/>
      <c r="FBJ22" s="63"/>
      <c r="FBK22" s="63"/>
      <c r="FBL22" s="63"/>
      <c r="FBM22" s="63"/>
      <c r="FBN22" s="63"/>
      <c r="FBO22" s="63"/>
      <c r="FBP22" s="63"/>
      <c r="FBQ22" s="63"/>
      <c r="FBR22" s="63"/>
      <c r="FBS22" s="63"/>
      <c r="FBT22" s="63"/>
      <c r="FBU22" s="63"/>
      <c r="FBV22" s="63"/>
      <c r="FBW22" s="63"/>
      <c r="FBX22" s="63"/>
      <c r="FBY22" s="63"/>
      <c r="FBZ22" s="63"/>
      <c r="FCA22" s="63"/>
      <c r="FCB22" s="63"/>
      <c r="FCC22" s="63"/>
      <c r="FCD22" s="63"/>
      <c r="FCE22" s="63"/>
      <c r="FCF22" s="63"/>
      <c r="FCG22" s="63"/>
      <c r="FCH22" s="63"/>
      <c r="FCI22" s="63"/>
      <c r="FCJ22" s="63"/>
      <c r="FCK22" s="63"/>
      <c r="FCL22" s="63"/>
      <c r="FCM22" s="63"/>
      <c r="FCN22" s="63"/>
      <c r="FCO22" s="63"/>
      <c r="FCP22" s="63"/>
      <c r="FCQ22" s="63"/>
      <c r="FCR22" s="63"/>
      <c r="FCS22" s="63"/>
      <c r="FCT22" s="63"/>
      <c r="FCU22" s="63"/>
      <c r="FCV22" s="63"/>
      <c r="FCW22" s="63"/>
      <c r="FCX22" s="63"/>
      <c r="FCY22" s="63"/>
      <c r="FCZ22" s="63"/>
      <c r="FDA22" s="63"/>
      <c r="FDB22" s="63"/>
      <c r="FDC22" s="63"/>
      <c r="FDD22" s="63"/>
      <c r="FDE22" s="63"/>
      <c r="FDF22" s="63"/>
      <c r="FDG22" s="63"/>
      <c r="FDH22" s="63"/>
      <c r="FDI22" s="63"/>
      <c r="FDJ22" s="63"/>
      <c r="FDK22" s="63"/>
      <c r="FDL22" s="63"/>
      <c r="FDM22" s="63"/>
      <c r="FDN22" s="63"/>
      <c r="FDO22" s="63"/>
      <c r="FDP22" s="63"/>
      <c r="FDQ22" s="63"/>
      <c r="FDR22" s="63"/>
      <c r="FDS22" s="63"/>
      <c r="FDT22" s="63"/>
      <c r="FDU22" s="63"/>
      <c r="FDV22" s="63"/>
      <c r="FDW22" s="63"/>
      <c r="FDX22" s="63"/>
      <c r="FDY22" s="63"/>
      <c r="FDZ22" s="63"/>
      <c r="FEA22" s="63"/>
      <c r="FEB22" s="63"/>
      <c r="FEC22" s="63"/>
      <c r="FED22" s="63"/>
      <c r="FEE22" s="63"/>
      <c r="FEF22" s="63"/>
      <c r="FEG22" s="63"/>
      <c r="FEH22" s="63"/>
      <c r="FEI22" s="63"/>
      <c r="FEJ22" s="63"/>
      <c r="FEK22" s="63"/>
      <c r="FEL22" s="63"/>
      <c r="FEM22" s="63"/>
      <c r="FEN22" s="63"/>
      <c r="FEO22" s="63"/>
      <c r="FEP22" s="63"/>
      <c r="FEQ22" s="63"/>
      <c r="FER22" s="63"/>
      <c r="FES22" s="63"/>
      <c r="FET22" s="63"/>
      <c r="FEU22" s="63"/>
      <c r="FEV22" s="63"/>
      <c r="FEW22" s="63"/>
      <c r="FEX22" s="63"/>
      <c r="FEY22" s="63"/>
      <c r="FEZ22" s="63"/>
      <c r="FFA22" s="63"/>
      <c r="FFB22" s="63"/>
      <c r="FFC22" s="63"/>
      <c r="FFD22" s="63"/>
      <c r="FFE22" s="63"/>
      <c r="FFF22" s="63"/>
      <c r="FFG22" s="63"/>
      <c r="FFH22" s="63"/>
      <c r="FFI22" s="63"/>
      <c r="FFJ22" s="63"/>
      <c r="FFK22" s="63"/>
      <c r="FFL22" s="63"/>
      <c r="FFM22" s="63"/>
      <c r="FFN22" s="63"/>
      <c r="FFO22" s="63"/>
      <c r="FFP22" s="63"/>
      <c r="FFQ22" s="63"/>
      <c r="FFR22" s="63"/>
      <c r="FFS22" s="63"/>
      <c r="FFT22" s="63"/>
      <c r="FFU22" s="63"/>
      <c r="FFV22" s="63"/>
      <c r="FFW22" s="63"/>
      <c r="FFX22" s="63"/>
      <c r="FFY22" s="63"/>
      <c r="FFZ22" s="63"/>
      <c r="FGA22" s="63"/>
      <c r="FGB22" s="63"/>
      <c r="FGC22" s="63"/>
      <c r="FGD22" s="63"/>
      <c r="FGE22" s="63"/>
      <c r="FGF22" s="63"/>
      <c r="FGG22" s="63"/>
      <c r="FGH22" s="63"/>
      <c r="FGI22" s="63"/>
      <c r="FGJ22" s="63"/>
      <c r="FGK22" s="63"/>
      <c r="FGL22" s="63"/>
      <c r="FGM22" s="63"/>
      <c r="FGN22" s="63"/>
      <c r="FGO22" s="63"/>
      <c r="FGP22" s="63"/>
      <c r="FGQ22" s="63"/>
      <c r="FGR22" s="63"/>
      <c r="FGS22" s="63"/>
      <c r="FGT22" s="63"/>
      <c r="FGU22" s="63"/>
      <c r="FGV22" s="63"/>
      <c r="FGW22" s="63"/>
      <c r="FGX22" s="63"/>
      <c r="FGY22" s="63"/>
      <c r="FGZ22" s="63"/>
      <c r="FHA22" s="63"/>
      <c r="FHB22" s="63"/>
      <c r="FHC22" s="63"/>
      <c r="FHD22" s="63"/>
      <c r="FHE22" s="63"/>
      <c r="FHF22" s="63"/>
      <c r="FHG22" s="63"/>
      <c r="FHH22" s="63"/>
      <c r="FHI22" s="63"/>
      <c r="FHJ22" s="63"/>
      <c r="FHK22" s="63"/>
      <c r="FHL22" s="63"/>
      <c r="FHM22" s="63"/>
      <c r="FHN22" s="63"/>
      <c r="FHO22" s="63"/>
      <c r="FHP22" s="63"/>
      <c r="FHQ22" s="63"/>
      <c r="FHR22" s="63"/>
      <c r="FHS22" s="63"/>
      <c r="FHT22" s="63"/>
      <c r="FHU22" s="63"/>
      <c r="FHV22" s="63"/>
      <c r="FHW22" s="63"/>
      <c r="FHX22" s="63"/>
      <c r="FHY22" s="63"/>
      <c r="FHZ22" s="63"/>
      <c r="FIA22" s="63"/>
      <c r="FIB22" s="63"/>
      <c r="FIC22" s="63"/>
      <c r="FID22" s="63"/>
      <c r="FIE22" s="63"/>
      <c r="FIF22" s="63"/>
      <c r="FIG22" s="63"/>
      <c r="FIH22" s="63"/>
      <c r="FII22" s="63"/>
      <c r="FIJ22" s="63"/>
      <c r="FIK22" s="63"/>
      <c r="FIL22" s="63"/>
      <c r="FIM22" s="63"/>
      <c r="FIN22" s="63"/>
      <c r="FIO22" s="63"/>
      <c r="FIP22" s="63"/>
      <c r="FIQ22" s="63"/>
      <c r="FIR22" s="63"/>
      <c r="FIS22" s="63"/>
      <c r="FIT22" s="63"/>
      <c r="FIU22" s="63"/>
      <c r="FIV22" s="63"/>
      <c r="FIW22" s="63"/>
      <c r="FIX22" s="63"/>
      <c r="FIY22" s="63"/>
      <c r="FIZ22" s="63"/>
      <c r="FJA22" s="63"/>
      <c r="FJB22" s="63"/>
      <c r="FJC22" s="63"/>
      <c r="FJD22" s="63"/>
      <c r="FJE22" s="63"/>
      <c r="FJF22" s="63"/>
      <c r="FJG22" s="63"/>
      <c r="FJH22" s="63"/>
      <c r="FJI22" s="63"/>
      <c r="FJJ22" s="63"/>
      <c r="FJK22" s="63"/>
      <c r="FJL22" s="63"/>
      <c r="FJM22" s="63"/>
      <c r="FJN22" s="63"/>
      <c r="FJO22" s="63"/>
      <c r="FJP22" s="63"/>
      <c r="FJQ22" s="63"/>
      <c r="FJR22" s="63"/>
      <c r="FJS22" s="63"/>
      <c r="FJT22" s="63"/>
      <c r="FJU22" s="63"/>
      <c r="FJV22" s="63"/>
      <c r="FJW22" s="63"/>
      <c r="FJX22" s="63"/>
      <c r="FJY22" s="63"/>
      <c r="FJZ22" s="63"/>
      <c r="FKA22" s="63"/>
      <c r="FKB22" s="63"/>
      <c r="FKC22" s="63"/>
      <c r="FKD22" s="63"/>
      <c r="FKE22" s="63"/>
      <c r="FKF22" s="63"/>
      <c r="FKG22" s="63"/>
      <c r="FKH22" s="63"/>
      <c r="FKI22" s="63"/>
      <c r="FKJ22" s="63"/>
      <c r="FKK22" s="63"/>
      <c r="FKL22" s="63"/>
      <c r="FKM22" s="63"/>
      <c r="FKN22" s="63"/>
      <c r="FKO22" s="63"/>
      <c r="FKP22" s="63"/>
      <c r="FKQ22" s="63"/>
      <c r="FKR22" s="63"/>
      <c r="FKS22" s="63"/>
      <c r="FKT22" s="63"/>
      <c r="FKU22" s="63"/>
      <c r="FKV22" s="63"/>
      <c r="FKW22" s="63"/>
      <c r="FKX22" s="63"/>
      <c r="FKY22" s="63"/>
      <c r="FKZ22" s="63"/>
      <c r="FLA22" s="63"/>
      <c r="FLB22" s="63"/>
      <c r="FLC22" s="63"/>
      <c r="FLD22" s="63"/>
      <c r="FLE22" s="63"/>
      <c r="FLF22" s="63"/>
      <c r="FLG22" s="63"/>
      <c r="FLH22" s="63"/>
      <c r="FLI22" s="63"/>
      <c r="FLJ22" s="63"/>
      <c r="FLK22" s="63"/>
      <c r="FLL22" s="63"/>
      <c r="FLM22" s="63"/>
      <c r="FLN22" s="63"/>
      <c r="FLO22" s="63"/>
      <c r="FLP22" s="63"/>
      <c r="FLQ22" s="63"/>
      <c r="FLR22" s="63"/>
      <c r="FLS22" s="63"/>
      <c r="FLT22" s="63"/>
      <c r="FLU22" s="63"/>
      <c r="FLV22" s="63"/>
      <c r="FLW22" s="63"/>
      <c r="FLX22" s="63"/>
      <c r="FLY22" s="63"/>
      <c r="FLZ22" s="63"/>
      <c r="FMA22" s="63"/>
      <c r="FMB22" s="63"/>
      <c r="FMC22" s="63"/>
      <c r="FMD22" s="63"/>
      <c r="FME22" s="63"/>
      <c r="FMF22" s="63"/>
      <c r="FMG22" s="63"/>
      <c r="FMH22" s="63"/>
      <c r="FMI22" s="63"/>
      <c r="FMJ22" s="63"/>
      <c r="FMK22" s="63"/>
      <c r="FML22" s="63"/>
      <c r="FMM22" s="63"/>
      <c r="FMN22" s="63"/>
      <c r="FMO22" s="63"/>
      <c r="FMP22" s="63"/>
      <c r="FMQ22" s="63"/>
      <c r="FMR22" s="63"/>
      <c r="FMS22" s="63"/>
      <c r="FMT22" s="63"/>
      <c r="FMU22" s="63"/>
      <c r="FMV22" s="63"/>
      <c r="FMW22" s="63"/>
      <c r="FMX22" s="63"/>
      <c r="FMY22" s="63"/>
      <c r="FMZ22" s="63"/>
      <c r="FNA22" s="63"/>
      <c r="FNB22" s="63"/>
      <c r="FNC22" s="63"/>
      <c r="FND22" s="63"/>
      <c r="FNE22" s="63"/>
      <c r="FNF22" s="63"/>
      <c r="FNG22" s="63"/>
      <c r="FNH22" s="63"/>
      <c r="FNI22" s="63"/>
      <c r="FNJ22" s="63"/>
      <c r="FNK22" s="63"/>
      <c r="FNL22" s="63"/>
      <c r="FNM22" s="63"/>
      <c r="FNN22" s="63"/>
      <c r="FNO22" s="63"/>
      <c r="FNP22" s="63"/>
      <c r="FNQ22" s="63"/>
      <c r="FNR22" s="63"/>
      <c r="FNS22" s="63"/>
      <c r="FNT22" s="63"/>
      <c r="FNU22" s="63"/>
      <c r="FNV22" s="63"/>
      <c r="FNW22" s="63"/>
      <c r="FNX22" s="63"/>
      <c r="FNY22" s="63"/>
      <c r="FNZ22" s="63"/>
      <c r="FOA22" s="63"/>
      <c r="FOB22" s="63"/>
      <c r="FOC22" s="63"/>
      <c r="FOD22" s="63"/>
      <c r="FOE22" s="63"/>
      <c r="FOF22" s="63"/>
      <c r="FOG22" s="63"/>
      <c r="FOH22" s="63"/>
      <c r="FOI22" s="63"/>
      <c r="FOJ22" s="63"/>
      <c r="FOK22" s="63"/>
      <c r="FOL22" s="63"/>
      <c r="FOM22" s="63"/>
      <c r="FON22" s="63"/>
      <c r="FOO22" s="63"/>
      <c r="FOP22" s="63"/>
      <c r="FOQ22" s="63"/>
      <c r="FOR22" s="63"/>
      <c r="FOS22" s="63"/>
      <c r="FOT22" s="63"/>
      <c r="FOU22" s="63"/>
      <c r="FOV22" s="63"/>
      <c r="FOW22" s="63"/>
      <c r="FOX22" s="63"/>
      <c r="FOY22" s="63"/>
      <c r="FOZ22" s="63"/>
      <c r="FPA22" s="63"/>
      <c r="FPB22" s="63"/>
      <c r="FPC22" s="63"/>
      <c r="FPD22" s="63"/>
      <c r="FPE22" s="63"/>
      <c r="FPF22" s="63"/>
      <c r="FPG22" s="63"/>
      <c r="FPH22" s="63"/>
      <c r="FPI22" s="63"/>
      <c r="FPJ22" s="63"/>
      <c r="FPK22" s="63"/>
      <c r="FPL22" s="63"/>
      <c r="FPM22" s="63"/>
      <c r="FPN22" s="63"/>
      <c r="FPO22" s="63"/>
      <c r="FPP22" s="63"/>
      <c r="FPQ22" s="63"/>
      <c r="FPR22" s="63"/>
      <c r="FPS22" s="63"/>
      <c r="FPT22" s="63"/>
      <c r="FPU22" s="63"/>
      <c r="FPV22" s="63"/>
      <c r="FPW22" s="63"/>
      <c r="FPX22" s="63"/>
      <c r="FPY22" s="63"/>
      <c r="FPZ22" s="63"/>
      <c r="FQA22" s="63"/>
      <c r="FQB22" s="63"/>
      <c r="FQC22" s="63"/>
      <c r="FQD22" s="63"/>
      <c r="FQE22" s="63"/>
      <c r="FQF22" s="63"/>
      <c r="FQG22" s="63"/>
      <c r="FQH22" s="63"/>
      <c r="FQI22" s="63"/>
      <c r="FQJ22" s="63"/>
      <c r="FQK22" s="63"/>
      <c r="FQL22" s="63"/>
      <c r="FQM22" s="63"/>
      <c r="FQN22" s="63"/>
      <c r="FQO22" s="63"/>
      <c r="FQP22" s="63"/>
      <c r="FQQ22" s="63"/>
      <c r="FQR22" s="63"/>
      <c r="FQS22" s="63"/>
      <c r="FQT22" s="63"/>
      <c r="FQU22" s="63"/>
      <c r="FQV22" s="63"/>
      <c r="FQW22" s="63"/>
      <c r="FQX22" s="63"/>
      <c r="FQY22" s="63"/>
      <c r="FQZ22" s="63"/>
      <c r="FRA22" s="63"/>
      <c r="FRB22" s="63"/>
      <c r="FRC22" s="63"/>
      <c r="FRD22" s="63"/>
      <c r="FRE22" s="63"/>
      <c r="FRF22" s="63"/>
      <c r="FRG22" s="63"/>
      <c r="FRH22" s="63"/>
      <c r="FRI22" s="63"/>
      <c r="FRJ22" s="63"/>
      <c r="FRK22" s="63"/>
      <c r="FRL22" s="63"/>
      <c r="FRM22" s="63"/>
      <c r="FRN22" s="63"/>
      <c r="FRO22" s="63"/>
      <c r="FRP22" s="63"/>
      <c r="FRQ22" s="63"/>
      <c r="FRR22" s="63"/>
      <c r="FRS22" s="63"/>
      <c r="FRT22" s="63"/>
      <c r="FRU22" s="63"/>
      <c r="FRV22" s="63"/>
      <c r="FRW22" s="63"/>
      <c r="FRX22" s="63"/>
      <c r="FRY22" s="63"/>
      <c r="FRZ22" s="63"/>
      <c r="FSA22" s="63"/>
      <c r="FSB22" s="63"/>
      <c r="FSC22" s="63"/>
      <c r="FSD22" s="63"/>
      <c r="FSE22" s="63"/>
      <c r="FSF22" s="63"/>
      <c r="FSG22" s="63"/>
      <c r="FSH22" s="63"/>
      <c r="FSI22" s="63"/>
      <c r="FSJ22" s="63"/>
      <c r="FSK22" s="63"/>
      <c r="FSL22" s="63"/>
      <c r="FSM22" s="63"/>
      <c r="FSN22" s="63"/>
      <c r="FSO22" s="63"/>
      <c r="FSP22" s="63"/>
      <c r="FSQ22" s="63"/>
      <c r="FSR22" s="63"/>
      <c r="FSS22" s="63"/>
      <c r="FST22" s="63"/>
      <c r="FSU22" s="63"/>
      <c r="FSV22" s="63"/>
      <c r="FSW22" s="63"/>
      <c r="FSX22" s="63"/>
      <c r="FSY22" s="63"/>
      <c r="FSZ22" s="63"/>
      <c r="FTA22" s="63"/>
      <c r="FTB22" s="63"/>
      <c r="FTC22" s="63"/>
      <c r="FTD22" s="63"/>
      <c r="FTE22" s="63"/>
      <c r="FTF22" s="63"/>
      <c r="FTG22" s="63"/>
      <c r="FTH22" s="63"/>
      <c r="FTI22" s="63"/>
      <c r="FTJ22" s="63"/>
      <c r="FTK22" s="63"/>
      <c r="FTL22" s="63"/>
      <c r="FTM22" s="63"/>
      <c r="FTN22" s="63"/>
      <c r="FTO22" s="63"/>
      <c r="FTP22" s="63"/>
      <c r="FTQ22" s="63"/>
      <c r="FTR22" s="63"/>
      <c r="FTS22" s="63"/>
      <c r="FTT22" s="63"/>
      <c r="FTU22" s="63"/>
      <c r="FTV22" s="63"/>
      <c r="FTW22" s="63"/>
      <c r="FTX22" s="63"/>
      <c r="FTY22" s="63"/>
      <c r="FTZ22" s="63"/>
      <c r="FUA22" s="63"/>
      <c r="FUB22" s="63"/>
      <c r="FUC22" s="63"/>
      <c r="FUD22" s="63"/>
      <c r="FUE22" s="63"/>
      <c r="FUF22" s="63"/>
      <c r="FUG22" s="63"/>
      <c r="FUH22" s="63"/>
      <c r="FUI22" s="63"/>
      <c r="FUJ22" s="63"/>
      <c r="FUK22" s="63"/>
      <c r="FUL22" s="63"/>
      <c r="FUM22" s="63"/>
      <c r="FUN22" s="63"/>
      <c r="FUO22" s="63"/>
      <c r="FUP22" s="63"/>
      <c r="FUQ22" s="63"/>
      <c r="FUR22" s="63"/>
      <c r="FUS22" s="63"/>
      <c r="FUT22" s="63"/>
      <c r="FUU22" s="63"/>
      <c r="FUV22" s="63"/>
      <c r="FUW22" s="63"/>
      <c r="FUX22" s="63"/>
      <c r="FUY22" s="63"/>
      <c r="FUZ22" s="63"/>
      <c r="FVA22" s="63"/>
      <c r="FVB22" s="63"/>
      <c r="FVC22" s="63"/>
      <c r="FVD22" s="63"/>
      <c r="FVE22" s="63"/>
      <c r="FVF22" s="63"/>
      <c r="FVG22" s="63"/>
      <c r="FVH22" s="63"/>
      <c r="FVI22" s="63"/>
      <c r="FVJ22" s="63"/>
      <c r="FVK22" s="63"/>
      <c r="FVL22" s="63"/>
      <c r="FVM22" s="63"/>
      <c r="FVN22" s="63"/>
      <c r="FVO22" s="63"/>
      <c r="FVP22" s="63"/>
      <c r="FVQ22" s="63"/>
      <c r="FVR22" s="63"/>
      <c r="FVS22" s="63"/>
      <c r="FVT22" s="63"/>
      <c r="FVU22" s="63"/>
      <c r="FVV22" s="63"/>
      <c r="FVW22" s="63"/>
      <c r="FVX22" s="63"/>
      <c r="FVY22" s="63"/>
      <c r="FVZ22" s="63"/>
      <c r="FWA22" s="63"/>
      <c r="FWB22" s="63"/>
      <c r="FWC22" s="63"/>
      <c r="FWD22" s="63"/>
      <c r="FWE22" s="63"/>
      <c r="FWF22" s="63"/>
      <c r="FWG22" s="63"/>
      <c r="FWH22" s="63"/>
      <c r="FWI22" s="63"/>
      <c r="FWJ22" s="63"/>
      <c r="FWK22" s="63"/>
      <c r="FWL22" s="63"/>
      <c r="FWM22" s="63"/>
      <c r="FWN22" s="63"/>
      <c r="FWO22" s="63"/>
      <c r="FWP22" s="63"/>
      <c r="FWQ22" s="63"/>
      <c r="FWR22" s="63"/>
      <c r="FWS22" s="63"/>
      <c r="FWT22" s="63"/>
      <c r="FWU22" s="63"/>
      <c r="FWV22" s="63"/>
      <c r="FWW22" s="63"/>
      <c r="FWX22" s="63"/>
      <c r="FWY22" s="63"/>
      <c r="FWZ22" s="63"/>
      <c r="FXA22" s="63"/>
      <c r="FXB22" s="63"/>
      <c r="FXC22" s="63"/>
      <c r="FXD22" s="63"/>
      <c r="FXE22" s="63"/>
      <c r="FXF22" s="63"/>
      <c r="FXG22" s="63"/>
      <c r="FXH22" s="63"/>
      <c r="FXI22" s="63"/>
      <c r="FXJ22" s="63"/>
      <c r="FXK22" s="63"/>
      <c r="FXL22" s="63"/>
      <c r="FXM22" s="63"/>
      <c r="FXN22" s="63"/>
      <c r="FXO22" s="63"/>
      <c r="FXP22" s="63"/>
      <c r="FXQ22" s="63"/>
      <c r="FXR22" s="63"/>
      <c r="FXS22" s="63"/>
      <c r="FXT22" s="63"/>
      <c r="FXU22" s="63"/>
      <c r="FXV22" s="63"/>
      <c r="FXW22" s="63"/>
      <c r="FXX22" s="63"/>
      <c r="FXY22" s="63"/>
      <c r="FXZ22" s="63"/>
      <c r="FYA22" s="63"/>
      <c r="FYB22" s="63"/>
      <c r="FYC22" s="63"/>
      <c r="FYD22" s="63"/>
      <c r="FYE22" s="63"/>
      <c r="FYF22" s="63"/>
      <c r="FYG22" s="63"/>
      <c r="FYH22" s="63"/>
      <c r="FYI22" s="63"/>
      <c r="FYJ22" s="63"/>
      <c r="FYK22" s="63"/>
      <c r="FYL22" s="63"/>
      <c r="FYM22" s="63"/>
      <c r="FYN22" s="63"/>
      <c r="FYO22" s="63"/>
      <c r="FYP22" s="63"/>
      <c r="FYQ22" s="63"/>
      <c r="FYR22" s="63"/>
      <c r="FYS22" s="63"/>
      <c r="FYT22" s="63"/>
      <c r="FYU22" s="63"/>
      <c r="FYV22" s="63"/>
      <c r="FYW22" s="63"/>
      <c r="FYX22" s="63"/>
      <c r="FYY22" s="63"/>
      <c r="FYZ22" s="63"/>
      <c r="FZA22" s="63"/>
      <c r="FZB22" s="63"/>
      <c r="FZC22" s="63"/>
      <c r="FZD22" s="63"/>
      <c r="FZE22" s="63"/>
      <c r="FZF22" s="63"/>
      <c r="FZG22" s="63"/>
      <c r="FZH22" s="63"/>
      <c r="FZI22" s="63"/>
      <c r="FZJ22" s="63"/>
      <c r="FZK22" s="63"/>
      <c r="FZL22" s="63"/>
      <c r="FZM22" s="63"/>
      <c r="FZN22" s="63"/>
      <c r="FZO22" s="63"/>
      <c r="FZP22" s="63"/>
      <c r="FZQ22" s="63"/>
      <c r="FZR22" s="63"/>
      <c r="FZS22" s="63"/>
      <c r="FZT22" s="63"/>
      <c r="FZU22" s="63"/>
      <c r="FZV22" s="63"/>
      <c r="FZW22" s="63"/>
      <c r="FZX22" s="63"/>
      <c r="FZY22" s="63"/>
      <c r="FZZ22" s="63"/>
      <c r="GAA22" s="63"/>
      <c r="GAB22" s="63"/>
      <c r="GAC22" s="63"/>
      <c r="GAD22" s="63"/>
      <c r="GAE22" s="63"/>
      <c r="GAF22" s="63"/>
      <c r="GAG22" s="63"/>
      <c r="GAH22" s="63"/>
      <c r="GAI22" s="63"/>
      <c r="GAJ22" s="63"/>
      <c r="GAK22" s="63"/>
      <c r="GAL22" s="63"/>
      <c r="GAM22" s="63"/>
      <c r="GAN22" s="63"/>
      <c r="GAO22" s="63"/>
      <c r="GAP22" s="63"/>
      <c r="GAQ22" s="63"/>
      <c r="GAR22" s="63"/>
      <c r="GAS22" s="63"/>
      <c r="GAT22" s="63"/>
      <c r="GAU22" s="63"/>
      <c r="GAV22" s="63"/>
      <c r="GAW22" s="63"/>
      <c r="GAX22" s="63"/>
      <c r="GAY22" s="63"/>
      <c r="GAZ22" s="63"/>
      <c r="GBA22" s="63"/>
      <c r="GBB22" s="63"/>
      <c r="GBC22" s="63"/>
      <c r="GBD22" s="63"/>
      <c r="GBE22" s="63"/>
      <c r="GBF22" s="63"/>
      <c r="GBG22" s="63"/>
      <c r="GBH22" s="63"/>
      <c r="GBI22" s="63"/>
      <c r="GBJ22" s="63"/>
      <c r="GBK22" s="63"/>
      <c r="GBL22" s="63"/>
      <c r="GBM22" s="63"/>
      <c r="GBN22" s="63"/>
      <c r="GBO22" s="63"/>
      <c r="GBP22" s="63"/>
      <c r="GBQ22" s="63"/>
      <c r="GBR22" s="63"/>
      <c r="GBS22" s="63"/>
      <c r="GBT22" s="63"/>
      <c r="GBU22" s="63"/>
      <c r="GBV22" s="63"/>
      <c r="GBW22" s="63"/>
      <c r="GBX22" s="63"/>
      <c r="GBY22" s="63"/>
      <c r="GBZ22" s="63"/>
      <c r="GCA22" s="63"/>
      <c r="GCB22" s="63"/>
      <c r="GCC22" s="63"/>
      <c r="GCD22" s="63"/>
      <c r="GCE22" s="63"/>
      <c r="GCF22" s="63"/>
      <c r="GCG22" s="63"/>
      <c r="GCH22" s="63"/>
      <c r="GCI22" s="63"/>
      <c r="GCJ22" s="63"/>
      <c r="GCK22" s="63"/>
      <c r="GCL22" s="63"/>
      <c r="GCM22" s="63"/>
      <c r="GCN22" s="63"/>
      <c r="GCO22" s="63"/>
      <c r="GCP22" s="63"/>
      <c r="GCQ22" s="63"/>
      <c r="GCR22" s="63"/>
      <c r="GCS22" s="63"/>
      <c r="GCT22" s="63"/>
      <c r="GCU22" s="63"/>
      <c r="GCV22" s="63"/>
      <c r="GCW22" s="63"/>
      <c r="GCX22" s="63"/>
      <c r="GCY22" s="63"/>
      <c r="GCZ22" s="63"/>
      <c r="GDA22" s="63"/>
      <c r="GDB22" s="63"/>
      <c r="GDC22" s="63"/>
      <c r="GDD22" s="63"/>
      <c r="GDE22" s="63"/>
      <c r="GDF22" s="63"/>
      <c r="GDG22" s="63"/>
      <c r="GDH22" s="63"/>
      <c r="GDI22" s="63"/>
      <c r="GDJ22" s="63"/>
      <c r="GDK22" s="63"/>
      <c r="GDL22" s="63"/>
      <c r="GDM22" s="63"/>
      <c r="GDN22" s="63"/>
      <c r="GDO22" s="63"/>
      <c r="GDP22" s="63"/>
      <c r="GDQ22" s="63"/>
      <c r="GDR22" s="63"/>
      <c r="GDS22" s="63"/>
      <c r="GDT22" s="63"/>
      <c r="GDU22" s="63"/>
      <c r="GDV22" s="63"/>
      <c r="GDW22" s="63"/>
      <c r="GDX22" s="63"/>
      <c r="GDY22" s="63"/>
      <c r="GDZ22" s="63"/>
      <c r="GEA22" s="63"/>
      <c r="GEB22" s="63"/>
      <c r="GEC22" s="63"/>
      <c r="GED22" s="63"/>
      <c r="GEE22" s="63"/>
      <c r="GEF22" s="63"/>
      <c r="GEG22" s="63"/>
      <c r="GEH22" s="63"/>
      <c r="GEI22" s="63"/>
      <c r="GEJ22" s="63"/>
      <c r="GEK22" s="63"/>
      <c r="GEL22" s="63"/>
      <c r="GEM22" s="63"/>
      <c r="GEN22" s="63"/>
      <c r="GEO22" s="63"/>
      <c r="GEP22" s="63"/>
      <c r="GEQ22" s="63"/>
      <c r="GER22" s="63"/>
      <c r="GES22" s="63"/>
      <c r="GET22" s="63"/>
      <c r="GEU22" s="63"/>
      <c r="GEV22" s="63"/>
      <c r="GEW22" s="63"/>
      <c r="GEX22" s="63"/>
      <c r="GEY22" s="63"/>
      <c r="GEZ22" s="63"/>
      <c r="GFA22" s="63"/>
      <c r="GFB22" s="63"/>
      <c r="GFC22" s="63"/>
      <c r="GFD22" s="63"/>
      <c r="GFE22" s="63"/>
      <c r="GFF22" s="63"/>
      <c r="GFG22" s="63"/>
      <c r="GFH22" s="63"/>
      <c r="GFI22" s="63"/>
      <c r="GFJ22" s="63"/>
      <c r="GFK22" s="63"/>
      <c r="GFL22" s="63"/>
      <c r="GFM22" s="63"/>
      <c r="GFN22" s="63"/>
      <c r="GFO22" s="63"/>
      <c r="GFP22" s="63"/>
      <c r="GFQ22" s="63"/>
      <c r="GFR22" s="63"/>
      <c r="GFS22" s="63"/>
      <c r="GFT22" s="63"/>
      <c r="GFU22" s="63"/>
      <c r="GFV22" s="63"/>
      <c r="GFW22" s="63"/>
      <c r="GFX22" s="63"/>
      <c r="GFY22" s="63"/>
      <c r="GFZ22" s="63"/>
      <c r="GGA22" s="63"/>
      <c r="GGB22" s="63"/>
      <c r="GGC22" s="63"/>
      <c r="GGD22" s="63"/>
      <c r="GGE22" s="63"/>
      <c r="GGF22" s="63"/>
      <c r="GGG22" s="63"/>
      <c r="GGH22" s="63"/>
      <c r="GGI22" s="63"/>
      <c r="GGJ22" s="63"/>
      <c r="GGK22" s="63"/>
      <c r="GGL22" s="63"/>
      <c r="GGM22" s="63"/>
      <c r="GGN22" s="63"/>
      <c r="GGO22" s="63"/>
      <c r="GGP22" s="63"/>
      <c r="GGQ22" s="63"/>
      <c r="GGR22" s="63"/>
      <c r="GGS22" s="63"/>
      <c r="GGT22" s="63"/>
      <c r="GGU22" s="63"/>
      <c r="GGV22" s="63"/>
      <c r="GGW22" s="63"/>
      <c r="GGX22" s="63"/>
      <c r="GGY22" s="63"/>
      <c r="GGZ22" s="63"/>
      <c r="GHA22" s="63"/>
      <c r="GHB22" s="63"/>
      <c r="GHC22" s="63"/>
      <c r="GHD22" s="63"/>
      <c r="GHE22" s="63"/>
      <c r="GHF22" s="63"/>
      <c r="GHG22" s="63"/>
      <c r="GHH22" s="63"/>
      <c r="GHI22" s="63"/>
      <c r="GHJ22" s="63"/>
      <c r="GHK22" s="63"/>
      <c r="GHL22" s="63"/>
      <c r="GHM22" s="63"/>
      <c r="GHN22" s="63"/>
      <c r="GHO22" s="63"/>
      <c r="GHP22" s="63"/>
      <c r="GHQ22" s="63"/>
      <c r="GHR22" s="63"/>
      <c r="GHS22" s="63"/>
      <c r="GHT22" s="63"/>
      <c r="GHU22" s="63"/>
      <c r="GHV22" s="63"/>
      <c r="GHW22" s="63"/>
      <c r="GHX22" s="63"/>
      <c r="GHY22" s="63"/>
      <c r="GHZ22" s="63"/>
      <c r="GIA22" s="63"/>
      <c r="GIB22" s="63"/>
      <c r="GIC22" s="63"/>
      <c r="GID22" s="63"/>
      <c r="GIE22" s="63"/>
      <c r="GIF22" s="63"/>
      <c r="GIG22" s="63"/>
      <c r="GIH22" s="63"/>
      <c r="GII22" s="63"/>
      <c r="GIJ22" s="63"/>
      <c r="GIK22" s="63"/>
      <c r="GIL22" s="63"/>
      <c r="GIM22" s="63"/>
      <c r="GIN22" s="63"/>
      <c r="GIO22" s="63"/>
      <c r="GIP22" s="63"/>
      <c r="GIQ22" s="63"/>
      <c r="GIR22" s="63"/>
      <c r="GIS22" s="63"/>
      <c r="GIT22" s="63"/>
      <c r="GIU22" s="63"/>
      <c r="GIV22" s="63"/>
      <c r="GIW22" s="63"/>
      <c r="GIX22" s="63"/>
      <c r="GIY22" s="63"/>
      <c r="GIZ22" s="63"/>
      <c r="GJA22" s="63"/>
      <c r="GJB22" s="63"/>
      <c r="GJC22" s="63"/>
      <c r="GJD22" s="63"/>
      <c r="GJE22" s="63"/>
      <c r="GJF22" s="63"/>
      <c r="GJG22" s="63"/>
      <c r="GJH22" s="63"/>
      <c r="GJI22" s="63"/>
      <c r="GJJ22" s="63"/>
      <c r="GJK22" s="63"/>
      <c r="GJL22" s="63"/>
      <c r="GJM22" s="63"/>
      <c r="GJN22" s="63"/>
      <c r="GJO22" s="63"/>
      <c r="GJP22" s="63"/>
      <c r="GJQ22" s="63"/>
      <c r="GJR22" s="63"/>
      <c r="GJS22" s="63"/>
      <c r="GJT22" s="63"/>
      <c r="GJU22" s="63"/>
      <c r="GJV22" s="63"/>
      <c r="GJW22" s="63"/>
      <c r="GJX22" s="63"/>
      <c r="GJY22" s="63"/>
      <c r="GJZ22" s="63"/>
      <c r="GKA22" s="63"/>
      <c r="GKB22" s="63"/>
      <c r="GKC22" s="63"/>
      <c r="GKD22" s="63"/>
      <c r="GKE22" s="63"/>
      <c r="GKF22" s="63"/>
      <c r="GKG22" s="63"/>
      <c r="GKH22" s="63"/>
      <c r="GKI22" s="63"/>
      <c r="GKJ22" s="63"/>
      <c r="GKK22" s="63"/>
      <c r="GKL22" s="63"/>
      <c r="GKM22" s="63"/>
      <c r="GKN22" s="63"/>
      <c r="GKO22" s="63"/>
      <c r="GKP22" s="63"/>
      <c r="GKQ22" s="63"/>
      <c r="GKR22" s="63"/>
      <c r="GKS22" s="63"/>
      <c r="GKT22" s="63"/>
      <c r="GKU22" s="63"/>
      <c r="GKV22" s="63"/>
      <c r="GKW22" s="63"/>
      <c r="GKX22" s="63"/>
      <c r="GKY22" s="63"/>
      <c r="GKZ22" s="63"/>
      <c r="GLA22" s="63"/>
      <c r="GLB22" s="63"/>
      <c r="GLC22" s="63"/>
      <c r="GLD22" s="63"/>
      <c r="GLE22" s="63"/>
      <c r="GLF22" s="63"/>
      <c r="GLG22" s="63"/>
      <c r="GLH22" s="63"/>
      <c r="GLI22" s="63"/>
      <c r="GLJ22" s="63"/>
      <c r="GLK22" s="63"/>
      <c r="GLL22" s="63"/>
      <c r="GLM22" s="63"/>
      <c r="GLN22" s="63"/>
      <c r="GLO22" s="63"/>
      <c r="GLP22" s="63"/>
      <c r="GLQ22" s="63"/>
      <c r="GLR22" s="63"/>
      <c r="GLS22" s="63"/>
      <c r="GLT22" s="63"/>
      <c r="GLU22" s="63"/>
      <c r="GLV22" s="63"/>
      <c r="GLW22" s="63"/>
      <c r="GLX22" s="63"/>
      <c r="GLY22" s="63"/>
      <c r="GLZ22" s="63"/>
      <c r="GMA22" s="63"/>
      <c r="GMB22" s="63"/>
      <c r="GMC22" s="63"/>
      <c r="GMD22" s="63"/>
      <c r="GME22" s="63"/>
      <c r="GMF22" s="63"/>
      <c r="GMG22" s="63"/>
      <c r="GMH22" s="63"/>
      <c r="GMI22" s="63"/>
      <c r="GMJ22" s="63"/>
      <c r="GMK22" s="63"/>
      <c r="GML22" s="63"/>
      <c r="GMM22" s="63"/>
      <c r="GMN22" s="63"/>
      <c r="GMO22" s="63"/>
      <c r="GMP22" s="63"/>
      <c r="GMQ22" s="63"/>
      <c r="GMR22" s="63"/>
      <c r="GMS22" s="63"/>
      <c r="GMT22" s="63"/>
      <c r="GMU22" s="63"/>
      <c r="GMV22" s="63"/>
      <c r="GMW22" s="63"/>
      <c r="GMX22" s="63"/>
      <c r="GMY22" s="63"/>
      <c r="GMZ22" s="63"/>
      <c r="GNA22" s="63"/>
      <c r="GNB22" s="63"/>
      <c r="GNC22" s="63"/>
      <c r="GND22" s="63"/>
      <c r="GNE22" s="63"/>
      <c r="GNF22" s="63"/>
      <c r="GNG22" s="63"/>
      <c r="GNH22" s="63"/>
      <c r="GNI22" s="63"/>
      <c r="GNJ22" s="63"/>
      <c r="GNK22" s="63"/>
      <c r="GNL22" s="63"/>
      <c r="GNM22" s="63"/>
      <c r="GNN22" s="63"/>
      <c r="GNO22" s="63"/>
      <c r="GNP22" s="63"/>
      <c r="GNQ22" s="63"/>
      <c r="GNR22" s="63"/>
      <c r="GNS22" s="63"/>
      <c r="GNT22" s="63"/>
      <c r="GNU22" s="63"/>
      <c r="GNV22" s="63"/>
      <c r="GNW22" s="63"/>
      <c r="GNX22" s="63"/>
      <c r="GNY22" s="63"/>
      <c r="GNZ22" s="63"/>
      <c r="GOA22" s="63"/>
      <c r="GOB22" s="63"/>
      <c r="GOC22" s="63"/>
      <c r="GOD22" s="63"/>
      <c r="GOE22" s="63"/>
      <c r="GOF22" s="63"/>
      <c r="GOG22" s="63"/>
      <c r="GOH22" s="63"/>
      <c r="GOI22" s="63"/>
      <c r="GOJ22" s="63"/>
      <c r="GOK22" s="63"/>
      <c r="GOL22" s="63"/>
      <c r="GOM22" s="63"/>
      <c r="GON22" s="63"/>
      <c r="GOO22" s="63"/>
      <c r="GOP22" s="63"/>
      <c r="GOQ22" s="63"/>
      <c r="GOR22" s="63"/>
      <c r="GOS22" s="63"/>
      <c r="GOT22" s="63"/>
      <c r="GOU22" s="63"/>
      <c r="GOV22" s="63"/>
      <c r="GOW22" s="63"/>
      <c r="GOX22" s="63"/>
      <c r="GOY22" s="63"/>
      <c r="GOZ22" s="63"/>
      <c r="GPA22" s="63"/>
      <c r="GPB22" s="63"/>
      <c r="GPC22" s="63"/>
      <c r="GPD22" s="63"/>
      <c r="GPE22" s="63"/>
      <c r="GPF22" s="63"/>
      <c r="GPG22" s="63"/>
      <c r="GPH22" s="63"/>
      <c r="GPI22" s="63"/>
      <c r="GPJ22" s="63"/>
      <c r="GPK22" s="63"/>
      <c r="GPL22" s="63"/>
      <c r="GPM22" s="63"/>
      <c r="GPN22" s="63"/>
      <c r="GPO22" s="63"/>
      <c r="GPP22" s="63"/>
      <c r="GPQ22" s="63"/>
      <c r="GPR22" s="63"/>
      <c r="GPS22" s="63"/>
      <c r="GPT22" s="63"/>
      <c r="GPU22" s="63"/>
      <c r="GPV22" s="63"/>
      <c r="GPW22" s="63"/>
      <c r="GPX22" s="63"/>
      <c r="GPY22" s="63"/>
      <c r="GPZ22" s="63"/>
      <c r="GQA22" s="63"/>
      <c r="GQB22" s="63"/>
      <c r="GQC22" s="63"/>
      <c r="GQD22" s="63"/>
      <c r="GQE22" s="63"/>
      <c r="GQF22" s="63"/>
      <c r="GQG22" s="63"/>
      <c r="GQH22" s="63"/>
      <c r="GQI22" s="63"/>
      <c r="GQJ22" s="63"/>
      <c r="GQK22" s="63"/>
      <c r="GQL22" s="63"/>
      <c r="GQM22" s="63"/>
      <c r="GQN22" s="63"/>
      <c r="GQO22" s="63"/>
      <c r="GQP22" s="63"/>
      <c r="GQQ22" s="63"/>
      <c r="GQR22" s="63"/>
      <c r="GQS22" s="63"/>
      <c r="GQT22" s="63"/>
      <c r="GQU22" s="63"/>
      <c r="GQV22" s="63"/>
      <c r="GQW22" s="63"/>
      <c r="GQX22" s="63"/>
      <c r="GQY22" s="63"/>
      <c r="GQZ22" s="63"/>
      <c r="GRA22" s="63"/>
      <c r="GRB22" s="63"/>
      <c r="GRC22" s="63"/>
      <c r="GRD22" s="63"/>
      <c r="GRE22" s="63"/>
      <c r="GRF22" s="63"/>
      <c r="GRG22" s="63"/>
      <c r="GRH22" s="63"/>
      <c r="GRI22" s="63"/>
      <c r="GRJ22" s="63"/>
      <c r="GRK22" s="63"/>
      <c r="GRL22" s="63"/>
      <c r="GRM22" s="63"/>
      <c r="GRN22" s="63"/>
      <c r="GRO22" s="63"/>
      <c r="GRP22" s="63"/>
      <c r="GRQ22" s="63"/>
      <c r="GRR22" s="63"/>
      <c r="GRS22" s="63"/>
      <c r="GRT22" s="63"/>
      <c r="GRU22" s="63"/>
      <c r="GRV22" s="63"/>
      <c r="GRW22" s="63"/>
      <c r="GRX22" s="63"/>
      <c r="GRY22" s="63"/>
      <c r="GRZ22" s="63"/>
      <c r="GSA22" s="63"/>
      <c r="GSB22" s="63"/>
      <c r="GSC22" s="63"/>
      <c r="GSD22" s="63"/>
      <c r="GSE22" s="63"/>
      <c r="GSF22" s="63"/>
      <c r="GSG22" s="63"/>
      <c r="GSH22" s="63"/>
      <c r="GSI22" s="63"/>
      <c r="GSJ22" s="63"/>
      <c r="GSK22" s="63"/>
      <c r="GSL22" s="63"/>
      <c r="GSM22" s="63"/>
      <c r="GSN22" s="63"/>
      <c r="GSO22" s="63"/>
      <c r="GSP22" s="63"/>
      <c r="GSQ22" s="63"/>
      <c r="GSR22" s="63"/>
      <c r="GSS22" s="63"/>
      <c r="GST22" s="63"/>
      <c r="GSU22" s="63"/>
      <c r="GSV22" s="63"/>
      <c r="GSW22" s="63"/>
      <c r="GSX22" s="63"/>
      <c r="GSY22" s="63"/>
      <c r="GSZ22" s="63"/>
      <c r="GTA22" s="63"/>
      <c r="GTB22" s="63"/>
      <c r="GTC22" s="63"/>
      <c r="GTD22" s="63"/>
      <c r="GTE22" s="63"/>
      <c r="GTF22" s="63"/>
      <c r="GTG22" s="63"/>
      <c r="GTH22" s="63"/>
      <c r="GTI22" s="63"/>
      <c r="GTJ22" s="63"/>
      <c r="GTK22" s="63"/>
      <c r="GTL22" s="63"/>
      <c r="GTM22" s="63"/>
      <c r="GTN22" s="63"/>
      <c r="GTO22" s="63"/>
      <c r="GTP22" s="63"/>
      <c r="GTQ22" s="63"/>
      <c r="GTR22" s="63"/>
      <c r="GTS22" s="63"/>
      <c r="GTT22" s="63"/>
      <c r="GTU22" s="63"/>
      <c r="GTV22" s="63"/>
      <c r="GTW22" s="63"/>
      <c r="GTX22" s="63"/>
      <c r="GTY22" s="63"/>
      <c r="GTZ22" s="63"/>
      <c r="GUA22" s="63"/>
      <c r="GUB22" s="63"/>
      <c r="GUC22" s="63"/>
      <c r="GUD22" s="63"/>
      <c r="GUE22" s="63"/>
      <c r="GUF22" s="63"/>
      <c r="GUG22" s="63"/>
      <c r="GUH22" s="63"/>
      <c r="GUI22" s="63"/>
      <c r="GUJ22" s="63"/>
      <c r="GUK22" s="63"/>
      <c r="GUL22" s="63"/>
      <c r="GUM22" s="63"/>
      <c r="GUN22" s="63"/>
      <c r="GUO22" s="63"/>
      <c r="GUP22" s="63"/>
      <c r="GUQ22" s="63"/>
      <c r="GUR22" s="63"/>
      <c r="GUS22" s="63"/>
      <c r="GUT22" s="63"/>
      <c r="GUU22" s="63"/>
      <c r="GUV22" s="63"/>
      <c r="GUW22" s="63"/>
      <c r="GUX22" s="63"/>
      <c r="GUY22" s="63"/>
      <c r="GUZ22" s="63"/>
      <c r="GVA22" s="63"/>
      <c r="GVB22" s="63"/>
      <c r="GVC22" s="63"/>
      <c r="GVD22" s="63"/>
      <c r="GVE22" s="63"/>
      <c r="GVF22" s="63"/>
      <c r="GVG22" s="63"/>
      <c r="GVH22" s="63"/>
      <c r="GVI22" s="63"/>
      <c r="GVJ22" s="63"/>
      <c r="GVK22" s="63"/>
      <c r="GVL22" s="63"/>
      <c r="GVM22" s="63"/>
      <c r="GVN22" s="63"/>
      <c r="GVO22" s="63"/>
      <c r="GVP22" s="63"/>
      <c r="GVQ22" s="63"/>
      <c r="GVR22" s="63"/>
      <c r="GVS22" s="63"/>
      <c r="GVT22" s="63"/>
      <c r="GVU22" s="63"/>
      <c r="GVV22" s="63"/>
      <c r="GVW22" s="63"/>
      <c r="GVX22" s="63"/>
      <c r="GVY22" s="63"/>
      <c r="GVZ22" s="63"/>
      <c r="GWA22" s="63"/>
      <c r="GWB22" s="63"/>
      <c r="GWC22" s="63"/>
      <c r="GWD22" s="63"/>
      <c r="GWE22" s="63"/>
      <c r="GWF22" s="63"/>
      <c r="GWG22" s="63"/>
      <c r="GWH22" s="63"/>
      <c r="GWI22" s="63"/>
      <c r="GWJ22" s="63"/>
      <c r="GWK22" s="63"/>
      <c r="GWL22" s="63"/>
      <c r="GWM22" s="63"/>
      <c r="GWN22" s="63"/>
      <c r="GWO22" s="63"/>
      <c r="GWP22" s="63"/>
      <c r="GWQ22" s="63"/>
      <c r="GWR22" s="63"/>
      <c r="GWS22" s="63"/>
      <c r="GWT22" s="63"/>
      <c r="GWU22" s="63"/>
      <c r="GWV22" s="63"/>
      <c r="GWW22" s="63"/>
      <c r="GWX22" s="63"/>
      <c r="GWY22" s="63"/>
      <c r="GWZ22" s="63"/>
      <c r="GXA22" s="63"/>
      <c r="GXB22" s="63"/>
      <c r="GXC22" s="63"/>
      <c r="GXD22" s="63"/>
      <c r="GXE22" s="63"/>
      <c r="GXF22" s="63"/>
      <c r="GXG22" s="63"/>
      <c r="GXH22" s="63"/>
      <c r="GXI22" s="63"/>
      <c r="GXJ22" s="63"/>
      <c r="GXK22" s="63"/>
      <c r="GXL22" s="63"/>
      <c r="GXM22" s="63"/>
      <c r="GXN22" s="63"/>
      <c r="GXO22" s="63"/>
      <c r="GXP22" s="63"/>
      <c r="GXQ22" s="63"/>
      <c r="GXR22" s="63"/>
      <c r="GXS22" s="63"/>
      <c r="GXT22" s="63"/>
      <c r="GXU22" s="63"/>
      <c r="GXV22" s="63"/>
      <c r="GXW22" s="63"/>
      <c r="GXX22" s="63"/>
      <c r="GXY22" s="63"/>
      <c r="GXZ22" s="63"/>
      <c r="GYA22" s="63"/>
      <c r="GYB22" s="63"/>
      <c r="GYC22" s="63"/>
      <c r="GYD22" s="63"/>
      <c r="GYE22" s="63"/>
      <c r="GYF22" s="63"/>
      <c r="GYG22" s="63"/>
      <c r="GYH22" s="63"/>
      <c r="GYI22" s="63"/>
      <c r="GYJ22" s="63"/>
      <c r="GYK22" s="63"/>
      <c r="GYL22" s="63"/>
      <c r="GYM22" s="63"/>
      <c r="GYN22" s="63"/>
      <c r="GYO22" s="63"/>
      <c r="GYP22" s="63"/>
      <c r="GYQ22" s="63"/>
      <c r="GYR22" s="63"/>
      <c r="GYS22" s="63"/>
      <c r="GYT22" s="63"/>
      <c r="GYU22" s="63"/>
      <c r="GYV22" s="63"/>
      <c r="GYW22" s="63"/>
      <c r="GYX22" s="63"/>
      <c r="GYY22" s="63"/>
      <c r="GYZ22" s="63"/>
      <c r="GZA22" s="63"/>
      <c r="GZB22" s="63"/>
      <c r="GZC22" s="63"/>
      <c r="GZD22" s="63"/>
      <c r="GZE22" s="63"/>
      <c r="GZF22" s="63"/>
      <c r="GZG22" s="63"/>
      <c r="GZH22" s="63"/>
      <c r="GZI22" s="63"/>
      <c r="GZJ22" s="63"/>
      <c r="GZK22" s="63"/>
      <c r="GZL22" s="63"/>
      <c r="GZM22" s="63"/>
      <c r="GZN22" s="63"/>
      <c r="GZO22" s="63"/>
      <c r="GZP22" s="63"/>
      <c r="GZQ22" s="63"/>
      <c r="GZR22" s="63"/>
      <c r="GZS22" s="63"/>
      <c r="GZT22" s="63"/>
      <c r="GZU22" s="63"/>
      <c r="GZV22" s="63"/>
      <c r="GZW22" s="63"/>
      <c r="GZX22" s="63"/>
      <c r="GZY22" s="63"/>
      <c r="GZZ22" s="63"/>
      <c r="HAA22" s="63"/>
      <c r="HAB22" s="63"/>
      <c r="HAC22" s="63"/>
      <c r="HAD22" s="63"/>
      <c r="HAE22" s="63"/>
      <c r="HAF22" s="63"/>
      <c r="HAG22" s="63"/>
      <c r="HAH22" s="63"/>
      <c r="HAI22" s="63"/>
      <c r="HAJ22" s="63"/>
      <c r="HAK22" s="63"/>
      <c r="HAL22" s="63"/>
      <c r="HAM22" s="63"/>
      <c r="HAN22" s="63"/>
      <c r="HAO22" s="63"/>
      <c r="HAP22" s="63"/>
      <c r="HAQ22" s="63"/>
      <c r="HAR22" s="63"/>
      <c r="HAS22" s="63"/>
      <c r="HAT22" s="63"/>
      <c r="HAU22" s="63"/>
      <c r="HAV22" s="63"/>
      <c r="HAW22" s="63"/>
      <c r="HAX22" s="63"/>
      <c r="HAY22" s="63"/>
      <c r="HAZ22" s="63"/>
      <c r="HBA22" s="63"/>
      <c r="HBB22" s="63"/>
      <c r="HBC22" s="63"/>
      <c r="HBD22" s="63"/>
      <c r="HBE22" s="63"/>
      <c r="HBF22" s="63"/>
      <c r="HBG22" s="63"/>
      <c r="HBH22" s="63"/>
      <c r="HBI22" s="63"/>
      <c r="HBJ22" s="63"/>
      <c r="HBK22" s="63"/>
      <c r="HBL22" s="63"/>
      <c r="HBM22" s="63"/>
      <c r="HBN22" s="63"/>
      <c r="HBO22" s="63"/>
      <c r="HBP22" s="63"/>
      <c r="HBQ22" s="63"/>
      <c r="HBR22" s="63"/>
      <c r="HBS22" s="63"/>
      <c r="HBT22" s="63"/>
      <c r="HBU22" s="63"/>
      <c r="HBV22" s="63"/>
      <c r="HBW22" s="63"/>
      <c r="HBX22" s="63"/>
      <c r="HBY22" s="63"/>
      <c r="HBZ22" s="63"/>
      <c r="HCA22" s="63"/>
      <c r="HCB22" s="63"/>
      <c r="HCC22" s="63"/>
      <c r="HCD22" s="63"/>
      <c r="HCE22" s="63"/>
      <c r="HCF22" s="63"/>
      <c r="HCG22" s="63"/>
      <c r="HCH22" s="63"/>
      <c r="HCI22" s="63"/>
      <c r="HCJ22" s="63"/>
      <c r="HCK22" s="63"/>
      <c r="HCL22" s="63"/>
      <c r="HCM22" s="63"/>
      <c r="HCN22" s="63"/>
      <c r="HCO22" s="63"/>
      <c r="HCP22" s="63"/>
      <c r="HCQ22" s="63"/>
      <c r="HCR22" s="63"/>
      <c r="HCS22" s="63"/>
      <c r="HCT22" s="63"/>
      <c r="HCU22" s="63"/>
      <c r="HCV22" s="63"/>
      <c r="HCW22" s="63"/>
      <c r="HCX22" s="63"/>
      <c r="HCY22" s="63"/>
      <c r="HCZ22" s="63"/>
      <c r="HDA22" s="63"/>
      <c r="HDB22" s="63"/>
      <c r="HDC22" s="63"/>
      <c r="HDD22" s="63"/>
      <c r="HDE22" s="63"/>
      <c r="HDF22" s="63"/>
      <c r="HDG22" s="63"/>
      <c r="HDH22" s="63"/>
      <c r="HDI22" s="63"/>
      <c r="HDJ22" s="63"/>
      <c r="HDK22" s="63"/>
      <c r="HDL22" s="63"/>
      <c r="HDM22" s="63"/>
      <c r="HDN22" s="63"/>
      <c r="HDO22" s="63"/>
      <c r="HDP22" s="63"/>
      <c r="HDQ22" s="63"/>
      <c r="HDR22" s="63"/>
      <c r="HDS22" s="63"/>
      <c r="HDT22" s="63"/>
      <c r="HDU22" s="63"/>
      <c r="HDV22" s="63"/>
      <c r="HDW22" s="63"/>
      <c r="HDX22" s="63"/>
      <c r="HDY22" s="63"/>
      <c r="HDZ22" s="63"/>
      <c r="HEA22" s="63"/>
      <c r="HEB22" s="63"/>
      <c r="HEC22" s="63"/>
      <c r="HED22" s="63"/>
      <c r="HEE22" s="63"/>
      <c r="HEF22" s="63"/>
      <c r="HEG22" s="63"/>
      <c r="HEH22" s="63"/>
      <c r="HEI22" s="63"/>
      <c r="HEJ22" s="63"/>
      <c r="HEK22" s="63"/>
      <c r="HEL22" s="63"/>
      <c r="HEM22" s="63"/>
      <c r="HEN22" s="63"/>
      <c r="HEO22" s="63"/>
      <c r="HEP22" s="63"/>
      <c r="HEQ22" s="63"/>
      <c r="HER22" s="63"/>
      <c r="HES22" s="63"/>
      <c r="HET22" s="63"/>
      <c r="HEU22" s="63"/>
      <c r="HEV22" s="63"/>
      <c r="HEW22" s="63"/>
      <c r="HEX22" s="63"/>
      <c r="HEY22" s="63"/>
      <c r="HEZ22" s="63"/>
      <c r="HFA22" s="63"/>
      <c r="HFB22" s="63"/>
      <c r="HFC22" s="63"/>
      <c r="HFD22" s="63"/>
      <c r="HFE22" s="63"/>
      <c r="HFF22" s="63"/>
      <c r="HFG22" s="63"/>
      <c r="HFH22" s="63"/>
      <c r="HFI22" s="63"/>
      <c r="HFJ22" s="63"/>
      <c r="HFK22" s="63"/>
      <c r="HFL22" s="63"/>
      <c r="HFM22" s="63"/>
      <c r="HFN22" s="63"/>
      <c r="HFO22" s="63"/>
      <c r="HFP22" s="63"/>
      <c r="HFQ22" s="63"/>
      <c r="HFR22" s="63"/>
      <c r="HFS22" s="63"/>
      <c r="HFT22" s="63"/>
      <c r="HFU22" s="63"/>
      <c r="HFV22" s="63"/>
      <c r="HFW22" s="63"/>
      <c r="HFX22" s="63"/>
      <c r="HFY22" s="63"/>
      <c r="HFZ22" s="63"/>
      <c r="HGA22" s="63"/>
      <c r="HGB22" s="63"/>
      <c r="HGC22" s="63"/>
      <c r="HGD22" s="63"/>
      <c r="HGE22" s="63"/>
      <c r="HGF22" s="63"/>
      <c r="HGG22" s="63"/>
      <c r="HGH22" s="63"/>
      <c r="HGI22" s="63"/>
      <c r="HGJ22" s="63"/>
      <c r="HGK22" s="63"/>
      <c r="HGL22" s="63"/>
      <c r="HGM22" s="63"/>
      <c r="HGN22" s="63"/>
      <c r="HGO22" s="63"/>
      <c r="HGP22" s="63"/>
      <c r="HGQ22" s="63"/>
      <c r="HGR22" s="63"/>
      <c r="HGS22" s="63"/>
      <c r="HGT22" s="63"/>
      <c r="HGU22" s="63"/>
      <c r="HGV22" s="63"/>
      <c r="HGW22" s="63"/>
      <c r="HGX22" s="63"/>
      <c r="HGY22" s="63"/>
      <c r="HGZ22" s="63"/>
      <c r="HHA22" s="63"/>
      <c r="HHB22" s="63"/>
      <c r="HHC22" s="63"/>
      <c r="HHD22" s="63"/>
      <c r="HHE22" s="63"/>
      <c r="HHF22" s="63"/>
      <c r="HHG22" s="63"/>
      <c r="HHH22" s="63"/>
      <c r="HHI22" s="63"/>
      <c r="HHJ22" s="63"/>
      <c r="HHK22" s="63"/>
      <c r="HHL22" s="63"/>
      <c r="HHM22" s="63"/>
      <c r="HHN22" s="63"/>
      <c r="HHO22" s="63"/>
      <c r="HHP22" s="63"/>
      <c r="HHQ22" s="63"/>
      <c r="HHR22" s="63"/>
      <c r="HHS22" s="63"/>
      <c r="HHT22" s="63"/>
      <c r="HHU22" s="63"/>
      <c r="HHV22" s="63"/>
      <c r="HHW22" s="63"/>
      <c r="HHX22" s="63"/>
      <c r="HHY22" s="63"/>
      <c r="HHZ22" s="63"/>
      <c r="HIA22" s="63"/>
      <c r="HIB22" s="63"/>
      <c r="HIC22" s="63"/>
      <c r="HID22" s="63"/>
      <c r="HIE22" s="63"/>
      <c r="HIF22" s="63"/>
      <c r="HIG22" s="63"/>
      <c r="HIH22" s="63"/>
      <c r="HII22" s="63"/>
      <c r="HIJ22" s="63"/>
      <c r="HIK22" s="63"/>
      <c r="HIL22" s="63"/>
      <c r="HIM22" s="63"/>
      <c r="HIN22" s="63"/>
      <c r="HIO22" s="63"/>
      <c r="HIP22" s="63"/>
      <c r="HIQ22" s="63"/>
      <c r="HIR22" s="63"/>
      <c r="HIS22" s="63"/>
      <c r="HIT22" s="63"/>
      <c r="HIU22" s="63"/>
      <c r="HIV22" s="63"/>
      <c r="HIW22" s="63"/>
      <c r="HIX22" s="63"/>
      <c r="HIY22" s="63"/>
      <c r="HIZ22" s="63"/>
      <c r="HJA22" s="63"/>
      <c r="HJB22" s="63"/>
      <c r="HJC22" s="63"/>
      <c r="HJD22" s="63"/>
      <c r="HJE22" s="63"/>
      <c r="HJF22" s="63"/>
      <c r="HJG22" s="63"/>
      <c r="HJH22" s="63"/>
      <c r="HJI22" s="63"/>
      <c r="HJJ22" s="63"/>
      <c r="HJK22" s="63"/>
      <c r="HJL22" s="63"/>
      <c r="HJM22" s="63"/>
      <c r="HJN22" s="63"/>
      <c r="HJO22" s="63"/>
      <c r="HJP22" s="63"/>
      <c r="HJQ22" s="63"/>
      <c r="HJR22" s="63"/>
      <c r="HJS22" s="63"/>
      <c r="HJT22" s="63"/>
      <c r="HJU22" s="63"/>
      <c r="HJV22" s="63"/>
      <c r="HJW22" s="63"/>
      <c r="HJX22" s="63"/>
      <c r="HJY22" s="63"/>
      <c r="HJZ22" s="63"/>
      <c r="HKA22" s="63"/>
      <c r="HKB22" s="63"/>
      <c r="HKC22" s="63"/>
      <c r="HKD22" s="63"/>
      <c r="HKE22" s="63"/>
      <c r="HKF22" s="63"/>
      <c r="HKG22" s="63"/>
      <c r="HKH22" s="63"/>
      <c r="HKI22" s="63"/>
      <c r="HKJ22" s="63"/>
      <c r="HKK22" s="63"/>
      <c r="HKL22" s="63"/>
      <c r="HKM22" s="63"/>
      <c r="HKN22" s="63"/>
      <c r="HKO22" s="63"/>
      <c r="HKP22" s="63"/>
      <c r="HKQ22" s="63"/>
      <c r="HKR22" s="63"/>
      <c r="HKS22" s="63"/>
      <c r="HKT22" s="63"/>
      <c r="HKU22" s="63"/>
      <c r="HKV22" s="63"/>
      <c r="HKW22" s="63"/>
      <c r="HKX22" s="63"/>
      <c r="HKY22" s="63"/>
      <c r="HKZ22" s="63"/>
      <c r="HLA22" s="63"/>
      <c r="HLB22" s="63"/>
      <c r="HLC22" s="63"/>
      <c r="HLD22" s="63"/>
      <c r="HLE22" s="63"/>
      <c r="HLF22" s="63"/>
      <c r="HLG22" s="63"/>
      <c r="HLH22" s="63"/>
      <c r="HLI22" s="63"/>
      <c r="HLJ22" s="63"/>
      <c r="HLK22" s="63"/>
      <c r="HLL22" s="63"/>
      <c r="HLM22" s="63"/>
      <c r="HLN22" s="63"/>
      <c r="HLO22" s="63"/>
      <c r="HLP22" s="63"/>
      <c r="HLQ22" s="63"/>
      <c r="HLR22" s="63"/>
      <c r="HLS22" s="63"/>
      <c r="HLT22" s="63"/>
      <c r="HLU22" s="63"/>
      <c r="HLV22" s="63"/>
      <c r="HLW22" s="63"/>
      <c r="HLX22" s="63"/>
      <c r="HLY22" s="63"/>
      <c r="HLZ22" s="63"/>
      <c r="HMA22" s="63"/>
      <c r="HMB22" s="63"/>
      <c r="HMC22" s="63"/>
      <c r="HMD22" s="63"/>
      <c r="HME22" s="63"/>
      <c r="HMF22" s="63"/>
      <c r="HMG22" s="63"/>
      <c r="HMH22" s="63"/>
      <c r="HMI22" s="63"/>
      <c r="HMJ22" s="63"/>
      <c r="HMK22" s="63"/>
      <c r="HML22" s="63"/>
      <c r="HMM22" s="63"/>
      <c r="HMN22" s="63"/>
      <c r="HMO22" s="63"/>
      <c r="HMP22" s="63"/>
      <c r="HMQ22" s="63"/>
      <c r="HMR22" s="63"/>
      <c r="HMS22" s="63"/>
      <c r="HMT22" s="63"/>
      <c r="HMU22" s="63"/>
      <c r="HMV22" s="63"/>
      <c r="HMW22" s="63"/>
      <c r="HMX22" s="63"/>
      <c r="HMY22" s="63"/>
      <c r="HMZ22" s="63"/>
      <c r="HNA22" s="63"/>
      <c r="HNB22" s="63"/>
      <c r="HNC22" s="63"/>
      <c r="HND22" s="63"/>
      <c r="HNE22" s="63"/>
      <c r="HNF22" s="63"/>
      <c r="HNG22" s="63"/>
      <c r="HNH22" s="63"/>
      <c r="HNI22" s="63"/>
      <c r="HNJ22" s="63"/>
      <c r="HNK22" s="63"/>
      <c r="HNL22" s="63"/>
      <c r="HNM22" s="63"/>
      <c r="HNN22" s="63"/>
      <c r="HNO22" s="63"/>
      <c r="HNP22" s="63"/>
      <c r="HNQ22" s="63"/>
      <c r="HNR22" s="63"/>
      <c r="HNS22" s="63"/>
      <c r="HNT22" s="63"/>
      <c r="HNU22" s="63"/>
      <c r="HNV22" s="63"/>
      <c r="HNW22" s="63"/>
      <c r="HNX22" s="63"/>
      <c r="HNY22" s="63"/>
      <c r="HNZ22" s="63"/>
      <c r="HOA22" s="63"/>
      <c r="HOB22" s="63"/>
      <c r="HOC22" s="63"/>
      <c r="HOD22" s="63"/>
      <c r="HOE22" s="63"/>
      <c r="HOF22" s="63"/>
      <c r="HOG22" s="63"/>
      <c r="HOH22" s="63"/>
      <c r="HOI22" s="63"/>
      <c r="HOJ22" s="63"/>
      <c r="HOK22" s="63"/>
      <c r="HOL22" s="63"/>
      <c r="HOM22" s="63"/>
      <c r="HON22" s="63"/>
      <c r="HOO22" s="63"/>
      <c r="HOP22" s="63"/>
      <c r="HOQ22" s="63"/>
      <c r="HOR22" s="63"/>
      <c r="HOS22" s="63"/>
      <c r="HOT22" s="63"/>
      <c r="HOU22" s="63"/>
      <c r="HOV22" s="63"/>
      <c r="HOW22" s="63"/>
      <c r="HOX22" s="63"/>
      <c r="HOY22" s="63"/>
      <c r="HOZ22" s="63"/>
      <c r="HPA22" s="63"/>
      <c r="HPB22" s="63"/>
      <c r="HPC22" s="63"/>
      <c r="HPD22" s="63"/>
      <c r="HPE22" s="63"/>
      <c r="HPF22" s="63"/>
      <c r="HPG22" s="63"/>
      <c r="HPH22" s="63"/>
      <c r="HPI22" s="63"/>
      <c r="HPJ22" s="63"/>
      <c r="HPK22" s="63"/>
      <c r="HPL22" s="63"/>
      <c r="HPM22" s="63"/>
      <c r="HPN22" s="63"/>
      <c r="HPO22" s="63"/>
      <c r="HPP22" s="63"/>
      <c r="HPQ22" s="63"/>
      <c r="HPR22" s="63"/>
      <c r="HPS22" s="63"/>
      <c r="HPT22" s="63"/>
      <c r="HPU22" s="63"/>
      <c r="HPV22" s="63"/>
      <c r="HPW22" s="63"/>
      <c r="HPX22" s="63"/>
      <c r="HPY22" s="63"/>
      <c r="HPZ22" s="63"/>
      <c r="HQA22" s="63"/>
      <c r="HQB22" s="63"/>
      <c r="HQC22" s="63"/>
      <c r="HQD22" s="63"/>
      <c r="HQE22" s="63"/>
      <c r="HQF22" s="63"/>
      <c r="HQG22" s="63"/>
      <c r="HQH22" s="63"/>
      <c r="HQI22" s="63"/>
      <c r="HQJ22" s="63"/>
      <c r="HQK22" s="63"/>
      <c r="HQL22" s="63"/>
      <c r="HQM22" s="63"/>
      <c r="HQN22" s="63"/>
      <c r="HQO22" s="63"/>
      <c r="HQP22" s="63"/>
      <c r="HQQ22" s="63"/>
      <c r="HQR22" s="63"/>
      <c r="HQS22" s="63"/>
      <c r="HQT22" s="63"/>
      <c r="HQU22" s="63"/>
      <c r="HQV22" s="63"/>
      <c r="HQW22" s="63"/>
      <c r="HQX22" s="63"/>
      <c r="HQY22" s="63"/>
      <c r="HQZ22" s="63"/>
      <c r="HRA22" s="63"/>
      <c r="HRB22" s="63"/>
      <c r="HRC22" s="63"/>
      <c r="HRD22" s="63"/>
      <c r="HRE22" s="63"/>
      <c r="HRF22" s="63"/>
      <c r="HRG22" s="63"/>
      <c r="HRH22" s="63"/>
      <c r="HRI22" s="63"/>
      <c r="HRJ22" s="63"/>
      <c r="HRK22" s="63"/>
      <c r="HRL22" s="63"/>
      <c r="HRM22" s="63"/>
      <c r="HRN22" s="63"/>
      <c r="HRO22" s="63"/>
      <c r="HRP22" s="63"/>
      <c r="HRQ22" s="63"/>
      <c r="HRR22" s="63"/>
      <c r="HRS22" s="63"/>
      <c r="HRT22" s="63"/>
      <c r="HRU22" s="63"/>
      <c r="HRV22" s="63"/>
      <c r="HRW22" s="63"/>
      <c r="HRX22" s="63"/>
      <c r="HRY22" s="63"/>
      <c r="HRZ22" s="63"/>
      <c r="HSA22" s="63"/>
      <c r="HSB22" s="63"/>
      <c r="HSC22" s="63"/>
      <c r="HSD22" s="63"/>
      <c r="HSE22" s="63"/>
      <c r="HSF22" s="63"/>
      <c r="HSG22" s="63"/>
      <c r="HSH22" s="63"/>
      <c r="HSI22" s="63"/>
      <c r="HSJ22" s="63"/>
      <c r="HSK22" s="63"/>
      <c r="HSL22" s="63"/>
      <c r="HSM22" s="63"/>
      <c r="HSN22" s="63"/>
      <c r="HSO22" s="63"/>
      <c r="HSP22" s="63"/>
      <c r="HSQ22" s="63"/>
      <c r="HSR22" s="63"/>
      <c r="HSS22" s="63"/>
      <c r="HST22" s="63"/>
      <c r="HSU22" s="63"/>
      <c r="HSV22" s="63"/>
      <c r="HSW22" s="63"/>
      <c r="HSX22" s="63"/>
      <c r="HSY22" s="63"/>
      <c r="HSZ22" s="63"/>
      <c r="HTA22" s="63"/>
      <c r="HTB22" s="63"/>
      <c r="HTC22" s="63"/>
      <c r="HTD22" s="63"/>
      <c r="HTE22" s="63"/>
      <c r="HTF22" s="63"/>
      <c r="HTG22" s="63"/>
      <c r="HTH22" s="63"/>
      <c r="HTI22" s="63"/>
      <c r="HTJ22" s="63"/>
      <c r="HTK22" s="63"/>
      <c r="HTL22" s="63"/>
      <c r="HTM22" s="63"/>
      <c r="HTN22" s="63"/>
      <c r="HTO22" s="63"/>
      <c r="HTP22" s="63"/>
      <c r="HTQ22" s="63"/>
      <c r="HTR22" s="63"/>
      <c r="HTS22" s="63"/>
      <c r="HTT22" s="63"/>
      <c r="HTU22" s="63"/>
      <c r="HTV22" s="63"/>
      <c r="HTW22" s="63"/>
      <c r="HTX22" s="63"/>
      <c r="HTY22" s="63"/>
      <c r="HTZ22" s="63"/>
      <c r="HUA22" s="63"/>
      <c r="HUB22" s="63"/>
      <c r="HUC22" s="63"/>
      <c r="HUD22" s="63"/>
      <c r="HUE22" s="63"/>
      <c r="HUF22" s="63"/>
      <c r="HUG22" s="63"/>
      <c r="HUH22" s="63"/>
      <c r="HUI22" s="63"/>
      <c r="HUJ22" s="63"/>
      <c r="HUK22" s="63"/>
      <c r="HUL22" s="63"/>
      <c r="HUM22" s="63"/>
      <c r="HUN22" s="63"/>
      <c r="HUO22" s="63"/>
      <c r="HUP22" s="63"/>
      <c r="HUQ22" s="63"/>
      <c r="HUR22" s="63"/>
      <c r="HUS22" s="63"/>
      <c r="HUT22" s="63"/>
      <c r="HUU22" s="63"/>
      <c r="HUV22" s="63"/>
      <c r="HUW22" s="63"/>
      <c r="HUX22" s="63"/>
      <c r="HUY22" s="63"/>
      <c r="HUZ22" s="63"/>
      <c r="HVA22" s="63"/>
      <c r="HVB22" s="63"/>
      <c r="HVC22" s="63"/>
      <c r="HVD22" s="63"/>
      <c r="HVE22" s="63"/>
      <c r="HVF22" s="63"/>
      <c r="HVG22" s="63"/>
      <c r="HVH22" s="63"/>
      <c r="HVI22" s="63"/>
      <c r="HVJ22" s="63"/>
      <c r="HVK22" s="63"/>
      <c r="HVL22" s="63"/>
      <c r="HVM22" s="63"/>
      <c r="HVN22" s="63"/>
      <c r="HVO22" s="63"/>
      <c r="HVP22" s="63"/>
      <c r="HVQ22" s="63"/>
      <c r="HVR22" s="63"/>
      <c r="HVS22" s="63"/>
      <c r="HVT22" s="63"/>
      <c r="HVU22" s="63"/>
      <c r="HVV22" s="63"/>
      <c r="HVW22" s="63"/>
      <c r="HVX22" s="63"/>
      <c r="HVY22" s="63"/>
      <c r="HVZ22" s="63"/>
      <c r="HWA22" s="63"/>
      <c r="HWB22" s="63"/>
      <c r="HWC22" s="63"/>
      <c r="HWD22" s="63"/>
      <c r="HWE22" s="63"/>
      <c r="HWF22" s="63"/>
      <c r="HWG22" s="63"/>
      <c r="HWH22" s="63"/>
      <c r="HWI22" s="63"/>
      <c r="HWJ22" s="63"/>
      <c r="HWK22" s="63"/>
      <c r="HWL22" s="63"/>
      <c r="HWM22" s="63"/>
      <c r="HWN22" s="63"/>
      <c r="HWO22" s="63"/>
      <c r="HWP22" s="63"/>
      <c r="HWQ22" s="63"/>
      <c r="HWR22" s="63"/>
      <c r="HWS22" s="63"/>
      <c r="HWT22" s="63"/>
      <c r="HWU22" s="63"/>
      <c r="HWV22" s="63"/>
      <c r="HWW22" s="63"/>
      <c r="HWX22" s="63"/>
      <c r="HWY22" s="63"/>
      <c r="HWZ22" s="63"/>
      <c r="HXA22" s="63"/>
      <c r="HXB22" s="63"/>
      <c r="HXC22" s="63"/>
      <c r="HXD22" s="63"/>
      <c r="HXE22" s="63"/>
      <c r="HXF22" s="63"/>
      <c r="HXG22" s="63"/>
      <c r="HXH22" s="63"/>
      <c r="HXI22" s="63"/>
      <c r="HXJ22" s="63"/>
      <c r="HXK22" s="63"/>
      <c r="HXL22" s="63"/>
      <c r="HXM22" s="63"/>
      <c r="HXN22" s="63"/>
      <c r="HXO22" s="63"/>
      <c r="HXP22" s="63"/>
      <c r="HXQ22" s="63"/>
      <c r="HXR22" s="63"/>
      <c r="HXS22" s="63"/>
      <c r="HXT22" s="63"/>
      <c r="HXU22" s="63"/>
      <c r="HXV22" s="63"/>
      <c r="HXW22" s="63"/>
      <c r="HXX22" s="63"/>
      <c r="HXY22" s="63"/>
      <c r="HXZ22" s="63"/>
      <c r="HYA22" s="63"/>
      <c r="HYB22" s="63"/>
      <c r="HYC22" s="63"/>
      <c r="HYD22" s="63"/>
      <c r="HYE22" s="63"/>
      <c r="HYF22" s="63"/>
      <c r="HYG22" s="63"/>
      <c r="HYH22" s="63"/>
      <c r="HYI22" s="63"/>
      <c r="HYJ22" s="63"/>
      <c r="HYK22" s="63"/>
      <c r="HYL22" s="63"/>
      <c r="HYM22" s="63"/>
      <c r="HYN22" s="63"/>
      <c r="HYO22" s="63"/>
      <c r="HYP22" s="63"/>
      <c r="HYQ22" s="63"/>
      <c r="HYR22" s="63"/>
      <c r="HYS22" s="63"/>
      <c r="HYT22" s="63"/>
      <c r="HYU22" s="63"/>
      <c r="HYV22" s="63"/>
      <c r="HYW22" s="63"/>
      <c r="HYX22" s="63"/>
      <c r="HYY22" s="63"/>
      <c r="HYZ22" s="63"/>
      <c r="HZA22" s="63"/>
      <c r="HZB22" s="63"/>
      <c r="HZC22" s="63"/>
      <c r="HZD22" s="63"/>
      <c r="HZE22" s="63"/>
      <c r="HZF22" s="63"/>
      <c r="HZG22" s="63"/>
      <c r="HZH22" s="63"/>
      <c r="HZI22" s="63"/>
      <c r="HZJ22" s="63"/>
      <c r="HZK22" s="63"/>
      <c r="HZL22" s="63"/>
      <c r="HZM22" s="63"/>
      <c r="HZN22" s="63"/>
      <c r="HZO22" s="63"/>
      <c r="HZP22" s="63"/>
      <c r="HZQ22" s="63"/>
      <c r="HZR22" s="63"/>
      <c r="HZS22" s="63"/>
      <c r="HZT22" s="63"/>
      <c r="HZU22" s="63"/>
      <c r="HZV22" s="63"/>
      <c r="HZW22" s="63"/>
      <c r="HZX22" s="63"/>
      <c r="HZY22" s="63"/>
      <c r="HZZ22" s="63"/>
      <c r="IAA22" s="63"/>
      <c r="IAB22" s="63"/>
      <c r="IAC22" s="63"/>
      <c r="IAD22" s="63"/>
      <c r="IAE22" s="63"/>
      <c r="IAF22" s="63"/>
      <c r="IAG22" s="63"/>
      <c r="IAH22" s="63"/>
      <c r="IAI22" s="63"/>
      <c r="IAJ22" s="63"/>
      <c r="IAK22" s="63"/>
      <c r="IAL22" s="63"/>
      <c r="IAM22" s="63"/>
      <c r="IAN22" s="63"/>
      <c r="IAO22" s="63"/>
      <c r="IAP22" s="63"/>
      <c r="IAQ22" s="63"/>
      <c r="IAR22" s="63"/>
      <c r="IAS22" s="63"/>
      <c r="IAT22" s="63"/>
      <c r="IAU22" s="63"/>
      <c r="IAV22" s="63"/>
      <c r="IAW22" s="63"/>
      <c r="IAX22" s="63"/>
      <c r="IAY22" s="63"/>
      <c r="IAZ22" s="63"/>
      <c r="IBA22" s="63"/>
      <c r="IBB22" s="63"/>
      <c r="IBC22" s="63"/>
      <c r="IBD22" s="63"/>
      <c r="IBE22" s="63"/>
      <c r="IBF22" s="63"/>
      <c r="IBG22" s="63"/>
      <c r="IBH22" s="63"/>
      <c r="IBI22" s="63"/>
      <c r="IBJ22" s="63"/>
      <c r="IBK22" s="63"/>
      <c r="IBL22" s="63"/>
      <c r="IBM22" s="63"/>
      <c r="IBN22" s="63"/>
      <c r="IBO22" s="63"/>
      <c r="IBP22" s="63"/>
      <c r="IBQ22" s="63"/>
      <c r="IBR22" s="63"/>
      <c r="IBS22" s="63"/>
      <c r="IBT22" s="63"/>
      <c r="IBU22" s="63"/>
      <c r="IBV22" s="63"/>
      <c r="IBW22" s="63"/>
      <c r="IBX22" s="63"/>
      <c r="IBY22" s="63"/>
      <c r="IBZ22" s="63"/>
      <c r="ICA22" s="63"/>
      <c r="ICB22" s="63"/>
      <c r="ICC22" s="63"/>
      <c r="ICD22" s="63"/>
      <c r="ICE22" s="63"/>
      <c r="ICF22" s="63"/>
      <c r="ICG22" s="63"/>
      <c r="ICH22" s="63"/>
      <c r="ICI22" s="63"/>
      <c r="ICJ22" s="63"/>
      <c r="ICK22" s="63"/>
      <c r="ICL22" s="63"/>
      <c r="ICM22" s="63"/>
      <c r="ICN22" s="63"/>
      <c r="ICO22" s="63"/>
      <c r="ICP22" s="63"/>
      <c r="ICQ22" s="63"/>
      <c r="ICR22" s="63"/>
      <c r="ICS22" s="63"/>
      <c r="ICT22" s="63"/>
      <c r="ICU22" s="63"/>
      <c r="ICV22" s="63"/>
      <c r="ICW22" s="63"/>
      <c r="ICX22" s="63"/>
      <c r="ICY22" s="63"/>
      <c r="ICZ22" s="63"/>
      <c r="IDA22" s="63"/>
      <c r="IDB22" s="63"/>
      <c r="IDC22" s="63"/>
      <c r="IDD22" s="63"/>
      <c r="IDE22" s="63"/>
      <c r="IDF22" s="63"/>
      <c r="IDG22" s="63"/>
      <c r="IDH22" s="63"/>
      <c r="IDI22" s="63"/>
      <c r="IDJ22" s="63"/>
      <c r="IDK22" s="63"/>
      <c r="IDL22" s="63"/>
      <c r="IDM22" s="63"/>
      <c r="IDN22" s="63"/>
      <c r="IDO22" s="63"/>
      <c r="IDP22" s="63"/>
      <c r="IDQ22" s="63"/>
      <c r="IDR22" s="63"/>
      <c r="IDS22" s="63"/>
      <c r="IDT22" s="63"/>
      <c r="IDU22" s="63"/>
      <c r="IDV22" s="63"/>
      <c r="IDW22" s="63"/>
      <c r="IDX22" s="63"/>
      <c r="IDY22" s="63"/>
      <c r="IDZ22" s="63"/>
      <c r="IEA22" s="63"/>
      <c r="IEB22" s="63"/>
      <c r="IEC22" s="63"/>
      <c r="IED22" s="63"/>
      <c r="IEE22" s="63"/>
      <c r="IEF22" s="63"/>
      <c r="IEG22" s="63"/>
      <c r="IEH22" s="63"/>
      <c r="IEI22" s="63"/>
      <c r="IEJ22" s="63"/>
      <c r="IEK22" s="63"/>
      <c r="IEL22" s="63"/>
      <c r="IEM22" s="63"/>
      <c r="IEN22" s="63"/>
      <c r="IEO22" s="63"/>
      <c r="IEP22" s="63"/>
      <c r="IEQ22" s="63"/>
      <c r="IER22" s="63"/>
      <c r="IES22" s="63"/>
      <c r="IET22" s="63"/>
      <c r="IEU22" s="63"/>
      <c r="IEV22" s="63"/>
      <c r="IEW22" s="63"/>
      <c r="IEX22" s="63"/>
      <c r="IEY22" s="63"/>
      <c r="IEZ22" s="63"/>
      <c r="IFA22" s="63"/>
      <c r="IFB22" s="63"/>
      <c r="IFC22" s="63"/>
      <c r="IFD22" s="63"/>
      <c r="IFE22" s="63"/>
      <c r="IFF22" s="63"/>
      <c r="IFG22" s="63"/>
      <c r="IFH22" s="63"/>
      <c r="IFI22" s="63"/>
      <c r="IFJ22" s="63"/>
      <c r="IFK22" s="63"/>
      <c r="IFL22" s="63"/>
      <c r="IFM22" s="63"/>
      <c r="IFN22" s="63"/>
      <c r="IFO22" s="63"/>
      <c r="IFP22" s="63"/>
      <c r="IFQ22" s="63"/>
      <c r="IFR22" s="63"/>
      <c r="IFS22" s="63"/>
      <c r="IFT22" s="63"/>
      <c r="IFU22" s="63"/>
      <c r="IFV22" s="63"/>
      <c r="IFW22" s="63"/>
      <c r="IFX22" s="63"/>
      <c r="IFY22" s="63"/>
      <c r="IFZ22" s="63"/>
      <c r="IGA22" s="63"/>
      <c r="IGB22" s="63"/>
      <c r="IGC22" s="63"/>
      <c r="IGD22" s="63"/>
      <c r="IGE22" s="63"/>
      <c r="IGF22" s="63"/>
      <c r="IGG22" s="63"/>
      <c r="IGH22" s="63"/>
      <c r="IGI22" s="63"/>
      <c r="IGJ22" s="63"/>
      <c r="IGK22" s="63"/>
      <c r="IGL22" s="63"/>
      <c r="IGM22" s="63"/>
      <c r="IGN22" s="63"/>
      <c r="IGO22" s="63"/>
      <c r="IGP22" s="63"/>
      <c r="IGQ22" s="63"/>
      <c r="IGR22" s="63"/>
      <c r="IGS22" s="63"/>
      <c r="IGT22" s="63"/>
      <c r="IGU22" s="63"/>
      <c r="IGV22" s="63"/>
      <c r="IGW22" s="63"/>
      <c r="IGX22" s="63"/>
      <c r="IGY22" s="63"/>
      <c r="IGZ22" s="63"/>
      <c r="IHA22" s="63"/>
      <c r="IHB22" s="63"/>
      <c r="IHC22" s="63"/>
      <c r="IHD22" s="63"/>
      <c r="IHE22" s="63"/>
      <c r="IHF22" s="63"/>
      <c r="IHG22" s="63"/>
      <c r="IHH22" s="63"/>
      <c r="IHI22" s="63"/>
      <c r="IHJ22" s="63"/>
      <c r="IHK22" s="63"/>
      <c r="IHL22" s="63"/>
      <c r="IHM22" s="63"/>
      <c r="IHN22" s="63"/>
      <c r="IHO22" s="63"/>
      <c r="IHP22" s="63"/>
      <c r="IHQ22" s="63"/>
      <c r="IHR22" s="63"/>
      <c r="IHS22" s="63"/>
      <c r="IHT22" s="63"/>
      <c r="IHU22" s="63"/>
      <c r="IHV22" s="63"/>
      <c r="IHW22" s="63"/>
      <c r="IHX22" s="63"/>
      <c r="IHY22" s="63"/>
      <c r="IHZ22" s="63"/>
      <c r="IIA22" s="63"/>
      <c r="IIB22" s="63"/>
      <c r="IIC22" s="63"/>
      <c r="IID22" s="63"/>
      <c r="IIE22" s="63"/>
      <c r="IIF22" s="63"/>
      <c r="IIG22" s="63"/>
      <c r="IIH22" s="63"/>
      <c r="III22" s="63"/>
      <c r="IIJ22" s="63"/>
      <c r="IIK22" s="63"/>
      <c r="IIL22" s="63"/>
      <c r="IIM22" s="63"/>
      <c r="IIN22" s="63"/>
      <c r="IIO22" s="63"/>
      <c r="IIP22" s="63"/>
      <c r="IIQ22" s="63"/>
      <c r="IIR22" s="63"/>
      <c r="IIS22" s="63"/>
      <c r="IIT22" s="63"/>
      <c r="IIU22" s="63"/>
      <c r="IIV22" s="63"/>
      <c r="IIW22" s="63"/>
      <c r="IIX22" s="63"/>
      <c r="IIY22" s="63"/>
      <c r="IIZ22" s="63"/>
      <c r="IJA22" s="63"/>
      <c r="IJB22" s="63"/>
      <c r="IJC22" s="63"/>
      <c r="IJD22" s="63"/>
      <c r="IJE22" s="63"/>
      <c r="IJF22" s="63"/>
      <c r="IJG22" s="63"/>
      <c r="IJH22" s="63"/>
      <c r="IJI22" s="63"/>
      <c r="IJJ22" s="63"/>
      <c r="IJK22" s="63"/>
      <c r="IJL22" s="63"/>
      <c r="IJM22" s="63"/>
      <c r="IJN22" s="63"/>
      <c r="IJO22" s="63"/>
      <c r="IJP22" s="63"/>
      <c r="IJQ22" s="63"/>
      <c r="IJR22" s="63"/>
      <c r="IJS22" s="63"/>
      <c r="IJT22" s="63"/>
      <c r="IJU22" s="63"/>
      <c r="IJV22" s="63"/>
      <c r="IJW22" s="63"/>
      <c r="IJX22" s="63"/>
      <c r="IJY22" s="63"/>
      <c r="IJZ22" s="63"/>
      <c r="IKA22" s="63"/>
      <c r="IKB22" s="63"/>
      <c r="IKC22" s="63"/>
      <c r="IKD22" s="63"/>
      <c r="IKE22" s="63"/>
      <c r="IKF22" s="63"/>
      <c r="IKG22" s="63"/>
      <c r="IKH22" s="63"/>
      <c r="IKI22" s="63"/>
      <c r="IKJ22" s="63"/>
      <c r="IKK22" s="63"/>
      <c r="IKL22" s="63"/>
      <c r="IKM22" s="63"/>
      <c r="IKN22" s="63"/>
      <c r="IKO22" s="63"/>
      <c r="IKP22" s="63"/>
      <c r="IKQ22" s="63"/>
      <c r="IKR22" s="63"/>
      <c r="IKS22" s="63"/>
      <c r="IKT22" s="63"/>
      <c r="IKU22" s="63"/>
      <c r="IKV22" s="63"/>
      <c r="IKW22" s="63"/>
      <c r="IKX22" s="63"/>
      <c r="IKY22" s="63"/>
      <c r="IKZ22" s="63"/>
      <c r="ILA22" s="63"/>
      <c r="ILB22" s="63"/>
      <c r="ILC22" s="63"/>
      <c r="ILD22" s="63"/>
      <c r="ILE22" s="63"/>
      <c r="ILF22" s="63"/>
      <c r="ILG22" s="63"/>
      <c r="ILH22" s="63"/>
      <c r="ILI22" s="63"/>
      <c r="ILJ22" s="63"/>
      <c r="ILK22" s="63"/>
      <c r="ILL22" s="63"/>
      <c r="ILM22" s="63"/>
      <c r="ILN22" s="63"/>
      <c r="ILO22" s="63"/>
      <c r="ILP22" s="63"/>
      <c r="ILQ22" s="63"/>
      <c r="ILR22" s="63"/>
      <c r="ILS22" s="63"/>
      <c r="ILT22" s="63"/>
      <c r="ILU22" s="63"/>
      <c r="ILV22" s="63"/>
      <c r="ILW22" s="63"/>
      <c r="ILX22" s="63"/>
      <c r="ILY22" s="63"/>
      <c r="ILZ22" s="63"/>
      <c r="IMA22" s="63"/>
      <c r="IMB22" s="63"/>
      <c r="IMC22" s="63"/>
      <c r="IMD22" s="63"/>
      <c r="IME22" s="63"/>
      <c r="IMF22" s="63"/>
      <c r="IMG22" s="63"/>
      <c r="IMH22" s="63"/>
      <c r="IMI22" s="63"/>
      <c r="IMJ22" s="63"/>
      <c r="IMK22" s="63"/>
      <c r="IML22" s="63"/>
      <c r="IMM22" s="63"/>
      <c r="IMN22" s="63"/>
      <c r="IMO22" s="63"/>
      <c r="IMP22" s="63"/>
      <c r="IMQ22" s="63"/>
      <c r="IMR22" s="63"/>
      <c r="IMS22" s="63"/>
      <c r="IMT22" s="63"/>
      <c r="IMU22" s="63"/>
      <c r="IMV22" s="63"/>
      <c r="IMW22" s="63"/>
      <c r="IMX22" s="63"/>
      <c r="IMY22" s="63"/>
      <c r="IMZ22" s="63"/>
      <c r="INA22" s="63"/>
      <c r="INB22" s="63"/>
      <c r="INC22" s="63"/>
      <c r="IND22" s="63"/>
      <c r="INE22" s="63"/>
      <c r="INF22" s="63"/>
      <c r="ING22" s="63"/>
      <c r="INH22" s="63"/>
      <c r="INI22" s="63"/>
      <c r="INJ22" s="63"/>
      <c r="INK22" s="63"/>
      <c r="INL22" s="63"/>
      <c r="INM22" s="63"/>
      <c r="INN22" s="63"/>
      <c r="INO22" s="63"/>
      <c r="INP22" s="63"/>
      <c r="INQ22" s="63"/>
      <c r="INR22" s="63"/>
      <c r="INS22" s="63"/>
      <c r="INT22" s="63"/>
      <c r="INU22" s="63"/>
      <c r="INV22" s="63"/>
      <c r="INW22" s="63"/>
      <c r="INX22" s="63"/>
      <c r="INY22" s="63"/>
      <c r="INZ22" s="63"/>
      <c r="IOA22" s="63"/>
      <c r="IOB22" s="63"/>
      <c r="IOC22" s="63"/>
      <c r="IOD22" s="63"/>
      <c r="IOE22" s="63"/>
      <c r="IOF22" s="63"/>
      <c r="IOG22" s="63"/>
      <c r="IOH22" s="63"/>
      <c r="IOI22" s="63"/>
      <c r="IOJ22" s="63"/>
      <c r="IOK22" s="63"/>
      <c r="IOL22" s="63"/>
      <c r="IOM22" s="63"/>
      <c r="ION22" s="63"/>
      <c r="IOO22" s="63"/>
      <c r="IOP22" s="63"/>
      <c r="IOQ22" s="63"/>
      <c r="IOR22" s="63"/>
      <c r="IOS22" s="63"/>
      <c r="IOT22" s="63"/>
      <c r="IOU22" s="63"/>
      <c r="IOV22" s="63"/>
      <c r="IOW22" s="63"/>
      <c r="IOX22" s="63"/>
      <c r="IOY22" s="63"/>
      <c r="IOZ22" s="63"/>
      <c r="IPA22" s="63"/>
      <c r="IPB22" s="63"/>
      <c r="IPC22" s="63"/>
      <c r="IPD22" s="63"/>
      <c r="IPE22" s="63"/>
      <c r="IPF22" s="63"/>
      <c r="IPG22" s="63"/>
      <c r="IPH22" s="63"/>
      <c r="IPI22" s="63"/>
      <c r="IPJ22" s="63"/>
      <c r="IPK22" s="63"/>
      <c r="IPL22" s="63"/>
      <c r="IPM22" s="63"/>
      <c r="IPN22" s="63"/>
      <c r="IPO22" s="63"/>
      <c r="IPP22" s="63"/>
      <c r="IPQ22" s="63"/>
      <c r="IPR22" s="63"/>
      <c r="IPS22" s="63"/>
      <c r="IPT22" s="63"/>
      <c r="IPU22" s="63"/>
      <c r="IPV22" s="63"/>
      <c r="IPW22" s="63"/>
      <c r="IPX22" s="63"/>
      <c r="IPY22" s="63"/>
      <c r="IPZ22" s="63"/>
      <c r="IQA22" s="63"/>
      <c r="IQB22" s="63"/>
      <c r="IQC22" s="63"/>
      <c r="IQD22" s="63"/>
      <c r="IQE22" s="63"/>
      <c r="IQF22" s="63"/>
      <c r="IQG22" s="63"/>
      <c r="IQH22" s="63"/>
      <c r="IQI22" s="63"/>
      <c r="IQJ22" s="63"/>
      <c r="IQK22" s="63"/>
      <c r="IQL22" s="63"/>
      <c r="IQM22" s="63"/>
      <c r="IQN22" s="63"/>
      <c r="IQO22" s="63"/>
      <c r="IQP22" s="63"/>
      <c r="IQQ22" s="63"/>
      <c r="IQR22" s="63"/>
      <c r="IQS22" s="63"/>
      <c r="IQT22" s="63"/>
      <c r="IQU22" s="63"/>
      <c r="IQV22" s="63"/>
      <c r="IQW22" s="63"/>
      <c r="IQX22" s="63"/>
      <c r="IQY22" s="63"/>
      <c r="IQZ22" s="63"/>
      <c r="IRA22" s="63"/>
      <c r="IRB22" s="63"/>
      <c r="IRC22" s="63"/>
      <c r="IRD22" s="63"/>
      <c r="IRE22" s="63"/>
      <c r="IRF22" s="63"/>
      <c r="IRG22" s="63"/>
      <c r="IRH22" s="63"/>
      <c r="IRI22" s="63"/>
      <c r="IRJ22" s="63"/>
      <c r="IRK22" s="63"/>
      <c r="IRL22" s="63"/>
      <c r="IRM22" s="63"/>
      <c r="IRN22" s="63"/>
      <c r="IRO22" s="63"/>
      <c r="IRP22" s="63"/>
      <c r="IRQ22" s="63"/>
      <c r="IRR22" s="63"/>
      <c r="IRS22" s="63"/>
      <c r="IRT22" s="63"/>
      <c r="IRU22" s="63"/>
      <c r="IRV22" s="63"/>
      <c r="IRW22" s="63"/>
      <c r="IRX22" s="63"/>
      <c r="IRY22" s="63"/>
      <c r="IRZ22" s="63"/>
      <c r="ISA22" s="63"/>
      <c r="ISB22" s="63"/>
      <c r="ISC22" s="63"/>
      <c r="ISD22" s="63"/>
      <c r="ISE22" s="63"/>
      <c r="ISF22" s="63"/>
      <c r="ISG22" s="63"/>
      <c r="ISH22" s="63"/>
      <c r="ISI22" s="63"/>
      <c r="ISJ22" s="63"/>
      <c r="ISK22" s="63"/>
      <c r="ISL22" s="63"/>
      <c r="ISM22" s="63"/>
      <c r="ISN22" s="63"/>
      <c r="ISO22" s="63"/>
      <c r="ISP22" s="63"/>
      <c r="ISQ22" s="63"/>
      <c r="ISR22" s="63"/>
      <c r="ISS22" s="63"/>
      <c r="IST22" s="63"/>
      <c r="ISU22" s="63"/>
      <c r="ISV22" s="63"/>
      <c r="ISW22" s="63"/>
      <c r="ISX22" s="63"/>
      <c r="ISY22" s="63"/>
      <c r="ISZ22" s="63"/>
      <c r="ITA22" s="63"/>
      <c r="ITB22" s="63"/>
      <c r="ITC22" s="63"/>
      <c r="ITD22" s="63"/>
      <c r="ITE22" s="63"/>
      <c r="ITF22" s="63"/>
      <c r="ITG22" s="63"/>
      <c r="ITH22" s="63"/>
      <c r="ITI22" s="63"/>
      <c r="ITJ22" s="63"/>
      <c r="ITK22" s="63"/>
      <c r="ITL22" s="63"/>
      <c r="ITM22" s="63"/>
      <c r="ITN22" s="63"/>
      <c r="ITO22" s="63"/>
      <c r="ITP22" s="63"/>
      <c r="ITQ22" s="63"/>
      <c r="ITR22" s="63"/>
      <c r="ITS22" s="63"/>
      <c r="ITT22" s="63"/>
      <c r="ITU22" s="63"/>
      <c r="ITV22" s="63"/>
      <c r="ITW22" s="63"/>
      <c r="ITX22" s="63"/>
      <c r="ITY22" s="63"/>
      <c r="ITZ22" s="63"/>
      <c r="IUA22" s="63"/>
      <c r="IUB22" s="63"/>
      <c r="IUC22" s="63"/>
      <c r="IUD22" s="63"/>
      <c r="IUE22" s="63"/>
      <c r="IUF22" s="63"/>
      <c r="IUG22" s="63"/>
      <c r="IUH22" s="63"/>
      <c r="IUI22" s="63"/>
      <c r="IUJ22" s="63"/>
      <c r="IUK22" s="63"/>
      <c r="IUL22" s="63"/>
      <c r="IUM22" s="63"/>
      <c r="IUN22" s="63"/>
      <c r="IUO22" s="63"/>
      <c r="IUP22" s="63"/>
      <c r="IUQ22" s="63"/>
      <c r="IUR22" s="63"/>
      <c r="IUS22" s="63"/>
      <c r="IUT22" s="63"/>
      <c r="IUU22" s="63"/>
      <c r="IUV22" s="63"/>
      <c r="IUW22" s="63"/>
      <c r="IUX22" s="63"/>
      <c r="IUY22" s="63"/>
      <c r="IUZ22" s="63"/>
      <c r="IVA22" s="63"/>
      <c r="IVB22" s="63"/>
      <c r="IVC22" s="63"/>
      <c r="IVD22" s="63"/>
      <c r="IVE22" s="63"/>
      <c r="IVF22" s="63"/>
      <c r="IVG22" s="63"/>
      <c r="IVH22" s="63"/>
      <c r="IVI22" s="63"/>
      <c r="IVJ22" s="63"/>
      <c r="IVK22" s="63"/>
      <c r="IVL22" s="63"/>
      <c r="IVM22" s="63"/>
      <c r="IVN22" s="63"/>
      <c r="IVO22" s="63"/>
      <c r="IVP22" s="63"/>
      <c r="IVQ22" s="63"/>
      <c r="IVR22" s="63"/>
      <c r="IVS22" s="63"/>
      <c r="IVT22" s="63"/>
      <c r="IVU22" s="63"/>
      <c r="IVV22" s="63"/>
      <c r="IVW22" s="63"/>
      <c r="IVX22" s="63"/>
      <c r="IVY22" s="63"/>
      <c r="IVZ22" s="63"/>
      <c r="IWA22" s="63"/>
      <c r="IWB22" s="63"/>
      <c r="IWC22" s="63"/>
      <c r="IWD22" s="63"/>
      <c r="IWE22" s="63"/>
      <c r="IWF22" s="63"/>
      <c r="IWG22" s="63"/>
      <c r="IWH22" s="63"/>
      <c r="IWI22" s="63"/>
      <c r="IWJ22" s="63"/>
      <c r="IWK22" s="63"/>
      <c r="IWL22" s="63"/>
      <c r="IWM22" s="63"/>
      <c r="IWN22" s="63"/>
      <c r="IWO22" s="63"/>
      <c r="IWP22" s="63"/>
      <c r="IWQ22" s="63"/>
      <c r="IWR22" s="63"/>
      <c r="IWS22" s="63"/>
      <c r="IWT22" s="63"/>
      <c r="IWU22" s="63"/>
      <c r="IWV22" s="63"/>
      <c r="IWW22" s="63"/>
      <c r="IWX22" s="63"/>
      <c r="IWY22" s="63"/>
      <c r="IWZ22" s="63"/>
      <c r="IXA22" s="63"/>
      <c r="IXB22" s="63"/>
      <c r="IXC22" s="63"/>
      <c r="IXD22" s="63"/>
      <c r="IXE22" s="63"/>
      <c r="IXF22" s="63"/>
      <c r="IXG22" s="63"/>
      <c r="IXH22" s="63"/>
      <c r="IXI22" s="63"/>
      <c r="IXJ22" s="63"/>
      <c r="IXK22" s="63"/>
      <c r="IXL22" s="63"/>
      <c r="IXM22" s="63"/>
      <c r="IXN22" s="63"/>
      <c r="IXO22" s="63"/>
      <c r="IXP22" s="63"/>
      <c r="IXQ22" s="63"/>
      <c r="IXR22" s="63"/>
      <c r="IXS22" s="63"/>
      <c r="IXT22" s="63"/>
      <c r="IXU22" s="63"/>
      <c r="IXV22" s="63"/>
      <c r="IXW22" s="63"/>
      <c r="IXX22" s="63"/>
      <c r="IXY22" s="63"/>
      <c r="IXZ22" s="63"/>
      <c r="IYA22" s="63"/>
      <c r="IYB22" s="63"/>
      <c r="IYC22" s="63"/>
      <c r="IYD22" s="63"/>
      <c r="IYE22" s="63"/>
      <c r="IYF22" s="63"/>
      <c r="IYG22" s="63"/>
      <c r="IYH22" s="63"/>
      <c r="IYI22" s="63"/>
      <c r="IYJ22" s="63"/>
      <c r="IYK22" s="63"/>
      <c r="IYL22" s="63"/>
      <c r="IYM22" s="63"/>
      <c r="IYN22" s="63"/>
      <c r="IYO22" s="63"/>
      <c r="IYP22" s="63"/>
      <c r="IYQ22" s="63"/>
      <c r="IYR22" s="63"/>
      <c r="IYS22" s="63"/>
      <c r="IYT22" s="63"/>
      <c r="IYU22" s="63"/>
      <c r="IYV22" s="63"/>
      <c r="IYW22" s="63"/>
      <c r="IYX22" s="63"/>
      <c r="IYY22" s="63"/>
      <c r="IYZ22" s="63"/>
      <c r="IZA22" s="63"/>
      <c r="IZB22" s="63"/>
      <c r="IZC22" s="63"/>
      <c r="IZD22" s="63"/>
      <c r="IZE22" s="63"/>
      <c r="IZF22" s="63"/>
      <c r="IZG22" s="63"/>
      <c r="IZH22" s="63"/>
      <c r="IZI22" s="63"/>
      <c r="IZJ22" s="63"/>
      <c r="IZK22" s="63"/>
      <c r="IZL22" s="63"/>
      <c r="IZM22" s="63"/>
      <c r="IZN22" s="63"/>
      <c r="IZO22" s="63"/>
      <c r="IZP22" s="63"/>
      <c r="IZQ22" s="63"/>
      <c r="IZR22" s="63"/>
      <c r="IZS22" s="63"/>
      <c r="IZT22" s="63"/>
      <c r="IZU22" s="63"/>
      <c r="IZV22" s="63"/>
      <c r="IZW22" s="63"/>
      <c r="IZX22" s="63"/>
      <c r="IZY22" s="63"/>
      <c r="IZZ22" s="63"/>
      <c r="JAA22" s="63"/>
      <c r="JAB22" s="63"/>
      <c r="JAC22" s="63"/>
      <c r="JAD22" s="63"/>
      <c r="JAE22" s="63"/>
      <c r="JAF22" s="63"/>
      <c r="JAG22" s="63"/>
      <c r="JAH22" s="63"/>
      <c r="JAI22" s="63"/>
      <c r="JAJ22" s="63"/>
      <c r="JAK22" s="63"/>
      <c r="JAL22" s="63"/>
      <c r="JAM22" s="63"/>
      <c r="JAN22" s="63"/>
      <c r="JAO22" s="63"/>
      <c r="JAP22" s="63"/>
      <c r="JAQ22" s="63"/>
      <c r="JAR22" s="63"/>
      <c r="JAS22" s="63"/>
      <c r="JAT22" s="63"/>
      <c r="JAU22" s="63"/>
      <c r="JAV22" s="63"/>
      <c r="JAW22" s="63"/>
      <c r="JAX22" s="63"/>
      <c r="JAY22" s="63"/>
      <c r="JAZ22" s="63"/>
      <c r="JBA22" s="63"/>
      <c r="JBB22" s="63"/>
      <c r="JBC22" s="63"/>
      <c r="JBD22" s="63"/>
      <c r="JBE22" s="63"/>
      <c r="JBF22" s="63"/>
      <c r="JBG22" s="63"/>
      <c r="JBH22" s="63"/>
      <c r="JBI22" s="63"/>
      <c r="JBJ22" s="63"/>
      <c r="JBK22" s="63"/>
      <c r="JBL22" s="63"/>
      <c r="JBM22" s="63"/>
      <c r="JBN22" s="63"/>
      <c r="JBO22" s="63"/>
      <c r="JBP22" s="63"/>
      <c r="JBQ22" s="63"/>
      <c r="JBR22" s="63"/>
      <c r="JBS22" s="63"/>
      <c r="JBT22" s="63"/>
      <c r="JBU22" s="63"/>
      <c r="JBV22" s="63"/>
      <c r="JBW22" s="63"/>
      <c r="JBX22" s="63"/>
      <c r="JBY22" s="63"/>
      <c r="JBZ22" s="63"/>
      <c r="JCA22" s="63"/>
      <c r="JCB22" s="63"/>
      <c r="JCC22" s="63"/>
      <c r="JCD22" s="63"/>
      <c r="JCE22" s="63"/>
      <c r="JCF22" s="63"/>
      <c r="JCG22" s="63"/>
      <c r="JCH22" s="63"/>
      <c r="JCI22" s="63"/>
      <c r="JCJ22" s="63"/>
      <c r="JCK22" s="63"/>
      <c r="JCL22" s="63"/>
      <c r="JCM22" s="63"/>
      <c r="JCN22" s="63"/>
      <c r="JCO22" s="63"/>
      <c r="JCP22" s="63"/>
      <c r="JCQ22" s="63"/>
      <c r="JCR22" s="63"/>
      <c r="JCS22" s="63"/>
      <c r="JCT22" s="63"/>
      <c r="JCU22" s="63"/>
      <c r="JCV22" s="63"/>
      <c r="JCW22" s="63"/>
      <c r="JCX22" s="63"/>
      <c r="JCY22" s="63"/>
      <c r="JCZ22" s="63"/>
      <c r="JDA22" s="63"/>
      <c r="JDB22" s="63"/>
      <c r="JDC22" s="63"/>
      <c r="JDD22" s="63"/>
      <c r="JDE22" s="63"/>
      <c r="JDF22" s="63"/>
      <c r="JDG22" s="63"/>
      <c r="JDH22" s="63"/>
      <c r="JDI22" s="63"/>
      <c r="JDJ22" s="63"/>
      <c r="JDK22" s="63"/>
      <c r="JDL22" s="63"/>
      <c r="JDM22" s="63"/>
      <c r="JDN22" s="63"/>
      <c r="JDO22" s="63"/>
      <c r="JDP22" s="63"/>
      <c r="JDQ22" s="63"/>
      <c r="JDR22" s="63"/>
      <c r="JDS22" s="63"/>
      <c r="JDT22" s="63"/>
      <c r="JDU22" s="63"/>
      <c r="JDV22" s="63"/>
      <c r="JDW22" s="63"/>
      <c r="JDX22" s="63"/>
      <c r="JDY22" s="63"/>
      <c r="JDZ22" s="63"/>
      <c r="JEA22" s="63"/>
      <c r="JEB22" s="63"/>
      <c r="JEC22" s="63"/>
      <c r="JED22" s="63"/>
      <c r="JEE22" s="63"/>
      <c r="JEF22" s="63"/>
      <c r="JEG22" s="63"/>
      <c r="JEH22" s="63"/>
      <c r="JEI22" s="63"/>
      <c r="JEJ22" s="63"/>
      <c r="JEK22" s="63"/>
      <c r="JEL22" s="63"/>
      <c r="JEM22" s="63"/>
      <c r="JEN22" s="63"/>
      <c r="JEO22" s="63"/>
      <c r="JEP22" s="63"/>
      <c r="JEQ22" s="63"/>
      <c r="JER22" s="63"/>
      <c r="JES22" s="63"/>
      <c r="JET22" s="63"/>
      <c r="JEU22" s="63"/>
      <c r="JEV22" s="63"/>
      <c r="JEW22" s="63"/>
      <c r="JEX22" s="63"/>
      <c r="JEY22" s="63"/>
      <c r="JEZ22" s="63"/>
      <c r="JFA22" s="63"/>
      <c r="JFB22" s="63"/>
      <c r="JFC22" s="63"/>
      <c r="JFD22" s="63"/>
      <c r="JFE22" s="63"/>
      <c r="JFF22" s="63"/>
      <c r="JFG22" s="63"/>
      <c r="JFH22" s="63"/>
      <c r="JFI22" s="63"/>
      <c r="JFJ22" s="63"/>
      <c r="JFK22" s="63"/>
      <c r="JFL22" s="63"/>
      <c r="JFM22" s="63"/>
      <c r="JFN22" s="63"/>
      <c r="JFO22" s="63"/>
      <c r="JFP22" s="63"/>
      <c r="JFQ22" s="63"/>
      <c r="JFR22" s="63"/>
      <c r="JFS22" s="63"/>
      <c r="JFT22" s="63"/>
      <c r="JFU22" s="63"/>
      <c r="JFV22" s="63"/>
      <c r="JFW22" s="63"/>
      <c r="JFX22" s="63"/>
      <c r="JFY22" s="63"/>
      <c r="JFZ22" s="63"/>
      <c r="JGA22" s="63"/>
      <c r="JGB22" s="63"/>
      <c r="JGC22" s="63"/>
      <c r="JGD22" s="63"/>
      <c r="JGE22" s="63"/>
      <c r="JGF22" s="63"/>
      <c r="JGG22" s="63"/>
      <c r="JGH22" s="63"/>
      <c r="JGI22" s="63"/>
      <c r="JGJ22" s="63"/>
      <c r="JGK22" s="63"/>
      <c r="JGL22" s="63"/>
      <c r="JGM22" s="63"/>
      <c r="JGN22" s="63"/>
      <c r="JGO22" s="63"/>
      <c r="JGP22" s="63"/>
      <c r="JGQ22" s="63"/>
      <c r="JGR22" s="63"/>
      <c r="JGS22" s="63"/>
      <c r="JGT22" s="63"/>
      <c r="JGU22" s="63"/>
      <c r="JGV22" s="63"/>
      <c r="JGW22" s="63"/>
      <c r="JGX22" s="63"/>
      <c r="JGY22" s="63"/>
      <c r="JGZ22" s="63"/>
      <c r="JHA22" s="63"/>
      <c r="JHB22" s="63"/>
      <c r="JHC22" s="63"/>
      <c r="JHD22" s="63"/>
      <c r="JHE22" s="63"/>
      <c r="JHF22" s="63"/>
      <c r="JHG22" s="63"/>
      <c r="JHH22" s="63"/>
      <c r="JHI22" s="63"/>
      <c r="JHJ22" s="63"/>
      <c r="JHK22" s="63"/>
      <c r="JHL22" s="63"/>
      <c r="JHM22" s="63"/>
      <c r="JHN22" s="63"/>
      <c r="JHO22" s="63"/>
      <c r="JHP22" s="63"/>
      <c r="JHQ22" s="63"/>
      <c r="JHR22" s="63"/>
      <c r="JHS22" s="63"/>
      <c r="JHT22" s="63"/>
      <c r="JHU22" s="63"/>
      <c r="JHV22" s="63"/>
      <c r="JHW22" s="63"/>
      <c r="JHX22" s="63"/>
      <c r="JHY22" s="63"/>
      <c r="JHZ22" s="63"/>
      <c r="JIA22" s="63"/>
      <c r="JIB22" s="63"/>
      <c r="JIC22" s="63"/>
      <c r="JID22" s="63"/>
      <c r="JIE22" s="63"/>
      <c r="JIF22" s="63"/>
      <c r="JIG22" s="63"/>
      <c r="JIH22" s="63"/>
      <c r="JII22" s="63"/>
      <c r="JIJ22" s="63"/>
      <c r="JIK22" s="63"/>
      <c r="JIL22" s="63"/>
      <c r="JIM22" s="63"/>
      <c r="JIN22" s="63"/>
      <c r="JIO22" s="63"/>
      <c r="JIP22" s="63"/>
      <c r="JIQ22" s="63"/>
      <c r="JIR22" s="63"/>
      <c r="JIS22" s="63"/>
      <c r="JIT22" s="63"/>
      <c r="JIU22" s="63"/>
      <c r="JIV22" s="63"/>
      <c r="JIW22" s="63"/>
      <c r="JIX22" s="63"/>
      <c r="JIY22" s="63"/>
      <c r="JIZ22" s="63"/>
      <c r="JJA22" s="63"/>
      <c r="JJB22" s="63"/>
      <c r="JJC22" s="63"/>
      <c r="JJD22" s="63"/>
      <c r="JJE22" s="63"/>
      <c r="JJF22" s="63"/>
      <c r="JJG22" s="63"/>
      <c r="JJH22" s="63"/>
      <c r="JJI22" s="63"/>
      <c r="JJJ22" s="63"/>
      <c r="JJK22" s="63"/>
      <c r="JJL22" s="63"/>
      <c r="JJM22" s="63"/>
      <c r="JJN22" s="63"/>
      <c r="JJO22" s="63"/>
      <c r="JJP22" s="63"/>
      <c r="JJQ22" s="63"/>
      <c r="JJR22" s="63"/>
      <c r="JJS22" s="63"/>
      <c r="JJT22" s="63"/>
      <c r="JJU22" s="63"/>
      <c r="JJV22" s="63"/>
      <c r="JJW22" s="63"/>
      <c r="JJX22" s="63"/>
      <c r="JJY22" s="63"/>
      <c r="JJZ22" s="63"/>
      <c r="JKA22" s="63"/>
      <c r="JKB22" s="63"/>
      <c r="JKC22" s="63"/>
      <c r="JKD22" s="63"/>
      <c r="JKE22" s="63"/>
      <c r="JKF22" s="63"/>
      <c r="JKG22" s="63"/>
      <c r="JKH22" s="63"/>
      <c r="JKI22" s="63"/>
      <c r="JKJ22" s="63"/>
      <c r="JKK22" s="63"/>
      <c r="JKL22" s="63"/>
      <c r="JKM22" s="63"/>
      <c r="JKN22" s="63"/>
      <c r="JKO22" s="63"/>
      <c r="JKP22" s="63"/>
      <c r="JKQ22" s="63"/>
      <c r="JKR22" s="63"/>
      <c r="JKS22" s="63"/>
      <c r="JKT22" s="63"/>
      <c r="JKU22" s="63"/>
      <c r="JKV22" s="63"/>
      <c r="JKW22" s="63"/>
      <c r="JKX22" s="63"/>
      <c r="JKY22" s="63"/>
      <c r="JKZ22" s="63"/>
      <c r="JLA22" s="63"/>
      <c r="JLB22" s="63"/>
      <c r="JLC22" s="63"/>
      <c r="JLD22" s="63"/>
      <c r="JLE22" s="63"/>
      <c r="JLF22" s="63"/>
      <c r="JLG22" s="63"/>
      <c r="JLH22" s="63"/>
      <c r="JLI22" s="63"/>
      <c r="JLJ22" s="63"/>
      <c r="JLK22" s="63"/>
      <c r="JLL22" s="63"/>
      <c r="JLM22" s="63"/>
      <c r="JLN22" s="63"/>
      <c r="JLO22" s="63"/>
      <c r="JLP22" s="63"/>
      <c r="JLQ22" s="63"/>
      <c r="JLR22" s="63"/>
      <c r="JLS22" s="63"/>
      <c r="JLT22" s="63"/>
      <c r="JLU22" s="63"/>
      <c r="JLV22" s="63"/>
      <c r="JLW22" s="63"/>
      <c r="JLX22" s="63"/>
      <c r="JLY22" s="63"/>
      <c r="JLZ22" s="63"/>
      <c r="JMA22" s="63"/>
      <c r="JMB22" s="63"/>
      <c r="JMC22" s="63"/>
      <c r="JMD22" s="63"/>
      <c r="JME22" s="63"/>
      <c r="JMF22" s="63"/>
      <c r="JMG22" s="63"/>
      <c r="JMH22" s="63"/>
      <c r="JMI22" s="63"/>
      <c r="JMJ22" s="63"/>
      <c r="JMK22" s="63"/>
      <c r="JML22" s="63"/>
      <c r="JMM22" s="63"/>
      <c r="JMN22" s="63"/>
      <c r="JMO22" s="63"/>
      <c r="JMP22" s="63"/>
      <c r="JMQ22" s="63"/>
      <c r="JMR22" s="63"/>
      <c r="JMS22" s="63"/>
      <c r="JMT22" s="63"/>
      <c r="JMU22" s="63"/>
      <c r="JMV22" s="63"/>
      <c r="JMW22" s="63"/>
      <c r="JMX22" s="63"/>
      <c r="JMY22" s="63"/>
      <c r="JMZ22" s="63"/>
      <c r="JNA22" s="63"/>
      <c r="JNB22" s="63"/>
      <c r="JNC22" s="63"/>
      <c r="JND22" s="63"/>
      <c r="JNE22" s="63"/>
      <c r="JNF22" s="63"/>
      <c r="JNG22" s="63"/>
      <c r="JNH22" s="63"/>
      <c r="JNI22" s="63"/>
      <c r="JNJ22" s="63"/>
      <c r="JNK22" s="63"/>
      <c r="JNL22" s="63"/>
      <c r="JNM22" s="63"/>
      <c r="JNN22" s="63"/>
      <c r="JNO22" s="63"/>
      <c r="JNP22" s="63"/>
      <c r="JNQ22" s="63"/>
      <c r="JNR22" s="63"/>
      <c r="JNS22" s="63"/>
      <c r="JNT22" s="63"/>
      <c r="JNU22" s="63"/>
      <c r="JNV22" s="63"/>
      <c r="JNW22" s="63"/>
      <c r="JNX22" s="63"/>
      <c r="JNY22" s="63"/>
      <c r="JNZ22" s="63"/>
      <c r="JOA22" s="63"/>
      <c r="JOB22" s="63"/>
      <c r="JOC22" s="63"/>
      <c r="JOD22" s="63"/>
      <c r="JOE22" s="63"/>
      <c r="JOF22" s="63"/>
      <c r="JOG22" s="63"/>
      <c r="JOH22" s="63"/>
      <c r="JOI22" s="63"/>
      <c r="JOJ22" s="63"/>
      <c r="JOK22" s="63"/>
      <c r="JOL22" s="63"/>
      <c r="JOM22" s="63"/>
      <c r="JON22" s="63"/>
      <c r="JOO22" s="63"/>
      <c r="JOP22" s="63"/>
      <c r="JOQ22" s="63"/>
      <c r="JOR22" s="63"/>
      <c r="JOS22" s="63"/>
      <c r="JOT22" s="63"/>
      <c r="JOU22" s="63"/>
      <c r="JOV22" s="63"/>
      <c r="JOW22" s="63"/>
      <c r="JOX22" s="63"/>
      <c r="JOY22" s="63"/>
      <c r="JOZ22" s="63"/>
      <c r="JPA22" s="63"/>
      <c r="JPB22" s="63"/>
      <c r="JPC22" s="63"/>
      <c r="JPD22" s="63"/>
      <c r="JPE22" s="63"/>
      <c r="JPF22" s="63"/>
      <c r="JPG22" s="63"/>
      <c r="JPH22" s="63"/>
      <c r="JPI22" s="63"/>
      <c r="JPJ22" s="63"/>
      <c r="JPK22" s="63"/>
      <c r="JPL22" s="63"/>
      <c r="JPM22" s="63"/>
      <c r="JPN22" s="63"/>
      <c r="JPO22" s="63"/>
      <c r="JPP22" s="63"/>
      <c r="JPQ22" s="63"/>
      <c r="JPR22" s="63"/>
      <c r="JPS22" s="63"/>
      <c r="JPT22" s="63"/>
      <c r="JPU22" s="63"/>
      <c r="JPV22" s="63"/>
      <c r="JPW22" s="63"/>
      <c r="JPX22" s="63"/>
      <c r="JPY22" s="63"/>
      <c r="JPZ22" s="63"/>
      <c r="JQA22" s="63"/>
      <c r="JQB22" s="63"/>
      <c r="JQC22" s="63"/>
      <c r="JQD22" s="63"/>
      <c r="JQE22" s="63"/>
      <c r="JQF22" s="63"/>
      <c r="JQG22" s="63"/>
      <c r="JQH22" s="63"/>
      <c r="JQI22" s="63"/>
      <c r="JQJ22" s="63"/>
      <c r="JQK22" s="63"/>
      <c r="JQL22" s="63"/>
      <c r="JQM22" s="63"/>
      <c r="JQN22" s="63"/>
      <c r="JQO22" s="63"/>
      <c r="JQP22" s="63"/>
      <c r="JQQ22" s="63"/>
      <c r="JQR22" s="63"/>
      <c r="JQS22" s="63"/>
      <c r="JQT22" s="63"/>
      <c r="JQU22" s="63"/>
      <c r="JQV22" s="63"/>
      <c r="JQW22" s="63"/>
      <c r="JQX22" s="63"/>
      <c r="JQY22" s="63"/>
      <c r="JQZ22" s="63"/>
      <c r="JRA22" s="63"/>
      <c r="JRB22" s="63"/>
      <c r="JRC22" s="63"/>
      <c r="JRD22" s="63"/>
      <c r="JRE22" s="63"/>
      <c r="JRF22" s="63"/>
      <c r="JRG22" s="63"/>
      <c r="JRH22" s="63"/>
      <c r="JRI22" s="63"/>
      <c r="JRJ22" s="63"/>
      <c r="JRK22" s="63"/>
      <c r="JRL22" s="63"/>
      <c r="JRM22" s="63"/>
      <c r="JRN22" s="63"/>
      <c r="JRO22" s="63"/>
      <c r="JRP22" s="63"/>
      <c r="JRQ22" s="63"/>
      <c r="JRR22" s="63"/>
      <c r="JRS22" s="63"/>
      <c r="JRT22" s="63"/>
      <c r="JRU22" s="63"/>
      <c r="JRV22" s="63"/>
      <c r="JRW22" s="63"/>
      <c r="JRX22" s="63"/>
      <c r="JRY22" s="63"/>
      <c r="JRZ22" s="63"/>
      <c r="JSA22" s="63"/>
      <c r="JSB22" s="63"/>
      <c r="JSC22" s="63"/>
      <c r="JSD22" s="63"/>
      <c r="JSE22" s="63"/>
      <c r="JSF22" s="63"/>
      <c r="JSG22" s="63"/>
      <c r="JSH22" s="63"/>
      <c r="JSI22" s="63"/>
      <c r="JSJ22" s="63"/>
      <c r="JSK22" s="63"/>
      <c r="JSL22" s="63"/>
      <c r="JSM22" s="63"/>
      <c r="JSN22" s="63"/>
      <c r="JSO22" s="63"/>
      <c r="JSP22" s="63"/>
      <c r="JSQ22" s="63"/>
      <c r="JSR22" s="63"/>
      <c r="JSS22" s="63"/>
      <c r="JST22" s="63"/>
      <c r="JSU22" s="63"/>
      <c r="JSV22" s="63"/>
      <c r="JSW22" s="63"/>
      <c r="JSX22" s="63"/>
      <c r="JSY22" s="63"/>
      <c r="JSZ22" s="63"/>
      <c r="JTA22" s="63"/>
      <c r="JTB22" s="63"/>
      <c r="JTC22" s="63"/>
      <c r="JTD22" s="63"/>
      <c r="JTE22" s="63"/>
      <c r="JTF22" s="63"/>
      <c r="JTG22" s="63"/>
      <c r="JTH22" s="63"/>
      <c r="JTI22" s="63"/>
      <c r="JTJ22" s="63"/>
      <c r="JTK22" s="63"/>
      <c r="JTL22" s="63"/>
      <c r="JTM22" s="63"/>
      <c r="JTN22" s="63"/>
      <c r="JTO22" s="63"/>
      <c r="JTP22" s="63"/>
      <c r="JTQ22" s="63"/>
      <c r="JTR22" s="63"/>
      <c r="JTS22" s="63"/>
      <c r="JTT22" s="63"/>
      <c r="JTU22" s="63"/>
      <c r="JTV22" s="63"/>
      <c r="JTW22" s="63"/>
      <c r="JTX22" s="63"/>
      <c r="JTY22" s="63"/>
      <c r="JTZ22" s="63"/>
      <c r="JUA22" s="63"/>
      <c r="JUB22" s="63"/>
      <c r="JUC22" s="63"/>
      <c r="JUD22" s="63"/>
      <c r="JUE22" s="63"/>
      <c r="JUF22" s="63"/>
      <c r="JUG22" s="63"/>
      <c r="JUH22" s="63"/>
      <c r="JUI22" s="63"/>
      <c r="JUJ22" s="63"/>
      <c r="JUK22" s="63"/>
      <c r="JUL22" s="63"/>
      <c r="JUM22" s="63"/>
      <c r="JUN22" s="63"/>
      <c r="JUO22" s="63"/>
      <c r="JUP22" s="63"/>
      <c r="JUQ22" s="63"/>
      <c r="JUR22" s="63"/>
      <c r="JUS22" s="63"/>
      <c r="JUT22" s="63"/>
      <c r="JUU22" s="63"/>
      <c r="JUV22" s="63"/>
      <c r="JUW22" s="63"/>
      <c r="JUX22" s="63"/>
      <c r="JUY22" s="63"/>
      <c r="JUZ22" s="63"/>
      <c r="JVA22" s="63"/>
      <c r="JVB22" s="63"/>
      <c r="JVC22" s="63"/>
      <c r="JVD22" s="63"/>
      <c r="JVE22" s="63"/>
      <c r="JVF22" s="63"/>
      <c r="JVG22" s="63"/>
      <c r="JVH22" s="63"/>
      <c r="JVI22" s="63"/>
      <c r="JVJ22" s="63"/>
      <c r="JVK22" s="63"/>
      <c r="JVL22" s="63"/>
      <c r="JVM22" s="63"/>
      <c r="JVN22" s="63"/>
      <c r="JVO22" s="63"/>
      <c r="JVP22" s="63"/>
      <c r="JVQ22" s="63"/>
      <c r="JVR22" s="63"/>
      <c r="JVS22" s="63"/>
      <c r="JVT22" s="63"/>
      <c r="JVU22" s="63"/>
      <c r="JVV22" s="63"/>
      <c r="JVW22" s="63"/>
      <c r="JVX22" s="63"/>
      <c r="JVY22" s="63"/>
      <c r="JVZ22" s="63"/>
      <c r="JWA22" s="63"/>
      <c r="JWB22" s="63"/>
      <c r="JWC22" s="63"/>
      <c r="JWD22" s="63"/>
      <c r="JWE22" s="63"/>
      <c r="JWF22" s="63"/>
      <c r="JWG22" s="63"/>
      <c r="JWH22" s="63"/>
      <c r="JWI22" s="63"/>
      <c r="JWJ22" s="63"/>
      <c r="JWK22" s="63"/>
      <c r="JWL22" s="63"/>
      <c r="JWM22" s="63"/>
      <c r="JWN22" s="63"/>
      <c r="JWO22" s="63"/>
      <c r="JWP22" s="63"/>
      <c r="JWQ22" s="63"/>
      <c r="JWR22" s="63"/>
      <c r="JWS22" s="63"/>
      <c r="JWT22" s="63"/>
      <c r="JWU22" s="63"/>
      <c r="JWV22" s="63"/>
      <c r="JWW22" s="63"/>
      <c r="JWX22" s="63"/>
      <c r="JWY22" s="63"/>
      <c r="JWZ22" s="63"/>
      <c r="JXA22" s="63"/>
      <c r="JXB22" s="63"/>
      <c r="JXC22" s="63"/>
      <c r="JXD22" s="63"/>
      <c r="JXE22" s="63"/>
      <c r="JXF22" s="63"/>
      <c r="JXG22" s="63"/>
      <c r="JXH22" s="63"/>
      <c r="JXI22" s="63"/>
      <c r="JXJ22" s="63"/>
      <c r="JXK22" s="63"/>
      <c r="JXL22" s="63"/>
      <c r="JXM22" s="63"/>
      <c r="JXN22" s="63"/>
      <c r="JXO22" s="63"/>
      <c r="JXP22" s="63"/>
      <c r="JXQ22" s="63"/>
      <c r="JXR22" s="63"/>
      <c r="JXS22" s="63"/>
      <c r="JXT22" s="63"/>
      <c r="JXU22" s="63"/>
      <c r="JXV22" s="63"/>
      <c r="JXW22" s="63"/>
      <c r="JXX22" s="63"/>
      <c r="JXY22" s="63"/>
      <c r="JXZ22" s="63"/>
      <c r="JYA22" s="63"/>
      <c r="JYB22" s="63"/>
      <c r="JYC22" s="63"/>
      <c r="JYD22" s="63"/>
      <c r="JYE22" s="63"/>
      <c r="JYF22" s="63"/>
      <c r="JYG22" s="63"/>
      <c r="JYH22" s="63"/>
      <c r="JYI22" s="63"/>
      <c r="JYJ22" s="63"/>
      <c r="JYK22" s="63"/>
      <c r="JYL22" s="63"/>
      <c r="JYM22" s="63"/>
      <c r="JYN22" s="63"/>
      <c r="JYO22" s="63"/>
      <c r="JYP22" s="63"/>
      <c r="JYQ22" s="63"/>
      <c r="JYR22" s="63"/>
      <c r="JYS22" s="63"/>
      <c r="JYT22" s="63"/>
      <c r="JYU22" s="63"/>
      <c r="JYV22" s="63"/>
      <c r="JYW22" s="63"/>
      <c r="JYX22" s="63"/>
      <c r="JYY22" s="63"/>
      <c r="JYZ22" s="63"/>
      <c r="JZA22" s="63"/>
      <c r="JZB22" s="63"/>
      <c r="JZC22" s="63"/>
      <c r="JZD22" s="63"/>
      <c r="JZE22" s="63"/>
      <c r="JZF22" s="63"/>
      <c r="JZG22" s="63"/>
      <c r="JZH22" s="63"/>
      <c r="JZI22" s="63"/>
      <c r="JZJ22" s="63"/>
      <c r="JZK22" s="63"/>
      <c r="JZL22" s="63"/>
      <c r="JZM22" s="63"/>
      <c r="JZN22" s="63"/>
      <c r="JZO22" s="63"/>
      <c r="JZP22" s="63"/>
      <c r="JZQ22" s="63"/>
      <c r="JZR22" s="63"/>
      <c r="JZS22" s="63"/>
      <c r="JZT22" s="63"/>
      <c r="JZU22" s="63"/>
      <c r="JZV22" s="63"/>
      <c r="JZW22" s="63"/>
      <c r="JZX22" s="63"/>
      <c r="JZY22" s="63"/>
      <c r="JZZ22" s="63"/>
      <c r="KAA22" s="63"/>
      <c r="KAB22" s="63"/>
      <c r="KAC22" s="63"/>
      <c r="KAD22" s="63"/>
      <c r="KAE22" s="63"/>
      <c r="KAF22" s="63"/>
      <c r="KAG22" s="63"/>
      <c r="KAH22" s="63"/>
      <c r="KAI22" s="63"/>
      <c r="KAJ22" s="63"/>
      <c r="KAK22" s="63"/>
      <c r="KAL22" s="63"/>
      <c r="KAM22" s="63"/>
      <c r="KAN22" s="63"/>
      <c r="KAO22" s="63"/>
      <c r="KAP22" s="63"/>
      <c r="KAQ22" s="63"/>
      <c r="KAR22" s="63"/>
      <c r="KAS22" s="63"/>
      <c r="KAT22" s="63"/>
      <c r="KAU22" s="63"/>
      <c r="KAV22" s="63"/>
      <c r="KAW22" s="63"/>
      <c r="KAX22" s="63"/>
      <c r="KAY22" s="63"/>
      <c r="KAZ22" s="63"/>
      <c r="KBA22" s="63"/>
      <c r="KBB22" s="63"/>
      <c r="KBC22" s="63"/>
      <c r="KBD22" s="63"/>
      <c r="KBE22" s="63"/>
      <c r="KBF22" s="63"/>
      <c r="KBG22" s="63"/>
      <c r="KBH22" s="63"/>
      <c r="KBI22" s="63"/>
      <c r="KBJ22" s="63"/>
      <c r="KBK22" s="63"/>
      <c r="KBL22" s="63"/>
      <c r="KBM22" s="63"/>
      <c r="KBN22" s="63"/>
      <c r="KBO22" s="63"/>
      <c r="KBP22" s="63"/>
      <c r="KBQ22" s="63"/>
      <c r="KBR22" s="63"/>
      <c r="KBS22" s="63"/>
      <c r="KBT22" s="63"/>
      <c r="KBU22" s="63"/>
      <c r="KBV22" s="63"/>
      <c r="KBW22" s="63"/>
      <c r="KBX22" s="63"/>
      <c r="KBY22" s="63"/>
      <c r="KBZ22" s="63"/>
      <c r="KCA22" s="63"/>
      <c r="KCB22" s="63"/>
      <c r="KCC22" s="63"/>
      <c r="KCD22" s="63"/>
      <c r="KCE22" s="63"/>
      <c r="KCF22" s="63"/>
      <c r="KCG22" s="63"/>
      <c r="KCH22" s="63"/>
      <c r="KCI22" s="63"/>
      <c r="KCJ22" s="63"/>
      <c r="KCK22" s="63"/>
      <c r="KCL22" s="63"/>
      <c r="KCM22" s="63"/>
      <c r="KCN22" s="63"/>
      <c r="KCO22" s="63"/>
      <c r="KCP22" s="63"/>
      <c r="KCQ22" s="63"/>
      <c r="KCR22" s="63"/>
      <c r="KCS22" s="63"/>
      <c r="KCT22" s="63"/>
      <c r="KCU22" s="63"/>
      <c r="KCV22" s="63"/>
      <c r="KCW22" s="63"/>
      <c r="KCX22" s="63"/>
      <c r="KCY22" s="63"/>
      <c r="KCZ22" s="63"/>
      <c r="KDA22" s="63"/>
      <c r="KDB22" s="63"/>
      <c r="KDC22" s="63"/>
      <c r="KDD22" s="63"/>
      <c r="KDE22" s="63"/>
      <c r="KDF22" s="63"/>
      <c r="KDG22" s="63"/>
      <c r="KDH22" s="63"/>
      <c r="KDI22" s="63"/>
      <c r="KDJ22" s="63"/>
      <c r="KDK22" s="63"/>
      <c r="KDL22" s="63"/>
      <c r="KDM22" s="63"/>
      <c r="KDN22" s="63"/>
      <c r="KDO22" s="63"/>
      <c r="KDP22" s="63"/>
      <c r="KDQ22" s="63"/>
      <c r="KDR22" s="63"/>
      <c r="KDS22" s="63"/>
      <c r="KDT22" s="63"/>
      <c r="KDU22" s="63"/>
      <c r="KDV22" s="63"/>
      <c r="KDW22" s="63"/>
      <c r="KDX22" s="63"/>
      <c r="KDY22" s="63"/>
      <c r="KDZ22" s="63"/>
      <c r="KEA22" s="63"/>
      <c r="KEB22" s="63"/>
      <c r="KEC22" s="63"/>
      <c r="KED22" s="63"/>
      <c r="KEE22" s="63"/>
      <c r="KEF22" s="63"/>
      <c r="KEG22" s="63"/>
      <c r="KEH22" s="63"/>
      <c r="KEI22" s="63"/>
      <c r="KEJ22" s="63"/>
      <c r="KEK22" s="63"/>
      <c r="KEL22" s="63"/>
      <c r="KEM22" s="63"/>
      <c r="KEN22" s="63"/>
      <c r="KEO22" s="63"/>
      <c r="KEP22" s="63"/>
      <c r="KEQ22" s="63"/>
      <c r="KER22" s="63"/>
      <c r="KES22" s="63"/>
      <c r="KET22" s="63"/>
      <c r="KEU22" s="63"/>
      <c r="KEV22" s="63"/>
      <c r="KEW22" s="63"/>
      <c r="KEX22" s="63"/>
      <c r="KEY22" s="63"/>
      <c r="KEZ22" s="63"/>
      <c r="KFA22" s="63"/>
      <c r="KFB22" s="63"/>
      <c r="KFC22" s="63"/>
      <c r="KFD22" s="63"/>
      <c r="KFE22" s="63"/>
      <c r="KFF22" s="63"/>
      <c r="KFG22" s="63"/>
      <c r="KFH22" s="63"/>
      <c r="KFI22" s="63"/>
      <c r="KFJ22" s="63"/>
      <c r="KFK22" s="63"/>
      <c r="KFL22" s="63"/>
      <c r="KFM22" s="63"/>
      <c r="KFN22" s="63"/>
      <c r="KFO22" s="63"/>
      <c r="KFP22" s="63"/>
      <c r="KFQ22" s="63"/>
      <c r="KFR22" s="63"/>
      <c r="KFS22" s="63"/>
      <c r="KFT22" s="63"/>
      <c r="KFU22" s="63"/>
      <c r="KFV22" s="63"/>
      <c r="KFW22" s="63"/>
      <c r="KFX22" s="63"/>
      <c r="KFY22" s="63"/>
      <c r="KFZ22" s="63"/>
      <c r="KGA22" s="63"/>
      <c r="KGB22" s="63"/>
      <c r="KGC22" s="63"/>
      <c r="KGD22" s="63"/>
      <c r="KGE22" s="63"/>
      <c r="KGF22" s="63"/>
      <c r="KGG22" s="63"/>
      <c r="KGH22" s="63"/>
      <c r="KGI22" s="63"/>
      <c r="KGJ22" s="63"/>
      <c r="KGK22" s="63"/>
      <c r="KGL22" s="63"/>
      <c r="KGM22" s="63"/>
      <c r="KGN22" s="63"/>
      <c r="KGO22" s="63"/>
      <c r="KGP22" s="63"/>
      <c r="KGQ22" s="63"/>
      <c r="KGR22" s="63"/>
      <c r="KGS22" s="63"/>
      <c r="KGT22" s="63"/>
      <c r="KGU22" s="63"/>
      <c r="KGV22" s="63"/>
      <c r="KGW22" s="63"/>
      <c r="KGX22" s="63"/>
      <c r="KGY22" s="63"/>
      <c r="KGZ22" s="63"/>
      <c r="KHA22" s="63"/>
      <c r="KHB22" s="63"/>
      <c r="KHC22" s="63"/>
      <c r="KHD22" s="63"/>
      <c r="KHE22" s="63"/>
      <c r="KHF22" s="63"/>
      <c r="KHG22" s="63"/>
      <c r="KHH22" s="63"/>
      <c r="KHI22" s="63"/>
      <c r="KHJ22" s="63"/>
      <c r="KHK22" s="63"/>
      <c r="KHL22" s="63"/>
      <c r="KHM22" s="63"/>
      <c r="KHN22" s="63"/>
      <c r="KHO22" s="63"/>
      <c r="KHP22" s="63"/>
      <c r="KHQ22" s="63"/>
      <c r="KHR22" s="63"/>
      <c r="KHS22" s="63"/>
      <c r="KHT22" s="63"/>
      <c r="KHU22" s="63"/>
      <c r="KHV22" s="63"/>
      <c r="KHW22" s="63"/>
      <c r="KHX22" s="63"/>
      <c r="KHY22" s="63"/>
      <c r="KHZ22" s="63"/>
      <c r="KIA22" s="63"/>
      <c r="KIB22" s="63"/>
      <c r="KIC22" s="63"/>
      <c r="KID22" s="63"/>
      <c r="KIE22" s="63"/>
      <c r="KIF22" s="63"/>
      <c r="KIG22" s="63"/>
      <c r="KIH22" s="63"/>
      <c r="KII22" s="63"/>
      <c r="KIJ22" s="63"/>
      <c r="KIK22" s="63"/>
      <c r="KIL22" s="63"/>
      <c r="KIM22" s="63"/>
      <c r="KIN22" s="63"/>
      <c r="KIO22" s="63"/>
      <c r="KIP22" s="63"/>
      <c r="KIQ22" s="63"/>
      <c r="KIR22" s="63"/>
      <c r="KIS22" s="63"/>
      <c r="KIT22" s="63"/>
      <c r="KIU22" s="63"/>
      <c r="KIV22" s="63"/>
      <c r="KIW22" s="63"/>
      <c r="KIX22" s="63"/>
      <c r="KIY22" s="63"/>
      <c r="KIZ22" s="63"/>
      <c r="KJA22" s="63"/>
      <c r="KJB22" s="63"/>
      <c r="KJC22" s="63"/>
      <c r="KJD22" s="63"/>
      <c r="KJE22" s="63"/>
      <c r="KJF22" s="63"/>
      <c r="KJG22" s="63"/>
      <c r="KJH22" s="63"/>
      <c r="KJI22" s="63"/>
      <c r="KJJ22" s="63"/>
      <c r="KJK22" s="63"/>
      <c r="KJL22" s="63"/>
      <c r="KJM22" s="63"/>
      <c r="KJN22" s="63"/>
      <c r="KJO22" s="63"/>
      <c r="KJP22" s="63"/>
      <c r="KJQ22" s="63"/>
      <c r="KJR22" s="63"/>
      <c r="KJS22" s="63"/>
      <c r="KJT22" s="63"/>
      <c r="KJU22" s="63"/>
      <c r="KJV22" s="63"/>
      <c r="KJW22" s="63"/>
      <c r="KJX22" s="63"/>
      <c r="KJY22" s="63"/>
      <c r="KJZ22" s="63"/>
      <c r="KKA22" s="63"/>
      <c r="KKB22" s="63"/>
      <c r="KKC22" s="63"/>
      <c r="KKD22" s="63"/>
      <c r="KKE22" s="63"/>
      <c r="KKF22" s="63"/>
      <c r="KKG22" s="63"/>
      <c r="KKH22" s="63"/>
      <c r="KKI22" s="63"/>
      <c r="KKJ22" s="63"/>
      <c r="KKK22" s="63"/>
      <c r="KKL22" s="63"/>
      <c r="KKM22" s="63"/>
      <c r="KKN22" s="63"/>
      <c r="KKO22" s="63"/>
      <c r="KKP22" s="63"/>
      <c r="KKQ22" s="63"/>
      <c r="KKR22" s="63"/>
      <c r="KKS22" s="63"/>
      <c r="KKT22" s="63"/>
      <c r="KKU22" s="63"/>
      <c r="KKV22" s="63"/>
      <c r="KKW22" s="63"/>
      <c r="KKX22" s="63"/>
      <c r="KKY22" s="63"/>
      <c r="KKZ22" s="63"/>
      <c r="KLA22" s="63"/>
      <c r="KLB22" s="63"/>
      <c r="KLC22" s="63"/>
      <c r="KLD22" s="63"/>
      <c r="KLE22" s="63"/>
      <c r="KLF22" s="63"/>
      <c r="KLG22" s="63"/>
      <c r="KLH22" s="63"/>
      <c r="KLI22" s="63"/>
      <c r="KLJ22" s="63"/>
      <c r="KLK22" s="63"/>
      <c r="KLL22" s="63"/>
      <c r="KLM22" s="63"/>
      <c r="KLN22" s="63"/>
      <c r="KLO22" s="63"/>
      <c r="KLP22" s="63"/>
      <c r="KLQ22" s="63"/>
      <c r="KLR22" s="63"/>
      <c r="KLS22" s="63"/>
      <c r="KLT22" s="63"/>
      <c r="KLU22" s="63"/>
      <c r="KLV22" s="63"/>
      <c r="KLW22" s="63"/>
      <c r="KLX22" s="63"/>
      <c r="KLY22" s="63"/>
      <c r="KLZ22" s="63"/>
      <c r="KMA22" s="63"/>
      <c r="KMB22" s="63"/>
      <c r="KMC22" s="63"/>
      <c r="KMD22" s="63"/>
      <c r="KME22" s="63"/>
      <c r="KMF22" s="63"/>
      <c r="KMG22" s="63"/>
      <c r="KMH22" s="63"/>
      <c r="KMI22" s="63"/>
      <c r="KMJ22" s="63"/>
      <c r="KMK22" s="63"/>
      <c r="KML22" s="63"/>
      <c r="KMM22" s="63"/>
      <c r="KMN22" s="63"/>
      <c r="KMO22" s="63"/>
      <c r="KMP22" s="63"/>
      <c r="KMQ22" s="63"/>
      <c r="KMR22" s="63"/>
      <c r="KMS22" s="63"/>
      <c r="KMT22" s="63"/>
      <c r="KMU22" s="63"/>
      <c r="KMV22" s="63"/>
      <c r="KMW22" s="63"/>
      <c r="KMX22" s="63"/>
      <c r="KMY22" s="63"/>
      <c r="KMZ22" s="63"/>
      <c r="KNA22" s="63"/>
      <c r="KNB22" s="63"/>
      <c r="KNC22" s="63"/>
      <c r="KND22" s="63"/>
      <c r="KNE22" s="63"/>
      <c r="KNF22" s="63"/>
      <c r="KNG22" s="63"/>
      <c r="KNH22" s="63"/>
      <c r="KNI22" s="63"/>
      <c r="KNJ22" s="63"/>
      <c r="KNK22" s="63"/>
      <c r="KNL22" s="63"/>
      <c r="KNM22" s="63"/>
      <c r="KNN22" s="63"/>
      <c r="KNO22" s="63"/>
      <c r="KNP22" s="63"/>
      <c r="KNQ22" s="63"/>
      <c r="KNR22" s="63"/>
      <c r="KNS22" s="63"/>
      <c r="KNT22" s="63"/>
      <c r="KNU22" s="63"/>
      <c r="KNV22" s="63"/>
      <c r="KNW22" s="63"/>
      <c r="KNX22" s="63"/>
      <c r="KNY22" s="63"/>
      <c r="KNZ22" s="63"/>
      <c r="KOA22" s="63"/>
      <c r="KOB22" s="63"/>
      <c r="KOC22" s="63"/>
      <c r="KOD22" s="63"/>
      <c r="KOE22" s="63"/>
      <c r="KOF22" s="63"/>
      <c r="KOG22" s="63"/>
      <c r="KOH22" s="63"/>
      <c r="KOI22" s="63"/>
      <c r="KOJ22" s="63"/>
      <c r="KOK22" s="63"/>
      <c r="KOL22" s="63"/>
      <c r="KOM22" s="63"/>
      <c r="KON22" s="63"/>
      <c r="KOO22" s="63"/>
      <c r="KOP22" s="63"/>
      <c r="KOQ22" s="63"/>
      <c r="KOR22" s="63"/>
      <c r="KOS22" s="63"/>
      <c r="KOT22" s="63"/>
      <c r="KOU22" s="63"/>
      <c r="KOV22" s="63"/>
      <c r="KOW22" s="63"/>
      <c r="KOX22" s="63"/>
      <c r="KOY22" s="63"/>
      <c r="KOZ22" s="63"/>
      <c r="KPA22" s="63"/>
      <c r="KPB22" s="63"/>
      <c r="KPC22" s="63"/>
      <c r="KPD22" s="63"/>
      <c r="KPE22" s="63"/>
      <c r="KPF22" s="63"/>
      <c r="KPG22" s="63"/>
      <c r="KPH22" s="63"/>
      <c r="KPI22" s="63"/>
      <c r="KPJ22" s="63"/>
      <c r="KPK22" s="63"/>
      <c r="KPL22" s="63"/>
      <c r="KPM22" s="63"/>
      <c r="KPN22" s="63"/>
      <c r="KPO22" s="63"/>
      <c r="KPP22" s="63"/>
      <c r="KPQ22" s="63"/>
      <c r="KPR22" s="63"/>
      <c r="KPS22" s="63"/>
      <c r="KPT22" s="63"/>
      <c r="KPU22" s="63"/>
      <c r="KPV22" s="63"/>
      <c r="KPW22" s="63"/>
      <c r="KPX22" s="63"/>
      <c r="KPY22" s="63"/>
      <c r="KPZ22" s="63"/>
      <c r="KQA22" s="63"/>
      <c r="KQB22" s="63"/>
      <c r="KQC22" s="63"/>
      <c r="KQD22" s="63"/>
      <c r="KQE22" s="63"/>
      <c r="KQF22" s="63"/>
      <c r="KQG22" s="63"/>
      <c r="KQH22" s="63"/>
      <c r="KQI22" s="63"/>
      <c r="KQJ22" s="63"/>
      <c r="KQK22" s="63"/>
      <c r="KQL22" s="63"/>
      <c r="KQM22" s="63"/>
      <c r="KQN22" s="63"/>
      <c r="KQO22" s="63"/>
      <c r="KQP22" s="63"/>
      <c r="KQQ22" s="63"/>
      <c r="KQR22" s="63"/>
      <c r="KQS22" s="63"/>
      <c r="KQT22" s="63"/>
      <c r="KQU22" s="63"/>
      <c r="KQV22" s="63"/>
      <c r="KQW22" s="63"/>
      <c r="KQX22" s="63"/>
      <c r="KQY22" s="63"/>
      <c r="KQZ22" s="63"/>
      <c r="KRA22" s="63"/>
      <c r="KRB22" s="63"/>
      <c r="KRC22" s="63"/>
      <c r="KRD22" s="63"/>
      <c r="KRE22" s="63"/>
      <c r="KRF22" s="63"/>
      <c r="KRG22" s="63"/>
      <c r="KRH22" s="63"/>
      <c r="KRI22" s="63"/>
      <c r="KRJ22" s="63"/>
      <c r="KRK22" s="63"/>
      <c r="KRL22" s="63"/>
      <c r="KRM22" s="63"/>
      <c r="KRN22" s="63"/>
      <c r="KRO22" s="63"/>
      <c r="KRP22" s="63"/>
      <c r="KRQ22" s="63"/>
      <c r="KRR22" s="63"/>
      <c r="KRS22" s="63"/>
      <c r="KRT22" s="63"/>
      <c r="KRU22" s="63"/>
      <c r="KRV22" s="63"/>
      <c r="KRW22" s="63"/>
      <c r="KRX22" s="63"/>
      <c r="KRY22" s="63"/>
      <c r="KRZ22" s="63"/>
      <c r="KSA22" s="63"/>
      <c r="KSB22" s="63"/>
      <c r="KSC22" s="63"/>
      <c r="KSD22" s="63"/>
      <c r="KSE22" s="63"/>
      <c r="KSF22" s="63"/>
      <c r="KSG22" s="63"/>
      <c r="KSH22" s="63"/>
      <c r="KSI22" s="63"/>
      <c r="KSJ22" s="63"/>
      <c r="KSK22" s="63"/>
      <c r="KSL22" s="63"/>
      <c r="KSM22" s="63"/>
      <c r="KSN22" s="63"/>
      <c r="KSO22" s="63"/>
      <c r="KSP22" s="63"/>
      <c r="KSQ22" s="63"/>
      <c r="KSR22" s="63"/>
      <c r="KSS22" s="63"/>
      <c r="KST22" s="63"/>
      <c r="KSU22" s="63"/>
      <c r="KSV22" s="63"/>
      <c r="KSW22" s="63"/>
      <c r="KSX22" s="63"/>
      <c r="KSY22" s="63"/>
      <c r="KSZ22" s="63"/>
      <c r="KTA22" s="63"/>
      <c r="KTB22" s="63"/>
      <c r="KTC22" s="63"/>
      <c r="KTD22" s="63"/>
      <c r="KTE22" s="63"/>
      <c r="KTF22" s="63"/>
      <c r="KTG22" s="63"/>
      <c r="KTH22" s="63"/>
      <c r="KTI22" s="63"/>
      <c r="KTJ22" s="63"/>
      <c r="KTK22" s="63"/>
      <c r="KTL22" s="63"/>
      <c r="KTM22" s="63"/>
      <c r="KTN22" s="63"/>
      <c r="KTO22" s="63"/>
      <c r="KTP22" s="63"/>
      <c r="KTQ22" s="63"/>
      <c r="KTR22" s="63"/>
      <c r="KTS22" s="63"/>
      <c r="KTT22" s="63"/>
      <c r="KTU22" s="63"/>
      <c r="KTV22" s="63"/>
      <c r="KTW22" s="63"/>
      <c r="KTX22" s="63"/>
      <c r="KTY22" s="63"/>
      <c r="KTZ22" s="63"/>
      <c r="KUA22" s="63"/>
      <c r="KUB22" s="63"/>
      <c r="KUC22" s="63"/>
      <c r="KUD22" s="63"/>
      <c r="KUE22" s="63"/>
      <c r="KUF22" s="63"/>
      <c r="KUG22" s="63"/>
      <c r="KUH22" s="63"/>
      <c r="KUI22" s="63"/>
      <c r="KUJ22" s="63"/>
      <c r="KUK22" s="63"/>
      <c r="KUL22" s="63"/>
      <c r="KUM22" s="63"/>
      <c r="KUN22" s="63"/>
      <c r="KUO22" s="63"/>
      <c r="KUP22" s="63"/>
      <c r="KUQ22" s="63"/>
      <c r="KUR22" s="63"/>
      <c r="KUS22" s="63"/>
      <c r="KUT22" s="63"/>
      <c r="KUU22" s="63"/>
      <c r="KUV22" s="63"/>
      <c r="KUW22" s="63"/>
      <c r="KUX22" s="63"/>
      <c r="KUY22" s="63"/>
      <c r="KUZ22" s="63"/>
      <c r="KVA22" s="63"/>
      <c r="KVB22" s="63"/>
      <c r="KVC22" s="63"/>
      <c r="KVD22" s="63"/>
      <c r="KVE22" s="63"/>
      <c r="KVF22" s="63"/>
      <c r="KVG22" s="63"/>
      <c r="KVH22" s="63"/>
      <c r="KVI22" s="63"/>
      <c r="KVJ22" s="63"/>
      <c r="KVK22" s="63"/>
      <c r="KVL22" s="63"/>
      <c r="KVM22" s="63"/>
      <c r="KVN22" s="63"/>
      <c r="KVO22" s="63"/>
      <c r="KVP22" s="63"/>
      <c r="KVQ22" s="63"/>
      <c r="KVR22" s="63"/>
      <c r="KVS22" s="63"/>
      <c r="KVT22" s="63"/>
      <c r="KVU22" s="63"/>
      <c r="KVV22" s="63"/>
      <c r="KVW22" s="63"/>
      <c r="KVX22" s="63"/>
      <c r="KVY22" s="63"/>
      <c r="KVZ22" s="63"/>
      <c r="KWA22" s="63"/>
      <c r="KWB22" s="63"/>
      <c r="KWC22" s="63"/>
      <c r="KWD22" s="63"/>
      <c r="KWE22" s="63"/>
      <c r="KWF22" s="63"/>
      <c r="KWG22" s="63"/>
      <c r="KWH22" s="63"/>
      <c r="KWI22" s="63"/>
      <c r="KWJ22" s="63"/>
      <c r="KWK22" s="63"/>
      <c r="KWL22" s="63"/>
      <c r="KWM22" s="63"/>
      <c r="KWN22" s="63"/>
      <c r="KWO22" s="63"/>
      <c r="KWP22" s="63"/>
      <c r="KWQ22" s="63"/>
      <c r="KWR22" s="63"/>
      <c r="KWS22" s="63"/>
      <c r="KWT22" s="63"/>
      <c r="KWU22" s="63"/>
      <c r="KWV22" s="63"/>
      <c r="KWW22" s="63"/>
      <c r="KWX22" s="63"/>
      <c r="KWY22" s="63"/>
      <c r="KWZ22" s="63"/>
      <c r="KXA22" s="63"/>
      <c r="KXB22" s="63"/>
      <c r="KXC22" s="63"/>
      <c r="KXD22" s="63"/>
      <c r="KXE22" s="63"/>
      <c r="KXF22" s="63"/>
      <c r="KXG22" s="63"/>
      <c r="KXH22" s="63"/>
      <c r="KXI22" s="63"/>
      <c r="KXJ22" s="63"/>
      <c r="KXK22" s="63"/>
      <c r="KXL22" s="63"/>
      <c r="KXM22" s="63"/>
      <c r="KXN22" s="63"/>
      <c r="KXO22" s="63"/>
      <c r="KXP22" s="63"/>
      <c r="KXQ22" s="63"/>
      <c r="KXR22" s="63"/>
      <c r="KXS22" s="63"/>
      <c r="KXT22" s="63"/>
      <c r="KXU22" s="63"/>
      <c r="KXV22" s="63"/>
      <c r="KXW22" s="63"/>
      <c r="KXX22" s="63"/>
      <c r="KXY22" s="63"/>
      <c r="KXZ22" s="63"/>
      <c r="KYA22" s="63"/>
      <c r="KYB22" s="63"/>
      <c r="KYC22" s="63"/>
      <c r="KYD22" s="63"/>
      <c r="KYE22" s="63"/>
      <c r="KYF22" s="63"/>
      <c r="KYG22" s="63"/>
      <c r="KYH22" s="63"/>
      <c r="KYI22" s="63"/>
      <c r="KYJ22" s="63"/>
      <c r="KYK22" s="63"/>
      <c r="KYL22" s="63"/>
      <c r="KYM22" s="63"/>
      <c r="KYN22" s="63"/>
      <c r="KYO22" s="63"/>
      <c r="KYP22" s="63"/>
      <c r="KYQ22" s="63"/>
      <c r="KYR22" s="63"/>
      <c r="KYS22" s="63"/>
      <c r="KYT22" s="63"/>
      <c r="KYU22" s="63"/>
      <c r="KYV22" s="63"/>
      <c r="KYW22" s="63"/>
      <c r="KYX22" s="63"/>
      <c r="KYY22" s="63"/>
      <c r="KYZ22" s="63"/>
      <c r="KZA22" s="63"/>
      <c r="KZB22" s="63"/>
      <c r="KZC22" s="63"/>
      <c r="KZD22" s="63"/>
      <c r="KZE22" s="63"/>
      <c r="KZF22" s="63"/>
      <c r="KZG22" s="63"/>
      <c r="KZH22" s="63"/>
      <c r="KZI22" s="63"/>
      <c r="KZJ22" s="63"/>
      <c r="KZK22" s="63"/>
      <c r="KZL22" s="63"/>
      <c r="KZM22" s="63"/>
      <c r="KZN22" s="63"/>
      <c r="KZO22" s="63"/>
      <c r="KZP22" s="63"/>
      <c r="KZQ22" s="63"/>
      <c r="KZR22" s="63"/>
      <c r="KZS22" s="63"/>
      <c r="KZT22" s="63"/>
      <c r="KZU22" s="63"/>
      <c r="KZV22" s="63"/>
      <c r="KZW22" s="63"/>
      <c r="KZX22" s="63"/>
      <c r="KZY22" s="63"/>
      <c r="KZZ22" s="63"/>
      <c r="LAA22" s="63"/>
      <c r="LAB22" s="63"/>
      <c r="LAC22" s="63"/>
      <c r="LAD22" s="63"/>
      <c r="LAE22" s="63"/>
      <c r="LAF22" s="63"/>
      <c r="LAG22" s="63"/>
      <c r="LAH22" s="63"/>
      <c r="LAI22" s="63"/>
      <c r="LAJ22" s="63"/>
      <c r="LAK22" s="63"/>
      <c r="LAL22" s="63"/>
      <c r="LAM22" s="63"/>
      <c r="LAN22" s="63"/>
      <c r="LAO22" s="63"/>
      <c r="LAP22" s="63"/>
      <c r="LAQ22" s="63"/>
      <c r="LAR22" s="63"/>
      <c r="LAS22" s="63"/>
      <c r="LAT22" s="63"/>
      <c r="LAU22" s="63"/>
      <c r="LAV22" s="63"/>
      <c r="LAW22" s="63"/>
      <c r="LAX22" s="63"/>
      <c r="LAY22" s="63"/>
      <c r="LAZ22" s="63"/>
      <c r="LBA22" s="63"/>
      <c r="LBB22" s="63"/>
      <c r="LBC22" s="63"/>
      <c r="LBD22" s="63"/>
      <c r="LBE22" s="63"/>
      <c r="LBF22" s="63"/>
      <c r="LBG22" s="63"/>
      <c r="LBH22" s="63"/>
      <c r="LBI22" s="63"/>
      <c r="LBJ22" s="63"/>
      <c r="LBK22" s="63"/>
      <c r="LBL22" s="63"/>
      <c r="LBM22" s="63"/>
      <c r="LBN22" s="63"/>
      <c r="LBO22" s="63"/>
      <c r="LBP22" s="63"/>
      <c r="LBQ22" s="63"/>
      <c r="LBR22" s="63"/>
      <c r="LBS22" s="63"/>
      <c r="LBT22" s="63"/>
      <c r="LBU22" s="63"/>
      <c r="LBV22" s="63"/>
      <c r="LBW22" s="63"/>
      <c r="LBX22" s="63"/>
      <c r="LBY22" s="63"/>
      <c r="LBZ22" s="63"/>
      <c r="LCA22" s="63"/>
      <c r="LCB22" s="63"/>
      <c r="LCC22" s="63"/>
      <c r="LCD22" s="63"/>
      <c r="LCE22" s="63"/>
      <c r="LCF22" s="63"/>
      <c r="LCG22" s="63"/>
      <c r="LCH22" s="63"/>
      <c r="LCI22" s="63"/>
      <c r="LCJ22" s="63"/>
      <c r="LCK22" s="63"/>
      <c r="LCL22" s="63"/>
      <c r="LCM22" s="63"/>
      <c r="LCN22" s="63"/>
      <c r="LCO22" s="63"/>
      <c r="LCP22" s="63"/>
      <c r="LCQ22" s="63"/>
      <c r="LCR22" s="63"/>
      <c r="LCS22" s="63"/>
      <c r="LCT22" s="63"/>
      <c r="LCU22" s="63"/>
      <c r="LCV22" s="63"/>
      <c r="LCW22" s="63"/>
      <c r="LCX22" s="63"/>
      <c r="LCY22" s="63"/>
      <c r="LCZ22" s="63"/>
      <c r="LDA22" s="63"/>
      <c r="LDB22" s="63"/>
      <c r="LDC22" s="63"/>
      <c r="LDD22" s="63"/>
      <c r="LDE22" s="63"/>
      <c r="LDF22" s="63"/>
      <c r="LDG22" s="63"/>
      <c r="LDH22" s="63"/>
      <c r="LDI22" s="63"/>
      <c r="LDJ22" s="63"/>
      <c r="LDK22" s="63"/>
      <c r="LDL22" s="63"/>
      <c r="LDM22" s="63"/>
      <c r="LDN22" s="63"/>
      <c r="LDO22" s="63"/>
      <c r="LDP22" s="63"/>
      <c r="LDQ22" s="63"/>
      <c r="LDR22" s="63"/>
      <c r="LDS22" s="63"/>
      <c r="LDT22" s="63"/>
      <c r="LDU22" s="63"/>
      <c r="LDV22" s="63"/>
      <c r="LDW22" s="63"/>
      <c r="LDX22" s="63"/>
      <c r="LDY22" s="63"/>
      <c r="LDZ22" s="63"/>
      <c r="LEA22" s="63"/>
      <c r="LEB22" s="63"/>
      <c r="LEC22" s="63"/>
      <c r="LED22" s="63"/>
      <c r="LEE22" s="63"/>
      <c r="LEF22" s="63"/>
      <c r="LEG22" s="63"/>
      <c r="LEH22" s="63"/>
      <c r="LEI22" s="63"/>
      <c r="LEJ22" s="63"/>
      <c r="LEK22" s="63"/>
      <c r="LEL22" s="63"/>
      <c r="LEM22" s="63"/>
      <c r="LEN22" s="63"/>
      <c r="LEO22" s="63"/>
      <c r="LEP22" s="63"/>
      <c r="LEQ22" s="63"/>
      <c r="LER22" s="63"/>
      <c r="LES22" s="63"/>
      <c r="LET22" s="63"/>
      <c r="LEU22" s="63"/>
      <c r="LEV22" s="63"/>
      <c r="LEW22" s="63"/>
      <c r="LEX22" s="63"/>
      <c r="LEY22" s="63"/>
      <c r="LEZ22" s="63"/>
      <c r="LFA22" s="63"/>
      <c r="LFB22" s="63"/>
      <c r="LFC22" s="63"/>
      <c r="LFD22" s="63"/>
      <c r="LFE22" s="63"/>
      <c r="LFF22" s="63"/>
      <c r="LFG22" s="63"/>
      <c r="LFH22" s="63"/>
      <c r="LFI22" s="63"/>
      <c r="LFJ22" s="63"/>
      <c r="LFK22" s="63"/>
      <c r="LFL22" s="63"/>
      <c r="LFM22" s="63"/>
      <c r="LFN22" s="63"/>
      <c r="LFO22" s="63"/>
      <c r="LFP22" s="63"/>
      <c r="LFQ22" s="63"/>
      <c r="LFR22" s="63"/>
      <c r="LFS22" s="63"/>
      <c r="LFT22" s="63"/>
      <c r="LFU22" s="63"/>
      <c r="LFV22" s="63"/>
      <c r="LFW22" s="63"/>
      <c r="LFX22" s="63"/>
      <c r="LFY22" s="63"/>
      <c r="LFZ22" s="63"/>
      <c r="LGA22" s="63"/>
      <c r="LGB22" s="63"/>
      <c r="LGC22" s="63"/>
      <c r="LGD22" s="63"/>
      <c r="LGE22" s="63"/>
      <c r="LGF22" s="63"/>
      <c r="LGG22" s="63"/>
      <c r="LGH22" s="63"/>
      <c r="LGI22" s="63"/>
      <c r="LGJ22" s="63"/>
      <c r="LGK22" s="63"/>
      <c r="LGL22" s="63"/>
      <c r="LGM22" s="63"/>
      <c r="LGN22" s="63"/>
      <c r="LGO22" s="63"/>
      <c r="LGP22" s="63"/>
      <c r="LGQ22" s="63"/>
      <c r="LGR22" s="63"/>
      <c r="LGS22" s="63"/>
      <c r="LGT22" s="63"/>
      <c r="LGU22" s="63"/>
      <c r="LGV22" s="63"/>
      <c r="LGW22" s="63"/>
      <c r="LGX22" s="63"/>
      <c r="LGY22" s="63"/>
      <c r="LGZ22" s="63"/>
      <c r="LHA22" s="63"/>
      <c r="LHB22" s="63"/>
      <c r="LHC22" s="63"/>
      <c r="LHD22" s="63"/>
      <c r="LHE22" s="63"/>
      <c r="LHF22" s="63"/>
      <c r="LHG22" s="63"/>
      <c r="LHH22" s="63"/>
      <c r="LHI22" s="63"/>
      <c r="LHJ22" s="63"/>
      <c r="LHK22" s="63"/>
      <c r="LHL22" s="63"/>
      <c r="LHM22" s="63"/>
      <c r="LHN22" s="63"/>
      <c r="LHO22" s="63"/>
      <c r="LHP22" s="63"/>
      <c r="LHQ22" s="63"/>
      <c r="LHR22" s="63"/>
      <c r="LHS22" s="63"/>
      <c r="LHT22" s="63"/>
      <c r="LHU22" s="63"/>
      <c r="LHV22" s="63"/>
      <c r="LHW22" s="63"/>
      <c r="LHX22" s="63"/>
      <c r="LHY22" s="63"/>
      <c r="LHZ22" s="63"/>
      <c r="LIA22" s="63"/>
      <c r="LIB22" s="63"/>
      <c r="LIC22" s="63"/>
      <c r="LID22" s="63"/>
      <c r="LIE22" s="63"/>
      <c r="LIF22" s="63"/>
      <c r="LIG22" s="63"/>
      <c r="LIH22" s="63"/>
      <c r="LII22" s="63"/>
      <c r="LIJ22" s="63"/>
      <c r="LIK22" s="63"/>
      <c r="LIL22" s="63"/>
      <c r="LIM22" s="63"/>
      <c r="LIN22" s="63"/>
      <c r="LIO22" s="63"/>
      <c r="LIP22" s="63"/>
      <c r="LIQ22" s="63"/>
      <c r="LIR22" s="63"/>
      <c r="LIS22" s="63"/>
      <c r="LIT22" s="63"/>
      <c r="LIU22" s="63"/>
      <c r="LIV22" s="63"/>
      <c r="LIW22" s="63"/>
      <c r="LIX22" s="63"/>
      <c r="LIY22" s="63"/>
      <c r="LIZ22" s="63"/>
      <c r="LJA22" s="63"/>
      <c r="LJB22" s="63"/>
      <c r="LJC22" s="63"/>
      <c r="LJD22" s="63"/>
      <c r="LJE22" s="63"/>
      <c r="LJF22" s="63"/>
      <c r="LJG22" s="63"/>
      <c r="LJH22" s="63"/>
      <c r="LJI22" s="63"/>
      <c r="LJJ22" s="63"/>
      <c r="LJK22" s="63"/>
      <c r="LJL22" s="63"/>
      <c r="LJM22" s="63"/>
      <c r="LJN22" s="63"/>
      <c r="LJO22" s="63"/>
      <c r="LJP22" s="63"/>
      <c r="LJQ22" s="63"/>
      <c r="LJR22" s="63"/>
      <c r="LJS22" s="63"/>
      <c r="LJT22" s="63"/>
      <c r="LJU22" s="63"/>
      <c r="LJV22" s="63"/>
      <c r="LJW22" s="63"/>
      <c r="LJX22" s="63"/>
      <c r="LJY22" s="63"/>
      <c r="LJZ22" s="63"/>
      <c r="LKA22" s="63"/>
      <c r="LKB22" s="63"/>
      <c r="LKC22" s="63"/>
      <c r="LKD22" s="63"/>
      <c r="LKE22" s="63"/>
      <c r="LKF22" s="63"/>
      <c r="LKG22" s="63"/>
      <c r="LKH22" s="63"/>
      <c r="LKI22" s="63"/>
      <c r="LKJ22" s="63"/>
      <c r="LKK22" s="63"/>
      <c r="LKL22" s="63"/>
      <c r="LKM22" s="63"/>
      <c r="LKN22" s="63"/>
      <c r="LKO22" s="63"/>
      <c r="LKP22" s="63"/>
      <c r="LKQ22" s="63"/>
      <c r="LKR22" s="63"/>
      <c r="LKS22" s="63"/>
      <c r="LKT22" s="63"/>
      <c r="LKU22" s="63"/>
      <c r="LKV22" s="63"/>
      <c r="LKW22" s="63"/>
      <c r="LKX22" s="63"/>
      <c r="LKY22" s="63"/>
      <c r="LKZ22" s="63"/>
      <c r="LLA22" s="63"/>
      <c r="LLB22" s="63"/>
      <c r="LLC22" s="63"/>
      <c r="LLD22" s="63"/>
      <c r="LLE22" s="63"/>
      <c r="LLF22" s="63"/>
      <c r="LLG22" s="63"/>
      <c r="LLH22" s="63"/>
      <c r="LLI22" s="63"/>
      <c r="LLJ22" s="63"/>
      <c r="LLK22" s="63"/>
      <c r="LLL22" s="63"/>
      <c r="LLM22" s="63"/>
      <c r="LLN22" s="63"/>
      <c r="LLO22" s="63"/>
      <c r="LLP22" s="63"/>
      <c r="LLQ22" s="63"/>
      <c r="LLR22" s="63"/>
      <c r="LLS22" s="63"/>
      <c r="LLT22" s="63"/>
      <c r="LLU22" s="63"/>
      <c r="LLV22" s="63"/>
      <c r="LLW22" s="63"/>
      <c r="LLX22" s="63"/>
      <c r="LLY22" s="63"/>
      <c r="LLZ22" s="63"/>
      <c r="LMA22" s="63"/>
      <c r="LMB22" s="63"/>
      <c r="LMC22" s="63"/>
      <c r="LMD22" s="63"/>
      <c r="LME22" s="63"/>
      <c r="LMF22" s="63"/>
      <c r="LMG22" s="63"/>
      <c r="LMH22" s="63"/>
      <c r="LMI22" s="63"/>
      <c r="LMJ22" s="63"/>
      <c r="LMK22" s="63"/>
      <c r="LML22" s="63"/>
      <c r="LMM22" s="63"/>
      <c r="LMN22" s="63"/>
      <c r="LMO22" s="63"/>
      <c r="LMP22" s="63"/>
      <c r="LMQ22" s="63"/>
      <c r="LMR22" s="63"/>
      <c r="LMS22" s="63"/>
      <c r="LMT22" s="63"/>
      <c r="LMU22" s="63"/>
      <c r="LMV22" s="63"/>
      <c r="LMW22" s="63"/>
      <c r="LMX22" s="63"/>
      <c r="LMY22" s="63"/>
      <c r="LMZ22" s="63"/>
      <c r="LNA22" s="63"/>
      <c r="LNB22" s="63"/>
      <c r="LNC22" s="63"/>
      <c r="LND22" s="63"/>
      <c r="LNE22" s="63"/>
      <c r="LNF22" s="63"/>
      <c r="LNG22" s="63"/>
      <c r="LNH22" s="63"/>
      <c r="LNI22" s="63"/>
      <c r="LNJ22" s="63"/>
      <c r="LNK22" s="63"/>
      <c r="LNL22" s="63"/>
      <c r="LNM22" s="63"/>
      <c r="LNN22" s="63"/>
      <c r="LNO22" s="63"/>
      <c r="LNP22" s="63"/>
      <c r="LNQ22" s="63"/>
      <c r="LNR22" s="63"/>
      <c r="LNS22" s="63"/>
      <c r="LNT22" s="63"/>
      <c r="LNU22" s="63"/>
      <c r="LNV22" s="63"/>
      <c r="LNW22" s="63"/>
      <c r="LNX22" s="63"/>
      <c r="LNY22" s="63"/>
      <c r="LNZ22" s="63"/>
      <c r="LOA22" s="63"/>
      <c r="LOB22" s="63"/>
      <c r="LOC22" s="63"/>
      <c r="LOD22" s="63"/>
      <c r="LOE22" s="63"/>
      <c r="LOF22" s="63"/>
      <c r="LOG22" s="63"/>
      <c r="LOH22" s="63"/>
      <c r="LOI22" s="63"/>
      <c r="LOJ22" s="63"/>
      <c r="LOK22" s="63"/>
      <c r="LOL22" s="63"/>
      <c r="LOM22" s="63"/>
      <c r="LON22" s="63"/>
      <c r="LOO22" s="63"/>
      <c r="LOP22" s="63"/>
      <c r="LOQ22" s="63"/>
      <c r="LOR22" s="63"/>
      <c r="LOS22" s="63"/>
      <c r="LOT22" s="63"/>
      <c r="LOU22" s="63"/>
      <c r="LOV22" s="63"/>
      <c r="LOW22" s="63"/>
      <c r="LOX22" s="63"/>
      <c r="LOY22" s="63"/>
      <c r="LOZ22" s="63"/>
      <c r="LPA22" s="63"/>
      <c r="LPB22" s="63"/>
      <c r="LPC22" s="63"/>
      <c r="LPD22" s="63"/>
      <c r="LPE22" s="63"/>
      <c r="LPF22" s="63"/>
      <c r="LPG22" s="63"/>
      <c r="LPH22" s="63"/>
      <c r="LPI22" s="63"/>
      <c r="LPJ22" s="63"/>
      <c r="LPK22" s="63"/>
      <c r="LPL22" s="63"/>
      <c r="LPM22" s="63"/>
      <c r="LPN22" s="63"/>
      <c r="LPO22" s="63"/>
      <c r="LPP22" s="63"/>
      <c r="LPQ22" s="63"/>
      <c r="LPR22" s="63"/>
      <c r="LPS22" s="63"/>
      <c r="LPT22" s="63"/>
      <c r="LPU22" s="63"/>
      <c r="LPV22" s="63"/>
      <c r="LPW22" s="63"/>
      <c r="LPX22" s="63"/>
      <c r="LPY22" s="63"/>
      <c r="LPZ22" s="63"/>
      <c r="LQA22" s="63"/>
      <c r="LQB22" s="63"/>
      <c r="LQC22" s="63"/>
      <c r="LQD22" s="63"/>
      <c r="LQE22" s="63"/>
      <c r="LQF22" s="63"/>
      <c r="LQG22" s="63"/>
      <c r="LQH22" s="63"/>
      <c r="LQI22" s="63"/>
      <c r="LQJ22" s="63"/>
      <c r="LQK22" s="63"/>
      <c r="LQL22" s="63"/>
      <c r="LQM22" s="63"/>
      <c r="LQN22" s="63"/>
      <c r="LQO22" s="63"/>
      <c r="LQP22" s="63"/>
      <c r="LQQ22" s="63"/>
      <c r="LQR22" s="63"/>
      <c r="LQS22" s="63"/>
      <c r="LQT22" s="63"/>
      <c r="LQU22" s="63"/>
      <c r="LQV22" s="63"/>
      <c r="LQW22" s="63"/>
      <c r="LQX22" s="63"/>
      <c r="LQY22" s="63"/>
      <c r="LQZ22" s="63"/>
      <c r="LRA22" s="63"/>
      <c r="LRB22" s="63"/>
      <c r="LRC22" s="63"/>
      <c r="LRD22" s="63"/>
      <c r="LRE22" s="63"/>
      <c r="LRF22" s="63"/>
      <c r="LRG22" s="63"/>
      <c r="LRH22" s="63"/>
      <c r="LRI22" s="63"/>
      <c r="LRJ22" s="63"/>
      <c r="LRK22" s="63"/>
      <c r="LRL22" s="63"/>
      <c r="LRM22" s="63"/>
      <c r="LRN22" s="63"/>
      <c r="LRO22" s="63"/>
      <c r="LRP22" s="63"/>
      <c r="LRQ22" s="63"/>
      <c r="LRR22" s="63"/>
      <c r="LRS22" s="63"/>
      <c r="LRT22" s="63"/>
      <c r="LRU22" s="63"/>
      <c r="LRV22" s="63"/>
      <c r="LRW22" s="63"/>
      <c r="LRX22" s="63"/>
      <c r="LRY22" s="63"/>
      <c r="LRZ22" s="63"/>
      <c r="LSA22" s="63"/>
      <c r="LSB22" s="63"/>
      <c r="LSC22" s="63"/>
      <c r="LSD22" s="63"/>
      <c r="LSE22" s="63"/>
      <c r="LSF22" s="63"/>
      <c r="LSG22" s="63"/>
      <c r="LSH22" s="63"/>
      <c r="LSI22" s="63"/>
      <c r="LSJ22" s="63"/>
      <c r="LSK22" s="63"/>
      <c r="LSL22" s="63"/>
      <c r="LSM22" s="63"/>
      <c r="LSN22" s="63"/>
      <c r="LSO22" s="63"/>
      <c r="LSP22" s="63"/>
      <c r="LSQ22" s="63"/>
      <c r="LSR22" s="63"/>
      <c r="LSS22" s="63"/>
      <c r="LST22" s="63"/>
      <c r="LSU22" s="63"/>
      <c r="LSV22" s="63"/>
      <c r="LSW22" s="63"/>
      <c r="LSX22" s="63"/>
      <c r="LSY22" s="63"/>
      <c r="LSZ22" s="63"/>
      <c r="LTA22" s="63"/>
      <c r="LTB22" s="63"/>
      <c r="LTC22" s="63"/>
      <c r="LTD22" s="63"/>
      <c r="LTE22" s="63"/>
      <c r="LTF22" s="63"/>
      <c r="LTG22" s="63"/>
      <c r="LTH22" s="63"/>
      <c r="LTI22" s="63"/>
      <c r="LTJ22" s="63"/>
      <c r="LTK22" s="63"/>
      <c r="LTL22" s="63"/>
      <c r="LTM22" s="63"/>
      <c r="LTN22" s="63"/>
      <c r="LTO22" s="63"/>
      <c r="LTP22" s="63"/>
      <c r="LTQ22" s="63"/>
      <c r="LTR22" s="63"/>
      <c r="LTS22" s="63"/>
      <c r="LTT22" s="63"/>
      <c r="LTU22" s="63"/>
      <c r="LTV22" s="63"/>
      <c r="LTW22" s="63"/>
      <c r="LTX22" s="63"/>
      <c r="LTY22" s="63"/>
      <c r="LTZ22" s="63"/>
      <c r="LUA22" s="63"/>
      <c r="LUB22" s="63"/>
      <c r="LUC22" s="63"/>
      <c r="LUD22" s="63"/>
      <c r="LUE22" s="63"/>
      <c r="LUF22" s="63"/>
      <c r="LUG22" s="63"/>
      <c r="LUH22" s="63"/>
      <c r="LUI22" s="63"/>
      <c r="LUJ22" s="63"/>
      <c r="LUK22" s="63"/>
      <c r="LUL22" s="63"/>
      <c r="LUM22" s="63"/>
      <c r="LUN22" s="63"/>
      <c r="LUO22" s="63"/>
      <c r="LUP22" s="63"/>
      <c r="LUQ22" s="63"/>
      <c r="LUR22" s="63"/>
      <c r="LUS22" s="63"/>
      <c r="LUT22" s="63"/>
      <c r="LUU22" s="63"/>
      <c r="LUV22" s="63"/>
      <c r="LUW22" s="63"/>
      <c r="LUX22" s="63"/>
      <c r="LUY22" s="63"/>
      <c r="LUZ22" s="63"/>
      <c r="LVA22" s="63"/>
      <c r="LVB22" s="63"/>
      <c r="LVC22" s="63"/>
      <c r="LVD22" s="63"/>
      <c r="LVE22" s="63"/>
      <c r="LVF22" s="63"/>
      <c r="LVG22" s="63"/>
      <c r="LVH22" s="63"/>
      <c r="LVI22" s="63"/>
      <c r="LVJ22" s="63"/>
      <c r="LVK22" s="63"/>
      <c r="LVL22" s="63"/>
      <c r="LVM22" s="63"/>
      <c r="LVN22" s="63"/>
      <c r="LVO22" s="63"/>
      <c r="LVP22" s="63"/>
      <c r="LVQ22" s="63"/>
      <c r="LVR22" s="63"/>
      <c r="LVS22" s="63"/>
      <c r="LVT22" s="63"/>
      <c r="LVU22" s="63"/>
      <c r="LVV22" s="63"/>
      <c r="LVW22" s="63"/>
      <c r="LVX22" s="63"/>
      <c r="LVY22" s="63"/>
      <c r="LVZ22" s="63"/>
      <c r="LWA22" s="63"/>
      <c r="LWB22" s="63"/>
      <c r="LWC22" s="63"/>
      <c r="LWD22" s="63"/>
      <c r="LWE22" s="63"/>
      <c r="LWF22" s="63"/>
      <c r="LWG22" s="63"/>
      <c r="LWH22" s="63"/>
      <c r="LWI22" s="63"/>
      <c r="LWJ22" s="63"/>
      <c r="LWK22" s="63"/>
      <c r="LWL22" s="63"/>
      <c r="LWM22" s="63"/>
      <c r="LWN22" s="63"/>
      <c r="LWO22" s="63"/>
      <c r="LWP22" s="63"/>
      <c r="LWQ22" s="63"/>
      <c r="LWR22" s="63"/>
      <c r="LWS22" s="63"/>
      <c r="LWT22" s="63"/>
      <c r="LWU22" s="63"/>
      <c r="LWV22" s="63"/>
      <c r="LWW22" s="63"/>
      <c r="LWX22" s="63"/>
      <c r="LWY22" s="63"/>
      <c r="LWZ22" s="63"/>
      <c r="LXA22" s="63"/>
      <c r="LXB22" s="63"/>
      <c r="LXC22" s="63"/>
      <c r="LXD22" s="63"/>
      <c r="LXE22" s="63"/>
      <c r="LXF22" s="63"/>
      <c r="LXG22" s="63"/>
      <c r="LXH22" s="63"/>
      <c r="LXI22" s="63"/>
      <c r="LXJ22" s="63"/>
      <c r="LXK22" s="63"/>
      <c r="LXL22" s="63"/>
      <c r="LXM22" s="63"/>
      <c r="LXN22" s="63"/>
      <c r="LXO22" s="63"/>
      <c r="LXP22" s="63"/>
      <c r="LXQ22" s="63"/>
      <c r="LXR22" s="63"/>
      <c r="LXS22" s="63"/>
      <c r="LXT22" s="63"/>
      <c r="LXU22" s="63"/>
      <c r="LXV22" s="63"/>
      <c r="LXW22" s="63"/>
      <c r="LXX22" s="63"/>
      <c r="LXY22" s="63"/>
      <c r="LXZ22" s="63"/>
      <c r="LYA22" s="63"/>
      <c r="LYB22" s="63"/>
      <c r="LYC22" s="63"/>
      <c r="LYD22" s="63"/>
      <c r="LYE22" s="63"/>
      <c r="LYF22" s="63"/>
      <c r="LYG22" s="63"/>
      <c r="LYH22" s="63"/>
      <c r="LYI22" s="63"/>
      <c r="LYJ22" s="63"/>
      <c r="LYK22" s="63"/>
      <c r="LYL22" s="63"/>
      <c r="LYM22" s="63"/>
      <c r="LYN22" s="63"/>
      <c r="LYO22" s="63"/>
      <c r="LYP22" s="63"/>
      <c r="LYQ22" s="63"/>
      <c r="LYR22" s="63"/>
      <c r="LYS22" s="63"/>
      <c r="LYT22" s="63"/>
      <c r="LYU22" s="63"/>
      <c r="LYV22" s="63"/>
      <c r="LYW22" s="63"/>
      <c r="LYX22" s="63"/>
      <c r="LYY22" s="63"/>
      <c r="LYZ22" s="63"/>
      <c r="LZA22" s="63"/>
      <c r="LZB22" s="63"/>
      <c r="LZC22" s="63"/>
      <c r="LZD22" s="63"/>
      <c r="LZE22" s="63"/>
      <c r="LZF22" s="63"/>
      <c r="LZG22" s="63"/>
      <c r="LZH22" s="63"/>
      <c r="LZI22" s="63"/>
      <c r="LZJ22" s="63"/>
      <c r="LZK22" s="63"/>
      <c r="LZL22" s="63"/>
      <c r="LZM22" s="63"/>
      <c r="LZN22" s="63"/>
      <c r="LZO22" s="63"/>
      <c r="LZP22" s="63"/>
      <c r="LZQ22" s="63"/>
      <c r="LZR22" s="63"/>
      <c r="LZS22" s="63"/>
      <c r="LZT22" s="63"/>
      <c r="LZU22" s="63"/>
      <c r="LZV22" s="63"/>
      <c r="LZW22" s="63"/>
      <c r="LZX22" s="63"/>
      <c r="LZY22" s="63"/>
      <c r="LZZ22" s="63"/>
      <c r="MAA22" s="63"/>
      <c r="MAB22" s="63"/>
      <c r="MAC22" s="63"/>
      <c r="MAD22" s="63"/>
      <c r="MAE22" s="63"/>
      <c r="MAF22" s="63"/>
      <c r="MAG22" s="63"/>
      <c r="MAH22" s="63"/>
      <c r="MAI22" s="63"/>
      <c r="MAJ22" s="63"/>
      <c r="MAK22" s="63"/>
      <c r="MAL22" s="63"/>
      <c r="MAM22" s="63"/>
      <c r="MAN22" s="63"/>
      <c r="MAO22" s="63"/>
      <c r="MAP22" s="63"/>
      <c r="MAQ22" s="63"/>
      <c r="MAR22" s="63"/>
      <c r="MAS22" s="63"/>
      <c r="MAT22" s="63"/>
      <c r="MAU22" s="63"/>
      <c r="MAV22" s="63"/>
      <c r="MAW22" s="63"/>
      <c r="MAX22" s="63"/>
      <c r="MAY22" s="63"/>
      <c r="MAZ22" s="63"/>
      <c r="MBA22" s="63"/>
      <c r="MBB22" s="63"/>
      <c r="MBC22" s="63"/>
      <c r="MBD22" s="63"/>
      <c r="MBE22" s="63"/>
      <c r="MBF22" s="63"/>
      <c r="MBG22" s="63"/>
      <c r="MBH22" s="63"/>
      <c r="MBI22" s="63"/>
      <c r="MBJ22" s="63"/>
      <c r="MBK22" s="63"/>
      <c r="MBL22" s="63"/>
      <c r="MBM22" s="63"/>
      <c r="MBN22" s="63"/>
      <c r="MBO22" s="63"/>
      <c r="MBP22" s="63"/>
      <c r="MBQ22" s="63"/>
      <c r="MBR22" s="63"/>
      <c r="MBS22" s="63"/>
      <c r="MBT22" s="63"/>
      <c r="MBU22" s="63"/>
      <c r="MBV22" s="63"/>
      <c r="MBW22" s="63"/>
      <c r="MBX22" s="63"/>
      <c r="MBY22" s="63"/>
      <c r="MBZ22" s="63"/>
      <c r="MCA22" s="63"/>
      <c r="MCB22" s="63"/>
      <c r="MCC22" s="63"/>
      <c r="MCD22" s="63"/>
      <c r="MCE22" s="63"/>
      <c r="MCF22" s="63"/>
      <c r="MCG22" s="63"/>
      <c r="MCH22" s="63"/>
      <c r="MCI22" s="63"/>
      <c r="MCJ22" s="63"/>
      <c r="MCK22" s="63"/>
      <c r="MCL22" s="63"/>
      <c r="MCM22" s="63"/>
      <c r="MCN22" s="63"/>
      <c r="MCO22" s="63"/>
      <c r="MCP22" s="63"/>
      <c r="MCQ22" s="63"/>
      <c r="MCR22" s="63"/>
      <c r="MCS22" s="63"/>
      <c r="MCT22" s="63"/>
      <c r="MCU22" s="63"/>
      <c r="MCV22" s="63"/>
      <c r="MCW22" s="63"/>
      <c r="MCX22" s="63"/>
      <c r="MCY22" s="63"/>
      <c r="MCZ22" s="63"/>
      <c r="MDA22" s="63"/>
      <c r="MDB22" s="63"/>
      <c r="MDC22" s="63"/>
      <c r="MDD22" s="63"/>
      <c r="MDE22" s="63"/>
      <c r="MDF22" s="63"/>
      <c r="MDG22" s="63"/>
      <c r="MDH22" s="63"/>
      <c r="MDI22" s="63"/>
      <c r="MDJ22" s="63"/>
      <c r="MDK22" s="63"/>
      <c r="MDL22" s="63"/>
      <c r="MDM22" s="63"/>
      <c r="MDN22" s="63"/>
      <c r="MDO22" s="63"/>
      <c r="MDP22" s="63"/>
      <c r="MDQ22" s="63"/>
      <c r="MDR22" s="63"/>
      <c r="MDS22" s="63"/>
      <c r="MDT22" s="63"/>
      <c r="MDU22" s="63"/>
      <c r="MDV22" s="63"/>
      <c r="MDW22" s="63"/>
      <c r="MDX22" s="63"/>
      <c r="MDY22" s="63"/>
      <c r="MDZ22" s="63"/>
      <c r="MEA22" s="63"/>
      <c r="MEB22" s="63"/>
      <c r="MEC22" s="63"/>
      <c r="MED22" s="63"/>
      <c r="MEE22" s="63"/>
      <c r="MEF22" s="63"/>
      <c r="MEG22" s="63"/>
      <c r="MEH22" s="63"/>
      <c r="MEI22" s="63"/>
      <c r="MEJ22" s="63"/>
      <c r="MEK22" s="63"/>
      <c r="MEL22" s="63"/>
      <c r="MEM22" s="63"/>
      <c r="MEN22" s="63"/>
      <c r="MEO22" s="63"/>
      <c r="MEP22" s="63"/>
      <c r="MEQ22" s="63"/>
      <c r="MER22" s="63"/>
      <c r="MES22" s="63"/>
      <c r="MET22" s="63"/>
      <c r="MEU22" s="63"/>
      <c r="MEV22" s="63"/>
      <c r="MEW22" s="63"/>
      <c r="MEX22" s="63"/>
      <c r="MEY22" s="63"/>
      <c r="MEZ22" s="63"/>
      <c r="MFA22" s="63"/>
      <c r="MFB22" s="63"/>
      <c r="MFC22" s="63"/>
      <c r="MFD22" s="63"/>
      <c r="MFE22" s="63"/>
      <c r="MFF22" s="63"/>
      <c r="MFG22" s="63"/>
      <c r="MFH22" s="63"/>
      <c r="MFI22" s="63"/>
      <c r="MFJ22" s="63"/>
      <c r="MFK22" s="63"/>
      <c r="MFL22" s="63"/>
      <c r="MFM22" s="63"/>
      <c r="MFN22" s="63"/>
      <c r="MFO22" s="63"/>
      <c r="MFP22" s="63"/>
      <c r="MFQ22" s="63"/>
      <c r="MFR22" s="63"/>
      <c r="MFS22" s="63"/>
      <c r="MFT22" s="63"/>
      <c r="MFU22" s="63"/>
      <c r="MFV22" s="63"/>
      <c r="MFW22" s="63"/>
      <c r="MFX22" s="63"/>
      <c r="MFY22" s="63"/>
      <c r="MFZ22" s="63"/>
      <c r="MGA22" s="63"/>
      <c r="MGB22" s="63"/>
      <c r="MGC22" s="63"/>
      <c r="MGD22" s="63"/>
      <c r="MGE22" s="63"/>
      <c r="MGF22" s="63"/>
      <c r="MGG22" s="63"/>
      <c r="MGH22" s="63"/>
      <c r="MGI22" s="63"/>
      <c r="MGJ22" s="63"/>
      <c r="MGK22" s="63"/>
      <c r="MGL22" s="63"/>
      <c r="MGM22" s="63"/>
      <c r="MGN22" s="63"/>
      <c r="MGO22" s="63"/>
      <c r="MGP22" s="63"/>
      <c r="MGQ22" s="63"/>
      <c r="MGR22" s="63"/>
      <c r="MGS22" s="63"/>
      <c r="MGT22" s="63"/>
      <c r="MGU22" s="63"/>
      <c r="MGV22" s="63"/>
      <c r="MGW22" s="63"/>
      <c r="MGX22" s="63"/>
      <c r="MGY22" s="63"/>
      <c r="MGZ22" s="63"/>
      <c r="MHA22" s="63"/>
      <c r="MHB22" s="63"/>
      <c r="MHC22" s="63"/>
      <c r="MHD22" s="63"/>
      <c r="MHE22" s="63"/>
      <c r="MHF22" s="63"/>
      <c r="MHG22" s="63"/>
      <c r="MHH22" s="63"/>
      <c r="MHI22" s="63"/>
      <c r="MHJ22" s="63"/>
      <c r="MHK22" s="63"/>
      <c r="MHL22" s="63"/>
      <c r="MHM22" s="63"/>
      <c r="MHN22" s="63"/>
      <c r="MHO22" s="63"/>
      <c r="MHP22" s="63"/>
      <c r="MHQ22" s="63"/>
      <c r="MHR22" s="63"/>
      <c r="MHS22" s="63"/>
      <c r="MHT22" s="63"/>
      <c r="MHU22" s="63"/>
      <c r="MHV22" s="63"/>
      <c r="MHW22" s="63"/>
      <c r="MHX22" s="63"/>
      <c r="MHY22" s="63"/>
      <c r="MHZ22" s="63"/>
      <c r="MIA22" s="63"/>
      <c r="MIB22" s="63"/>
      <c r="MIC22" s="63"/>
      <c r="MID22" s="63"/>
      <c r="MIE22" s="63"/>
      <c r="MIF22" s="63"/>
      <c r="MIG22" s="63"/>
      <c r="MIH22" s="63"/>
      <c r="MII22" s="63"/>
      <c r="MIJ22" s="63"/>
      <c r="MIK22" s="63"/>
      <c r="MIL22" s="63"/>
      <c r="MIM22" s="63"/>
      <c r="MIN22" s="63"/>
      <c r="MIO22" s="63"/>
      <c r="MIP22" s="63"/>
      <c r="MIQ22" s="63"/>
      <c r="MIR22" s="63"/>
      <c r="MIS22" s="63"/>
      <c r="MIT22" s="63"/>
      <c r="MIU22" s="63"/>
      <c r="MIV22" s="63"/>
      <c r="MIW22" s="63"/>
      <c r="MIX22" s="63"/>
      <c r="MIY22" s="63"/>
      <c r="MIZ22" s="63"/>
      <c r="MJA22" s="63"/>
      <c r="MJB22" s="63"/>
      <c r="MJC22" s="63"/>
      <c r="MJD22" s="63"/>
      <c r="MJE22" s="63"/>
      <c r="MJF22" s="63"/>
      <c r="MJG22" s="63"/>
      <c r="MJH22" s="63"/>
      <c r="MJI22" s="63"/>
      <c r="MJJ22" s="63"/>
      <c r="MJK22" s="63"/>
      <c r="MJL22" s="63"/>
      <c r="MJM22" s="63"/>
      <c r="MJN22" s="63"/>
      <c r="MJO22" s="63"/>
      <c r="MJP22" s="63"/>
      <c r="MJQ22" s="63"/>
      <c r="MJR22" s="63"/>
      <c r="MJS22" s="63"/>
      <c r="MJT22" s="63"/>
      <c r="MJU22" s="63"/>
      <c r="MJV22" s="63"/>
      <c r="MJW22" s="63"/>
      <c r="MJX22" s="63"/>
      <c r="MJY22" s="63"/>
      <c r="MJZ22" s="63"/>
      <c r="MKA22" s="63"/>
      <c r="MKB22" s="63"/>
      <c r="MKC22" s="63"/>
      <c r="MKD22" s="63"/>
      <c r="MKE22" s="63"/>
      <c r="MKF22" s="63"/>
      <c r="MKG22" s="63"/>
      <c r="MKH22" s="63"/>
      <c r="MKI22" s="63"/>
      <c r="MKJ22" s="63"/>
      <c r="MKK22" s="63"/>
      <c r="MKL22" s="63"/>
      <c r="MKM22" s="63"/>
      <c r="MKN22" s="63"/>
      <c r="MKO22" s="63"/>
      <c r="MKP22" s="63"/>
      <c r="MKQ22" s="63"/>
      <c r="MKR22" s="63"/>
      <c r="MKS22" s="63"/>
      <c r="MKT22" s="63"/>
      <c r="MKU22" s="63"/>
      <c r="MKV22" s="63"/>
      <c r="MKW22" s="63"/>
      <c r="MKX22" s="63"/>
      <c r="MKY22" s="63"/>
      <c r="MKZ22" s="63"/>
      <c r="MLA22" s="63"/>
      <c r="MLB22" s="63"/>
      <c r="MLC22" s="63"/>
      <c r="MLD22" s="63"/>
      <c r="MLE22" s="63"/>
      <c r="MLF22" s="63"/>
      <c r="MLG22" s="63"/>
      <c r="MLH22" s="63"/>
      <c r="MLI22" s="63"/>
      <c r="MLJ22" s="63"/>
      <c r="MLK22" s="63"/>
      <c r="MLL22" s="63"/>
      <c r="MLM22" s="63"/>
      <c r="MLN22" s="63"/>
      <c r="MLO22" s="63"/>
      <c r="MLP22" s="63"/>
      <c r="MLQ22" s="63"/>
      <c r="MLR22" s="63"/>
      <c r="MLS22" s="63"/>
      <c r="MLT22" s="63"/>
      <c r="MLU22" s="63"/>
      <c r="MLV22" s="63"/>
      <c r="MLW22" s="63"/>
      <c r="MLX22" s="63"/>
      <c r="MLY22" s="63"/>
      <c r="MLZ22" s="63"/>
      <c r="MMA22" s="63"/>
      <c r="MMB22" s="63"/>
      <c r="MMC22" s="63"/>
      <c r="MMD22" s="63"/>
      <c r="MME22" s="63"/>
      <c r="MMF22" s="63"/>
      <c r="MMG22" s="63"/>
      <c r="MMH22" s="63"/>
      <c r="MMI22" s="63"/>
      <c r="MMJ22" s="63"/>
      <c r="MMK22" s="63"/>
      <c r="MML22" s="63"/>
      <c r="MMM22" s="63"/>
      <c r="MMN22" s="63"/>
      <c r="MMO22" s="63"/>
      <c r="MMP22" s="63"/>
      <c r="MMQ22" s="63"/>
      <c r="MMR22" s="63"/>
      <c r="MMS22" s="63"/>
      <c r="MMT22" s="63"/>
      <c r="MMU22" s="63"/>
      <c r="MMV22" s="63"/>
      <c r="MMW22" s="63"/>
      <c r="MMX22" s="63"/>
      <c r="MMY22" s="63"/>
      <c r="MMZ22" s="63"/>
      <c r="MNA22" s="63"/>
      <c r="MNB22" s="63"/>
      <c r="MNC22" s="63"/>
      <c r="MND22" s="63"/>
      <c r="MNE22" s="63"/>
      <c r="MNF22" s="63"/>
      <c r="MNG22" s="63"/>
      <c r="MNH22" s="63"/>
      <c r="MNI22" s="63"/>
      <c r="MNJ22" s="63"/>
      <c r="MNK22" s="63"/>
      <c r="MNL22" s="63"/>
      <c r="MNM22" s="63"/>
      <c r="MNN22" s="63"/>
      <c r="MNO22" s="63"/>
      <c r="MNP22" s="63"/>
      <c r="MNQ22" s="63"/>
      <c r="MNR22" s="63"/>
      <c r="MNS22" s="63"/>
      <c r="MNT22" s="63"/>
      <c r="MNU22" s="63"/>
      <c r="MNV22" s="63"/>
      <c r="MNW22" s="63"/>
      <c r="MNX22" s="63"/>
      <c r="MNY22" s="63"/>
      <c r="MNZ22" s="63"/>
      <c r="MOA22" s="63"/>
      <c r="MOB22" s="63"/>
      <c r="MOC22" s="63"/>
      <c r="MOD22" s="63"/>
      <c r="MOE22" s="63"/>
      <c r="MOF22" s="63"/>
      <c r="MOG22" s="63"/>
      <c r="MOH22" s="63"/>
      <c r="MOI22" s="63"/>
      <c r="MOJ22" s="63"/>
      <c r="MOK22" s="63"/>
      <c r="MOL22" s="63"/>
      <c r="MOM22" s="63"/>
      <c r="MON22" s="63"/>
      <c r="MOO22" s="63"/>
      <c r="MOP22" s="63"/>
      <c r="MOQ22" s="63"/>
      <c r="MOR22" s="63"/>
      <c r="MOS22" s="63"/>
      <c r="MOT22" s="63"/>
      <c r="MOU22" s="63"/>
      <c r="MOV22" s="63"/>
      <c r="MOW22" s="63"/>
      <c r="MOX22" s="63"/>
      <c r="MOY22" s="63"/>
      <c r="MOZ22" s="63"/>
      <c r="MPA22" s="63"/>
      <c r="MPB22" s="63"/>
      <c r="MPC22" s="63"/>
      <c r="MPD22" s="63"/>
      <c r="MPE22" s="63"/>
      <c r="MPF22" s="63"/>
      <c r="MPG22" s="63"/>
      <c r="MPH22" s="63"/>
      <c r="MPI22" s="63"/>
      <c r="MPJ22" s="63"/>
      <c r="MPK22" s="63"/>
      <c r="MPL22" s="63"/>
      <c r="MPM22" s="63"/>
      <c r="MPN22" s="63"/>
      <c r="MPO22" s="63"/>
      <c r="MPP22" s="63"/>
      <c r="MPQ22" s="63"/>
      <c r="MPR22" s="63"/>
      <c r="MPS22" s="63"/>
      <c r="MPT22" s="63"/>
      <c r="MPU22" s="63"/>
      <c r="MPV22" s="63"/>
      <c r="MPW22" s="63"/>
      <c r="MPX22" s="63"/>
      <c r="MPY22" s="63"/>
      <c r="MPZ22" s="63"/>
      <c r="MQA22" s="63"/>
      <c r="MQB22" s="63"/>
      <c r="MQC22" s="63"/>
      <c r="MQD22" s="63"/>
      <c r="MQE22" s="63"/>
      <c r="MQF22" s="63"/>
      <c r="MQG22" s="63"/>
      <c r="MQH22" s="63"/>
      <c r="MQI22" s="63"/>
      <c r="MQJ22" s="63"/>
      <c r="MQK22" s="63"/>
      <c r="MQL22" s="63"/>
      <c r="MQM22" s="63"/>
      <c r="MQN22" s="63"/>
      <c r="MQO22" s="63"/>
      <c r="MQP22" s="63"/>
      <c r="MQQ22" s="63"/>
      <c r="MQR22" s="63"/>
      <c r="MQS22" s="63"/>
      <c r="MQT22" s="63"/>
      <c r="MQU22" s="63"/>
      <c r="MQV22" s="63"/>
      <c r="MQW22" s="63"/>
      <c r="MQX22" s="63"/>
      <c r="MQY22" s="63"/>
      <c r="MQZ22" s="63"/>
      <c r="MRA22" s="63"/>
      <c r="MRB22" s="63"/>
      <c r="MRC22" s="63"/>
      <c r="MRD22" s="63"/>
      <c r="MRE22" s="63"/>
      <c r="MRF22" s="63"/>
      <c r="MRG22" s="63"/>
      <c r="MRH22" s="63"/>
      <c r="MRI22" s="63"/>
      <c r="MRJ22" s="63"/>
      <c r="MRK22" s="63"/>
      <c r="MRL22" s="63"/>
      <c r="MRM22" s="63"/>
      <c r="MRN22" s="63"/>
      <c r="MRO22" s="63"/>
      <c r="MRP22" s="63"/>
      <c r="MRQ22" s="63"/>
      <c r="MRR22" s="63"/>
      <c r="MRS22" s="63"/>
      <c r="MRT22" s="63"/>
      <c r="MRU22" s="63"/>
      <c r="MRV22" s="63"/>
      <c r="MRW22" s="63"/>
      <c r="MRX22" s="63"/>
      <c r="MRY22" s="63"/>
      <c r="MRZ22" s="63"/>
      <c r="MSA22" s="63"/>
      <c r="MSB22" s="63"/>
      <c r="MSC22" s="63"/>
      <c r="MSD22" s="63"/>
      <c r="MSE22" s="63"/>
      <c r="MSF22" s="63"/>
      <c r="MSG22" s="63"/>
      <c r="MSH22" s="63"/>
      <c r="MSI22" s="63"/>
      <c r="MSJ22" s="63"/>
      <c r="MSK22" s="63"/>
      <c r="MSL22" s="63"/>
      <c r="MSM22" s="63"/>
      <c r="MSN22" s="63"/>
      <c r="MSO22" s="63"/>
      <c r="MSP22" s="63"/>
      <c r="MSQ22" s="63"/>
      <c r="MSR22" s="63"/>
      <c r="MSS22" s="63"/>
      <c r="MST22" s="63"/>
      <c r="MSU22" s="63"/>
      <c r="MSV22" s="63"/>
      <c r="MSW22" s="63"/>
      <c r="MSX22" s="63"/>
      <c r="MSY22" s="63"/>
      <c r="MSZ22" s="63"/>
      <c r="MTA22" s="63"/>
      <c r="MTB22" s="63"/>
      <c r="MTC22" s="63"/>
      <c r="MTD22" s="63"/>
      <c r="MTE22" s="63"/>
      <c r="MTF22" s="63"/>
      <c r="MTG22" s="63"/>
      <c r="MTH22" s="63"/>
      <c r="MTI22" s="63"/>
      <c r="MTJ22" s="63"/>
      <c r="MTK22" s="63"/>
      <c r="MTL22" s="63"/>
      <c r="MTM22" s="63"/>
      <c r="MTN22" s="63"/>
      <c r="MTO22" s="63"/>
      <c r="MTP22" s="63"/>
      <c r="MTQ22" s="63"/>
      <c r="MTR22" s="63"/>
      <c r="MTS22" s="63"/>
      <c r="MTT22" s="63"/>
      <c r="MTU22" s="63"/>
      <c r="MTV22" s="63"/>
      <c r="MTW22" s="63"/>
      <c r="MTX22" s="63"/>
      <c r="MTY22" s="63"/>
      <c r="MTZ22" s="63"/>
      <c r="MUA22" s="63"/>
      <c r="MUB22" s="63"/>
      <c r="MUC22" s="63"/>
      <c r="MUD22" s="63"/>
      <c r="MUE22" s="63"/>
      <c r="MUF22" s="63"/>
      <c r="MUG22" s="63"/>
      <c r="MUH22" s="63"/>
      <c r="MUI22" s="63"/>
      <c r="MUJ22" s="63"/>
      <c r="MUK22" s="63"/>
      <c r="MUL22" s="63"/>
      <c r="MUM22" s="63"/>
      <c r="MUN22" s="63"/>
      <c r="MUO22" s="63"/>
      <c r="MUP22" s="63"/>
      <c r="MUQ22" s="63"/>
      <c r="MUR22" s="63"/>
      <c r="MUS22" s="63"/>
      <c r="MUT22" s="63"/>
      <c r="MUU22" s="63"/>
      <c r="MUV22" s="63"/>
      <c r="MUW22" s="63"/>
      <c r="MUX22" s="63"/>
      <c r="MUY22" s="63"/>
      <c r="MUZ22" s="63"/>
      <c r="MVA22" s="63"/>
      <c r="MVB22" s="63"/>
      <c r="MVC22" s="63"/>
      <c r="MVD22" s="63"/>
      <c r="MVE22" s="63"/>
      <c r="MVF22" s="63"/>
      <c r="MVG22" s="63"/>
      <c r="MVH22" s="63"/>
      <c r="MVI22" s="63"/>
      <c r="MVJ22" s="63"/>
      <c r="MVK22" s="63"/>
      <c r="MVL22" s="63"/>
      <c r="MVM22" s="63"/>
      <c r="MVN22" s="63"/>
      <c r="MVO22" s="63"/>
      <c r="MVP22" s="63"/>
      <c r="MVQ22" s="63"/>
      <c r="MVR22" s="63"/>
      <c r="MVS22" s="63"/>
      <c r="MVT22" s="63"/>
      <c r="MVU22" s="63"/>
      <c r="MVV22" s="63"/>
      <c r="MVW22" s="63"/>
      <c r="MVX22" s="63"/>
      <c r="MVY22" s="63"/>
      <c r="MVZ22" s="63"/>
      <c r="MWA22" s="63"/>
      <c r="MWB22" s="63"/>
      <c r="MWC22" s="63"/>
      <c r="MWD22" s="63"/>
      <c r="MWE22" s="63"/>
      <c r="MWF22" s="63"/>
      <c r="MWG22" s="63"/>
      <c r="MWH22" s="63"/>
      <c r="MWI22" s="63"/>
      <c r="MWJ22" s="63"/>
      <c r="MWK22" s="63"/>
      <c r="MWL22" s="63"/>
      <c r="MWM22" s="63"/>
      <c r="MWN22" s="63"/>
      <c r="MWO22" s="63"/>
      <c r="MWP22" s="63"/>
      <c r="MWQ22" s="63"/>
      <c r="MWR22" s="63"/>
      <c r="MWS22" s="63"/>
      <c r="MWT22" s="63"/>
      <c r="MWU22" s="63"/>
      <c r="MWV22" s="63"/>
      <c r="MWW22" s="63"/>
      <c r="MWX22" s="63"/>
      <c r="MWY22" s="63"/>
      <c r="MWZ22" s="63"/>
      <c r="MXA22" s="63"/>
      <c r="MXB22" s="63"/>
      <c r="MXC22" s="63"/>
      <c r="MXD22" s="63"/>
      <c r="MXE22" s="63"/>
      <c r="MXF22" s="63"/>
      <c r="MXG22" s="63"/>
      <c r="MXH22" s="63"/>
      <c r="MXI22" s="63"/>
      <c r="MXJ22" s="63"/>
      <c r="MXK22" s="63"/>
      <c r="MXL22" s="63"/>
      <c r="MXM22" s="63"/>
      <c r="MXN22" s="63"/>
      <c r="MXO22" s="63"/>
      <c r="MXP22" s="63"/>
      <c r="MXQ22" s="63"/>
      <c r="MXR22" s="63"/>
      <c r="MXS22" s="63"/>
      <c r="MXT22" s="63"/>
      <c r="MXU22" s="63"/>
      <c r="MXV22" s="63"/>
      <c r="MXW22" s="63"/>
      <c r="MXX22" s="63"/>
      <c r="MXY22" s="63"/>
      <c r="MXZ22" s="63"/>
      <c r="MYA22" s="63"/>
      <c r="MYB22" s="63"/>
      <c r="MYC22" s="63"/>
      <c r="MYD22" s="63"/>
      <c r="MYE22" s="63"/>
      <c r="MYF22" s="63"/>
      <c r="MYG22" s="63"/>
      <c r="MYH22" s="63"/>
      <c r="MYI22" s="63"/>
      <c r="MYJ22" s="63"/>
      <c r="MYK22" s="63"/>
      <c r="MYL22" s="63"/>
      <c r="MYM22" s="63"/>
      <c r="MYN22" s="63"/>
      <c r="MYO22" s="63"/>
      <c r="MYP22" s="63"/>
      <c r="MYQ22" s="63"/>
      <c r="MYR22" s="63"/>
      <c r="MYS22" s="63"/>
      <c r="MYT22" s="63"/>
      <c r="MYU22" s="63"/>
      <c r="MYV22" s="63"/>
      <c r="MYW22" s="63"/>
      <c r="MYX22" s="63"/>
      <c r="MYY22" s="63"/>
      <c r="MYZ22" s="63"/>
      <c r="MZA22" s="63"/>
      <c r="MZB22" s="63"/>
      <c r="MZC22" s="63"/>
      <c r="MZD22" s="63"/>
      <c r="MZE22" s="63"/>
      <c r="MZF22" s="63"/>
      <c r="MZG22" s="63"/>
      <c r="MZH22" s="63"/>
      <c r="MZI22" s="63"/>
      <c r="MZJ22" s="63"/>
      <c r="MZK22" s="63"/>
      <c r="MZL22" s="63"/>
      <c r="MZM22" s="63"/>
      <c r="MZN22" s="63"/>
      <c r="MZO22" s="63"/>
      <c r="MZP22" s="63"/>
      <c r="MZQ22" s="63"/>
      <c r="MZR22" s="63"/>
      <c r="MZS22" s="63"/>
      <c r="MZT22" s="63"/>
      <c r="MZU22" s="63"/>
      <c r="MZV22" s="63"/>
      <c r="MZW22" s="63"/>
      <c r="MZX22" s="63"/>
      <c r="MZY22" s="63"/>
      <c r="MZZ22" s="63"/>
      <c r="NAA22" s="63"/>
      <c r="NAB22" s="63"/>
      <c r="NAC22" s="63"/>
      <c r="NAD22" s="63"/>
      <c r="NAE22" s="63"/>
      <c r="NAF22" s="63"/>
      <c r="NAG22" s="63"/>
      <c r="NAH22" s="63"/>
      <c r="NAI22" s="63"/>
      <c r="NAJ22" s="63"/>
      <c r="NAK22" s="63"/>
      <c r="NAL22" s="63"/>
      <c r="NAM22" s="63"/>
      <c r="NAN22" s="63"/>
      <c r="NAO22" s="63"/>
      <c r="NAP22" s="63"/>
      <c r="NAQ22" s="63"/>
      <c r="NAR22" s="63"/>
      <c r="NAS22" s="63"/>
      <c r="NAT22" s="63"/>
      <c r="NAU22" s="63"/>
      <c r="NAV22" s="63"/>
      <c r="NAW22" s="63"/>
      <c r="NAX22" s="63"/>
      <c r="NAY22" s="63"/>
      <c r="NAZ22" s="63"/>
      <c r="NBA22" s="63"/>
      <c r="NBB22" s="63"/>
      <c r="NBC22" s="63"/>
      <c r="NBD22" s="63"/>
      <c r="NBE22" s="63"/>
      <c r="NBF22" s="63"/>
      <c r="NBG22" s="63"/>
      <c r="NBH22" s="63"/>
      <c r="NBI22" s="63"/>
      <c r="NBJ22" s="63"/>
      <c r="NBK22" s="63"/>
      <c r="NBL22" s="63"/>
      <c r="NBM22" s="63"/>
      <c r="NBN22" s="63"/>
      <c r="NBO22" s="63"/>
      <c r="NBP22" s="63"/>
      <c r="NBQ22" s="63"/>
      <c r="NBR22" s="63"/>
      <c r="NBS22" s="63"/>
      <c r="NBT22" s="63"/>
      <c r="NBU22" s="63"/>
      <c r="NBV22" s="63"/>
      <c r="NBW22" s="63"/>
      <c r="NBX22" s="63"/>
      <c r="NBY22" s="63"/>
      <c r="NBZ22" s="63"/>
      <c r="NCA22" s="63"/>
      <c r="NCB22" s="63"/>
      <c r="NCC22" s="63"/>
      <c r="NCD22" s="63"/>
      <c r="NCE22" s="63"/>
      <c r="NCF22" s="63"/>
      <c r="NCG22" s="63"/>
      <c r="NCH22" s="63"/>
      <c r="NCI22" s="63"/>
      <c r="NCJ22" s="63"/>
      <c r="NCK22" s="63"/>
      <c r="NCL22" s="63"/>
      <c r="NCM22" s="63"/>
      <c r="NCN22" s="63"/>
      <c r="NCO22" s="63"/>
      <c r="NCP22" s="63"/>
      <c r="NCQ22" s="63"/>
      <c r="NCR22" s="63"/>
      <c r="NCS22" s="63"/>
      <c r="NCT22" s="63"/>
      <c r="NCU22" s="63"/>
      <c r="NCV22" s="63"/>
      <c r="NCW22" s="63"/>
      <c r="NCX22" s="63"/>
      <c r="NCY22" s="63"/>
      <c r="NCZ22" s="63"/>
      <c r="NDA22" s="63"/>
      <c r="NDB22" s="63"/>
      <c r="NDC22" s="63"/>
      <c r="NDD22" s="63"/>
      <c r="NDE22" s="63"/>
      <c r="NDF22" s="63"/>
      <c r="NDG22" s="63"/>
      <c r="NDH22" s="63"/>
      <c r="NDI22" s="63"/>
      <c r="NDJ22" s="63"/>
      <c r="NDK22" s="63"/>
      <c r="NDL22" s="63"/>
      <c r="NDM22" s="63"/>
      <c r="NDN22" s="63"/>
      <c r="NDO22" s="63"/>
      <c r="NDP22" s="63"/>
      <c r="NDQ22" s="63"/>
      <c r="NDR22" s="63"/>
      <c r="NDS22" s="63"/>
      <c r="NDT22" s="63"/>
      <c r="NDU22" s="63"/>
      <c r="NDV22" s="63"/>
      <c r="NDW22" s="63"/>
      <c r="NDX22" s="63"/>
      <c r="NDY22" s="63"/>
      <c r="NDZ22" s="63"/>
      <c r="NEA22" s="63"/>
      <c r="NEB22" s="63"/>
      <c r="NEC22" s="63"/>
      <c r="NED22" s="63"/>
      <c r="NEE22" s="63"/>
      <c r="NEF22" s="63"/>
      <c r="NEG22" s="63"/>
      <c r="NEH22" s="63"/>
      <c r="NEI22" s="63"/>
      <c r="NEJ22" s="63"/>
      <c r="NEK22" s="63"/>
      <c r="NEL22" s="63"/>
      <c r="NEM22" s="63"/>
      <c r="NEN22" s="63"/>
      <c r="NEO22" s="63"/>
      <c r="NEP22" s="63"/>
      <c r="NEQ22" s="63"/>
      <c r="NER22" s="63"/>
      <c r="NES22" s="63"/>
      <c r="NET22" s="63"/>
      <c r="NEU22" s="63"/>
      <c r="NEV22" s="63"/>
      <c r="NEW22" s="63"/>
      <c r="NEX22" s="63"/>
      <c r="NEY22" s="63"/>
      <c r="NEZ22" s="63"/>
      <c r="NFA22" s="63"/>
      <c r="NFB22" s="63"/>
      <c r="NFC22" s="63"/>
      <c r="NFD22" s="63"/>
      <c r="NFE22" s="63"/>
      <c r="NFF22" s="63"/>
      <c r="NFG22" s="63"/>
      <c r="NFH22" s="63"/>
      <c r="NFI22" s="63"/>
      <c r="NFJ22" s="63"/>
      <c r="NFK22" s="63"/>
      <c r="NFL22" s="63"/>
      <c r="NFM22" s="63"/>
      <c r="NFN22" s="63"/>
      <c r="NFO22" s="63"/>
      <c r="NFP22" s="63"/>
      <c r="NFQ22" s="63"/>
      <c r="NFR22" s="63"/>
      <c r="NFS22" s="63"/>
      <c r="NFT22" s="63"/>
      <c r="NFU22" s="63"/>
      <c r="NFV22" s="63"/>
      <c r="NFW22" s="63"/>
      <c r="NFX22" s="63"/>
      <c r="NFY22" s="63"/>
      <c r="NFZ22" s="63"/>
      <c r="NGA22" s="63"/>
      <c r="NGB22" s="63"/>
      <c r="NGC22" s="63"/>
      <c r="NGD22" s="63"/>
      <c r="NGE22" s="63"/>
      <c r="NGF22" s="63"/>
      <c r="NGG22" s="63"/>
      <c r="NGH22" s="63"/>
      <c r="NGI22" s="63"/>
      <c r="NGJ22" s="63"/>
      <c r="NGK22" s="63"/>
      <c r="NGL22" s="63"/>
      <c r="NGM22" s="63"/>
      <c r="NGN22" s="63"/>
      <c r="NGO22" s="63"/>
      <c r="NGP22" s="63"/>
      <c r="NGQ22" s="63"/>
      <c r="NGR22" s="63"/>
      <c r="NGS22" s="63"/>
      <c r="NGT22" s="63"/>
      <c r="NGU22" s="63"/>
      <c r="NGV22" s="63"/>
      <c r="NGW22" s="63"/>
      <c r="NGX22" s="63"/>
      <c r="NGY22" s="63"/>
      <c r="NGZ22" s="63"/>
      <c r="NHA22" s="63"/>
      <c r="NHB22" s="63"/>
      <c r="NHC22" s="63"/>
      <c r="NHD22" s="63"/>
      <c r="NHE22" s="63"/>
      <c r="NHF22" s="63"/>
      <c r="NHG22" s="63"/>
      <c r="NHH22" s="63"/>
      <c r="NHI22" s="63"/>
      <c r="NHJ22" s="63"/>
      <c r="NHK22" s="63"/>
      <c r="NHL22" s="63"/>
      <c r="NHM22" s="63"/>
      <c r="NHN22" s="63"/>
      <c r="NHO22" s="63"/>
      <c r="NHP22" s="63"/>
      <c r="NHQ22" s="63"/>
      <c r="NHR22" s="63"/>
      <c r="NHS22" s="63"/>
      <c r="NHT22" s="63"/>
      <c r="NHU22" s="63"/>
      <c r="NHV22" s="63"/>
      <c r="NHW22" s="63"/>
      <c r="NHX22" s="63"/>
      <c r="NHY22" s="63"/>
      <c r="NHZ22" s="63"/>
      <c r="NIA22" s="63"/>
      <c r="NIB22" s="63"/>
      <c r="NIC22" s="63"/>
      <c r="NID22" s="63"/>
      <c r="NIE22" s="63"/>
      <c r="NIF22" s="63"/>
      <c r="NIG22" s="63"/>
      <c r="NIH22" s="63"/>
      <c r="NII22" s="63"/>
      <c r="NIJ22" s="63"/>
      <c r="NIK22" s="63"/>
      <c r="NIL22" s="63"/>
      <c r="NIM22" s="63"/>
      <c r="NIN22" s="63"/>
      <c r="NIO22" s="63"/>
      <c r="NIP22" s="63"/>
      <c r="NIQ22" s="63"/>
      <c r="NIR22" s="63"/>
      <c r="NIS22" s="63"/>
      <c r="NIT22" s="63"/>
      <c r="NIU22" s="63"/>
      <c r="NIV22" s="63"/>
      <c r="NIW22" s="63"/>
      <c r="NIX22" s="63"/>
      <c r="NIY22" s="63"/>
      <c r="NIZ22" s="63"/>
      <c r="NJA22" s="63"/>
      <c r="NJB22" s="63"/>
      <c r="NJC22" s="63"/>
      <c r="NJD22" s="63"/>
      <c r="NJE22" s="63"/>
      <c r="NJF22" s="63"/>
      <c r="NJG22" s="63"/>
      <c r="NJH22" s="63"/>
      <c r="NJI22" s="63"/>
      <c r="NJJ22" s="63"/>
      <c r="NJK22" s="63"/>
      <c r="NJL22" s="63"/>
      <c r="NJM22" s="63"/>
      <c r="NJN22" s="63"/>
      <c r="NJO22" s="63"/>
      <c r="NJP22" s="63"/>
      <c r="NJQ22" s="63"/>
      <c r="NJR22" s="63"/>
      <c r="NJS22" s="63"/>
      <c r="NJT22" s="63"/>
      <c r="NJU22" s="63"/>
      <c r="NJV22" s="63"/>
      <c r="NJW22" s="63"/>
      <c r="NJX22" s="63"/>
      <c r="NJY22" s="63"/>
      <c r="NJZ22" s="63"/>
      <c r="NKA22" s="63"/>
      <c r="NKB22" s="63"/>
      <c r="NKC22" s="63"/>
      <c r="NKD22" s="63"/>
      <c r="NKE22" s="63"/>
      <c r="NKF22" s="63"/>
      <c r="NKG22" s="63"/>
      <c r="NKH22" s="63"/>
      <c r="NKI22" s="63"/>
      <c r="NKJ22" s="63"/>
      <c r="NKK22" s="63"/>
      <c r="NKL22" s="63"/>
      <c r="NKM22" s="63"/>
      <c r="NKN22" s="63"/>
      <c r="NKO22" s="63"/>
      <c r="NKP22" s="63"/>
      <c r="NKQ22" s="63"/>
      <c r="NKR22" s="63"/>
      <c r="NKS22" s="63"/>
      <c r="NKT22" s="63"/>
      <c r="NKU22" s="63"/>
      <c r="NKV22" s="63"/>
      <c r="NKW22" s="63"/>
      <c r="NKX22" s="63"/>
      <c r="NKY22" s="63"/>
      <c r="NKZ22" s="63"/>
      <c r="NLA22" s="63"/>
      <c r="NLB22" s="63"/>
      <c r="NLC22" s="63"/>
      <c r="NLD22" s="63"/>
      <c r="NLE22" s="63"/>
      <c r="NLF22" s="63"/>
      <c r="NLG22" s="63"/>
      <c r="NLH22" s="63"/>
      <c r="NLI22" s="63"/>
      <c r="NLJ22" s="63"/>
      <c r="NLK22" s="63"/>
      <c r="NLL22" s="63"/>
      <c r="NLM22" s="63"/>
      <c r="NLN22" s="63"/>
      <c r="NLO22" s="63"/>
      <c r="NLP22" s="63"/>
      <c r="NLQ22" s="63"/>
      <c r="NLR22" s="63"/>
      <c r="NLS22" s="63"/>
      <c r="NLT22" s="63"/>
      <c r="NLU22" s="63"/>
      <c r="NLV22" s="63"/>
      <c r="NLW22" s="63"/>
      <c r="NLX22" s="63"/>
      <c r="NLY22" s="63"/>
      <c r="NLZ22" s="63"/>
      <c r="NMA22" s="63"/>
      <c r="NMB22" s="63"/>
      <c r="NMC22" s="63"/>
      <c r="NMD22" s="63"/>
      <c r="NME22" s="63"/>
      <c r="NMF22" s="63"/>
      <c r="NMG22" s="63"/>
      <c r="NMH22" s="63"/>
      <c r="NMI22" s="63"/>
      <c r="NMJ22" s="63"/>
      <c r="NMK22" s="63"/>
      <c r="NML22" s="63"/>
      <c r="NMM22" s="63"/>
      <c r="NMN22" s="63"/>
      <c r="NMO22" s="63"/>
      <c r="NMP22" s="63"/>
      <c r="NMQ22" s="63"/>
      <c r="NMR22" s="63"/>
      <c r="NMS22" s="63"/>
      <c r="NMT22" s="63"/>
      <c r="NMU22" s="63"/>
      <c r="NMV22" s="63"/>
      <c r="NMW22" s="63"/>
      <c r="NMX22" s="63"/>
      <c r="NMY22" s="63"/>
      <c r="NMZ22" s="63"/>
      <c r="NNA22" s="63"/>
      <c r="NNB22" s="63"/>
      <c r="NNC22" s="63"/>
      <c r="NND22" s="63"/>
      <c r="NNE22" s="63"/>
      <c r="NNF22" s="63"/>
      <c r="NNG22" s="63"/>
      <c r="NNH22" s="63"/>
      <c r="NNI22" s="63"/>
      <c r="NNJ22" s="63"/>
      <c r="NNK22" s="63"/>
      <c r="NNL22" s="63"/>
      <c r="NNM22" s="63"/>
      <c r="NNN22" s="63"/>
      <c r="NNO22" s="63"/>
      <c r="NNP22" s="63"/>
      <c r="NNQ22" s="63"/>
      <c r="NNR22" s="63"/>
      <c r="NNS22" s="63"/>
      <c r="NNT22" s="63"/>
      <c r="NNU22" s="63"/>
      <c r="NNV22" s="63"/>
      <c r="NNW22" s="63"/>
      <c r="NNX22" s="63"/>
      <c r="NNY22" s="63"/>
      <c r="NNZ22" s="63"/>
      <c r="NOA22" s="63"/>
      <c r="NOB22" s="63"/>
      <c r="NOC22" s="63"/>
      <c r="NOD22" s="63"/>
      <c r="NOE22" s="63"/>
      <c r="NOF22" s="63"/>
      <c r="NOG22" s="63"/>
      <c r="NOH22" s="63"/>
      <c r="NOI22" s="63"/>
      <c r="NOJ22" s="63"/>
      <c r="NOK22" s="63"/>
      <c r="NOL22" s="63"/>
      <c r="NOM22" s="63"/>
      <c r="NON22" s="63"/>
      <c r="NOO22" s="63"/>
      <c r="NOP22" s="63"/>
      <c r="NOQ22" s="63"/>
      <c r="NOR22" s="63"/>
      <c r="NOS22" s="63"/>
      <c r="NOT22" s="63"/>
      <c r="NOU22" s="63"/>
      <c r="NOV22" s="63"/>
      <c r="NOW22" s="63"/>
      <c r="NOX22" s="63"/>
      <c r="NOY22" s="63"/>
      <c r="NOZ22" s="63"/>
      <c r="NPA22" s="63"/>
      <c r="NPB22" s="63"/>
      <c r="NPC22" s="63"/>
      <c r="NPD22" s="63"/>
      <c r="NPE22" s="63"/>
      <c r="NPF22" s="63"/>
      <c r="NPG22" s="63"/>
      <c r="NPH22" s="63"/>
      <c r="NPI22" s="63"/>
      <c r="NPJ22" s="63"/>
      <c r="NPK22" s="63"/>
      <c r="NPL22" s="63"/>
      <c r="NPM22" s="63"/>
      <c r="NPN22" s="63"/>
      <c r="NPO22" s="63"/>
      <c r="NPP22" s="63"/>
      <c r="NPQ22" s="63"/>
      <c r="NPR22" s="63"/>
      <c r="NPS22" s="63"/>
      <c r="NPT22" s="63"/>
      <c r="NPU22" s="63"/>
      <c r="NPV22" s="63"/>
      <c r="NPW22" s="63"/>
      <c r="NPX22" s="63"/>
      <c r="NPY22" s="63"/>
      <c r="NPZ22" s="63"/>
      <c r="NQA22" s="63"/>
      <c r="NQB22" s="63"/>
      <c r="NQC22" s="63"/>
      <c r="NQD22" s="63"/>
      <c r="NQE22" s="63"/>
      <c r="NQF22" s="63"/>
      <c r="NQG22" s="63"/>
      <c r="NQH22" s="63"/>
      <c r="NQI22" s="63"/>
      <c r="NQJ22" s="63"/>
      <c r="NQK22" s="63"/>
      <c r="NQL22" s="63"/>
      <c r="NQM22" s="63"/>
      <c r="NQN22" s="63"/>
      <c r="NQO22" s="63"/>
      <c r="NQP22" s="63"/>
      <c r="NQQ22" s="63"/>
      <c r="NQR22" s="63"/>
      <c r="NQS22" s="63"/>
      <c r="NQT22" s="63"/>
      <c r="NQU22" s="63"/>
      <c r="NQV22" s="63"/>
      <c r="NQW22" s="63"/>
      <c r="NQX22" s="63"/>
      <c r="NQY22" s="63"/>
      <c r="NQZ22" s="63"/>
      <c r="NRA22" s="63"/>
      <c r="NRB22" s="63"/>
      <c r="NRC22" s="63"/>
      <c r="NRD22" s="63"/>
      <c r="NRE22" s="63"/>
      <c r="NRF22" s="63"/>
      <c r="NRG22" s="63"/>
      <c r="NRH22" s="63"/>
      <c r="NRI22" s="63"/>
      <c r="NRJ22" s="63"/>
      <c r="NRK22" s="63"/>
      <c r="NRL22" s="63"/>
      <c r="NRM22" s="63"/>
      <c r="NRN22" s="63"/>
      <c r="NRO22" s="63"/>
      <c r="NRP22" s="63"/>
      <c r="NRQ22" s="63"/>
      <c r="NRR22" s="63"/>
      <c r="NRS22" s="63"/>
      <c r="NRT22" s="63"/>
      <c r="NRU22" s="63"/>
      <c r="NRV22" s="63"/>
      <c r="NRW22" s="63"/>
      <c r="NRX22" s="63"/>
      <c r="NRY22" s="63"/>
      <c r="NRZ22" s="63"/>
      <c r="NSA22" s="63"/>
      <c r="NSB22" s="63"/>
      <c r="NSC22" s="63"/>
      <c r="NSD22" s="63"/>
      <c r="NSE22" s="63"/>
      <c r="NSF22" s="63"/>
      <c r="NSG22" s="63"/>
      <c r="NSH22" s="63"/>
      <c r="NSI22" s="63"/>
      <c r="NSJ22" s="63"/>
      <c r="NSK22" s="63"/>
      <c r="NSL22" s="63"/>
      <c r="NSM22" s="63"/>
      <c r="NSN22" s="63"/>
      <c r="NSO22" s="63"/>
      <c r="NSP22" s="63"/>
      <c r="NSQ22" s="63"/>
      <c r="NSR22" s="63"/>
      <c r="NSS22" s="63"/>
      <c r="NST22" s="63"/>
      <c r="NSU22" s="63"/>
      <c r="NSV22" s="63"/>
      <c r="NSW22" s="63"/>
      <c r="NSX22" s="63"/>
      <c r="NSY22" s="63"/>
      <c r="NSZ22" s="63"/>
      <c r="NTA22" s="63"/>
      <c r="NTB22" s="63"/>
      <c r="NTC22" s="63"/>
      <c r="NTD22" s="63"/>
      <c r="NTE22" s="63"/>
      <c r="NTF22" s="63"/>
      <c r="NTG22" s="63"/>
      <c r="NTH22" s="63"/>
      <c r="NTI22" s="63"/>
      <c r="NTJ22" s="63"/>
      <c r="NTK22" s="63"/>
      <c r="NTL22" s="63"/>
      <c r="NTM22" s="63"/>
      <c r="NTN22" s="63"/>
      <c r="NTO22" s="63"/>
      <c r="NTP22" s="63"/>
      <c r="NTQ22" s="63"/>
      <c r="NTR22" s="63"/>
      <c r="NTS22" s="63"/>
      <c r="NTT22" s="63"/>
      <c r="NTU22" s="63"/>
      <c r="NTV22" s="63"/>
      <c r="NTW22" s="63"/>
      <c r="NTX22" s="63"/>
      <c r="NTY22" s="63"/>
      <c r="NTZ22" s="63"/>
      <c r="NUA22" s="63"/>
      <c r="NUB22" s="63"/>
      <c r="NUC22" s="63"/>
      <c r="NUD22" s="63"/>
      <c r="NUE22" s="63"/>
      <c r="NUF22" s="63"/>
      <c r="NUG22" s="63"/>
      <c r="NUH22" s="63"/>
      <c r="NUI22" s="63"/>
      <c r="NUJ22" s="63"/>
      <c r="NUK22" s="63"/>
      <c r="NUL22" s="63"/>
      <c r="NUM22" s="63"/>
      <c r="NUN22" s="63"/>
      <c r="NUO22" s="63"/>
      <c r="NUP22" s="63"/>
      <c r="NUQ22" s="63"/>
      <c r="NUR22" s="63"/>
      <c r="NUS22" s="63"/>
      <c r="NUT22" s="63"/>
      <c r="NUU22" s="63"/>
      <c r="NUV22" s="63"/>
      <c r="NUW22" s="63"/>
      <c r="NUX22" s="63"/>
      <c r="NUY22" s="63"/>
      <c r="NUZ22" s="63"/>
      <c r="NVA22" s="63"/>
      <c r="NVB22" s="63"/>
      <c r="NVC22" s="63"/>
      <c r="NVD22" s="63"/>
      <c r="NVE22" s="63"/>
      <c r="NVF22" s="63"/>
      <c r="NVG22" s="63"/>
      <c r="NVH22" s="63"/>
      <c r="NVI22" s="63"/>
      <c r="NVJ22" s="63"/>
      <c r="NVK22" s="63"/>
      <c r="NVL22" s="63"/>
      <c r="NVM22" s="63"/>
      <c r="NVN22" s="63"/>
      <c r="NVO22" s="63"/>
      <c r="NVP22" s="63"/>
      <c r="NVQ22" s="63"/>
      <c r="NVR22" s="63"/>
      <c r="NVS22" s="63"/>
      <c r="NVT22" s="63"/>
      <c r="NVU22" s="63"/>
      <c r="NVV22" s="63"/>
      <c r="NVW22" s="63"/>
      <c r="NVX22" s="63"/>
      <c r="NVY22" s="63"/>
      <c r="NVZ22" s="63"/>
      <c r="NWA22" s="63"/>
      <c r="NWB22" s="63"/>
      <c r="NWC22" s="63"/>
      <c r="NWD22" s="63"/>
      <c r="NWE22" s="63"/>
      <c r="NWF22" s="63"/>
      <c r="NWG22" s="63"/>
      <c r="NWH22" s="63"/>
      <c r="NWI22" s="63"/>
      <c r="NWJ22" s="63"/>
      <c r="NWK22" s="63"/>
      <c r="NWL22" s="63"/>
      <c r="NWM22" s="63"/>
      <c r="NWN22" s="63"/>
      <c r="NWO22" s="63"/>
      <c r="NWP22" s="63"/>
      <c r="NWQ22" s="63"/>
      <c r="NWR22" s="63"/>
      <c r="NWS22" s="63"/>
      <c r="NWT22" s="63"/>
      <c r="NWU22" s="63"/>
      <c r="NWV22" s="63"/>
      <c r="NWW22" s="63"/>
      <c r="NWX22" s="63"/>
      <c r="NWY22" s="63"/>
      <c r="NWZ22" s="63"/>
      <c r="NXA22" s="63"/>
      <c r="NXB22" s="63"/>
      <c r="NXC22" s="63"/>
      <c r="NXD22" s="63"/>
      <c r="NXE22" s="63"/>
      <c r="NXF22" s="63"/>
      <c r="NXG22" s="63"/>
      <c r="NXH22" s="63"/>
      <c r="NXI22" s="63"/>
      <c r="NXJ22" s="63"/>
      <c r="NXK22" s="63"/>
      <c r="NXL22" s="63"/>
      <c r="NXM22" s="63"/>
      <c r="NXN22" s="63"/>
      <c r="NXO22" s="63"/>
      <c r="NXP22" s="63"/>
      <c r="NXQ22" s="63"/>
      <c r="NXR22" s="63"/>
      <c r="NXS22" s="63"/>
      <c r="NXT22" s="63"/>
      <c r="NXU22" s="63"/>
      <c r="NXV22" s="63"/>
      <c r="NXW22" s="63"/>
      <c r="NXX22" s="63"/>
      <c r="NXY22" s="63"/>
      <c r="NXZ22" s="63"/>
      <c r="NYA22" s="63"/>
      <c r="NYB22" s="63"/>
      <c r="NYC22" s="63"/>
      <c r="NYD22" s="63"/>
      <c r="NYE22" s="63"/>
      <c r="NYF22" s="63"/>
      <c r="NYG22" s="63"/>
      <c r="NYH22" s="63"/>
      <c r="NYI22" s="63"/>
      <c r="NYJ22" s="63"/>
      <c r="NYK22" s="63"/>
      <c r="NYL22" s="63"/>
      <c r="NYM22" s="63"/>
      <c r="NYN22" s="63"/>
      <c r="NYO22" s="63"/>
      <c r="NYP22" s="63"/>
      <c r="NYQ22" s="63"/>
      <c r="NYR22" s="63"/>
      <c r="NYS22" s="63"/>
      <c r="NYT22" s="63"/>
      <c r="NYU22" s="63"/>
      <c r="NYV22" s="63"/>
      <c r="NYW22" s="63"/>
      <c r="NYX22" s="63"/>
      <c r="NYY22" s="63"/>
      <c r="NYZ22" s="63"/>
      <c r="NZA22" s="63"/>
      <c r="NZB22" s="63"/>
      <c r="NZC22" s="63"/>
      <c r="NZD22" s="63"/>
      <c r="NZE22" s="63"/>
      <c r="NZF22" s="63"/>
      <c r="NZG22" s="63"/>
      <c r="NZH22" s="63"/>
      <c r="NZI22" s="63"/>
      <c r="NZJ22" s="63"/>
      <c r="NZK22" s="63"/>
      <c r="NZL22" s="63"/>
      <c r="NZM22" s="63"/>
      <c r="NZN22" s="63"/>
      <c r="NZO22" s="63"/>
      <c r="NZP22" s="63"/>
      <c r="NZQ22" s="63"/>
      <c r="NZR22" s="63"/>
      <c r="NZS22" s="63"/>
      <c r="NZT22" s="63"/>
      <c r="NZU22" s="63"/>
      <c r="NZV22" s="63"/>
      <c r="NZW22" s="63"/>
      <c r="NZX22" s="63"/>
      <c r="NZY22" s="63"/>
      <c r="NZZ22" s="63"/>
      <c r="OAA22" s="63"/>
      <c r="OAB22" s="63"/>
      <c r="OAC22" s="63"/>
      <c r="OAD22" s="63"/>
      <c r="OAE22" s="63"/>
      <c r="OAF22" s="63"/>
      <c r="OAG22" s="63"/>
      <c r="OAH22" s="63"/>
      <c r="OAI22" s="63"/>
      <c r="OAJ22" s="63"/>
      <c r="OAK22" s="63"/>
      <c r="OAL22" s="63"/>
      <c r="OAM22" s="63"/>
      <c r="OAN22" s="63"/>
      <c r="OAO22" s="63"/>
      <c r="OAP22" s="63"/>
      <c r="OAQ22" s="63"/>
      <c r="OAR22" s="63"/>
      <c r="OAS22" s="63"/>
      <c r="OAT22" s="63"/>
      <c r="OAU22" s="63"/>
      <c r="OAV22" s="63"/>
      <c r="OAW22" s="63"/>
      <c r="OAX22" s="63"/>
      <c r="OAY22" s="63"/>
      <c r="OAZ22" s="63"/>
      <c r="OBA22" s="63"/>
      <c r="OBB22" s="63"/>
      <c r="OBC22" s="63"/>
      <c r="OBD22" s="63"/>
      <c r="OBE22" s="63"/>
      <c r="OBF22" s="63"/>
      <c r="OBG22" s="63"/>
      <c r="OBH22" s="63"/>
      <c r="OBI22" s="63"/>
      <c r="OBJ22" s="63"/>
      <c r="OBK22" s="63"/>
      <c r="OBL22" s="63"/>
      <c r="OBM22" s="63"/>
      <c r="OBN22" s="63"/>
      <c r="OBO22" s="63"/>
      <c r="OBP22" s="63"/>
      <c r="OBQ22" s="63"/>
      <c r="OBR22" s="63"/>
      <c r="OBS22" s="63"/>
      <c r="OBT22" s="63"/>
      <c r="OBU22" s="63"/>
      <c r="OBV22" s="63"/>
      <c r="OBW22" s="63"/>
      <c r="OBX22" s="63"/>
      <c r="OBY22" s="63"/>
      <c r="OBZ22" s="63"/>
      <c r="OCA22" s="63"/>
      <c r="OCB22" s="63"/>
      <c r="OCC22" s="63"/>
      <c r="OCD22" s="63"/>
      <c r="OCE22" s="63"/>
      <c r="OCF22" s="63"/>
      <c r="OCG22" s="63"/>
      <c r="OCH22" s="63"/>
      <c r="OCI22" s="63"/>
      <c r="OCJ22" s="63"/>
      <c r="OCK22" s="63"/>
      <c r="OCL22" s="63"/>
      <c r="OCM22" s="63"/>
      <c r="OCN22" s="63"/>
      <c r="OCO22" s="63"/>
      <c r="OCP22" s="63"/>
      <c r="OCQ22" s="63"/>
      <c r="OCR22" s="63"/>
      <c r="OCS22" s="63"/>
      <c r="OCT22" s="63"/>
      <c r="OCU22" s="63"/>
      <c r="OCV22" s="63"/>
      <c r="OCW22" s="63"/>
      <c r="OCX22" s="63"/>
      <c r="OCY22" s="63"/>
      <c r="OCZ22" s="63"/>
      <c r="ODA22" s="63"/>
      <c r="ODB22" s="63"/>
      <c r="ODC22" s="63"/>
      <c r="ODD22" s="63"/>
      <c r="ODE22" s="63"/>
      <c r="ODF22" s="63"/>
      <c r="ODG22" s="63"/>
      <c r="ODH22" s="63"/>
      <c r="ODI22" s="63"/>
      <c r="ODJ22" s="63"/>
      <c r="ODK22" s="63"/>
      <c r="ODL22" s="63"/>
      <c r="ODM22" s="63"/>
      <c r="ODN22" s="63"/>
      <c r="ODO22" s="63"/>
      <c r="ODP22" s="63"/>
      <c r="ODQ22" s="63"/>
      <c r="ODR22" s="63"/>
      <c r="ODS22" s="63"/>
      <c r="ODT22" s="63"/>
      <c r="ODU22" s="63"/>
      <c r="ODV22" s="63"/>
      <c r="ODW22" s="63"/>
      <c r="ODX22" s="63"/>
      <c r="ODY22" s="63"/>
      <c r="ODZ22" s="63"/>
      <c r="OEA22" s="63"/>
      <c r="OEB22" s="63"/>
      <c r="OEC22" s="63"/>
      <c r="OED22" s="63"/>
      <c r="OEE22" s="63"/>
      <c r="OEF22" s="63"/>
      <c r="OEG22" s="63"/>
      <c r="OEH22" s="63"/>
      <c r="OEI22" s="63"/>
      <c r="OEJ22" s="63"/>
      <c r="OEK22" s="63"/>
      <c r="OEL22" s="63"/>
      <c r="OEM22" s="63"/>
      <c r="OEN22" s="63"/>
      <c r="OEO22" s="63"/>
      <c r="OEP22" s="63"/>
      <c r="OEQ22" s="63"/>
      <c r="OER22" s="63"/>
      <c r="OES22" s="63"/>
      <c r="OET22" s="63"/>
      <c r="OEU22" s="63"/>
      <c r="OEV22" s="63"/>
      <c r="OEW22" s="63"/>
      <c r="OEX22" s="63"/>
      <c r="OEY22" s="63"/>
      <c r="OEZ22" s="63"/>
      <c r="OFA22" s="63"/>
      <c r="OFB22" s="63"/>
      <c r="OFC22" s="63"/>
      <c r="OFD22" s="63"/>
      <c r="OFE22" s="63"/>
      <c r="OFF22" s="63"/>
      <c r="OFG22" s="63"/>
      <c r="OFH22" s="63"/>
      <c r="OFI22" s="63"/>
      <c r="OFJ22" s="63"/>
      <c r="OFK22" s="63"/>
      <c r="OFL22" s="63"/>
      <c r="OFM22" s="63"/>
      <c r="OFN22" s="63"/>
      <c r="OFO22" s="63"/>
      <c r="OFP22" s="63"/>
      <c r="OFQ22" s="63"/>
      <c r="OFR22" s="63"/>
      <c r="OFS22" s="63"/>
      <c r="OFT22" s="63"/>
      <c r="OFU22" s="63"/>
      <c r="OFV22" s="63"/>
      <c r="OFW22" s="63"/>
      <c r="OFX22" s="63"/>
      <c r="OFY22" s="63"/>
      <c r="OFZ22" s="63"/>
      <c r="OGA22" s="63"/>
      <c r="OGB22" s="63"/>
      <c r="OGC22" s="63"/>
      <c r="OGD22" s="63"/>
      <c r="OGE22" s="63"/>
      <c r="OGF22" s="63"/>
      <c r="OGG22" s="63"/>
      <c r="OGH22" s="63"/>
      <c r="OGI22" s="63"/>
      <c r="OGJ22" s="63"/>
      <c r="OGK22" s="63"/>
      <c r="OGL22" s="63"/>
      <c r="OGM22" s="63"/>
      <c r="OGN22" s="63"/>
      <c r="OGO22" s="63"/>
      <c r="OGP22" s="63"/>
      <c r="OGQ22" s="63"/>
      <c r="OGR22" s="63"/>
      <c r="OGS22" s="63"/>
      <c r="OGT22" s="63"/>
      <c r="OGU22" s="63"/>
      <c r="OGV22" s="63"/>
      <c r="OGW22" s="63"/>
      <c r="OGX22" s="63"/>
      <c r="OGY22" s="63"/>
      <c r="OGZ22" s="63"/>
      <c r="OHA22" s="63"/>
      <c r="OHB22" s="63"/>
      <c r="OHC22" s="63"/>
      <c r="OHD22" s="63"/>
      <c r="OHE22" s="63"/>
      <c r="OHF22" s="63"/>
      <c r="OHG22" s="63"/>
      <c r="OHH22" s="63"/>
      <c r="OHI22" s="63"/>
      <c r="OHJ22" s="63"/>
      <c r="OHK22" s="63"/>
      <c r="OHL22" s="63"/>
      <c r="OHM22" s="63"/>
      <c r="OHN22" s="63"/>
      <c r="OHO22" s="63"/>
      <c r="OHP22" s="63"/>
      <c r="OHQ22" s="63"/>
      <c r="OHR22" s="63"/>
      <c r="OHS22" s="63"/>
      <c r="OHT22" s="63"/>
      <c r="OHU22" s="63"/>
      <c r="OHV22" s="63"/>
      <c r="OHW22" s="63"/>
      <c r="OHX22" s="63"/>
      <c r="OHY22" s="63"/>
      <c r="OHZ22" s="63"/>
      <c r="OIA22" s="63"/>
      <c r="OIB22" s="63"/>
      <c r="OIC22" s="63"/>
      <c r="OID22" s="63"/>
      <c r="OIE22" s="63"/>
      <c r="OIF22" s="63"/>
      <c r="OIG22" s="63"/>
      <c r="OIH22" s="63"/>
      <c r="OII22" s="63"/>
      <c r="OIJ22" s="63"/>
      <c r="OIK22" s="63"/>
      <c r="OIL22" s="63"/>
      <c r="OIM22" s="63"/>
      <c r="OIN22" s="63"/>
      <c r="OIO22" s="63"/>
      <c r="OIP22" s="63"/>
      <c r="OIQ22" s="63"/>
      <c r="OIR22" s="63"/>
      <c r="OIS22" s="63"/>
      <c r="OIT22" s="63"/>
      <c r="OIU22" s="63"/>
      <c r="OIV22" s="63"/>
      <c r="OIW22" s="63"/>
      <c r="OIX22" s="63"/>
      <c r="OIY22" s="63"/>
      <c r="OIZ22" s="63"/>
      <c r="OJA22" s="63"/>
      <c r="OJB22" s="63"/>
      <c r="OJC22" s="63"/>
      <c r="OJD22" s="63"/>
      <c r="OJE22" s="63"/>
      <c r="OJF22" s="63"/>
      <c r="OJG22" s="63"/>
      <c r="OJH22" s="63"/>
      <c r="OJI22" s="63"/>
      <c r="OJJ22" s="63"/>
      <c r="OJK22" s="63"/>
      <c r="OJL22" s="63"/>
      <c r="OJM22" s="63"/>
      <c r="OJN22" s="63"/>
      <c r="OJO22" s="63"/>
      <c r="OJP22" s="63"/>
      <c r="OJQ22" s="63"/>
      <c r="OJR22" s="63"/>
      <c r="OJS22" s="63"/>
      <c r="OJT22" s="63"/>
      <c r="OJU22" s="63"/>
      <c r="OJV22" s="63"/>
      <c r="OJW22" s="63"/>
      <c r="OJX22" s="63"/>
      <c r="OJY22" s="63"/>
      <c r="OJZ22" s="63"/>
      <c r="OKA22" s="63"/>
      <c r="OKB22" s="63"/>
      <c r="OKC22" s="63"/>
      <c r="OKD22" s="63"/>
      <c r="OKE22" s="63"/>
      <c r="OKF22" s="63"/>
      <c r="OKG22" s="63"/>
      <c r="OKH22" s="63"/>
      <c r="OKI22" s="63"/>
      <c r="OKJ22" s="63"/>
      <c r="OKK22" s="63"/>
      <c r="OKL22" s="63"/>
      <c r="OKM22" s="63"/>
      <c r="OKN22" s="63"/>
      <c r="OKO22" s="63"/>
      <c r="OKP22" s="63"/>
      <c r="OKQ22" s="63"/>
      <c r="OKR22" s="63"/>
      <c r="OKS22" s="63"/>
      <c r="OKT22" s="63"/>
      <c r="OKU22" s="63"/>
      <c r="OKV22" s="63"/>
      <c r="OKW22" s="63"/>
      <c r="OKX22" s="63"/>
      <c r="OKY22" s="63"/>
      <c r="OKZ22" s="63"/>
      <c r="OLA22" s="63"/>
      <c r="OLB22" s="63"/>
      <c r="OLC22" s="63"/>
      <c r="OLD22" s="63"/>
      <c r="OLE22" s="63"/>
      <c r="OLF22" s="63"/>
      <c r="OLG22" s="63"/>
      <c r="OLH22" s="63"/>
      <c r="OLI22" s="63"/>
      <c r="OLJ22" s="63"/>
      <c r="OLK22" s="63"/>
      <c r="OLL22" s="63"/>
      <c r="OLM22" s="63"/>
      <c r="OLN22" s="63"/>
      <c r="OLO22" s="63"/>
      <c r="OLP22" s="63"/>
      <c r="OLQ22" s="63"/>
      <c r="OLR22" s="63"/>
      <c r="OLS22" s="63"/>
      <c r="OLT22" s="63"/>
      <c r="OLU22" s="63"/>
      <c r="OLV22" s="63"/>
      <c r="OLW22" s="63"/>
      <c r="OLX22" s="63"/>
      <c r="OLY22" s="63"/>
      <c r="OLZ22" s="63"/>
      <c r="OMA22" s="63"/>
      <c r="OMB22" s="63"/>
      <c r="OMC22" s="63"/>
      <c r="OMD22" s="63"/>
      <c r="OME22" s="63"/>
      <c r="OMF22" s="63"/>
      <c r="OMG22" s="63"/>
      <c r="OMH22" s="63"/>
      <c r="OMI22" s="63"/>
      <c r="OMJ22" s="63"/>
      <c r="OMK22" s="63"/>
      <c r="OML22" s="63"/>
      <c r="OMM22" s="63"/>
      <c r="OMN22" s="63"/>
      <c r="OMO22" s="63"/>
      <c r="OMP22" s="63"/>
      <c r="OMQ22" s="63"/>
      <c r="OMR22" s="63"/>
      <c r="OMS22" s="63"/>
      <c r="OMT22" s="63"/>
      <c r="OMU22" s="63"/>
      <c r="OMV22" s="63"/>
      <c r="OMW22" s="63"/>
      <c r="OMX22" s="63"/>
      <c r="OMY22" s="63"/>
      <c r="OMZ22" s="63"/>
      <c r="ONA22" s="63"/>
      <c r="ONB22" s="63"/>
      <c r="ONC22" s="63"/>
      <c r="OND22" s="63"/>
      <c r="ONE22" s="63"/>
      <c r="ONF22" s="63"/>
      <c r="ONG22" s="63"/>
      <c r="ONH22" s="63"/>
      <c r="ONI22" s="63"/>
      <c r="ONJ22" s="63"/>
      <c r="ONK22" s="63"/>
      <c r="ONL22" s="63"/>
      <c r="ONM22" s="63"/>
      <c r="ONN22" s="63"/>
      <c r="ONO22" s="63"/>
      <c r="ONP22" s="63"/>
      <c r="ONQ22" s="63"/>
      <c r="ONR22" s="63"/>
      <c r="ONS22" s="63"/>
      <c r="ONT22" s="63"/>
      <c r="ONU22" s="63"/>
      <c r="ONV22" s="63"/>
      <c r="ONW22" s="63"/>
      <c r="ONX22" s="63"/>
      <c r="ONY22" s="63"/>
      <c r="ONZ22" s="63"/>
      <c r="OOA22" s="63"/>
      <c r="OOB22" s="63"/>
      <c r="OOC22" s="63"/>
      <c r="OOD22" s="63"/>
      <c r="OOE22" s="63"/>
      <c r="OOF22" s="63"/>
      <c r="OOG22" s="63"/>
      <c r="OOH22" s="63"/>
      <c r="OOI22" s="63"/>
      <c r="OOJ22" s="63"/>
      <c r="OOK22" s="63"/>
      <c r="OOL22" s="63"/>
      <c r="OOM22" s="63"/>
      <c r="OON22" s="63"/>
      <c r="OOO22" s="63"/>
      <c r="OOP22" s="63"/>
      <c r="OOQ22" s="63"/>
      <c r="OOR22" s="63"/>
      <c r="OOS22" s="63"/>
      <c r="OOT22" s="63"/>
      <c r="OOU22" s="63"/>
      <c r="OOV22" s="63"/>
      <c r="OOW22" s="63"/>
      <c r="OOX22" s="63"/>
      <c r="OOY22" s="63"/>
      <c r="OOZ22" s="63"/>
      <c r="OPA22" s="63"/>
      <c r="OPB22" s="63"/>
      <c r="OPC22" s="63"/>
      <c r="OPD22" s="63"/>
      <c r="OPE22" s="63"/>
      <c r="OPF22" s="63"/>
      <c r="OPG22" s="63"/>
      <c r="OPH22" s="63"/>
      <c r="OPI22" s="63"/>
      <c r="OPJ22" s="63"/>
      <c r="OPK22" s="63"/>
      <c r="OPL22" s="63"/>
      <c r="OPM22" s="63"/>
      <c r="OPN22" s="63"/>
      <c r="OPO22" s="63"/>
      <c r="OPP22" s="63"/>
      <c r="OPQ22" s="63"/>
      <c r="OPR22" s="63"/>
      <c r="OPS22" s="63"/>
      <c r="OPT22" s="63"/>
      <c r="OPU22" s="63"/>
      <c r="OPV22" s="63"/>
      <c r="OPW22" s="63"/>
      <c r="OPX22" s="63"/>
      <c r="OPY22" s="63"/>
      <c r="OPZ22" s="63"/>
      <c r="OQA22" s="63"/>
      <c r="OQB22" s="63"/>
      <c r="OQC22" s="63"/>
      <c r="OQD22" s="63"/>
      <c r="OQE22" s="63"/>
      <c r="OQF22" s="63"/>
      <c r="OQG22" s="63"/>
      <c r="OQH22" s="63"/>
      <c r="OQI22" s="63"/>
      <c r="OQJ22" s="63"/>
      <c r="OQK22" s="63"/>
      <c r="OQL22" s="63"/>
      <c r="OQM22" s="63"/>
      <c r="OQN22" s="63"/>
      <c r="OQO22" s="63"/>
      <c r="OQP22" s="63"/>
      <c r="OQQ22" s="63"/>
      <c r="OQR22" s="63"/>
      <c r="OQS22" s="63"/>
      <c r="OQT22" s="63"/>
      <c r="OQU22" s="63"/>
      <c r="OQV22" s="63"/>
      <c r="OQW22" s="63"/>
      <c r="OQX22" s="63"/>
      <c r="OQY22" s="63"/>
      <c r="OQZ22" s="63"/>
      <c r="ORA22" s="63"/>
      <c r="ORB22" s="63"/>
      <c r="ORC22" s="63"/>
      <c r="ORD22" s="63"/>
      <c r="ORE22" s="63"/>
      <c r="ORF22" s="63"/>
      <c r="ORG22" s="63"/>
      <c r="ORH22" s="63"/>
      <c r="ORI22" s="63"/>
      <c r="ORJ22" s="63"/>
      <c r="ORK22" s="63"/>
      <c r="ORL22" s="63"/>
      <c r="ORM22" s="63"/>
      <c r="ORN22" s="63"/>
      <c r="ORO22" s="63"/>
      <c r="ORP22" s="63"/>
      <c r="ORQ22" s="63"/>
      <c r="ORR22" s="63"/>
      <c r="ORS22" s="63"/>
      <c r="ORT22" s="63"/>
      <c r="ORU22" s="63"/>
      <c r="ORV22" s="63"/>
      <c r="ORW22" s="63"/>
      <c r="ORX22" s="63"/>
      <c r="ORY22" s="63"/>
      <c r="ORZ22" s="63"/>
      <c r="OSA22" s="63"/>
      <c r="OSB22" s="63"/>
      <c r="OSC22" s="63"/>
      <c r="OSD22" s="63"/>
      <c r="OSE22" s="63"/>
      <c r="OSF22" s="63"/>
      <c r="OSG22" s="63"/>
      <c r="OSH22" s="63"/>
      <c r="OSI22" s="63"/>
      <c r="OSJ22" s="63"/>
      <c r="OSK22" s="63"/>
      <c r="OSL22" s="63"/>
      <c r="OSM22" s="63"/>
      <c r="OSN22" s="63"/>
      <c r="OSO22" s="63"/>
      <c r="OSP22" s="63"/>
      <c r="OSQ22" s="63"/>
      <c r="OSR22" s="63"/>
      <c r="OSS22" s="63"/>
      <c r="OST22" s="63"/>
      <c r="OSU22" s="63"/>
      <c r="OSV22" s="63"/>
      <c r="OSW22" s="63"/>
      <c r="OSX22" s="63"/>
      <c r="OSY22" s="63"/>
      <c r="OSZ22" s="63"/>
      <c r="OTA22" s="63"/>
      <c r="OTB22" s="63"/>
      <c r="OTC22" s="63"/>
      <c r="OTD22" s="63"/>
      <c r="OTE22" s="63"/>
      <c r="OTF22" s="63"/>
      <c r="OTG22" s="63"/>
      <c r="OTH22" s="63"/>
      <c r="OTI22" s="63"/>
      <c r="OTJ22" s="63"/>
      <c r="OTK22" s="63"/>
      <c r="OTL22" s="63"/>
      <c r="OTM22" s="63"/>
      <c r="OTN22" s="63"/>
      <c r="OTO22" s="63"/>
      <c r="OTP22" s="63"/>
      <c r="OTQ22" s="63"/>
      <c r="OTR22" s="63"/>
      <c r="OTS22" s="63"/>
      <c r="OTT22" s="63"/>
      <c r="OTU22" s="63"/>
      <c r="OTV22" s="63"/>
      <c r="OTW22" s="63"/>
      <c r="OTX22" s="63"/>
      <c r="OTY22" s="63"/>
      <c r="OTZ22" s="63"/>
      <c r="OUA22" s="63"/>
      <c r="OUB22" s="63"/>
      <c r="OUC22" s="63"/>
      <c r="OUD22" s="63"/>
      <c r="OUE22" s="63"/>
      <c r="OUF22" s="63"/>
      <c r="OUG22" s="63"/>
      <c r="OUH22" s="63"/>
      <c r="OUI22" s="63"/>
      <c r="OUJ22" s="63"/>
      <c r="OUK22" s="63"/>
      <c r="OUL22" s="63"/>
      <c r="OUM22" s="63"/>
      <c r="OUN22" s="63"/>
      <c r="OUO22" s="63"/>
      <c r="OUP22" s="63"/>
      <c r="OUQ22" s="63"/>
      <c r="OUR22" s="63"/>
      <c r="OUS22" s="63"/>
      <c r="OUT22" s="63"/>
      <c r="OUU22" s="63"/>
      <c r="OUV22" s="63"/>
      <c r="OUW22" s="63"/>
      <c r="OUX22" s="63"/>
      <c r="OUY22" s="63"/>
      <c r="OUZ22" s="63"/>
      <c r="OVA22" s="63"/>
      <c r="OVB22" s="63"/>
      <c r="OVC22" s="63"/>
      <c r="OVD22" s="63"/>
      <c r="OVE22" s="63"/>
      <c r="OVF22" s="63"/>
      <c r="OVG22" s="63"/>
      <c r="OVH22" s="63"/>
      <c r="OVI22" s="63"/>
      <c r="OVJ22" s="63"/>
      <c r="OVK22" s="63"/>
      <c r="OVL22" s="63"/>
      <c r="OVM22" s="63"/>
      <c r="OVN22" s="63"/>
      <c r="OVO22" s="63"/>
      <c r="OVP22" s="63"/>
      <c r="OVQ22" s="63"/>
      <c r="OVR22" s="63"/>
      <c r="OVS22" s="63"/>
      <c r="OVT22" s="63"/>
      <c r="OVU22" s="63"/>
      <c r="OVV22" s="63"/>
      <c r="OVW22" s="63"/>
      <c r="OVX22" s="63"/>
      <c r="OVY22" s="63"/>
      <c r="OVZ22" s="63"/>
      <c r="OWA22" s="63"/>
      <c r="OWB22" s="63"/>
      <c r="OWC22" s="63"/>
      <c r="OWD22" s="63"/>
      <c r="OWE22" s="63"/>
      <c r="OWF22" s="63"/>
      <c r="OWG22" s="63"/>
      <c r="OWH22" s="63"/>
      <c r="OWI22" s="63"/>
      <c r="OWJ22" s="63"/>
      <c r="OWK22" s="63"/>
      <c r="OWL22" s="63"/>
      <c r="OWM22" s="63"/>
      <c r="OWN22" s="63"/>
      <c r="OWO22" s="63"/>
      <c r="OWP22" s="63"/>
      <c r="OWQ22" s="63"/>
      <c r="OWR22" s="63"/>
      <c r="OWS22" s="63"/>
      <c r="OWT22" s="63"/>
      <c r="OWU22" s="63"/>
      <c r="OWV22" s="63"/>
      <c r="OWW22" s="63"/>
      <c r="OWX22" s="63"/>
      <c r="OWY22" s="63"/>
      <c r="OWZ22" s="63"/>
      <c r="OXA22" s="63"/>
      <c r="OXB22" s="63"/>
      <c r="OXC22" s="63"/>
      <c r="OXD22" s="63"/>
      <c r="OXE22" s="63"/>
      <c r="OXF22" s="63"/>
      <c r="OXG22" s="63"/>
      <c r="OXH22" s="63"/>
      <c r="OXI22" s="63"/>
      <c r="OXJ22" s="63"/>
      <c r="OXK22" s="63"/>
      <c r="OXL22" s="63"/>
      <c r="OXM22" s="63"/>
      <c r="OXN22" s="63"/>
      <c r="OXO22" s="63"/>
      <c r="OXP22" s="63"/>
      <c r="OXQ22" s="63"/>
      <c r="OXR22" s="63"/>
      <c r="OXS22" s="63"/>
      <c r="OXT22" s="63"/>
      <c r="OXU22" s="63"/>
      <c r="OXV22" s="63"/>
      <c r="OXW22" s="63"/>
      <c r="OXX22" s="63"/>
      <c r="OXY22" s="63"/>
      <c r="OXZ22" s="63"/>
      <c r="OYA22" s="63"/>
      <c r="OYB22" s="63"/>
      <c r="OYC22" s="63"/>
      <c r="OYD22" s="63"/>
      <c r="OYE22" s="63"/>
      <c r="OYF22" s="63"/>
      <c r="OYG22" s="63"/>
      <c r="OYH22" s="63"/>
      <c r="OYI22" s="63"/>
      <c r="OYJ22" s="63"/>
      <c r="OYK22" s="63"/>
      <c r="OYL22" s="63"/>
      <c r="OYM22" s="63"/>
      <c r="OYN22" s="63"/>
      <c r="OYO22" s="63"/>
      <c r="OYP22" s="63"/>
      <c r="OYQ22" s="63"/>
      <c r="OYR22" s="63"/>
      <c r="OYS22" s="63"/>
      <c r="OYT22" s="63"/>
      <c r="OYU22" s="63"/>
      <c r="OYV22" s="63"/>
      <c r="OYW22" s="63"/>
      <c r="OYX22" s="63"/>
      <c r="OYY22" s="63"/>
      <c r="OYZ22" s="63"/>
      <c r="OZA22" s="63"/>
      <c r="OZB22" s="63"/>
      <c r="OZC22" s="63"/>
      <c r="OZD22" s="63"/>
      <c r="OZE22" s="63"/>
      <c r="OZF22" s="63"/>
      <c r="OZG22" s="63"/>
      <c r="OZH22" s="63"/>
      <c r="OZI22" s="63"/>
      <c r="OZJ22" s="63"/>
      <c r="OZK22" s="63"/>
      <c r="OZL22" s="63"/>
      <c r="OZM22" s="63"/>
      <c r="OZN22" s="63"/>
      <c r="OZO22" s="63"/>
      <c r="OZP22" s="63"/>
      <c r="OZQ22" s="63"/>
      <c r="OZR22" s="63"/>
      <c r="OZS22" s="63"/>
      <c r="OZT22" s="63"/>
      <c r="OZU22" s="63"/>
      <c r="OZV22" s="63"/>
      <c r="OZW22" s="63"/>
      <c r="OZX22" s="63"/>
      <c r="OZY22" s="63"/>
      <c r="OZZ22" s="63"/>
      <c r="PAA22" s="63"/>
      <c r="PAB22" s="63"/>
      <c r="PAC22" s="63"/>
      <c r="PAD22" s="63"/>
      <c r="PAE22" s="63"/>
      <c r="PAF22" s="63"/>
      <c r="PAG22" s="63"/>
      <c r="PAH22" s="63"/>
      <c r="PAI22" s="63"/>
      <c r="PAJ22" s="63"/>
      <c r="PAK22" s="63"/>
      <c r="PAL22" s="63"/>
      <c r="PAM22" s="63"/>
      <c r="PAN22" s="63"/>
      <c r="PAO22" s="63"/>
      <c r="PAP22" s="63"/>
      <c r="PAQ22" s="63"/>
      <c r="PAR22" s="63"/>
      <c r="PAS22" s="63"/>
      <c r="PAT22" s="63"/>
      <c r="PAU22" s="63"/>
      <c r="PAV22" s="63"/>
      <c r="PAW22" s="63"/>
      <c r="PAX22" s="63"/>
      <c r="PAY22" s="63"/>
      <c r="PAZ22" s="63"/>
      <c r="PBA22" s="63"/>
      <c r="PBB22" s="63"/>
      <c r="PBC22" s="63"/>
      <c r="PBD22" s="63"/>
      <c r="PBE22" s="63"/>
      <c r="PBF22" s="63"/>
      <c r="PBG22" s="63"/>
      <c r="PBH22" s="63"/>
      <c r="PBI22" s="63"/>
      <c r="PBJ22" s="63"/>
      <c r="PBK22" s="63"/>
      <c r="PBL22" s="63"/>
      <c r="PBM22" s="63"/>
      <c r="PBN22" s="63"/>
      <c r="PBO22" s="63"/>
      <c r="PBP22" s="63"/>
      <c r="PBQ22" s="63"/>
      <c r="PBR22" s="63"/>
      <c r="PBS22" s="63"/>
      <c r="PBT22" s="63"/>
      <c r="PBU22" s="63"/>
      <c r="PBV22" s="63"/>
      <c r="PBW22" s="63"/>
      <c r="PBX22" s="63"/>
      <c r="PBY22" s="63"/>
      <c r="PBZ22" s="63"/>
      <c r="PCA22" s="63"/>
      <c r="PCB22" s="63"/>
      <c r="PCC22" s="63"/>
      <c r="PCD22" s="63"/>
      <c r="PCE22" s="63"/>
      <c r="PCF22" s="63"/>
      <c r="PCG22" s="63"/>
      <c r="PCH22" s="63"/>
      <c r="PCI22" s="63"/>
      <c r="PCJ22" s="63"/>
      <c r="PCK22" s="63"/>
      <c r="PCL22" s="63"/>
      <c r="PCM22" s="63"/>
      <c r="PCN22" s="63"/>
      <c r="PCO22" s="63"/>
      <c r="PCP22" s="63"/>
      <c r="PCQ22" s="63"/>
      <c r="PCR22" s="63"/>
      <c r="PCS22" s="63"/>
      <c r="PCT22" s="63"/>
      <c r="PCU22" s="63"/>
      <c r="PCV22" s="63"/>
      <c r="PCW22" s="63"/>
      <c r="PCX22" s="63"/>
      <c r="PCY22" s="63"/>
      <c r="PCZ22" s="63"/>
      <c r="PDA22" s="63"/>
      <c r="PDB22" s="63"/>
      <c r="PDC22" s="63"/>
      <c r="PDD22" s="63"/>
      <c r="PDE22" s="63"/>
      <c r="PDF22" s="63"/>
      <c r="PDG22" s="63"/>
      <c r="PDH22" s="63"/>
      <c r="PDI22" s="63"/>
      <c r="PDJ22" s="63"/>
      <c r="PDK22" s="63"/>
      <c r="PDL22" s="63"/>
      <c r="PDM22" s="63"/>
      <c r="PDN22" s="63"/>
      <c r="PDO22" s="63"/>
      <c r="PDP22" s="63"/>
      <c r="PDQ22" s="63"/>
      <c r="PDR22" s="63"/>
      <c r="PDS22" s="63"/>
      <c r="PDT22" s="63"/>
      <c r="PDU22" s="63"/>
      <c r="PDV22" s="63"/>
      <c r="PDW22" s="63"/>
      <c r="PDX22" s="63"/>
      <c r="PDY22" s="63"/>
      <c r="PDZ22" s="63"/>
      <c r="PEA22" s="63"/>
      <c r="PEB22" s="63"/>
      <c r="PEC22" s="63"/>
      <c r="PED22" s="63"/>
      <c r="PEE22" s="63"/>
      <c r="PEF22" s="63"/>
      <c r="PEG22" s="63"/>
      <c r="PEH22" s="63"/>
      <c r="PEI22" s="63"/>
      <c r="PEJ22" s="63"/>
      <c r="PEK22" s="63"/>
      <c r="PEL22" s="63"/>
      <c r="PEM22" s="63"/>
      <c r="PEN22" s="63"/>
      <c r="PEO22" s="63"/>
      <c r="PEP22" s="63"/>
      <c r="PEQ22" s="63"/>
      <c r="PER22" s="63"/>
      <c r="PES22" s="63"/>
      <c r="PET22" s="63"/>
      <c r="PEU22" s="63"/>
      <c r="PEV22" s="63"/>
      <c r="PEW22" s="63"/>
      <c r="PEX22" s="63"/>
      <c r="PEY22" s="63"/>
      <c r="PEZ22" s="63"/>
      <c r="PFA22" s="63"/>
      <c r="PFB22" s="63"/>
      <c r="PFC22" s="63"/>
      <c r="PFD22" s="63"/>
      <c r="PFE22" s="63"/>
      <c r="PFF22" s="63"/>
      <c r="PFG22" s="63"/>
      <c r="PFH22" s="63"/>
      <c r="PFI22" s="63"/>
      <c r="PFJ22" s="63"/>
      <c r="PFK22" s="63"/>
      <c r="PFL22" s="63"/>
      <c r="PFM22" s="63"/>
      <c r="PFN22" s="63"/>
      <c r="PFO22" s="63"/>
      <c r="PFP22" s="63"/>
      <c r="PFQ22" s="63"/>
      <c r="PFR22" s="63"/>
      <c r="PFS22" s="63"/>
      <c r="PFT22" s="63"/>
      <c r="PFU22" s="63"/>
      <c r="PFV22" s="63"/>
      <c r="PFW22" s="63"/>
      <c r="PFX22" s="63"/>
      <c r="PFY22" s="63"/>
      <c r="PFZ22" s="63"/>
      <c r="PGA22" s="63"/>
      <c r="PGB22" s="63"/>
      <c r="PGC22" s="63"/>
      <c r="PGD22" s="63"/>
      <c r="PGE22" s="63"/>
      <c r="PGF22" s="63"/>
      <c r="PGG22" s="63"/>
      <c r="PGH22" s="63"/>
      <c r="PGI22" s="63"/>
      <c r="PGJ22" s="63"/>
      <c r="PGK22" s="63"/>
      <c r="PGL22" s="63"/>
      <c r="PGM22" s="63"/>
      <c r="PGN22" s="63"/>
      <c r="PGO22" s="63"/>
      <c r="PGP22" s="63"/>
      <c r="PGQ22" s="63"/>
      <c r="PGR22" s="63"/>
      <c r="PGS22" s="63"/>
      <c r="PGT22" s="63"/>
      <c r="PGU22" s="63"/>
      <c r="PGV22" s="63"/>
      <c r="PGW22" s="63"/>
      <c r="PGX22" s="63"/>
      <c r="PGY22" s="63"/>
      <c r="PGZ22" s="63"/>
      <c r="PHA22" s="63"/>
      <c r="PHB22" s="63"/>
      <c r="PHC22" s="63"/>
      <c r="PHD22" s="63"/>
      <c r="PHE22" s="63"/>
      <c r="PHF22" s="63"/>
      <c r="PHG22" s="63"/>
      <c r="PHH22" s="63"/>
      <c r="PHI22" s="63"/>
      <c r="PHJ22" s="63"/>
      <c r="PHK22" s="63"/>
      <c r="PHL22" s="63"/>
      <c r="PHM22" s="63"/>
      <c r="PHN22" s="63"/>
      <c r="PHO22" s="63"/>
      <c r="PHP22" s="63"/>
      <c r="PHQ22" s="63"/>
      <c r="PHR22" s="63"/>
      <c r="PHS22" s="63"/>
      <c r="PHT22" s="63"/>
      <c r="PHU22" s="63"/>
      <c r="PHV22" s="63"/>
      <c r="PHW22" s="63"/>
      <c r="PHX22" s="63"/>
      <c r="PHY22" s="63"/>
      <c r="PHZ22" s="63"/>
      <c r="PIA22" s="63"/>
      <c r="PIB22" s="63"/>
      <c r="PIC22" s="63"/>
      <c r="PID22" s="63"/>
      <c r="PIE22" s="63"/>
      <c r="PIF22" s="63"/>
      <c r="PIG22" s="63"/>
      <c r="PIH22" s="63"/>
      <c r="PII22" s="63"/>
      <c r="PIJ22" s="63"/>
      <c r="PIK22" s="63"/>
      <c r="PIL22" s="63"/>
      <c r="PIM22" s="63"/>
      <c r="PIN22" s="63"/>
      <c r="PIO22" s="63"/>
      <c r="PIP22" s="63"/>
      <c r="PIQ22" s="63"/>
      <c r="PIR22" s="63"/>
      <c r="PIS22" s="63"/>
      <c r="PIT22" s="63"/>
      <c r="PIU22" s="63"/>
      <c r="PIV22" s="63"/>
      <c r="PIW22" s="63"/>
      <c r="PIX22" s="63"/>
      <c r="PIY22" s="63"/>
      <c r="PIZ22" s="63"/>
      <c r="PJA22" s="63"/>
      <c r="PJB22" s="63"/>
      <c r="PJC22" s="63"/>
      <c r="PJD22" s="63"/>
      <c r="PJE22" s="63"/>
      <c r="PJF22" s="63"/>
      <c r="PJG22" s="63"/>
      <c r="PJH22" s="63"/>
      <c r="PJI22" s="63"/>
      <c r="PJJ22" s="63"/>
      <c r="PJK22" s="63"/>
      <c r="PJL22" s="63"/>
      <c r="PJM22" s="63"/>
      <c r="PJN22" s="63"/>
      <c r="PJO22" s="63"/>
      <c r="PJP22" s="63"/>
      <c r="PJQ22" s="63"/>
      <c r="PJR22" s="63"/>
      <c r="PJS22" s="63"/>
      <c r="PJT22" s="63"/>
      <c r="PJU22" s="63"/>
      <c r="PJV22" s="63"/>
      <c r="PJW22" s="63"/>
      <c r="PJX22" s="63"/>
      <c r="PJY22" s="63"/>
      <c r="PJZ22" s="63"/>
      <c r="PKA22" s="63"/>
      <c r="PKB22" s="63"/>
      <c r="PKC22" s="63"/>
      <c r="PKD22" s="63"/>
      <c r="PKE22" s="63"/>
      <c r="PKF22" s="63"/>
      <c r="PKG22" s="63"/>
      <c r="PKH22" s="63"/>
      <c r="PKI22" s="63"/>
      <c r="PKJ22" s="63"/>
      <c r="PKK22" s="63"/>
      <c r="PKL22" s="63"/>
      <c r="PKM22" s="63"/>
      <c r="PKN22" s="63"/>
      <c r="PKO22" s="63"/>
      <c r="PKP22" s="63"/>
      <c r="PKQ22" s="63"/>
      <c r="PKR22" s="63"/>
      <c r="PKS22" s="63"/>
      <c r="PKT22" s="63"/>
      <c r="PKU22" s="63"/>
      <c r="PKV22" s="63"/>
      <c r="PKW22" s="63"/>
      <c r="PKX22" s="63"/>
      <c r="PKY22" s="63"/>
      <c r="PKZ22" s="63"/>
      <c r="PLA22" s="63"/>
      <c r="PLB22" s="63"/>
      <c r="PLC22" s="63"/>
      <c r="PLD22" s="63"/>
      <c r="PLE22" s="63"/>
      <c r="PLF22" s="63"/>
      <c r="PLG22" s="63"/>
      <c r="PLH22" s="63"/>
      <c r="PLI22" s="63"/>
      <c r="PLJ22" s="63"/>
      <c r="PLK22" s="63"/>
      <c r="PLL22" s="63"/>
      <c r="PLM22" s="63"/>
      <c r="PLN22" s="63"/>
      <c r="PLO22" s="63"/>
      <c r="PLP22" s="63"/>
      <c r="PLQ22" s="63"/>
      <c r="PLR22" s="63"/>
      <c r="PLS22" s="63"/>
      <c r="PLT22" s="63"/>
      <c r="PLU22" s="63"/>
      <c r="PLV22" s="63"/>
      <c r="PLW22" s="63"/>
      <c r="PLX22" s="63"/>
      <c r="PLY22" s="63"/>
      <c r="PLZ22" s="63"/>
      <c r="PMA22" s="63"/>
      <c r="PMB22" s="63"/>
      <c r="PMC22" s="63"/>
      <c r="PMD22" s="63"/>
      <c r="PME22" s="63"/>
      <c r="PMF22" s="63"/>
      <c r="PMG22" s="63"/>
      <c r="PMH22" s="63"/>
      <c r="PMI22" s="63"/>
      <c r="PMJ22" s="63"/>
      <c r="PMK22" s="63"/>
      <c r="PML22" s="63"/>
      <c r="PMM22" s="63"/>
      <c r="PMN22" s="63"/>
      <c r="PMO22" s="63"/>
      <c r="PMP22" s="63"/>
      <c r="PMQ22" s="63"/>
      <c r="PMR22" s="63"/>
      <c r="PMS22" s="63"/>
      <c r="PMT22" s="63"/>
      <c r="PMU22" s="63"/>
      <c r="PMV22" s="63"/>
      <c r="PMW22" s="63"/>
      <c r="PMX22" s="63"/>
      <c r="PMY22" s="63"/>
      <c r="PMZ22" s="63"/>
      <c r="PNA22" s="63"/>
      <c r="PNB22" s="63"/>
      <c r="PNC22" s="63"/>
      <c r="PND22" s="63"/>
      <c r="PNE22" s="63"/>
      <c r="PNF22" s="63"/>
      <c r="PNG22" s="63"/>
      <c r="PNH22" s="63"/>
      <c r="PNI22" s="63"/>
      <c r="PNJ22" s="63"/>
      <c r="PNK22" s="63"/>
      <c r="PNL22" s="63"/>
      <c r="PNM22" s="63"/>
      <c r="PNN22" s="63"/>
      <c r="PNO22" s="63"/>
      <c r="PNP22" s="63"/>
      <c r="PNQ22" s="63"/>
      <c r="PNR22" s="63"/>
      <c r="PNS22" s="63"/>
      <c r="PNT22" s="63"/>
      <c r="PNU22" s="63"/>
      <c r="PNV22" s="63"/>
      <c r="PNW22" s="63"/>
      <c r="PNX22" s="63"/>
      <c r="PNY22" s="63"/>
      <c r="PNZ22" s="63"/>
      <c r="POA22" s="63"/>
      <c r="POB22" s="63"/>
      <c r="POC22" s="63"/>
      <c r="POD22" s="63"/>
      <c r="POE22" s="63"/>
      <c r="POF22" s="63"/>
      <c r="POG22" s="63"/>
      <c r="POH22" s="63"/>
      <c r="POI22" s="63"/>
      <c r="POJ22" s="63"/>
      <c r="POK22" s="63"/>
      <c r="POL22" s="63"/>
      <c r="POM22" s="63"/>
      <c r="PON22" s="63"/>
      <c r="POO22" s="63"/>
      <c r="POP22" s="63"/>
      <c r="POQ22" s="63"/>
      <c r="POR22" s="63"/>
      <c r="POS22" s="63"/>
      <c r="POT22" s="63"/>
      <c r="POU22" s="63"/>
      <c r="POV22" s="63"/>
      <c r="POW22" s="63"/>
      <c r="POX22" s="63"/>
      <c r="POY22" s="63"/>
      <c r="POZ22" s="63"/>
      <c r="PPA22" s="63"/>
      <c r="PPB22" s="63"/>
      <c r="PPC22" s="63"/>
      <c r="PPD22" s="63"/>
      <c r="PPE22" s="63"/>
      <c r="PPF22" s="63"/>
      <c r="PPG22" s="63"/>
      <c r="PPH22" s="63"/>
      <c r="PPI22" s="63"/>
      <c r="PPJ22" s="63"/>
      <c r="PPK22" s="63"/>
      <c r="PPL22" s="63"/>
      <c r="PPM22" s="63"/>
      <c r="PPN22" s="63"/>
      <c r="PPO22" s="63"/>
      <c r="PPP22" s="63"/>
      <c r="PPQ22" s="63"/>
      <c r="PPR22" s="63"/>
      <c r="PPS22" s="63"/>
      <c r="PPT22" s="63"/>
      <c r="PPU22" s="63"/>
      <c r="PPV22" s="63"/>
      <c r="PPW22" s="63"/>
      <c r="PPX22" s="63"/>
      <c r="PPY22" s="63"/>
      <c r="PPZ22" s="63"/>
      <c r="PQA22" s="63"/>
      <c r="PQB22" s="63"/>
      <c r="PQC22" s="63"/>
      <c r="PQD22" s="63"/>
      <c r="PQE22" s="63"/>
      <c r="PQF22" s="63"/>
      <c r="PQG22" s="63"/>
      <c r="PQH22" s="63"/>
      <c r="PQI22" s="63"/>
      <c r="PQJ22" s="63"/>
      <c r="PQK22" s="63"/>
      <c r="PQL22" s="63"/>
      <c r="PQM22" s="63"/>
      <c r="PQN22" s="63"/>
      <c r="PQO22" s="63"/>
      <c r="PQP22" s="63"/>
      <c r="PQQ22" s="63"/>
      <c r="PQR22" s="63"/>
      <c r="PQS22" s="63"/>
      <c r="PQT22" s="63"/>
      <c r="PQU22" s="63"/>
      <c r="PQV22" s="63"/>
      <c r="PQW22" s="63"/>
      <c r="PQX22" s="63"/>
      <c r="PQY22" s="63"/>
      <c r="PQZ22" s="63"/>
      <c r="PRA22" s="63"/>
      <c r="PRB22" s="63"/>
      <c r="PRC22" s="63"/>
      <c r="PRD22" s="63"/>
      <c r="PRE22" s="63"/>
      <c r="PRF22" s="63"/>
      <c r="PRG22" s="63"/>
      <c r="PRH22" s="63"/>
      <c r="PRI22" s="63"/>
      <c r="PRJ22" s="63"/>
      <c r="PRK22" s="63"/>
      <c r="PRL22" s="63"/>
      <c r="PRM22" s="63"/>
      <c r="PRN22" s="63"/>
      <c r="PRO22" s="63"/>
      <c r="PRP22" s="63"/>
      <c r="PRQ22" s="63"/>
      <c r="PRR22" s="63"/>
      <c r="PRS22" s="63"/>
      <c r="PRT22" s="63"/>
      <c r="PRU22" s="63"/>
      <c r="PRV22" s="63"/>
      <c r="PRW22" s="63"/>
      <c r="PRX22" s="63"/>
      <c r="PRY22" s="63"/>
      <c r="PRZ22" s="63"/>
      <c r="PSA22" s="63"/>
      <c r="PSB22" s="63"/>
      <c r="PSC22" s="63"/>
      <c r="PSD22" s="63"/>
      <c r="PSE22" s="63"/>
      <c r="PSF22" s="63"/>
      <c r="PSG22" s="63"/>
      <c r="PSH22" s="63"/>
      <c r="PSI22" s="63"/>
      <c r="PSJ22" s="63"/>
      <c r="PSK22" s="63"/>
      <c r="PSL22" s="63"/>
      <c r="PSM22" s="63"/>
      <c r="PSN22" s="63"/>
      <c r="PSO22" s="63"/>
      <c r="PSP22" s="63"/>
      <c r="PSQ22" s="63"/>
      <c r="PSR22" s="63"/>
      <c r="PSS22" s="63"/>
      <c r="PST22" s="63"/>
      <c r="PSU22" s="63"/>
      <c r="PSV22" s="63"/>
      <c r="PSW22" s="63"/>
      <c r="PSX22" s="63"/>
      <c r="PSY22" s="63"/>
      <c r="PSZ22" s="63"/>
      <c r="PTA22" s="63"/>
      <c r="PTB22" s="63"/>
      <c r="PTC22" s="63"/>
      <c r="PTD22" s="63"/>
      <c r="PTE22" s="63"/>
      <c r="PTF22" s="63"/>
      <c r="PTG22" s="63"/>
      <c r="PTH22" s="63"/>
      <c r="PTI22" s="63"/>
      <c r="PTJ22" s="63"/>
      <c r="PTK22" s="63"/>
      <c r="PTL22" s="63"/>
      <c r="PTM22" s="63"/>
      <c r="PTN22" s="63"/>
      <c r="PTO22" s="63"/>
      <c r="PTP22" s="63"/>
      <c r="PTQ22" s="63"/>
      <c r="PTR22" s="63"/>
      <c r="PTS22" s="63"/>
      <c r="PTT22" s="63"/>
      <c r="PTU22" s="63"/>
      <c r="PTV22" s="63"/>
      <c r="PTW22" s="63"/>
      <c r="PTX22" s="63"/>
      <c r="PTY22" s="63"/>
      <c r="PTZ22" s="63"/>
      <c r="PUA22" s="63"/>
      <c r="PUB22" s="63"/>
      <c r="PUC22" s="63"/>
      <c r="PUD22" s="63"/>
      <c r="PUE22" s="63"/>
      <c r="PUF22" s="63"/>
      <c r="PUG22" s="63"/>
      <c r="PUH22" s="63"/>
      <c r="PUI22" s="63"/>
      <c r="PUJ22" s="63"/>
      <c r="PUK22" s="63"/>
      <c r="PUL22" s="63"/>
      <c r="PUM22" s="63"/>
      <c r="PUN22" s="63"/>
      <c r="PUO22" s="63"/>
      <c r="PUP22" s="63"/>
      <c r="PUQ22" s="63"/>
      <c r="PUR22" s="63"/>
      <c r="PUS22" s="63"/>
      <c r="PUT22" s="63"/>
      <c r="PUU22" s="63"/>
      <c r="PUV22" s="63"/>
      <c r="PUW22" s="63"/>
      <c r="PUX22" s="63"/>
      <c r="PUY22" s="63"/>
      <c r="PUZ22" s="63"/>
      <c r="PVA22" s="63"/>
      <c r="PVB22" s="63"/>
      <c r="PVC22" s="63"/>
      <c r="PVD22" s="63"/>
      <c r="PVE22" s="63"/>
      <c r="PVF22" s="63"/>
      <c r="PVG22" s="63"/>
      <c r="PVH22" s="63"/>
      <c r="PVI22" s="63"/>
      <c r="PVJ22" s="63"/>
      <c r="PVK22" s="63"/>
      <c r="PVL22" s="63"/>
      <c r="PVM22" s="63"/>
      <c r="PVN22" s="63"/>
      <c r="PVO22" s="63"/>
      <c r="PVP22" s="63"/>
      <c r="PVQ22" s="63"/>
      <c r="PVR22" s="63"/>
      <c r="PVS22" s="63"/>
      <c r="PVT22" s="63"/>
      <c r="PVU22" s="63"/>
      <c r="PVV22" s="63"/>
      <c r="PVW22" s="63"/>
      <c r="PVX22" s="63"/>
      <c r="PVY22" s="63"/>
      <c r="PVZ22" s="63"/>
      <c r="PWA22" s="63"/>
      <c r="PWB22" s="63"/>
      <c r="PWC22" s="63"/>
      <c r="PWD22" s="63"/>
      <c r="PWE22" s="63"/>
      <c r="PWF22" s="63"/>
      <c r="PWG22" s="63"/>
      <c r="PWH22" s="63"/>
      <c r="PWI22" s="63"/>
      <c r="PWJ22" s="63"/>
      <c r="PWK22" s="63"/>
      <c r="PWL22" s="63"/>
      <c r="PWM22" s="63"/>
      <c r="PWN22" s="63"/>
      <c r="PWO22" s="63"/>
      <c r="PWP22" s="63"/>
      <c r="PWQ22" s="63"/>
      <c r="PWR22" s="63"/>
      <c r="PWS22" s="63"/>
      <c r="PWT22" s="63"/>
      <c r="PWU22" s="63"/>
      <c r="PWV22" s="63"/>
      <c r="PWW22" s="63"/>
      <c r="PWX22" s="63"/>
      <c r="PWY22" s="63"/>
      <c r="PWZ22" s="63"/>
      <c r="PXA22" s="63"/>
      <c r="PXB22" s="63"/>
      <c r="PXC22" s="63"/>
      <c r="PXD22" s="63"/>
      <c r="PXE22" s="63"/>
      <c r="PXF22" s="63"/>
      <c r="PXG22" s="63"/>
      <c r="PXH22" s="63"/>
      <c r="PXI22" s="63"/>
      <c r="PXJ22" s="63"/>
      <c r="PXK22" s="63"/>
      <c r="PXL22" s="63"/>
      <c r="PXM22" s="63"/>
      <c r="PXN22" s="63"/>
      <c r="PXO22" s="63"/>
      <c r="PXP22" s="63"/>
      <c r="PXQ22" s="63"/>
      <c r="PXR22" s="63"/>
      <c r="PXS22" s="63"/>
      <c r="PXT22" s="63"/>
      <c r="PXU22" s="63"/>
      <c r="PXV22" s="63"/>
      <c r="PXW22" s="63"/>
      <c r="PXX22" s="63"/>
      <c r="PXY22" s="63"/>
      <c r="PXZ22" s="63"/>
      <c r="PYA22" s="63"/>
      <c r="PYB22" s="63"/>
      <c r="PYC22" s="63"/>
      <c r="PYD22" s="63"/>
      <c r="PYE22" s="63"/>
      <c r="PYF22" s="63"/>
      <c r="PYG22" s="63"/>
      <c r="PYH22" s="63"/>
      <c r="PYI22" s="63"/>
      <c r="PYJ22" s="63"/>
      <c r="PYK22" s="63"/>
      <c r="PYL22" s="63"/>
      <c r="PYM22" s="63"/>
      <c r="PYN22" s="63"/>
      <c r="PYO22" s="63"/>
      <c r="PYP22" s="63"/>
      <c r="PYQ22" s="63"/>
      <c r="PYR22" s="63"/>
      <c r="PYS22" s="63"/>
      <c r="PYT22" s="63"/>
      <c r="PYU22" s="63"/>
      <c r="PYV22" s="63"/>
      <c r="PYW22" s="63"/>
      <c r="PYX22" s="63"/>
      <c r="PYY22" s="63"/>
      <c r="PYZ22" s="63"/>
      <c r="PZA22" s="63"/>
      <c r="PZB22" s="63"/>
      <c r="PZC22" s="63"/>
      <c r="PZD22" s="63"/>
      <c r="PZE22" s="63"/>
      <c r="PZF22" s="63"/>
      <c r="PZG22" s="63"/>
      <c r="PZH22" s="63"/>
      <c r="PZI22" s="63"/>
      <c r="PZJ22" s="63"/>
      <c r="PZK22" s="63"/>
      <c r="PZL22" s="63"/>
      <c r="PZM22" s="63"/>
      <c r="PZN22" s="63"/>
      <c r="PZO22" s="63"/>
      <c r="PZP22" s="63"/>
      <c r="PZQ22" s="63"/>
      <c r="PZR22" s="63"/>
      <c r="PZS22" s="63"/>
      <c r="PZT22" s="63"/>
      <c r="PZU22" s="63"/>
      <c r="PZV22" s="63"/>
      <c r="PZW22" s="63"/>
      <c r="PZX22" s="63"/>
      <c r="PZY22" s="63"/>
      <c r="PZZ22" s="63"/>
      <c r="QAA22" s="63"/>
      <c r="QAB22" s="63"/>
      <c r="QAC22" s="63"/>
      <c r="QAD22" s="63"/>
      <c r="QAE22" s="63"/>
      <c r="QAF22" s="63"/>
      <c r="QAG22" s="63"/>
      <c r="QAH22" s="63"/>
      <c r="QAI22" s="63"/>
      <c r="QAJ22" s="63"/>
      <c r="QAK22" s="63"/>
      <c r="QAL22" s="63"/>
      <c r="QAM22" s="63"/>
      <c r="QAN22" s="63"/>
      <c r="QAO22" s="63"/>
      <c r="QAP22" s="63"/>
      <c r="QAQ22" s="63"/>
      <c r="QAR22" s="63"/>
      <c r="QAS22" s="63"/>
      <c r="QAT22" s="63"/>
      <c r="QAU22" s="63"/>
      <c r="QAV22" s="63"/>
      <c r="QAW22" s="63"/>
      <c r="QAX22" s="63"/>
      <c r="QAY22" s="63"/>
      <c r="QAZ22" s="63"/>
      <c r="QBA22" s="63"/>
      <c r="QBB22" s="63"/>
      <c r="QBC22" s="63"/>
      <c r="QBD22" s="63"/>
      <c r="QBE22" s="63"/>
      <c r="QBF22" s="63"/>
      <c r="QBG22" s="63"/>
      <c r="QBH22" s="63"/>
      <c r="QBI22" s="63"/>
      <c r="QBJ22" s="63"/>
      <c r="QBK22" s="63"/>
      <c r="QBL22" s="63"/>
      <c r="QBM22" s="63"/>
      <c r="QBN22" s="63"/>
      <c r="QBO22" s="63"/>
      <c r="QBP22" s="63"/>
      <c r="QBQ22" s="63"/>
      <c r="QBR22" s="63"/>
      <c r="QBS22" s="63"/>
      <c r="QBT22" s="63"/>
      <c r="QBU22" s="63"/>
      <c r="QBV22" s="63"/>
      <c r="QBW22" s="63"/>
      <c r="QBX22" s="63"/>
      <c r="QBY22" s="63"/>
      <c r="QBZ22" s="63"/>
      <c r="QCA22" s="63"/>
      <c r="QCB22" s="63"/>
      <c r="QCC22" s="63"/>
      <c r="QCD22" s="63"/>
      <c r="QCE22" s="63"/>
      <c r="QCF22" s="63"/>
      <c r="QCG22" s="63"/>
      <c r="QCH22" s="63"/>
      <c r="QCI22" s="63"/>
      <c r="QCJ22" s="63"/>
      <c r="QCK22" s="63"/>
      <c r="QCL22" s="63"/>
      <c r="QCM22" s="63"/>
      <c r="QCN22" s="63"/>
      <c r="QCO22" s="63"/>
      <c r="QCP22" s="63"/>
      <c r="QCQ22" s="63"/>
      <c r="QCR22" s="63"/>
      <c r="QCS22" s="63"/>
      <c r="QCT22" s="63"/>
      <c r="QCU22" s="63"/>
      <c r="QCV22" s="63"/>
      <c r="QCW22" s="63"/>
      <c r="QCX22" s="63"/>
      <c r="QCY22" s="63"/>
      <c r="QCZ22" s="63"/>
      <c r="QDA22" s="63"/>
      <c r="QDB22" s="63"/>
      <c r="QDC22" s="63"/>
      <c r="QDD22" s="63"/>
      <c r="QDE22" s="63"/>
      <c r="QDF22" s="63"/>
      <c r="QDG22" s="63"/>
      <c r="QDH22" s="63"/>
      <c r="QDI22" s="63"/>
      <c r="QDJ22" s="63"/>
      <c r="QDK22" s="63"/>
      <c r="QDL22" s="63"/>
      <c r="QDM22" s="63"/>
      <c r="QDN22" s="63"/>
      <c r="QDO22" s="63"/>
      <c r="QDP22" s="63"/>
      <c r="QDQ22" s="63"/>
      <c r="QDR22" s="63"/>
      <c r="QDS22" s="63"/>
      <c r="QDT22" s="63"/>
      <c r="QDU22" s="63"/>
      <c r="QDV22" s="63"/>
      <c r="QDW22" s="63"/>
      <c r="QDX22" s="63"/>
      <c r="QDY22" s="63"/>
      <c r="QDZ22" s="63"/>
      <c r="QEA22" s="63"/>
      <c r="QEB22" s="63"/>
      <c r="QEC22" s="63"/>
      <c r="QED22" s="63"/>
      <c r="QEE22" s="63"/>
      <c r="QEF22" s="63"/>
      <c r="QEG22" s="63"/>
      <c r="QEH22" s="63"/>
      <c r="QEI22" s="63"/>
      <c r="QEJ22" s="63"/>
      <c r="QEK22" s="63"/>
      <c r="QEL22" s="63"/>
      <c r="QEM22" s="63"/>
      <c r="QEN22" s="63"/>
      <c r="QEO22" s="63"/>
      <c r="QEP22" s="63"/>
      <c r="QEQ22" s="63"/>
      <c r="QER22" s="63"/>
      <c r="QES22" s="63"/>
      <c r="QET22" s="63"/>
      <c r="QEU22" s="63"/>
      <c r="QEV22" s="63"/>
      <c r="QEW22" s="63"/>
      <c r="QEX22" s="63"/>
      <c r="QEY22" s="63"/>
      <c r="QEZ22" s="63"/>
      <c r="QFA22" s="63"/>
      <c r="QFB22" s="63"/>
      <c r="QFC22" s="63"/>
      <c r="QFD22" s="63"/>
      <c r="QFE22" s="63"/>
      <c r="QFF22" s="63"/>
      <c r="QFG22" s="63"/>
      <c r="QFH22" s="63"/>
      <c r="QFI22" s="63"/>
      <c r="QFJ22" s="63"/>
      <c r="QFK22" s="63"/>
      <c r="QFL22" s="63"/>
      <c r="QFM22" s="63"/>
      <c r="QFN22" s="63"/>
      <c r="QFO22" s="63"/>
      <c r="QFP22" s="63"/>
      <c r="QFQ22" s="63"/>
      <c r="QFR22" s="63"/>
      <c r="QFS22" s="63"/>
      <c r="QFT22" s="63"/>
      <c r="QFU22" s="63"/>
      <c r="QFV22" s="63"/>
      <c r="QFW22" s="63"/>
      <c r="QFX22" s="63"/>
      <c r="QFY22" s="63"/>
      <c r="QFZ22" s="63"/>
      <c r="QGA22" s="63"/>
      <c r="QGB22" s="63"/>
      <c r="QGC22" s="63"/>
      <c r="QGD22" s="63"/>
      <c r="QGE22" s="63"/>
      <c r="QGF22" s="63"/>
      <c r="QGG22" s="63"/>
      <c r="QGH22" s="63"/>
      <c r="QGI22" s="63"/>
      <c r="QGJ22" s="63"/>
      <c r="QGK22" s="63"/>
      <c r="QGL22" s="63"/>
      <c r="QGM22" s="63"/>
      <c r="QGN22" s="63"/>
      <c r="QGO22" s="63"/>
      <c r="QGP22" s="63"/>
      <c r="QGQ22" s="63"/>
      <c r="QGR22" s="63"/>
      <c r="QGS22" s="63"/>
      <c r="QGT22" s="63"/>
      <c r="QGU22" s="63"/>
      <c r="QGV22" s="63"/>
      <c r="QGW22" s="63"/>
      <c r="QGX22" s="63"/>
      <c r="QGY22" s="63"/>
      <c r="QGZ22" s="63"/>
      <c r="QHA22" s="63"/>
      <c r="QHB22" s="63"/>
      <c r="QHC22" s="63"/>
      <c r="QHD22" s="63"/>
      <c r="QHE22" s="63"/>
      <c r="QHF22" s="63"/>
      <c r="QHG22" s="63"/>
      <c r="QHH22" s="63"/>
      <c r="QHI22" s="63"/>
      <c r="QHJ22" s="63"/>
      <c r="QHK22" s="63"/>
      <c r="QHL22" s="63"/>
      <c r="QHM22" s="63"/>
      <c r="QHN22" s="63"/>
      <c r="QHO22" s="63"/>
      <c r="QHP22" s="63"/>
      <c r="QHQ22" s="63"/>
      <c r="QHR22" s="63"/>
      <c r="QHS22" s="63"/>
      <c r="QHT22" s="63"/>
      <c r="QHU22" s="63"/>
      <c r="QHV22" s="63"/>
      <c r="QHW22" s="63"/>
      <c r="QHX22" s="63"/>
      <c r="QHY22" s="63"/>
      <c r="QHZ22" s="63"/>
      <c r="QIA22" s="63"/>
      <c r="QIB22" s="63"/>
      <c r="QIC22" s="63"/>
      <c r="QID22" s="63"/>
      <c r="QIE22" s="63"/>
      <c r="QIF22" s="63"/>
      <c r="QIG22" s="63"/>
      <c r="QIH22" s="63"/>
      <c r="QII22" s="63"/>
      <c r="QIJ22" s="63"/>
      <c r="QIK22" s="63"/>
      <c r="QIL22" s="63"/>
      <c r="QIM22" s="63"/>
      <c r="QIN22" s="63"/>
      <c r="QIO22" s="63"/>
      <c r="QIP22" s="63"/>
      <c r="QIQ22" s="63"/>
      <c r="QIR22" s="63"/>
      <c r="QIS22" s="63"/>
      <c r="QIT22" s="63"/>
      <c r="QIU22" s="63"/>
      <c r="QIV22" s="63"/>
      <c r="QIW22" s="63"/>
      <c r="QIX22" s="63"/>
      <c r="QIY22" s="63"/>
      <c r="QIZ22" s="63"/>
      <c r="QJA22" s="63"/>
      <c r="QJB22" s="63"/>
      <c r="QJC22" s="63"/>
      <c r="QJD22" s="63"/>
      <c r="QJE22" s="63"/>
      <c r="QJF22" s="63"/>
      <c r="QJG22" s="63"/>
      <c r="QJH22" s="63"/>
      <c r="QJI22" s="63"/>
      <c r="QJJ22" s="63"/>
      <c r="QJK22" s="63"/>
      <c r="QJL22" s="63"/>
      <c r="QJM22" s="63"/>
      <c r="QJN22" s="63"/>
      <c r="QJO22" s="63"/>
      <c r="QJP22" s="63"/>
      <c r="QJQ22" s="63"/>
      <c r="QJR22" s="63"/>
      <c r="QJS22" s="63"/>
      <c r="QJT22" s="63"/>
      <c r="QJU22" s="63"/>
      <c r="QJV22" s="63"/>
      <c r="QJW22" s="63"/>
      <c r="QJX22" s="63"/>
      <c r="QJY22" s="63"/>
      <c r="QJZ22" s="63"/>
      <c r="QKA22" s="63"/>
      <c r="QKB22" s="63"/>
      <c r="QKC22" s="63"/>
      <c r="QKD22" s="63"/>
      <c r="QKE22" s="63"/>
      <c r="QKF22" s="63"/>
      <c r="QKG22" s="63"/>
      <c r="QKH22" s="63"/>
      <c r="QKI22" s="63"/>
      <c r="QKJ22" s="63"/>
      <c r="QKK22" s="63"/>
      <c r="QKL22" s="63"/>
      <c r="QKM22" s="63"/>
      <c r="QKN22" s="63"/>
      <c r="QKO22" s="63"/>
      <c r="QKP22" s="63"/>
      <c r="QKQ22" s="63"/>
      <c r="QKR22" s="63"/>
      <c r="QKS22" s="63"/>
      <c r="QKT22" s="63"/>
      <c r="QKU22" s="63"/>
      <c r="QKV22" s="63"/>
      <c r="QKW22" s="63"/>
      <c r="QKX22" s="63"/>
      <c r="QKY22" s="63"/>
      <c r="QKZ22" s="63"/>
      <c r="QLA22" s="63"/>
      <c r="QLB22" s="63"/>
      <c r="QLC22" s="63"/>
      <c r="QLD22" s="63"/>
      <c r="QLE22" s="63"/>
      <c r="QLF22" s="63"/>
      <c r="QLG22" s="63"/>
      <c r="QLH22" s="63"/>
      <c r="QLI22" s="63"/>
      <c r="QLJ22" s="63"/>
      <c r="QLK22" s="63"/>
      <c r="QLL22" s="63"/>
      <c r="QLM22" s="63"/>
      <c r="QLN22" s="63"/>
      <c r="QLO22" s="63"/>
      <c r="QLP22" s="63"/>
      <c r="QLQ22" s="63"/>
      <c r="QLR22" s="63"/>
      <c r="QLS22" s="63"/>
      <c r="QLT22" s="63"/>
      <c r="QLU22" s="63"/>
      <c r="QLV22" s="63"/>
      <c r="QLW22" s="63"/>
      <c r="QLX22" s="63"/>
      <c r="QLY22" s="63"/>
      <c r="QLZ22" s="63"/>
      <c r="QMA22" s="63"/>
      <c r="QMB22" s="63"/>
      <c r="QMC22" s="63"/>
      <c r="QMD22" s="63"/>
      <c r="QME22" s="63"/>
      <c r="QMF22" s="63"/>
      <c r="QMG22" s="63"/>
      <c r="QMH22" s="63"/>
      <c r="QMI22" s="63"/>
      <c r="QMJ22" s="63"/>
      <c r="QMK22" s="63"/>
      <c r="QML22" s="63"/>
      <c r="QMM22" s="63"/>
      <c r="QMN22" s="63"/>
      <c r="QMO22" s="63"/>
      <c r="QMP22" s="63"/>
      <c r="QMQ22" s="63"/>
      <c r="QMR22" s="63"/>
      <c r="QMS22" s="63"/>
      <c r="QMT22" s="63"/>
      <c r="QMU22" s="63"/>
      <c r="QMV22" s="63"/>
      <c r="QMW22" s="63"/>
      <c r="QMX22" s="63"/>
      <c r="QMY22" s="63"/>
      <c r="QMZ22" s="63"/>
      <c r="QNA22" s="63"/>
      <c r="QNB22" s="63"/>
      <c r="QNC22" s="63"/>
      <c r="QND22" s="63"/>
      <c r="QNE22" s="63"/>
      <c r="QNF22" s="63"/>
      <c r="QNG22" s="63"/>
      <c r="QNH22" s="63"/>
      <c r="QNI22" s="63"/>
      <c r="QNJ22" s="63"/>
      <c r="QNK22" s="63"/>
      <c r="QNL22" s="63"/>
      <c r="QNM22" s="63"/>
      <c r="QNN22" s="63"/>
      <c r="QNO22" s="63"/>
      <c r="QNP22" s="63"/>
      <c r="QNQ22" s="63"/>
      <c r="QNR22" s="63"/>
      <c r="QNS22" s="63"/>
      <c r="QNT22" s="63"/>
      <c r="QNU22" s="63"/>
      <c r="QNV22" s="63"/>
      <c r="QNW22" s="63"/>
      <c r="QNX22" s="63"/>
      <c r="QNY22" s="63"/>
      <c r="QNZ22" s="63"/>
      <c r="QOA22" s="63"/>
      <c r="QOB22" s="63"/>
      <c r="QOC22" s="63"/>
      <c r="QOD22" s="63"/>
      <c r="QOE22" s="63"/>
      <c r="QOF22" s="63"/>
      <c r="QOG22" s="63"/>
      <c r="QOH22" s="63"/>
      <c r="QOI22" s="63"/>
      <c r="QOJ22" s="63"/>
      <c r="QOK22" s="63"/>
      <c r="QOL22" s="63"/>
      <c r="QOM22" s="63"/>
      <c r="QON22" s="63"/>
      <c r="QOO22" s="63"/>
      <c r="QOP22" s="63"/>
      <c r="QOQ22" s="63"/>
      <c r="QOR22" s="63"/>
      <c r="QOS22" s="63"/>
      <c r="QOT22" s="63"/>
      <c r="QOU22" s="63"/>
      <c r="QOV22" s="63"/>
      <c r="QOW22" s="63"/>
      <c r="QOX22" s="63"/>
      <c r="QOY22" s="63"/>
      <c r="QOZ22" s="63"/>
      <c r="QPA22" s="63"/>
      <c r="QPB22" s="63"/>
      <c r="QPC22" s="63"/>
      <c r="QPD22" s="63"/>
      <c r="QPE22" s="63"/>
      <c r="QPF22" s="63"/>
      <c r="QPG22" s="63"/>
      <c r="QPH22" s="63"/>
      <c r="QPI22" s="63"/>
      <c r="QPJ22" s="63"/>
      <c r="QPK22" s="63"/>
      <c r="QPL22" s="63"/>
      <c r="QPM22" s="63"/>
      <c r="QPN22" s="63"/>
      <c r="QPO22" s="63"/>
      <c r="QPP22" s="63"/>
      <c r="QPQ22" s="63"/>
      <c r="QPR22" s="63"/>
      <c r="QPS22" s="63"/>
      <c r="QPT22" s="63"/>
      <c r="QPU22" s="63"/>
      <c r="QPV22" s="63"/>
      <c r="QPW22" s="63"/>
      <c r="QPX22" s="63"/>
      <c r="QPY22" s="63"/>
      <c r="QPZ22" s="63"/>
      <c r="QQA22" s="63"/>
      <c r="QQB22" s="63"/>
      <c r="QQC22" s="63"/>
      <c r="QQD22" s="63"/>
      <c r="QQE22" s="63"/>
      <c r="QQF22" s="63"/>
      <c r="QQG22" s="63"/>
      <c r="QQH22" s="63"/>
      <c r="QQI22" s="63"/>
      <c r="QQJ22" s="63"/>
      <c r="QQK22" s="63"/>
      <c r="QQL22" s="63"/>
      <c r="QQM22" s="63"/>
      <c r="QQN22" s="63"/>
      <c r="QQO22" s="63"/>
      <c r="QQP22" s="63"/>
      <c r="QQQ22" s="63"/>
      <c r="QQR22" s="63"/>
      <c r="QQS22" s="63"/>
      <c r="QQT22" s="63"/>
      <c r="QQU22" s="63"/>
      <c r="QQV22" s="63"/>
      <c r="QQW22" s="63"/>
      <c r="QQX22" s="63"/>
      <c r="QQY22" s="63"/>
      <c r="QQZ22" s="63"/>
      <c r="QRA22" s="63"/>
      <c r="QRB22" s="63"/>
      <c r="QRC22" s="63"/>
      <c r="QRD22" s="63"/>
      <c r="QRE22" s="63"/>
      <c r="QRF22" s="63"/>
      <c r="QRG22" s="63"/>
      <c r="QRH22" s="63"/>
      <c r="QRI22" s="63"/>
      <c r="QRJ22" s="63"/>
      <c r="QRK22" s="63"/>
      <c r="QRL22" s="63"/>
      <c r="QRM22" s="63"/>
      <c r="QRN22" s="63"/>
      <c r="QRO22" s="63"/>
      <c r="QRP22" s="63"/>
      <c r="QRQ22" s="63"/>
      <c r="QRR22" s="63"/>
      <c r="QRS22" s="63"/>
      <c r="QRT22" s="63"/>
      <c r="QRU22" s="63"/>
      <c r="QRV22" s="63"/>
      <c r="QRW22" s="63"/>
      <c r="QRX22" s="63"/>
      <c r="QRY22" s="63"/>
      <c r="QRZ22" s="63"/>
      <c r="QSA22" s="63"/>
      <c r="QSB22" s="63"/>
      <c r="QSC22" s="63"/>
      <c r="QSD22" s="63"/>
      <c r="QSE22" s="63"/>
      <c r="QSF22" s="63"/>
      <c r="QSG22" s="63"/>
      <c r="QSH22" s="63"/>
      <c r="QSI22" s="63"/>
      <c r="QSJ22" s="63"/>
      <c r="QSK22" s="63"/>
      <c r="QSL22" s="63"/>
      <c r="QSM22" s="63"/>
      <c r="QSN22" s="63"/>
      <c r="QSO22" s="63"/>
      <c r="QSP22" s="63"/>
      <c r="QSQ22" s="63"/>
      <c r="QSR22" s="63"/>
      <c r="QSS22" s="63"/>
      <c r="QST22" s="63"/>
      <c r="QSU22" s="63"/>
      <c r="QSV22" s="63"/>
      <c r="QSW22" s="63"/>
      <c r="QSX22" s="63"/>
      <c r="QSY22" s="63"/>
      <c r="QSZ22" s="63"/>
      <c r="QTA22" s="63"/>
      <c r="QTB22" s="63"/>
      <c r="QTC22" s="63"/>
      <c r="QTD22" s="63"/>
      <c r="QTE22" s="63"/>
      <c r="QTF22" s="63"/>
      <c r="QTG22" s="63"/>
      <c r="QTH22" s="63"/>
      <c r="QTI22" s="63"/>
      <c r="QTJ22" s="63"/>
      <c r="QTK22" s="63"/>
      <c r="QTL22" s="63"/>
      <c r="QTM22" s="63"/>
      <c r="QTN22" s="63"/>
      <c r="QTO22" s="63"/>
      <c r="QTP22" s="63"/>
      <c r="QTQ22" s="63"/>
      <c r="QTR22" s="63"/>
      <c r="QTS22" s="63"/>
      <c r="QTT22" s="63"/>
      <c r="QTU22" s="63"/>
      <c r="QTV22" s="63"/>
      <c r="QTW22" s="63"/>
      <c r="QTX22" s="63"/>
      <c r="QTY22" s="63"/>
      <c r="QTZ22" s="63"/>
      <c r="QUA22" s="63"/>
      <c r="QUB22" s="63"/>
      <c r="QUC22" s="63"/>
      <c r="QUD22" s="63"/>
      <c r="QUE22" s="63"/>
      <c r="QUF22" s="63"/>
      <c r="QUG22" s="63"/>
      <c r="QUH22" s="63"/>
      <c r="QUI22" s="63"/>
      <c r="QUJ22" s="63"/>
      <c r="QUK22" s="63"/>
      <c r="QUL22" s="63"/>
      <c r="QUM22" s="63"/>
      <c r="QUN22" s="63"/>
      <c r="QUO22" s="63"/>
      <c r="QUP22" s="63"/>
      <c r="QUQ22" s="63"/>
      <c r="QUR22" s="63"/>
      <c r="QUS22" s="63"/>
      <c r="QUT22" s="63"/>
      <c r="QUU22" s="63"/>
      <c r="QUV22" s="63"/>
      <c r="QUW22" s="63"/>
      <c r="QUX22" s="63"/>
      <c r="QUY22" s="63"/>
      <c r="QUZ22" s="63"/>
      <c r="QVA22" s="63"/>
      <c r="QVB22" s="63"/>
      <c r="QVC22" s="63"/>
      <c r="QVD22" s="63"/>
      <c r="QVE22" s="63"/>
      <c r="QVF22" s="63"/>
      <c r="QVG22" s="63"/>
      <c r="QVH22" s="63"/>
      <c r="QVI22" s="63"/>
      <c r="QVJ22" s="63"/>
      <c r="QVK22" s="63"/>
      <c r="QVL22" s="63"/>
      <c r="QVM22" s="63"/>
      <c r="QVN22" s="63"/>
      <c r="QVO22" s="63"/>
      <c r="QVP22" s="63"/>
      <c r="QVQ22" s="63"/>
      <c r="QVR22" s="63"/>
      <c r="QVS22" s="63"/>
      <c r="QVT22" s="63"/>
      <c r="QVU22" s="63"/>
      <c r="QVV22" s="63"/>
      <c r="QVW22" s="63"/>
      <c r="QVX22" s="63"/>
      <c r="QVY22" s="63"/>
      <c r="QVZ22" s="63"/>
      <c r="QWA22" s="63"/>
      <c r="QWB22" s="63"/>
      <c r="QWC22" s="63"/>
      <c r="QWD22" s="63"/>
      <c r="QWE22" s="63"/>
      <c r="QWF22" s="63"/>
      <c r="QWG22" s="63"/>
      <c r="QWH22" s="63"/>
      <c r="QWI22" s="63"/>
      <c r="QWJ22" s="63"/>
      <c r="QWK22" s="63"/>
      <c r="QWL22" s="63"/>
      <c r="QWM22" s="63"/>
      <c r="QWN22" s="63"/>
      <c r="QWO22" s="63"/>
      <c r="QWP22" s="63"/>
      <c r="QWQ22" s="63"/>
      <c r="QWR22" s="63"/>
      <c r="QWS22" s="63"/>
      <c r="QWT22" s="63"/>
      <c r="QWU22" s="63"/>
      <c r="QWV22" s="63"/>
      <c r="QWW22" s="63"/>
      <c r="QWX22" s="63"/>
      <c r="QWY22" s="63"/>
      <c r="QWZ22" s="63"/>
      <c r="QXA22" s="63"/>
      <c r="QXB22" s="63"/>
      <c r="QXC22" s="63"/>
      <c r="QXD22" s="63"/>
      <c r="QXE22" s="63"/>
      <c r="QXF22" s="63"/>
      <c r="QXG22" s="63"/>
      <c r="QXH22" s="63"/>
      <c r="QXI22" s="63"/>
      <c r="QXJ22" s="63"/>
      <c r="QXK22" s="63"/>
      <c r="QXL22" s="63"/>
      <c r="QXM22" s="63"/>
      <c r="QXN22" s="63"/>
      <c r="QXO22" s="63"/>
      <c r="QXP22" s="63"/>
      <c r="QXQ22" s="63"/>
      <c r="QXR22" s="63"/>
      <c r="QXS22" s="63"/>
      <c r="QXT22" s="63"/>
      <c r="QXU22" s="63"/>
      <c r="QXV22" s="63"/>
      <c r="QXW22" s="63"/>
      <c r="QXX22" s="63"/>
      <c r="QXY22" s="63"/>
      <c r="QXZ22" s="63"/>
      <c r="QYA22" s="63"/>
      <c r="QYB22" s="63"/>
      <c r="QYC22" s="63"/>
      <c r="QYD22" s="63"/>
      <c r="QYE22" s="63"/>
      <c r="QYF22" s="63"/>
      <c r="QYG22" s="63"/>
      <c r="QYH22" s="63"/>
      <c r="QYI22" s="63"/>
      <c r="QYJ22" s="63"/>
      <c r="QYK22" s="63"/>
      <c r="QYL22" s="63"/>
      <c r="QYM22" s="63"/>
      <c r="QYN22" s="63"/>
      <c r="QYO22" s="63"/>
      <c r="QYP22" s="63"/>
      <c r="QYQ22" s="63"/>
      <c r="QYR22" s="63"/>
      <c r="QYS22" s="63"/>
      <c r="QYT22" s="63"/>
      <c r="QYU22" s="63"/>
      <c r="QYV22" s="63"/>
      <c r="QYW22" s="63"/>
      <c r="QYX22" s="63"/>
      <c r="QYY22" s="63"/>
      <c r="QYZ22" s="63"/>
      <c r="QZA22" s="63"/>
      <c r="QZB22" s="63"/>
      <c r="QZC22" s="63"/>
      <c r="QZD22" s="63"/>
      <c r="QZE22" s="63"/>
      <c r="QZF22" s="63"/>
      <c r="QZG22" s="63"/>
      <c r="QZH22" s="63"/>
      <c r="QZI22" s="63"/>
      <c r="QZJ22" s="63"/>
      <c r="QZK22" s="63"/>
      <c r="QZL22" s="63"/>
      <c r="QZM22" s="63"/>
      <c r="QZN22" s="63"/>
      <c r="QZO22" s="63"/>
      <c r="QZP22" s="63"/>
      <c r="QZQ22" s="63"/>
      <c r="QZR22" s="63"/>
      <c r="QZS22" s="63"/>
      <c r="QZT22" s="63"/>
      <c r="QZU22" s="63"/>
      <c r="QZV22" s="63"/>
      <c r="QZW22" s="63"/>
      <c r="QZX22" s="63"/>
      <c r="QZY22" s="63"/>
      <c r="QZZ22" s="63"/>
      <c r="RAA22" s="63"/>
      <c r="RAB22" s="63"/>
      <c r="RAC22" s="63"/>
      <c r="RAD22" s="63"/>
      <c r="RAE22" s="63"/>
      <c r="RAF22" s="63"/>
      <c r="RAG22" s="63"/>
      <c r="RAH22" s="63"/>
      <c r="RAI22" s="63"/>
      <c r="RAJ22" s="63"/>
      <c r="RAK22" s="63"/>
      <c r="RAL22" s="63"/>
      <c r="RAM22" s="63"/>
      <c r="RAN22" s="63"/>
      <c r="RAO22" s="63"/>
      <c r="RAP22" s="63"/>
      <c r="RAQ22" s="63"/>
      <c r="RAR22" s="63"/>
      <c r="RAS22" s="63"/>
      <c r="RAT22" s="63"/>
      <c r="RAU22" s="63"/>
      <c r="RAV22" s="63"/>
      <c r="RAW22" s="63"/>
      <c r="RAX22" s="63"/>
      <c r="RAY22" s="63"/>
      <c r="RAZ22" s="63"/>
      <c r="RBA22" s="63"/>
      <c r="RBB22" s="63"/>
      <c r="RBC22" s="63"/>
      <c r="RBD22" s="63"/>
      <c r="RBE22" s="63"/>
      <c r="RBF22" s="63"/>
      <c r="RBG22" s="63"/>
      <c r="RBH22" s="63"/>
      <c r="RBI22" s="63"/>
      <c r="RBJ22" s="63"/>
      <c r="RBK22" s="63"/>
      <c r="RBL22" s="63"/>
      <c r="RBM22" s="63"/>
      <c r="RBN22" s="63"/>
      <c r="RBO22" s="63"/>
      <c r="RBP22" s="63"/>
      <c r="RBQ22" s="63"/>
      <c r="RBR22" s="63"/>
      <c r="RBS22" s="63"/>
      <c r="RBT22" s="63"/>
      <c r="RBU22" s="63"/>
      <c r="RBV22" s="63"/>
      <c r="RBW22" s="63"/>
      <c r="RBX22" s="63"/>
      <c r="RBY22" s="63"/>
      <c r="RBZ22" s="63"/>
      <c r="RCA22" s="63"/>
      <c r="RCB22" s="63"/>
      <c r="RCC22" s="63"/>
      <c r="RCD22" s="63"/>
      <c r="RCE22" s="63"/>
      <c r="RCF22" s="63"/>
      <c r="RCG22" s="63"/>
      <c r="RCH22" s="63"/>
      <c r="RCI22" s="63"/>
      <c r="RCJ22" s="63"/>
      <c r="RCK22" s="63"/>
      <c r="RCL22" s="63"/>
      <c r="RCM22" s="63"/>
      <c r="RCN22" s="63"/>
      <c r="RCO22" s="63"/>
      <c r="RCP22" s="63"/>
      <c r="RCQ22" s="63"/>
      <c r="RCR22" s="63"/>
      <c r="RCS22" s="63"/>
      <c r="RCT22" s="63"/>
      <c r="RCU22" s="63"/>
      <c r="RCV22" s="63"/>
      <c r="RCW22" s="63"/>
      <c r="RCX22" s="63"/>
      <c r="RCY22" s="63"/>
      <c r="RCZ22" s="63"/>
      <c r="RDA22" s="63"/>
      <c r="RDB22" s="63"/>
      <c r="RDC22" s="63"/>
      <c r="RDD22" s="63"/>
      <c r="RDE22" s="63"/>
      <c r="RDF22" s="63"/>
      <c r="RDG22" s="63"/>
      <c r="RDH22" s="63"/>
      <c r="RDI22" s="63"/>
      <c r="RDJ22" s="63"/>
      <c r="RDK22" s="63"/>
      <c r="RDL22" s="63"/>
      <c r="RDM22" s="63"/>
      <c r="RDN22" s="63"/>
      <c r="RDO22" s="63"/>
      <c r="RDP22" s="63"/>
      <c r="RDQ22" s="63"/>
      <c r="RDR22" s="63"/>
      <c r="RDS22" s="63"/>
      <c r="RDT22" s="63"/>
      <c r="RDU22" s="63"/>
      <c r="RDV22" s="63"/>
      <c r="RDW22" s="63"/>
      <c r="RDX22" s="63"/>
      <c r="RDY22" s="63"/>
      <c r="RDZ22" s="63"/>
      <c r="REA22" s="63"/>
      <c r="REB22" s="63"/>
      <c r="REC22" s="63"/>
      <c r="RED22" s="63"/>
      <c r="REE22" s="63"/>
      <c r="REF22" s="63"/>
      <c r="REG22" s="63"/>
      <c r="REH22" s="63"/>
      <c r="REI22" s="63"/>
      <c r="REJ22" s="63"/>
      <c r="REK22" s="63"/>
      <c r="REL22" s="63"/>
      <c r="REM22" s="63"/>
      <c r="REN22" s="63"/>
      <c r="REO22" s="63"/>
      <c r="REP22" s="63"/>
      <c r="REQ22" s="63"/>
      <c r="RER22" s="63"/>
      <c r="RES22" s="63"/>
      <c r="RET22" s="63"/>
      <c r="REU22" s="63"/>
      <c r="REV22" s="63"/>
      <c r="REW22" s="63"/>
      <c r="REX22" s="63"/>
      <c r="REY22" s="63"/>
      <c r="REZ22" s="63"/>
      <c r="RFA22" s="63"/>
      <c r="RFB22" s="63"/>
      <c r="RFC22" s="63"/>
      <c r="RFD22" s="63"/>
      <c r="RFE22" s="63"/>
      <c r="RFF22" s="63"/>
      <c r="RFG22" s="63"/>
      <c r="RFH22" s="63"/>
      <c r="RFI22" s="63"/>
      <c r="RFJ22" s="63"/>
      <c r="RFK22" s="63"/>
      <c r="RFL22" s="63"/>
      <c r="RFM22" s="63"/>
      <c r="RFN22" s="63"/>
      <c r="RFO22" s="63"/>
      <c r="RFP22" s="63"/>
      <c r="RFQ22" s="63"/>
      <c r="RFR22" s="63"/>
      <c r="RFS22" s="63"/>
      <c r="RFT22" s="63"/>
      <c r="RFU22" s="63"/>
      <c r="RFV22" s="63"/>
      <c r="RFW22" s="63"/>
      <c r="RFX22" s="63"/>
      <c r="RFY22" s="63"/>
      <c r="RFZ22" s="63"/>
      <c r="RGA22" s="63"/>
      <c r="RGB22" s="63"/>
      <c r="RGC22" s="63"/>
      <c r="RGD22" s="63"/>
      <c r="RGE22" s="63"/>
      <c r="RGF22" s="63"/>
      <c r="RGG22" s="63"/>
      <c r="RGH22" s="63"/>
      <c r="RGI22" s="63"/>
      <c r="RGJ22" s="63"/>
      <c r="RGK22" s="63"/>
      <c r="RGL22" s="63"/>
      <c r="RGM22" s="63"/>
      <c r="RGN22" s="63"/>
      <c r="RGO22" s="63"/>
      <c r="RGP22" s="63"/>
      <c r="RGQ22" s="63"/>
      <c r="RGR22" s="63"/>
      <c r="RGS22" s="63"/>
      <c r="RGT22" s="63"/>
      <c r="RGU22" s="63"/>
      <c r="RGV22" s="63"/>
      <c r="RGW22" s="63"/>
      <c r="RGX22" s="63"/>
      <c r="RGY22" s="63"/>
      <c r="RGZ22" s="63"/>
      <c r="RHA22" s="63"/>
      <c r="RHB22" s="63"/>
      <c r="RHC22" s="63"/>
      <c r="RHD22" s="63"/>
      <c r="RHE22" s="63"/>
      <c r="RHF22" s="63"/>
      <c r="RHG22" s="63"/>
      <c r="RHH22" s="63"/>
      <c r="RHI22" s="63"/>
      <c r="RHJ22" s="63"/>
      <c r="RHK22" s="63"/>
      <c r="RHL22" s="63"/>
      <c r="RHM22" s="63"/>
      <c r="RHN22" s="63"/>
      <c r="RHO22" s="63"/>
      <c r="RHP22" s="63"/>
      <c r="RHQ22" s="63"/>
      <c r="RHR22" s="63"/>
      <c r="RHS22" s="63"/>
      <c r="RHT22" s="63"/>
      <c r="RHU22" s="63"/>
      <c r="RHV22" s="63"/>
      <c r="RHW22" s="63"/>
      <c r="RHX22" s="63"/>
      <c r="RHY22" s="63"/>
      <c r="RHZ22" s="63"/>
      <c r="RIA22" s="63"/>
      <c r="RIB22" s="63"/>
      <c r="RIC22" s="63"/>
      <c r="RID22" s="63"/>
      <c r="RIE22" s="63"/>
      <c r="RIF22" s="63"/>
      <c r="RIG22" s="63"/>
      <c r="RIH22" s="63"/>
      <c r="RII22" s="63"/>
      <c r="RIJ22" s="63"/>
      <c r="RIK22" s="63"/>
      <c r="RIL22" s="63"/>
      <c r="RIM22" s="63"/>
      <c r="RIN22" s="63"/>
      <c r="RIO22" s="63"/>
      <c r="RIP22" s="63"/>
      <c r="RIQ22" s="63"/>
      <c r="RIR22" s="63"/>
      <c r="RIS22" s="63"/>
      <c r="RIT22" s="63"/>
      <c r="RIU22" s="63"/>
      <c r="RIV22" s="63"/>
      <c r="RIW22" s="63"/>
      <c r="RIX22" s="63"/>
      <c r="RIY22" s="63"/>
      <c r="RIZ22" s="63"/>
      <c r="RJA22" s="63"/>
      <c r="RJB22" s="63"/>
      <c r="RJC22" s="63"/>
      <c r="RJD22" s="63"/>
      <c r="RJE22" s="63"/>
      <c r="RJF22" s="63"/>
      <c r="RJG22" s="63"/>
      <c r="RJH22" s="63"/>
      <c r="RJI22" s="63"/>
      <c r="RJJ22" s="63"/>
      <c r="RJK22" s="63"/>
      <c r="RJL22" s="63"/>
      <c r="RJM22" s="63"/>
      <c r="RJN22" s="63"/>
      <c r="RJO22" s="63"/>
      <c r="RJP22" s="63"/>
      <c r="RJQ22" s="63"/>
      <c r="RJR22" s="63"/>
      <c r="RJS22" s="63"/>
      <c r="RJT22" s="63"/>
      <c r="RJU22" s="63"/>
      <c r="RJV22" s="63"/>
      <c r="RJW22" s="63"/>
      <c r="RJX22" s="63"/>
      <c r="RJY22" s="63"/>
      <c r="RJZ22" s="63"/>
      <c r="RKA22" s="63"/>
      <c r="RKB22" s="63"/>
      <c r="RKC22" s="63"/>
      <c r="RKD22" s="63"/>
      <c r="RKE22" s="63"/>
      <c r="RKF22" s="63"/>
      <c r="RKG22" s="63"/>
      <c r="RKH22" s="63"/>
      <c r="RKI22" s="63"/>
      <c r="RKJ22" s="63"/>
      <c r="RKK22" s="63"/>
      <c r="RKL22" s="63"/>
      <c r="RKM22" s="63"/>
      <c r="RKN22" s="63"/>
      <c r="RKO22" s="63"/>
      <c r="RKP22" s="63"/>
      <c r="RKQ22" s="63"/>
      <c r="RKR22" s="63"/>
      <c r="RKS22" s="63"/>
      <c r="RKT22" s="63"/>
      <c r="RKU22" s="63"/>
      <c r="RKV22" s="63"/>
      <c r="RKW22" s="63"/>
      <c r="RKX22" s="63"/>
      <c r="RKY22" s="63"/>
      <c r="RKZ22" s="63"/>
      <c r="RLA22" s="63"/>
      <c r="RLB22" s="63"/>
      <c r="RLC22" s="63"/>
      <c r="RLD22" s="63"/>
      <c r="RLE22" s="63"/>
      <c r="RLF22" s="63"/>
      <c r="RLG22" s="63"/>
      <c r="RLH22" s="63"/>
      <c r="RLI22" s="63"/>
      <c r="RLJ22" s="63"/>
      <c r="RLK22" s="63"/>
      <c r="RLL22" s="63"/>
      <c r="RLM22" s="63"/>
      <c r="RLN22" s="63"/>
      <c r="RLO22" s="63"/>
      <c r="RLP22" s="63"/>
      <c r="RLQ22" s="63"/>
      <c r="RLR22" s="63"/>
      <c r="RLS22" s="63"/>
      <c r="RLT22" s="63"/>
      <c r="RLU22" s="63"/>
      <c r="RLV22" s="63"/>
      <c r="RLW22" s="63"/>
      <c r="RLX22" s="63"/>
      <c r="RLY22" s="63"/>
      <c r="RLZ22" s="63"/>
      <c r="RMA22" s="63"/>
      <c r="RMB22" s="63"/>
      <c r="RMC22" s="63"/>
      <c r="RMD22" s="63"/>
      <c r="RME22" s="63"/>
      <c r="RMF22" s="63"/>
      <c r="RMG22" s="63"/>
      <c r="RMH22" s="63"/>
      <c r="RMI22" s="63"/>
      <c r="RMJ22" s="63"/>
      <c r="RMK22" s="63"/>
      <c r="RML22" s="63"/>
      <c r="RMM22" s="63"/>
      <c r="RMN22" s="63"/>
      <c r="RMO22" s="63"/>
      <c r="RMP22" s="63"/>
      <c r="RMQ22" s="63"/>
      <c r="RMR22" s="63"/>
      <c r="RMS22" s="63"/>
      <c r="RMT22" s="63"/>
      <c r="RMU22" s="63"/>
      <c r="RMV22" s="63"/>
      <c r="RMW22" s="63"/>
      <c r="RMX22" s="63"/>
      <c r="RMY22" s="63"/>
      <c r="RMZ22" s="63"/>
      <c r="RNA22" s="63"/>
      <c r="RNB22" s="63"/>
      <c r="RNC22" s="63"/>
      <c r="RND22" s="63"/>
      <c r="RNE22" s="63"/>
      <c r="RNF22" s="63"/>
      <c r="RNG22" s="63"/>
      <c r="RNH22" s="63"/>
      <c r="RNI22" s="63"/>
      <c r="RNJ22" s="63"/>
      <c r="RNK22" s="63"/>
      <c r="RNL22" s="63"/>
      <c r="RNM22" s="63"/>
      <c r="RNN22" s="63"/>
      <c r="RNO22" s="63"/>
      <c r="RNP22" s="63"/>
      <c r="RNQ22" s="63"/>
      <c r="RNR22" s="63"/>
      <c r="RNS22" s="63"/>
      <c r="RNT22" s="63"/>
      <c r="RNU22" s="63"/>
      <c r="RNV22" s="63"/>
      <c r="RNW22" s="63"/>
      <c r="RNX22" s="63"/>
      <c r="RNY22" s="63"/>
      <c r="RNZ22" s="63"/>
      <c r="ROA22" s="63"/>
      <c r="ROB22" s="63"/>
      <c r="ROC22" s="63"/>
      <c r="ROD22" s="63"/>
      <c r="ROE22" s="63"/>
      <c r="ROF22" s="63"/>
      <c r="ROG22" s="63"/>
      <c r="ROH22" s="63"/>
      <c r="ROI22" s="63"/>
      <c r="ROJ22" s="63"/>
      <c r="ROK22" s="63"/>
      <c r="ROL22" s="63"/>
      <c r="ROM22" s="63"/>
      <c r="RON22" s="63"/>
      <c r="ROO22" s="63"/>
      <c r="ROP22" s="63"/>
      <c r="ROQ22" s="63"/>
      <c r="ROR22" s="63"/>
      <c r="ROS22" s="63"/>
      <c r="ROT22" s="63"/>
      <c r="ROU22" s="63"/>
      <c r="ROV22" s="63"/>
      <c r="ROW22" s="63"/>
      <c r="ROX22" s="63"/>
      <c r="ROY22" s="63"/>
      <c r="ROZ22" s="63"/>
      <c r="RPA22" s="63"/>
      <c r="RPB22" s="63"/>
      <c r="RPC22" s="63"/>
      <c r="RPD22" s="63"/>
      <c r="RPE22" s="63"/>
      <c r="RPF22" s="63"/>
      <c r="RPG22" s="63"/>
      <c r="RPH22" s="63"/>
      <c r="RPI22" s="63"/>
      <c r="RPJ22" s="63"/>
      <c r="RPK22" s="63"/>
      <c r="RPL22" s="63"/>
      <c r="RPM22" s="63"/>
      <c r="RPN22" s="63"/>
      <c r="RPO22" s="63"/>
      <c r="RPP22" s="63"/>
      <c r="RPQ22" s="63"/>
      <c r="RPR22" s="63"/>
      <c r="RPS22" s="63"/>
      <c r="RPT22" s="63"/>
      <c r="RPU22" s="63"/>
      <c r="RPV22" s="63"/>
      <c r="RPW22" s="63"/>
      <c r="RPX22" s="63"/>
      <c r="RPY22" s="63"/>
      <c r="RPZ22" s="63"/>
      <c r="RQA22" s="63"/>
      <c r="RQB22" s="63"/>
      <c r="RQC22" s="63"/>
      <c r="RQD22" s="63"/>
      <c r="RQE22" s="63"/>
      <c r="RQF22" s="63"/>
      <c r="RQG22" s="63"/>
      <c r="RQH22" s="63"/>
      <c r="RQI22" s="63"/>
      <c r="RQJ22" s="63"/>
      <c r="RQK22" s="63"/>
      <c r="RQL22" s="63"/>
      <c r="RQM22" s="63"/>
      <c r="RQN22" s="63"/>
      <c r="RQO22" s="63"/>
      <c r="RQP22" s="63"/>
      <c r="RQQ22" s="63"/>
      <c r="RQR22" s="63"/>
      <c r="RQS22" s="63"/>
      <c r="RQT22" s="63"/>
      <c r="RQU22" s="63"/>
      <c r="RQV22" s="63"/>
      <c r="RQW22" s="63"/>
      <c r="RQX22" s="63"/>
      <c r="RQY22" s="63"/>
      <c r="RQZ22" s="63"/>
      <c r="RRA22" s="63"/>
      <c r="RRB22" s="63"/>
      <c r="RRC22" s="63"/>
      <c r="RRD22" s="63"/>
      <c r="RRE22" s="63"/>
      <c r="RRF22" s="63"/>
      <c r="RRG22" s="63"/>
      <c r="RRH22" s="63"/>
      <c r="RRI22" s="63"/>
      <c r="RRJ22" s="63"/>
      <c r="RRK22" s="63"/>
      <c r="RRL22" s="63"/>
      <c r="RRM22" s="63"/>
      <c r="RRN22" s="63"/>
      <c r="RRO22" s="63"/>
      <c r="RRP22" s="63"/>
      <c r="RRQ22" s="63"/>
      <c r="RRR22" s="63"/>
      <c r="RRS22" s="63"/>
      <c r="RRT22" s="63"/>
      <c r="RRU22" s="63"/>
      <c r="RRV22" s="63"/>
      <c r="RRW22" s="63"/>
      <c r="RRX22" s="63"/>
      <c r="RRY22" s="63"/>
      <c r="RRZ22" s="63"/>
      <c r="RSA22" s="63"/>
      <c r="RSB22" s="63"/>
      <c r="RSC22" s="63"/>
      <c r="RSD22" s="63"/>
      <c r="RSE22" s="63"/>
      <c r="RSF22" s="63"/>
      <c r="RSG22" s="63"/>
      <c r="RSH22" s="63"/>
      <c r="RSI22" s="63"/>
      <c r="RSJ22" s="63"/>
      <c r="RSK22" s="63"/>
      <c r="RSL22" s="63"/>
      <c r="RSM22" s="63"/>
      <c r="RSN22" s="63"/>
      <c r="RSO22" s="63"/>
      <c r="RSP22" s="63"/>
      <c r="RSQ22" s="63"/>
      <c r="RSR22" s="63"/>
      <c r="RSS22" s="63"/>
      <c r="RST22" s="63"/>
      <c r="RSU22" s="63"/>
      <c r="RSV22" s="63"/>
      <c r="RSW22" s="63"/>
      <c r="RSX22" s="63"/>
      <c r="RSY22" s="63"/>
      <c r="RSZ22" s="63"/>
      <c r="RTA22" s="63"/>
      <c r="RTB22" s="63"/>
      <c r="RTC22" s="63"/>
      <c r="RTD22" s="63"/>
      <c r="RTE22" s="63"/>
      <c r="RTF22" s="63"/>
      <c r="RTG22" s="63"/>
      <c r="RTH22" s="63"/>
      <c r="RTI22" s="63"/>
      <c r="RTJ22" s="63"/>
      <c r="RTK22" s="63"/>
      <c r="RTL22" s="63"/>
      <c r="RTM22" s="63"/>
      <c r="RTN22" s="63"/>
      <c r="RTO22" s="63"/>
      <c r="RTP22" s="63"/>
      <c r="RTQ22" s="63"/>
      <c r="RTR22" s="63"/>
      <c r="RTS22" s="63"/>
      <c r="RTT22" s="63"/>
      <c r="RTU22" s="63"/>
      <c r="RTV22" s="63"/>
      <c r="RTW22" s="63"/>
      <c r="RTX22" s="63"/>
      <c r="RTY22" s="63"/>
      <c r="RTZ22" s="63"/>
      <c r="RUA22" s="63"/>
      <c r="RUB22" s="63"/>
      <c r="RUC22" s="63"/>
      <c r="RUD22" s="63"/>
      <c r="RUE22" s="63"/>
      <c r="RUF22" s="63"/>
      <c r="RUG22" s="63"/>
      <c r="RUH22" s="63"/>
      <c r="RUI22" s="63"/>
      <c r="RUJ22" s="63"/>
      <c r="RUK22" s="63"/>
      <c r="RUL22" s="63"/>
      <c r="RUM22" s="63"/>
      <c r="RUN22" s="63"/>
      <c r="RUO22" s="63"/>
      <c r="RUP22" s="63"/>
      <c r="RUQ22" s="63"/>
      <c r="RUR22" s="63"/>
      <c r="RUS22" s="63"/>
      <c r="RUT22" s="63"/>
      <c r="RUU22" s="63"/>
      <c r="RUV22" s="63"/>
      <c r="RUW22" s="63"/>
      <c r="RUX22" s="63"/>
      <c r="RUY22" s="63"/>
      <c r="RUZ22" s="63"/>
      <c r="RVA22" s="63"/>
      <c r="RVB22" s="63"/>
      <c r="RVC22" s="63"/>
      <c r="RVD22" s="63"/>
      <c r="RVE22" s="63"/>
      <c r="RVF22" s="63"/>
      <c r="RVG22" s="63"/>
      <c r="RVH22" s="63"/>
      <c r="RVI22" s="63"/>
      <c r="RVJ22" s="63"/>
      <c r="RVK22" s="63"/>
      <c r="RVL22" s="63"/>
      <c r="RVM22" s="63"/>
      <c r="RVN22" s="63"/>
      <c r="RVO22" s="63"/>
      <c r="RVP22" s="63"/>
      <c r="RVQ22" s="63"/>
      <c r="RVR22" s="63"/>
      <c r="RVS22" s="63"/>
      <c r="RVT22" s="63"/>
      <c r="RVU22" s="63"/>
      <c r="RVV22" s="63"/>
      <c r="RVW22" s="63"/>
      <c r="RVX22" s="63"/>
      <c r="RVY22" s="63"/>
      <c r="RVZ22" s="63"/>
      <c r="RWA22" s="63"/>
      <c r="RWB22" s="63"/>
      <c r="RWC22" s="63"/>
      <c r="RWD22" s="63"/>
      <c r="RWE22" s="63"/>
      <c r="RWF22" s="63"/>
      <c r="RWG22" s="63"/>
      <c r="RWH22" s="63"/>
      <c r="RWI22" s="63"/>
      <c r="RWJ22" s="63"/>
      <c r="RWK22" s="63"/>
      <c r="RWL22" s="63"/>
      <c r="RWM22" s="63"/>
      <c r="RWN22" s="63"/>
      <c r="RWO22" s="63"/>
      <c r="RWP22" s="63"/>
      <c r="RWQ22" s="63"/>
      <c r="RWR22" s="63"/>
      <c r="RWS22" s="63"/>
      <c r="RWT22" s="63"/>
      <c r="RWU22" s="63"/>
      <c r="RWV22" s="63"/>
      <c r="RWW22" s="63"/>
      <c r="RWX22" s="63"/>
      <c r="RWY22" s="63"/>
      <c r="RWZ22" s="63"/>
      <c r="RXA22" s="63"/>
      <c r="RXB22" s="63"/>
      <c r="RXC22" s="63"/>
      <c r="RXD22" s="63"/>
      <c r="RXE22" s="63"/>
      <c r="RXF22" s="63"/>
      <c r="RXG22" s="63"/>
      <c r="RXH22" s="63"/>
      <c r="RXI22" s="63"/>
      <c r="RXJ22" s="63"/>
      <c r="RXK22" s="63"/>
      <c r="RXL22" s="63"/>
      <c r="RXM22" s="63"/>
      <c r="RXN22" s="63"/>
      <c r="RXO22" s="63"/>
      <c r="RXP22" s="63"/>
      <c r="RXQ22" s="63"/>
      <c r="RXR22" s="63"/>
      <c r="RXS22" s="63"/>
      <c r="RXT22" s="63"/>
      <c r="RXU22" s="63"/>
      <c r="RXV22" s="63"/>
      <c r="RXW22" s="63"/>
      <c r="RXX22" s="63"/>
      <c r="RXY22" s="63"/>
      <c r="RXZ22" s="63"/>
      <c r="RYA22" s="63"/>
      <c r="RYB22" s="63"/>
      <c r="RYC22" s="63"/>
      <c r="RYD22" s="63"/>
      <c r="RYE22" s="63"/>
      <c r="RYF22" s="63"/>
      <c r="RYG22" s="63"/>
      <c r="RYH22" s="63"/>
      <c r="RYI22" s="63"/>
      <c r="RYJ22" s="63"/>
      <c r="RYK22" s="63"/>
      <c r="RYL22" s="63"/>
      <c r="RYM22" s="63"/>
      <c r="RYN22" s="63"/>
      <c r="RYO22" s="63"/>
      <c r="RYP22" s="63"/>
      <c r="RYQ22" s="63"/>
      <c r="RYR22" s="63"/>
      <c r="RYS22" s="63"/>
      <c r="RYT22" s="63"/>
      <c r="RYU22" s="63"/>
      <c r="RYV22" s="63"/>
      <c r="RYW22" s="63"/>
      <c r="RYX22" s="63"/>
      <c r="RYY22" s="63"/>
      <c r="RYZ22" s="63"/>
      <c r="RZA22" s="63"/>
      <c r="RZB22" s="63"/>
      <c r="RZC22" s="63"/>
      <c r="RZD22" s="63"/>
      <c r="RZE22" s="63"/>
      <c r="RZF22" s="63"/>
      <c r="RZG22" s="63"/>
      <c r="RZH22" s="63"/>
      <c r="RZI22" s="63"/>
      <c r="RZJ22" s="63"/>
      <c r="RZK22" s="63"/>
      <c r="RZL22" s="63"/>
      <c r="RZM22" s="63"/>
      <c r="RZN22" s="63"/>
      <c r="RZO22" s="63"/>
      <c r="RZP22" s="63"/>
      <c r="RZQ22" s="63"/>
      <c r="RZR22" s="63"/>
      <c r="RZS22" s="63"/>
      <c r="RZT22" s="63"/>
      <c r="RZU22" s="63"/>
      <c r="RZV22" s="63"/>
      <c r="RZW22" s="63"/>
      <c r="RZX22" s="63"/>
      <c r="RZY22" s="63"/>
      <c r="RZZ22" s="63"/>
      <c r="SAA22" s="63"/>
      <c r="SAB22" s="63"/>
      <c r="SAC22" s="63"/>
      <c r="SAD22" s="63"/>
      <c r="SAE22" s="63"/>
      <c r="SAF22" s="63"/>
      <c r="SAG22" s="63"/>
      <c r="SAH22" s="63"/>
      <c r="SAI22" s="63"/>
      <c r="SAJ22" s="63"/>
      <c r="SAK22" s="63"/>
      <c r="SAL22" s="63"/>
      <c r="SAM22" s="63"/>
      <c r="SAN22" s="63"/>
      <c r="SAO22" s="63"/>
      <c r="SAP22" s="63"/>
      <c r="SAQ22" s="63"/>
      <c r="SAR22" s="63"/>
      <c r="SAS22" s="63"/>
      <c r="SAT22" s="63"/>
      <c r="SAU22" s="63"/>
      <c r="SAV22" s="63"/>
      <c r="SAW22" s="63"/>
      <c r="SAX22" s="63"/>
      <c r="SAY22" s="63"/>
      <c r="SAZ22" s="63"/>
      <c r="SBA22" s="63"/>
      <c r="SBB22" s="63"/>
      <c r="SBC22" s="63"/>
      <c r="SBD22" s="63"/>
      <c r="SBE22" s="63"/>
      <c r="SBF22" s="63"/>
      <c r="SBG22" s="63"/>
      <c r="SBH22" s="63"/>
      <c r="SBI22" s="63"/>
      <c r="SBJ22" s="63"/>
      <c r="SBK22" s="63"/>
      <c r="SBL22" s="63"/>
      <c r="SBM22" s="63"/>
      <c r="SBN22" s="63"/>
      <c r="SBO22" s="63"/>
      <c r="SBP22" s="63"/>
      <c r="SBQ22" s="63"/>
      <c r="SBR22" s="63"/>
      <c r="SBS22" s="63"/>
      <c r="SBT22" s="63"/>
      <c r="SBU22" s="63"/>
      <c r="SBV22" s="63"/>
      <c r="SBW22" s="63"/>
      <c r="SBX22" s="63"/>
      <c r="SBY22" s="63"/>
      <c r="SBZ22" s="63"/>
      <c r="SCA22" s="63"/>
      <c r="SCB22" s="63"/>
      <c r="SCC22" s="63"/>
      <c r="SCD22" s="63"/>
      <c r="SCE22" s="63"/>
      <c r="SCF22" s="63"/>
      <c r="SCG22" s="63"/>
      <c r="SCH22" s="63"/>
      <c r="SCI22" s="63"/>
      <c r="SCJ22" s="63"/>
      <c r="SCK22" s="63"/>
      <c r="SCL22" s="63"/>
      <c r="SCM22" s="63"/>
      <c r="SCN22" s="63"/>
      <c r="SCO22" s="63"/>
      <c r="SCP22" s="63"/>
      <c r="SCQ22" s="63"/>
      <c r="SCR22" s="63"/>
      <c r="SCS22" s="63"/>
      <c r="SCT22" s="63"/>
      <c r="SCU22" s="63"/>
      <c r="SCV22" s="63"/>
      <c r="SCW22" s="63"/>
      <c r="SCX22" s="63"/>
      <c r="SCY22" s="63"/>
      <c r="SCZ22" s="63"/>
      <c r="SDA22" s="63"/>
      <c r="SDB22" s="63"/>
      <c r="SDC22" s="63"/>
      <c r="SDD22" s="63"/>
      <c r="SDE22" s="63"/>
      <c r="SDF22" s="63"/>
      <c r="SDG22" s="63"/>
      <c r="SDH22" s="63"/>
      <c r="SDI22" s="63"/>
      <c r="SDJ22" s="63"/>
      <c r="SDK22" s="63"/>
      <c r="SDL22" s="63"/>
      <c r="SDM22" s="63"/>
      <c r="SDN22" s="63"/>
      <c r="SDO22" s="63"/>
      <c r="SDP22" s="63"/>
      <c r="SDQ22" s="63"/>
      <c r="SDR22" s="63"/>
      <c r="SDS22" s="63"/>
      <c r="SDT22" s="63"/>
      <c r="SDU22" s="63"/>
      <c r="SDV22" s="63"/>
      <c r="SDW22" s="63"/>
      <c r="SDX22" s="63"/>
      <c r="SDY22" s="63"/>
      <c r="SDZ22" s="63"/>
      <c r="SEA22" s="63"/>
      <c r="SEB22" s="63"/>
      <c r="SEC22" s="63"/>
      <c r="SED22" s="63"/>
      <c r="SEE22" s="63"/>
      <c r="SEF22" s="63"/>
      <c r="SEG22" s="63"/>
      <c r="SEH22" s="63"/>
      <c r="SEI22" s="63"/>
      <c r="SEJ22" s="63"/>
      <c r="SEK22" s="63"/>
      <c r="SEL22" s="63"/>
      <c r="SEM22" s="63"/>
      <c r="SEN22" s="63"/>
      <c r="SEO22" s="63"/>
      <c r="SEP22" s="63"/>
      <c r="SEQ22" s="63"/>
      <c r="SER22" s="63"/>
      <c r="SES22" s="63"/>
      <c r="SET22" s="63"/>
      <c r="SEU22" s="63"/>
      <c r="SEV22" s="63"/>
      <c r="SEW22" s="63"/>
      <c r="SEX22" s="63"/>
      <c r="SEY22" s="63"/>
      <c r="SEZ22" s="63"/>
      <c r="SFA22" s="63"/>
      <c r="SFB22" s="63"/>
      <c r="SFC22" s="63"/>
      <c r="SFD22" s="63"/>
      <c r="SFE22" s="63"/>
      <c r="SFF22" s="63"/>
      <c r="SFG22" s="63"/>
      <c r="SFH22" s="63"/>
      <c r="SFI22" s="63"/>
      <c r="SFJ22" s="63"/>
      <c r="SFK22" s="63"/>
      <c r="SFL22" s="63"/>
      <c r="SFM22" s="63"/>
      <c r="SFN22" s="63"/>
      <c r="SFO22" s="63"/>
      <c r="SFP22" s="63"/>
      <c r="SFQ22" s="63"/>
      <c r="SFR22" s="63"/>
      <c r="SFS22" s="63"/>
      <c r="SFT22" s="63"/>
      <c r="SFU22" s="63"/>
      <c r="SFV22" s="63"/>
      <c r="SFW22" s="63"/>
      <c r="SFX22" s="63"/>
      <c r="SFY22" s="63"/>
      <c r="SFZ22" s="63"/>
      <c r="SGA22" s="63"/>
      <c r="SGB22" s="63"/>
      <c r="SGC22" s="63"/>
      <c r="SGD22" s="63"/>
      <c r="SGE22" s="63"/>
      <c r="SGF22" s="63"/>
      <c r="SGG22" s="63"/>
      <c r="SGH22" s="63"/>
      <c r="SGI22" s="63"/>
      <c r="SGJ22" s="63"/>
      <c r="SGK22" s="63"/>
      <c r="SGL22" s="63"/>
      <c r="SGM22" s="63"/>
      <c r="SGN22" s="63"/>
      <c r="SGO22" s="63"/>
      <c r="SGP22" s="63"/>
      <c r="SGQ22" s="63"/>
      <c r="SGR22" s="63"/>
      <c r="SGS22" s="63"/>
      <c r="SGT22" s="63"/>
      <c r="SGU22" s="63"/>
      <c r="SGV22" s="63"/>
      <c r="SGW22" s="63"/>
      <c r="SGX22" s="63"/>
      <c r="SGY22" s="63"/>
      <c r="SGZ22" s="63"/>
      <c r="SHA22" s="63"/>
      <c r="SHB22" s="63"/>
      <c r="SHC22" s="63"/>
      <c r="SHD22" s="63"/>
      <c r="SHE22" s="63"/>
      <c r="SHF22" s="63"/>
      <c r="SHG22" s="63"/>
      <c r="SHH22" s="63"/>
      <c r="SHI22" s="63"/>
      <c r="SHJ22" s="63"/>
      <c r="SHK22" s="63"/>
      <c r="SHL22" s="63"/>
      <c r="SHM22" s="63"/>
      <c r="SHN22" s="63"/>
      <c r="SHO22" s="63"/>
      <c r="SHP22" s="63"/>
      <c r="SHQ22" s="63"/>
      <c r="SHR22" s="63"/>
      <c r="SHS22" s="63"/>
      <c r="SHT22" s="63"/>
      <c r="SHU22" s="63"/>
      <c r="SHV22" s="63"/>
      <c r="SHW22" s="63"/>
      <c r="SHX22" s="63"/>
      <c r="SHY22" s="63"/>
      <c r="SHZ22" s="63"/>
      <c r="SIA22" s="63"/>
      <c r="SIB22" s="63"/>
      <c r="SIC22" s="63"/>
      <c r="SID22" s="63"/>
      <c r="SIE22" s="63"/>
      <c r="SIF22" s="63"/>
      <c r="SIG22" s="63"/>
      <c r="SIH22" s="63"/>
      <c r="SII22" s="63"/>
      <c r="SIJ22" s="63"/>
      <c r="SIK22" s="63"/>
      <c r="SIL22" s="63"/>
      <c r="SIM22" s="63"/>
      <c r="SIN22" s="63"/>
      <c r="SIO22" s="63"/>
      <c r="SIP22" s="63"/>
      <c r="SIQ22" s="63"/>
      <c r="SIR22" s="63"/>
      <c r="SIS22" s="63"/>
      <c r="SIT22" s="63"/>
      <c r="SIU22" s="63"/>
      <c r="SIV22" s="63"/>
      <c r="SIW22" s="63"/>
      <c r="SIX22" s="63"/>
      <c r="SIY22" s="63"/>
      <c r="SIZ22" s="63"/>
      <c r="SJA22" s="63"/>
      <c r="SJB22" s="63"/>
      <c r="SJC22" s="63"/>
      <c r="SJD22" s="63"/>
      <c r="SJE22" s="63"/>
      <c r="SJF22" s="63"/>
      <c r="SJG22" s="63"/>
      <c r="SJH22" s="63"/>
      <c r="SJI22" s="63"/>
      <c r="SJJ22" s="63"/>
      <c r="SJK22" s="63"/>
      <c r="SJL22" s="63"/>
      <c r="SJM22" s="63"/>
      <c r="SJN22" s="63"/>
      <c r="SJO22" s="63"/>
      <c r="SJP22" s="63"/>
      <c r="SJQ22" s="63"/>
      <c r="SJR22" s="63"/>
      <c r="SJS22" s="63"/>
      <c r="SJT22" s="63"/>
      <c r="SJU22" s="63"/>
      <c r="SJV22" s="63"/>
      <c r="SJW22" s="63"/>
      <c r="SJX22" s="63"/>
      <c r="SJY22" s="63"/>
      <c r="SJZ22" s="63"/>
      <c r="SKA22" s="63"/>
      <c r="SKB22" s="63"/>
      <c r="SKC22" s="63"/>
      <c r="SKD22" s="63"/>
      <c r="SKE22" s="63"/>
      <c r="SKF22" s="63"/>
      <c r="SKG22" s="63"/>
      <c r="SKH22" s="63"/>
      <c r="SKI22" s="63"/>
      <c r="SKJ22" s="63"/>
      <c r="SKK22" s="63"/>
      <c r="SKL22" s="63"/>
      <c r="SKM22" s="63"/>
      <c r="SKN22" s="63"/>
      <c r="SKO22" s="63"/>
      <c r="SKP22" s="63"/>
      <c r="SKQ22" s="63"/>
      <c r="SKR22" s="63"/>
      <c r="SKS22" s="63"/>
      <c r="SKT22" s="63"/>
      <c r="SKU22" s="63"/>
      <c r="SKV22" s="63"/>
      <c r="SKW22" s="63"/>
      <c r="SKX22" s="63"/>
      <c r="SKY22" s="63"/>
      <c r="SKZ22" s="63"/>
      <c r="SLA22" s="63"/>
      <c r="SLB22" s="63"/>
      <c r="SLC22" s="63"/>
      <c r="SLD22" s="63"/>
      <c r="SLE22" s="63"/>
      <c r="SLF22" s="63"/>
      <c r="SLG22" s="63"/>
      <c r="SLH22" s="63"/>
      <c r="SLI22" s="63"/>
      <c r="SLJ22" s="63"/>
      <c r="SLK22" s="63"/>
      <c r="SLL22" s="63"/>
      <c r="SLM22" s="63"/>
      <c r="SLN22" s="63"/>
      <c r="SLO22" s="63"/>
      <c r="SLP22" s="63"/>
      <c r="SLQ22" s="63"/>
      <c r="SLR22" s="63"/>
      <c r="SLS22" s="63"/>
      <c r="SLT22" s="63"/>
      <c r="SLU22" s="63"/>
      <c r="SLV22" s="63"/>
      <c r="SLW22" s="63"/>
      <c r="SLX22" s="63"/>
      <c r="SLY22" s="63"/>
      <c r="SLZ22" s="63"/>
      <c r="SMA22" s="63"/>
      <c r="SMB22" s="63"/>
      <c r="SMC22" s="63"/>
      <c r="SMD22" s="63"/>
      <c r="SME22" s="63"/>
      <c r="SMF22" s="63"/>
      <c r="SMG22" s="63"/>
      <c r="SMH22" s="63"/>
      <c r="SMI22" s="63"/>
      <c r="SMJ22" s="63"/>
      <c r="SMK22" s="63"/>
      <c r="SML22" s="63"/>
      <c r="SMM22" s="63"/>
      <c r="SMN22" s="63"/>
      <c r="SMO22" s="63"/>
      <c r="SMP22" s="63"/>
      <c r="SMQ22" s="63"/>
      <c r="SMR22" s="63"/>
      <c r="SMS22" s="63"/>
      <c r="SMT22" s="63"/>
      <c r="SMU22" s="63"/>
      <c r="SMV22" s="63"/>
      <c r="SMW22" s="63"/>
      <c r="SMX22" s="63"/>
      <c r="SMY22" s="63"/>
      <c r="SMZ22" s="63"/>
      <c r="SNA22" s="63"/>
      <c r="SNB22" s="63"/>
      <c r="SNC22" s="63"/>
      <c r="SND22" s="63"/>
      <c r="SNE22" s="63"/>
      <c r="SNF22" s="63"/>
      <c r="SNG22" s="63"/>
      <c r="SNH22" s="63"/>
      <c r="SNI22" s="63"/>
      <c r="SNJ22" s="63"/>
      <c r="SNK22" s="63"/>
      <c r="SNL22" s="63"/>
      <c r="SNM22" s="63"/>
      <c r="SNN22" s="63"/>
      <c r="SNO22" s="63"/>
      <c r="SNP22" s="63"/>
      <c r="SNQ22" s="63"/>
      <c r="SNR22" s="63"/>
      <c r="SNS22" s="63"/>
      <c r="SNT22" s="63"/>
      <c r="SNU22" s="63"/>
      <c r="SNV22" s="63"/>
      <c r="SNW22" s="63"/>
      <c r="SNX22" s="63"/>
      <c r="SNY22" s="63"/>
      <c r="SNZ22" s="63"/>
      <c r="SOA22" s="63"/>
      <c r="SOB22" s="63"/>
      <c r="SOC22" s="63"/>
      <c r="SOD22" s="63"/>
      <c r="SOE22" s="63"/>
      <c r="SOF22" s="63"/>
      <c r="SOG22" s="63"/>
      <c r="SOH22" s="63"/>
      <c r="SOI22" s="63"/>
      <c r="SOJ22" s="63"/>
      <c r="SOK22" s="63"/>
      <c r="SOL22" s="63"/>
      <c r="SOM22" s="63"/>
      <c r="SON22" s="63"/>
      <c r="SOO22" s="63"/>
      <c r="SOP22" s="63"/>
      <c r="SOQ22" s="63"/>
      <c r="SOR22" s="63"/>
      <c r="SOS22" s="63"/>
      <c r="SOT22" s="63"/>
      <c r="SOU22" s="63"/>
      <c r="SOV22" s="63"/>
      <c r="SOW22" s="63"/>
      <c r="SOX22" s="63"/>
      <c r="SOY22" s="63"/>
      <c r="SOZ22" s="63"/>
      <c r="SPA22" s="63"/>
      <c r="SPB22" s="63"/>
      <c r="SPC22" s="63"/>
      <c r="SPD22" s="63"/>
      <c r="SPE22" s="63"/>
      <c r="SPF22" s="63"/>
      <c r="SPG22" s="63"/>
      <c r="SPH22" s="63"/>
      <c r="SPI22" s="63"/>
      <c r="SPJ22" s="63"/>
      <c r="SPK22" s="63"/>
      <c r="SPL22" s="63"/>
      <c r="SPM22" s="63"/>
      <c r="SPN22" s="63"/>
      <c r="SPO22" s="63"/>
      <c r="SPP22" s="63"/>
      <c r="SPQ22" s="63"/>
      <c r="SPR22" s="63"/>
      <c r="SPS22" s="63"/>
      <c r="SPT22" s="63"/>
      <c r="SPU22" s="63"/>
      <c r="SPV22" s="63"/>
      <c r="SPW22" s="63"/>
      <c r="SPX22" s="63"/>
      <c r="SPY22" s="63"/>
      <c r="SPZ22" s="63"/>
      <c r="SQA22" s="63"/>
      <c r="SQB22" s="63"/>
      <c r="SQC22" s="63"/>
      <c r="SQD22" s="63"/>
      <c r="SQE22" s="63"/>
      <c r="SQF22" s="63"/>
      <c r="SQG22" s="63"/>
      <c r="SQH22" s="63"/>
      <c r="SQI22" s="63"/>
      <c r="SQJ22" s="63"/>
      <c r="SQK22" s="63"/>
      <c r="SQL22" s="63"/>
      <c r="SQM22" s="63"/>
      <c r="SQN22" s="63"/>
      <c r="SQO22" s="63"/>
      <c r="SQP22" s="63"/>
      <c r="SQQ22" s="63"/>
      <c r="SQR22" s="63"/>
      <c r="SQS22" s="63"/>
      <c r="SQT22" s="63"/>
      <c r="SQU22" s="63"/>
      <c r="SQV22" s="63"/>
      <c r="SQW22" s="63"/>
      <c r="SQX22" s="63"/>
      <c r="SQY22" s="63"/>
      <c r="SQZ22" s="63"/>
      <c r="SRA22" s="63"/>
      <c r="SRB22" s="63"/>
      <c r="SRC22" s="63"/>
      <c r="SRD22" s="63"/>
      <c r="SRE22" s="63"/>
      <c r="SRF22" s="63"/>
      <c r="SRG22" s="63"/>
      <c r="SRH22" s="63"/>
      <c r="SRI22" s="63"/>
      <c r="SRJ22" s="63"/>
      <c r="SRK22" s="63"/>
      <c r="SRL22" s="63"/>
      <c r="SRM22" s="63"/>
      <c r="SRN22" s="63"/>
      <c r="SRO22" s="63"/>
      <c r="SRP22" s="63"/>
      <c r="SRQ22" s="63"/>
      <c r="SRR22" s="63"/>
      <c r="SRS22" s="63"/>
      <c r="SRT22" s="63"/>
      <c r="SRU22" s="63"/>
      <c r="SRV22" s="63"/>
      <c r="SRW22" s="63"/>
      <c r="SRX22" s="63"/>
      <c r="SRY22" s="63"/>
      <c r="SRZ22" s="63"/>
      <c r="SSA22" s="63"/>
      <c r="SSB22" s="63"/>
      <c r="SSC22" s="63"/>
      <c r="SSD22" s="63"/>
      <c r="SSE22" s="63"/>
      <c r="SSF22" s="63"/>
      <c r="SSG22" s="63"/>
      <c r="SSH22" s="63"/>
      <c r="SSI22" s="63"/>
      <c r="SSJ22" s="63"/>
      <c r="SSK22" s="63"/>
      <c r="SSL22" s="63"/>
      <c r="SSM22" s="63"/>
      <c r="SSN22" s="63"/>
      <c r="SSO22" s="63"/>
      <c r="SSP22" s="63"/>
      <c r="SSQ22" s="63"/>
      <c r="SSR22" s="63"/>
      <c r="SSS22" s="63"/>
      <c r="SST22" s="63"/>
      <c r="SSU22" s="63"/>
      <c r="SSV22" s="63"/>
      <c r="SSW22" s="63"/>
      <c r="SSX22" s="63"/>
      <c r="SSY22" s="63"/>
      <c r="SSZ22" s="63"/>
      <c r="STA22" s="63"/>
      <c r="STB22" s="63"/>
      <c r="STC22" s="63"/>
      <c r="STD22" s="63"/>
      <c r="STE22" s="63"/>
      <c r="STF22" s="63"/>
      <c r="STG22" s="63"/>
      <c r="STH22" s="63"/>
      <c r="STI22" s="63"/>
      <c r="STJ22" s="63"/>
      <c r="STK22" s="63"/>
      <c r="STL22" s="63"/>
      <c r="STM22" s="63"/>
      <c r="STN22" s="63"/>
      <c r="STO22" s="63"/>
      <c r="STP22" s="63"/>
      <c r="STQ22" s="63"/>
      <c r="STR22" s="63"/>
      <c r="STS22" s="63"/>
      <c r="STT22" s="63"/>
      <c r="STU22" s="63"/>
      <c r="STV22" s="63"/>
      <c r="STW22" s="63"/>
      <c r="STX22" s="63"/>
      <c r="STY22" s="63"/>
      <c r="STZ22" s="63"/>
      <c r="SUA22" s="63"/>
      <c r="SUB22" s="63"/>
      <c r="SUC22" s="63"/>
      <c r="SUD22" s="63"/>
      <c r="SUE22" s="63"/>
      <c r="SUF22" s="63"/>
      <c r="SUG22" s="63"/>
      <c r="SUH22" s="63"/>
      <c r="SUI22" s="63"/>
      <c r="SUJ22" s="63"/>
      <c r="SUK22" s="63"/>
      <c r="SUL22" s="63"/>
      <c r="SUM22" s="63"/>
      <c r="SUN22" s="63"/>
      <c r="SUO22" s="63"/>
      <c r="SUP22" s="63"/>
      <c r="SUQ22" s="63"/>
      <c r="SUR22" s="63"/>
      <c r="SUS22" s="63"/>
      <c r="SUT22" s="63"/>
      <c r="SUU22" s="63"/>
      <c r="SUV22" s="63"/>
      <c r="SUW22" s="63"/>
      <c r="SUX22" s="63"/>
      <c r="SUY22" s="63"/>
      <c r="SUZ22" s="63"/>
      <c r="SVA22" s="63"/>
      <c r="SVB22" s="63"/>
      <c r="SVC22" s="63"/>
      <c r="SVD22" s="63"/>
      <c r="SVE22" s="63"/>
      <c r="SVF22" s="63"/>
      <c r="SVG22" s="63"/>
      <c r="SVH22" s="63"/>
      <c r="SVI22" s="63"/>
      <c r="SVJ22" s="63"/>
      <c r="SVK22" s="63"/>
      <c r="SVL22" s="63"/>
      <c r="SVM22" s="63"/>
      <c r="SVN22" s="63"/>
      <c r="SVO22" s="63"/>
      <c r="SVP22" s="63"/>
      <c r="SVQ22" s="63"/>
      <c r="SVR22" s="63"/>
      <c r="SVS22" s="63"/>
      <c r="SVT22" s="63"/>
      <c r="SVU22" s="63"/>
      <c r="SVV22" s="63"/>
      <c r="SVW22" s="63"/>
      <c r="SVX22" s="63"/>
      <c r="SVY22" s="63"/>
      <c r="SVZ22" s="63"/>
      <c r="SWA22" s="63"/>
      <c r="SWB22" s="63"/>
      <c r="SWC22" s="63"/>
      <c r="SWD22" s="63"/>
      <c r="SWE22" s="63"/>
      <c r="SWF22" s="63"/>
      <c r="SWG22" s="63"/>
      <c r="SWH22" s="63"/>
      <c r="SWI22" s="63"/>
      <c r="SWJ22" s="63"/>
      <c r="SWK22" s="63"/>
      <c r="SWL22" s="63"/>
      <c r="SWM22" s="63"/>
      <c r="SWN22" s="63"/>
      <c r="SWO22" s="63"/>
      <c r="SWP22" s="63"/>
      <c r="SWQ22" s="63"/>
      <c r="SWR22" s="63"/>
      <c r="SWS22" s="63"/>
      <c r="SWT22" s="63"/>
      <c r="SWU22" s="63"/>
      <c r="SWV22" s="63"/>
      <c r="SWW22" s="63"/>
      <c r="SWX22" s="63"/>
      <c r="SWY22" s="63"/>
      <c r="SWZ22" s="63"/>
      <c r="SXA22" s="63"/>
      <c r="SXB22" s="63"/>
      <c r="SXC22" s="63"/>
      <c r="SXD22" s="63"/>
      <c r="SXE22" s="63"/>
      <c r="SXF22" s="63"/>
      <c r="SXG22" s="63"/>
      <c r="SXH22" s="63"/>
      <c r="SXI22" s="63"/>
      <c r="SXJ22" s="63"/>
      <c r="SXK22" s="63"/>
      <c r="SXL22" s="63"/>
      <c r="SXM22" s="63"/>
      <c r="SXN22" s="63"/>
      <c r="SXO22" s="63"/>
      <c r="SXP22" s="63"/>
      <c r="SXQ22" s="63"/>
      <c r="SXR22" s="63"/>
      <c r="SXS22" s="63"/>
      <c r="SXT22" s="63"/>
      <c r="SXU22" s="63"/>
      <c r="SXV22" s="63"/>
      <c r="SXW22" s="63"/>
      <c r="SXX22" s="63"/>
      <c r="SXY22" s="63"/>
      <c r="SXZ22" s="63"/>
      <c r="SYA22" s="63"/>
      <c r="SYB22" s="63"/>
      <c r="SYC22" s="63"/>
      <c r="SYD22" s="63"/>
      <c r="SYE22" s="63"/>
      <c r="SYF22" s="63"/>
      <c r="SYG22" s="63"/>
      <c r="SYH22" s="63"/>
      <c r="SYI22" s="63"/>
      <c r="SYJ22" s="63"/>
      <c r="SYK22" s="63"/>
      <c r="SYL22" s="63"/>
      <c r="SYM22" s="63"/>
      <c r="SYN22" s="63"/>
      <c r="SYO22" s="63"/>
      <c r="SYP22" s="63"/>
      <c r="SYQ22" s="63"/>
      <c r="SYR22" s="63"/>
      <c r="SYS22" s="63"/>
      <c r="SYT22" s="63"/>
      <c r="SYU22" s="63"/>
      <c r="SYV22" s="63"/>
      <c r="SYW22" s="63"/>
      <c r="SYX22" s="63"/>
      <c r="SYY22" s="63"/>
      <c r="SYZ22" s="63"/>
      <c r="SZA22" s="63"/>
      <c r="SZB22" s="63"/>
      <c r="SZC22" s="63"/>
      <c r="SZD22" s="63"/>
      <c r="SZE22" s="63"/>
      <c r="SZF22" s="63"/>
      <c r="SZG22" s="63"/>
      <c r="SZH22" s="63"/>
      <c r="SZI22" s="63"/>
      <c r="SZJ22" s="63"/>
      <c r="SZK22" s="63"/>
      <c r="SZL22" s="63"/>
      <c r="SZM22" s="63"/>
      <c r="SZN22" s="63"/>
      <c r="SZO22" s="63"/>
      <c r="SZP22" s="63"/>
      <c r="SZQ22" s="63"/>
      <c r="SZR22" s="63"/>
      <c r="SZS22" s="63"/>
      <c r="SZT22" s="63"/>
      <c r="SZU22" s="63"/>
      <c r="SZV22" s="63"/>
      <c r="SZW22" s="63"/>
      <c r="SZX22" s="63"/>
      <c r="SZY22" s="63"/>
      <c r="SZZ22" s="63"/>
      <c r="TAA22" s="63"/>
      <c r="TAB22" s="63"/>
      <c r="TAC22" s="63"/>
      <c r="TAD22" s="63"/>
      <c r="TAE22" s="63"/>
      <c r="TAF22" s="63"/>
      <c r="TAG22" s="63"/>
      <c r="TAH22" s="63"/>
      <c r="TAI22" s="63"/>
      <c r="TAJ22" s="63"/>
      <c r="TAK22" s="63"/>
      <c r="TAL22" s="63"/>
      <c r="TAM22" s="63"/>
      <c r="TAN22" s="63"/>
      <c r="TAO22" s="63"/>
      <c r="TAP22" s="63"/>
      <c r="TAQ22" s="63"/>
      <c r="TAR22" s="63"/>
      <c r="TAS22" s="63"/>
      <c r="TAT22" s="63"/>
      <c r="TAU22" s="63"/>
      <c r="TAV22" s="63"/>
      <c r="TAW22" s="63"/>
      <c r="TAX22" s="63"/>
      <c r="TAY22" s="63"/>
      <c r="TAZ22" s="63"/>
      <c r="TBA22" s="63"/>
      <c r="TBB22" s="63"/>
      <c r="TBC22" s="63"/>
      <c r="TBD22" s="63"/>
      <c r="TBE22" s="63"/>
      <c r="TBF22" s="63"/>
      <c r="TBG22" s="63"/>
      <c r="TBH22" s="63"/>
      <c r="TBI22" s="63"/>
      <c r="TBJ22" s="63"/>
      <c r="TBK22" s="63"/>
      <c r="TBL22" s="63"/>
      <c r="TBM22" s="63"/>
      <c r="TBN22" s="63"/>
      <c r="TBO22" s="63"/>
      <c r="TBP22" s="63"/>
      <c r="TBQ22" s="63"/>
      <c r="TBR22" s="63"/>
      <c r="TBS22" s="63"/>
      <c r="TBT22" s="63"/>
      <c r="TBU22" s="63"/>
      <c r="TBV22" s="63"/>
      <c r="TBW22" s="63"/>
      <c r="TBX22" s="63"/>
      <c r="TBY22" s="63"/>
      <c r="TBZ22" s="63"/>
      <c r="TCA22" s="63"/>
      <c r="TCB22" s="63"/>
      <c r="TCC22" s="63"/>
      <c r="TCD22" s="63"/>
      <c r="TCE22" s="63"/>
      <c r="TCF22" s="63"/>
      <c r="TCG22" s="63"/>
      <c r="TCH22" s="63"/>
      <c r="TCI22" s="63"/>
      <c r="TCJ22" s="63"/>
      <c r="TCK22" s="63"/>
      <c r="TCL22" s="63"/>
      <c r="TCM22" s="63"/>
      <c r="TCN22" s="63"/>
      <c r="TCO22" s="63"/>
      <c r="TCP22" s="63"/>
      <c r="TCQ22" s="63"/>
      <c r="TCR22" s="63"/>
      <c r="TCS22" s="63"/>
      <c r="TCT22" s="63"/>
      <c r="TCU22" s="63"/>
      <c r="TCV22" s="63"/>
      <c r="TCW22" s="63"/>
      <c r="TCX22" s="63"/>
      <c r="TCY22" s="63"/>
      <c r="TCZ22" s="63"/>
      <c r="TDA22" s="63"/>
      <c r="TDB22" s="63"/>
      <c r="TDC22" s="63"/>
      <c r="TDD22" s="63"/>
      <c r="TDE22" s="63"/>
      <c r="TDF22" s="63"/>
      <c r="TDG22" s="63"/>
      <c r="TDH22" s="63"/>
      <c r="TDI22" s="63"/>
      <c r="TDJ22" s="63"/>
      <c r="TDK22" s="63"/>
      <c r="TDL22" s="63"/>
      <c r="TDM22" s="63"/>
      <c r="TDN22" s="63"/>
      <c r="TDO22" s="63"/>
      <c r="TDP22" s="63"/>
      <c r="TDQ22" s="63"/>
      <c r="TDR22" s="63"/>
      <c r="TDS22" s="63"/>
      <c r="TDT22" s="63"/>
      <c r="TDU22" s="63"/>
      <c r="TDV22" s="63"/>
      <c r="TDW22" s="63"/>
      <c r="TDX22" s="63"/>
      <c r="TDY22" s="63"/>
      <c r="TDZ22" s="63"/>
      <c r="TEA22" s="63"/>
      <c r="TEB22" s="63"/>
      <c r="TEC22" s="63"/>
      <c r="TED22" s="63"/>
      <c r="TEE22" s="63"/>
      <c r="TEF22" s="63"/>
      <c r="TEG22" s="63"/>
      <c r="TEH22" s="63"/>
      <c r="TEI22" s="63"/>
      <c r="TEJ22" s="63"/>
      <c r="TEK22" s="63"/>
      <c r="TEL22" s="63"/>
      <c r="TEM22" s="63"/>
      <c r="TEN22" s="63"/>
      <c r="TEO22" s="63"/>
      <c r="TEP22" s="63"/>
      <c r="TEQ22" s="63"/>
      <c r="TER22" s="63"/>
      <c r="TES22" s="63"/>
      <c r="TET22" s="63"/>
      <c r="TEU22" s="63"/>
      <c r="TEV22" s="63"/>
      <c r="TEW22" s="63"/>
      <c r="TEX22" s="63"/>
      <c r="TEY22" s="63"/>
      <c r="TEZ22" s="63"/>
      <c r="TFA22" s="63"/>
      <c r="TFB22" s="63"/>
      <c r="TFC22" s="63"/>
      <c r="TFD22" s="63"/>
      <c r="TFE22" s="63"/>
      <c r="TFF22" s="63"/>
      <c r="TFG22" s="63"/>
      <c r="TFH22" s="63"/>
      <c r="TFI22" s="63"/>
      <c r="TFJ22" s="63"/>
      <c r="TFK22" s="63"/>
      <c r="TFL22" s="63"/>
      <c r="TFM22" s="63"/>
      <c r="TFN22" s="63"/>
      <c r="TFO22" s="63"/>
      <c r="TFP22" s="63"/>
      <c r="TFQ22" s="63"/>
      <c r="TFR22" s="63"/>
      <c r="TFS22" s="63"/>
      <c r="TFT22" s="63"/>
      <c r="TFU22" s="63"/>
      <c r="TFV22" s="63"/>
      <c r="TFW22" s="63"/>
      <c r="TFX22" s="63"/>
      <c r="TFY22" s="63"/>
      <c r="TFZ22" s="63"/>
      <c r="TGA22" s="63"/>
      <c r="TGB22" s="63"/>
      <c r="TGC22" s="63"/>
      <c r="TGD22" s="63"/>
      <c r="TGE22" s="63"/>
      <c r="TGF22" s="63"/>
      <c r="TGG22" s="63"/>
      <c r="TGH22" s="63"/>
      <c r="TGI22" s="63"/>
      <c r="TGJ22" s="63"/>
      <c r="TGK22" s="63"/>
      <c r="TGL22" s="63"/>
      <c r="TGM22" s="63"/>
      <c r="TGN22" s="63"/>
      <c r="TGO22" s="63"/>
      <c r="TGP22" s="63"/>
      <c r="TGQ22" s="63"/>
      <c r="TGR22" s="63"/>
      <c r="TGS22" s="63"/>
      <c r="TGT22" s="63"/>
      <c r="TGU22" s="63"/>
      <c r="TGV22" s="63"/>
      <c r="TGW22" s="63"/>
      <c r="TGX22" s="63"/>
      <c r="TGY22" s="63"/>
      <c r="TGZ22" s="63"/>
      <c r="THA22" s="63"/>
      <c r="THB22" s="63"/>
      <c r="THC22" s="63"/>
      <c r="THD22" s="63"/>
      <c r="THE22" s="63"/>
      <c r="THF22" s="63"/>
      <c r="THG22" s="63"/>
      <c r="THH22" s="63"/>
      <c r="THI22" s="63"/>
      <c r="THJ22" s="63"/>
      <c r="THK22" s="63"/>
      <c r="THL22" s="63"/>
      <c r="THM22" s="63"/>
      <c r="THN22" s="63"/>
      <c r="THO22" s="63"/>
      <c r="THP22" s="63"/>
      <c r="THQ22" s="63"/>
      <c r="THR22" s="63"/>
      <c r="THS22" s="63"/>
      <c r="THT22" s="63"/>
      <c r="THU22" s="63"/>
      <c r="THV22" s="63"/>
      <c r="THW22" s="63"/>
      <c r="THX22" s="63"/>
      <c r="THY22" s="63"/>
      <c r="THZ22" s="63"/>
      <c r="TIA22" s="63"/>
      <c r="TIB22" s="63"/>
      <c r="TIC22" s="63"/>
      <c r="TID22" s="63"/>
      <c r="TIE22" s="63"/>
      <c r="TIF22" s="63"/>
      <c r="TIG22" s="63"/>
      <c r="TIH22" s="63"/>
      <c r="TII22" s="63"/>
      <c r="TIJ22" s="63"/>
      <c r="TIK22" s="63"/>
      <c r="TIL22" s="63"/>
      <c r="TIM22" s="63"/>
      <c r="TIN22" s="63"/>
      <c r="TIO22" s="63"/>
      <c r="TIP22" s="63"/>
      <c r="TIQ22" s="63"/>
      <c r="TIR22" s="63"/>
      <c r="TIS22" s="63"/>
      <c r="TIT22" s="63"/>
      <c r="TIU22" s="63"/>
      <c r="TIV22" s="63"/>
      <c r="TIW22" s="63"/>
      <c r="TIX22" s="63"/>
      <c r="TIY22" s="63"/>
      <c r="TIZ22" s="63"/>
      <c r="TJA22" s="63"/>
      <c r="TJB22" s="63"/>
      <c r="TJC22" s="63"/>
      <c r="TJD22" s="63"/>
      <c r="TJE22" s="63"/>
      <c r="TJF22" s="63"/>
      <c r="TJG22" s="63"/>
      <c r="TJH22" s="63"/>
      <c r="TJI22" s="63"/>
      <c r="TJJ22" s="63"/>
      <c r="TJK22" s="63"/>
      <c r="TJL22" s="63"/>
      <c r="TJM22" s="63"/>
      <c r="TJN22" s="63"/>
      <c r="TJO22" s="63"/>
      <c r="TJP22" s="63"/>
      <c r="TJQ22" s="63"/>
      <c r="TJR22" s="63"/>
      <c r="TJS22" s="63"/>
      <c r="TJT22" s="63"/>
      <c r="TJU22" s="63"/>
      <c r="TJV22" s="63"/>
      <c r="TJW22" s="63"/>
      <c r="TJX22" s="63"/>
      <c r="TJY22" s="63"/>
      <c r="TJZ22" s="63"/>
      <c r="TKA22" s="63"/>
      <c r="TKB22" s="63"/>
      <c r="TKC22" s="63"/>
      <c r="TKD22" s="63"/>
      <c r="TKE22" s="63"/>
      <c r="TKF22" s="63"/>
      <c r="TKG22" s="63"/>
      <c r="TKH22" s="63"/>
      <c r="TKI22" s="63"/>
      <c r="TKJ22" s="63"/>
      <c r="TKK22" s="63"/>
      <c r="TKL22" s="63"/>
      <c r="TKM22" s="63"/>
      <c r="TKN22" s="63"/>
      <c r="TKO22" s="63"/>
      <c r="TKP22" s="63"/>
      <c r="TKQ22" s="63"/>
      <c r="TKR22" s="63"/>
      <c r="TKS22" s="63"/>
      <c r="TKT22" s="63"/>
      <c r="TKU22" s="63"/>
      <c r="TKV22" s="63"/>
      <c r="TKW22" s="63"/>
      <c r="TKX22" s="63"/>
      <c r="TKY22" s="63"/>
      <c r="TKZ22" s="63"/>
      <c r="TLA22" s="63"/>
      <c r="TLB22" s="63"/>
      <c r="TLC22" s="63"/>
      <c r="TLD22" s="63"/>
      <c r="TLE22" s="63"/>
      <c r="TLF22" s="63"/>
      <c r="TLG22" s="63"/>
      <c r="TLH22" s="63"/>
      <c r="TLI22" s="63"/>
      <c r="TLJ22" s="63"/>
      <c r="TLK22" s="63"/>
      <c r="TLL22" s="63"/>
      <c r="TLM22" s="63"/>
      <c r="TLN22" s="63"/>
      <c r="TLO22" s="63"/>
      <c r="TLP22" s="63"/>
      <c r="TLQ22" s="63"/>
      <c r="TLR22" s="63"/>
      <c r="TLS22" s="63"/>
      <c r="TLT22" s="63"/>
      <c r="TLU22" s="63"/>
      <c r="TLV22" s="63"/>
      <c r="TLW22" s="63"/>
      <c r="TLX22" s="63"/>
      <c r="TLY22" s="63"/>
      <c r="TLZ22" s="63"/>
      <c r="TMA22" s="63"/>
      <c r="TMB22" s="63"/>
      <c r="TMC22" s="63"/>
      <c r="TMD22" s="63"/>
      <c r="TME22" s="63"/>
      <c r="TMF22" s="63"/>
      <c r="TMG22" s="63"/>
      <c r="TMH22" s="63"/>
      <c r="TMI22" s="63"/>
      <c r="TMJ22" s="63"/>
      <c r="TMK22" s="63"/>
      <c r="TML22" s="63"/>
      <c r="TMM22" s="63"/>
      <c r="TMN22" s="63"/>
      <c r="TMO22" s="63"/>
      <c r="TMP22" s="63"/>
      <c r="TMQ22" s="63"/>
      <c r="TMR22" s="63"/>
      <c r="TMS22" s="63"/>
      <c r="TMT22" s="63"/>
      <c r="TMU22" s="63"/>
      <c r="TMV22" s="63"/>
      <c r="TMW22" s="63"/>
      <c r="TMX22" s="63"/>
      <c r="TMY22" s="63"/>
      <c r="TMZ22" s="63"/>
      <c r="TNA22" s="63"/>
      <c r="TNB22" s="63"/>
      <c r="TNC22" s="63"/>
      <c r="TND22" s="63"/>
      <c r="TNE22" s="63"/>
      <c r="TNF22" s="63"/>
      <c r="TNG22" s="63"/>
      <c r="TNH22" s="63"/>
      <c r="TNI22" s="63"/>
      <c r="TNJ22" s="63"/>
      <c r="TNK22" s="63"/>
      <c r="TNL22" s="63"/>
      <c r="TNM22" s="63"/>
      <c r="TNN22" s="63"/>
      <c r="TNO22" s="63"/>
      <c r="TNP22" s="63"/>
      <c r="TNQ22" s="63"/>
      <c r="TNR22" s="63"/>
      <c r="TNS22" s="63"/>
      <c r="TNT22" s="63"/>
      <c r="TNU22" s="63"/>
      <c r="TNV22" s="63"/>
      <c r="TNW22" s="63"/>
      <c r="TNX22" s="63"/>
      <c r="TNY22" s="63"/>
      <c r="TNZ22" s="63"/>
      <c r="TOA22" s="63"/>
      <c r="TOB22" s="63"/>
      <c r="TOC22" s="63"/>
      <c r="TOD22" s="63"/>
      <c r="TOE22" s="63"/>
      <c r="TOF22" s="63"/>
      <c r="TOG22" s="63"/>
      <c r="TOH22" s="63"/>
      <c r="TOI22" s="63"/>
      <c r="TOJ22" s="63"/>
      <c r="TOK22" s="63"/>
      <c r="TOL22" s="63"/>
      <c r="TOM22" s="63"/>
      <c r="TON22" s="63"/>
      <c r="TOO22" s="63"/>
      <c r="TOP22" s="63"/>
      <c r="TOQ22" s="63"/>
      <c r="TOR22" s="63"/>
      <c r="TOS22" s="63"/>
      <c r="TOT22" s="63"/>
      <c r="TOU22" s="63"/>
      <c r="TOV22" s="63"/>
      <c r="TOW22" s="63"/>
      <c r="TOX22" s="63"/>
      <c r="TOY22" s="63"/>
      <c r="TOZ22" s="63"/>
      <c r="TPA22" s="63"/>
      <c r="TPB22" s="63"/>
      <c r="TPC22" s="63"/>
      <c r="TPD22" s="63"/>
      <c r="TPE22" s="63"/>
      <c r="TPF22" s="63"/>
      <c r="TPG22" s="63"/>
      <c r="TPH22" s="63"/>
      <c r="TPI22" s="63"/>
      <c r="TPJ22" s="63"/>
      <c r="TPK22" s="63"/>
      <c r="TPL22" s="63"/>
      <c r="TPM22" s="63"/>
      <c r="TPN22" s="63"/>
      <c r="TPO22" s="63"/>
      <c r="TPP22" s="63"/>
      <c r="TPQ22" s="63"/>
      <c r="TPR22" s="63"/>
      <c r="TPS22" s="63"/>
      <c r="TPT22" s="63"/>
      <c r="TPU22" s="63"/>
      <c r="TPV22" s="63"/>
      <c r="TPW22" s="63"/>
      <c r="TPX22" s="63"/>
      <c r="TPY22" s="63"/>
      <c r="TPZ22" s="63"/>
      <c r="TQA22" s="63"/>
      <c r="TQB22" s="63"/>
      <c r="TQC22" s="63"/>
      <c r="TQD22" s="63"/>
      <c r="TQE22" s="63"/>
      <c r="TQF22" s="63"/>
      <c r="TQG22" s="63"/>
      <c r="TQH22" s="63"/>
      <c r="TQI22" s="63"/>
      <c r="TQJ22" s="63"/>
      <c r="TQK22" s="63"/>
      <c r="TQL22" s="63"/>
      <c r="TQM22" s="63"/>
      <c r="TQN22" s="63"/>
      <c r="TQO22" s="63"/>
      <c r="TQP22" s="63"/>
      <c r="TQQ22" s="63"/>
      <c r="TQR22" s="63"/>
      <c r="TQS22" s="63"/>
      <c r="TQT22" s="63"/>
      <c r="TQU22" s="63"/>
      <c r="TQV22" s="63"/>
      <c r="TQW22" s="63"/>
      <c r="TQX22" s="63"/>
      <c r="TQY22" s="63"/>
      <c r="TQZ22" s="63"/>
      <c r="TRA22" s="63"/>
      <c r="TRB22" s="63"/>
      <c r="TRC22" s="63"/>
      <c r="TRD22" s="63"/>
      <c r="TRE22" s="63"/>
      <c r="TRF22" s="63"/>
      <c r="TRG22" s="63"/>
      <c r="TRH22" s="63"/>
      <c r="TRI22" s="63"/>
      <c r="TRJ22" s="63"/>
      <c r="TRK22" s="63"/>
      <c r="TRL22" s="63"/>
      <c r="TRM22" s="63"/>
      <c r="TRN22" s="63"/>
      <c r="TRO22" s="63"/>
      <c r="TRP22" s="63"/>
      <c r="TRQ22" s="63"/>
      <c r="TRR22" s="63"/>
      <c r="TRS22" s="63"/>
      <c r="TRT22" s="63"/>
      <c r="TRU22" s="63"/>
      <c r="TRV22" s="63"/>
      <c r="TRW22" s="63"/>
      <c r="TRX22" s="63"/>
      <c r="TRY22" s="63"/>
      <c r="TRZ22" s="63"/>
      <c r="TSA22" s="63"/>
      <c r="TSB22" s="63"/>
      <c r="TSC22" s="63"/>
      <c r="TSD22" s="63"/>
      <c r="TSE22" s="63"/>
      <c r="TSF22" s="63"/>
      <c r="TSG22" s="63"/>
      <c r="TSH22" s="63"/>
      <c r="TSI22" s="63"/>
      <c r="TSJ22" s="63"/>
      <c r="TSK22" s="63"/>
      <c r="TSL22" s="63"/>
      <c r="TSM22" s="63"/>
      <c r="TSN22" s="63"/>
      <c r="TSO22" s="63"/>
      <c r="TSP22" s="63"/>
      <c r="TSQ22" s="63"/>
      <c r="TSR22" s="63"/>
      <c r="TSS22" s="63"/>
      <c r="TST22" s="63"/>
      <c r="TSU22" s="63"/>
      <c r="TSV22" s="63"/>
      <c r="TSW22" s="63"/>
      <c r="TSX22" s="63"/>
      <c r="TSY22" s="63"/>
      <c r="TSZ22" s="63"/>
      <c r="TTA22" s="63"/>
      <c r="TTB22" s="63"/>
      <c r="TTC22" s="63"/>
      <c r="TTD22" s="63"/>
      <c r="TTE22" s="63"/>
      <c r="TTF22" s="63"/>
      <c r="TTG22" s="63"/>
      <c r="TTH22" s="63"/>
      <c r="TTI22" s="63"/>
      <c r="TTJ22" s="63"/>
      <c r="TTK22" s="63"/>
      <c r="TTL22" s="63"/>
      <c r="TTM22" s="63"/>
      <c r="TTN22" s="63"/>
      <c r="TTO22" s="63"/>
      <c r="TTP22" s="63"/>
      <c r="TTQ22" s="63"/>
      <c r="TTR22" s="63"/>
      <c r="TTS22" s="63"/>
      <c r="TTT22" s="63"/>
      <c r="TTU22" s="63"/>
      <c r="TTV22" s="63"/>
      <c r="TTW22" s="63"/>
      <c r="TTX22" s="63"/>
      <c r="TTY22" s="63"/>
      <c r="TTZ22" s="63"/>
      <c r="TUA22" s="63"/>
      <c r="TUB22" s="63"/>
      <c r="TUC22" s="63"/>
      <c r="TUD22" s="63"/>
      <c r="TUE22" s="63"/>
      <c r="TUF22" s="63"/>
      <c r="TUG22" s="63"/>
      <c r="TUH22" s="63"/>
      <c r="TUI22" s="63"/>
      <c r="TUJ22" s="63"/>
      <c r="TUK22" s="63"/>
      <c r="TUL22" s="63"/>
      <c r="TUM22" s="63"/>
      <c r="TUN22" s="63"/>
      <c r="TUO22" s="63"/>
      <c r="TUP22" s="63"/>
      <c r="TUQ22" s="63"/>
      <c r="TUR22" s="63"/>
      <c r="TUS22" s="63"/>
      <c r="TUT22" s="63"/>
      <c r="TUU22" s="63"/>
      <c r="TUV22" s="63"/>
      <c r="TUW22" s="63"/>
      <c r="TUX22" s="63"/>
      <c r="TUY22" s="63"/>
      <c r="TUZ22" s="63"/>
      <c r="TVA22" s="63"/>
      <c r="TVB22" s="63"/>
      <c r="TVC22" s="63"/>
      <c r="TVD22" s="63"/>
      <c r="TVE22" s="63"/>
      <c r="TVF22" s="63"/>
      <c r="TVG22" s="63"/>
      <c r="TVH22" s="63"/>
      <c r="TVI22" s="63"/>
      <c r="TVJ22" s="63"/>
      <c r="TVK22" s="63"/>
      <c r="TVL22" s="63"/>
      <c r="TVM22" s="63"/>
      <c r="TVN22" s="63"/>
      <c r="TVO22" s="63"/>
      <c r="TVP22" s="63"/>
      <c r="TVQ22" s="63"/>
      <c r="TVR22" s="63"/>
      <c r="TVS22" s="63"/>
      <c r="TVT22" s="63"/>
      <c r="TVU22" s="63"/>
      <c r="TVV22" s="63"/>
      <c r="TVW22" s="63"/>
      <c r="TVX22" s="63"/>
      <c r="TVY22" s="63"/>
      <c r="TVZ22" s="63"/>
      <c r="TWA22" s="63"/>
      <c r="TWB22" s="63"/>
      <c r="TWC22" s="63"/>
      <c r="TWD22" s="63"/>
      <c r="TWE22" s="63"/>
      <c r="TWF22" s="63"/>
      <c r="TWG22" s="63"/>
      <c r="TWH22" s="63"/>
      <c r="TWI22" s="63"/>
      <c r="TWJ22" s="63"/>
      <c r="TWK22" s="63"/>
      <c r="TWL22" s="63"/>
      <c r="TWM22" s="63"/>
      <c r="TWN22" s="63"/>
      <c r="TWO22" s="63"/>
      <c r="TWP22" s="63"/>
      <c r="TWQ22" s="63"/>
      <c r="TWR22" s="63"/>
      <c r="TWS22" s="63"/>
      <c r="TWT22" s="63"/>
      <c r="TWU22" s="63"/>
      <c r="TWV22" s="63"/>
      <c r="TWW22" s="63"/>
      <c r="TWX22" s="63"/>
      <c r="TWY22" s="63"/>
      <c r="TWZ22" s="63"/>
      <c r="TXA22" s="63"/>
      <c r="TXB22" s="63"/>
      <c r="TXC22" s="63"/>
      <c r="TXD22" s="63"/>
      <c r="TXE22" s="63"/>
      <c r="TXF22" s="63"/>
      <c r="TXG22" s="63"/>
      <c r="TXH22" s="63"/>
      <c r="TXI22" s="63"/>
      <c r="TXJ22" s="63"/>
      <c r="TXK22" s="63"/>
      <c r="TXL22" s="63"/>
      <c r="TXM22" s="63"/>
      <c r="TXN22" s="63"/>
      <c r="TXO22" s="63"/>
      <c r="TXP22" s="63"/>
      <c r="TXQ22" s="63"/>
      <c r="TXR22" s="63"/>
      <c r="TXS22" s="63"/>
      <c r="TXT22" s="63"/>
      <c r="TXU22" s="63"/>
      <c r="TXV22" s="63"/>
      <c r="TXW22" s="63"/>
      <c r="TXX22" s="63"/>
      <c r="TXY22" s="63"/>
      <c r="TXZ22" s="63"/>
      <c r="TYA22" s="63"/>
      <c r="TYB22" s="63"/>
      <c r="TYC22" s="63"/>
      <c r="TYD22" s="63"/>
      <c r="TYE22" s="63"/>
      <c r="TYF22" s="63"/>
      <c r="TYG22" s="63"/>
      <c r="TYH22" s="63"/>
      <c r="TYI22" s="63"/>
      <c r="TYJ22" s="63"/>
      <c r="TYK22" s="63"/>
      <c r="TYL22" s="63"/>
      <c r="TYM22" s="63"/>
      <c r="TYN22" s="63"/>
      <c r="TYO22" s="63"/>
      <c r="TYP22" s="63"/>
      <c r="TYQ22" s="63"/>
      <c r="TYR22" s="63"/>
      <c r="TYS22" s="63"/>
      <c r="TYT22" s="63"/>
      <c r="TYU22" s="63"/>
      <c r="TYV22" s="63"/>
      <c r="TYW22" s="63"/>
      <c r="TYX22" s="63"/>
      <c r="TYY22" s="63"/>
      <c r="TYZ22" s="63"/>
      <c r="TZA22" s="63"/>
      <c r="TZB22" s="63"/>
      <c r="TZC22" s="63"/>
      <c r="TZD22" s="63"/>
      <c r="TZE22" s="63"/>
      <c r="TZF22" s="63"/>
      <c r="TZG22" s="63"/>
      <c r="TZH22" s="63"/>
      <c r="TZI22" s="63"/>
      <c r="TZJ22" s="63"/>
      <c r="TZK22" s="63"/>
      <c r="TZL22" s="63"/>
      <c r="TZM22" s="63"/>
      <c r="TZN22" s="63"/>
      <c r="TZO22" s="63"/>
      <c r="TZP22" s="63"/>
      <c r="TZQ22" s="63"/>
      <c r="TZR22" s="63"/>
      <c r="TZS22" s="63"/>
      <c r="TZT22" s="63"/>
      <c r="TZU22" s="63"/>
      <c r="TZV22" s="63"/>
      <c r="TZW22" s="63"/>
      <c r="TZX22" s="63"/>
      <c r="TZY22" s="63"/>
      <c r="TZZ22" s="63"/>
      <c r="UAA22" s="63"/>
      <c r="UAB22" s="63"/>
      <c r="UAC22" s="63"/>
      <c r="UAD22" s="63"/>
      <c r="UAE22" s="63"/>
      <c r="UAF22" s="63"/>
      <c r="UAG22" s="63"/>
      <c r="UAH22" s="63"/>
      <c r="UAI22" s="63"/>
      <c r="UAJ22" s="63"/>
      <c r="UAK22" s="63"/>
      <c r="UAL22" s="63"/>
      <c r="UAM22" s="63"/>
      <c r="UAN22" s="63"/>
      <c r="UAO22" s="63"/>
      <c r="UAP22" s="63"/>
      <c r="UAQ22" s="63"/>
      <c r="UAR22" s="63"/>
      <c r="UAS22" s="63"/>
      <c r="UAT22" s="63"/>
      <c r="UAU22" s="63"/>
      <c r="UAV22" s="63"/>
      <c r="UAW22" s="63"/>
      <c r="UAX22" s="63"/>
      <c r="UAY22" s="63"/>
      <c r="UAZ22" s="63"/>
      <c r="UBA22" s="63"/>
      <c r="UBB22" s="63"/>
      <c r="UBC22" s="63"/>
      <c r="UBD22" s="63"/>
      <c r="UBE22" s="63"/>
      <c r="UBF22" s="63"/>
      <c r="UBG22" s="63"/>
      <c r="UBH22" s="63"/>
      <c r="UBI22" s="63"/>
      <c r="UBJ22" s="63"/>
      <c r="UBK22" s="63"/>
      <c r="UBL22" s="63"/>
      <c r="UBM22" s="63"/>
      <c r="UBN22" s="63"/>
      <c r="UBO22" s="63"/>
      <c r="UBP22" s="63"/>
      <c r="UBQ22" s="63"/>
      <c r="UBR22" s="63"/>
      <c r="UBS22" s="63"/>
      <c r="UBT22" s="63"/>
      <c r="UBU22" s="63"/>
      <c r="UBV22" s="63"/>
      <c r="UBW22" s="63"/>
      <c r="UBX22" s="63"/>
      <c r="UBY22" s="63"/>
      <c r="UBZ22" s="63"/>
      <c r="UCA22" s="63"/>
      <c r="UCB22" s="63"/>
      <c r="UCC22" s="63"/>
      <c r="UCD22" s="63"/>
      <c r="UCE22" s="63"/>
      <c r="UCF22" s="63"/>
      <c r="UCG22" s="63"/>
      <c r="UCH22" s="63"/>
      <c r="UCI22" s="63"/>
      <c r="UCJ22" s="63"/>
      <c r="UCK22" s="63"/>
      <c r="UCL22" s="63"/>
      <c r="UCM22" s="63"/>
      <c r="UCN22" s="63"/>
      <c r="UCO22" s="63"/>
      <c r="UCP22" s="63"/>
      <c r="UCQ22" s="63"/>
      <c r="UCR22" s="63"/>
      <c r="UCS22" s="63"/>
      <c r="UCT22" s="63"/>
      <c r="UCU22" s="63"/>
      <c r="UCV22" s="63"/>
      <c r="UCW22" s="63"/>
      <c r="UCX22" s="63"/>
      <c r="UCY22" s="63"/>
      <c r="UCZ22" s="63"/>
      <c r="UDA22" s="63"/>
      <c r="UDB22" s="63"/>
      <c r="UDC22" s="63"/>
      <c r="UDD22" s="63"/>
      <c r="UDE22" s="63"/>
      <c r="UDF22" s="63"/>
      <c r="UDG22" s="63"/>
      <c r="UDH22" s="63"/>
      <c r="UDI22" s="63"/>
      <c r="UDJ22" s="63"/>
      <c r="UDK22" s="63"/>
      <c r="UDL22" s="63"/>
      <c r="UDM22" s="63"/>
      <c r="UDN22" s="63"/>
      <c r="UDO22" s="63"/>
      <c r="UDP22" s="63"/>
      <c r="UDQ22" s="63"/>
      <c r="UDR22" s="63"/>
      <c r="UDS22" s="63"/>
      <c r="UDT22" s="63"/>
      <c r="UDU22" s="63"/>
      <c r="UDV22" s="63"/>
      <c r="UDW22" s="63"/>
      <c r="UDX22" s="63"/>
      <c r="UDY22" s="63"/>
      <c r="UDZ22" s="63"/>
      <c r="UEA22" s="63"/>
      <c r="UEB22" s="63"/>
      <c r="UEC22" s="63"/>
      <c r="UED22" s="63"/>
      <c r="UEE22" s="63"/>
      <c r="UEF22" s="63"/>
      <c r="UEG22" s="63"/>
      <c r="UEH22" s="63"/>
      <c r="UEI22" s="63"/>
      <c r="UEJ22" s="63"/>
      <c r="UEK22" s="63"/>
      <c r="UEL22" s="63"/>
      <c r="UEM22" s="63"/>
      <c r="UEN22" s="63"/>
      <c r="UEO22" s="63"/>
      <c r="UEP22" s="63"/>
      <c r="UEQ22" s="63"/>
      <c r="UER22" s="63"/>
      <c r="UES22" s="63"/>
      <c r="UET22" s="63"/>
      <c r="UEU22" s="63"/>
      <c r="UEV22" s="63"/>
      <c r="UEW22" s="63"/>
      <c r="UEX22" s="63"/>
      <c r="UEY22" s="63"/>
      <c r="UEZ22" s="63"/>
      <c r="UFA22" s="63"/>
      <c r="UFB22" s="63"/>
      <c r="UFC22" s="63"/>
      <c r="UFD22" s="63"/>
      <c r="UFE22" s="63"/>
      <c r="UFF22" s="63"/>
      <c r="UFG22" s="63"/>
      <c r="UFH22" s="63"/>
      <c r="UFI22" s="63"/>
      <c r="UFJ22" s="63"/>
      <c r="UFK22" s="63"/>
      <c r="UFL22" s="63"/>
      <c r="UFM22" s="63"/>
      <c r="UFN22" s="63"/>
      <c r="UFO22" s="63"/>
      <c r="UFP22" s="63"/>
      <c r="UFQ22" s="63"/>
      <c r="UFR22" s="63"/>
      <c r="UFS22" s="63"/>
      <c r="UFT22" s="63"/>
      <c r="UFU22" s="63"/>
      <c r="UFV22" s="63"/>
      <c r="UFW22" s="63"/>
      <c r="UFX22" s="63"/>
      <c r="UFY22" s="63"/>
      <c r="UFZ22" s="63"/>
      <c r="UGA22" s="63"/>
      <c r="UGB22" s="63"/>
      <c r="UGC22" s="63"/>
      <c r="UGD22" s="63"/>
      <c r="UGE22" s="63"/>
      <c r="UGF22" s="63"/>
      <c r="UGG22" s="63"/>
      <c r="UGH22" s="63"/>
      <c r="UGI22" s="63"/>
      <c r="UGJ22" s="63"/>
      <c r="UGK22" s="63"/>
      <c r="UGL22" s="63"/>
      <c r="UGM22" s="63"/>
      <c r="UGN22" s="63"/>
      <c r="UGO22" s="63"/>
      <c r="UGP22" s="63"/>
      <c r="UGQ22" s="63"/>
      <c r="UGR22" s="63"/>
      <c r="UGS22" s="63"/>
      <c r="UGT22" s="63"/>
      <c r="UGU22" s="63"/>
      <c r="UGV22" s="63"/>
      <c r="UGW22" s="63"/>
      <c r="UGX22" s="63"/>
      <c r="UGY22" s="63"/>
      <c r="UGZ22" s="63"/>
      <c r="UHA22" s="63"/>
      <c r="UHB22" s="63"/>
      <c r="UHC22" s="63"/>
      <c r="UHD22" s="63"/>
      <c r="UHE22" s="63"/>
      <c r="UHF22" s="63"/>
      <c r="UHG22" s="63"/>
      <c r="UHH22" s="63"/>
      <c r="UHI22" s="63"/>
      <c r="UHJ22" s="63"/>
      <c r="UHK22" s="63"/>
      <c r="UHL22" s="63"/>
      <c r="UHM22" s="63"/>
      <c r="UHN22" s="63"/>
      <c r="UHO22" s="63"/>
      <c r="UHP22" s="63"/>
      <c r="UHQ22" s="63"/>
      <c r="UHR22" s="63"/>
      <c r="UHS22" s="63"/>
      <c r="UHT22" s="63"/>
      <c r="UHU22" s="63"/>
      <c r="UHV22" s="63"/>
      <c r="UHW22" s="63"/>
      <c r="UHX22" s="63"/>
      <c r="UHY22" s="63"/>
      <c r="UHZ22" s="63"/>
      <c r="UIA22" s="63"/>
      <c r="UIB22" s="63"/>
      <c r="UIC22" s="63"/>
      <c r="UID22" s="63"/>
      <c r="UIE22" s="63"/>
      <c r="UIF22" s="63"/>
      <c r="UIG22" s="63"/>
      <c r="UIH22" s="63"/>
      <c r="UII22" s="63"/>
      <c r="UIJ22" s="63"/>
      <c r="UIK22" s="63"/>
      <c r="UIL22" s="63"/>
      <c r="UIM22" s="63"/>
      <c r="UIN22" s="63"/>
      <c r="UIO22" s="63"/>
      <c r="UIP22" s="63"/>
      <c r="UIQ22" s="63"/>
      <c r="UIR22" s="63"/>
      <c r="UIS22" s="63"/>
      <c r="UIT22" s="63"/>
      <c r="UIU22" s="63"/>
      <c r="UIV22" s="63"/>
      <c r="UIW22" s="63"/>
      <c r="UIX22" s="63"/>
      <c r="UIY22" s="63"/>
      <c r="UIZ22" s="63"/>
      <c r="UJA22" s="63"/>
      <c r="UJB22" s="63"/>
      <c r="UJC22" s="63"/>
      <c r="UJD22" s="63"/>
      <c r="UJE22" s="63"/>
      <c r="UJF22" s="63"/>
      <c r="UJG22" s="63"/>
      <c r="UJH22" s="63"/>
      <c r="UJI22" s="63"/>
      <c r="UJJ22" s="63"/>
      <c r="UJK22" s="63"/>
      <c r="UJL22" s="63"/>
      <c r="UJM22" s="63"/>
      <c r="UJN22" s="63"/>
      <c r="UJO22" s="63"/>
      <c r="UJP22" s="63"/>
      <c r="UJQ22" s="63"/>
      <c r="UJR22" s="63"/>
      <c r="UJS22" s="63"/>
      <c r="UJT22" s="63"/>
      <c r="UJU22" s="63"/>
      <c r="UJV22" s="63"/>
      <c r="UJW22" s="63"/>
      <c r="UJX22" s="63"/>
      <c r="UJY22" s="63"/>
      <c r="UJZ22" s="63"/>
      <c r="UKA22" s="63"/>
      <c r="UKB22" s="63"/>
      <c r="UKC22" s="63"/>
      <c r="UKD22" s="63"/>
      <c r="UKE22" s="63"/>
      <c r="UKF22" s="63"/>
      <c r="UKG22" s="63"/>
      <c r="UKH22" s="63"/>
      <c r="UKI22" s="63"/>
      <c r="UKJ22" s="63"/>
      <c r="UKK22" s="63"/>
      <c r="UKL22" s="63"/>
      <c r="UKM22" s="63"/>
      <c r="UKN22" s="63"/>
      <c r="UKO22" s="63"/>
      <c r="UKP22" s="63"/>
      <c r="UKQ22" s="63"/>
      <c r="UKR22" s="63"/>
      <c r="UKS22" s="63"/>
      <c r="UKT22" s="63"/>
      <c r="UKU22" s="63"/>
      <c r="UKV22" s="63"/>
      <c r="UKW22" s="63"/>
      <c r="UKX22" s="63"/>
      <c r="UKY22" s="63"/>
      <c r="UKZ22" s="63"/>
      <c r="ULA22" s="63"/>
      <c r="ULB22" s="63"/>
      <c r="ULC22" s="63"/>
      <c r="ULD22" s="63"/>
      <c r="ULE22" s="63"/>
      <c r="ULF22" s="63"/>
      <c r="ULG22" s="63"/>
      <c r="ULH22" s="63"/>
      <c r="ULI22" s="63"/>
      <c r="ULJ22" s="63"/>
      <c r="ULK22" s="63"/>
      <c r="ULL22" s="63"/>
      <c r="ULM22" s="63"/>
      <c r="ULN22" s="63"/>
      <c r="ULO22" s="63"/>
      <c r="ULP22" s="63"/>
      <c r="ULQ22" s="63"/>
      <c r="ULR22" s="63"/>
      <c r="ULS22" s="63"/>
      <c r="ULT22" s="63"/>
      <c r="ULU22" s="63"/>
      <c r="ULV22" s="63"/>
      <c r="ULW22" s="63"/>
      <c r="ULX22" s="63"/>
      <c r="ULY22" s="63"/>
      <c r="ULZ22" s="63"/>
      <c r="UMA22" s="63"/>
      <c r="UMB22" s="63"/>
      <c r="UMC22" s="63"/>
      <c r="UMD22" s="63"/>
      <c r="UME22" s="63"/>
      <c r="UMF22" s="63"/>
      <c r="UMG22" s="63"/>
      <c r="UMH22" s="63"/>
      <c r="UMI22" s="63"/>
      <c r="UMJ22" s="63"/>
      <c r="UMK22" s="63"/>
      <c r="UML22" s="63"/>
      <c r="UMM22" s="63"/>
      <c r="UMN22" s="63"/>
      <c r="UMO22" s="63"/>
      <c r="UMP22" s="63"/>
      <c r="UMQ22" s="63"/>
      <c r="UMR22" s="63"/>
      <c r="UMS22" s="63"/>
      <c r="UMT22" s="63"/>
      <c r="UMU22" s="63"/>
      <c r="UMV22" s="63"/>
      <c r="UMW22" s="63"/>
      <c r="UMX22" s="63"/>
      <c r="UMY22" s="63"/>
      <c r="UMZ22" s="63"/>
      <c r="UNA22" s="63"/>
      <c r="UNB22" s="63"/>
      <c r="UNC22" s="63"/>
      <c r="UND22" s="63"/>
      <c r="UNE22" s="63"/>
      <c r="UNF22" s="63"/>
      <c r="UNG22" s="63"/>
      <c r="UNH22" s="63"/>
      <c r="UNI22" s="63"/>
      <c r="UNJ22" s="63"/>
      <c r="UNK22" s="63"/>
      <c r="UNL22" s="63"/>
      <c r="UNM22" s="63"/>
      <c r="UNN22" s="63"/>
      <c r="UNO22" s="63"/>
      <c r="UNP22" s="63"/>
      <c r="UNQ22" s="63"/>
      <c r="UNR22" s="63"/>
      <c r="UNS22" s="63"/>
      <c r="UNT22" s="63"/>
      <c r="UNU22" s="63"/>
      <c r="UNV22" s="63"/>
      <c r="UNW22" s="63"/>
      <c r="UNX22" s="63"/>
      <c r="UNY22" s="63"/>
      <c r="UNZ22" s="63"/>
      <c r="UOA22" s="63"/>
      <c r="UOB22" s="63"/>
      <c r="UOC22" s="63"/>
      <c r="UOD22" s="63"/>
      <c r="UOE22" s="63"/>
      <c r="UOF22" s="63"/>
      <c r="UOG22" s="63"/>
      <c r="UOH22" s="63"/>
      <c r="UOI22" s="63"/>
      <c r="UOJ22" s="63"/>
      <c r="UOK22" s="63"/>
      <c r="UOL22" s="63"/>
      <c r="UOM22" s="63"/>
      <c r="UON22" s="63"/>
      <c r="UOO22" s="63"/>
      <c r="UOP22" s="63"/>
      <c r="UOQ22" s="63"/>
      <c r="UOR22" s="63"/>
      <c r="UOS22" s="63"/>
      <c r="UOT22" s="63"/>
      <c r="UOU22" s="63"/>
      <c r="UOV22" s="63"/>
      <c r="UOW22" s="63"/>
      <c r="UOX22" s="63"/>
      <c r="UOY22" s="63"/>
      <c r="UOZ22" s="63"/>
      <c r="UPA22" s="63"/>
      <c r="UPB22" s="63"/>
      <c r="UPC22" s="63"/>
      <c r="UPD22" s="63"/>
      <c r="UPE22" s="63"/>
      <c r="UPF22" s="63"/>
      <c r="UPG22" s="63"/>
      <c r="UPH22" s="63"/>
      <c r="UPI22" s="63"/>
      <c r="UPJ22" s="63"/>
      <c r="UPK22" s="63"/>
      <c r="UPL22" s="63"/>
      <c r="UPM22" s="63"/>
      <c r="UPN22" s="63"/>
      <c r="UPO22" s="63"/>
      <c r="UPP22" s="63"/>
      <c r="UPQ22" s="63"/>
      <c r="UPR22" s="63"/>
      <c r="UPS22" s="63"/>
      <c r="UPT22" s="63"/>
      <c r="UPU22" s="63"/>
      <c r="UPV22" s="63"/>
      <c r="UPW22" s="63"/>
      <c r="UPX22" s="63"/>
      <c r="UPY22" s="63"/>
      <c r="UPZ22" s="63"/>
      <c r="UQA22" s="63"/>
      <c r="UQB22" s="63"/>
      <c r="UQC22" s="63"/>
      <c r="UQD22" s="63"/>
      <c r="UQE22" s="63"/>
      <c r="UQF22" s="63"/>
      <c r="UQG22" s="63"/>
      <c r="UQH22" s="63"/>
      <c r="UQI22" s="63"/>
      <c r="UQJ22" s="63"/>
      <c r="UQK22" s="63"/>
      <c r="UQL22" s="63"/>
      <c r="UQM22" s="63"/>
      <c r="UQN22" s="63"/>
      <c r="UQO22" s="63"/>
      <c r="UQP22" s="63"/>
      <c r="UQQ22" s="63"/>
      <c r="UQR22" s="63"/>
      <c r="UQS22" s="63"/>
      <c r="UQT22" s="63"/>
      <c r="UQU22" s="63"/>
      <c r="UQV22" s="63"/>
      <c r="UQW22" s="63"/>
      <c r="UQX22" s="63"/>
      <c r="UQY22" s="63"/>
      <c r="UQZ22" s="63"/>
      <c r="URA22" s="63"/>
      <c r="URB22" s="63"/>
      <c r="URC22" s="63"/>
      <c r="URD22" s="63"/>
      <c r="URE22" s="63"/>
      <c r="URF22" s="63"/>
      <c r="URG22" s="63"/>
      <c r="URH22" s="63"/>
      <c r="URI22" s="63"/>
      <c r="URJ22" s="63"/>
      <c r="URK22" s="63"/>
      <c r="URL22" s="63"/>
      <c r="URM22" s="63"/>
      <c r="URN22" s="63"/>
      <c r="URO22" s="63"/>
      <c r="URP22" s="63"/>
      <c r="URQ22" s="63"/>
      <c r="URR22" s="63"/>
      <c r="URS22" s="63"/>
      <c r="URT22" s="63"/>
      <c r="URU22" s="63"/>
      <c r="URV22" s="63"/>
      <c r="URW22" s="63"/>
      <c r="URX22" s="63"/>
      <c r="URY22" s="63"/>
      <c r="URZ22" s="63"/>
      <c r="USA22" s="63"/>
      <c r="USB22" s="63"/>
      <c r="USC22" s="63"/>
      <c r="USD22" s="63"/>
      <c r="USE22" s="63"/>
      <c r="USF22" s="63"/>
      <c r="USG22" s="63"/>
      <c r="USH22" s="63"/>
      <c r="USI22" s="63"/>
      <c r="USJ22" s="63"/>
      <c r="USK22" s="63"/>
      <c r="USL22" s="63"/>
      <c r="USM22" s="63"/>
      <c r="USN22" s="63"/>
      <c r="USO22" s="63"/>
      <c r="USP22" s="63"/>
      <c r="USQ22" s="63"/>
      <c r="USR22" s="63"/>
      <c r="USS22" s="63"/>
      <c r="UST22" s="63"/>
      <c r="USU22" s="63"/>
      <c r="USV22" s="63"/>
      <c r="USW22" s="63"/>
      <c r="USX22" s="63"/>
      <c r="USY22" s="63"/>
      <c r="USZ22" s="63"/>
      <c r="UTA22" s="63"/>
      <c r="UTB22" s="63"/>
      <c r="UTC22" s="63"/>
      <c r="UTD22" s="63"/>
      <c r="UTE22" s="63"/>
      <c r="UTF22" s="63"/>
      <c r="UTG22" s="63"/>
      <c r="UTH22" s="63"/>
      <c r="UTI22" s="63"/>
      <c r="UTJ22" s="63"/>
      <c r="UTK22" s="63"/>
      <c r="UTL22" s="63"/>
      <c r="UTM22" s="63"/>
      <c r="UTN22" s="63"/>
      <c r="UTO22" s="63"/>
      <c r="UTP22" s="63"/>
      <c r="UTQ22" s="63"/>
      <c r="UTR22" s="63"/>
      <c r="UTS22" s="63"/>
      <c r="UTT22" s="63"/>
      <c r="UTU22" s="63"/>
      <c r="UTV22" s="63"/>
      <c r="UTW22" s="63"/>
      <c r="UTX22" s="63"/>
      <c r="UTY22" s="63"/>
      <c r="UTZ22" s="63"/>
      <c r="UUA22" s="63"/>
      <c r="UUB22" s="63"/>
      <c r="UUC22" s="63"/>
      <c r="UUD22" s="63"/>
      <c r="UUE22" s="63"/>
      <c r="UUF22" s="63"/>
      <c r="UUG22" s="63"/>
      <c r="UUH22" s="63"/>
      <c r="UUI22" s="63"/>
      <c r="UUJ22" s="63"/>
      <c r="UUK22" s="63"/>
      <c r="UUL22" s="63"/>
      <c r="UUM22" s="63"/>
      <c r="UUN22" s="63"/>
      <c r="UUO22" s="63"/>
      <c r="UUP22" s="63"/>
      <c r="UUQ22" s="63"/>
      <c r="UUR22" s="63"/>
      <c r="UUS22" s="63"/>
      <c r="UUT22" s="63"/>
      <c r="UUU22" s="63"/>
      <c r="UUV22" s="63"/>
      <c r="UUW22" s="63"/>
      <c r="UUX22" s="63"/>
      <c r="UUY22" s="63"/>
      <c r="UUZ22" s="63"/>
      <c r="UVA22" s="63"/>
      <c r="UVB22" s="63"/>
      <c r="UVC22" s="63"/>
      <c r="UVD22" s="63"/>
      <c r="UVE22" s="63"/>
      <c r="UVF22" s="63"/>
      <c r="UVG22" s="63"/>
      <c r="UVH22" s="63"/>
      <c r="UVI22" s="63"/>
      <c r="UVJ22" s="63"/>
      <c r="UVK22" s="63"/>
      <c r="UVL22" s="63"/>
      <c r="UVM22" s="63"/>
      <c r="UVN22" s="63"/>
      <c r="UVO22" s="63"/>
      <c r="UVP22" s="63"/>
      <c r="UVQ22" s="63"/>
      <c r="UVR22" s="63"/>
      <c r="UVS22" s="63"/>
      <c r="UVT22" s="63"/>
      <c r="UVU22" s="63"/>
      <c r="UVV22" s="63"/>
      <c r="UVW22" s="63"/>
      <c r="UVX22" s="63"/>
      <c r="UVY22" s="63"/>
      <c r="UVZ22" s="63"/>
      <c r="UWA22" s="63"/>
      <c r="UWB22" s="63"/>
      <c r="UWC22" s="63"/>
      <c r="UWD22" s="63"/>
      <c r="UWE22" s="63"/>
      <c r="UWF22" s="63"/>
      <c r="UWG22" s="63"/>
      <c r="UWH22" s="63"/>
      <c r="UWI22" s="63"/>
      <c r="UWJ22" s="63"/>
      <c r="UWK22" s="63"/>
      <c r="UWL22" s="63"/>
      <c r="UWM22" s="63"/>
      <c r="UWN22" s="63"/>
      <c r="UWO22" s="63"/>
      <c r="UWP22" s="63"/>
      <c r="UWQ22" s="63"/>
      <c r="UWR22" s="63"/>
      <c r="UWS22" s="63"/>
      <c r="UWT22" s="63"/>
      <c r="UWU22" s="63"/>
      <c r="UWV22" s="63"/>
      <c r="UWW22" s="63"/>
      <c r="UWX22" s="63"/>
      <c r="UWY22" s="63"/>
      <c r="UWZ22" s="63"/>
      <c r="UXA22" s="63"/>
      <c r="UXB22" s="63"/>
      <c r="UXC22" s="63"/>
      <c r="UXD22" s="63"/>
      <c r="UXE22" s="63"/>
      <c r="UXF22" s="63"/>
      <c r="UXG22" s="63"/>
      <c r="UXH22" s="63"/>
      <c r="UXI22" s="63"/>
      <c r="UXJ22" s="63"/>
      <c r="UXK22" s="63"/>
      <c r="UXL22" s="63"/>
      <c r="UXM22" s="63"/>
      <c r="UXN22" s="63"/>
      <c r="UXO22" s="63"/>
      <c r="UXP22" s="63"/>
      <c r="UXQ22" s="63"/>
      <c r="UXR22" s="63"/>
      <c r="UXS22" s="63"/>
      <c r="UXT22" s="63"/>
      <c r="UXU22" s="63"/>
      <c r="UXV22" s="63"/>
      <c r="UXW22" s="63"/>
      <c r="UXX22" s="63"/>
      <c r="UXY22" s="63"/>
      <c r="UXZ22" s="63"/>
      <c r="UYA22" s="63"/>
      <c r="UYB22" s="63"/>
      <c r="UYC22" s="63"/>
      <c r="UYD22" s="63"/>
      <c r="UYE22" s="63"/>
      <c r="UYF22" s="63"/>
      <c r="UYG22" s="63"/>
      <c r="UYH22" s="63"/>
      <c r="UYI22" s="63"/>
      <c r="UYJ22" s="63"/>
      <c r="UYK22" s="63"/>
      <c r="UYL22" s="63"/>
      <c r="UYM22" s="63"/>
      <c r="UYN22" s="63"/>
      <c r="UYO22" s="63"/>
      <c r="UYP22" s="63"/>
      <c r="UYQ22" s="63"/>
      <c r="UYR22" s="63"/>
      <c r="UYS22" s="63"/>
      <c r="UYT22" s="63"/>
      <c r="UYU22" s="63"/>
      <c r="UYV22" s="63"/>
      <c r="UYW22" s="63"/>
      <c r="UYX22" s="63"/>
      <c r="UYY22" s="63"/>
      <c r="UYZ22" s="63"/>
      <c r="UZA22" s="63"/>
      <c r="UZB22" s="63"/>
      <c r="UZC22" s="63"/>
      <c r="UZD22" s="63"/>
      <c r="UZE22" s="63"/>
      <c r="UZF22" s="63"/>
      <c r="UZG22" s="63"/>
      <c r="UZH22" s="63"/>
      <c r="UZI22" s="63"/>
      <c r="UZJ22" s="63"/>
      <c r="UZK22" s="63"/>
      <c r="UZL22" s="63"/>
      <c r="UZM22" s="63"/>
      <c r="UZN22" s="63"/>
      <c r="UZO22" s="63"/>
      <c r="UZP22" s="63"/>
      <c r="UZQ22" s="63"/>
      <c r="UZR22" s="63"/>
      <c r="UZS22" s="63"/>
      <c r="UZT22" s="63"/>
      <c r="UZU22" s="63"/>
      <c r="UZV22" s="63"/>
      <c r="UZW22" s="63"/>
      <c r="UZX22" s="63"/>
      <c r="UZY22" s="63"/>
      <c r="UZZ22" s="63"/>
      <c r="VAA22" s="63"/>
      <c r="VAB22" s="63"/>
      <c r="VAC22" s="63"/>
      <c r="VAD22" s="63"/>
      <c r="VAE22" s="63"/>
      <c r="VAF22" s="63"/>
      <c r="VAG22" s="63"/>
      <c r="VAH22" s="63"/>
      <c r="VAI22" s="63"/>
      <c r="VAJ22" s="63"/>
      <c r="VAK22" s="63"/>
      <c r="VAL22" s="63"/>
      <c r="VAM22" s="63"/>
      <c r="VAN22" s="63"/>
      <c r="VAO22" s="63"/>
      <c r="VAP22" s="63"/>
      <c r="VAQ22" s="63"/>
      <c r="VAR22" s="63"/>
      <c r="VAS22" s="63"/>
      <c r="VAT22" s="63"/>
      <c r="VAU22" s="63"/>
      <c r="VAV22" s="63"/>
      <c r="VAW22" s="63"/>
      <c r="VAX22" s="63"/>
      <c r="VAY22" s="63"/>
      <c r="VAZ22" s="63"/>
      <c r="VBA22" s="63"/>
      <c r="VBB22" s="63"/>
      <c r="VBC22" s="63"/>
      <c r="VBD22" s="63"/>
      <c r="VBE22" s="63"/>
      <c r="VBF22" s="63"/>
      <c r="VBG22" s="63"/>
      <c r="VBH22" s="63"/>
      <c r="VBI22" s="63"/>
      <c r="VBJ22" s="63"/>
      <c r="VBK22" s="63"/>
      <c r="VBL22" s="63"/>
      <c r="VBM22" s="63"/>
      <c r="VBN22" s="63"/>
      <c r="VBO22" s="63"/>
      <c r="VBP22" s="63"/>
      <c r="VBQ22" s="63"/>
      <c r="VBR22" s="63"/>
      <c r="VBS22" s="63"/>
      <c r="VBT22" s="63"/>
      <c r="VBU22" s="63"/>
      <c r="VBV22" s="63"/>
      <c r="VBW22" s="63"/>
      <c r="VBX22" s="63"/>
      <c r="VBY22" s="63"/>
      <c r="VBZ22" s="63"/>
      <c r="VCA22" s="63"/>
      <c r="VCB22" s="63"/>
      <c r="VCC22" s="63"/>
      <c r="VCD22" s="63"/>
      <c r="VCE22" s="63"/>
      <c r="VCF22" s="63"/>
      <c r="VCG22" s="63"/>
      <c r="VCH22" s="63"/>
      <c r="VCI22" s="63"/>
      <c r="VCJ22" s="63"/>
      <c r="VCK22" s="63"/>
      <c r="VCL22" s="63"/>
      <c r="VCM22" s="63"/>
      <c r="VCN22" s="63"/>
      <c r="VCO22" s="63"/>
      <c r="VCP22" s="63"/>
      <c r="VCQ22" s="63"/>
      <c r="VCR22" s="63"/>
      <c r="VCS22" s="63"/>
      <c r="VCT22" s="63"/>
      <c r="VCU22" s="63"/>
      <c r="VCV22" s="63"/>
      <c r="VCW22" s="63"/>
      <c r="VCX22" s="63"/>
      <c r="VCY22" s="63"/>
      <c r="VCZ22" s="63"/>
      <c r="VDA22" s="63"/>
      <c r="VDB22" s="63"/>
      <c r="VDC22" s="63"/>
      <c r="VDD22" s="63"/>
      <c r="VDE22" s="63"/>
      <c r="VDF22" s="63"/>
      <c r="VDG22" s="63"/>
      <c r="VDH22" s="63"/>
      <c r="VDI22" s="63"/>
      <c r="VDJ22" s="63"/>
      <c r="VDK22" s="63"/>
      <c r="VDL22" s="63"/>
      <c r="VDM22" s="63"/>
      <c r="VDN22" s="63"/>
      <c r="VDO22" s="63"/>
      <c r="VDP22" s="63"/>
      <c r="VDQ22" s="63"/>
      <c r="VDR22" s="63"/>
      <c r="VDS22" s="63"/>
      <c r="VDT22" s="63"/>
      <c r="VDU22" s="63"/>
      <c r="VDV22" s="63"/>
      <c r="VDW22" s="63"/>
      <c r="VDX22" s="63"/>
      <c r="VDY22" s="63"/>
      <c r="VDZ22" s="63"/>
      <c r="VEA22" s="63"/>
      <c r="VEB22" s="63"/>
      <c r="VEC22" s="63"/>
      <c r="VED22" s="63"/>
      <c r="VEE22" s="63"/>
      <c r="VEF22" s="63"/>
      <c r="VEG22" s="63"/>
      <c r="VEH22" s="63"/>
      <c r="VEI22" s="63"/>
      <c r="VEJ22" s="63"/>
      <c r="VEK22" s="63"/>
      <c r="VEL22" s="63"/>
      <c r="VEM22" s="63"/>
      <c r="VEN22" s="63"/>
      <c r="VEO22" s="63"/>
      <c r="VEP22" s="63"/>
      <c r="VEQ22" s="63"/>
      <c r="VER22" s="63"/>
      <c r="VES22" s="63"/>
      <c r="VET22" s="63"/>
      <c r="VEU22" s="63"/>
      <c r="VEV22" s="63"/>
      <c r="VEW22" s="63"/>
      <c r="VEX22" s="63"/>
      <c r="VEY22" s="63"/>
      <c r="VEZ22" s="63"/>
      <c r="VFA22" s="63"/>
      <c r="VFB22" s="63"/>
      <c r="VFC22" s="63"/>
      <c r="VFD22" s="63"/>
      <c r="VFE22" s="63"/>
      <c r="VFF22" s="63"/>
      <c r="VFG22" s="63"/>
      <c r="VFH22" s="63"/>
      <c r="VFI22" s="63"/>
      <c r="VFJ22" s="63"/>
      <c r="VFK22" s="63"/>
      <c r="VFL22" s="63"/>
      <c r="VFM22" s="63"/>
      <c r="VFN22" s="63"/>
      <c r="VFO22" s="63"/>
      <c r="VFP22" s="63"/>
      <c r="VFQ22" s="63"/>
      <c r="VFR22" s="63"/>
      <c r="VFS22" s="63"/>
      <c r="VFT22" s="63"/>
      <c r="VFU22" s="63"/>
      <c r="VFV22" s="63"/>
      <c r="VFW22" s="63"/>
      <c r="VFX22" s="63"/>
      <c r="VFY22" s="63"/>
      <c r="VFZ22" s="63"/>
      <c r="VGA22" s="63"/>
      <c r="VGB22" s="63"/>
      <c r="VGC22" s="63"/>
      <c r="VGD22" s="63"/>
      <c r="VGE22" s="63"/>
      <c r="VGF22" s="63"/>
      <c r="VGG22" s="63"/>
      <c r="VGH22" s="63"/>
      <c r="VGI22" s="63"/>
      <c r="VGJ22" s="63"/>
      <c r="VGK22" s="63"/>
      <c r="VGL22" s="63"/>
      <c r="VGM22" s="63"/>
      <c r="VGN22" s="63"/>
      <c r="VGO22" s="63"/>
      <c r="VGP22" s="63"/>
      <c r="VGQ22" s="63"/>
      <c r="VGR22" s="63"/>
      <c r="VGS22" s="63"/>
      <c r="VGT22" s="63"/>
      <c r="VGU22" s="63"/>
      <c r="VGV22" s="63"/>
      <c r="VGW22" s="63"/>
      <c r="VGX22" s="63"/>
      <c r="VGY22" s="63"/>
      <c r="VGZ22" s="63"/>
      <c r="VHA22" s="63"/>
      <c r="VHB22" s="63"/>
      <c r="VHC22" s="63"/>
      <c r="VHD22" s="63"/>
      <c r="VHE22" s="63"/>
      <c r="VHF22" s="63"/>
      <c r="VHG22" s="63"/>
      <c r="VHH22" s="63"/>
      <c r="VHI22" s="63"/>
      <c r="VHJ22" s="63"/>
      <c r="VHK22" s="63"/>
      <c r="VHL22" s="63"/>
      <c r="VHM22" s="63"/>
      <c r="VHN22" s="63"/>
      <c r="VHO22" s="63"/>
      <c r="VHP22" s="63"/>
      <c r="VHQ22" s="63"/>
      <c r="VHR22" s="63"/>
      <c r="VHS22" s="63"/>
      <c r="VHT22" s="63"/>
      <c r="VHU22" s="63"/>
      <c r="VHV22" s="63"/>
      <c r="VHW22" s="63"/>
      <c r="VHX22" s="63"/>
      <c r="VHY22" s="63"/>
      <c r="VHZ22" s="63"/>
      <c r="VIA22" s="63"/>
      <c r="VIB22" s="63"/>
      <c r="VIC22" s="63"/>
      <c r="VID22" s="63"/>
      <c r="VIE22" s="63"/>
      <c r="VIF22" s="63"/>
      <c r="VIG22" s="63"/>
      <c r="VIH22" s="63"/>
      <c r="VII22" s="63"/>
      <c r="VIJ22" s="63"/>
      <c r="VIK22" s="63"/>
      <c r="VIL22" s="63"/>
      <c r="VIM22" s="63"/>
      <c r="VIN22" s="63"/>
      <c r="VIO22" s="63"/>
      <c r="VIP22" s="63"/>
      <c r="VIQ22" s="63"/>
      <c r="VIR22" s="63"/>
      <c r="VIS22" s="63"/>
      <c r="VIT22" s="63"/>
      <c r="VIU22" s="63"/>
      <c r="VIV22" s="63"/>
      <c r="VIW22" s="63"/>
      <c r="VIX22" s="63"/>
      <c r="VIY22" s="63"/>
      <c r="VIZ22" s="63"/>
      <c r="VJA22" s="63"/>
      <c r="VJB22" s="63"/>
      <c r="VJC22" s="63"/>
      <c r="VJD22" s="63"/>
      <c r="VJE22" s="63"/>
      <c r="VJF22" s="63"/>
      <c r="VJG22" s="63"/>
      <c r="VJH22" s="63"/>
      <c r="VJI22" s="63"/>
      <c r="VJJ22" s="63"/>
      <c r="VJK22" s="63"/>
      <c r="VJL22" s="63"/>
      <c r="VJM22" s="63"/>
      <c r="VJN22" s="63"/>
      <c r="VJO22" s="63"/>
      <c r="VJP22" s="63"/>
      <c r="VJQ22" s="63"/>
      <c r="VJR22" s="63"/>
      <c r="VJS22" s="63"/>
      <c r="VJT22" s="63"/>
      <c r="VJU22" s="63"/>
      <c r="VJV22" s="63"/>
      <c r="VJW22" s="63"/>
      <c r="VJX22" s="63"/>
      <c r="VJY22" s="63"/>
      <c r="VJZ22" s="63"/>
      <c r="VKA22" s="63"/>
      <c r="VKB22" s="63"/>
      <c r="VKC22" s="63"/>
      <c r="VKD22" s="63"/>
      <c r="VKE22" s="63"/>
      <c r="VKF22" s="63"/>
      <c r="VKG22" s="63"/>
      <c r="VKH22" s="63"/>
      <c r="VKI22" s="63"/>
      <c r="VKJ22" s="63"/>
      <c r="VKK22" s="63"/>
      <c r="VKL22" s="63"/>
      <c r="VKM22" s="63"/>
      <c r="VKN22" s="63"/>
      <c r="VKO22" s="63"/>
      <c r="VKP22" s="63"/>
      <c r="VKQ22" s="63"/>
      <c r="VKR22" s="63"/>
      <c r="VKS22" s="63"/>
      <c r="VKT22" s="63"/>
      <c r="VKU22" s="63"/>
      <c r="VKV22" s="63"/>
      <c r="VKW22" s="63"/>
      <c r="VKX22" s="63"/>
      <c r="VKY22" s="63"/>
      <c r="VKZ22" s="63"/>
      <c r="VLA22" s="63"/>
      <c r="VLB22" s="63"/>
      <c r="VLC22" s="63"/>
      <c r="VLD22" s="63"/>
      <c r="VLE22" s="63"/>
      <c r="VLF22" s="63"/>
      <c r="VLG22" s="63"/>
      <c r="VLH22" s="63"/>
      <c r="VLI22" s="63"/>
      <c r="VLJ22" s="63"/>
      <c r="VLK22" s="63"/>
      <c r="VLL22" s="63"/>
      <c r="VLM22" s="63"/>
      <c r="VLN22" s="63"/>
      <c r="VLO22" s="63"/>
      <c r="VLP22" s="63"/>
      <c r="VLQ22" s="63"/>
      <c r="VLR22" s="63"/>
      <c r="VLS22" s="63"/>
      <c r="VLT22" s="63"/>
      <c r="VLU22" s="63"/>
      <c r="VLV22" s="63"/>
      <c r="VLW22" s="63"/>
      <c r="VLX22" s="63"/>
      <c r="VLY22" s="63"/>
      <c r="VLZ22" s="63"/>
      <c r="VMA22" s="63"/>
      <c r="VMB22" s="63"/>
      <c r="VMC22" s="63"/>
      <c r="VMD22" s="63"/>
      <c r="VME22" s="63"/>
      <c r="VMF22" s="63"/>
      <c r="VMG22" s="63"/>
      <c r="VMH22" s="63"/>
      <c r="VMI22" s="63"/>
      <c r="VMJ22" s="63"/>
      <c r="VMK22" s="63"/>
      <c r="VML22" s="63"/>
      <c r="VMM22" s="63"/>
      <c r="VMN22" s="63"/>
      <c r="VMO22" s="63"/>
      <c r="VMP22" s="63"/>
      <c r="VMQ22" s="63"/>
      <c r="VMR22" s="63"/>
      <c r="VMS22" s="63"/>
      <c r="VMT22" s="63"/>
      <c r="VMU22" s="63"/>
      <c r="VMV22" s="63"/>
      <c r="VMW22" s="63"/>
      <c r="VMX22" s="63"/>
      <c r="VMY22" s="63"/>
      <c r="VMZ22" s="63"/>
      <c r="VNA22" s="63"/>
      <c r="VNB22" s="63"/>
      <c r="VNC22" s="63"/>
      <c r="VND22" s="63"/>
      <c r="VNE22" s="63"/>
      <c r="VNF22" s="63"/>
      <c r="VNG22" s="63"/>
      <c r="VNH22" s="63"/>
      <c r="VNI22" s="63"/>
      <c r="VNJ22" s="63"/>
      <c r="VNK22" s="63"/>
      <c r="VNL22" s="63"/>
      <c r="VNM22" s="63"/>
      <c r="VNN22" s="63"/>
      <c r="VNO22" s="63"/>
      <c r="VNP22" s="63"/>
      <c r="VNQ22" s="63"/>
      <c r="VNR22" s="63"/>
      <c r="VNS22" s="63"/>
      <c r="VNT22" s="63"/>
      <c r="VNU22" s="63"/>
      <c r="VNV22" s="63"/>
      <c r="VNW22" s="63"/>
      <c r="VNX22" s="63"/>
      <c r="VNY22" s="63"/>
      <c r="VNZ22" s="63"/>
      <c r="VOA22" s="63"/>
      <c r="VOB22" s="63"/>
      <c r="VOC22" s="63"/>
      <c r="VOD22" s="63"/>
      <c r="VOE22" s="63"/>
      <c r="VOF22" s="63"/>
      <c r="VOG22" s="63"/>
      <c r="VOH22" s="63"/>
      <c r="VOI22" s="63"/>
      <c r="VOJ22" s="63"/>
      <c r="VOK22" s="63"/>
      <c r="VOL22" s="63"/>
      <c r="VOM22" s="63"/>
      <c r="VON22" s="63"/>
      <c r="VOO22" s="63"/>
      <c r="VOP22" s="63"/>
      <c r="VOQ22" s="63"/>
      <c r="VOR22" s="63"/>
      <c r="VOS22" s="63"/>
      <c r="VOT22" s="63"/>
      <c r="VOU22" s="63"/>
      <c r="VOV22" s="63"/>
      <c r="VOW22" s="63"/>
      <c r="VOX22" s="63"/>
      <c r="VOY22" s="63"/>
      <c r="VOZ22" s="63"/>
      <c r="VPA22" s="63"/>
      <c r="VPB22" s="63"/>
      <c r="VPC22" s="63"/>
      <c r="VPD22" s="63"/>
      <c r="VPE22" s="63"/>
      <c r="VPF22" s="63"/>
      <c r="VPG22" s="63"/>
      <c r="VPH22" s="63"/>
      <c r="VPI22" s="63"/>
      <c r="VPJ22" s="63"/>
      <c r="VPK22" s="63"/>
      <c r="VPL22" s="63"/>
      <c r="VPM22" s="63"/>
      <c r="VPN22" s="63"/>
      <c r="VPO22" s="63"/>
      <c r="VPP22" s="63"/>
      <c r="VPQ22" s="63"/>
      <c r="VPR22" s="63"/>
      <c r="VPS22" s="63"/>
      <c r="VPT22" s="63"/>
      <c r="VPU22" s="63"/>
      <c r="VPV22" s="63"/>
      <c r="VPW22" s="63"/>
      <c r="VPX22" s="63"/>
      <c r="VPY22" s="63"/>
      <c r="VPZ22" s="63"/>
      <c r="VQA22" s="63"/>
      <c r="VQB22" s="63"/>
      <c r="VQC22" s="63"/>
      <c r="VQD22" s="63"/>
      <c r="VQE22" s="63"/>
      <c r="VQF22" s="63"/>
      <c r="VQG22" s="63"/>
      <c r="VQH22" s="63"/>
      <c r="VQI22" s="63"/>
      <c r="VQJ22" s="63"/>
      <c r="VQK22" s="63"/>
      <c r="VQL22" s="63"/>
      <c r="VQM22" s="63"/>
      <c r="VQN22" s="63"/>
      <c r="VQO22" s="63"/>
      <c r="VQP22" s="63"/>
      <c r="VQQ22" s="63"/>
      <c r="VQR22" s="63"/>
      <c r="VQS22" s="63"/>
      <c r="VQT22" s="63"/>
      <c r="VQU22" s="63"/>
      <c r="VQV22" s="63"/>
      <c r="VQW22" s="63"/>
      <c r="VQX22" s="63"/>
      <c r="VQY22" s="63"/>
      <c r="VQZ22" s="63"/>
      <c r="VRA22" s="63"/>
      <c r="VRB22" s="63"/>
      <c r="VRC22" s="63"/>
      <c r="VRD22" s="63"/>
      <c r="VRE22" s="63"/>
      <c r="VRF22" s="63"/>
      <c r="VRG22" s="63"/>
      <c r="VRH22" s="63"/>
      <c r="VRI22" s="63"/>
      <c r="VRJ22" s="63"/>
      <c r="VRK22" s="63"/>
      <c r="VRL22" s="63"/>
      <c r="VRM22" s="63"/>
      <c r="VRN22" s="63"/>
      <c r="VRO22" s="63"/>
      <c r="VRP22" s="63"/>
      <c r="VRQ22" s="63"/>
      <c r="VRR22" s="63"/>
      <c r="VRS22" s="63"/>
      <c r="VRT22" s="63"/>
      <c r="VRU22" s="63"/>
      <c r="VRV22" s="63"/>
      <c r="VRW22" s="63"/>
      <c r="VRX22" s="63"/>
      <c r="VRY22" s="63"/>
      <c r="VRZ22" s="63"/>
      <c r="VSA22" s="63"/>
      <c r="VSB22" s="63"/>
      <c r="VSC22" s="63"/>
      <c r="VSD22" s="63"/>
      <c r="VSE22" s="63"/>
      <c r="VSF22" s="63"/>
      <c r="VSG22" s="63"/>
      <c r="VSH22" s="63"/>
      <c r="VSI22" s="63"/>
      <c r="VSJ22" s="63"/>
      <c r="VSK22" s="63"/>
      <c r="VSL22" s="63"/>
      <c r="VSM22" s="63"/>
      <c r="VSN22" s="63"/>
      <c r="VSO22" s="63"/>
      <c r="VSP22" s="63"/>
      <c r="VSQ22" s="63"/>
      <c r="VSR22" s="63"/>
      <c r="VSS22" s="63"/>
      <c r="VST22" s="63"/>
      <c r="VSU22" s="63"/>
      <c r="VSV22" s="63"/>
      <c r="VSW22" s="63"/>
      <c r="VSX22" s="63"/>
      <c r="VSY22" s="63"/>
      <c r="VSZ22" s="63"/>
      <c r="VTA22" s="63"/>
      <c r="VTB22" s="63"/>
      <c r="VTC22" s="63"/>
      <c r="VTD22" s="63"/>
      <c r="VTE22" s="63"/>
      <c r="VTF22" s="63"/>
      <c r="VTG22" s="63"/>
      <c r="VTH22" s="63"/>
      <c r="VTI22" s="63"/>
      <c r="VTJ22" s="63"/>
      <c r="VTK22" s="63"/>
      <c r="VTL22" s="63"/>
      <c r="VTM22" s="63"/>
      <c r="VTN22" s="63"/>
      <c r="VTO22" s="63"/>
      <c r="VTP22" s="63"/>
      <c r="VTQ22" s="63"/>
      <c r="VTR22" s="63"/>
      <c r="VTS22" s="63"/>
      <c r="VTT22" s="63"/>
      <c r="VTU22" s="63"/>
      <c r="VTV22" s="63"/>
      <c r="VTW22" s="63"/>
      <c r="VTX22" s="63"/>
      <c r="VTY22" s="63"/>
      <c r="VTZ22" s="63"/>
      <c r="VUA22" s="63"/>
      <c r="VUB22" s="63"/>
      <c r="VUC22" s="63"/>
      <c r="VUD22" s="63"/>
      <c r="VUE22" s="63"/>
      <c r="VUF22" s="63"/>
      <c r="VUG22" s="63"/>
      <c r="VUH22" s="63"/>
      <c r="VUI22" s="63"/>
      <c r="VUJ22" s="63"/>
      <c r="VUK22" s="63"/>
      <c r="VUL22" s="63"/>
      <c r="VUM22" s="63"/>
      <c r="VUN22" s="63"/>
      <c r="VUO22" s="63"/>
      <c r="VUP22" s="63"/>
      <c r="VUQ22" s="63"/>
      <c r="VUR22" s="63"/>
      <c r="VUS22" s="63"/>
      <c r="VUT22" s="63"/>
      <c r="VUU22" s="63"/>
      <c r="VUV22" s="63"/>
      <c r="VUW22" s="63"/>
      <c r="VUX22" s="63"/>
      <c r="VUY22" s="63"/>
      <c r="VUZ22" s="63"/>
      <c r="VVA22" s="63"/>
      <c r="VVB22" s="63"/>
      <c r="VVC22" s="63"/>
      <c r="VVD22" s="63"/>
      <c r="VVE22" s="63"/>
      <c r="VVF22" s="63"/>
      <c r="VVG22" s="63"/>
      <c r="VVH22" s="63"/>
      <c r="VVI22" s="63"/>
      <c r="VVJ22" s="63"/>
      <c r="VVK22" s="63"/>
      <c r="VVL22" s="63"/>
      <c r="VVM22" s="63"/>
      <c r="VVN22" s="63"/>
      <c r="VVO22" s="63"/>
      <c r="VVP22" s="63"/>
      <c r="VVQ22" s="63"/>
      <c r="VVR22" s="63"/>
      <c r="VVS22" s="63"/>
      <c r="VVT22" s="63"/>
      <c r="VVU22" s="63"/>
      <c r="VVV22" s="63"/>
      <c r="VVW22" s="63"/>
      <c r="VVX22" s="63"/>
      <c r="VVY22" s="63"/>
      <c r="VVZ22" s="63"/>
      <c r="VWA22" s="63"/>
      <c r="VWB22" s="63"/>
      <c r="VWC22" s="63"/>
      <c r="VWD22" s="63"/>
      <c r="VWE22" s="63"/>
      <c r="VWF22" s="63"/>
      <c r="VWG22" s="63"/>
      <c r="VWH22" s="63"/>
      <c r="VWI22" s="63"/>
      <c r="VWJ22" s="63"/>
      <c r="VWK22" s="63"/>
      <c r="VWL22" s="63"/>
      <c r="VWM22" s="63"/>
      <c r="VWN22" s="63"/>
      <c r="VWO22" s="63"/>
      <c r="VWP22" s="63"/>
      <c r="VWQ22" s="63"/>
      <c r="VWR22" s="63"/>
      <c r="VWS22" s="63"/>
      <c r="VWT22" s="63"/>
      <c r="VWU22" s="63"/>
      <c r="VWV22" s="63"/>
      <c r="VWW22" s="63"/>
      <c r="VWX22" s="63"/>
      <c r="VWY22" s="63"/>
      <c r="VWZ22" s="63"/>
      <c r="VXA22" s="63"/>
      <c r="VXB22" s="63"/>
      <c r="VXC22" s="63"/>
      <c r="VXD22" s="63"/>
      <c r="VXE22" s="63"/>
      <c r="VXF22" s="63"/>
      <c r="VXG22" s="63"/>
      <c r="VXH22" s="63"/>
      <c r="VXI22" s="63"/>
      <c r="VXJ22" s="63"/>
      <c r="VXK22" s="63"/>
      <c r="VXL22" s="63"/>
      <c r="VXM22" s="63"/>
      <c r="VXN22" s="63"/>
      <c r="VXO22" s="63"/>
      <c r="VXP22" s="63"/>
      <c r="VXQ22" s="63"/>
      <c r="VXR22" s="63"/>
      <c r="VXS22" s="63"/>
      <c r="VXT22" s="63"/>
      <c r="VXU22" s="63"/>
      <c r="VXV22" s="63"/>
      <c r="VXW22" s="63"/>
      <c r="VXX22" s="63"/>
      <c r="VXY22" s="63"/>
      <c r="VXZ22" s="63"/>
      <c r="VYA22" s="63"/>
      <c r="VYB22" s="63"/>
      <c r="VYC22" s="63"/>
      <c r="VYD22" s="63"/>
      <c r="VYE22" s="63"/>
      <c r="VYF22" s="63"/>
      <c r="VYG22" s="63"/>
      <c r="VYH22" s="63"/>
      <c r="VYI22" s="63"/>
      <c r="VYJ22" s="63"/>
      <c r="VYK22" s="63"/>
      <c r="VYL22" s="63"/>
      <c r="VYM22" s="63"/>
      <c r="VYN22" s="63"/>
      <c r="VYO22" s="63"/>
      <c r="VYP22" s="63"/>
      <c r="VYQ22" s="63"/>
      <c r="VYR22" s="63"/>
      <c r="VYS22" s="63"/>
      <c r="VYT22" s="63"/>
      <c r="VYU22" s="63"/>
      <c r="VYV22" s="63"/>
      <c r="VYW22" s="63"/>
      <c r="VYX22" s="63"/>
      <c r="VYY22" s="63"/>
      <c r="VYZ22" s="63"/>
      <c r="VZA22" s="63"/>
      <c r="VZB22" s="63"/>
      <c r="VZC22" s="63"/>
      <c r="VZD22" s="63"/>
      <c r="VZE22" s="63"/>
      <c r="VZF22" s="63"/>
      <c r="VZG22" s="63"/>
      <c r="VZH22" s="63"/>
      <c r="VZI22" s="63"/>
      <c r="VZJ22" s="63"/>
      <c r="VZK22" s="63"/>
      <c r="VZL22" s="63"/>
      <c r="VZM22" s="63"/>
      <c r="VZN22" s="63"/>
      <c r="VZO22" s="63"/>
      <c r="VZP22" s="63"/>
      <c r="VZQ22" s="63"/>
      <c r="VZR22" s="63"/>
      <c r="VZS22" s="63"/>
      <c r="VZT22" s="63"/>
      <c r="VZU22" s="63"/>
      <c r="VZV22" s="63"/>
      <c r="VZW22" s="63"/>
      <c r="VZX22" s="63"/>
      <c r="VZY22" s="63"/>
      <c r="VZZ22" s="63"/>
      <c r="WAA22" s="63"/>
      <c r="WAB22" s="63"/>
      <c r="WAC22" s="63"/>
      <c r="WAD22" s="63"/>
      <c r="WAE22" s="63"/>
      <c r="WAF22" s="63"/>
      <c r="WAG22" s="63"/>
      <c r="WAH22" s="63"/>
      <c r="WAI22" s="63"/>
      <c r="WAJ22" s="63"/>
      <c r="WAK22" s="63"/>
      <c r="WAL22" s="63"/>
      <c r="WAM22" s="63"/>
      <c r="WAN22" s="63"/>
      <c r="WAO22" s="63"/>
      <c r="WAP22" s="63"/>
      <c r="WAQ22" s="63"/>
      <c r="WAR22" s="63"/>
      <c r="WAS22" s="63"/>
      <c r="WAT22" s="63"/>
      <c r="WAU22" s="63"/>
      <c r="WAV22" s="63"/>
      <c r="WAW22" s="63"/>
      <c r="WAX22" s="63"/>
      <c r="WAY22" s="63"/>
      <c r="WAZ22" s="63"/>
      <c r="WBA22" s="63"/>
      <c r="WBB22" s="63"/>
      <c r="WBC22" s="63"/>
      <c r="WBD22" s="63"/>
      <c r="WBE22" s="63"/>
      <c r="WBF22" s="63"/>
      <c r="WBG22" s="63"/>
      <c r="WBH22" s="63"/>
      <c r="WBI22" s="63"/>
      <c r="WBJ22" s="63"/>
      <c r="WBK22" s="63"/>
      <c r="WBL22" s="63"/>
      <c r="WBM22" s="63"/>
      <c r="WBN22" s="63"/>
      <c r="WBO22" s="63"/>
      <c r="WBP22" s="63"/>
      <c r="WBQ22" s="63"/>
      <c r="WBR22" s="63"/>
      <c r="WBS22" s="63"/>
      <c r="WBT22" s="63"/>
      <c r="WBU22" s="63"/>
      <c r="WBV22" s="63"/>
      <c r="WBW22" s="63"/>
      <c r="WBX22" s="63"/>
      <c r="WBY22" s="63"/>
      <c r="WBZ22" s="63"/>
      <c r="WCA22" s="63"/>
      <c r="WCB22" s="63"/>
      <c r="WCC22" s="63"/>
      <c r="WCD22" s="63"/>
      <c r="WCE22" s="63"/>
      <c r="WCF22" s="63"/>
      <c r="WCG22" s="63"/>
      <c r="WCH22" s="63"/>
      <c r="WCI22" s="63"/>
      <c r="WCJ22" s="63"/>
      <c r="WCK22" s="63"/>
      <c r="WCL22" s="63"/>
      <c r="WCM22" s="63"/>
      <c r="WCN22" s="63"/>
      <c r="WCO22" s="63"/>
      <c r="WCP22" s="63"/>
      <c r="WCQ22" s="63"/>
      <c r="WCR22" s="63"/>
      <c r="WCS22" s="63"/>
      <c r="WCT22" s="63"/>
      <c r="WCU22" s="63"/>
      <c r="WCV22" s="63"/>
      <c r="WCW22" s="63"/>
      <c r="WCX22" s="63"/>
      <c r="WCY22" s="63"/>
      <c r="WCZ22" s="63"/>
      <c r="WDA22" s="63"/>
      <c r="WDB22" s="63"/>
      <c r="WDC22" s="63"/>
      <c r="WDD22" s="63"/>
      <c r="WDE22" s="63"/>
      <c r="WDF22" s="63"/>
      <c r="WDG22" s="63"/>
      <c r="WDH22" s="63"/>
      <c r="WDI22" s="63"/>
      <c r="WDJ22" s="63"/>
      <c r="WDK22" s="63"/>
      <c r="WDL22" s="63"/>
      <c r="WDM22" s="63"/>
      <c r="WDN22" s="63"/>
      <c r="WDO22" s="63"/>
      <c r="WDP22" s="63"/>
      <c r="WDQ22" s="63"/>
      <c r="WDR22" s="63"/>
      <c r="WDS22" s="63"/>
      <c r="WDT22" s="63"/>
      <c r="WDU22" s="63"/>
      <c r="WDV22" s="63"/>
      <c r="WDW22" s="63"/>
      <c r="WDX22" s="63"/>
      <c r="WDY22" s="63"/>
      <c r="WDZ22" s="63"/>
      <c r="WEA22" s="63"/>
      <c r="WEB22" s="63"/>
      <c r="WEC22" s="63"/>
      <c r="WED22" s="63"/>
      <c r="WEE22" s="63"/>
      <c r="WEF22" s="63"/>
      <c r="WEG22" s="63"/>
      <c r="WEH22" s="63"/>
      <c r="WEI22" s="63"/>
      <c r="WEJ22" s="63"/>
      <c r="WEK22" s="63"/>
      <c r="WEL22" s="63"/>
      <c r="WEM22" s="63"/>
      <c r="WEN22" s="63"/>
      <c r="WEO22" s="63"/>
      <c r="WEP22" s="63"/>
      <c r="WEQ22" s="63"/>
      <c r="WER22" s="63"/>
      <c r="WES22" s="63"/>
      <c r="WET22" s="63"/>
      <c r="WEU22" s="63"/>
      <c r="WEV22" s="63"/>
      <c r="WEW22" s="63"/>
      <c r="WEX22" s="63"/>
      <c r="WEY22" s="63"/>
      <c r="WEZ22" s="63"/>
      <c r="WFA22" s="63"/>
      <c r="WFB22" s="63"/>
      <c r="WFC22" s="63"/>
      <c r="WFD22" s="63"/>
      <c r="WFE22" s="63"/>
      <c r="WFF22" s="63"/>
      <c r="WFG22" s="63"/>
      <c r="WFH22" s="63"/>
      <c r="WFI22" s="63"/>
      <c r="WFJ22" s="63"/>
      <c r="WFK22" s="63"/>
      <c r="WFL22" s="63"/>
      <c r="WFM22" s="63"/>
      <c r="WFN22" s="63"/>
      <c r="WFO22" s="63"/>
      <c r="WFP22" s="63"/>
      <c r="WFQ22" s="63"/>
      <c r="WFR22" s="63"/>
      <c r="WFS22" s="63"/>
      <c r="WFT22" s="63"/>
      <c r="WFU22" s="63"/>
      <c r="WFV22" s="63"/>
      <c r="WFW22" s="63"/>
      <c r="WFX22" s="63"/>
      <c r="WFY22" s="63"/>
      <c r="WFZ22" s="63"/>
      <c r="WGA22" s="63"/>
      <c r="WGB22" s="63"/>
      <c r="WGC22" s="63"/>
      <c r="WGD22" s="63"/>
      <c r="WGE22" s="63"/>
      <c r="WGF22" s="63"/>
      <c r="WGG22" s="63"/>
      <c r="WGH22" s="63"/>
      <c r="WGI22" s="63"/>
      <c r="WGJ22" s="63"/>
      <c r="WGK22" s="63"/>
      <c r="WGL22" s="63"/>
      <c r="WGM22" s="63"/>
      <c r="WGN22" s="63"/>
      <c r="WGO22" s="63"/>
      <c r="WGP22" s="63"/>
      <c r="WGQ22" s="63"/>
      <c r="WGR22" s="63"/>
      <c r="WGS22" s="63"/>
      <c r="WGT22" s="63"/>
      <c r="WGU22" s="63"/>
      <c r="WGV22" s="63"/>
      <c r="WGW22" s="63"/>
      <c r="WGX22" s="63"/>
      <c r="WGY22" s="63"/>
      <c r="WGZ22" s="63"/>
      <c r="WHA22" s="63"/>
      <c r="WHB22" s="63"/>
      <c r="WHC22" s="63"/>
      <c r="WHD22" s="63"/>
      <c r="WHE22" s="63"/>
      <c r="WHF22" s="63"/>
      <c r="WHG22" s="63"/>
      <c r="WHH22" s="63"/>
      <c r="WHI22" s="63"/>
      <c r="WHJ22" s="63"/>
      <c r="WHK22" s="63"/>
      <c r="WHL22" s="63"/>
      <c r="WHM22" s="63"/>
      <c r="WHN22" s="63"/>
      <c r="WHO22" s="63"/>
      <c r="WHP22" s="63"/>
      <c r="WHQ22" s="63"/>
      <c r="WHR22" s="63"/>
      <c r="WHS22" s="63"/>
      <c r="WHT22" s="63"/>
      <c r="WHU22" s="63"/>
      <c r="WHV22" s="63"/>
      <c r="WHW22" s="63"/>
      <c r="WHX22" s="63"/>
      <c r="WHY22" s="63"/>
      <c r="WHZ22" s="63"/>
      <c r="WIA22" s="63"/>
      <c r="WIB22" s="63"/>
      <c r="WIC22" s="63"/>
      <c r="WID22" s="63"/>
      <c r="WIE22" s="63"/>
      <c r="WIF22" s="63"/>
      <c r="WIG22" s="63"/>
      <c r="WIH22" s="63"/>
      <c r="WII22" s="63"/>
      <c r="WIJ22" s="63"/>
      <c r="WIK22" s="63"/>
      <c r="WIL22" s="63"/>
      <c r="WIM22" s="63"/>
      <c r="WIN22" s="63"/>
      <c r="WIO22" s="63"/>
      <c r="WIP22" s="63"/>
      <c r="WIQ22" s="63"/>
      <c r="WIR22" s="63"/>
      <c r="WIS22" s="63"/>
      <c r="WIT22" s="63"/>
      <c r="WIU22" s="63"/>
      <c r="WIV22" s="63"/>
      <c r="WIW22" s="63"/>
      <c r="WIX22" s="63"/>
      <c r="WIY22" s="63"/>
      <c r="WIZ22" s="63"/>
      <c r="WJA22" s="63"/>
      <c r="WJB22" s="63"/>
      <c r="WJC22" s="63"/>
      <c r="WJD22" s="63"/>
      <c r="WJE22" s="63"/>
      <c r="WJF22" s="63"/>
      <c r="WJG22" s="63"/>
      <c r="WJH22" s="63"/>
      <c r="WJI22" s="63"/>
      <c r="WJJ22" s="63"/>
      <c r="WJK22" s="63"/>
      <c r="WJL22" s="63"/>
      <c r="WJM22" s="63"/>
      <c r="WJN22" s="63"/>
      <c r="WJO22" s="63"/>
      <c r="WJP22" s="63"/>
      <c r="WJQ22" s="63"/>
      <c r="WJR22" s="63"/>
      <c r="WJS22" s="63"/>
      <c r="WJT22" s="63"/>
      <c r="WJU22" s="63"/>
      <c r="WJV22" s="63"/>
      <c r="WJW22" s="63"/>
      <c r="WJX22" s="63"/>
      <c r="WJY22" s="63"/>
      <c r="WJZ22" s="63"/>
      <c r="WKA22" s="63"/>
      <c r="WKB22" s="63"/>
      <c r="WKC22" s="63"/>
      <c r="WKD22" s="63"/>
      <c r="WKE22" s="63"/>
      <c r="WKF22" s="63"/>
      <c r="WKG22" s="63"/>
      <c r="WKH22" s="63"/>
      <c r="WKI22" s="63"/>
      <c r="WKJ22" s="63"/>
      <c r="WKK22" s="63"/>
      <c r="WKL22" s="63"/>
      <c r="WKM22" s="63"/>
      <c r="WKN22" s="63"/>
      <c r="WKO22" s="63"/>
      <c r="WKP22" s="63"/>
      <c r="WKQ22" s="63"/>
      <c r="WKR22" s="63"/>
      <c r="WKS22" s="63"/>
      <c r="WKT22" s="63"/>
      <c r="WKU22" s="63"/>
      <c r="WKV22" s="63"/>
      <c r="WKW22" s="63"/>
      <c r="WKX22" s="63"/>
      <c r="WKY22" s="63"/>
      <c r="WKZ22" s="63"/>
      <c r="WLA22" s="63"/>
      <c r="WLB22" s="63"/>
      <c r="WLC22" s="63"/>
      <c r="WLD22" s="63"/>
      <c r="WLE22" s="63"/>
      <c r="WLF22" s="63"/>
      <c r="WLG22" s="63"/>
      <c r="WLH22" s="63"/>
      <c r="WLI22" s="63"/>
      <c r="WLJ22" s="63"/>
      <c r="WLK22" s="63"/>
      <c r="WLL22" s="63"/>
      <c r="WLM22" s="63"/>
      <c r="WLN22" s="63"/>
      <c r="WLO22" s="63"/>
      <c r="WLP22" s="63"/>
      <c r="WLQ22" s="63"/>
      <c r="WLR22" s="63"/>
      <c r="WLS22" s="63"/>
      <c r="WLT22" s="63"/>
      <c r="WLU22" s="63"/>
      <c r="WLV22" s="63"/>
      <c r="WLW22" s="63"/>
      <c r="WLX22" s="63"/>
      <c r="WLY22" s="63"/>
      <c r="WLZ22" s="63"/>
      <c r="WMA22" s="63"/>
      <c r="WMB22" s="63"/>
      <c r="WMC22" s="63"/>
      <c r="WMD22" s="63"/>
      <c r="WME22" s="63"/>
      <c r="WMF22" s="63"/>
      <c r="WMG22" s="63"/>
      <c r="WMH22" s="63"/>
      <c r="WMI22" s="63"/>
      <c r="WMJ22" s="63"/>
      <c r="WMK22" s="63"/>
      <c r="WML22" s="63"/>
      <c r="WMM22" s="63"/>
      <c r="WMN22" s="63"/>
      <c r="WMO22" s="63"/>
      <c r="WMP22" s="63"/>
      <c r="WMQ22" s="63"/>
      <c r="WMR22" s="63"/>
      <c r="WMS22" s="63"/>
      <c r="WMT22" s="63"/>
      <c r="WMU22" s="63"/>
      <c r="WMV22" s="63"/>
      <c r="WMW22" s="63"/>
      <c r="WMX22" s="63"/>
      <c r="WMY22" s="63"/>
      <c r="WMZ22" s="63"/>
      <c r="WNA22" s="63"/>
      <c r="WNB22" s="63"/>
      <c r="WNC22" s="63"/>
      <c r="WND22" s="63"/>
      <c r="WNE22" s="63"/>
      <c r="WNF22" s="63"/>
      <c r="WNG22" s="63"/>
      <c r="WNH22" s="63"/>
      <c r="WNI22" s="63"/>
      <c r="WNJ22" s="63"/>
      <c r="WNK22" s="63"/>
      <c r="WNL22" s="63"/>
      <c r="WNM22" s="63"/>
      <c r="WNN22" s="63"/>
      <c r="WNO22" s="63"/>
      <c r="WNP22" s="63"/>
      <c r="WNQ22" s="63"/>
      <c r="WNR22" s="63"/>
      <c r="WNS22" s="63"/>
      <c r="WNT22" s="63"/>
      <c r="WNU22" s="63"/>
      <c r="WNV22" s="63"/>
      <c r="WNW22" s="63"/>
      <c r="WNX22" s="63"/>
      <c r="WNY22" s="63"/>
      <c r="WNZ22" s="63"/>
      <c r="WOA22" s="63"/>
      <c r="WOB22" s="63"/>
      <c r="WOC22" s="63"/>
      <c r="WOD22" s="63"/>
      <c r="WOE22" s="63"/>
      <c r="WOF22" s="63"/>
      <c r="WOG22" s="63"/>
      <c r="WOH22" s="63"/>
      <c r="WOI22" s="63"/>
      <c r="WOJ22" s="63"/>
      <c r="WOK22" s="63"/>
      <c r="WOL22" s="63"/>
      <c r="WOM22" s="63"/>
      <c r="WON22" s="63"/>
      <c r="WOO22" s="63"/>
      <c r="WOP22" s="63"/>
      <c r="WOQ22" s="63"/>
      <c r="WOR22" s="63"/>
      <c r="WOS22" s="63"/>
      <c r="WOT22" s="63"/>
      <c r="WOU22" s="63"/>
      <c r="WOV22" s="63"/>
      <c r="WOW22" s="63"/>
      <c r="WOX22" s="63"/>
      <c r="WOY22" s="63"/>
      <c r="WOZ22" s="63"/>
      <c r="WPA22" s="63"/>
      <c r="WPB22" s="63"/>
      <c r="WPC22" s="63"/>
      <c r="WPD22" s="63"/>
      <c r="WPE22" s="63"/>
      <c r="WPF22" s="63"/>
      <c r="WPG22" s="63"/>
      <c r="WPH22" s="63"/>
      <c r="WPI22" s="63"/>
      <c r="WPJ22" s="63"/>
      <c r="WPK22" s="63"/>
      <c r="WPL22" s="63"/>
      <c r="WPM22" s="63"/>
      <c r="WPN22" s="63"/>
      <c r="WPO22" s="63"/>
      <c r="WPP22" s="63"/>
      <c r="WPQ22" s="63"/>
      <c r="WPR22" s="63"/>
      <c r="WPS22" s="63"/>
      <c r="WPT22" s="63"/>
      <c r="WPU22" s="63"/>
      <c r="WPV22" s="63"/>
      <c r="WPW22" s="63"/>
      <c r="WPX22" s="63"/>
      <c r="WPY22" s="63"/>
      <c r="WPZ22" s="63"/>
      <c r="WQA22" s="63"/>
      <c r="WQB22" s="63"/>
      <c r="WQC22" s="63"/>
      <c r="WQD22" s="63"/>
      <c r="WQE22" s="63"/>
      <c r="WQF22" s="63"/>
      <c r="WQG22" s="63"/>
      <c r="WQH22" s="63"/>
      <c r="WQI22" s="63"/>
      <c r="WQJ22" s="63"/>
      <c r="WQK22" s="63"/>
      <c r="WQL22" s="63"/>
      <c r="WQM22" s="63"/>
      <c r="WQN22" s="63"/>
      <c r="WQO22" s="63"/>
      <c r="WQP22" s="63"/>
      <c r="WQQ22" s="63"/>
      <c r="WQR22" s="63"/>
      <c r="WQS22" s="63"/>
      <c r="WQT22" s="63"/>
      <c r="WQU22" s="63"/>
      <c r="WQV22" s="63"/>
      <c r="WQW22" s="63"/>
      <c r="WQX22" s="63"/>
      <c r="WQY22" s="63"/>
      <c r="WQZ22" s="63"/>
      <c r="WRA22" s="63"/>
      <c r="WRB22" s="63"/>
      <c r="WRC22" s="63"/>
      <c r="WRD22" s="63"/>
      <c r="WRE22" s="63"/>
      <c r="WRF22" s="63"/>
      <c r="WRG22" s="63"/>
      <c r="WRH22" s="63"/>
      <c r="WRI22" s="63"/>
      <c r="WRJ22" s="63"/>
      <c r="WRK22" s="63"/>
      <c r="WRL22" s="63"/>
      <c r="WRM22" s="63"/>
      <c r="WRN22" s="63"/>
      <c r="WRO22" s="63"/>
      <c r="WRP22" s="63"/>
      <c r="WRQ22" s="63"/>
      <c r="WRR22" s="63"/>
      <c r="WRS22" s="63"/>
      <c r="WRT22" s="63"/>
      <c r="WRU22" s="63"/>
      <c r="WRV22" s="63"/>
      <c r="WRW22" s="63"/>
      <c r="WRX22" s="63"/>
      <c r="WRY22" s="63"/>
      <c r="WRZ22" s="63"/>
      <c r="WSA22" s="63"/>
      <c r="WSB22" s="63"/>
      <c r="WSC22" s="63"/>
      <c r="WSD22" s="63"/>
      <c r="WSE22" s="63"/>
      <c r="WSF22" s="63"/>
      <c r="WSG22" s="63"/>
      <c r="WSH22" s="63"/>
      <c r="WSI22" s="63"/>
      <c r="WSJ22" s="63"/>
      <c r="WSK22" s="63"/>
      <c r="WSL22" s="63"/>
      <c r="WSM22" s="63"/>
      <c r="WSN22" s="63"/>
      <c r="WSO22" s="63"/>
      <c r="WSP22" s="63"/>
      <c r="WSQ22" s="63"/>
      <c r="WSR22" s="63"/>
      <c r="WSS22" s="63"/>
      <c r="WST22" s="63"/>
      <c r="WSU22" s="63"/>
      <c r="WSV22" s="63"/>
      <c r="WSW22" s="63"/>
      <c r="WSX22" s="63"/>
      <c r="WSY22" s="63"/>
      <c r="WSZ22" s="63"/>
      <c r="WTA22" s="63"/>
      <c r="WTB22" s="63"/>
      <c r="WTC22" s="63"/>
      <c r="WTD22" s="63"/>
      <c r="WTE22" s="63"/>
      <c r="WTF22" s="63"/>
      <c r="WTG22" s="63"/>
      <c r="WTH22" s="63"/>
      <c r="WTI22" s="63"/>
      <c r="WTJ22" s="63"/>
      <c r="WTK22" s="63"/>
      <c r="WTL22" s="63"/>
      <c r="WTM22" s="63"/>
      <c r="WTN22" s="63"/>
      <c r="WTO22" s="63"/>
      <c r="WTP22" s="63"/>
      <c r="WTQ22" s="63"/>
      <c r="WTR22" s="63"/>
      <c r="WTS22" s="63"/>
      <c r="WTT22" s="63"/>
      <c r="WTU22" s="63"/>
      <c r="WTV22" s="63"/>
      <c r="WTW22" s="63"/>
      <c r="WTX22" s="63"/>
      <c r="WTY22" s="63"/>
      <c r="WTZ22" s="63"/>
      <c r="WUA22" s="63"/>
      <c r="WUB22" s="63"/>
      <c r="WUC22" s="63"/>
      <c r="WUD22" s="63"/>
      <c r="WUE22" s="63"/>
      <c r="WUF22" s="63"/>
      <c r="WUG22" s="63"/>
      <c r="WUH22" s="63"/>
      <c r="WUI22" s="63"/>
      <c r="WUJ22" s="63"/>
      <c r="WUK22" s="63"/>
      <c r="WUL22" s="63"/>
      <c r="WUM22" s="63"/>
      <c r="WUN22" s="63"/>
      <c r="WUO22" s="63"/>
      <c r="WUP22" s="63"/>
      <c r="WUQ22" s="63"/>
      <c r="WUR22" s="63"/>
      <c r="WUS22" s="63"/>
      <c r="WUT22" s="63"/>
      <c r="WUU22" s="63"/>
      <c r="WUV22" s="63"/>
      <c r="WUW22" s="63"/>
      <c r="WUX22" s="63"/>
      <c r="WUY22" s="63"/>
      <c r="WUZ22" s="63"/>
      <c r="WVA22" s="63"/>
      <c r="WVB22" s="63"/>
      <c r="WVC22" s="63"/>
      <c r="WVD22" s="63"/>
      <c r="WVE22" s="63"/>
      <c r="WVF22" s="63"/>
      <c r="WVG22" s="63"/>
      <c r="WVH22" s="63"/>
      <c r="WVI22" s="63"/>
      <c r="WVJ22" s="63"/>
      <c r="WVK22" s="63"/>
      <c r="WVL22" s="63"/>
      <c r="WVM22" s="63"/>
      <c r="WVN22" s="63"/>
      <c r="WVO22" s="63"/>
      <c r="WVP22" s="63"/>
      <c r="WVQ22" s="63"/>
      <c r="WVR22" s="63"/>
      <c r="WVS22" s="63"/>
      <c r="WVT22" s="63"/>
      <c r="WVU22" s="63"/>
      <c r="WVV22" s="63"/>
      <c r="WVW22" s="63"/>
      <c r="WVX22" s="63"/>
      <c r="WVY22" s="63"/>
      <c r="WVZ22" s="63"/>
      <c r="WWA22" s="63"/>
      <c r="WWB22" s="63"/>
      <c r="WWC22" s="63"/>
      <c r="WWD22" s="63"/>
      <c r="WWE22" s="63"/>
      <c r="WWF22" s="63"/>
      <c r="WWG22" s="63"/>
      <c r="WWH22" s="63"/>
      <c r="WWI22" s="63"/>
      <c r="WWJ22" s="63"/>
      <c r="WWK22" s="63"/>
      <c r="WWL22" s="63"/>
      <c r="WWM22" s="63"/>
      <c r="WWN22" s="63"/>
      <c r="WWO22" s="63"/>
      <c r="WWP22" s="63"/>
      <c r="WWQ22" s="63"/>
      <c r="WWR22" s="63"/>
      <c r="WWS22" s="63"/>
      <c r="WWT22" s="63"/>
      <c r="WWU22" s="63"/>
      <c r="WWV22" s="63"/>
      <c r="WWW22" s="63"/>
      <c r="WWX22" s="63"/>
      <c r="WWY22" s="63"/>
      <c r="WWZ22" s="63"/>
      <c r="WXA22" s="63"/>
      <c r="WXB22" s="63"/>
      <c r="WXC22" s="63"/>
      <c r="WXD22" s="63"/>
      <c r="WXE22" s="63"/>
      <c r="WXF22" s="63"/>
      <c r="WXG22" s="63"/>
      <c r="WXH22" s="63"/>
      <c r="WXI22" s="63"/>
      <c r="WXJ22" s="63"/>
      <c r="WXK22" s="63"/>
      <c r="WXL22" s="63"/>
      <c r="WXM22" s="63"/>
      <c r="WXN22" s="63"/>
      <c r="WXO22" s="63"/>
      <c r="WXP22" s="63"/>
      <c r="WXQ22" s="63"/>
      <c r="WXR22" s="63"/>
      <c r="WXS22" s="63"/>
      <c r="WXT22" s="63"/>
      <c r="WXU22" s="63"/>
      <c r="WXV22" s="63"/>
      <c r="WXW22" s="63"/>
      <c r="WXX22" s="63"/>
      <c r="WXY22" s="63"/>
      <c r="WXZ22" s="63"/>
      <c r="WYA22" s="63"/>
      <c r="WYB22" s="63"/>
      <c r="WYC22" s="63"/>
      <c r="WYD22" s="63"/>
      <c r="WYE22" s="63"/>
      <c r="WYF22" s="63"/>
      <c r="WYG22" s="63"/>
      <c r="WYH22" s="63"/>
      <c r="WYI22" s="63"/>
      <c r="WYJ22" s="63"/>
      <c r="WYK22" s="63"/>
      <c r="WYL22" s="63"/>
      <c r="WYM22" s="63"/>
      <c r="WYN22" s="63"/>
      <c r="WYO22" s="63"/>
      <c r="WYP22" s="63"/>
      <c r="WYQ22" s="63"/>
      <c r="WYR22" s="63"/>
      <c r="WYS22" s="63"/>
      <c r="WYT22" s="63"/>
      <c r="WYU22" s="63"/>
      <c r="WYV22" s="63"/>
      <c r="WYW22" s="63"/>
      <c r="WYX22" s="63"/>
      <c r="WYY22" s="63"/>
      <c r="WYZ22" s="63"/>
      <c r="WZA22" s="63"/>
      <c r="WZB22" s="63"/>
      <c r="WZC22" s="63"/>
      <c r="WZD22" s="63"/>
      <c r="WZE22" s="63"/>
      <c r="WZF22" s="63"/>
      <c r="WZG22" s="63"/>
      <c r="WZH22" s="63"/>
      <c r="WZI22" s="63"/>
      <c r="WZJ22" s="63"/>
      <c r="WZK22" s="63"/>
      <c r="WZL22" s="63"/>
      <c r="WZM22" s="63"/>
      <c r="WZN22" s="63"/>
      <c r="WZO22" s="63"/>
      <c r="WZP22" s="63"/>
      <c r="WZQ22" s="63"/>
      <c r="WZR22" s="63"/>
      <c r="WZS22" s="63"/>
      <c r="WZT22" s="63"/>
      <c r="WZU22" s="63"/>
      <c r="WZV22" s="63"/>
      <c r="WZW22" s="63"/>
      <c r="WZX22" s="63"/>
      <c r="WZY22" s="63"/>
      <c r="WZZ22" s="63"/>
      <c r="XAA22" s="63"/>
      <c r="XAB22" s="63"/>
      <c r="XAC22" s="63"/>
      <c r="XAD22" s="63"/>
      <c r="XAE22" s="63"/>
      <c r="XAF22" s="63"/>
      <c r="XAG22" s="63"/>
      <c r="XAH22" s="63"/>
      <c r="XAI22" s="63"/>
      <c r="XAJ22" s="63"/>
      <c r="XAK22" s="63"/>
      <c r="XAL22" s="63"/>
      <c r="XAM22" s="63"/>
      <c r="XAN22" s="63"/>
      <c r="XAO22" s="63"/>
      <c r="XAP22" s="63"/>
      <c r="XAQ22" s="63"/>
      <c r="XAR22" s="63"/>
      <c r="XAS22" s="63"/>
      <c r="XAT22" s="63"/>
      <c r="XAU22" s="63"/>
      <c r="XAV22" s="63"/>
      <c r="XAW22" s="63"/>
      <c r="XAX22" s="63"/>
      <c r="XAY22" s="63"/>
      <c r="XAZ22" s="63"/>
      <c r="XBA22" s="63"/>
      <c r="XBB22" s="63"/>
      <c r="XBC22" s="63"/>
      <c r="XBD22" s="63"/>
      <c r="XBE22" s="63"/>
      <c r="XBF22" s="63"/>
      <c r="XBG22" s="63"/>
      <c r="XBH22" s="63"/>
      <c r="XBI22" s="63"/>
      <c r="XBJ22" s="63"/>
      <c r="XBK22" s="63"/>
      <c r="XBL22" s="63"/>
      <c r="XBM22" s="63"/>
      <c r="XBN22" s="63"/>
      <c r="XBO22" s="63"/>
      <c r="XBP22" s="63"/>
      <c r="XBQ22" s="63"/>
      <c r="XBR22" s="63"/>
      <c r="XBS22" s="63"/>
      <c r="XBT22" s="63"/>
      <c r="XBU22" s="63"/>
      <c r="XBV22" s="63"/>
      <c r="XBW22" s="63"/>
      <c r="XBX22" s="63"/>
      <c r="XBY22" s="63"/>
      <c r="XBZ22" s="63"/>
      <c r="XCA22" s="63"/>
      <c r="XCB22" s="63"/>
      <c r="XCC22" s="63"/>
      <c r="XCD22" s="63"/>
      <c r="XCE22" s="63"/>
      <c r="XCF22" s="63"/>
      <c r="XCG22" s="63"/>
      <c r="XCH22" s="63"/>
      <c r="XCI22" s="63"/>
      <c r="XCJ22" s="63"/>
      <c r="XCK22" s="63"/>
      <c r="XCL22" s="63"/>
      <c r="XCM22" s="63"/>
      <c r="XCN22" s="63"/>
      <c r="XCO22" s="63"/>
      <c r="XCP22" s="63"/>
      <c r="XCQ22" s="63"/>
      <c r="XCR22" s="63"/>
      <c r="XCS22" s="63"/>
      <c r="XCT22" s="63"/>
      <c r="XCU22" s="63"/>
      <c r="XCV22" s="63"/>
      <c r="XCW22" s="63"/>
      <c r="XCX22" s="63"/>
      <c r="XCY22" s="63"/>
      <c r="XCZ22" s="63"/>
      <c r="XDA22" s="63"/>
      <c r="XDB22" s="63"/>
      <c r="XDC22" s="63"/>
      <c r="XDD22" s="63"/>
      <c r="XDE22" s="63"/>
      <c r="XDF22" s="63"/>
      <c r="XDG22" s="63"/>
      <c r="XDH22" s="63"/>
      <c r="XDI22" s="63"/>
      <c r="XDJ22" s="63"/>
      <c r="XDK22" s="63"/>
      <c r="XDL22" s="63"/>
      <c r="XDM22" s="63"/>
      <c r="XDN22" s="63"/>
      <c r="XDO22" s="63"/>
      <c r="XDP22" s="63"/>
      <c r="XDQ22" s="63"/>
      <c r="XDR22" s="63"/>
      <c r="XDS22" s="63"/>
      <c r="XDT22" s="63"/>
      <c r="XDU22" s="63"/>
      <c r="XDV22" s="63"/>
      <c r="XDW22" s="63"/>
      <c r="XDX22" s="63"/>
      <c r="XDY22" s="63"/>
      <c r="XDZ22" s="63"/>
      <c r="XEA22" s="63"/>
      <c r="XEB22" s="63"/>
      <c r="XEC22" s="63"/>
      <c r="XED22" s="63"/>
      <c r="XEE22" s="63"/>
      <c r="XEF22" s="63"/>
      <c r="XEG22" s="63"/>
      <c r="XEH22" s="63"/>
      <c r="XEI22" s="63"/>
      <c r="XEJ22" s="63"/>
      <c r="XEK22" s="63"/>
      <c r="XEL22" s="63"/>
      <c r="XEM22" s="63"/>
      <c r="XEN22" s="63"/>
      <c r="XEO22" s="63"/>
      <c r="XEP22" s="63"/>
      <c r="XEQ22" s="63"/>
      <c r="XER22" s="63"/>
      <c r="XES22" s="63"/>
      <c r="XET22" s="63"/>
      <c r="XEU22" s="63"/>
      <c r="XEV22" s="63"/>
      <c r="XEW22" s="63"/>
      <c r="XEX22" s="63"/>
    </row>
    <row r="23" spans="1:16378" ht="15.75">
      <c r="A23" s="51"/>
    </row>
    <row r="24" spans="1:16378" ht="15.75">
      <c r="A24" s="51" t="s">
        <v>39</v>
      </c>
    </row>
    <row r="25" spans="1:16378">
      <c r="A25" s="55" t="s">
        <v>38</v>
      </c>
      <c r="D25" s="57" t="s">
        <v>93</v>
      </c>
      <c r="E25" s="57" t="s">
        <v>93</v>
      </c>
      <c r="F25" s="57" t="s">
        <v>93</v>
      </c>
      <c r="G25" s="57" t="s">
        <v>93</v>
      </c>
      <c r="H25" s="57" t="s">
        <v>93</v>
      </c>
      <c r="I25" s="57" t="s">
        <v>93</v>
      </c>
      <c r="J25" s="57" t="s">
        <v>93</v>
      </c>
      <c r="K25" s="57" t="s">
        <v>93</v>
      </c>
      <c r="L25" s="57" t="s">
        <v>93</v>
      </c>
      <c r="M25" s="57" t="s">
        <v>93</v>
      </c>
      <c r="N25" s="57" t="s">
        <v>93</v>
      </c>
      <c r="O25" s="57" t="s">
        <v>93</v>
      </c>
      <c r="P25" s="57" t="s">
        <v>93</v>
      </c>
      <c r="Q25" s="57" t="s">
        <v>93</v>
      </c>
      <c r="R25" s="57" t="s">
        <v>93</v>
      </c>
      <c r="S25" s="57" t="s">
        <v>93</v>
      </c>
      <c r="T25" s="57" t="s">
        <v>93</v>
      </c>
      <c r="U25" s="57" t="s">
        <v>93</v>
      </c>
      <c r="V25" s="57" t="s">
        <v>93</v>
      </c>
      <c r="W25" s="57" t="s">
        <v>93</v>
      </c>
      <c r="X25" s="57" t="s">
        <v>93</v>
      </c>
      <c r="Y25" s="57" t="s">
        <v>93</v>
      </c>
      <c r="Z25" s="57" t="s">
        <v>93</v>
      </c>
      <c r="AA25" s="57" t="s">
        <v>93</v>
      </c>
      <c r="AB25" s="57" t="s">
        <v>93</v>
      </c>
      <c r="AC25" s="57" t="s">
        <v>93</v>
      </c>
      <c r="AD25" s="57" t="s">
        <v>93</v>
      </c>
      <c r="AE25" s="57" t="s">
        <v>93</v>
      </c>
      <c r="AF25" s="57" t="s">
        <v>93</v>
      </c>
      <c r="AG25" s="57" t="s">
        <v>93</v>
      </c>
      <c r="AH25" s="57" t="s">
        <v>93</v>
      </c>
      <c r="AI25" s="57" t="s">
        <v>93</v>
      </c>
      <c r="AJ25" s="57" t="s">
        <v>93</v>
      </c>
      <c r="AK25" s="57" t="s">
        <v>93</v>
      </c>
      <c r="AL25" s="57" t="s">
        <v>93</v>
      </c>
      <c r="AM25" s="57" t="s">
        <v>93</v>
      </c>
      <c r="AN25" s="57" t="s">
        <v>93</v>
      </c>
      <c r="AO25" s="57" t="s">
        <v>93</v>
      </c>
      <c r="AP25" s="57" t="s">
        <v>93</v>
      </c>
      <c r="AQ25" s="57" t="s">
        <v>93</v>
      </c>
      <c r="AR25" s="57" t="s">
        <v>93</v>
      </c>
      <c r="AS25" s="57" t="s">
        <v>93</v>
      </c>
      <c r="AT25" s="57" t="s">
        <v>93</v>
      </c>
      <c r="AU25" s="57" t="s">
        <v>93</v>
      </c>
      <c r="AV25" s="57" t="s">
        <v>93</v>
      </c>
      <c r="AW25" s="57" t="s">
        <v>93</v>
      </c>
      <c r="AX25" s="57" t="s">
        <v>93</v>
      </c>
      <c r="AY25" s="57" t="s">
        <v>93</v>
      </c>
      <c r="AZ25" s="57" t="s">
        <v>93</v>
      </c>
      <c r="BA25" s="57" t="s">
        <v>93</v>
      </c>
      <c r="BB25" s="57" t="s">
        <v>93</v>
      </c>
      <c r="BC25" s="57" t="s">
        <v>93</v>
      </c>
      <c r="BD25" s="57" t="s">
        <v>93</v>
      </c>
      <c r="BE25" s="57" t="s">
        <v>93</v>
      </c>
      <c r="BF25" s="57" t="s">
        <v>93</v>
      </c>
      <c r="BG25" s="57" t="s">
        <v>93</v>
      </c>
      <c r="BH25" s="57" t="s">
        <v>93</v>
      </c>
      <c r="BI25" s="57" t="s">
        <v>93</v>
      </c>
      <c r="BJ25" s="57" t="s">
        <v>93</v>
      </c>
      <c r="BK25" s="57" t="s">
        <v>93</v>
      </c>
      <c r="BL25" s="57" t="s">
        <v>93</v>
      </c>
      <c r="BM25" s="57" t="s">
        <v>93</v>
      </c>
      <c r="BN25" s="57" t="s">
        <v>93</v>
      </c>
      <c r="BO25" s="57" t="s">
        <v>93</v>
      </c>
      <c r="BP25" s="57" t="s">
        <v>93</v>
      </c>
      <c r="BQ25" s="57" t="s">
        <v>93</v>
      </c>
      <c r="BR25" s="57" t="s">
        <v>93</v>
      </c>
      <c r="BS25" s="57" t="s">
        <v>93</v>
      </c>
      <c r="BT25" s="57" t="s">
        <v>93</v>
      </c>
      <c r="BU25" s="57" t="s">
        <v>93</v>
      </c>
      <c r="BV25" s="57" t="s">
        <v>93</v>
      </c>
      <c r="BW25" s="57" t="s">
        <v>93</v>
      </c>
      <c r="BX25" s="57" t="s">
        <v>93</v>
      </c>
      <c r="BY25" s="57" t="s">
        <v>93</v>
      </c>
      <c r="BZ25" s="57" t="s">
        <v>93</v>
      </c>
      <c r="CA25" s="57" t="s">
        <v>93</v>
      </c>
      <c r="CB25" s="57" t="s">
        <v>93</v>
      </c>
      <c r="CC25" s="57" t="s">
        <v>93</v>
      </c>
      <c r="CD25" s="57" t="s">
        <v>93</v>
      </c>
      <c r="CE25" s="57" t="s">
        <v>93</v>
      </c>
      <c r="CF25" s="57" t="s">
        <v>93</v>
      </c>
      <c r="CG25" s="57" t="s">
        <v>93</v>
      </c>
      <c r="CH25" s="57" t="s">
        <v>93</v>
      </c>
      <c r="CI25" s="57" t="s">
        <v>93</v>
      </c>
      <c r="CJ25" s="57" t="s">
        <v>93</v>
      </c>
      <c r="CK25" s="57" t="s">
        <v>93</v>
      </c>
      <c r="CL25" s="57" t="s">
        <v>93</v>
      </c>
      <c r="CM25" s="57" t="s">
        <v>93</v>
      </c>
      <c r="CN25" s="57" t="s">
        <v>93</v>
      </c>
      <c r="CO25" s="57" t="s">
        <v>93</v>
      </c>
      <c r="CP25" s="57" t="s">
        <v>93</v>
      </c>
      <c r="CQ25" s="57" t="s">
        <v>93</v>
      </c>
      <c r="CR25" s="57" t="s">
        <v>93</v>
      </c>
      <c r="CS25" s="57" t="s">
        <v>93</v>
      </c>
      <c r="CT25" s="57" t="s">
        <v>93</v>
      </c>
      <c r="CU25" s="57" t="s">
        <v>93</v>
      </c>
      <c r="CV25" s="57" t="s">
        <v>93</v>
      </c>
      <c r="CW25" s="57" t="s">
        <v>93</v>
      </c>
      <c r="CX25" s="57" t="s">
        <v>93</v>
      </c>
      <c r="CY25" s="57" t="s">
        <v>93</v>
      </c>
      <c r="CZ25" s="57" t="s">
        <v>93</v>
      </c>
      <c r="DA25" s="57" t="s">
        <v>93</v>
      </c>
      <c r="DB25" s="57" t="s">
        <v>93</v>
      </c>
      <c r="DC25" s="57" t="s">
        <v>93</v>
      </c>
      <c r="DD25" s="57" t="s">
        <v>93</v>
      </c>
      <c r="DE25" s="57" t="s">
        <v>93</v>
      </c>
      <c r="DF25" s="57" t="s">
        <v>93</v>
      </c>
      <c r="DG25" s="57" t="s">
        <v>93</v>
      </c>
      <c r="DH25" s="57" t="s">
        <v>93</v>
      </c>
      <c r="DI25" s="57" t="s">
        <v>93</v>
      </c>
      <c r="DJ25" s="57" t="s">
        <v>93</v>
      </c>
      <c r="DK25" s="57" t="s">
        <v>93</v>
      </c>
      <c r="DL25" s="57" t="s">
        <v>93</v>
      </c>
      <c r="DM25" s="57" t="s">
        <v>93</v>
      </c>
      <c r="DN25" s="57" t="s">
        <v>93</v>
      </c>
      <c r="DO25" s="57" t="s">
        <v>93</v>
      </c>
      <c r="DP25" s="57" t="s">
        <v>93</v>
      </c>
      <c r="DQ25" s="57" t="s">
        <v>93</v>
      </c>
      <c r="DR25" s="57" t="s">
        <v>93</v>
      </c>
      <c r="DS25" s="57" t="s">
        <v>93</v>
      </c>
      <c r="DT25" s="57" t="s">
        <v>93</v>
      </c>
      <c r="DU25" s="57" t="s">
        <v>93</v>
      </c>
      <c r="DV25" s="57" t="s">
        <v>93</v>
      </c>
      <c r="DW25" s="57" t="s">
        <v>93</v>
      </c>
      <c r="DX25" s="57" t="s">
        <v>93</v>
      </c>
      <c r="DY25" s="57" t="s">
        <v>93</v>
      </c>
    </row>
    <row r="26" spans="1:16378">
      <c r="A26" s="55" t="s">
        <v>37</v>
      </c>
      <c r="D26" s="57" t="s">
        <v>93</v>
      </c>
      <c r="E26" s="57" t="s">
        <v>93</v>
      </c>
      <c r="F26" s="57" t="s">
        <v>93</v>
      </c>
      <c r="G26" s="57" t="s">
        <v>93</v>
      </c>
      <c r="H26" s="57" t="s">
        <v>93</v>
      </c>
      <c r="I26" s="57" t="s">
        <v>93</v>
      </c>
      <c r="J26" s="57" t="s">
        <v>93</v>
      </c>
      <c r="K26" s="57" t="s">
        <v>93</v>
      </c>
      <c r="L26" s="57" t="s">
        <v>93</v>
      </c>
      <c r="M26" s="57" t="s">
        <v>93</v>
      </c>
      <c r="N26" s="57" t="s">
        <v>93</v>
      </c>
      <c r="O26" s="57" t="s">
        <v>93</v>
      </c>
      <c r="P26" s="57" t="s">
        <v>93</v>
      </c>
      <c r="Q26" s="57" t="s">
        <v>93</v>
      </c>
      <c r="R26" s="57" t="s">
        <v>93</v>
      </c>
      <c r="S26" s="57" t="s">
        <v>93</v>
      </c>
      <c r="T26" s="57" t="s">
        <v>93</v>
      </c>
      <c r="U26" s="57" t="s">
        <v>93</v>
      </c>
      <c r="V26" s="57" t="s">
        <v>93</v>
      </c>
      <c r="W26" s="57" t="s">
        <v>93</v>
      </c>
      <c r="X26" s="57" t="s">
        <v>93</v>
      </c>
      <c r="Y26" s="57" t="s">
        <v>93</v>
      </c>
      <c r="Z26" s="57" t="s">
        <v>93</v>
      </c>
      <c r="AA26" s="57" t="s">
        <v>93</v>
      </c>
      <c r="AB26" s="57" t="s">
        <v>93</v>
      </c>
      <c r="AC26" s="57" t="s">
        <v>93</v>
      </c>
      <c r="AD26" s="57" t="s">
        <v>93</v>
      </c>
      <c r="AE26" s="57" t="s">
        <v>93</v>
      </c>
      <c r="AF26" s="57" t="s">
        <v>93</v>
      </c>
      <c r="AG26" s="57" t="s">
        <v>93</v>
      </c>
      <c r="AH26" s="57" t="s">
        <v>93</v>
      </c>
      <c r="AI26" s="57" t="s">
        <v>93</v>
      </c>
      <c r="AJ26" s="57" t="s">
        <v>93</v>
      </c>
      <c r="AK26" s="57" t="s">
        <v>93</v>
      </c>
      <c r="AL26" s="57" t="s">
        <v>93</v>
      </c>
      <c r="AM26" s="57" t="s">
        <v>93</v>
      </c>
      <c r="AN26" s="57" t="s">
        <v>93</v>
      </c>
      <c r="AO26" s="57" t="s">
        <v>93</v>
      </c>
      <c r="AP26" s="57" t="s">
        <v>93</v>
      </c>
      <c r="AQ26" s="57" t="s">
        <v>93</v>
      </c>
      <c r="AR26" s="57" t="s">
        <v>93</v>
      </c>
      <c r="AS26" s="57" t="s">
        <v>93</v>
      </c>
      <c r="AT26" s="57" t="s">
        <v>93</v>
      </c>
      <c r="AU26" s="57" t="s">
        <v>93</v>
      </c>
      <c r="AV26" s="57" t="s">
        <v>93</v>
      </c>
      <c r="AW26" s="57" t="s">
        <v>93</v>
      </c>
      <c r="AX26" s="57" t="s">
        <v>93</v>
      </c>
      <c r="AY26" s="57" t="s">
        <v>93</v>
      </c>
      <c r="AZ26" s="57" t="s">
        <v>93</v>
      </c>
      <c r="BA26" s="57" t="s">
        <v>93</v>
      </c>
      <c r="BB26" s="57" t="s">
        <v>93</v>
      </c>
      <c r="BC26" s="57" t="s">
        <v>93</v>
      </c>
      <c r="BD26" s="57" t="s">
        <v>93</v>
      </c>
      <c r="BE26" s="57" t="s">
        <v>93</v>
      </c>
      <c r="BF26" s="57" t="s">
        <v>93</v>
      </c>
      <c r="BG26" s="57" t="s">
        <v>93</v>
      </c>
      <c r="BH26" s="57" t="s">
        <v>93</v>
      </c>
      <c r="BI26" s="57" t="s">
        <v>93</v>
      </c>
      <c r="BJ26" s="57" t="s">
        <v>93</v>
      </c>
      <c r="BK26" s="57" t="s">
        <v>93</v>
      </c>
      <c r="BL26" s="57" t="s">
        <v>93</v>
      </c>
      <c r="BM26" s="57" t="s">
        <v>93</v>
      </c>
      <c r="BN26" s="57" t="s">
        <v>93</v>
      </c>
      <c r="BO26" s="57" t="s">
        <v>93</v>
      </c>
      <c r="BP26" s="57" t="s">
        <v>93</v>
      </c>
      <c r="BQ26" s="57" t="s">
        <v>93</v>
      </c>
      <c r="BR26" s="57" t="s">
        <v>93</v>
      </c>
      <c r="BS26" s="57" t="s">
        <v>93</v>
      </c>
      <c r="BT26" s="57" t="s">
        <v>93</v>
      </c>
      <c r="BU26" s="57" t="s">
        <v>93</v>
      </c>
      <c r="BV26" s="57" t="s">
        <v>93</v>
      </c>
      <c r="BW26" s="57" t="s">
        <v>93</v>
      </c>
      <c r="BX26" s="57" t="s">
        <v>93</v>
      </c>
      <c r="BY26" s="57" t="s">
        <v>93</v>
      </c>
      <c r="BZ26" s="57" t="s">
        <v>93</v>
      </c>
      <c r="CA26" s="57" t="s">
        <v>93</v>
      </c>
      <c r="CB26" s="57" t="s">
        <v>93</v>
      </c>
      <c r="CC26" s="57" t="s">
        <v>93</v>
      </c>
      <c r="CD26" s="57" t="s">
        <v>93</v>
      </c>
      <c r="CE26" s="57" t="s">
        <v>93</v>
      </c>
      <c r="CF26" s="57" t="s">
        <v>93</v>
      </c>
      <c r="CG26" s="57" t="s">
        <v>93</v>
      </c>
      <c r="CH26" s="57" t="s">
        <v>93</v>
      </c>
      <c r="CI26" s="57" t="s">
        <v>93</v>
      </c>
      <c r="CJ26" s="57" t="s">
        <v>93</v>
      </c>
      <c r="CK26" s="57" t="s">
        <v>93</v>
      </c>
      <c r="CL26" s="57" t="s">
        <v>93</v>
      </c>
      <c r="CM26" s="57" t="s">
        <v>93</v>
      </c>
      <c r="CN26" s="57" t="s">
        <v>93</v>
      </c>
      <c r="CO26" s="57" t="s">
        <v>93</v>
      </c>
      <c r="CP26" s="57" t="s">
        <v>93</v>
      </c>
      <c r="CQ26" s="57" t="s">
        <v>93</v>
      </c>
      <c r="CR26" s="57" t="s">
        <v>93</v>
      </c>
      <c r="CS26" s="57" t="s">
        <v>93</v>
      </c>
      <c r="CT26" s="57" t="s">
        <v>93</v>
      </c>
      <c r="CU26" s="57" t="s">
        <v>93</v>
      </c>
      <c r="CV26" s="57" t="s">
        <v>93</v>
      </c>
      <c r="CW26" s="57" t="s">
        <v>93</v>
      </c>
      <c r="CX26" s="57" t="s">
        <v>93</v>
      </c>
      <c r="CY26" s="57" t="s">
        <v>93</v>
      </c>
      <c r="CZ26" s="57" t="s">
        <v>93</v>
      </c>
      <c r="DA26" s="57" t="s">
        <v>93</v>
      </c>
      <c r="DB26" s="57" t="s">
        <v>93</v>
      </c>
      <c r="DC26" s="57" t="s">
        <v>93</v>
      </c>
      <c r="DD26" s="57" t="s">
        <v>93</v>
      </c>
      <c r="DE26" s="57" t="s">
        <v>93</v>
      </c>
      <c r="DF26" s="57" t="s">
        <v>93</v>
      </c>
      <c r="DG26" s="57" t="s">
        <v>93</v>
      </c>
      <c r="DH26" s="57" t="s">
        <v>93</v>
      </c>
      <c r="DI26" s="57" t="s">
        <v>93</v>
      </c>
      <c r="DJ26" s="57" t="s">
        <v>93</v>
      </c>
      <c r="DK26" s="57" t="s">
        <v>93</v>
      </c>
      <c r="DL26" s="57" t="s">
        <v>93</v>
      </c>
      <c r="DM26" s="57" t="s">
        <v>93</v>
      </c>
      <c r="DN26" s="57" t="s">
        <v>93</v>
      </c>
      <c r="DO26" s="57" t="s">
        <v>93</v>
      </c>
      <c r="DP26" s="57" t="s">
        <v>93</v>
      </c>
      <c r="DQ26" s="57" t="s">
        <v>93</v>
      </c>
      <c r="DR26" s="57" t="s">
        <v>93</v>
      </c>
      <c r="DS26" s="57" t="s">
        <v>93</v>
      </c>
      <c r="DT26" s="57" t="s">
        <v>93</v>
      </c>
      <c r="DU26" s="57" t="s">
        <v>93</v>
      </c>
      <c r="DV26" s="57" t="s">
        <v>93</v>
      </c>
      <c r="DW26" s="57" t="s">
        <v>93</v>
      </c>
      <c r="DX26" s="57" t="s">
        <v>93</v>
      </c>
      <c r="DY26" s="57" t="s">
        <v>93</v>
      </c>
    </row>
    <row r="27" spans="1:16378" ht="15.75">
      <c r="A27" s="51"/>
    </row>
    <row r="28" spans="1:16378" ht="15.75">
      <c r="A28" s="51" t="s">
        <v>40</v>
      </c>
    </row>
    <row r="29" spans="1:16378">
      <c r="A29" s="55" t="s">
        <v>45</v>
      </c>
      <c r="B29" s="52" t="s">
        <v>12</v>
      </c>
      <c r="D29" s="52">
        <v>21089</v>
      </c>
      <c r="E29" s="52">
        <v>21089</v>
      </c>
      <c r="F29" s="52">
        <v>21089</v>
      </c>
      <c r="G29" s="52">
        <v>21089</v>
      </c>
      <c r="H29" s="52">
        <v>21089</v>
      </c>
      <c r="I29" s="52">
        <v>21089</v>
      </c>
      <c r="J29" s="52">
        <v>21089</v>
      </c>
      <c r="K29" s="52">
        <v>21089</v>
      </c>
      <c r="L29" s="52">
        <v>21089</v>
      </c>
      <c r="M29" s="52">
        <v>21089</v>
      </c>
      <c r="N29" s="52">
        <v>21089</v>
      </c>
      <c r="O29" s="52">
        <v>21089</v>
      </c>
      <c r="P29" s="52">
        <v>21089</v>
      </c>
      <c r="Q29" s="52">
        <v>21089</v>
      </c>
      <c r="R29" s="52">
        <v>21089</v>
      </c>
      <c r="S29" s="52">
        <v>21089</v>
      </c>
      <c r="T29" s="52">
        <v>21089</v>
      </c>
      <c r="U29" s="52">
        <v>21089</v>
      </c>
      <c r="V29" s="52">
        <v>21089</v>
      </c>
      <c r="W29" s="52">
        <v>21089</v>
      </c>
      <c r="X29" s="52">
        <v>21089</v>
      </c>
      <c r="Y29" s="52">
        <v>21089</v>
      </c>
      <c r="Z29" s="52">
        <v>21089</v>
      </c>
      <c r="AA29" s="52">
        <v>21089</v>
      </c>
      <c r="AB29" s="52">
        <v>21089</v>
      </c>
      <c r="AC29" s="52">
        <v>21089</v>
      </c>
      <c r="AD29" s="52">
        <v>21089</v>
      </c>
      <c r="AE29" s="52">
        <v>21089</v>
      </c>
      <c r="AF29" s="52">
        <v>21089</v>
      </c>
      <c r="AG29" s="52">
        <v>21089</v>
      </c>
      <c r="AH29" s="52">
        <v>21089</v>
      </c>
      <c r="AI29" s="52">
        <v>20786</v>
      </c>
      <c r="AJ29" s="52">
        <v>20786</v>
      </c>
      <c r="AK29" s="52">
        <v>20786</v>
      </c>
      <c r="AL29" s="52">
        <v>20786</v>
      </c>
      <c r="AM29" s="52">
        <v>20786</v>
      </c>
      <c r="AN29" s="52">
        <v>20786</v>
      </c>
      <c r="AO29" s="52">
        <v>20786</v>
      </c>
      <c r="AP29" s="52">
        <v>20786</v>
      </c>
      <c r="AQ29" s="52">
        <v>20786</v>
      </c>
      <c r="AR29" s="52">
        <v>20786</v>
      </c>
      <c r="AS29" s="52">
        <v>20786</v>
      </c>
      <c r="AT29" s="52">
        <v>20786</v>
      </c>
      <c r="AU29" s="52">
        <v>20786</v>
      </c>
      <c r="AV29" s="52">
        <v>20786</v>
      </c>
      <c r="AW29" s="52">
        <v>20786</v>
      </c>
      <c r="AX29" s="52">
        <v>20786</v>
      </c>
      <c r="AY29" s="52">
        <v>20786</v>
      </c>
      <c r="AZ29" s="52">
        <v>20786</v>
      </c>
      <c r="BA29" s="52">
        <v>20786</v>
      </c>
      <c r="BB29" s="52">
        <v>20786</v>
      </c>
      <c r="BC29" s="52">
        <v>20786</v>
      </c>
      <c r="BD29" s="52">
        <v>20786</v>
      </c>
      <c r="BE29" s="52">
        <v>20786</v>
      </c>
      <c r="BF29" s="52">
        <v>20786</v>
      </c>
      <c r="BG29" s="52">
        <v>20786</v>
      </c>
      <c r="BH29" s="52">
        <v>20786</v>
      </c>
      <c r="BI29" s="52">
        <v>20786</v>
      </c>
      <c r="BJ29" s="52">
        <v>20786</v>
      </c>
      <c r="BK29" s="52">
        <v>20786</v>
      </c>
      <c r="BL29" s="52">
        <v>20786</v>
      </c>
      <c r="BM29" s="52">
        <v>20786</v>
      </c>
      <c r="BN29" s="52">
        <v>20694</v>
      </c>
      <c r="BO29" s="52">
        <v>20694</v>
      </c>
      <c r="BP29" s="52">
        <v>20694</v>
      </c>
      <c r="BQ29" s="52">
        <v>20694</v>
      </c>
      <c r="BR29" s="52">
        <v>20694</v>
      </c>
      <c r="BS29" s="52">
        <v>20694</v>
      </c>
      <c r="BT29" s="52">
        <v>20694</v>
      </c>
      <c r="BU29" s="52">
        <v>20694</v>
      </c>
      <c r="BV29" s="52">
        <v>20694</v>
      </c>
      <c r="BW29" s="52">
        <v>20694</v>
      </c>
      <c r="BX29" s="52">
        <v>20694</v>
      </c>
      <c r="BY29" s="52">
        <v>20694</v>
      </c>
      <c r="BZ29" s="52">
        <v>20694</v>
      </c>
      <c r="CA29" s="52">
        <v>20694</v>
      </c>
      <c r="CB29" s="52">
        <v>20694</v>
      </c>
      <c r="CC29" s="52">
        <v>20694</v>
      </c>
      <c r="CD29" s="52">
        <v>20694</v>
      </c>
      <c r="CE29" s="52">
        <v>20694</v>
      </c>
      <c r="CF29" s="52">
        <v>20694</v>
      </c>
      <c r="CG29" s="52">
        <v>20694</v>
      </c>
      <c r="CH29" s="52">
        <v>20694</v>
      </c>
      <c r="CI29" s="52">
        <v>20694</v>
      </c>
      <c r="CJ29" s="52">
        <v>20694</v>
      </c>
      <c r="CK29" s="52">
        <v>20694</v>
      </c>
      <c r="CL29" s="52">
        <v>20694</v>
      </c>
      <c r="CM29" s="52">
        <v>20694</v>
      </c>
      <c r="CN29" s="52">
        <v>20694</v>
      </c>
      <c r="CO29" s="52">
        <v>20694</v>
      </c>
      <c r="CP29" s="52">
        <v>20694</v>
      </c>
      <c r="CQ29" s="52">
        <v>20694</v>
      </c>
      <c r="CR29" s="52">
        <v>20694</v>
      </c>
      <c r="CS29" s="52">
        <v>20786</v>
      </c>
      <c r="CT29" s="52">
        <v>20786</v>
      </c>
      <c r="CU29" s="52">
        <v>20786</v>
      </c>
      <c r="CV29" s="52">
        <v>20786</v>
      </c>
      <c r="CW29" s="52">
        <v>20786</v>
      </c>
      <c r="CX29" s="52">
        <v>20786</v>
      </c>
      <c r="CY29" s="52">
        <v>20786</v>
      </c>
      <c r="CZ29" s="52">
        <v>20786</v>
      </c>
      <c r="DA29" s="52">
        <v>20786</v>
      </c>
      <c r="DB29" s="52">
        <v>20786</v>
      </c>
      <c r="DC29" s="52">
        <v>20786</v>
      </c>
      <c r="DD29" s="52">
        <v>20694</v>
      </c>
      <c r="DE29" s="52">
        <v>20694</v>
      </c>
      <c r="DF29" s="52">
        <v>20694</v>
      </c>
      <c r="DG29" s="52">
        <v>20694</v>
      </c>
      <c r="DH29" s="52">
        <v>20694</v>
      </c>
      <c r="DI29" s="52">
        <v>20694</v>
      </c>
      <c r="DJ29" s="52">
        <v>20694</v>
      </c>
      <c r="DK29" s="52">
        <v>20694</v>
      </c>
      <c r="DL29" s="52">
        <v>20694</v>
      </c>
      <c r="DM29" s="52">
        <v>20694</v>
      </c>
      <c r="DN29" s="52">
        <v>20694</v>
      </c>
      <c r="DO29" s="52">
        <v>20694</v>
      </c>
      <c r="DP29" s="52">
        <v>20694</v>
      </c>
      <c r="DQ29" s="52">
        <v>20694</v>
      </c>
      <c r="DR29" s="52">
        <v>20694</v>
      </c>
      <c r="DS29" s="52">
        <v>20694</v>
      </c>
      <c r="DT29" s="52">
        <v>20694</v>
      </c>
      <c r="DU29" s="52">
        <v>20694</v>
      </c>
      <c r="DV29" s="52">
        <v>20694</v>
      </c>
      <c r="DW29" s="52">
        <v>20694</v>
      </c>
      <c r="DX29" s="52">
        <v>20694</v>
      </c>
      <c r="DY29" s="52">
        <v>20694</v>
      </c>
    </row>
    <row r="30" spans="1:16378">
      <c r="A30" s="55" t="s">
        <v>44</v>
      </c>
      <c r="B30" s="52" t="s">
        <v>12</v>
      </c>
      <c r="D30" s="52">
        <v>23340</v>
      </c>
      <c r="E30" s="52">
        <v>23340</v>
      </c>
      <c r="F30" s="52">
        <v>23340</v>
      </c>
      <c r="G30" s="52">
        <v>23340</v>
      </c>
      <c r="H30" s="52">
        <v>23340</v>
      </c>
      <c r="I30" s="52">
        <v>23340</v>
      </c>
      <c r="J30" s="52">
        <v>23340</v>
      </c>
      <c r="K30" s="52">
        <v>23340</v>
      </c>
      <c r="L30" s="52">
        <v>23340</v>
      </c>
      <c r="M30" s="52">
        <v>23340</v>
      </c>
      <c r="N30" s="52">
        <v>23340</v>
      </c>
      <c r="O30" s="52">
        <v>23340</v>
      </c>
      <c r="P30" s="52">
        <v>23340</v>
      </c>
      <c r="Q30" s="52">
        <v>23340</v>
      </c>
      <c r="R30" s="52">
        <v>23340</v>
      </c>
      <c r="S30" s="52">
        <v>23340</v>
      </c>
      <c r="T30" s="52">
        <v>23340</v>
      </c>
      <c r="U30" s="52">
        <v>23340</v>
      </c>
      <c r="V30" s="52">
        <v>23340</v>
      </c>
      <c r="W30" s="52">
        <v>23340</v>
      </c>
      <c r="X30" s="52">
        <v>23340</v>
      </c>
      <c r="Y30" s="52">
        <v>23340</v>
      </c>
      <c r="Z30" s="52">
        <v>23340</v>
      </c>
      <c r="AA30" s="52">
        <v>23340</v>
      </c>
      <c r="AB30" s="52">
        <v>23340</v>
      </c>
      <c r="AC30" s="52">
        <v>23340</v>
      </c>
      <c r="AD30" s="52">
        <v>23340</v>
      </c>
      <c r="AE30" s="52">
        <v>23340</v>
      </c>
      <c r="AF30" s="52">
        <v>23340</v>
      </c>
      <c r="AG30" s="52">
        <v>23340</v>
      </c>
      <c r="AH30" s="52">
        <v>23340</v>
      </c>
      <c r="AI30" s="52">
        <v>22909</v>
      </c>
      <c r="AJ30" s="52">
        <v>22909</v>
      </c>
      <c r="AK30" s="52">
        <v>22909</v>
      </c>
      <c r="AL30" s="52">
        <v>22909</v>
      </c>
      <c r="AM30" s="52">
        <v>22909</v>
      </c>
      <c r="AN30" s="52">
        <v>22909</v>
      </c>
      <c r="AO30" s="52">
        <v>22909</v>
      </c>
      <c r="AP30" s="52">
        <v>22909</v>
      </c>
      <c r="AQ30" s="52">
        <v>22909</v>
      </c>
      <c r="AR30" s="52">
        <v>22909</v>
      </c>
      <c r="AS30" s="52">
        <v>22909</v>
      </c>
      <c r="AT30" s="52">
        <v>22909</v>
      </c>
      <c r="AU30" s="52">
        <v>22909</v>
      </c>
      <c r="AV30" s="52">
        <v>22909</v>
      </c>
      <c r="AW30" s="52">
        <v>22909</v>
      </c>
      <c r="AX30" s="52">
        <v>22909</v>
      </c>
      <c r="AY30" s="52">
        <v>22909</v>
      </c>
      <c r="AZ30" s="52">
        <v>22909</v>
      </c>
      <c r="BA30" s="52">
        <v>22909</v>
      </c>
      <c r="BB30" s="52">
        <v>22909</v>
      </c>
      <c r="BC30" s="52">
        <v>22909</v>
      </c>
      <c r="BD30" s="52">
        <v>22909</v>
      </c>
      <c r="BE30" s="52">
        <v>22909</v>
      </c>
      <c r="BF30" s="52">
        <v>22909</v>
      </c>
      <c r="BG30" s="52">
        <v>22909</v>
      </c>
      <c r="BH30" s="52">
        <v>22909</v>
      </c>
      <c r="BI30" s="52">
        <v>22909</v>
      </c>
      <c r="BJ30" s="52">
        <v>22909</v>
      </c>
      <c r="BK30" s="52">
        <v>22909</v>
      </c>
      <c r="BL30" s="52">
        <v>22909</v>
      </c>
      <c r="BM30" s="52">
        <v>22909</v>
      </c>
      <c r="BN30" s="52">
        <v>22728</v>
      </c>
      <c r="BO30" s="52">
        <v>22728</v>
      </c>
      <c r="BP30" s="52">
        <v>22728</v>
      </c>
      <c r="BQ30" s="52">
        <v>22728</v>
      </c>
      <c r="BR30" s="52">
        <v>22728</v>
      </c>
      <c r="BS30" s="52">
        <v>22728</v>
      </c>
      <c r="BT30" s="52">
        <v>22728</v>
      </c>
      <c r="BU30" s="52">
        <v>22728</v>
      </c>
      <c r="BV30" s="52">
        <v>22728</v>
      </c>
      <c r="BW30" s="52">
        <v>22728</v>
      </c>
      <c r="BX30" s="52">
        <v>22728</v>
      </c>
      <c r="BY30" s="52">
        <v>22728</v>
      </c>
      <c r="BZ30" s="52">
        <v>22728</v>
      </c>
      <c r="CA30" s="52">
        <v>22728</v>
      </c>
      <c r="CB30" s="52">
        <v>22728</v>
      </c>
      <c r="CC30" s="52">
        <v>22728</v>
      </c>
      <c r="CD30" s="52">
        <v>22728</v>
      </c>
      <c r="CE30" s="52">
        <v>22728</v>
      </c>
      <c r="CF30" s="52">
        <v>22728</v>
      </c>
      <c r="CG30" s="52">
        <v>22728</v>
      </c>
      <c r="CH30" s="52">
        <v>22728</v>
      </c>
      <c r="CI30" s="52">
        <v>22728</v>
      </c>
      <c r="CJ30" s="52">
        <v>22728</v>
      </c>
      <c r="CK30" s="52">
        <v>22728</v>
      </c>
      <c r="CL30" s="52">
        <v>22728</v>
      </c>
      <c r="CM30" s="52">
        <v>22728</v>
      </c>
      <c r="CN30" s="52">
        <v>22728</v>
      </c>
      <c r="CO30" s="52">
        <v>22728</v>
      </c>
      <c r="CP30" s="52">
        <v>22728</v>
      </c>
      <c r="CQ30" s="52">
        <v>22728</v>
      </c>
      <c r="CR30" s="52">
        <v>22728</v>
      </c>
      <c r="CS30" s="52">
        <v>22909</v>
      </c>
      <c r="CT30" s="52">
        <v>22909</v>
      </c>
      <c r="CU30" s="52">
        <v>22909</v>
      </c>
      <c r="CV30" s="52">
        <v>22909</v>
      </c>
      <c r="CW30" s="52">
        <v>22909</v>
      </c>
      <c r="CX30" s="52">
        <v>22909</v>
      </c>
      <c r="CY30" s="52">
        <v>22909</v>
      </c>
      <c r="CZ30" s="52">
        <v>22909</v>
      </c>
      <c r="DA30" s="52">
        <v>22909</v>
      </c>
      <c r="DB30" s="52">
        <v>22909</v>
      </c>
      <c r="DC30" s="52">
        <v>22909</v>
      </c>
      <c r="DD30" s="52">
        <v>22728</v>
      </c>
      <c r="DE30" s="52">
        <v>22728</v>
      </c>
      <c r="DF30" s="52">
        <v>22728</v>
      </c>
      <c r="DG30" s="52">
        <v>22728</v>
      </c>
      <c r="DH30" s="52">
        <v>22728</v>
      </c>
      <c r="DI30" s="52">
        <v>22728</v>
      </c>
      <c r="DJ30" s="52">
        <v>22728</v>
      </c>
      <c r="DK30" s="52">
        <v>22728</v>
      </c>
      <c r="DL30" s="52">
        <v>22728</v>
      </c>
      <c r="DM30" s="52">
        <v>22728</v>
      </c>
      <c r="DN30" s="52">
        <v>22728</v>
      </c>
      <c r="DO30" s="52">
        <v>22728</v>
      </c>
      <c r="DP30" s="52">
        <v>22728</v>
      </c>
      <c r="DQ30" s="52">
        <v>22728</v>
      </c>
      <c r="DR30" s="52">
        <v>22728</v>
      </c>
      <c r="DS30" s="52">
        <v>22728</v>
      </c>
      <c r="DT30" s="52">
        <v>22728</v>
      </c>
      <c r="DU30" s="52">
        <v>22728</v>
      </c>
      <c r="DV30" s="52">
        <v>22728</v>
      </c>
      <c r="DW30" s="52">
        <v>22728</v>
      </c>
      <c r="DX30" s="52">
        <v>22728</v>
      </c>
      <c r="DY30" s="52">
        <v>22728</v>
      </c>
    </row>
    <row r="31" spans="1:16378">
      <c r="A31" s="62" t="s">
        <v>58</v>
      </c>
      <c r="B31" s="63" t="s">
        <v>7</v>
      </c>
      <c r="C31" s="63"/>
      <c r="D31" s="63">
        <v>17.54</v>
      </c>
      <c r="E31" s="63">
        <v>17.54</v>
      </c>
      <c r="F31" s="63">
        <v>17.54</v>
      </c>
      <c r="G31" s="63">
        <v>17.54</v>
      </c>
      <c r="H31" s="63">
        <v>17.54</v>
      </c>
      <c r="I31" s="63">
        <v>17.54</v>
      </c>
      <c r="J31" s="63">
        <v>17.54</v>
      </c>
      <c r="K31" s="63">
        <v>17.54</v>
      </c>
      <c r="L31" s="63">
        <v>17.54</v>
      </c>
      <c r="M31" s="63">
        <v>17.54</v>
      </c>
      <c r="N31" s="63">
        <v>17.54</v>
      </c>
      <c r="O31" s="63">
        <v>17.54</v>
      </c>
      <c r="P31" s="63">
        <v>17.54</v>
      </c>
      <c r="Q31" s="63">
        <v>17.54</v>
      </c>
      <c r="R31" s="63">
        <v>17.54</v>
      </c>
      <c r="S31" s="63">
        <v>17.54</v>
      </c>
      <c r="T31" s="63">
        <v>17.54</v>
      </c>
      <c r="U31" s="63">
        <v>17.54</v>
      </c>
      <c r="V31" s="63">
        <v>17.54</v>
      </c>
      <c r="W31" s="63">
        <v>17.54</v>
      </c>
      <c r="X31" s="63">
        <v>17.54</v>
      </c>
      <c r="Y31" s="63">
        <v>17.54</v>
      </c>
      <c r="Z31" s="63">
        <v>17.54</v>
      </c>
      <c r="AA31" s="63">
        <v>17.54</v>
      </c>
      <c r="AB31" s="63">
        <v>17.54</v>
      </c>
      <c r="AC31" s="63">
        <v>17.54</v>
      </c>
      <c r="AD31" s="63">
        <v>17.54</v>
      </c>
      <c r="AE31" s="63">
        <v>17.54</v>
      </c>
      <c r="AF31" s="63">
        <v>17.54</v>
      </c>
      <c r="AG31" s="63">
        <v>17.54</v>
      </c>
      <c r="AH31" s="63">
        <v>17.54</v>
      </c>
      <c r="AI31" s="63">
        <v>20.420000000000002</v>
      </c>
      <c r="AJ31" s="63">
        <v>20.420000000000002</v>
      </c>
      <c r="AK31" s="63">
        <v>20.420000000000002</v>
      </c>
      <c r="AL31" s="63">
        <v>20.420000000000002</v>
      </c>
      <c r="AM31" s="63">
        <v>20.420000000000002</v>
      </c>
      <c r="AN31" s="63">
        <v>20.420000000000002</v>
      </c>
      <c r="AO31" s="63">
        <v>20.420000000000002</v>
      </c>
      <c r="AP31" s="63">
        <v>20.420000000000002</v>
      </c>
      <c r="AQ31" s="63">
        <v>20.420000000000002</v>
      </c>
      <c r="AR31" s="63">
        <v>20.420000000000002</v>
      </c>
      <c r="AS31" s="63">
        <v>20.420000000000002</v>
      </c>
      <c r="AT31" s="63">
        <v>20.420000000000002</v>
      </c>
      <c r="AU31" s="63">
        <v>20.420000000000002</v>
      </c>
      <c r="AV31" s="63">
        <v>20.420000000000002</v>
      </c>
      <c r="AW31" s="63">
        <v>20.420000000000002</v>
      </c>
      <c r="AX31" s="63">
        <v>20.420000000000002</v>
      </c>
      <c r="AY31" s="63">
        <v>20.420000000000002</v>
      </c>
      <c r="AZ31" s="63">
        <v>20.420000000000002</v>
      </c>
      <c r="BA31" s="63">
        <v>20.420000000000002</v>
      </c>
      <c r="BB31" s="63">
        <v>20.420000000000002</v>
      </c>
      <c r="BC31" s="63">
        <v>20.420000000000002</v>
      </c>
      <c r="BD31" s="63">
        <v>20.420000000000002</v>
      </c>
      <c r="BE31" s="63">
        <v>20.420000000000002</v>
      </c>
      <c r="BF31" s="63">
        <v>20.420000000000002</v>
      </c>
      <c r="BG31" s="63">
        <v>20.420000000000002</v>
      </c>
      <c r="BH31" s="63">
        <v>20.420000000000002</v>
      </c>
      <c r="BI31" s="63">
        <v>20.420000000000002</v>
      </c>
      <c r="BJ31" s="63">
        <v>20.420000000000002</v>
      </c>
      <c r="BK31" s="63">
        <v>20.420000000000002</v>
      </c>
      <c r="BL31" s="63">
        <v>20.420000000000002</v>
      </c>
      <c r="BM31" s="63">
        <v>20.420000000000002</v>
      </c>
      <c r="BN31" s="63">
        <v>23.34</v>
      </c>
      <c r="BO31" s="63">
        <v>23.34</v>
      </c>
      <c r="BP31" s="63">
        <v>23.34</v>
      </c>
      <c r="BQ31" s="63">
        <v>23.34</v>
      </c>
      <c r="BR31" s="63">
        <v>23.34</v>
      </c>
      <c r="BS31" s="63">
        <v>23.34</v>
      </c>
      <c r="BT31" s="63">
        <v>23.34</v>
      </c>
      <c r="BU31" s="63">
        <v>23.34</v>
      </c>
      <c r="BV31" s="63">
        <v>23.34</v>
      </c>
      <c r="BW31" s="63">
        <v>23.34</v>
      </c>
      <c r="BX31" s="63">
        <v>23.34</v>
      </c>
      <c r="BY31" s="63">
        <v>23.34</v>
      </c>
      <c r="BZ31" s="63">
        <v>23.34</v>
      </c>
      <c r="CA31" s="63">
        <v>23.34</v>
      </c>
      <c r="CB31" s="63">
        <v>23.34</v>
      </c>
      <c r="CC31" s="63">
        <v>23.34</v>
      </c>
      <c r="CD31" s="63">
        <v>23.34</v>
      </c>
      <c r="CE31" s="63">
        <v>23.34</v>
      </c>
      <c r="CF31" s="63">
        <v>23.34</v>
      </c>
      <c r="CG31" s="63">
        <v>23.34</v>
      </c>
      <c r="CH31" s="63">
        <v>23.34</v>
      </c>
      <c r="CI31" s="63">
        <v>23.34</v>
      </c>
      <c r="CJ31" s="63">
        <v>23.34</v>
      </c>
      <c r="CK31" s="63">
        <v>23.34</v>
      </c>
      <c r="CL31" s="63">
        <v>23.34</v>
      </c>
      <c r="CM31" s="63">
        <v>23.34</v>
      </c>
      <c r="CN31" s="63">
        <v>23.34</v>
      </c>
      <c r="CO31" s="63">
        <v>23.34</v>
      </c>
      <c r="CP31" s="63">
        <v>23.34</v>
      </c>
      <c r="CQ31" s="63">
        <v>23.34</v>
      </c>
      <c r="CR31" s="63">
        <v>23.34</v>
      </c>
      <c r="CS31" s="63">
        <v>20.420000000000002</v>
      </c>
      <c r="CT31" s="63">
        <v>20.420000000000002</v>
      </c>
      <c r="CU31" s="63">
        <v>20.420000000000002</v>
      </c>
      <c r="CV31" s="63">
        <v>20.420000000000002</v>
      </c>
      <c r="CW31" s="63">
        <v>20.420000000000002</v>
      </c>
      <c r="CX31" s="63">
        <v>20.420000000000002</v>
      </c>
      <c r="CY31" s="63">
        <v>20.420000000000002</v>
      </c>
      <c r="CZ31" s="63">
        <v>20.420000000000002</v>
      </c>
      <c r="DA31" s="63">
        <v>20.420000000000002</v>
      </c>
      <c r="DB31" s="63">
        <v>20.420000000000002</v>
      </c>
      <c r="DC31" s="63">
        <v>20.420000000000002</v>
      </c>
      <c r="DD31" s="63">
        <v>23.34</v>
      </c>
      <c r="DE31" s="63">
        <v>23.34</v>
      </c>
      <c r="DF31" s="63">
        <v>23.34</v>
      </c>
      <c r="DG31" s="63">
        <v>23.34</v>
      </c>
      <c r="DH31" s="63">
        <v>23.34</v>
      </c>
      <c r="DI31" s="63">
        <v>23.34</v>
      </c>
      <c r="DJ31" s="63">
        <v>23.34</v>
      </c>
      <c r="DK31" s="63">
        <v>23.34</v>
      </c>
      <c r="DL31" s="63">
        <v>23.34</v>
      </c>
      <c r="DM31" s="63">
        <v>23.34</v>
      </c>
      <c r="DN31" s="63">
        <v>23.34</v>
      </c>
      <c r="DO31" s="63">
        <v>23.34</v>
      </c>
      <c r="DP31" s="63">
        <v>23.34</v>
      </c>
      <c r="DQ31" s="63">
        <v>23.34</v>
      </c>
      <c r="DR31" s="63">
        <v>23.34</v>
      </c>
      <c r="DS31" s="63">
        <v>23.34</v>
      </c>
      <c r="DT31" s="63">
        <v>23.34</v>
      </c>
      <c r="DU31" s="63">
        <v>23.34</v>
      </c>
      <c r="DV31" s="63">
        <v>23.34</v>
      </c>
      <c r="DW31" s="63">
        <v>23.34</v>
      </c>
      <c r="DX31" s="63">
        <v>23.34</v>
      </c>
      <c r="DY31" s="63">
        <v>23.34</v>
      </c>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c r="MN31" s="63"/>
      <c r="MO31" s="63"/>
      <c r="MP31" s="63"/>
      <c r="MQ31" s="63"/>
      <c r="MR31" s="63"/>
      <c r="MS31" s="63"/>
      <c r="MT31" s="63"/>
      <c r="MU31" s="63"/>
      <c r="MV31" s="63"/>
      <c r="MW31" s="63"/>
      <c r="MX31" s="63"/>
      <c r="MY31" s="63"/>
      <c r="MZ31" s="63"/>
      <c r="NA31" s="63"/>
      <c r="NB31" s="63"/>
      <c r="NC31" s="63"/>
      <c r="ND31" s="63"/>
      <c r="NE31" s="63"/>
      <c r="NF31" s="63"/>
      <c r="NG31" s="63"/>
      <c r="NH31" s="63"/>
      <c r="NI31" s="63"/>
      <c r="NJ31" s="63"/>
      <c r="NK31" s="63"/>
      <c r="NL31" s="63"/>
      <c r="NM31" s="63"/>
      <c r="NN31" s="63"/>
      <c r="NO31" s="63"/>
      <c r="NP31" s="63"/>
      <c r="NQ31" s="63"/>
      <c r="NR31" s="63"/>
      <c r="NS31" s="63"/>
      <c r="NT31" s="63"/>
      <c r="NU31" s="63"/>
      <c r="NV31" s="63"/>
      <c r="NW31" s="63"/>
      <c r="NX31" s="63"/>
      <c r="NY31" s="63"/>
      <c r="NZ31" s="63"/>
      <c r="OA31" s="63"/>
      <c r="OB31" s="63"/>
      <c r="OC31" s="63"/>
      <c r="OD31" s="63"/>
      <c r="OE31" s="63"/>
      <c r="OF31" s="63"/>
      <c r="OG31" s="63"/>
      <c r="OH31" s="63"/>
      <c r="OI31" s="63"/>
      <c r="OJ31" s="63"/>
      <c r="OK31" s="63"/>
      <c r="OL31" s="63"/>
      <c r="OM31" s="63"/>
      <c r="ON31" s="63"/>
      <c r="OO31" s="63"/>
      <c r="OP31" s="63"/>
      <c r="OQ31" s="63"/>
      <c r="OR31" s="63"/>
      <c r="OS31" s="63"/>
      <c r="OT31" s="63"/>
      <c r="OU31" s="63"/>
      <c r="OV31" s="63"/>
      <c r="OW31" s="63"/>
      <c r="OX31" s="63"/>
      <c r="OY31" s="63"/>
      <c r="OZ31" s="63"/>
      <c r="PA31" s="63"/>
      <c r="PB31" s="63"/>
      <c r="PC31" s="63"/>
      <c r="PD31" s="63"/>
      <c r="PE31" s="63"/>
      <c r="PF31" s="63"/>
      <c r="PG31" s="63"/>
      <c r="PH31" s="63"/>
      <c r="PI31" s="63"/>
      <c r="PJ31" s="63"/>
      <c r="PK31" s="63"/>
      <c r="PL31" s="63"/>
      <c r="PM31" s="63"/>
      <c r="PN31" s="63"/>
      <c r="PO31" s="63"/>
      <c r="PP31" s="63"/>
      <c r="PQ31" s="63"/>
      <c r="PR31" s="63"/>
      <c r="PS31" s="63"/>
      <c r="PT31" s="63"/>
      <c r="PU31" s="63"/>
      <c r="PV31" s="63"/>
      <c r="PW31" s="63"/>
      <c r="PX31" s="63"/>
      <c r="PY31" s="63"/>
      <c r="PZ31" s="63"/>
      <c r="QA31" s="63"/>
      <c r="QB31" s="63"/>
      <c r="QC31" s="63"/>
      <c r="QD31" s="63"/>
      <c r="QE31" s="63"/>
      <c r="QF31" s="63"/>
      <c r="QG31" s="63"/>
      <c r="QH31" s="63"/>
      <c r="QI31" s="63"/>
      <c r="QJ31" s="63"/>
      <c r="QK31" s="63"/>
      <c r="QL31" s="63"/>
      <c r="QM31" s="63"/>
      <c r="QN31" s="63"/>
      <c r="QO31" s="63"/>
      <c r="QP31" s="63"/>
      <c r="QQ31" s="63"/>
      <c r="QR31" s="63"/>
      <c r="QS31" s="63"/>
      <c r="QT31" s="63"/>
      <c r="QU31" s="63"/>
      <c r="QV31" s="63"/>
      <c r="QW31" s="63"/>
      <c r="QX31" s="63"/>
      <c r="QY31" s="63"/>
      <c r="QZ31" s="63"/>
      <c r="RA31" s="63"/>
      <c r="RB31" s="63"/>
      <c r="RC31" s="63"/>
      <c r="RD31" s="63"/>
      <c r="RE31" s="63"/>
      <c r="RF31" s="63"/>
      <c r="RG31" s="63"/>
      <c r="RH31" s="63"/>
      <c r="RI31" s="63"/>
      <c r="RJ31" s="63"/>
      <c r="RK31" s="63"/>
      <c r="RL31" s="63"/>
      <c r="RM31" s="63"/>
      <c r="RN31" s="63"/>
      <c r="RO31" s="63"/>
      <c r="RP31" s="63"/>
      <c r="RQ31" s="63"/>
      <c r="RR31" s="63"/>
      <c r="RS31" s="63"/>
      <c r="RT31" s="63"/>
      <c r="RU31" s="63"/>
      <c r="RV31" s="63"/>
      <c r="RW31" s="63"/>
      <c r="RX31" s="63"/>
      <c r="RY31" s="63"/>
      <c r="RZ31" s="63"/>
      <c r="SA31" s="63"/>
      <c r="SB31" s="63"/>
      <c r="SC31" s="63"/>
      <c r="SD31" s="63"/>
      <c r="SE31" s="63"/>
      <c r="SF31" s="63"/>
      <c r="SG31" s="63"/>
      <c r="SH31" s="63"/>
      <c r="SI31" s="63"/>
      <c r="SJ31" s="63"/>
      <c r="SK31" s="63"/>
      <c r="SL31" s="63"/>
      <c r="SM31" s="63"/>
      <c r="SN31" s="63"/>
      <c r="SO31" s="63"/>
      <c r="SP31" s="63"/>
      <c r="SQ31" s="63"/>
      <c r="SR31" s="63"/>
      <c r="SS31" s="63"/>
      <c r="ST31" s="63"/>
      <c r="SU31" s="63"/>
      <c r="SV31" s="63"/>
      <c r="SW31" s="63"/>
      <c r="SX31" s="63"/>
      <c r="SY31" s="63"/>
      <c r="SZ31" s="63"/>
      <c r="TA31" s="63"/>
      <c r="TB31" s="63"/>
      <c r="TC31" s="63"/>
      <c r="TD31" s="63"/>
      <c r="TE31" s="63"/>
      <c r="TF31" s="63"/>
      <c r="TG31" s="63"/>
      <c r="TH31" s="63"/>
      <c r="TI31" s="63"/>
      <c r="TJ31" s="63"/>
      <c r="TK31" s="63"/>
      <c r="TL31" s="63"/>
      <c r="TM31" s="63"/>
      <c r="TN31" s="63"/>
      <c r="TO31" s="63"/>
      <c r="TP31" s="63"/>
      <c r="TQ31" s="63"/>
      <c r="TR31" s="63"/>
      <c r="TS31" s="63"/>
      <c r="TT31" s="63"/>
      <c r="TU31" s="63"/>
      <c r="TV31" s="63"/>
      <c r="TW31" s="63"/>
      <c r="TX31" s="63"/>
      <c r="TY31" s="63"/>
      <c r="TZ31" s="63"/>
      <c r="UA31" s="63"/>
      <c r="UB31" s="63"/>
      <c r="UC31" s="63"/>
      <c r="UD31" s="63"/>
      <c r="UE31" s="63"/>
      <c r="UF31" s="63"/>
      <c r="UG31" s="63"/>
      <c r="UH31" s="63"/>
      <c r="UI31" s="63"/>
      <c r="UJ31" s="63"/>
      <c r="UK31" s="63"/>
      <c r="UL31" s="63"/>
      <c r="UM31" s="63"/>
      <c r="UN31" s="63"/>
      <c r="UO31" s="63"/>
      <c r="UP31" s="63"/>
      <c r="UQ31" s="63"/>
      <c r="UR31" s="63"/>
      <c r="US31" s="63"/>
      <c r="UT31" s="63"/>
      <c r="UU31" s="63"/>
      <c r="UV31" s="63"/>
      <c r="UW31" s="63"/>
      <c r="UX31" s="63"/>
      <c r="UY31" s="63"/>
      <c r="UZ31" s="63"/>
      <c r="VA31" s="63"/>
      <c r="VB31" s="63"/>
      <c r="VC31" s="63"/>
      <c r="VD31" s="63"/>
      <c r="VE31" s="63"/>
      <c r="VF31" s="63"/>
      <c r="VG31" s="63"/>
      <c r="VH31" s="63"/>
      <c r="VI31" s="63"/>
      <c r="VJ31" s="63"/>
      <c r="VK31" s="63"/>
      <c r="VL31" s="63"/>
      <c r="VM31" s="63"/>
      <c r="VN31" s="63"/>
      <c r="VO31" s="63"/>
      <c r="VP31" s="63"/>
      <c r="VQ31" s="63"/>
      <c r="VR31" s="63"/>
      <c r="VS31" s="63"/>
      <c r="VT31" s="63"/>
      <c r="VU31" s="63"/>
      <c r="VV31" s="63"/>
      <c r="VW31" s="63"/>
      <c r="VX31" s="63"/>
      <c r="VY31" s="63"/>
      <c r="VZ31" s="63"/>
      <c r="WA31" s="63"/>
      <c r="WB31" s="63"/>
      <c r="WC31" s="63"/>
      <c r="WD31" s="63"/>
      <c r="WE31" s="63"/>
      <c r="WF31" s="63"/>
      <c r="WG31" s="63"/>
      <c r="WH31" s="63"/>
      <c r="WI31" s="63"/>
      <c r="WJ31" s="63"/>
      <c r="WK31" s="63"/>
      <c r="WL31" s="63"/>
      <c r="WM31" s="63"/>
      <c r="WN31" s="63"/>
      <c r="WO31" s="63"/>
      <c r="WP31" s="63"/>
      <c r="WQ31" s="63"/>
      <c r="WR31" s="63"/>
      <c r="WS31" s="63"/>
      <c r="WT31" s="63"/>
      <c r="WU31" s="63"/>
      <c r="WV31" s="63"/>
      <c r="WW31" s="63"/>
      <c r="WX31" s="63"/>
      <c r="WY31" s="63"/>
      <c r="WZ31" s="63"/>
      <c r="XA31" s="63"/>
      <c r="XB31" s="63"/>
      <c r="XC31" s="63"/>
      <c r="XD31" s="63"/>
      <c r="XE31" s="63"/>
      <c r="XF31" s="63"/>
      <c r="XG31" s="63"/>
      <c r="XH31" s="63"/>
      <c r="XI31" s="63"/>
      <c r="XJ31" s="63"/>
      <c r="XK31" s="63"/>
      <c r="XL31" s="63"/>
      <c r="XM31" s="63"/>
      <c r="XN31" s="63"/>
      <c r="XO31" s="63"/>
      <c r="XP31" s="63"/>
      <c r="XQ31" s="63"/>
      <c r="XR31" s="63"/>
      <c r="XS31" s="63"/>
      <c r="XT31" s="63"/>
      <c r="XU31" s="63"/>
      <c r="XV31" s="63"/>
      <c r="XW31" s="63"/>
      <c r="XX31" s="63"/>
      <c r="XY31" s="63"/>
      <c r="XZ31" s="63"/>
      <c r="YA31" s="63"/>
      <c r="YB31" s="63"/>
      <c r="YC31" s="63"/>
      <c r="YD31" s="63"/>
      <c r="YE31" s="63"/>
      <c r="YF31" s="63"/>
      <c r="YG31" s="63"/>
      <c r="YH31" s="63"/>
      <c r="YI31" s="63"/>
      <c r="YJ31" s="63"/>
      <c r="YK31" s="63"/>
      <c r="YL31" s="63"/>
      <c r="YM31" s="63"/>
      <c r="YN31" s="63"/>
      <c r="YO31" s="63"/>
      <c r="YP31" s="63"/>
      <c r="YQ31" s="63"/>
      <c r="YR31" s="63"/>
      <c r="YS31" s="63"/>
      <c r="YT31" s="63"/>
      <c r="YU31" s="63"/>
      <c r="YV31" s="63"/>
      <c r="YW31" s="63"/>
      <c r="YX31" s="63"/>
      <c r="YY31" s="63"/>
      <c r="YZ31" s="63"/>
      <c r="ZA31" s="63"/>
      <c r="ZB31" s="63"/>
      <c r="ZC31" s="63"/>
      <c r="ZD31" s="63"/>
      <c r="ZE31" s="63"/>
      <c r="ZF31" s="63"/>
      <c r="ZG31" s="63"/>
      <c r="ZH31" s="63"/>
      <c r="ZI31" s="63"/>
      <c r="ZJ31" s="63"/>
      <c r="ZK31" s="63"/>
      <c r="ZL31" s="63"/>
      <c r="ZM31" s="63"/>
      <c r="ZN31" s="63"/>
      <c r="ZO31" s="63"/>
      <c r="ZP31" s="63"/>
      <c r="ZQ31" s="63"/>
      <c r="ZR31" s="63"/>
      <c r="ZS31" s="63"/>
      <c r="ZT31" s="63"/>
      <c r="ZU31" s="63"/>
      <c r="ZV31" s="63"/>
      <c r="ZW31" s="63"/>
      <c r="ZX31" s="63"/>
      <c r="ZY31" s="63"/>
      <c r="ZZ31" s="63"/>
      <c r="AAA31" s="63"/>
      <c r="AAB31" s="63"/>
      <c r="AAC31" s="63"/>
      <c r="AAD31" s="63"/>
      <c r="AAE31" s="63"/>
      <c r="AAF31" s="63"/>
      <c r="AAG31" s="63"/>
      <c r="AAH31" s="63"/>
      <c r="AAI31" s="63"/>
      <c r="AAJ31" s="63"/>
      <c r="AAK31" s="63"/>
      <c r="AAL31" s="63"/>
      <c r="AAM31" s="63"/>
      <c r="AAN31" s="63"/>
      <c r="AAO31" s="63"/>
      <c r="AAP31" s="63"/>
      <c r="AAQ31" s="63"/>
      <c r="AAR31" s="63"/>
      <c r="AAS31" s="63"/>
      <c r="AAT31" s="63"/>
      <c r="AAU31" s="63"/>
      <c r="AAV31" s="63"/>
      <c r="AAW31" s="63"/>
      <c r="AAX31" s="63"/>
      <c r="AAY31" s="63"/>
      <c r="AAZ31" s="63"/>
      <c r="ABA31" s="63"/>
      <c r="ABB31" s="63"/>
      <c r="ABC31" s="63"/>
      <c r="ABD31" s="63"/>
      <c r="ABE31" s="63"/>
      <c r="ABF31" s="63"/>
      <c r="ABG31" s="63"/>
      <c r="ABH31" s="63"/>
      <c r="ABI31" s="63"/>
      <c r="ABJ31" s="63"/>
      <c r="ABK31" s="63"/>
      <c r="ABL31" s="63"/>
      <c r="ABM31" s="63"/>
      <c r="ABN31" s="63"/>
      <c r="ABO31" s="63"/>
      <c r="ABP31" s="63"/>
      <c r="ABQ31" s="63"/>
      <c r="ABR31" s="63"/>
      <c r="ABS31" s="63"/>
      <c r="ABT31" s="63"/>
      <c r="ABU31" s="63"/>
      <c r="ABV31" s="63"/>
      <c r="ABW31" s="63"/>
      <c r="ABX31" s="63"/>
      <c r="ABY31" s="63"/>
      <c r="ABZ31" s="63"/>
      <c r="ACA31" s="63"/>
      <c r="ACB31" s="63"/>
      <c r="ACC31" s="63"/>
      <c r="ACD31" s="63"/>
      <c r="ACE31" s="63"/>
      <c r="ACF31" s="63"/>
      <c r="ACG31" s="63"/>
      <c r="ACH31" s="63"/>
      <c r="ACI31" s="63"/>
      <c r="ACJ31" s="63"/>
      <c r="ACK31" s="63"/>
      <c r="ACL31" s="63"/>
      <c r="ACM31" s="63"/>
      <c r="ACN31" s="63"/>
      <c r="ACO31" s="63"/>
      <c r="ACP31" s="63"/>
      <c r="ACQ31" s="63"/>
      <c r="ACR31" s="63"/>
      <c r="ACS31" s="63"/>
      <c r="ACT31" s="63"/>
      <c r="ACU31" s="63"/>
      <c r="ACV31" s="63"/>
      <c r="ACW31" s="63"/>
      <c r="ACX31" s="63"/>
      <c r="ACY31" s="63"/>
      <c r="ACZ31" s="63"/>
      <c r="ADA31" s="63"/>
      <c r="ADB31" s="63"/>
      <c r="ADC31" s="63"/>
      <c r="ADD31" s="63"/>
      <c r="ADE31" s="63"/>
      <c r="ADF31" s="63"/>
      <c r="ADG31" s="63"/>
      <c r="ADH31" s="63"/>
      <c r="ADI31" s="63"/>
      <c r="ADJ31" s="63"/>
      <c r="ADK31" s="63"/>
      <c r="ADL31" s="63"/>
      <c r="ADM31" s="63"/>
      <c r="ADN31" s="63"/>
      <c r="ADO31" s="63"/>
      <c r="ADP31" s="63"/>
      <c r="ADQ31" s="63"/>
      <c r="ADR31" s="63"/>
      <c r="ADS31" s="63"/>
      <c r="ADT31" s="63"/>
      <c r="ADU31" s="63"/>
      <c r="ADV31" s="63"/>
      <c r="ADW31" s="63"/>
      <c r="ADX31" s="63"/>
      <c r="ADY31" s="63"/>
      <c r="ADZ31" s="63"/>
      <c r="AEA31" s="63"/>
      <c r="AEB31" s="63"/>
      <c r="AEC31" s="63"/>
      <c r="AED31" s="63"/>
      <c r="AEE31" s="63"/>
      <c r="AEF31" s="63"/>
      <c r="AEG31" s="63"/>
      <c r="AEH31" s="63"/>
      <c r="AEI31" s="63"/>
      <c r="AEJ31" s="63"/>
      <c r="AEK31" s="63"/>
      <c r="AEL31" s="63"/>
      <c r="AEM31" s="63"/>
      <c r="AEN31" s="63"/>
      <c r="AEO31" s="63"/>
      <c r="AEP31" s="63"/>
      <c r="AEQ31" s="63"/>
      <c r="AER31" s="63"/>
      <c r="AES31" s="63"/>
      <c r="AET31" s="63"/>
      <c r="AEU31" s="63"/>
      <c r="AEV31" s="63"/>
      <c r="AEW31" s="63"/>
      <c r="AEX31" s="63"/>
      <c r="AEY31" s="63"/>
      <c r="AEZ31" s="63"/>
      <c r="AFA31" s="63"/>
      <c r="AFB31" s="63"/>
      <c r="AFC31" s="63"/>
      <c r="AFD31" s="63"/>
      <c r="AFE31" s="63"/>
      <c r="AFF31" s="63"/>
      <c r="AFG31" s="63"/>
      <c r="AFH31" s="63"/>
      <c r="AFI31" s="63"/>
      <c r="AFJ31" s="63"/>
      <c r="AFK31" s="63"/>
      <c r="AFL31" s="63"/>
      <c r="AFM31" s="63"/>
      <c r="AFN31" s="63"/>
      <c r="AFO31" s="63"/>
      <c r="AFP31" s="63"/>
      <c r="AFQ31" s="63"/>
      <c r="AFR31" s="63"/>
      <c r="AFS31" s="63"/>
      <c r="AFT31" s="63"/>
      <c r="AFU31" s="63"/>
      <c r="AFV31" s="63"/>
      <c r="AFW31" s="63"/>
      <c r="AFX31" s="63"/>
      <c r="AFY31" s="63"/>
      <c r="AFZ31" s="63"/>
      <c r="AGA31" s="63"/>
      <c r="AGB31" s="63"/>
      <c r="AGC31" s="63"/>
      <c r="AGD31" s="63"/>
      <c r="AGE31" s="63"/>
      <c r="AGF31" s="63"/>
      <c r="AGG31" s="63"/>
      <c r="AGH31" s="63"/>
      <c r="AGI31" s="63"/>
      <c r="AGJ31" s="63"/>
      <c r="AGK31" s="63"/>
      <c r="AGL31" s="63"/>
      <c r="AGM31" s="63"/>
      <c r="AGN31" s="63"/>
      <c r="AGO31" s="63"/>
      <c r="AGP31" s="63"/>
      <c r="AGQ31" s="63"/>
      <c r="AGR31" s="63"/>
      <c r="AGS31" s="63"/>
      <c r="AGT31" s="63"/>
      <c r="AGU31" s="63"/>
      <c r="AGV31" s="63"/>
      <c r="AGW31" s="63"/>
      <c r="AGX31" s="63"/>
      <c r="AGY31" s="63"/>
      <c r="AGZ31" s="63"/>
      <c r="AHA31" s="63"/>
      <c r="AHB31" s="63"/>
      <c r="AHC31" s="63"/>
      <c r="AHD31" s="63"/>
      <c r="AHE31" s="63"/>
      <c r="AHF31" s="63"/>
      <c r="AHG31" s="63"/>
      <c r="AHH31" s="63"/>
      <c r="AHI31" s="63"/>
      <c r="AHJ31" s="63"/>
      <c r="AHK31" s="63"/>
      <c r="AHL31" s="63"/>
      <c r="AHM31" s="63"/>
      <c r="AHN31" s="63"/>
      <c r="AHO31" s="63"/>
      <c r="AHP31" s="63"/>
      <c r="AHQ31" s="63"/>
      <c r="AHR31" s="63"/>
      <c r="AHS31" s="63"/>
      <c r="AHT31" s="63"/>
      <c r="AHU31" s="63"/>
      <c r="AHV31" s="63"/>
      <c r="AHW31" s="63"/>
      <c r="AHX31" s="63"/>
      <c r="AHY31" s="63"/>
      <c r="AHZ31" s="63"/>
      <c r="AIA31" s="63"/>
      <c r="AIB31" s="63"/>
      <c r="AIC31" s="63"/>
      <c r="AID31" s="63"/>
      <c r="AIE31" s="63"/>
      <c r="AIF31" s="63"/>
      <c r="AIG31" s="63"/>
      <c r="AIH31" s="63"/>
      <c r="AII31" s="63"/>
      <c r="AIJ31" s="63"/>
      <c r="AIK31" s="63"/>
      <c r="AIL31" s="63"/>
      <c r="AIM31" s="63"/>
      <c r="AIN31" s="63"/>
      <c r="AIO31" s="63"/>
      <c r="AIP31" s="63"/>
      <c r="AIQ31" s="63"/>
      <c r="AIR31" s="63"/>
      <c r="AIS31" s="63"/>
      <c r="AIT31" s="63"/>
      <c r="AIU31" s="63"/>
      <c r="AIV31" s="63"/>
      <c r="AIW31" s="63"/>
      <c r="AIX31" s="63"/>
      <c r="AIY31" s="63"/>
      <c r="AIZ31" s="63"/>
      <c r="AJA31" s="63"/>
      <c r="AJB31" s="63"/>
      <c r="AJC31" s="63"/>
      <c r="AJD31" s="63"/>
      <c r="AJE31" s="63"/>
      <c r="AJF31" s="63"/>
      <c r="AJG31" s="63"/>
      <c r="AJH31" s="63"/>
      <c r="AJI31" s="63"/>
      <c r="AJJ31" s="63"/>
      <c r="AJK31" s="63"/>
      <c r="AJL31" s="63"/>
      <c r="AJM31" s="63"/>
      <c r="AJN31" s="63"/>
      <c r="AJO31" s="63"/>
      <c r="AJP31" s="63"/>
      <c r="AJQ31" s="63"/>
      <c r="AJR31" s="63"/>
      <c r="AJS31" s="63"/>
      <c r="AJT31" s="63"/>
      <c r="AJU31" s="63"/>
      <c r="AJV31" s="63"/>
      <c r="AJW31" s="63"/>
      <c r="AJX31" s="63"/>
      <c r="AJY31" s="63"/>
      <c r="AJZ31" s="63"/>
      <c r="AKA31" s="63"/>
      <c r="AKB31" s="63"/>
      <c r="AKC31" s="63"/>
      <c r="AKD31" s="63"/>
      <c r="AKE31" s="63"/>
      <c r="AKF31" s="63"/>
      <c r="AKG31" s="63"/>
      <c r="AKH31" s="63"/>
      <c r="AKI31" s="63"/>
      <c r="AKJ31" s="63"/>
      <c r="AKK31" s="63"/>
      <c r="AKL31" s="63"/>
      <c r="AKM31" s="63"/>
      <c r="AKN31" s="63"/>
      <c r="AKO31" s="63"/>
      <c r="AKP31" s="63"/>
      <c r="AKQ31" s="63"/>
      <c r="AKR31" s="63"/>
      <c r="AKS31" s="63"/>
      <c r="AKT31" s="63"/>
      <c r="AKU31" s="63"/>
      <c r="AKV31" s="63"/>
      <c r="AKW31" s="63"/>
      <c r="AKX31" s="63"/>
      <c r="AKY31" s="63"/>
      <c r="AKZ31" s="63"/>
      <c r="ALA31" s="63"/>
      <c r="ALB31" s="63"/>
      <c r="ALC31" s="63"/>
      <c r="ALD31" s="63"/>
      <c r="ALE31" s="63"/>
      <c r="ALF31" s="63"/>
      <c r="ALG31" s="63"/>
      <c r="ALH31" s="63"/>
      <c r="ALI31" s="63"/>
      <c r="ALJ31" s="63"/>
      <c r="ALK31" s="63"/>
      <c r="ALL31" s="63"/>
      <c r="ALM31" s="63"/>
      <c r="ALN31" s="63"/>
      <c r="ALO31" s="63"/>
      <c r="ALP31" s="63"/>
      <c r="ALQ31" s="63"/>
      <c r="ALR31" s="63"/>
      <c r="ALS31" s="63"/>
      <c r="ALT31" s="63"/>
      <c r="ALU31" s="63"/>
      <c r="ALV31" s="63"/>
      <c r="ALW31" s="63"/>
      <c r="ALX31" s="63"/>
      <c r="ALY31" s="63"/>
      <c r="ALZ31" s="63"/>
      <c r="AMA31" s="63"/>
      <c r="AMB31" s="63"/>
      <c r="AMC31" s="63"/>
      <c r="AMD31" s="63"/>
      <c r="AME31" s="63"/>
      <c r="AMF31" s="63"/>
      <c r="AMG31" s="63"/>
      <c r="AMH31" s="63"/>
      <c r="AMI31" s="63"/>
      <c r="AMJ31" s="63"/>
      <c r="AMK31" s="63"/>
      <c r="AML31" s="63"/>
      <c r="AMM31" s="63"/>
      <c r="AMN31" s="63"/>
      <c r="AMO31" s="63"/>
      <c r="AMP31" s="63"/>
      <c r="AMQ31" s="63"/>
      <c r="AMR31" s="63"/>
      <c r="AMS31" s="63"/>
      <c r="AMT31" s="63"/>
      <c r="AMU31" s="63"/>
      <c r="AMV31" s="63"/>
      <c r="AMW31" s="63"/>
      <c r="AMX31" s="63"/>
      <c r="AMY31" s="63"/>
      <c r="AMZ31" s="63"/>
      <c r="ANA31" s="63"/>
      <c r="ANB31" s="63"/>
      <c r="ANC31" s="63"/>
      <c r="AND31" s="63"/>
      <c r="ANE31" s="63"/>
      <c r="ANF31" s="63"/>
      <c r="ANG31" s="63"/>
      <c r="ANH31" s="63"/>
      <c r="ANI31" s="63"/>
      <c r="ANJ31" s="63"/>
      <c r="ANK31" s="63"/>
      <c r="ANL31" s="63"/>
      <c r="ANM31" s="63"/>
      <c r="ANN31" s="63"/>
      <c r="ANO31" s="63"/>
      <c r="ANP31" s="63"/>
      <c r="ANQ31" s="63"/>
      <c r="ANR31" s="63"/>
      <c r="ANS31" s="63"/>
      <c r="ANT31" s="63"/>
      <c r="ANU31" s="63"/>
      <c r="ANV31" s="63"/>
      <c r="ANW31" s="63"/>
      <c r="ANX31" s="63"/>
      <c r="ANY31" s="63"/>
      <c r="ANZ31" s="63"/>
      <c r="AOA31" s="63"/>
      <c r="AOB31" s="63"/>
      <c r="AOC31" s="63"/>
      <c r="AOD31" s="63"/>
      <c r="AOE31" s="63"/>
      <c r="AOF31" s="63"/>
      <c r="AOG31" s="63"/>
      <c r="AOH31" s="63"/>
      <c r="AOI31" s="63"/>
      <c r="AOJ31" s="63"/>
      <c r="AOK31" s="63"/>
      <c r="AOL31" s="63"/>
      <c r="AOM31" s="63"/>
      <c r="AON31" s="63"/>
      <c r="AOO31" s="63"/>
      <c r="AOP31" s="63"/>
      <c r="AOQ31" s="63"/>
      <c r="AOR31" s="63"/>
      <c r="AOS31" s="63"/>
      <c r="AOT31" s="63"/>
      <c r="AOU31" s="63"/>
      <c r="AOV31" s="63"/>
      <c r="AOW31" s="63"/>
      <c r="AOX31" s="63"/>
      <c r="AOY31" s="63"/>
      <c r="AOZ31" s="63"/>
      <c r="APA31" s="63"/>
      <c r="APB31" s="63"/>
      <c r="APC31" s="63"/>
      <c r="APD31" s="63"/>
      <c r="APE31" s="63"/>
      <c r="APF31" s="63"/>
      <c r="APG31" s="63"/>
      <c r="APH31" s="63"/>
      <c r="API31" s="63"/>
      <c r="APJ31" s="63"/>
      <c r="APK31" s="63"/>
      <c r="APL31" s="63"/>
      <c r="APM31" s="63"/>
      <c r="APN31" s="63"/>
      <c r="APO31" s="63"/>
      <c r="APP31" s="63"/>
      <c r="APQ31" s="63"/>
      <c r="APR31" s="63"/>
      <c r="APS31" s="63"/>
      <c r="APT31" s="63"/>
      <c r="APU31" s="63"/>
      <c r="APV31" s="63"/>
      <c r="APW31" s="63"/>
      <c r="APX31" s="63"/>
      <c r="APY31" s="63"/>
      <c r="APZ31" s="63"/>
      <c r="AQA31" s="63"/>
      <c r="AQB31" s="63"/>
      <c r="AQC31" s="63"/>
      <c r="AQD31" s="63"/>
      <c r="AQE31" s="63"/>
      <c r="AQF31" s="63"/>
      <c r="AQG31" s="63"/>
      <c r="AQH31" s="63"/>
      <c r="AQI31" s="63"/>
      <c r="AQJ31" s="63"/>
      <c r="AQK31" s="63"/>
      <c r="AQL31" s="63"/>
      <c r="AQM31" s="63"/>
      <c r="AQN31" s="63"/>
      <c r="AQO31" s="63"/>
      <c r="AQP31" s="63"/>
      <c r="AQQ31" s="63"/>
      <c r="AQR31" s="63"/>
      <c r="AQS31" s="63"/>
      <c r="AQT31" s="63"/>
      <c r="AQU31" s="63"/>
      <c r="AQV31" s="63"/>
      <c r="AQW31" s="63"/>
      <c r="AQX31" s="63"/>
      <c r="AQY31" s="63"/>
      <c r="AQZ31" s="63"/>
      <c r="ARA31" s="63"/>
      <c r="ARB31" s="63"/>
      <c r="ARC31" s="63"/>
      <c r="ARD31" s="63"/>
      <c r="ARE31" s="63"/>
      <c r="ARF31" s="63"/>
      <c r="ARG31" s="63"/>
      <c r="ARH31" s="63"/>
      <c r="ARI31" s="63"/>
      <c r="ARJ31" s="63"/>
      <c r="ARK31" s="63"/>
      <c r="ARL31" s="63"/>
      <c r="ARM31" s="63"/>
      <c r="ARN31" s="63"/>
      <c r="ARO31" s="63"/>
      <c r="ARP31" s="63"/>
      <c r="ARQ31" s="63"/>
      <c r="ARR31" s="63"/>
      <c r="ARS31" s="63"/>
      <c r="ART31" s="63"/>
      <c r="ARU31" s="63"/>
      <c r="ARV31" s="63"/>
      <c r="ARW31" s="63"/>
      <c r="ARX31" s="63"/>
      <c r="ARY31" s="63"/>
      <c r="ARZ31" s="63"/>
      <c r="ASA31" s="63"/>
      <c r="ASB31" s="63"/>
      <c r="ASC31" s="63"/>
      <c r="ASD31" s="63"/>
      <c r="ASE31" s="63"/>
      <c r="ASF31" s="63"/>
      <c r="ASG31" s="63"/>
      <c r="ASH31" s="63"/>
      <c r="ASI31" s="63"/>
      <c r="ASJ31" s="63"/>
      <c r="ASK31" s="63"/>
      <c r="ASL31" s="63"/>
      <c r="ASM31" s="63"/>
      <c r="ASN31" s="63"/>
      <c r="ASO31" s="63"/>
      <c r="ASP31" s="63"/>
      <c r="ASQ31" s="63"/>
      <c r="ASR31" s="63"/>
      <c r="ASS31" s="63"/>
      <c r="AST31" s="63"/>
      <c r="ASU31" s="63"/>
      <c r="ASV31" s="63"/>
      <c r="ASW31" s="63"/>
      <c r="ASX31" s="63"/>
      <c r="ASY31" s="63"/>
      <c r="ASZ31" s="63"/>
      <c r="ATA31" s="63"/>
      <c r="ATB31" s="63"/>
      <c r="ATC31" s="63"/>
      <c r="ATD31" s="63"/>
      <c r="ATE31" s="63"/>
      <c r="ATF31" s="63"/>
      <c r="ATG31" s="63"/>
      <c r="ATH31" s="63"/>
      <c r="ATI31" s="63"/>
      <c r="ATJ31" s="63"/>
      <c r="ATK31" s="63"/>
      <c r="ATL31" s="63"/>
      <c r="ATM31" s="63"/>
      <c r="ATN31" s="63"/>
      <c r="ATO31" s="63"/>
      <c r="ATP31" s="63"/>
      <c r="ATQ31" s="63"/>
      <c r="ATR31" s="63"/>
      <c r="ATS31" s="63"/>
      <c r="ATT31" s="63"/>
      <c r="ATU31" s="63"/>
      <c r="ATV31" s="63"/>
      <c r="ATW31" s="63"/>
      <c r="ATX31" s="63"/>
      <c r="ATY31" s="63"/>
      <c r="ATZ31" s="63"/>
      <c r="AUA31" s="63"/>
      <c r="AUB31" s="63"/>
      <c r="AUC31" s="63"/>
      <c r="AUD31" s="63"/>
      <c r="AUE31" s="63"/>
      <c r="AUF31" s="63"/>
      <c r="AUG31" s="63"/>
      <c r="AUH31" s="63"/>
      <c r="AUI31" s="63"/>
      <c r="AUJ31" s="63"/>
      <c r="AUK31" s="63"/>
      <c r="AUL31" s="63"/>
      <c r="AUM31" s="63"/>
      <c r="AUN31" s="63"/>
      <c r="AUO31" s="63"/>
      <c r="AUP31" s="63"/>
      <c r="AUQ31" s="63"/>
      <c r="AUR31" s="63"/>
      <c r="AUS31" s="63"/>
      <c r="AUT31" s="63"/>
      <c r="AUU31" s="63"/>
      <c r="AUV31" s="63"/>
      <c r="AUW31" s="63"/>
      <c r="AUX31" s="63"/>
      <c r="AUY31" s="63"/>
      <c r="AUZ31" s="63"/>
      <c r="AVA31" s="63"/>
      <c r="AVB31" s="63"/>
      <c r="AVC31" s="63"/>
      <c r="AVD31" s="63"/>
      <c r="AVE31" s="63"/>
      <c r="AVF31" s="63"/>
      <c r="AVG31" s="63"/>
      <c r="AVH31" s="63"/>
      <c r="AVI31" s="63"/>
      <c r="AVJ31" s="63"/>
      <c r="AVK31" s="63"/>
      <c r="AVL31" s="63"/>
      <c r="AVM31" s="63"/>
      <c r="AVN31" s="63"/>
      <c r="AVO31" s="63"/>
      <c r="AVP31" s="63"/>
      <c r="AVQ31" s="63"/>
      <c r="AVR31" s="63"/>
      <c r="AVS31" s="63"/>
      <c r="AVT31" s="63"/>
      <c r="AVU31" s="63"/>
      <c r="AVV31" s="63"/>
      <c r="AVW31" s="63"/>
      <c r="AVX31" s="63"/>
      <c r="AVY31" s="63"/>
      <c r="AVZ31" s="63"/>
      <c r="AWA31" s="63"/>
      <c r="AWB31" s="63"/>
      <c r="AWC31" s="63"/>
      <c r="AWD31" s="63"/>
      <c r="AWE31" s="63"/>
      <c r="AWF31" s="63"/>
      <c r="AWG31" s="63"/>
      <c r="AWH31" s="63"/>
      <c r="AWI31" s="63"/>
      <c r="AWJ31" s="63"/>
      <c r="AWK31" s="63"/>
      <c r="AWL31" s="63"/>
      <c r="AWM31" s="63"/>
      <c r="AWN31" s="63"/>
      <c r="AWO31" s="63"/>
      <c r="AWP31" s="63"/>
      <c r="AWQ31" s="63"/>
      <c r="AWR31" s="63"/>
      <c r="AWS31" s="63"/>
      <c r="AWT31" s="63"/>
      <c r="AWU31" s="63"/>
      <c r="AWV31" s="63"/>
      <c r="AWW31" s="63"/>
      <c r="AWX31" s="63"/>
      <c r="AWY31" s="63"/>
      <c r="AWZ31" s="63"/>
      <c r="AXA31" s="63"/>
      <c r="AXB31" s="63"/>
      <c r="AXC31" s="63"/>
      <c r="AXD31" s="63"/>
      <c r="AXE31" s="63"/>
      <c r="AXF31" s="63"/>
      <c r="AXG31" s="63"/>
      <c r="AXH31" s="63"/>
      <c r="AXI31" s="63"/>
      <c r="AXJ31" s="63"/>
      <c r="AXK31" s="63"/>
      <c r="AXL31" s="63"/>
      <c r="AXM31" s="63"/>
      <c r="AXN31" s="63"/>
      <c r="AXO31" s="63"/>
      <c r="AXP31" s="63"/>
      <c r="AXQ31" s="63"/>
      <c r="AXR31" s="63"/>
      <c r="AXS31" s="63"/>
      <c r="AXT31" s="63"/>
      <c r="AXU31" s="63"/>
      <c r="AXV31" s="63"/>
      <c r="AXW31" s="63"/>
      <c r="AXX31" s="63"/>
      <c r="AXY31" s="63"/>
      <c r="AXZ31" s="63"/>
      <c r="AYA31" s="63"/>
      <c r="AYB31" s="63"/>
      <c r="AYC31" s="63"/>
      <c r="AYD31" s="63"/>
      <c r="AYE31" s="63"/>
      <c r="AYF31" s="63"/>
      <c r="AYG31" s="63"/>
      <c r="AYH31" s="63"/>
      <c r="AYI31" s="63"/>
      <c r="AYJ31" s="63"/>
      <c r="AYK31" s="63"/>
      <c r="AYL31" s="63"/>
      <c r="AYM31" s="63"/>
      <c r="AYN31" s="63"/>
      <c r="AYO31" s="63"/>
      <c r="AYP31" s="63"/>
      <c r="AYQ31" s="63"/>
      <c r="AYR31" s="63"/>
      <c r="AYS31" s="63"/>
      <c r="AYT31" s="63"/>
      <c r="AYU31" s="63"/>
      <c r="AYV31" s="63"/>
      <c r="AYW31" s="63"/>
      <c r="AYX31" s="63"/>
      <c r="AYY31" s="63"/>
      <c r="AYZ31" s="63"/>
      <c r="AZA31" s="63"/>
      <c r="AZB31" s="63"/>
      <c r="AZC31" s="63"/>
      <c r="AZD31" s="63"/>
      <c r="AZE31" s="63"/>
      <c r="AZF31" s="63"/>
      <c r="AZG31" s="63"/>
      <c r="AZH31" s="63"/>
      <c r="AZI31" s="63"/>
      <c r="AZJ31" s="63"/>
      <c r="AZK31" s="63"/>
      <c r="AZL31" s="63"/>
      <c r="AZM31" s="63"/>
      <c r="AZN31" s="63"/>
      <c r="AZO31" s="63"/>
      <c r="AZP31" s="63"/>
      <c r="AZQ31" s="63"/>
      <c r="AZR31" s="63"/>
      <c r="AZS31" s="63"/>
      <c r="AZT31" s="63"/>
      <c r="AZU31" s="63"/>
      <c r="AZV31" s="63"/>
      <c r="AZW31" s="63"/>
      <c r="AZX31" s="63"/>
      <c r="AZY31" s="63"/>
      <c r="AZZ31" s="63"/>
      <c r="BAA31" s="63"/>
      <c r="BAB31" s="63"/>
      <c r="BAC31" s="63"/>
      <c r="BAD31" s="63"/>
      <c r="BAE31" s="63"/>
      <c r="BAF31" s="63"/>
      <c r="BAG31" s="63"/>
      <c r="BAH31" s="63"/>
      <c r="BAI31" s="63"/>
      <c r="BAJ31" s="63"/>
      <c r="BAK31" s="63"/>
      <c r="BAL31" s="63"/>
      <c r="BAM31" s="63"/>
      <c r="BAN31" s="63"/>
      <c r="BAO31" s="63"/>
      <c r="BAP31" s="63"/>
      <c r="BAQ31" s="63"/>
      <c r="BAR31" s="63"/>
      <c r="BAS31" s="63"/>
      <c r="BAT31" s="63"/>
      <c r="BAU31" s="63"/>
      <c r="BAV31" s="63"/>
      <c r="BAW31" s="63"/>
      <c r="BAX31" s="63"/>
      <c r="BAY31" s="63"/>
      <c r="BAZ31" s="63"/>
      <c r="BBA31" s="63"/>
      <c r="BBB31" s="63"/>
      <c r="BBC31" s="63"/>
      <c r="BBD31" s="63"/>
      <c r="BBE31" s="63"/>
      <c r="BBF31" s="63"/>
      <c r="BBG31" s="63"/>
      <c r="BBH31" s="63"/>
      <c r="BBI31" s="63"/>
      <c r="BBJ31" s="63"/>
      <c r="BBK31" s="63"/>
      <c r="BBL31" s="63"/>
      <c r="BBM31" s="63"/>
      <c r="BBN31" s="63"/>
      <c r="BBO31" s="63"/>
      <c r="BBP31" s="63"/>
      <c r="BBQ31" s="63"/>
      <c r="BBR31" s="63"/>
      <c r="BBS31" s="63"/>
      <c r="BBT31" s="63"/>
      <c r="BBU31" s="63"/>
      <c r="BBV31" s="63"/>
      <c r="BBW31" s="63"/>
      <c r="BBX31" s="63"/>
      <c r="BBY31" s="63"/>
      <c r="BBZ31" s="63"/>
      <c r="BCA31" s="63"/>
      <c r="BCB31" s="63"/>
      <c r="BCC31" s="63"/>
      <c r="BCD31" s="63"/>
      <c r="BCE31" s="63"/>
      <c r="BCF31" s="63"/>
      <c r="BCG31" s="63"/>
      <c r="BCH31" s="63"/>
      <c r="BCI31" s="63"/>
      <c r="BCJ31" s="63"/>
      <c r="BCK31" s="63"/>
      <c r="BCL31" s="63"/>
      <c r="BCM31" s="63"/>
      <c r="BCN31" s="63"/>
      <c r="BCO31" s="63"/>
      <c r="BCP31" s="63"/>
      <c r="BCQ31" s="63"/>
      <c r="BCR31" s="63"/>
      <c r="BCS31" s="63"/>
      <c r="BCT31" s="63"/>
      <c r="BCU31" s="63"/>
      <c r="BCV31" s="63"/>
      <c r="BCW31" s="63"/>
      <c r="BCX31" s="63"/>
      <c r="BCY31" s="63"/>
      <c r="BCZ31" s="63"/>
      <c r="BDA31" s="63"/>
      <c r="BDB31" s="63"/>
      <c r="BDC31" s="63"/>
      <c r="BDD31" s="63"/>
      <c r="BDE31" s="63"/>
      <c r="BDF31" s="63"/>
      <c r="BDG31" s="63"/>
      <c r="BDH31" s="63"/>
      <c r="BDI31" s="63"/>
      <c r="BDJ31" s="63"/>
      <c r="BDK31" s="63"/>
      <c r="BDL31" s="63"/>
      <c r="BDM31" s="63"/>
      <c r="BDN31" s="63"/>
      <c r="BDO31" s="63"/>
      <c r="BDP31" s="63"/>
      <c r="BDQ31" s="63"/>
      <c r="BDR31" s="63"/>
      <c r="BDS31" s="63"/>
      <c r="BDT31" s="63"/>
      <c r="BDU31" s="63"/>
      <c r="BDV31" s="63"/>
      <c r="BDW31" s="63"/>
      <c r="BDX31" s="63"/>
      <c r="BDY31" s="63"/>
      <c r="BDZ31" s="63"/>
      <c r="BEA31" s="63"/>
      <c r="BEB31" s="63"/>
      <c r="BEC31" s="63"/>
      <c r="BED31" s="63"/>
      <c r="BEE31" s="63"/>
      <c r="BEF31" s="63"/>
      <c r="BEG31" s="63"/>
      <c r="BEH31" s="63"/>
      <c r="BEI31" s="63"/>
      <c r="BEJ31" s="63"/>
      <c r="BEK31" s="63"/>
      <c r="BEL31" s="63"/>
      <c r="BEM31" s="63"/>
      <c r="BEN31" s="63"/>
      <c r="BEO31" s="63"/>
      <c r="BEP31" s="63"/>
      <c r="BEQ31" s="63"/>
      <c r="BER31" s="63"/>
      <c r="BES31" s="63"/>
      <c r="BET31" s="63"/>
      <c r="BEU31" s="63"/>
      <c r="BEV31" s="63"/>
      <c r="BEW31" s="63"/>
      <c r="BEX31" s="63"/>
      <c r="BEY31" s="63"/>
      <c r="BEZ31" s="63"/>
      <c r="BFA31" s="63"/>
      <c r="BFB31" s="63"/>
      <c r="BFC31" s="63"/>
      <c r="BFD31" s="63"/>
      <c r="BFE31" s="63"/>
      <c r="BFF31" s="63"/>
      <c r="BFG31" s="63"/>
      <c r="BFH31" s="63"/>
      <c r="BFI31" s="63"/>
      <c r="BFJ31" s="63"/>
      <c r="BFK31" s="63"/>
      <c r="BFL31" s="63"/>
      <c r="BFM31" s="63"/>
      <c r="BFN31" s="63"/>
      <c r="BFO31" s="63"/>
      <c r="BFP31" s="63"/>
      <c r="BFQ31" s="63"/>
      <c r="BFR31" s="63"/>
      <c r="BFS31" s="63"/>
      <c r="BFT31" s="63"/>
      <c r="BFU31" s="63"/>
      <c r="BFV31" s="63"/>
      <c r="BFW31" s="63"/>
      <c r="BFX31" s="63"/>
      <c r="BFY31" s="63"/>
      <c r="BFZ31" s="63"/>
      <c r="BGA31" s="63"/>
      <c r="BGB31" s="63"/>
      <c r="BGC31" s="63"/>
      <c r="BGD31" s="63"/>
      <c r="BGE31" s="63"/>
      <c r="BGF31" s="63"/>
      <c r="BGG31" s="63"/>
      <c r="BGH31" s="63"/>
      <c r="BGI31" s="63"/>
      <c r="BGJ31" s="63"/>
      <c r="BGK31" s="63"/>
      <c r="BGL31" s="63"/>
      <c r="BGM31" s="63"/>
      <c r="BGN31" s="63"/>
      <c r="BGO31" s="63"/>
      <c r="BGP31" s="63"/>
      <c r="BGQ31" s="63"/>
      <c r="BGR31" s="63"/>
      <c r="BGS31" s="63"/>
      <c r="BGT31" s="63"/>
      <c r="BGU31" s="63"/>
      <c r="BGV31" s="63"/>
      <c r="BGW31" s="63"/>
      <c r="BGX31" s="63"/>
      <c r="BGY31" s="63"/>
      <c r="BGZ31" s="63"/>
      <c r="BHA31" s="63"/>
      <c r="BHB31" s="63"/>
      <c r="BHC31" s="63"/>
      <c r="BHD31" s="63"/>
      <c r="BHE31" s="63"/>
      <c r="BHF31" s="63"/>
      <c r="BHG31" s="63"/>
      <c r="BHH31" s="63"/>
      <c r="BHI31" s="63"/>
      <c r="BHJ31" s="63"/>
      <c r="BHK31" s="63"/>
      <c r="BHL31" s="63"/>
      <c r="BHM31" s="63"/>
      <c r="BHN31" s="63"/>
      <c r="BHO31" s="63"/>
      <c r="BHP31" s="63"/>
      <c r="BHQ31" s="63"/>
      <c r="BHR31" s="63"/>
      <c r="BHS31" s="63"/>
      <c r="BHT31" s="63"/>
      <c r="BHU31" s="63"/>
      <c r="BHV31" s="63"/>
      <c r="BHW31" s="63"/>
      <c r="BHX31" s="63"/>
      <c r="BHY31" s="63"/>
      <c r="BHZ31" s="63"/>
      <c r="BIA31" s="63"/>
      <c r="BIB31" s="63"/>
      <c r="BIC31" s="63"/>
      <c r="BID31" s="63"/>
      <c r="BIE31" s="63"/>
      <c r="BIF31" s="63"/>
      <c r="BIG31" s="63"/>
      <c r="BIH31" s="63"/>
      <c r="BII31" s="63"/>
      <c r="BIJ31" s="63"/>
      <c r="BIK31" s="63"/>
      <c r="BIL31" s="63"/>
      <c r="BIM31" s="63"/>
      <c r="BIN31" s="63"/>
      <c r="BIO31" s="63"/>
      <c r="BIP31" s="63"/>
      <c r="BIQ31" s="63"/>
      <c r="BIR31" s="63"/>
      <c r="BIS31" s="63"/>
      <c r="BIT31" s="63"/>
      <c r="BIU31" s="63"/>
      <c r="BIV31" s="63"/>
      <c r="BIW31" s="63"/>
      <c r="BIX31" s="63"/>
      <c r="BIY31" s="63"/>
      <c r="BIZ31" s="63"/>
      <c r="BJA31" s="63"/>
      <c r="BJB31" s="63"/>
      <c r="BJC31" s="63"/>
      <c r="BJD31" s="63"/>
      <c r="BJE31" s="63"/>
      <c r="BJF31" s="63"/>
      <c r="BJG31" s="63"/>
      <c r="BJH31" s="63"/>
      <c r="BJI31" s="63"/>
      <c r="BJJ31" s="63"/>
      <c r="BJK31" s="63"/>
      <c r="BJL31" s="63"/>
      <c r="BJM31" s="63"/>
      <c r="BJN31" s="63"/>
      <c r="BJO31" s="63"/>
      <c r="BJP31" s="63"/>
      <c r="BJQ31" s="63"/>
      <c r="BJR31" s="63"/>
      <c r="BJS31" s="63"/>
      <c r="BJT31" s="63"/>
      <c r="BJU31" s="63"/>
      <c r="BJV31" s="63"/>
      <c r="BJW31" s="63"/>
      <c r="BJX31" s="63"/>
      <c r="BJY31" s="63"/>
      <c r="BJZ31" s="63"/>
      <c r="BKA31" s="63"/>
      <c r="BKB31" s="63"/>
      <c r="BKC31" s="63"/>
      <c r="BKD31" s="63"/>
      <c r="BKE31" s="63"/>
      <c r="BKF31" s="63"/>
      <c r="BKG31" s="63"/>
      <c r="BKH31" s="63"/>
      <c r="BKI31" s="63"/>
      <c r="BKJ31" s="63"/>
      <c r="BKK31" s="63"/>
      <c r="BKL31" s="63"/>
      <c r="BKM31" s="63"/>
      <c r="BKN31" s="63"/>
      <c r="BKO31" s="63"/>
      <c r="BKP31" s="63"/>
      <c r="BKQ31" s="63"/>
      <c r="BKR31" s="63"/>
      <c r="BKS31" s="63"/>
      <c r="BKT31" s="63"/>
      <c r="BKU31" s="63"/>
      <c r="BKV31" s="63"/>
      <c r="BKW31" s="63"/>
      <c r="BKX31" s="63"/>
      <c r="BKY31" s="63"/>
      <c r="BKZ31" s="63"/>
      <c r="BLA31" s="63"/>
      <c r="BLB31" s="63"/>
      <c r="BLC31" s="63"/>
      <c r="BLD31" s="63"/>
      <c r="BLE31" s="63"/>
      <c r="BLF31" s="63"/>
      <c r="BLG31" s="63"/>
      <c r="BLH31" s="63"/>
      <c r="BLI31" s="63"/>
      <c r="BLJ31" s="63"/>
      <c r="BLK31" s="63"/>
      <c r="BLL31" s="63"/>
      <c r="BLM31" s="63"/>
      <c r="BLN31" s="63"/>
      <c r="BLO31" s="63"/>
      <c r="BLP31" s="63"/>
      <c r="BLQ31" s="63"/>
      <c r="BLR31" s="63"/>
      <c r="BLS31" s="63"/>
      <c r="BLT31" s="63"/>
      <c r="BLU31" s="63"/>
      <c r="BLV31" s="63"/>
      <c r="BLW31" s="63"/>
      <c r="BLX31" s="63"/>
      <c r="BLY31" s="63"/>
      <c r="BLZ31" s="63"/>
      <c r="BMA31" s="63"/>
      <c r="BMB31" s="63"/>
      <c r="BMC31" s="63"/>
      <c r="BMD31" s="63"/>
      <c r="BME31" s="63"/>
      <c r="BMF31" s="63"/>
      <c r="BMG31" s="63"/>
      <c r="BMH31" s="63"/>
      <c r="BMI31" s="63"/>
      <c r="BMJ31" s="63"/>
      <c r="BMK31" s="63"/>
      <c r="BML31" s="63"/>
      <c r="BMM31" s="63"/>
      <c r="BMN31" s="63"/>
      <c r="BMO31" s="63"/>
      <c r="BMP31" s="63"/>
      <c r="BMQ31" s="63"/>
      <c r="BMR31" s="63"/>
      <c r="BMS31" s="63"/>
      <c r="BMT31" s="63"/>
      <c r="BMU31" s="63"/>
      <c r="BMV31" s="63"/>
      <c r="BMW31" s="63"/>
      <c r="BMX31" s="63"/>
      <c r="BMY31" s="63"/>
      <c r="BMZ31" s="63"/>
      <c r="BNA31" s="63"/>
      <c r="BNB31" s="63"/>
      <c r="BNC31" s="63"/>
      <c r="BND31" s="63"/>
      <c r="BNE31" s="63"/>
      <c r="BNF31" s="63"/>
      <c r="BNG31" s="63"/>
      <c r="BNH31" s="63"/>
      <c r="BNI31" s="63"/>
      <c r="BNJ31" s="63"/>
      <c r="BNK31" s="63"/>
      <c r="BNL31" s="63"/>
      <c r="BNM31" s="63"/>
      <c r="BNN31" s="63"/>
      <c r="BNO31" s="63"/>
      <c r="BNP31" s="63"/>
      <c r="BNQ31" s="63"/>
      <c r="BNR31" s="63"/>
      <c r="BNS31" s="63"/>
      <c r="BNT31" s="63"/>
      <c r="BNU31" s="63"/>
      <c r="BNV31" s="63"/>
      <c r="BNW31" s="63"/>
      <c r="BNX31" s="63"/>
      <c r="BNY31" s="63"/>
      <c r="BNZ31" s="63"/>
      <c r="BOA31" s="63"/>
      <c r="BOB31" s="63"/>
      <c r="BOC31" s="63"/>
      <c r="BOD31" s="63"/>
      <c r="BOE31" s="63"/>
      <c r="BOF31" s="63"/>
      <c r="BOG31" s="63"/>
      <c r="BOH31" s="63"/>
      <c r="BOI31" s="63"/>
      <c r="BOJ31" s="63"/>
      <c r="BOK31" s="63"/>
      <c r="BOL31" s="63"/>
      <c r="BOM31" s="63"/>
      <c r="BON31" s="63"/>
      <c r="BOO31" s="63"/>
      <c r="BOP31" s="63"/>
      <c r="BOQ31" s="63"/>
      <c r="BOR31" s="63"/>
      <c r="BOS31" s="63"/>
      <c r="BOT31" s="63"/>
      <c r="BOU31" s="63"/>
      <c r="BOV31" s="63"/>
      <c r="BOW31" s="63"/>
      <c r="BOX31" s="63"/>
      <c r="BOY31" s="63"/>
      <c r="BOZ31" s="63"/>
      <c r="BPA31" s="63"/>
      <c r="BPB31" s="63"/>
      <c r="BPC31" s="63"/>
      <c r="BPD31" s="63"/>
      <c r="BPE31" s="63"/>
      <c r="BPF31" s="63"/>
      <c r="BPG31" s="63"/>
      <c r="BPH31" s="63"/>
      <c r="BPI31" s="63"/>
      <c r="BPJ31" s="63"/>
      <c r="BPK31" s="63"/>
      <c r="BPL31" s="63"/>
      <c r="BPM31" s="63"/>
      <c r="BPN31" s="63"/>
      <c r="BPO31" s="63"/>
      <c r="BPP31" s="63"/>
      <c r="BPQ31" s="63"/>
      <c r="BPR31" s="63"/>
      <c r="BPS31" s="63"/>
      <c r="BPT31" s="63"/>
      <c r="BPU31" s="63"/>
      <c r="BPV31" s="63"/>
      <c r="BPW31" s="63"/>
      <c r="BPX31" s="63"/>
      <c r="BPY31" s="63"/>
      <c r="BPZ31" s="63"/>
      <c r="BQA31" s="63"/>
      <c r="BQB31" s="63"/>
      <c r="BQC31" s="63"/>
      <c r="BQD31" s="63"/>
      <c r="BQE31" s="63"/>
      <c r="BQF31" s="63"/>
      <c r="BQG31" s="63"/>
      <c r="BQH31" s="63"/>
      <c r="BQI31" s="63"/>
      <c r="BQJ31" s="63"/>
      <c r="BQK31" s="63"/>
      <c r="BQL31" s="63"/>
      <c r="BQM31" s="63"/>
      <c r="BQN31" s="63"/>
      <c r="BQO31" s="63"/>
      <c r="BQP31" s="63"/>
      <c r="BQQ31" s="63"/>
      <c r="BQR31" s="63"/>
      <c r="BQS31" s="63"/>
      <c r="BQT31" s="63"/>
      <c r="BQU31" s="63"/>
      <c r="BQV31" s="63"/>
      <c r="BQW31" s="63"/>
      <c r="BQX31" s="63"/>
      <c r="BQY31" s="63"/>
      <c r="BQZ31" s="63"/>
      <c r="BRA31" s="63"/>
      <c r="BRB31" s="63"/>
      <c r="BRC31" s="63"/>
      <c r="BRD31" s="63"/>
      <c r="BRE31" s="63"/>
      <c r="BRF31" s="63"/>
      <c r="BRG31" s="63"/>
      <c r="BRH31" s="63"/>
      <c r="BRI31" s="63"/>
      <c r="BRJ31" s="63"/>
      <c r="BRK31" s="63"/>
      <c r="BRL31" s="63"/>
      <c r="BRM31" s="63"/>
      <c r="BRN31" s="63"/>
      <c r="BRO31" s="63"/>
      <c r="BRP31" s="63"/>
      <c r="BRQ31" s="63"/>
      <c r="BRR31" s="63"/>
      <c r="BRS31" s="63"/>
      <c r="BRT31" s="63"/>
      <c r="BRU31" s="63"/>
      <c r="BRV31" s="63"/>
      <c r="BRW31" s="63"/>
      <c r="BRX31" s="63"/>
      <c r="BRY31" s="63"/>
      <c r="BRZ31" s="63"/>
      <c r="BSA31" s="63"/>
      <c r="BSB31" s="63"/>
      <c r="BSC31" s="63"/>
      <c r="BSD31" s="63"/>
      <c r="BSE31" s="63"/>
      <c r="BSF31" s="63"/>
      <c r="BSG31" s="63"/>
      <c r="BSH31" s="63"/>
      <c r="BSI31" s="63"/>
      <c r="BSJ31" s="63"/>
      <c r="BSK31" s="63"/>
      <c r="BSL31" s="63"/>
      <c r="BSM31" s="63"/>
      <c r="BSN31" s="63"/>
      <c r="BSO31" s="63"/>
      <c r="BSP31" s="63"/>
      <c r="BSQ31" s="63"/>
      <c r="BSR31" s="63"/>
      <c r="BSS31" s="63"/>
      <c r="BST31" s="63"/>
      <c r="BSU31" s="63"/>
      <c r="BSV31" s="63"/>
      <c r="BSW31" s="63"/>
      <c r="BSX31" s="63"/>
      <c r="BSY31" s="63"/>
      <c r="BSZ31" s="63"/>
      <c r="BTA31" s="63"/>
      <c r="BTB31" s="63"/>
      <c r="BTC31" s="63"/>
      <c r="BTD31" s="63"/>
      <c r="BTE31" s="63"/>
      <c r="BTF31" s="63"/>
      <c r="BTG31" s="63"/>
      <c r="BTH31" s="63"/>
      <c r="BTI31" s="63"/>
      <c r="BTJ31" s="63"/>
      <c r="BTK31" s="63"/>
      <c r="BTL31" s="63"/>
      <c r="BTM31" s="63"/>
      <c r="BTN31" s="63"/>
      <c r="BTO31" s="63"/>
      <c r="BTP31" s="63"/>
      <c r="BTQ31" s="63"/>
      <c r="BTR31" s="63"/>
      <c r="BTS31" s="63"/>
      <c r="BTT31" s="63"/>
      <c r="BTU31" s="63"/>
      <c r="BTV31" s="63"/>
      <c r="BTW31" s="63"/>
      <c r="BTX31" s="63"/>
      <c r="BTY31" s="63"/>
      <c r="BTZ31" s="63"/>
      <c r="BUA31" s="63"/>
      <c r="BUB31" s="63"/>
      <c r="BUC31" s="63"/>
      <c r="BUD31" s="63"/>
      <c r="BUE31" s="63"/>
      <c r="BUF31" s="63"/>
      <c r="BUG31" s="63"/>
      <c r="BUH31" s="63"/>
      <c r="BUI31" s="63"/>
      <c r="BUJ31" s="63"/>
      <c r="BUK31" s="63"/>
      <c r="BUL31" s="63"/>
      <c r="BUM31" s="63"/>
      <c r="BUN31" s="63"/>
      <c r="BUO31" s="63"/>
      <c r="BUP31" s="63"/>
      <c r="BUQ31" s="63"/>
      <c r="BUR31" s="63"/>
      <c r="BUS31" s="63"/>
      <c r="BUT31" s="63"/>
      <c r="BUU31" s="63"/>
      <c r="BUV31" s="63"/>
      <c r="BUW31" s="63"/>
      <c r="BUX31" s="63"/>
      <c r="BUY31" s="63"/>
      <c r="BUZ31" s="63"/>
      <c r="BVA31" s="63"/>
      <c r="BVB31" s="63"/>
      <c r="BVC31" s="63"/>
      <c r="BVD31" s="63"/>
      <c r="BVE31" s="63"/>
      <c r="BVF31" s="63"/>
      <c r="BVG31" s="63"/>
      <c r="BVH31" s="63"/>
      <c r="BVI31" s="63"/>
      <c r="BVJ31" s="63"/>
      <c r="BVK31" s="63"/>
      <c r="BVL31" s="63"/>
      <c r="BVM31" s="63"/>
      <c r="BVN31" s="63"/>
      <c r="BVO31" s="63"/>
      <c r="BVP31" s="63"/>
      <c r="BVQ31" s="63"/>
      <c r="BVR31" s="63"/>
      <c r="BVS31" s="63"/>
      <c r="BVT31" s="63"/>
      <c r="BVU31" s="63"/>
      <c r="BVV31" s="63"/>
      <c r="BVW31" s="63"/>
      <c r="BVX31" s="63"/>
      <c r="BVY31" s="63"/>
      <c r="BVZ31" s="63"/>
      <c r="BWA31" s="63"/>
      <c r="BWB31" s="63"/>
      <c r="BWC31" s="63"/>
      <c r="BWD31" s="63"/>
      <c r="BWE31" s="63"/>
      <c r="BWF31" s="63"/>
      <c r="BWG31" s="63"/>
      <c r="BWH31" s="63"/>
      <c r="BWI31" s="63"/>
      <c r="BWJ31" s="63"/>
      <c r="BWK31" s="63"/>
      <c r="BWL31" s="63"/>
      <c r="BWM31" s="63"/>
      <c r="BWN31" s="63"/>
      <c r="BWO31" s="63"/>
      <c r="BWP31" s="63"/>
      <c r="BWQ31" s="63"/>
      <c r="BWR31" s="63"/>
      <c r="BWS31" s="63"/>
      <c r="BWT31" s="63"/>
      <c r="BWU31" s="63"/>
      <c r="BWV31" s="63"/>
      <c r="BWW31" s="63"/>
      <c r="BWX31" s="63"/>
      <c r="BWY31" s="63"/>
      <c r="BWZ31" s="63"/>
      <c r="BXA31" s="63"/>
      <c r="BXB31" s="63"/>
      <c r="BXC31" s="63"/>
      <c r="BXD31" s="63"/>
      <c r="BXE31" s="63"/>
      <c r="BXF31" s="63"/>
      <c r="BXG31" s="63"/>
      <c r="BXH31" s="63"/>
      <c r="BXI31" s="63"/>
      <c r="BXJ31" s="63"/>
      <c r="BXK31" s="63"/>
      <c r="BXL31" s="63"/>
      <c r="BXM31" s="63"/>
      <c r="BXN31" s="63"/>
      <c r="BXO31" s="63"/>
      <c r="BXP31" s="63"/>
      <c r="BXQ31" s="63"/>
      <c r="BXR31" s="63"/>
      <c r="BXS31" s="63"/>
      <c r="BXT31" s="63"/>
      <c r="BXU31" s="63"/>
      <c r="BXV31" s="63"/>
      <c r="BXW31" s="63"/>
      <c r="BXX31" s="63"/>
      <c r="BXY31" s="63"/>
      <c r="BXZ31" s="63"/>
      <c r="BYA31" s="63"/>
      <c r="BYB31" s="63"/>
      <c r="BYC31" s="63"/>
      <c r="BYD31" s="63"/>
      <c r="BYE31" s="63"/>
      <c r="BYF31" s="63"/>
      <c r="BYG31" s="63"/>
      <c r="BYH31" s="63"/>
      <c r="BYI31" s="63"/>
      <c r="BYJ31" s="63"/>
      <c r="BYK31" s="63"/>
      <c r="BYL31" s="63"/>
      <c r="BYM31" s="63"/>
      <c r="BYN31" s="63"/>
      <c r="BYO31" s="63"/>
      <c r="BYP31" s="63"/>
      <c r="BYQ31" s="63"/>
      <c r="BYR31" s="63"/>
      <c r="BYS31" s="63"/>
      <c r="BYT31" s="63"/>
      <c r="BYU31" s="63"/>
      <c r="BYV31" s="63"/>
      <c r="BYW31" s="63"/>
      <c r="BYX31" s="63"/>
      <c r="BYY31" s="63"/>
      <c r="BYZ31" s="63"/>
      <c r="BZA31" s="63"/>
      <c r="BZB31" s="63"/>
      <c r="BZC31" s="63"/>
      <c r="BZD31" s="63"/>
      <c r="BZE31" s="63"/>
      <c r="BZF31" s="63"/>
      <c r="BZG31" s="63"/>
      <c r="BZH31" s="63"/>
      <c r="BZI31" s="63"/>
      <c r="BZJ31" s="63"/>
      <c r="BZK31" s="63"/>
      <c r="BZL31" s="63"/>
      <c r="BZM31" s="63"/>
      <c r="BZN31" s="63"/>
      <c r="BZO31" s="63"/>
      <c r="BZP31" s="63"/>
      <c r="BZQ31" s="63"/>
      <c r="BZR31" s="63"/>
      <c r="BZS31" s="63"/>
      <c r="BZT31" s="63"/>
      <c r="BZU31" s="63"/>
      <c r="BZV31" s="63"/>
      <c r="BZW31" s="63"/>
      <c r="BZX31" s="63"/>
      <c r="BZY31" s="63"/>
      <c r="BZZ31" s="63"/>
      <c r="CAA31" s="63"/>
      <c r="CAB31" s="63"/>
      <c r="CAC31" s="63"/>
      <c r="CAD31" s="63"/>
      <c r="CAE31" s="63"/>
      <c r="CAF31" s="63"/>
      <c r="CAG31" s="63"/>
      <c r="CAH31" s="63"/>
      <c r="CAI31" s="63"/>
      <c r="CAJ31" s="63"/>
      <c r="CAK31" s="63"/>
      <c r="CAL31" s="63"/>
      <c r="CAM31" s="63"/>
      <c r="CAN31" s="63"/>
      <c r="CAO31" s="63"/>
      <c r="CAP31" s="63"/>
      <c r="CAQ31" s="63"/>
      <c r="CAR31" s="63"/>
      <c r="CAS31" s="63"/>
      <c r="CAT31" s="63"/>
      <c r="CAU31" s="63"/>
      <c r="CAV31" s="63"/>
      <c r="CAW31" s="63"/>
      <c r="CAX31" s="63"/>
      <c r="CAY31" s="63"/>
      <c r="CAZ31" s="63"/>
      <c r="CBA31" s="63"/>
      <c r="CBB31" s="63"/>
      <c r="CBC31" s="63"/>
      <c r="CBD31" s="63"/>
      <c r="CBE31" s="63"/>
      <c r="CBF31" s="63"/>
      <c r="CBG31" s="63"/>
      <c r="CBH31" s="63"/>
      <c r="CBI31" s="63"/>
      <c r="CBJ31" s="63"/>
      <c r="CBK31" s="63"/>
      <c r="CBL31" s="63"/>
      <c r="CBM31" s="63"/>
      <c r="CBN31" s="63"/>
      <c r="CBO31" s="63"/>
      <c r="CBP31" s="63"/>
      <c r="CBQ31" s="63"/>
      <c r="CBR31" s="63"/>
      <c r="CBS31" s="63"/>
      <c r="CBT31" s="63"/>
      <c r="CBU31" s="63"/>
      <c r="CBV31" s="63"/>
      <c r="CBW31" s="63"/>
      <c r="CBX31" s="63"/>
      <c r="CBY31" s="63"/>
      <c r="CBZ31" s="63"/>
      <c r="CCA31" s="63"/>
      <c r="CCB31" s="63"/>
      <c r="CCC31" s="63"/>
      <c r="CCD31" s="63"/>
      <c r="CCE31" s="63"/>
      <c r="CCF31" s="63"/>
      <c r="CCG31" s="63"/>
      <c r="CCH31" s="63"/>
      <c r="CCI31" s="63"/>
      <c r="CCJ31" s="63"/>
      <c r="CCK31" s="63"/>
      <c r="CCL31" s="63"/>
      <c r="CCM31" s="63"/>
      <c r="CCN31" s="63"/>
      <c r="CCO31" s="63"/>
      <c r="CCP31" s="63"/>
      <c r="CCQ31" s="63"/>
      <c r="CCR31" s="63"/>
      <c r="CCS31" s="63"/>
      <c r="CCT31" s="63"/>
      <c r="CCU31" s="63"/>
      <c r="CCV31" s="63"/>
      <c r="CCW31" s="63"/>
      <c r="CCX31" s="63"/>
      <c r="CCY31" s="63"/>
      <c r="CCZ31" s="63"/>
      <c r="CDA31" s="63"/>
      <c r="CDB31" s="63"/>
      <c r="CDC31" s="63"/>
      <c r="CDD31" s="63"/>
      <c r="CDE31" s="63"/>
      <c r="CDF31" s="63"/>
      <c r="CDG31" s="63"/>
      <c r="CDH31" s="63"/>
      <c r="CDI31" s="63"/>
      <c r="CDJ31" s="63"/>
      <c r="CDK31" s="63"/>
      <c r="CDL31" s="63"/>
      <c r="CDM31" s="63"/>
      <c r="CDN31" s="63"/>
      <c r="CDO31" s="63"/>
      <c r="CDP31" s="63"/>
      <c r="CDQ31" s="63"/>
      <c r="CDR31" s="63"/>
      <c r="CDS31" s="63"/>
      <c r="CDT31" s="63"/>
      <c r="CDU31" s="63"/>
      <c r="CDV31" s="63"/>
      <c r="CDW31" s="63"/>
      <c r="CDX31" s="63"/>
      <c r="CDY31" s="63"/>
      <c r="CDZ31" s="63"/>
      <c r="CEA31" s="63"/>
      <c r="CEB31" s="63"/>
      <c r="CEC31" s="63"/>
      <c r="CED31" s="63"/>
      <c r="CEE31" s="63"/>
      <c r="CEF31" s="63"/>
      <c r="CEG31" s="63"/>
      <c r="CEH31" s="63"/>
      <c r="CEI31" s="63"/>
      <c r="CEJ31" s="63"/>
      <c r="CEK31" s="63"/>
      <c r="CEL31" s="63"/>
      <c r="CEM31" s="63"/>
      <c r="CEN31" s="63"/>
      <c r="CEO31" s="63"/>
      <c r="CEP31" s="63"/>
      <c r="CEQ31" s="63"/>
      <c r="CER31" s="63"/>
      <c r="CES31" s="63"/>
      <c r="CET31" s="63"/>
      <c r="CEU31" s="63"/>
      <c r="CEV31" s="63"/>
      <c r="CEW31" s="63"/>
      <c r="CEX31" s="63"/>
      <c r="CEY31" s="63"/>
      <c r="CEZ31" s="63"/>
      <c r="CFA31" s="63"/>
      <c r="CFB31" s="63"/>
      <c r="CFC31" s="63"/>
      <c r="CFD31" s="63"/>
      <c r="CFE31" s="63"/>
      <c r="CFF31" s="63"/>
      <c r="CFG31" s="63"/>
      <c r="CFH31" s="63"/>
      <c r="CFI31" s="63"/>
      <c r="CFJ31" s="63"/>
      <c r="CFK31" s="63"/>
      <c r="CFL31" s="63"/>
      <c r="CFM31" s="63"/>
      <c r="CFN31" s="63"/>
      <c r="CFO31" s="63"/>
      <c r="CFP31" s="63"/>
      <c r="CFQ31" s="63"/>
      <c r="CFR31" s="63"/>
      <c r="CFS31" s="63"/>
      <c r="CFT31" s="63"/>
      <c r="CFU31" s="63"/>
      <c r="CFV31" s="63"/>
      <c r="CFW31" s="63"/>
      <c r="CFX31" s="63"/>
      <c r="CFY31" s="63"/>
      <c r="CFZ31" s="63"/>
      <c r="CGA31" s="63"/>
      <c r="CGB31" s="63"/>
      <c r="CGC31" s="63"/>
      <c r="CGD31" s="63"/>
      <c r="CGE31" s="63"/>
      <c r="CGF31" s="63"/>
      <c r="CGG31" s="63"/>
      <c r="CGH31" s="63"/>
      <c r="CGI31" s="63"/>
      <c r="CGJ31" s="63"/>
      <c r="CGK31" s="63"/>
      <c r="CGL31" s="63"/>
      <c r="CGM31" s="63"/>
      <c r="CGN31" s="63"/>
      <c r="CGO31" s="63"/>
      <c r="CGP31" s="63"/>
      <c r="CGQ31" s="63"/>
      <c r="CGR31" s="63"/>
      <c r="CGS31" s="63"/>
      <c r="CGT31" s="63"/>
      <c r="CGU31" s="63"/>
      <c r="CGV31" s="63"/>
      <c r="CGW31" s="63"/>
      <c r="CGX31" s="63"/>
      <c r="CGY31" s="63"/>
      <c r="CGZ31" s="63"/>
      <c r="CHA31" s="63"/>
      <c r="CHB31" s="63"/>
      <c r="CHC31" s="63"/>
      <c r="CHD31" s="63"/>
      <c r="CHE31" s="63"/>
      <c r="CHF31" s="63"/>
      <c r="CHG31" s="63"/>
      <c r="CHH31" s="63"/>
      <c r="CHI31" s="63"/>
      <c r="CHJ31" s="63"/>
      <c r="CHK31" s="63"/>
      <c r="CHL31" s="63"/>
      <c r="CHM31" s="63"/>
      <c r="CHN31" s="63"/>
      <c r="CHO31" s="63"/>
      <c r="CHP31" s="63"/>
      <c r="CHQ31" s="63"/>
      <c r="CHR31" s="63"/>
      <c r="CHS31" s="63"/>
      <c r="CHT31" s="63"/>
      <c r="CHU31" s="63"/>
      <c r="CHV31" s="63"/>
      <c r="CHW31" s="63"/>
      <c r="CHX31" s="63"/>
      <c r="CHY31" s="63"/>
      <c r="CHZ31" s="63"/>
      <c r="CIA31" s="63"/>
      <c r="CIB31" s="63"/>
      <c r="CIC31" s="63"/>
      <c r="CID31" s="63"/>
      <c r="CIE31" s="63"/>
      <c r="CIF31" s="63"/>
      <c r="CIG31" s="63"/>
      <c r="CIH31" s="63"/>
      <c r="CII31" s="63"/>
      <c r="CIJ31" s="63"/>
      <c r="CIK31" s="63"/>
      <c r="CIL31" s="63"/>
      <c r="CIM31" s="63"/>
      <c r="CIN31" s="63"/>
      <c r="CIO31" s="63"/>
      <c r="CIP31" s="63"/>
      <c r="CIQ31" s="63"/>
      <c r="CIR31" s="63"/>
      <c r="CIS31" s="63"/>
      <c r="CIT31" s="63"/>
      <c r="CIU31" s="63"/>
      <c r="CIV31" s="63"/>
      <c r="CIW31" s="63"/>
      <c r="CIX31" s="63"/>
      <c r="CIY31" s="63"/>
      <c r="CIZ31" s="63"/>
      <c r="CJA31" s="63"/>
      <c r="CJB31" s="63"/>
      <c r="CJC31" s="63"/>
      <c r="CJD31" s="63"/>
      <c r="CJE31" s="63"/>
      <c r="CJF31" s="63"/>
      <c r="CJG31" s="63"/>
      <c r="CJH31" s="63"/>
      <c r="CJI31" s="63"/>
      <c r="CJJ31" s="63"/>
      <c r="CJK31" s="63"/>
      <c r="CJL31" s="63"/>
      <c r="CJM31" s="63"/>
      <c r="CJN31" s="63"/>
      <c r="CJO31" s="63"/>
      <c r="CJP31" s="63"/>
      <c r="CJQ31" s="63"/>
      <c r="CJR31" s="63"/>
      <c r="CJS31" s="63"/>
      <c r="CJT31" s="63"/>
      <c r="CJU31" s="63"/>
      <c r="CJV31" s="63"/>
      <c r="CJW31" s="63"/>
      <c r="CJX31" s="63"/>
      <c r="CJY31" s="63"/>
      <c r="CJZ31" s="63"/>
      <c r="CKA31" s="63"/>
      <c r="CKB31" s="63"/>
      <c r="CKC31" s="63"/>
      <c r="CKD31" s="63"/>
      <c r="CKE31" s="63"/>
      <c r="CKF31" s="63"/>
      <c r="CKG31" s="63"/>
      <c r="CKH31" s="63"/>
      <c r="CKI31" s="63"/>
      <c r="CKJ31" s="63"/>
      <c r="CKK31" s="63"/>
      <c r="CKL31" s="63"/>
      <c r="CKM31" s="63"/>
      <c r="CKN31" s="63"/>
      <c r="CKO31" s="63"/>
      <c r="CKP31" s="63"/>
      <c r="CKQ31" s="63"/>
      <c r="CKR31" s="63"/>
      <c r="CKS31" s="63"/>
      <c r="CKT31" s="63"/>
      <c r="CKU31" s="63"/>
      <c r="CKV31" s="63"/>
      <c r="CKW31" s="63"/>
      <c r="CKX31" s="63"/>
      <c r="CKY31" s="63"/>
      <c r="CKZ31" s="63"/>
      <c r="CLA31" s="63"/>
      <c r="CLB31" s="63"/>
      <c r="CLC31" s="63"/>
      <c r="CLD31" s="63"/>
      <c r="CLE31" s="63"/>
      <c r="CLF31" s="63"/>
      <c r="CLG31" s="63"/>
      <c r="CLH31" s="63"/>
      <c r="CLI31" s="63"/>
      <c r="CLJ31" s="63"/>
      <c r="CLK31" s="63"/>
      <c r="CLL31" s="63"/>
      <c r="CLM31" s="63"/>
      <c r="CLN31" s="63"/>
      <c r="CLO31" s="63"/>
      <c r="CLP31" s="63"/>
      <c r="CLQ31" s="63"/>
      <c r="CLR31" s="63"/>
      <c r="CLS31" s="63"/>
      <c r="CLT31" s="63"/>
      <c r="CLU31" s="63"/>
      <c r="CLV31" s="63"/>
      <c r="CLW31" s="63"/>
      <c r="CLX31" s="63"/>
      <c r="CLY31" s="63"/>
      <c r="CLZ31" s="63"/>
      <c r="CMA31" s="63"/>
      <c r="CMB31" s="63"/>
      <c r="CMC31" s="63"/>
      <c r="CMD31" s="63"/>
      <c r="CME31" s="63"/>
      <c r="CMF31" s="63"/>
      <c r="CMG31" s="63"/>
      <c r="CMH31" s="63"/>
      <c r="CMI31" s="63"/>
      <c r="CMJ31" s="63"/>
      <c r="CMK31" s="63"/>
      <c r="CML31" s="63"/>
      <c r="CMM31" s="63"/>
      <c r="CMN31" s="63"/>
      <c r="CMO31" s="63"/>
      <c r="CMP31" s="63"/>
      <c r="CMQ31" s="63"/>
      <c r="CMR31" s="63"/>
      <c r="CMS31" s="63"/>
      <c r="CMT31" s="63"/>
      <c r="CMU31" s="63"/>
      <c r="CMV31" s="63"/>
      <c r="CMW31" s="63"/>
      <c r="CMX31" s="63"/>
      <c r="CMY31" s="63"/>
      <c r="CMZ31" s="63"/>
      <c r="CNA31" s="63"/>
      <c r="CNB31" s="63"/>
      <c r="CNC31" s="63"/>
      <c r="CND31" s="63"/>
      <c r="CNE31" s="63"/>
      <c r="CNF31" s="63"/>
      <c r="CNG31" s="63"/>
      <c r="CNH31" s="63"/>
      <c r="CNI31" s="63"/>
      <c r="CNJ31" s="63"/>
      <c r="CNK31" s="63"/>
      <c r="CNL31" s="63"/>
      <c r="CNM31" s="63"/>
      <c r="CNN31" s="63"/>
      <c r="CNO31" s="63"/>
      <c r="CNP31" s="63"/>
      <c r="CNQ31" s="63"/>
      <c r="CNR31" s="63"/>
      <c r="CNS31" s="63"/>
      <c r="CNT31" s="63"/>
      <c r="CNU31" s="63"/>
      <c r="CNV31" s="63"/>
      <c r="CNW31" s="63"/>
      <c r="CNX31" s="63"/>
      <c r="CNY31" s="63"/>
      <c r="CNZ31" s="63"/>
      <c r="COA31" s="63"/>
      <c r="COB31" s="63"/>
      <c r="COC31" s="63"/>
      <c r="COD31" s="63"/>
      <c r="COE31" s="63"/>
      <c r="COF31" s="63"/>
      <c r="COG31" s="63"/>
      <c r="COH31" s="63"/>
      <c r="COI31" s="63"/>
      <c r="COJ31" s="63"/>
      <c r="COK31" s="63"/>
      <c r="COL31" s="63"/>
      <c r="COM31" s="63"/>
      <c r="CON31" s="63"/>
      <c r="COO31" s="63"/>
      <c r="COP31" s="63"/>
      <c r="COQ31" s="63"/>
      <c r="COR31" s="63"/>
      <c r="COS31" s="63"/>
      <c r="COT31" s="63"/>
      <c r="COU31" s="63"/>
      <c r="COV31" s="63"/>
      <c r="COW31" s="63"/>
      <c r="COX31" s="63"/>
      <c r="COY31" s="63"/>
      <c r="COZ31" s="63"/>
      <c r="CPA31" s="63"/>
      <c r="CPB31" s="63"/>
      <c r="CPC31" s="63"/>
      <c r="CPD31" s="63"/>
      <c r="CPE31" s="63"/>
      <c r="CPF31" s="63"/>
      <c r="CPG31" s="63"/>
      <c r="CPH31" s="63"/>
      <c r="CPI31" s="63"/>
      <c r="CPJ31" s="63"/>
      <c r="CPK31" s="63"/>
      <c r="CPL31" s="63"/>
      <c r="CPM31" s="63"/>
      <c r="CPN31" s="63"/>
      <c r="CPO31" s="63"/>
      <c r="CPP31" s="63"/>
      <c r="CPQ31" s="63"/>
      <c r="CPR31" s="63"/>
      <c r="CPS31" s="63"/>
      <c r="CPT31" s="63"/>
      <c r="CPU31" s="63"/>
      <c r="CPV31" s="63"/>
      <c r="CPW31" s="63"/>
      <c r="CPX31" s="63"/>
      <c r="CPY31" s="63"/>
      <c r="CPZ31" s="63"/>
      <c r="CQA31" s="63"/>
      <c r="CQB31" s="63"/>
      <c r="CQC31" s="63"/>
      <c r="CQD31" s="63"/>
      <c r="CQE31" s="63"/>
      <c r="CQF31" s="63"/>
      <c r="CQG31" s="63"/>
      <c r="CQH31" s="63"/>
      <c r="CQI31" s="63"/>
      <c r="CQJ31" s="63"/>
      <c r="CQK31" s="63"/>
      <c r="CQL31" s="63"/>
      <c r="CQM31" s="63"/>
      <c r="CQN31" s="63"/>
      <c r="CQO31" s="63"/>
      <c r="CQP31" s="63"/>
      <c r="CQQ31" s="63"/>
      <c r="CQR31" s="63"/>
      <c r="CQS31" s="63"/>
      <c r="CQT31" s="63"/>
      <c r="CQU31" s="63"/>
      <c r="CQV31" s="63"/>
      <c r="CQW31" s="63"/>
      <c r="CQX31" s="63"/>
      <c r="CQY31" s="63"/>
      <c r="CQZ31" s="63"/>
      <c r="CRA31" s="63"/>
      <c r="CRB31" s="63"/>
      <c r="CRC31" s="63"/>
      <c r="CRD31" s="63"/>
      <c r="CRE31" s="63"/>
      <c r="CRF31" s="63"/>
      <c r="CRG31" s="63"/>
      <c r="CRH31" s="63"/>
      <c r="CRI31" s="63"/>
      <c r="CRJ31" s="63"/>
      <c r="CRK31" s="63"/>
      <c r="CRL31" s="63"/>
      <c r="CRM31" s="63"/>
      <c r="CRN31" s="63"/>
      <c r="CRO31" s="63"/>
      <c r="CRP31" s="63"/>
      <c r="CRQ31" s="63"/>
      <c r="CRR31" s="63"/>
      <c r="CRS31" s="63"/>
      <c r="CRT31" s="63"/>
      <c r="CRU31" s="63"/>
      <c r="CRV31" s="63"/>
      <c r="CRW31" s="63"/>
      <c r="CRX31" s="63"/>
      <c r="CRY31" s="63"/>
      <c r="CRZ31" s="63"/>
      <c r="CSA31" s="63"/>
      <c r="CSB31" s="63"/>
      <c r="CSC31" s="63"/>
      <c r="CSD31" s="63"/>
      <c r="CSE31" s="63"/>
      <c r="CSF31" s="63"/>
      <c r="CSG31" s="63"/>
      <c r="CSH31" s="63"/>
      <c r="CSI31" s="63"/>
      <c r="CSJ31" s="63"/>
      <c r="CSK31" s="63"/>
      <c r="CSL31" s="63"/>
      <c r="CSM31" s="63"/>
      <c r="CSN31" s="63"/>
      <c r="CSO31" s="63"/>
      <c r="CSP31" s="63"/>
      <c r="CSQ31" s="63"/>
      <c r="CSR31" s="63"/>
      <c r="CSS31" s="63"/>
      <c r="CST31" s="63"/>
      <c r="CSU31" s="63"/>
      <c r="CSV31" s="63"/>
      <c r="CSW31" s="63"/>
      <c r="CSX31" s="63"/>
      <c r="CSY31" s="63"/>
      <c r="CSZ31" s="63"/>
      <c r="CTA31" s="63"/>
      <c r="CTB31" s="63"/>
      <c r="CTC31" s="63"/>
      <c r="CTD31" s="63"/>
      <c r="CTE31" s="63"/>
      <c r="CTF31" s="63"/>
      <c r="CTG31" s="63"/>
      <c r="CTH31" s="63"/>
      <c r="CTI31" s="63"/>
      <c r="CTJ31" s="63"/>
      <c r="CTK31" s="63"/>
      <c r="CTL31" s="63"/>
      <c r="CTM31" s="63"/>
      <c r="CTN31" s="63"/>
      <c r="CTO31" s="63"/>
      <c r="CTP31" s="63"/>
      <c r="CTQ31" s="63"/>
      <c r="CTR31" s="63"/>
      <c r="CTS31" s="63"/>
      <c r="CTT31" s="63"/>
      <c r="CTU31" s="63"/>
      <c r="CTV31" s="63"/>
      <c r="CTW31" s="63"/>
      <c r="CTX31" s="63"/>
      <c r="CTY31" s="63"/>
      <c r="CTZ31" s="63"/>
      <c r="CUA31" s="63"/>
      <c r="CUB31" s="63"/>
      <c r="CUC31" s="63"/>
      <c r="CUD31" s="63"/>
      <c r="CUE31" s="63"/>
      <c r="CUF31" s="63"/>
      <c r="CUG31" s="63"/>
      <c r="CUH31" s="63"/>
      <c r="CUI31" s="63"/>
      <c r="CUJ31" s="63"/>
      <c r="CUK31" s="63"/>
      <c r="CUL31" s="63"/>
      <c r="CUM31" s="63"/>
      <c r="CUN31" s="63"/>
      <c r="CUO31" s="63"/>
      <c r="CUP31" s="63"/>
      <c r="CUQ31" s="63"/>
      <c r="CUR31" s="63"/>
      <c r="CUS31" s="63"/>
      <c r="CUT31" s="63"/>
      <c r="CUU31" s="63"/>
      <c r="CUV31" s="63"/>
      <c r="CUW31" s="63"/>
      <c r="CUX31" s="63"/>
      <c r="CUY31" s="63"/>
      <c r="CUZ31" s="63"/>
      <c r="CVA31" s="63"/>
      <c r="CVB31" s="63"/>
      <c r="CVC31" s="63"/>
      <c r="CVD31" s="63"/>
      <c r="CVE31" s="63"/>
      <c r="CVF31" s="63"/>
      <c r="CVG31" s="63"/>
      <c r="CVH31" s="63"/>
      <c r="CVI31" s="63"/>
      <c r="CVJ31" s="63"/>
      <c r="CVK31" s="63"/>
      <c r="CVL31" s="63"/>
      <c r="CVM31" s="63"/>
      <c r="CVN31" s="63"/>
      <c r="CVO31" s="63"/>
      <c r="CVP31" s="63"/>
      <c r="CVQ31" s="63"/>
      <c r="CVR31" s="63"/>
      <c r="CVS31" s="63"/>
      <c r="CVT31" s="63"/>
      <c r="CVU31" s="63"/>
      <c r="CVV31" s="63"/>
      <c r="CVW31" s="63"/>
      <c r="CVX31" s="63"/>
      <c r="CVY31" s="63"/>
      <c r="CVZ31" s="63"/>
      <c r="CWA31" s="63"/>
      <c r="CWB31" s="63"/>
      <c r="CWC31" s="63"/>
      <c r="CWD31" s="63"/>
      <c r="CWE31" s="63"/>
      <c r="CWF31" s="63"/>
      <c r="CWG31" s="63"/>
      <c r="CWH31" s="63"/>
      <c r="CWI31" s="63"/>
      <c r="CWJ31" s="63"/>
      <c r="CWK31" s="63"/>
      <c r="CWL31" s="63"/>
      <c r="CWM31" s="63"/>
      <c r="CWN31" s="63"/>
      <c r="CWO31" s="63"/>
      <c r="CWP31" s="63"/>
      <c r="CWQ31" s="63"/>
      <c r="CWR31" s="63"/>
      <c r="CWS31" s="63"/>
      <c r="CWT31" s="63"/>
      <c r="CWU31" s="63"/>
      <c r="CWV31" s="63"/>
      <c r="CWW31" s="63"/>
      <c r="CWX31" s="63"/>
      <c r="CWY31" s="63"/>
      <c r="CWZ31" s="63"/>
      <c r="CXA31" s="63"/>
      <c r="CXB31" s="63"/>
      <c r="CXC31" s="63"/>
      <c r="CXD31" s="63"/>
      <c r="CXE31" s="63"/>
      <c r="CXF31" s="63"/>
      <c r="CXG31" s="63"/>
      <c r="CXH31" s="63"/>
      <c r="CXI31" s="63"/>
      <c r="CXJ31" s="63"/>
      <c r="CXK31" s="63"/>
      <c r="CXL31" s="63"/>
      <c r="CXM31" s="63"/>
      <c r="CXN31" s="63"/>
      <c r="CXO31" s="63"/>
      <c r="CXP31" s="63"/>
      <c r="CXQ31" s="63"/>
      <c r="CXR31" s="63"/>
      <c r="CXS31" s="63"/>
      <c r="CXT31" s="63"/>
      <c r="CXU31" s="63"/>
      <c r="CXV31" s="63"/>
      <c r="CXW31" s="63"/>
      <c r="CXX31" s="63"/>
      <c r="CXY31" s="63"/>
      <c r="CXZ31" s="63"/>
      <c r="CYA31" s="63"/>
      <c r="CYB31" s="63"/>
      <c r="CYC31" s="63"/>
      <c r="CYD31" s="63"/>
      <c r="CYE31" s="63"/>
      <c r="CYF31" s="63"/>
      <c r="CYG31" s="63"/>
      <c r="CYH31" s="63"/>
      <c r="CYI31" s="63"/>
      <c r="CYJ31" s="63"/>
      <c r="CYK31" s="63"/>
      <c r="CYL31" s="63"/>
      <c r="CYM31" s="63"/>
      <c r="CYN31" s="63"/>
      <c r="CYO31" s="63"/>
      <c r="CYP31" s="63"/>
      <c r="CYQ31" s="63"/>
      <c r="CYR31" s="63"/>
      <c r="CYS31" s="63"/>
      <c r="CYT31" s="63"/>
      <c r="CYU31" s="63"/>
      <c r="CYV31" s="63"/>
      <c r="CYW31" s="63"/>
      <c r="CYX31" s="63"/>
      <c r="CYY31" s="63"/>
      <c r="CYZ31" s="63"/>
      <c r="CZA31" s="63"/>
      <c r="CZB31" s="63"/>
      <c r="CZC31" s="63"/>
      <c r="CZD31" s="63"/>
      <c r="CZE31" s="63"/>
      <c r="CZF31" s="63"/>
      <c r="CZG31" s="63"/>
      <c r="CZH31" s="63"/>
      <c r="CZI31" s="63"/>
      <c r="CZJ31" s="63"/>
      <c r="CZK31" s="63"/>
      <c r="CZL31" s="63"/>
      <c r="CZM31" s="63"/>
      <c r="CZN31" s="63"/>
      <c r="CZO31" s="63"/>
      <c r="CZP31" s="63"/>
      <c r="CZQ31" s="63"/>
      <c r="CZR31" s="63"/>
      <c r="CZS31" s="63"/>
      <c r="CZT31" s="63"/>
      <c r="CZU31" s="63"/>
      <c r="CZV31" s="63"/>
      <c r="CZW31" s="63"/>
      <c r="CZX31" s="63"/>
      <c r="CZY31" s="63"/>
      <c r="CZZ31" s="63"/>
      <c r="DAA31" s="63"/>
      <c r="DAB31" s="63"/>
      <c r="DAC31" s="63"/>
      <c r="DAD31" s="63"/>
      <c r="DAE31" s="63"/>
      <c r="DAF31" s="63"/>
      <c r="DAG31" s="63"/>
      <c r="DAH31" s="63"/>
      <c r="DAI31" s="63"/>
      <c r="DAJ31" s="63"/>
      <c r="DAK31" s="63"/>
      <c r="DAL31" s="63"/>
      <c r="DAM31" s="63"/>
      <c r="DAN31" s="63"/>
      <c r="DAO31" s="63"/>
      <c r="DAP31" s="63"/>
      <c r="DAQ31" s="63"/>
      <c r="DAR31" s="63"/>
      <c r="DAS31" s="63"/>
      <c r="DAT31" s="63"/>
      <c r="DAU31" s="63"/>
      <c r="DAV31" s="63"/>
      <c r="DAW31" s="63"/>
      <c r="DAX31" s="63"/>
      <c r="DAY31" s="63"/>
      <c r="DAZ31" s="63"/>
      <c r="DBA31" s="63"/>
      <c r="DBB31" s="63"/>
      <c r="DBC31" s="63"/>
      <c r="DBD31" s="63"/>
      <c r="DBE31" s="63"/>
      <c r="DBF31" s="63"/>
      <c r="DBG31" s="63"/>
      <c r="DBH31" s="63"/>
      <c r="DBI31" s="63"/>
      <c r="DBJ31" s="63"/>
      <c r="DBK31" s="63"/>
      <c r="DBL31" s="63"/>
      <c r="DBM31" s="63"/>
      <c r="DBN31" s="63"/>
      <c r="DBO31" s="63"/>
      <c r="DBP31" s="63"/>
      <c r="DBQ31" s="63"/>
      <c r="DBR31" s="63"/>
      <c r="DBS31" s="63"/>
      <c r="DBT31" s="63"/>
      <c r="DBU31" s="63"/>
      <c r="DBV31" s="63"/>
      <c r="DBW31" s="63"/>
      <c r="DBX31" s="63"/>
      <c r="DBY31" s="63"/>
      <c r="DBZ31" s="63"/>
      <c r="DCA31" s="63"/>
      <c r="DCB31" s="63"/>
      <c r="DCC31" s="63"/>
      <c r="DCD31" s="63"/>
      <c r="DCE31" s="63"/>
      <c r="DCF31" s="63"/>
      <c r="DCG31" s="63"/>
      <c r="DCH31" s="63"/>
      <c r="DCI31" s="63"/>
      <c r="DCJ31" s="63"/>
      <c r="DCK31" s="63"/>
      <c r="DCL31" s="63"/>
      <c r="DCM31" s="63"/>
      <c r="DCN31" s="63"/>
      <c r="DCO31" s="63"/>
      <c r="DCP31" s="63"/>
      <c r="DCQ31" s="63"/>
      <c r="DCR31" s="63"/>
      <c r="DCS31" s="63"/>
      <c r="DCT31" s="63"/>
      <c r="DCU31" s="63"/>
      <c r="DCV31" s="63"/>
      <c r="DCW31" s="63"/>
      <c r="DCX31" s="63"/>
      <c r="DCY31" s="63"/>
      <c r="DCZ31" s="63"/>
      <c r="DDA31" s="63"/>
      <c r="DDB31" s="63"/>
      <c r="DDC31" s="63"/>
      <c r="DDD31" s="63"/>
      <c r="DDE31" s="63"/>
      <c r="DDF31" s="63"/>
      <c r="DDG31" s="63"/>
      <c r="DDH31" s="63"/>
      <c r="DDI31" s="63"/>
      <c r="DDJ31" s="63"/>
      <c r="DDK31" s="63"/>
      <c r="DDL31" s="63"/>
      <c r="DDM31" s="63"/>
      <c r="DDN31" s="63"/>
      <c r="DDO31" s="63"/>
      <c r="DDP31" s="63"/>
      <c r="DDQ31" s="63"/>
      <c r="DDR31" s="63"/>
      <c r="DDS31" s="63"/>
      <c r="DDT31" s="63"/>
      <c r="DDU31" s="63"/>
      <c r="DDV31" s="63"/>
      <c r="DDW31" s="63"/>
      <c r="DDX31" s="63"/>
      <c r="DDY31" s="63"/>
      <c r="DDZ31" s="63"/>
      <c r="DEA31" s="63"/>
      <c r="DEB31" s="63"/>
      <c r="DEC31" s="63"/>
      <c r="DED31" s="63"/>
      <c r="DEE31" s="63"/>
      <c r="DEF31" s="63"/>
      <c r="DEG31" s="63"/>
      <c r="DEH31" s="63"/>
      <c r="DEI31" s="63"/>
      <c r="DEJ31" s="63"/>
      <c r="DEK31" s="63"/>
      <c r="DEL31" s="63"/>
      <c r="DEM31" s="63"/>
      <c r="DEN31" s="63"/>
      <c r="DEO31" s="63"/>
      <c r="DEP31" s="63"/>
      <c r="DEQ31" s="63"/>
      <c r="DER31" s="63"/>
      <c r="DES31" s="63"/>
      <c r="DET31" s="63"/>
      <c r="DEU31" s="63"/>
      <c r="DEV31" s="63"/>
      <c r="DEW31" s="63"/>
      <c r="DEX31" s="63"/>
      <c r="DEY31" s="63"/>
      <c r="DEZ31" s="63"/>
      <c r="DFA31" s="63"/>
      <c r="DFB31" s="63"/>
      <c r="DFC31" s="63"/>
      <c r="DFD31" s="63"/>
      <c r="DFE31" s="63"/>
      <c r="DFF31" s="63"/>
      <c r="DFG31" s="63"/>
      <c r="DFH31" s="63"/>
      <c r="DFI31" s="63"/>
      <c r="DFJ31" s="63"/>
      <c r="DFK31" s="63"/>
      <c r="DFL31" s="63"/>
      <c r="DFM31" s="63"/>
      <c r="DFN31" s="63"/>
      <c r="DFO31" s="63"/>
      <c r="DFP31" s="63"/>
      <c r="DFQ31" s="63"/>
      <c r="DFR31" s="63"/>
      <c r="DFS31" s="63"/>
      <c r="DFT31" s="63"/>
      <c r="DFU31" s="63"/>
      <c r="DFV31" s="63"/>
      <c r="DFW31" s="63"/>
      <c r="DFX31" s="63"/>
      <c r="DFY31" s="63"/>
      <c r="DFZ31" s="63"/>
      <c r="DGA31" s="63"/>
      <c r="DGB31" s="63"/>
      <c r="DGC31" s="63"/>
      <c r="DGD31" s="63"/>
      <c r="DGE31" s="63"/>
      <c r="DGF31" s="63"/>
      <c r="DGG31" s="63"/>
      <c r="DGH31" s="63"/>
      <c r="DGI31" s="63"/>
      <c r="DGJ31" s="63"/>
      <c r="DGK31" s="63"/>
      <c r="DGL31" s="63"/>
      <c r="DGM31" s="63"/>
      <c r="DGN31" s="63"/>
      <c r="DGO31" s="63"/>
      <c r="DGP31" s="63"/>
      <c r="DGQ31" s="63"/>
      <c r="DGR31" s="63"/>
      <c r="DGS31" s="63"/>
      <c r="DGT31" s="63"/>
      <c r="DGU31" s="63"/>
      <c r="DGV31" s="63"/>
      <c r="DGW31" s="63"/>
      <c r="DGX31" s="63"/>
      <c r="DGY31" s="63"/>
      <c r="DGZ31" s="63"/>
      <c r="DHA31" s="63"/>
      <c r="DHB31" s="63"/>
      <c r="DHC31" s="63"/>
      <c r="DHD31" s="63"/>
      <c r="DHE31" s="63"/>
      <c r="DHF31" s="63"/>
      <c r="DHG31" s="63"/>
      <c r="DHH31" s="63"/>
      <c r="DHI31" s="63"/>
      <c r="DHJ31" s="63"/>
      <c r="DHK31" s="63"/>
      <c r="DHL31" s="63"/>
      <c r="DHM31" s="63"/>
      <c r="DHN31" s="63"/>
      <c r="DHO31" s="63"/>
      <c r="DHP31" s="63"/>
      <c r="DHQ31" s="63"/>
      <c r="DHR31" s="63"/>
      <c r="DHS31" s="63"/>
      <c r="DHT31" s="63"/>
      <c r="DHU31" s="63"/>
      <c r="DHV31" s="63"/>
      <c r="DHW31" s="63"/>
      <c r="DHX31" s="63"/>
      <c r="DHY31" s="63"/>
      <c r="DHZ31" s="63"/>
      <c r="DIA31" s="63"/>
      <c r="DIB31" s="63"/>
      <c r="DIC31" s="63"/>
      <c r="DID31" s="63"/>
      <c r="DIE31" s="63"/>
      <c r="DIF31" s="63"/>
      <c r="DIG31" s="63"/>
      <c r="DIH31" s="63"/>
      <c r="DII31" s="63"/>
      <c r="DIJ31" s="63"/>
      <c r="DIK31" s="63"/>
      <c r="DIL31" s="63"/>
      <c r="DIM31" s="63"/>
      <c r="DIN31" s="63"/>
      <c r="DIO31" s="63"/>
      <c r="DIP31" s="63"/>
      <c r="DIQ31" s="63"/>
      <c r="DIR31" s="63"/>
      <c r="DIS31" s="63"/>
      <c r="DIT31" s="63"/>
      <c r="DIU31" s="63"/>
      <c r="DIV31" s="63"/>
      <c r="DIW31" s="63"/>
      <c r="DIX31" s="63"/>
      <c r="DIY31" s="63"/>
      <c r="DIZ31" s="63"/>
      <c r="DJA31" s="63"/>
      <c r="DJB31" s="63"/>
      <c r="DJC31" s="63"/>
      <c r="DJD31" s="63"/>
      <c r="DJE31" s="63"/>
      <c r="DJF31" s="63"/>
      <c r="DJG31" s="63"/>
      <c r="DJH31" s="63"/>
      <c r="DJI31" s="63"/>
      <c r="DJJ31" s="63"/>
      <c r="DJK31" s="63"/>
      <c r="DJL31" s="63"/>
      <c r="DJM31" s="63"/>
      <c r="DJN31" s="63"/>
      <c r="DJO31" s="63"/>
      <c r="DJP31" s="63"/>
      <c r="DJQ31" s="63"/>
      <c r="DJR31" s="63"/>
      <c r="DJS31" s="63"/>
      <c r="DJT31" s="63"/>
      <c r="DJU31" s="63"/>
      <c r="DJV31" s="63"/>
      <c r="DJW31" s="63"/>
      <c r="DJX31" s="63"/>
      <c r="DJY31" s="63"/>
      <c r="DJZ31" s="63"/>
      <c r="DKA31" s="63"/>
      <c r="DKB31" s="63"/>
      <c r="DKC31" s="63"/>
      <c r="DKD31" s="63"/>
      <c r="DKE31" s="63"/>
      <c r="DKF31" s="63"/>
      <c r="DKG31" s="63"/>
      <c r="DKH31" s="63"/>
      <c r="DKI31" s="63"/>
      <c r="DKJ31" s="63"/>
      <c r="DKK31" s="63"/>
      <c r="DKL31" s="63"/>
      <c r="DKM31" s="63"/>
      <c r="DKN31" s="63"/>
      <c r="DKO31" s="63"/>
      <c r="DKP31" s="63"/>
      <c r="DKQ31" s="63"/>
      <c r="DKR31" s="63"/>
      <c r="DKS31" s="63"/>
      <c r="DKT31" s="63"/>
      <c r="DKU31" s="63"/>
      <c r="DKV31" s="63"/>
      <c r="DKW31" s="63"/>
      <c r="DKX31" s="63"/>
      <c r="DKY31" s="63"/>
      <c r="DKZ31" s="63"/>
      <c r="DLA31" s="63"/>
      <c r="DLB31" s="63"/>
      <c r="DLC31" s="63"/>
      <c r="DLD31" s="63"/>
      <c r="DLE31" s="63"/>
      <c r="DLF31" s="63"/>
      <c r="DLG31" s="63"/>
      <c r="DLH31" s="63"/>
      <c r="DLI31" s="63"/>
      <c r="DLJ31" s="63"/>
      <c r="DLK31" s="63"/>
      <c r="DLL31" s="63"/>
      <c r="DLM31" s="63"/>
      <c r="DLN31" s="63"/>
      <c r="DLO31" s="63"/>
      <c r="DLP31" s="63"/>
      <c r="DLQ31" s="63"/>
      <c r="DLR31" s="63"/>
      <c r="DLS31" s="63"/>
      <c r="DLT31" s="63"/>
      <c r="DLU31" s="63"/>
      <c r="DLV31" s="63"/>
      <c r="DLW31" s="63"/>
      <c r="DLX31" s="63"/>
      <c r="DLY31" s="63"/>
      <c r="DLZ31" s="63"/>
      <c r="DMA31" s="63"/>
      <c r="DMB31" s="63"/>
      <c r="DMC31" s="63"/>
      <c r="DMD31" s="63"/>
      <c r="DME31" s="63"/>
      <c r="DMF31" s="63"/>
      <c r="DMG31" s="63"/>
      <c r="DMH31" s="63"/>
      <c r="DMI31" s="63"/>
      <c r="DMJ31" s="63"/>
      <c r="DMK31" s="63"/>
      <c r="DML31" s="63"/>
      <c r="DMM31" s="63"/>
      <c r="DMN31" s="63"/>
      <c r="DMO31" s="63"/>
      <c r="DMP31" s="63"/>
      <c r="DMQ31" s="63"/>
      <c r="DMR31" s="63"/>
      <c r="DMS31" s="63"/>
      <c r="DMT31" s="63"/>
      <c r="DMU31" s="63"/>
      <c r="DMV31" s="63"/>
      <c r="DMW31" s="63"/>
      <c r="DMX31" s="63"/>
      <c r="DMY31" s="63"/>
      <c r="DMZ31" s="63"/>
      <c r="DNA31" s="63"/>
      <c r="DNB31" s="63"/>
      <c r="DNC31" s="63"/>
      <c r="DND31" s="63"/>
      <c r="DNE31" s="63"/>
      <c r="DNF31" s="63"/>
      <c r="DNG31" s="63"/>
      <c r="DNH31" s="63"/>
      <c r="DNI31" s="63"/>
      <c r="DNJ31" s="63"/>
      <c r="DNK31" s="63"/>
      <c r="DNL31" s="63"/>
      <c r="DNM31" s="63"/>
      <c r="DNN31" s="63"/>
      <c r="DNO31" s="63"/>
      <c r="DNP31" s="63"/>
      <c r="DNQ31" s="63"/>
      <c r="DNR31" s="63"/>
      <c r="DNS31" s="63"/>
      <c r="DNT31" s="63"/>
      <c r="DNU31" s="63"/>
      <c r="DNV31" s="63"/>
      <c r="DNW31" s="63"/>
      <c r="DNX31" s="63"/>
      <c r="DNY31" s="63"/>
      <c r="DNZ31" s="63"/>
      <c r="DOA31" s="63"/>
      <c r="DOB31" s="63"/>
      <c r="DOC31" s="63"/>
      <c r="DOD31" s="63"/>
      <c r="DOE31" s="63"/>
      <c r="DOF31" s="63"/>
      <c r="DOG31" s="63"/>
      <c r="DOH31" s="63"/>
      <c r="DOI31" s="63"/>
      <c r="DOJ31" s="63"/>
      <c r="DOK31" s="63"/>
      <c r="DOL31" s="63"/>
      <c r="DOM31" s="63"/>
      <c r="DON31" s="63"/>
      <c r="DOO31" s="63"/>
      <c r="DOP31" s="63"/>
      <c r="DOQ31" s="63"/>
      <c r="DOR31" s="63"/>
      <c r="DOS31" s="63"/>
      <c r="DOT31" s="63"/>
      <c r="DOU31" s="63"/>
      <c r="DOV31" s="63"/>
      <c r="DOW31" s="63"/>
      <c r="DOX31" s="63"/>
      <c r="DOY31" s="63"/>
      <c r="DOZ31" s="63"/>
      <c r="DPA31" s="63"/>
      <c r="DPB31" s="63"/>
      <c r="DPC31" s="63"/>
      <c r="DPD31" s="63"/>
      <c r="DPE31" s="63"/>
      <c r="DPF31" s="63"/>
      <c r="DPG31" s="63"/>
      <c r="DPH31" s="63"/>
      <c r="DPI31" s="63"/>
      <c r="DPJ31" s="63"/>
      <c r="DPK31" s="63"/>
      <c r="DPL31" s="63"/>
      <c r="DPM31" s="63"/>
      <c r="DPN31" s="63"/>
      <c r="DPO31" s="63"/>
      <c r="DPP31" s="63"/>
      <c r="DPQ31" s="63"/>
      <c r="DPR31" s="63"/>
      <c r="DPS31" s="63"/>
      <c r="DPT31" s="63"/>
      <c r="DPU31" s="63"/>
      <c r="DPV31" s="63"/>
      <c r="DPW31" s="63"/>
      <c r="DPX31" s="63"/>
      <c r="DPY31" s="63"/>
      <c r="DPZ31" s="63"/>
      <c r="DQA31" s="63"/>
      <c r="DQB31" s="63"/>
      <c r="DQC31" s="63"/>
      <c r="DQD31" s="63"/>
      <c r="DQE31" s="63"/>
      <c r="DQF31" s="63"/>
      <c r="DQG31" s="63"/>
      <c r="DQH31" s="63"/>
      <c r="DQI31" s="63"/>
      <c r="DQJ31" s="63"/>
      <c r="DQK31" s="63"/>
      <c r="DQL31" s="63"/>
      <c r="DQM31" s="63"/>
      <c r="DQN31" s="63"/>
      <c r="DQO31" s="63"/>
      <c r="DQP31" s="63"/>
      <c r="DQQ31" s="63"/>
      <c r="DQR31" s="63"/>
      <c r="DQS31" s="63"/>
      <c r="DQT31" s="63"/>
      <c r="DQU31" s="63"/>
      <c r="DQV31" s="63"/>
      <c r="DQW31" s="63"/>
      <c r="DQX31" s="63"/>
      <c r="DQY31" s="63"/>
      <c r="DQZ31" s="63"/>
      <c r="DRA31" s="63"/>
      <c r="DRB31" s="63"/>
      <c r="DRC31" s="63"/>
      <c r="DRD31" s="63"/>
      <c r="DRE31" s="63"/>
      <c r="DRF31" s="63"/>
      <c r="DRG31" s="63"/>
      <c r="DRH31" s="63"/>
      <c r="DRI31" s="63"/>
      <c r="DRJ31" s="63"/>
      <c r="DRK31" s="63"/>
      <c r="DRL31" s="63"/>
      <c r="DRM31" s="63"/>
      <c r="DRN31" s="63"/>
      <c r="DRO31" s="63"/>
      <c r="DRP31" s="63"/>
      <c r="DRQ31" s="63"/>
      <c r="DRR31" s="63"/>
      <c r="DRS31" s="63"/>
      <c r="DRT31" s="63"/>
      <c r="DRU31" s="63"/>
      <c r="DRV31" s="63"/>
      <c r="DRW31" s="63"/>
      <c r="DRX31" s="63"/>
      <c r="DRY31" s="63"/>
      <c r="DRZ31" s="63"/>
      <c r="DSA31" s="63"/>
      <c r="DSB31" s="63"/>
      <c r="DSC31" s="63"/>
      <c r="DSD31" s="63"/>
      <c r="DSE31" s="63"/>
      <c r="DSF31" s="63"/>
      <c r="DSG31" s="63"/>
      <c r="DSH31" s="63"/>
      <c r="DSI31" s="63"/>
      <c r="DSJ31" s="63"/>
      <c r="DSK31" s="63"/>
      <c r="DSL31" s="63"/>
      <c r="DSM31" s="63"/>
      <c r="DSN31" s="63"/>
      <c r="DSO31" s="63"/>
      <c r="DSP31" s="63"/>
      <c r="DSQ31" s="63"/>
      <c r="DSR31" s="63"/>
      <c r="DSS31" s="63"/>
      <c r="DST31" s="63"/>
      <c r="DSU31" s="63"/>
      <c r="DSV31" s="63"/>
      <c r="DSW31" s="63"/>
      <c r="DSX31" s="63"/>
      <c r="DSY31" s="63"/>
      <c r="DSZ31" s="63"/>
      <c r="DTA31" s="63"/>
      <c r="DTB31" s="63"/>
      <c r="DTC31" s="63"/>
      <c r="DTD31" s="63"/>
      <c r="DTE31" s="63"/>
      <c r="DTF31" s="63"/>
      <c r="DTG31" s="63"/>
      <c r="DTH31" s="63"/>
      <c r="DTI31" s="63"/>
      <c r="DTJ31" s="63"/>
      <c r="DTK31" s="63"/>
      <c r="DTL31" s="63"/>
      <c r="DTM31" s="63"/>
      <c r="DTN31" s="63"/>
      <c r="DTO31" s="63"/>
      <c r="DTP31" s="63"/>
      <c r="DTQ31" s="63"/>
      <c r="DTR31" s="63"/>
      <c r="DTS31" s="63"/>
      <c r="DTT31" s="63"/>
      <c r="DTU31" s="63"/>
      <c r="DTV31" s="63"/>
      <c r="DTW31" s="63"/>
      <c r="DTX31" s="63"/>
      <c r="DTY31" s="63"/>
      <c r="DTZ31" s="63"/>
      <c r="DUA31" s="63"/>
      <c r="DUB31" s="63"/>
      <c r="DUC31" s="63"/>
      <c r="DUD31" s="63"/>
      <c r="DUE31" s="63"/>
      <c r="DUF31" s="63"/>
      <c r="DUG31" s="63"/>
      <c r="DUH31" s="63"/>
      <c r="DUI31" s="63"/>
      <c r="DUJ31" s="63"/>
      <c r="DUK31" s="63"/>
      <c r="DUL31" s="63"/>
      <c r="DUM31" s="63"/>
      <c r="DUN31" s="63"/>
      <c r="DUO31" s="63"/>
      <c r="DUP31" s="63"/>
      <c r="DUQ31" s="63"/>
      <c r="DUR31" s="63"/>
      <c r="DUS31" s="63"/>
      <c r="DUT31" s="63"/>
      <c r="DUU31" s="63"/>
      <c r="DUV31" s="63"/>
      <c r="DUW31" s="63"/>
      <c r="DUX31" s="63"/>
      <c r="DUY31" s="63"/>
      <c r="DUZ31" s="63"/>
      <c r="DVA31" s="63"/>
      <c r="DVB31" s="63"/>
      <c r="DVC31" s="63"/>
      <c r="DVD31" s="63"/>
      <c r="DVE31" s="63"/>
      <c r="DVF31" s="63"/>
      <c r="DVG31" s="63"/>
      <c r="DVH31" s="63"/>
      <c r="DVI31" s="63"/>
      <c r="DVJ31" s="63"/>
      <c r="DVK31" s="63"/>
      <c r="DVL31" s="63"/>
      <c r="DVM31" s="63"/>
      <c r="DVN31" s="63"/>
      <c r="DVO31" s="63"/>
      <c r="DVP31" s="63"/>
      <c r="DVQ31" s="63"/>
      <c r="DVR31" s="63"/>
      <c r="DVS31" s="63"/>
      <c r="DVT31" s="63"/>
      <c r="DVU31" s="63"/>
      <c r="DVV31" s="63"/>
      <c r="DVW31" s="63"/>
      <c r="DVX31" s="63"/>
      <c r="DVY31" s="63"/>
      <c r="DVZ31" s="63"/>
      <c r="DWA31" s="63"/>
      <c r="DWB31" s="63"/>
      <c r="DWC31" s="63"/>
      <c r="DWD31" s="63"/>
      <c r="DWE31" s="63"/>
      <c r="DWF31" s="63"/>
      <c r="DWG31" s="63"/>
      <c r="DWH31" s="63"/>
      <c r="DWI31" s="63"/>
      <c r="DWJ31" s="63"/>
      <c r="DWK31" s="63"/>
      <c r="DWL31" s="63"/>
      <c r="DWM31" s="63"/>
      <c r="DWN31" s="63"/>
      <c r="DWO31" s="63"/>
      <c r="DWP31" s="63"/>
      <c r="DWQ31" s="63"/>
      <c r="DWR31" s="63"/>
      <c r="DWS31" s="63"/>
      <c r="DWT31" s="63"/>
      <c r="DWU31" s="63"/>
      <c r="DWV31" s="63"/>
      <c r="DWW31" s="63"/>
      <c r="DWX31" s="63"/>
      <c r="DWY31" s="63"/>
      <c r="DWZ31" s="63"/>
      <c r="DXA31" s="63"/>
      <c r="DXB31" s="63"/>
      <c r="DXC31" s="63"/>
      <c r="DXD31" s="63"/>
      <c r="DXE31" s="63"/>
      <c r="DXF31" s="63"/>
      <c r="DXG31" s="63"/>
      <c r="DXH31" s="63"/>
      <c r="DXI31" s="63"/>
      <c r="DXJ31" s="63"/>
      <c r="DXK31" s="63"/>
      <c r="DXL31" s="63"/>
      <c r="DXM31" s="63"/>
      <c r="DXN31" s="63"/>
      <c r="DXO31" s="63"/>
      <c r="DXP31" s="63"/>
      <c r="DXQ31" s="63"/>
      <c r="DXR31" s="63"/>
      <c r="DXS31" s="63"/>
      <c r="DXT31" s="63"/>
      <c r="DXU31" s="63"/>
      <c r="DXV31" s="63"/>
      <c r="DXW31" s="63"/>
      <c r="DXX31" s="63"/>
      <c r="DXY31" s="63"/>
      <c r="DXZ31" s="63"/>
      <c r="DYA31" s="63"/>
      <c r="DYB31" s="63"/>
      <c r="DYC31" s="63"/>
      <c r="DYD31" s="63"/>
      <c r="DYE31" s="63"/>
      <c r="DYF31" s="63"/>
      <c r="DYG31" s="63"/>
      <c r="DYH31" s="63"/>
      <c r="DYI31" s="63"/>
      <c r="DYJ31" s="63"/>
      <c r="DYK31" s="63"/>
      <c r="DYL31" s="63"/>
      <c r="DYM31" s="63"/>
      <c r="DYN31" s="63"/>
      <c r="DYO31" s="63"/>
      <c r="DYP31" s="63"/>
      <c r="DYQ31" s="63"/>
      <c r="DYR31" s="63"/>
      <c r="DYS31" s="63"/>
      <c r="DYT31" s="63"/>
      <c r="DYU31" s="63"/>
      <c r="DYV31" s="63"/>
      <c r="DYW31" s="63"/>
      <c r="DYX31" s="63"/>
      <c r="DYY31" s="63"/>
      <c r="DYZ31" s="63"/>
      <c r="DZA31" s="63"/>
      <c r="DZB31" s="63"/>
      <c r="DZC31" s="63"/>
      <c r="DZD31" s="63"/>
      <c r="DZE31" s="63"/>
      <c r="DZF31" s="63"/>
      <c r="DZG31" s="63"/>
      <c r="DZH31" s="63"/>
      <c r="DZI31" s="63"/>
      <c r="DZJ31" s="63"/>
      <c r="DZK31" s="63"/>
      <c r="DZL31" s="63"/>
      <c r="DZM31" s="63"/>
      <c r="DZN31" s="63"/>
      <c r="DZO31" s="63"/>
      <c r="DZP31" s="63"/>
      <c r="DZQ31" s="63"/>
      <c r="DZR31" s="63"/>
      <c r="DZS31" s="63"/>
      <c r="DZT31" s="63"/>
      <c r="DZU31" s="63"/>
      <c r="DZV31" s="63"/>
      <c r="DZW31" s="63"/>
      <c r="DZX31" s="63"/>
      <c r="DZY31" s="63"/>
      <c r="DZZ31" s="63"/>
      <c r="EAA31" s="63"/>
      <c r="EAB31" s="63"/>
      <c r="EAC31" s="63"/>
      <c r="EAD31" s="63"/>
      <c r="EAE31" s="63"/>
      <c r="EAF31" s="63"/>
      <c r="EAG31" s="63"/>
      <c r="EAH31" s="63"/>
      <c r="EAI31" s="63"/>
      <c r="EAJ31" s="63"/>
      <c r="EAK31" s="63"/>
      <c r="EAL31" s="63"/>
      <c r="EAM31" s="63"/>
      <c r="EAN31" s="63"/>
      <c r="EAO31" s="63"/>
      <c r="EAP31" s="63"/>
      <c r="EAQ31" s="63"/>
      <c r="EAR31" s="63"/>
      <c r="EAS31" s="63"/>
      <c r="EAT31" s="63"/>
      <c r="EAU31" s="63"/>
      <c r="EAV31" s="63"/>
      <c r="EAW31" s="63"/>
      <c r="EAX31" s="63"/>
      <c r="EAY31" s="63"/>
      <c r="EAZ31" s="63"/>
      <c r="EBA31" s="63"/>
      <c r="EBB31" s="63"/>
      <c r="EBC31" s="63"/>
      <c r="EBD31" s="63"/>
      <c r="EBE31" s="63"/>
      <c r="EBF31" s="63"/>
      <c r="EBG31" s="63"/>
      <c r="EBH31" s="63"/>
      <c r="EBI31" s="63"/>
      <c r="EBJ31" s="63"/>
      <c r="EBK31" s="63"/>
      <c r="EBL31" s="63"/>
      <c r="EBM31" s="63"/>
      <c r="EBN31" s="63"/>
      <c r="EBO31" s="63"/>
      <c r="EBP31" s="63"/>
      <c r="EBQ31" s="63"/>
      <c r="EBR31" s="63"/>
      <c r="EBS31" s="63"/>
      <c r="EBT31" s="63"/>
      <c r="EBU31" s="63"/>
      <c r="EBV31" s="63"/>
      <c r="EBW31" s="63"/>
      <c r="EBX31" s="63"/>
      <c r="EBY31" s="63"/>
      <c r="EBZ31" s="63"/>
      <c r="ECA31" s="63"/>
      <c r="ECB31" s="63"/>
      <c r="ECC31" s="63"/>
      <c r="ECD31" s="63"/>
      <c r="ECE31" s="63"/>
      <c r="ECF31" s="63"/>
      <c r="ECG31" s="63"/>
      <c r="ECH31" s="63"/>
      <c r="ECI31" s="63"/>
      <c r="ECJ31" s="63"/>
      <c r="ECK31" s="63"/>
      <c r="ECL31" s="63"/>
      <c r="ECM31" s="63"/>
      <c r="ECN31" s="63"/>
      <c r="ECO31" s="63"/>
      <c r="ECP31" s="63"/>
      <c r="ECQ31" s="63"/>
      <c r="ECR31" s="63"/>
      <c r="ECS31" s="63"/>
      <c r="ECT31" s="63"/>
      <c r="ECU31" s="63"/>
      <c r="ECV31" s="63"/>
      <c r="ECW31" s="63"/>
      <c r="ECX31" s="63"/>
      <c r="ECY31" s="63"/>
      <c r="ECZ31" s="63"/>
      <c r="EDA31" s="63"/>
      <c r="EDB31" s="63"/>
      <c r="EDC31" s="63"/>
      <c r="EDD31" s="63"/>
      <c r="EDE31" s="63"/>
      <c r="EDF31" s="63"/>
      <c r="EDG31" s="63"/>
      <c r="EDH31" s="63"/>
      <c r="EDI31" s="63"/>
      <c r="EDJ31" s="63"/>
      <c r="EDK31" s="63"/>
      <c r="EDL31" s="63"/>
      <c r="EDM31" s="63"/>
      <c r="EDN31" s="63"/>
      <c r="EDO31" s="63"/>
      <c r="EDP31" s="63"/>
      <c r="EDQ31" s="63"/>
      <c r="EDR31" s="63"/>
      <c r="EDS31" s="63"/>
      <c r="EDT31" s="63"/>
      <c r="EDU31" s="63"/>
      <c r="EDV31" s="63"/>
      <c r="EDW31" s="63"/>
      <c r="EDX31" s="63"/>
      <c r="EDY31" s="63"/>
      <c r="EDZ31" s="63"/>
      <c r="EEA31" s="63"/>
      <c r="EEB31" s="63"/>
      <c r="EEC31" s="63"/>
      <c r="EED31" s="63"/>
      <c r="EEE31" s="63"/>
      <c r="EEF31" s="63"/>
      <c r="EEG31" s="63"/>
      <c r="EEH31" s="63"/>
      <c r="EEI31" s="63"/>
      <c r="EEJ31" s="63"/>
      <c r="EEK31" s="63"/>
      <c r="EEL31" s="63"/>
      <c r="EEM31" s="63"/>
      <c r="EEN31" s="63"/>
      <c r="EEO31" s="63"/>
      <c r="EEP31" s="63"/>
      <c r="EEQ31" s="63"/>
      <c r="EER31" s="63"/>
      <c r="EES31" s="63"/>
      <c r="EET31" s="63"/>
      <c r="EEU31" s="63"/>
      <c r="EEV31" s="63"/>
      <c r="EEW31" s="63"/>
      <c r="EEX31" s="63"/>
      <c r="EEY31" s="63"/>
      <c r="EEZ31" s="63"/>
      <c r="EFA31" s="63"/>
      <c r="EFB31" s="63"/>
      <c r="EFC31" s="63"/>
      <c r="EFD31" s="63"/>
      <c r="EFE31" s="63"/>
      <c r="EFF31" s="63"/>
      <c r="EFG31" s="63"/>
      <c r="EFH31" s="63"/>
      <c r="EFI31" s="63"/>
      <c r="EFJ31" s="63"/>
      <c r="EFK31" s="63"/>
      <c r="EFL31" s="63"/>
      <c r="EFM31" s="63"/>
      <c r="EFN31" s="63"/>
      <c r="EFO31" s="63"/>
      <c r="EFP31" s="63"/>
      <c r="EFQ31" s="63"/>
      <c r="EFR31" s="63"/>
      <c r="EFS31" s="63"/>
      <c r="EFT31" s="63"/>
      <c r="EFU31" s="63"/>
      <c r="EFV31" s="63"/>
      <c r="EFW31" s="63"/>
      <c r="EFX31" s="63"/>
      <c r="EFY31" s="63"/>
      <c r="EFZ31" s="63"/>
      <c r="EGA31" s="63"/>
      <c r="EGB31" s="63"/>
      <c r="EGC31" s="63"/>
      <c r="EGD31" s="63"/>
      <c r="EGE31" s="63"/>
      <c r="EGF31" s="63"/>
      <c r="EGG31" s="63"/>
      <c r="EGH31" s="63"/>
      <c r="EGI31" s="63"/>
      <c r="EGJ31" s="63"/>
      <c r="EGK31" s="63"/>
      <c r="EGL31" s="63"/>
      <c r="EGM31" s="63"/>
      <c r="EGN31" s="63"/>
      <c r="EGO31" s="63"/>
      <c r="EGP31" s="63"/>
      <c r="EGQ31" s="63"/>
      <c r="EGR31" s="63"/>
      <c r="EGS31" s="63"/>
      <c r="EGT31" s="63"/>
      <c r="EGU31" s="63"/>
      <c r="EGV31" s="63"/>
      <c r="EGW31" s="63"/>
      <c r="EGX31" s="63"/>
      <c r="EGY31" s="63"/>
      <c r="EGZ31" s="63"/>
      <c r="EHA31" s="63"/>
      <c r="EHB31" s="63"/>
      <c r="EHC31" s="63"/>
      <c r="EHD31" s="63"/>
      <c r="EHE31" s="63"/>
      <c r="EHF31" s="63"/>
      <c r="EHG31" s="63"/>
      <c r="EHH31" s="63"/>
      <c r="EHI31" s="63"/>
      <c r="EHJ31" s="63"/>
      <c r="EHK31" s="63"/>
      <c r="EHL31" s="63"/>
      <c r="EHM31" s="63"/>
      <c r="EHN31" s="63"/>
      <c r="EHO31" s="63"/>
      <c r="EHP31" s="63"/>
      <c r="EHQ31" s="63"/>
      <c r="EHR31" s="63"/>
      <c r="EHS31" s="63"/>
      <c r="EHT31" s="63"/>
      <c r="EHU31" s="63"/>
      <c r="EHV31" s="63"/>
      <c r="EHW31" s="63"/>
      <c r="EHX31" s="63"/>
      <c r="EHY31" s="63"/>
      <c r="EHZ31" s="63"/>
      <c r="EIA31" s="63"/>
      <c r="EIB31" s="63"/>
      <c r="EIC31" s="63"/>
      <c r="EID31" s="63"/>
      <c r="EIE31" s="63"/>
      <c r="EIF31" s="63"/>
      <c r="EIG31" s="63"/>
      <c r="EIH31" s="63"/>
      <c r="EII31" s="63"/>
      <c r="EIJ31" s="63"/>
      <c r="EIK31" s="63"/>
      <c r="EIL31" s="63"/>
      <c r="EIM31" s="63"/>
      <c r="EIN31" s="63"/>
      <c r="EIO31" s="63"/>
      <c r="EIP31" s="63"/>
      <c r="EIQ31" s="63"/>
      <c r="EIR31" s="63"/>
      <c r="EIS31" s="63"/>
      <c r="EIT31" s="63"/>
      <c r="EIU31" s="63"/>
      <c r="EIV31" s="63"/>
      <c r="EIW31" s="63"/>
      <c r="EIX31" s="63"/>
      <c r="EIY31" s="63"/>
      <c r="EIZ31" s="63"/>
      <c r="EJA31" s="63"/>
      <c r="EJB31" s="63"/>
      <c r="EJC31" s="63"/>
      <c r="EJD31" s="63"/>
      <c r="EJE31" s="63"/>
      <c r="EJF31" s="63"/>
      <c r="EJG31" s="63"/>
      <c r="EJH31" s="63"/>
      <c r="EJI31" s="63"/>
      <c r="EJJ31" s="63"/>
      <c r="EJK31" s="63"/>
      <c r="EJL31" s="63"/>
      <c r="EJM31" s="63"/>
      <c r="EJN31" s="63"/>
      <c r="EJO31" s="63"/>
      <c r="EJP31" s="63"/>
      <c r="EJQ31" s="63"/>
      <c r="EJR31" s="63"/>
      <c r="EJS31" s="63"/>
      <c r="EJT31" s="63"/>
      <c r="EJU31" s="63"/>
      <c r="EJV31" s="63"/>
      <c r="EJW31" s="63"/>
      <c r="EJX31" s="63"/>
      <c r="EJY31" s="63"/>
      <c r="EJZ31" s="63"/>
      <c r="EKA31" s="63"/>
      <c r="EKB31" s="63"/>
      <c r="EKC31" s="63"/>
      <c r="EKD31" s="63"/>
      <c r="EKE31" s="63"/>
      <c r="EKF31" s="63"/>
      <c r="EKG31" s="63"/>
      <c r="EKH31" s="63"/>
      <c r="EKI31" s="63"/>
      <c r="EKJ31" s="63"/>
      <c r="EKK31" s="63"/>
      <c r="EKL31" s="63"/>
      <c r="EKM31" s="63"/>
      <c r="EKN31" s="63"/>
      <c r="EKO31" s="63"/>
      <c r="EKP31" s="63"/>
      <c r="EKQ31" s="63"/>
      <c r="EKR31" s="63"/>
      <c r="EKS31" s="63"/>
      <c r="EKT31" s="63"/>
      <c r="EKU31" s="63"/>
      <c r="EKV31" s="63"/>
      <c r="EKW31" s="63"/>
      <c r="EKX31" s="63"/>
      <c r="EKY31" s="63"/>
      <c r="EKZ31" s="63"/>
      <c r="ELA31" s="63"/>
      <c r="ELB31" s="63"/>
      <c r="ELC31" s="63"/>
      <c r="ELD31" s="63"/>
      <c r="ELE31" s="63"/>
      <c r="ELF31" s="63"/>
      <c r="ELG31" s="63"/>
      <c r="ELH31" s="63"/>
      <c r="ELI31" s="63"/>
      <c r="ELJ31" s="63"/>
      <c r="ELK31" s="63"/>
      <c r="ELL31" s="63"/>
      <c r="ELM31" s="63"/>
      <c r="ELN31" s="63"/>
      <c r="ELO31" s="63"/>
      <c r="ELP31" s="63"/>
      <c r="ELQ31" s="63"/>
      <c r="ELR31" s="63"/>
      <c r="ELS31" s="63"/>
      <c r="ELT31" s="63"/>
      <c r="ELU31" s="63"/>
      <c r="ELV31" s="63"/>
      <c r="ELW31" s="63"/>
      <c r="ELX31" s="63"/>
      <c r="ELY31" s="63"/>
      <c r="ELZ31" s="63"/>
      <c r="EMA31" s="63"/>
      <c r="EMB31" s="63"/>
      <c r="EMC31" s="63"/>
      <c r="EMD31" s="63"/>
      <c r="EME31" s="63"/>
      <c r="EMF31" s="63"/>
      <c r="EMG31" s="63"/>
      <c r="EMH31" s="63"/>
      <c r="EMI31" s="63"/>
      <c r="EMJ31" s="63"/>
      <c r="EMK31" s="63"/>
      <c r="EML31" s="63"/>
      <c r="EMM31" s="63"/>
      <c r="EMN31" s="63"/>
      <c r="EMO31" s="63"/>
      <c r="EMP31" s="63"/>
      <c r="EMQ31" s="63"/>
      <c r="EMR31" s="63"/>
      <c r="EMS31" s="63"/>
      <c r="EMT31" s="63"/>
      <c r="EMU31" s="63"/>
      <c r="EMV31" s="63"/>
      <c r="EMW31" s="63"/>
      <c r="EMX31" s="63"/>
      <c r="EMY31" s="63"/>
      <c r="EMZ31" s="63"/>
      <c r="ENA31" s="63"/>
      <c r="ENB31" s="63"/>
      <c r="ENC31" s="63"/>
      <c r="END31" s="63"/>
      <c r="ENE31" s="63"/>
      <c r="ENF31" s="63"/>
      <c r="ENG31" s="63"/>
      <c r="ENH31" s="63"/>
      <c r="ENI31" s="63"/>
      <c r="ENJ31" s="63"/>
      <c r="ENK31" s="63"/>
      <c r="ENL31" s="63"/>
      <c r="ENM31" s="63"/>
      <c r="ENN31" s="63"/>
      <c r="ENO31" s="63"/>
      <c r="ENP31" s="63"/>
      <c r="ENQ31" s="63"/>
      <c r="ENR31" s="63"/>
      <c r="ENS31" s="63"/>
      <c r="ENT31" s="63"/>
      <c r="ENU31" s="63"/>
      <c r="ENV31" s="63"/>
      <c r="ENW31" s="63"/>
      <c r="ENX31" s="63"/>
      <c r="ENY31" s="63"/>
      <c r="ENZ31" s="63"/>
      <c r="EOA31" s="63"/>
      <c r="EOB31" s="63"/>
      <c r="EOC31" s="63"/>
      <c r="EOD31" s="63"/>
      <c r="EOE31" s="63"/>
      <c r="EOF31" s="63"/>
      <c r="EOG31" s="63"/>
      <c r="EOH31" s="63"/>
      <c r="EOI31" s="63"/>
      <c r="EOJ31" s="63"/>
      <c r="EOK31" s="63"/>
      <c r="EOL31" s="63"/>
      <c r="EOM31" s="63"/>
      <c r="EON31" s="63"/>
      <c r="EOO31" s="63"/>
      <c r="EOP31" s="63"/>
      <c r="EOQ31" s="63"/>
      <c r="EOR31" s="63"/>
      <c r="EOS31" s="63"/>
      <c r="EOT31" s="63"/>
      <c r="EOU31" s="63"/>
      <c r="EOV31" s="63"/>
      <c r="EOW31" s="63"/>
      <c r="EOX31" s="63"/>
      <c r="EOY31" s="63"/>
      <c r="EOZ31" s="63"/>
      <c r="EPA31" s="63"/>
      <c r="EPB31" s="63"/>
      <c r="EPC31" s="63"/>
      <c r="EPD31" s="63"/>
      <c r="EPE31" s="63"/>
      <c r="EPF31" s="63"/>
      <c r="EPG31" s="63"/>
      <c r="EPH31" s="63"/>
      <c r="EPI31" s="63"/>
      <c r="EPJ31" s="63"/>
      <c r="EPK31" s="63"/>
      <c r="EPL31" s="63"/>
      <c r="EPM31" s="63"/>
      <c r="EPN31" s="63"/>
      <c r="EPO31" s="63"/>
      <c r="EPP31" s="63"/>
      <c r="EPQ31" s="63"/>
      <c r="EPR31" s="63"/>
      <c r="EPS31" s="63"/>
      <c r="EPT31" s="63"/>
      <c r="EPU31" s="63"/>
      <c r="EPV31" s="63"/>
      <c r="EPW31" s="63"/>
      <c r="EPX31" s="63"/>
      <c r="EPY31" s="63"/>
      <c r="EPZ31" s="63"/>
      <c r="EQA31" s="63"/>
      <c r="EQB31" s="63"/>
      <c r="EQC31" s="63"/>
      <c r="EQD31" s="63"/>
      <c r="EQE31" s="63"/>
      <c r="EQF31" s="63"/>
      <c r="EQG31" s="63"/>
      <c r="EQH31" s="63"/>
      <c r="EQI31" s="63"/>
      <c r="EQJ31" s="63"/>
      <c r="EQK31" s="63"/>
      <c r="EQL31" s="63"/>
      <c r="EQM31" s="63"/>
      <c r="EQN31" s="63"/>
      <c r="EQO31" s="63"/>
      <c r="EQP31" s="63"/>
      <c r="EQQ31" s="63"/>
      <c r="EQR31" s="63"/>
      <c r="EQS31" s="63"/>
      <c r="EQT31" s="63"/>
      <c r="EQU31" s="63"/>
      <c r="EQV31" s="63"/>
      <c r="EQW31" s="63"/>
      <c r="EQX31" s="63"/>
      <c r="EQY31" s="63"/>
      <c r="EQZ31" s="63"/>
      <c r="ERA31" s="63"/>
      <c r="ERB31" s="63"/>
      <c r="ERC31" s="63"/>
      <c r="ERD31" s="63"/>
      <c r="ERE31" s="63"/>
      <c r="ERF31" s="63"/>
      <c r="ERG31" s="63"/>
      <c r="ERH31" s="63"/>
      <c r="ERI31" s="63"/>
      <c r="ERJ31" s="63"/>
      <c r="ERK31" s="63"/>
      <c r="ERL31" s="63"/>
      <c r="ERM31" s="63"/>
      <c r="ERN31" s="63"/>
      <c r="ERO31" s="63"/>
      <c r="ERP31" s="63"/>
      <c r="ERQ31" s="63"/>
      <c r="ERR31" s="63"/>
      <c r="ERS31" s="63"/>
      <c r="ERT31" s="63"/>
      <c r="ERU31" s="63"/>
      <c r="ERV31" s="63"/>
      <c r="ERW31" s="63"/>
      <c r="ERX31" s="63"/>
      <c r="ERY31" s="63"/>
      <c r="ERZ31" s="63"/>
      <c r="ESA31" s="63"/>
      <c r="ESB31" s="63"/>
      <c r="ESC31" s="63"/>
      <c r="ESD31" s="63"/>
      <c r="ESE31" s="63"/>
      <c r="ESF31" s="63"/>
      <c r="ESG31" s="63"/>
      <c r="ESH31" s="63"/>
      <c r="ESI31" s="63"/>
      <c r="ESJ31" s="63"/>
      <c r="ESK31" s="63"/>
      <c r="ESL31" s="63"/>
      <c r="ESM31" s="63"/>
      <c r="ESN31" s="63"/>
      <c r="ESO31" s="63"/>
      <c r="ESP31" s="63"/>
      <c r="ESQ31" s="63"/>
      <c r="ESR31" s="63"/>
      <c r="ESS31" s="63"/>
      <c r="EST31" s="63"/>
      <c r="ESU31" s="63"/>
      <c r="ESV31" s="63"/>
      <c r="ESW31" s="63"/>
      <c r="ESX31" s="63"/>
      <c r="ESY31" s="63"/>
      <c r="ESZ31" s="63"/>
      <c r="ETA31" s="63"/>
      <c r="ETB31" s="63"/>
      <c r="ETC31" s="63"/>
      <c r="ETD31" s="63"/>
      <c r="ETE31" s="63"/>
      <c r="ETF31" s="63"/>
      <c r="ETG31" s="63"/>
      <c r="ETH31" s="63"/>
      <c r="ETI31" s="63"/>
      <c r="ETJ31" s="63"/>
      <c r="ETK31" s="63"/>
      <c r="ETL31" s="63"/>
      <c r="ETM31" s="63"/>
      <c r="ETN31" s="63"/>
      <c r="ETO31" s="63"/>
      <c r="ETP31" s="63"/>
      <c r="ETQ31" s="63"/>
      <c r="ETR31" s="63"/>
      <c r="ETS31" s="63"/>
      <c r="ETT31" s="63"/>
      <c r="ETU31" s="63"/>
      <c r="ETV31" s="63"/>
      <c r="ETW31" s="63"/>
      <c r="ETX31" s="63"/>
      <c r="ETY31" s="63"/>
      <c r="ETZ31" s="63"/>
      <c r="EUA31" s="63"/>
      <c r="EUB31" s="63"/>
      <c r="EUC31" s="63"/>
      <c r="EUD31" s="63"/>
      <c r="EUE31" s="63"/>
      <c r="EUF31" s="63"/>
      <c r="EUG31" s="63"/>
      <c r="EUH31" s="63"/>
      <c r="EUI31" s="63"/>
      <c r="EUJ31" s="63"/>
      <c r="EUK31" s="63"/>
      <c r="EUL31" s="63"/>
      <c r="EUM31" s="63"/>
      <c r="EUN31" s="63"/>
      <c r="EUO31" s="63"/>
      <c r="EUP31" s="63"/>
      <c r="EUQ31" s="63"/>
      <c r="EUR31" s="63"/>
      <c r="EUS31" s="63"/>
      <c r="EUT31" s="63"/>
      <c r="EUU31" s="63"/>
      <c r="EUV31" s="63"/>
      <c r="EUW31" s="63"/>
      <c r="EUX31" s="63"/>
      <c r="EUY31" s="63"/>
      <c r="EUZ31" s="63"/>
      <c r="EVA31" s="63"/>
      <c r="EVB31" s="63"/>
      <c r="EVC31" s="63"/>
      <c r="EVD31" s="63"/>
      <c r="EVE31" s="63"/>
      <c r="EVF31" s="63"/>
      <c r="EVG31" s="63"/>
      <c r="EVH31" s="63"/>
      <c r="EVI31" s="63"/>
      <c r="EVJ31" s="63"/>
      <c r="EVK31" s="63"/>
      <c r="EVL31" s="63"/>
      <c r="EVM31" s="63"/>
      <c r="EVN31" s="63"/>
      <c r="EVO31" s="63"/>
      <c r="EVP31" s="63"/>
      <c r="EVQ31" s="63"/>
      <c r="EVR31" s="63"/>
      <c r="EVS31" s="63"/>
      <c r="EVT31" s="63"/>
      <c r="EVU31" s="63"/>
      <c r="EVV31" s="63"/>
      <c r="EVW31" s="63"/>
      <c r="EVX31" s="63"/>
      <c r="EVY31" s="63"/>
      <c r="EVZ31" s="63"/>
      <c r="EWA31" s="63"/>
      <c r="EWB31" s="63"/>
      <c r="EWC31" s="63"/>
      <c r="EWD31" s="63"/>
      <c r="EWE31" s="63"/>
      <c r="EWF31" s="63"/>
      <c r="EWG31" s="63"/>
      <c r="EWH31" s="63"/>
      <c r="EWI31" s="63"/>
      <c r="EWJ31" s="63"/>
      <c r="EWK31" s="63"/>
      <c r="EWL31" s="63"/>
      <c r="EWM31" s="63"/>
      <c r="EWN31" s="63"/>
      <c r="EWO31" s="63"/>
      <c r="EWP31" s="63"/>
      <c r="EWQ31" s="63"/>
      <c r="EWR31" s="63"/>
      <c r="EWS31" s="63"/>
      <c r="EWT31" s="63"/>
      <c r="EWU31" s="63"/>
      <c r="EWV31" s="63"/>
      <c r="EWW31" s="63"/>
      <c r="EWX31" s="63"/>
      <c r="EWY31" s="63"/>
      <c r="EWZ31" s="63"/>
      <c r="EXA31" s="63"/>
      <c r="EXB31" s="63"/>
      <c r="EXC31" s="63"/>
      <c r="EXD31" s="63"/>
      <c r="EXE31" s="63"/>
      <c r="EXF31" s="63"/>
      <c r="EXG31" s="63"/>
      <c r="EXH31" s="63"/>
      <c r="EXI31" s="63"/>
      <c r="EXJ31" s="63"/>
      <c r="EXK31" s="63"/>
      <c r="EXL31" s="63"/>
      <c r="EXM31" s="63"/>
      <c r="EXN31" s="63"/>
      <c r="EXO31" s="63"/>
      <c r="EXP31" s="63"/>
      <c r="EXQ31" s="63"/>
      <c r="EXR31" s="63"/>
      <c r="EXS31" s="63"/>
      <c r="EXT31" s="63"/>
      <c r="EXU31" s="63"/>
      <c r="EXV31" s="63"/>
      <c r="EXW31" s="63"/>
      <c r="EXX31" s="63"/>
      <c r="EXY31" s="63"/>
      <c r="EXZ31" s="63"/>
      <c r="EYA31" s="63"/>
      <c r="EYB31" s="63"/>
      <c r="EYC31" s="63"/>
      <c r="EYD31" s="63"/>
      <c r="EYE31" s="63"/>
      <c r="EYF31" s="63"/>
      <c r="EYG31" s="63"/>
      <c r="EYH31" s="63"/>
      <c r="EYI31" s="63"/>
      <c r="EYJ31" s="63"/>
      <c r="EYK31" s="63"/>
      <c r="EYL31" s="63"/>
      <c r="EYM31" s="63"/>
      <c r="EYN31" s="63"/>
      <c r="EYO31" s="63"/>
      <c r="EYP31" s="63"/>
      <c r="EYQ31" s="63"/>
      <c r="EYR31" s="63"/>
      <c r="EYS31" s="63"/>
      <c r="EYT31" s="63"/>
      <c r="EYU31" s="63"/>
      <c r="EYV31" s="63"/>
      <c r="EYW31" s="63"/>
      <c r="EYX31" s="63"/>
      <c r="EYY31" s="63"/>
      <c r="EYZ31" s="63"/>
      <c r="EZA31" s="63"/>
      <c r="EZB31" s="63"/>
      <c r="EZC31" s="63"/>
      <c r="EZD31" s="63"/>
      <c r="EZE31" s="63"/>
      <c r="EZF31" s="63"/>
      <c r="EZG31" s="63"/>
      <c r="EZH31" s="63"/>
      <c r="EZI31" s="63"/>
      <c r="EZJ31" s="63"/>
      <c r="EZK31" s="63"/>
      <c r="EZL31" s="63"/>
      <c r="EZM31" s="63"/>
      <c r="EZN31" s="63"/>
      <c r="EZO31" s="63"/>
      <c r="EZP31" s="63"/>
      <c r="EZQ31" s="63"/>
      <c r="EZR31" s="63"/>
      <c r="EZS31" s="63"/>
      <c r="EZT31" s="63"/>
      <c r="EZU31" s="63"/>
      <c r="EZV31" s="63"/>
      <c r="EZW31" s="63"/>
      <c r="EZX31" s="63"/>
      <c r="EZY31" s="63"/>
      <c r="EZZ31" s="63"/>
      <c r="FAA31" s="63"/>
      <c r="FAB31" s="63"/>
      <c r="FAC31" s="63"/>
      <c r="FAD31" s="63"/>
      <c r="FAE31" s="63"/>
      <c r="FAF31" s="63"/>
      <c r="FAG31" s="63"/>
      <c r="FAH31" s="63"/>
      <c r="FAI31" s="63"/>
      <c r="FAJ31" s="63"/>
      <c r="FAK31" s="63"/>
      <c r="FAL31" s="63"/>
      <c r="FAM31" s="63"/>
      <c r="FAN31" s="63"/>
      <c r="FAO31" s="63"/>
      <c r="FAP31" s="63"/>
      <c r="FAQ31" s="63"/>
      <c r="FAR31" s="63"/>
      <c r="FAS31" s="63"/>
      <c r="FAT31" s="63"/>
      <c r="FAU31" s="63"/>
      <c r="FAV31" s="63"/>
      <c r="FAW31" s="63"/>
      <c r="FAX31" s="63"/>
      <c r="FAY31" s="63"/>
      <c r="FAZ31" s="63"/>
      <c r="FBA31" s="63"/>
      <c r="FBB31" s="63"/>
      <c r="FBC31" s="63"/>
      <c r="FBD31" s="63"/>
      <c r="FBE31" s="63"/>
      <c r="FBF31" s="63"/>
      <c r="FBG31" s="63"/>
      <c r="FBH31" s="63"/>
      <c r="FBI31" s="63"/>
      <c r="FBJ31" s="63"/>
      <c r="FBK31" s="63"/>
      <c r="FBL31" s="63"/>
      <c r="FBM31" s="63"/>
      <c r="FBN31" s="63"/>
      <c r="FBO31" s="63"/>
      <c r="FBP31" s="63"/>
      <c r="FBQ31" s="63"/>
      <c r="FBR31" s="63"/>
      <c r="FBS31" s="63"/>
      <c r="FBT31" s="63"/>
      <c r="FBU31" s="63"/>
      <c r="FBV31" s="63"/>
      <c r="FBW31" s="63"/>
      <c r="FBX31" s="63"/>
      <c r="FBY31" s="63"/>
      <c r="FBZ31" s="63"/>
      <c r="FCA31" s="63"/>
      <c r="FCB31" s="63"/>
      <c r="FCC31" s="63"/>
      <c r="FCD31" s="63"/>
      <c r="FCE31" s="63"/>
      <c r="FCF31" s="63"/>
      <c r="FCG31" s="63"/>
      <c r="FCH31" s="63"/>
      <c r="FCI31" s="63"/>
      <c r="FCJ31" s="63"/>
      <c r="FCK31" s="63"/>
      <c r="FCL31" s="63"/>
      <c r="FCM31" s="63"/>
      <c r="FCN31" s="63"/>
      <c r="FCO31" s="63"/>
      <c r="FCP31" s="63"/>
      <c r="FCQ31" s="63"/>
      <c r="FCR31" s="63"/>
      <c r="FCS31" s="63"/>
      <c r="FCT31" s="63"/>
      <c r="FCU31" s="63"/>
      <c r="FCV31" s="63"/>
      <c r="FCW31" s="63"/>
      <c r="FCX31" s="63"/>
      <c r="FCY31" s="63"/>
      <c r="FCZ31" s="63"/>
      <c r="FDA31" s="63"/>
      <c r="FDB31" s="63"/>
      <c r="FDC31" s="63"/>
      <c r="FDD31" s="63"/>
      <c r="FDE31" s="63"/>
      <c r="FDF31" s="63"/>
      <c r="FDG31" s="63"/>
      <c r="FDH31" s="63"/>
      <c r="FDI31" s="63"/>
      <c r="FDJ31" s="63"/>
      <c r="FDK31" s="63"/>
      <c r="FDL31" s="63"/>
      <c r="FDM31" s="63"/>
      <c r="FDN31" s="63"/>
      <c r="FDO31" s="63"/>
      <c r="FDP31" s="63"/>
      <c r="FDQ31" s="63"/>
      <c r="FDR31" s="63"/>
      <c r="FDS31" s="63"/>
      <c r="FDT31" s="63"/>
      <c r="FDU31" s="63"/>
      <c r="FDV31" s="63"/>
      <c r="FDW31" s="63"/>
      <c r="FDX31" s="63"/>
      <c r="FDY31" s="63"/>
      <c r="FDZ31" s="63"/>
      <c r="FEA31" s="63"/>
      <c r="FEB31" s="63"/>
      <c r="FEC31" s="63"/>
      <c r="FED31" s="63"/>
      <c r="FEE31" s="63"/>
      <c r="FEF31" s="63"/>
      <c r="FEG31" s="63"/>
      <c r="FEH31" s="63"/>
      <c r="FEI31" s="63"/>
      <c r="FEJ31" s="63"/>
      <c r="FEK31" s="63"/>
      <c r="FEL31" s="63"/>
      <c r="FEM31" s="63"/>
      <c r="FEN31" s="63"/>
      <c r="FEO31" s="63"/>
      <c r="FEP31" s="63"/>
      <c r="FEQ31" s="63"/>
      <c r="FER31" s="63"/>
      <c r="FES31" s="63"/>
      <c r="FET31" s="63"/>
      <c r="FEU31" s="63"/>
      <c r="FEV31" s="63"/>
      <c r="FEW31" s="63"/>
      <c r="FEX31" s="63"/>
      <c r="FEY31" s="63"/>
      <c r="FEZ31" s="63"/>
      <c r="FFA31" s="63"/>
      <c r="FFB31" s="63"/>
      <c r="FFC31" s="63"/>
      <c r="FFD31" s="63"/>
      <c r="FFE31" s="63"/>
      <c r="FFF31" s="63"/>
      <c r="FFG31" s="63"/>
      <c r="FFH31" s="63"/>
      <c r="FFI31" s="63"/>
      <c r="FFJ31" s="63"/>
      <c r="FFK31" s="63"/>
      <c r="FFL31" s="63"/>
      <c r="FFM31" s="63"/>
      <c r="FFN31" s="63"/>
      <c r="FFO31" s="63"/>
      <c r="FFP31" s="63"/>
      <c r="FFQ31" s="63"/>
      <c r="FFR31" s="63"/>
      <c r="FFS31" s="63"/>
      <c r="FFT31" s="63"/>
      <c r="FFU31" s="63"/>
      <c r="FFV31" s="63"/>
      <c r="FFW31" s="63"/>
      <c r="FFX31" s="63"/>
      <c r="FFY31" s="63"/>
      <c r="FFZ31" s="63"/>
      <c r="FGA31" s="63"/>
      <c r="FGB31" s="63"/>
      <c r="FGC31" s="63"/>
      <c r="FGD31" s="63"/>
      <c r="FGE31" s="63"/>
      <c r="FGF31" s="63"/>
      <c r="FGG31" s="63"/>
      <c r="FGH31" s="63"/>
      <c r="FGI31" s="63"/>
      <c r="FGJ31" s="63"/>
      <c r="FGK31" s="63"/>
      <c r="FGL31" s="63"/>
      <c r="FGM31" s="63"/>
      <c r="FGN31" s="63"/>
      <c r="FGO31" s="63"/>
      <c r="FGP31" s="63"/>
      <c r="FGQ31" s="63"/>
      <c r="FGR31" s="63"/>
      <c r="FGS31" s="63"/>
      <c r="FGT31" s="63"/>
      <c r="FGU31" s="63"/>
      <c r="FGV31" s="63"/>
      <c r="FGW31" s="63"/>
      <c r="FGX31" s="63"/>
      <c r="FGY31" s="63"/>
      <c r="FGZ31" s="63"/>
      <c r="FHA31" s="63"/>
      <c r="FHB31" s="63"/>
      <c r="FHC31" s="63"/>
      <c r="FHD31" s="63"/>
      <c r="FHE31" s="63"/>
      <c r="FHF31" s="63"/>
      <c r="FHG31" s="63"/>
      <c r="FHH31" s="63"/>
      <c r="FHI31" s="63"/>
      <c r="FHJ31" s="63"/>
      <c r="FHK31" s="63"/>
      <c r="FHL31" s="63"/>
      <c r="FHM31" s="63"/>
      <c r="FHN31" s="63"/>
      <c r="FHO31" s="63"/>
      <c r="FHP31" s="63"/>
      <c r="FHQ31" s="63"/>
      <c r="FHR31" s="63"/>
      <c r="FHS31" s="63"/>
      <c r="FHT31" s="63"/>
      <c r="FHU31" s="63"/>
      <c r="FHV31" s="63"/>
      <c r="FHW31" s="63"/>
      <c r="FHX31" s="63"/>
      <c r="FHY31" s="63"/>
      <c r="FHZ31" s="63"/>
      <c r="FIA31" s="63"/>
      <c r="FIB31" s="63"/>
      <c r="FIC31" s="63"/>
      <c r="FID31" s="63"/>
      <c r="FIE31" s="63"/>
      <c r="FIF31" s="63"/>
      <c r="FIG31" s="63"/>
      <c r="FIH31" s="63"/>
      <c r="FII31" s="63"/>
      <c r="FIJ31" s="63"/>
      <c r="FIK31" s="63"/>
      <c r="FIL31" s="63"/>
      <c r="FIM31" s="63"/>
      <c r="FIN31" s="63"/>
      <c r="FIO31" s="63"/>
      <c r="FIP31" s="63"/>
      <c r="FIQ31" s="63"/>
      <c r="FIR31" s="63"/>
      <c r="FIS31" s="63"/>
      <c r="FIT31" s="63"/>
      <c r="FIU31" s="63"/>
      <c r="FIV31" s="63"/>
      <c r="FIW31" s="63"/>
      <c r="FIX31" s="63"/>
      <c r="FIY31" s="63"/>
      <c r="FIZ31" s="63"/>
      <c r="FJA31" s="63"/>
      <c r="FJB31" s="63"/>
      <c r="FJC31" s="63"/>
      <c r="FJD31" s="63"/>
      <c r="FJE31" s="63"/>
      <c r="FJF31" s="63"/>
      <c r="FJG31" s="63"/>
      <c r="FJH31" s="63"/>
      <c r="FJI31" s="63"/>
      <c r="FJJ31" s="63"/>
      <c r="FJK31" s="63"/>
      <c r="FJL31" s="63"/>
      <c r="FJM31" s="63"/>
      <c r="FJN31" s="63"/>
      <c r="FJO31" s="63"/>
      <c r="FJP31" s="63"/>
      <c r="FJQ31" s="63"/>
      <c r="FJR31" s="63"/>
      <c r="FJS31" s="63"/>
      <c r="FJT31" s="63"/>
      <c r="FJU31" s="63"/>
      <c r="FJV31" s="63"/>
      <c r="FJW31" s="63"/>
      <c r="FJX31" s="63"/>
      <c r="FJY31" s="63"/>
      <c r="FJZ31" s="63"/>
      <c r="FKA31" s="63"/>
      <c r="FKB31" s="63"/>
      <c r="FKC31" s="63"/>
      <c r="FKD31" s="63"/>
      <c r="FKE31" s="63"/>
      <c r="FKF31" s="63"/>
      <c r="FKG31" s="63"/>
      <c r="FKH31" s="63"/>
      <c r="FKI31" s="63"/>
      <c r="FKJ31" s="63"/>
      <c r="FKK31" s="63"/>
      <c r="FKL31" s="63"/>
      <c r="FKM31" s="63"/>
      <c r="FKN31" s="63"/>
      <c r="FKO31" s="63"/>
      <c r="FKP31" s="63"/>
      <c r="FKQ31" s="63"/>
      <c r="FKR31" s="63"/>
      <c r="FKS31" s="63"/>
      <c r="FKT31" s="63"/>
      <c r="FKU31" s="63"/>
      <c r="FKV31" s="63"/>
      <c r="FKW31" s="63"/>
      <c r="FKX31" s="63"/>
      <c r="FKY31" s="63"/>
      <c r="FKZ31" s="63"/>
      <c r="FLA31" s="63"/>
      <c r="FLB31" s="63"/>
      <c r="FLC31" s="63"/>
      <c r="FLD31" s="63"/>
      <c r="FLE31" s="63"/>
      <c r="FLF31" s="63"/>
      <c r="FLG31" s="63"/>
      <c r="FLH31" s="63"/>
      <c r="FLI31" s="63"/>
      <c r="FLJ31" s="63"/>
      <c r="FLK31" s="63"/>
      <c r="FLL31" s="63"/>
      <c r="FLM31" s="63"/>
      <c r="FLN31" s="63"/>
      <c r="FLO31" s="63"/>
      <c r="FLP31" s="63"/>
      <c r="FLQ31" s="63"/>
      <c r="FLR31" s="63"/>
      <c r="FLS31" s="63"/>
      <c r="FLT31" s="63"/>
      <c r="FLU31" s="63"/>
      <c r="FLV31" s="63"/>
      <c r="FLW31" s="63"/>
      <c r="FLX31" s="63"/>
      <c r="FLY31" s="63"/>
      <c r="FLZ31" s="63"/>
      <c r="FMA31" s="63"/>
      <c r="FMB31" s="63"/>
      <c r="FMC31" s="63"/>
      <c r="FMD31" s="63"/>
      <c r="FME31" s="63"/>
      <c r="FMF31" s="63"/>
      <c r="FMG31" s="63"/>
      <c r="FMH31" s="63"/>
      <c r="FMI31" s="63"/>
      <c r="FMJ31" s="63"/>
      <c r="FMK31" s="63"/>
      <c r="FML31" s="63"/>
      <c r="FMM31" s="63"/>
      <c r="FMN31" s="63"/>
      <c r="FMO31" s="63"/>
      <c r="FMP31" s="63"/>
      <c r="FMQ31" s="63"/>
      <c r="FMR31" s="63"/>
      <c r="FMS31" s="63"/>
      <c r="FMT31" s="63"/>
      <c r="FMU31" s="63"/>
      <c r="FMV31" s="63"/>
      <c r="FMW31" s="63"/>
      <c r="FMX31" s="63"/>
      <c r="FMY31" s="63"/>
      <c r="FMZ31" s="63"/>
      <c r="FNA31" s="63"/>
      <c r="FNB31" s="63"/>
      <c r="FNC31" s="63"/>
      <c r="FND31" s="63"/>
      <c r="FNE31" s="63"/>
      <c r="FNF31" s="63"/>
      <c r="FNG31" s="63"/>
      <c r="FNH31" s="63"/>
      <c r="FNI31" s="63"/>
      <c r="FNJ31" s="63"/>
      <c r="FNK31" s="63"/>
      <c r="FNL31" s="63"/>
      <c r="FNM31" s="63"/>
      <c r="FNN31" s="63"/>
      <c r="FNO31" s="63"/>
      <c r="FNP31" s="63"/>
      <c r="FNQ31" s="63"/>
      <c r="FNR31" s="63"/>
      <c r="FNS31" s="63"/>
      <c r="FNT31" s="63"/>
      <c r="FNU31" s="63"/>
      <c r="FNV31" s="63"/>
      <c r="FNW31" s="63"/>
      <c r="FNX31" s="63"/>
      <c r="FNY31" s="63"/>
      <c r="FNZ31" s="63"/>
      <c r="FOA31" s="63"/>
      <c r="FOB31" s="63"/>
      <c r="FOC31" s="63"/>
      <c r="FOD31" s="63"/>
      <c r="FOE31" s="63"/>
      <c r="FOF31" s="63"/>
      <c r="FOG31" s="63"/>
      <c r="FOH31" s="63"/>
      <c r="FOI31" s="63"/>
      <c r="FOJ31" s="63"/>
      <c r="FOK31" s="63"/>
      <c r="FOL31" s="63"/>
      <c r="FOM31" s="63"/>
      <c r="FON31" s="63"/>
      <c r="FOO31" s="63"/>
      <c r="FOP31" s="63"/>
      <c r="FOQ31" s="63"/>
      <c r="FOR31" s="63"/>
      <c r="FOS31" s="63"/>
      <c r="FOT31" s="63"/>
      <c r="FOU31" s="63"/>
      <c r="FOV31" s="63"/>
      <c r="FOW31" s="63"/>
      <c r="FOX31" s="63"/>
      <c r="FOY31" s="63"/>
      <c r="FOZ31" s="63"/>
      <c r="FPA31" s="63"/>
      <c r="FPB31" s="63"/>
      <c r="FPC31" s="63"/>
      <c r="FPD31" s="63"/>
      <c r="FPE31" s="63"/>
      <c r="FPF31" s="63"/>
      <c r="FPG31" s="63"/>
      <c r="FPH31" s="63"/>
      <c r="FPI31" s="63"/>
      <c r="FPJ31" s="63"/>
      <c r="FPK31" s="63"/>
      <c r="FPL31" s="63"/>
      <c r="FPM31" s="63"/>
      <c r="FPN31" s="63"/>
      <c r="FPO31" s="63"/>
      <c r="FPP31" s="63"/>
      <c r="FPQ31" s="63"/>
      <c r="FPR31" s="63"/>
      <c r="FPS31" s="63"/>
      <c r="FPT31" s="63"/>
      <c r="FPU31" s="63"/>
      <c r="FPV31" s="63"/>
      <c r="FPW31" s="63"/>
      <c r="FPX31" s="63"/>
      <c r="FPY31" s="63"/>
      <c r="FPZ31" s="63"/>
      <c r="FQA31" s="63"/>
      <c r="FQB31" s="63"/>
      <c r="FQC31" s="63"/>
      <c r="FQD31" s="63"/>
      <c r="FQE31" s="63"/>
      <c r="FQF31" s="63"/>
      <c r="FQG31" s="63"/>
      <c r="FQH31" s="63"/>
      <c r="FQI31" s="63"/>
      <c r="FQJ31" s="63"/>
      <c r="FQK31" s="63"/>
      <c r="FQL31" s="63"/>
      <c r="FQM31" s="63"/>
      <c r="FQN31" s="63"/>
      <c r="FQO31" s="63"/>
      <c r="FQP31" s="63"/>
      <c r="FQQ31" s="63"/>
      <c r="FQR31" s="63"/>
      <c r="FQS31" s="63"/>
      <c r="FQT31" s="63"/>
      <c r="FQU31" s="63"/>
      <c r="FQV31" s="63"/>
      <c r="FQW31" s="63"/>
      <c r="FQX31" s="63"/>
      <c r="FQY31" s="63"/>
      <c r="FQZ31" s="63"/>
      <c r="FRA31" s="63"/>
      <c r="FRB31" s="63"/>
      <c r="FRC31" s="63"/>
      <c r="FRD31" s="63"/>
      <c r="FRE31" s="63"/>
      <c r="FRF31" s="63"/>
      <c r="FRG31" s="63"/>
      <c r="FRH31" s="63"/>
      <c r="FRI31" s="63"/>
      <c r="FRJ31" s="63"/>
      <c r="FRK31" s="63"/>
      <c r="FRL31" s="63"/>
      <c r="FRM31" s="63"/>
      <c r="FRN31" s="63"/>
      <c r="FRO31" s="63"/>
      <c r="FRP31" s="63"/>
      <c r="FRQ31" s="63"/>
      <c r="FRR31" s="63"/>
      <c r="FRS31" s="63"/>
      <c r="FRT31" s="63"/>
      <c r="FRU31" s="63"/>
      <c r="FRV31" s="63"/>
      <c r="FRW31" s="63"/>
      <c r="FRX31" s="63"/>
      <c r="FRY31" s="63"/>
      <c r="FRZ31" s="63"/>
      <c r="FSA31" s="63"/>
      <c r="FSB31" s="63"/>
      <c r="FSC31" s="63"/>
      <c r="FSD31" s="63"/>
      <c r="FSE31" s="63"/>
      <c r="FSF31" s="63"/>
      <c r="FSG31" s="63"/>
      <c r="FSH31" s="63"/>
      <c r="FSI31" s="63"/>
      <c r="FSJ31" s="63"/>
      <c r="FSK31" s="63"/>
      <c r="FSL31" s="63"/>
      <c r="FSM31" s="63"/>
      <c r="FSN31" s="63"/>
      <c r="FSO31" s="63"/>
      <c r="FSP31" s="63"/>
      <c r="FSQ31" s="63"/>
      <c r="FSR31" s="63"/>
      <c r="FSS31" s="63"/>
      <c r="FST31" s="63"/>
      <c r="FSU31" s="63"/>
      <c r="FSV31" s="63"/>
      <c r="FSW31" s="63"/>
      <c r="FSX31" s="63"/>
      <c r="FSY31" s="63"/>
      <c r="FSZ31" s="63"/>
      <c r="FTA31" s="63"/>
      <c r="FTB31" s="63"/>
      <c r="FTC31" s="63"/>
      <c r="FTD31" s="63"/>
      <c r="FTE31" s="63"/>
      <c r="FTF31" s="63"/>
      <c r="FTG31" s="63"/>
      <c r="FTH31" s="63"/>
      <c r="FTI31" s="63"/>
      <c r="FTJ31" s="63"/>
      <c r="FTK31" s="63"/>
      <c r="FTL31" s="63"/>
      <c r="FTM31" s="63"/>
      <c r="FTN31" s="63"/>
      <c r="FTO31" s="63"/>
      <c r="FTP31" s="63"/>
      <c r="FTQ31" s="63"/>
      <c r="FTR31" s="63"/>
      <c r="FTS31" s="63"/>
      <c r="FTT31" s="63"/>
      <c r="FTU31" s="63"/>
      <c r="FTV31" s="63"/>
      <c r="FTW31" s="63"/>
      <c r="FTX31" s="63"/>
      <c r="FTY31" s="63"/>
      <c r="FTZ31" s="63"/>
      <c r="FUA31" s="63"/>
      <c r="FUB31" s="63"/>
      <c r="FUC31" s="63"/>
      <c r="FUD31" s="63"/>
      <c r="FUE31" s="63"/>
      <c r="FUF31" s="63"/>
      <c r="FUG31" s="63"/>
      <c r="FUH31" s="63"/>
      <c r="FUI31" s="63"/>
      <c r="FUJ31" s="63"/>
      <c r="FUK31" s="63"/>
      <c r="FUL31" s="63"/>
      <c r="FUM31" s="63"/>
      <c r="FUN31" s="63"/>
      <c r="FUO31" s="63"/>
      <c r="FUP31" s="63"/>
      <c r="FUQ31" s="63"/>
      <c r="FUR31" s="63"/>
      <c r="FUS31" s="63"/>
      <c r="FUT31" s="63"/>
      <c r="FUU31" s="63"/>
      <c r="FUV31" s="63"/>
      <c r="FUW31" s="63"/>
      <c r="FUX31" s="63"/>
      <c r="FUY31" s="63"/>
      <c r="FUZ31" s="63"/>
      <c r="FVA31" s="63"/>
      <c r="FVB31" s="63"/>
      <c r="FVC31" s="63"/>
      <c r="FVD31" s="63"/>
      <c r="FVE31" s="63"/>
      <c r="FVF31" s="63"/>
      <c r="FVG31" s="63"/>
      <c r="FVH31" s="63"/>
      <c r="FVI31" s="63"/>
      <c r="FVJ31" s="63"/>
      <c r="FVK31" s="63"/>
      <c r="FVL31" s="63"/>
      <c r="FVM31" s="63"/>
      <c r="FVN31" s="63"/>
      <c r="FVO31" s="63"/>
      <c r="FVP31" s="63"/>
      <c r="FVQ31" s="63"/>
      <c r="FVR31" s="63"/>
      <c r="FVS31" s="63"/>
      <c r="FVT31" s="63"/>
      <c r="FVU31" s="63"/>
      <c r="FVV31" s="63"/>
      <c r="FVW31" s="63"/>
      <c r="FVX31" s="63"/>
      <c r="FVY31" s="63"/>
      <c r="FVZ31" s="63"/>
      <c r="FWA31" s="63"/>
      <c r="FWB31" s="63"/>
      <c r="FWC31" s="63"/>
      <c r="FWD31" s="63"/>
      <c r="FWE31" s="63"/>
      <c r="FWF31" s="63"/>
      <c r="FWG31" s="63"/>
      <c r="FWH31" s="63"/>
      <c r="FWI31" s="63"/>
      <c r="FWJ31" s="63"/>
      <c r="FWK31" s="63"/>
      <c r="FWL31" s="63"/>
      <c r="FWM31" s="63"/>
      <c r="FWN31" s="63"/>
      <c r="FWO31" s="63"/>
      <c r="FWP31" s="63"/>
      <c r="FWQ31" s="63"/>
      <c r="FWR31" s="63"/>
      <c r="FWS31" s="63"/>
      <c r="FWT31" s="63"/>
      <c r="FWU31" s="63"/>
      <c r="FWV31" s="63"/>
      <c r="FWW31" s="63"/>
      <c r="FWX31" s="63"/>
      <c r="FWY31" s="63"/>
      <c r="FWZ31" s="63"/>
      <c r="FXA31" s="63"/>
      <c r="FXB31" s="63"/>
      <c r="FXC31" s="63"/>
      <c r="FXD31" s="63"/>
      <c r="FXE31" s="63"/>
      <c r="FXF31" s="63"/>
      <c r="FXG31" s="63"/>
      <c r="FXH31" s="63"/>
      <c r="FXI31" s="63"/>
      <c r="FXJ31" s="63"/>
      <c r="FXK31" s="63"/>
      <c r="FXL31" s="63"/>
      <c r="FXM31" s="63"/>
      <c r="FXN31" s="63"/>
      <c r="FXO31" s="63"/>
      <c r="FXP31" s="63"/>
      <c r="FXQ31" s="63"/>
      <c r="FXR31" s="63"/>
      <c r="FXS31" s="63"/>
      <c r="FXT31" s="63"/>
      <c r="FXU31" s="63"/>
      <c r="FXV31" s="63"/>
      <c r="FXW31" s="63"/>
      <c r="FXX31" s="63"/>
      <c r="FXY31" s="63"/>
      <c r="FXZ31" s="63"/>
      <c r="FYA31" s="63"/>
      <c r="FYB31" s="63"/>
      <c r="FYC31" s="63"/>
      <c r="FYD31" s="63"/>
      <c r="FYE31" s="63"/>
      <c r="FYF31" s="63"/>
      <c r="FYG31" s="63"/>
      <c r="FYH31" s="63"/>
      <c r="FYI31" s="63"/>
      <c r="FYJ31" s="63"/>
      <c r="FYK31" s="63"/>
      <c r="FYL31" s="63"/>
      <c r="FYM31" s="63"/>
      <c r="FYN31" s="63"/>
      <c r="FYO31" s="63"/>
      <c r="FYP31" s="63"/>
      <c r="FYQ31" s="63"/>
      <c r="FYR31" s="63"/>
      <c r="FYS31" s="63"/>
      <c r="FYT31" s="63"/>
      <c r="FYU31" s="63"/>
      <c r="FYV31" s="63"/>
      <c r="FYW31" s="63"/>
      <c r="FYX31" s="63"/>
      <c r="FYY31" s="63"/>
      <c r="FYZ31" s="63"/>
      <c r="FZA31" s="63"/>
      <c r="FZB31" s="63"/>
      <c r="FZC31" s="63"/>
      <c r="FZD31" s="63"/>
      <c r="FZE31" s="63"/>
      <c r="FZF31" s="63"/>
      <c r="FZG31" s="63"/>
      <c r="FZH31" s="63"/>
      <c r="FZI31" s="63"/>
      <c r="FZJ31" s="63"/>
      <c r="FZK31" s="63"/>
      <c r="FZL31" s="63"/>
      <c r="FZM31" s="63"/>
      <c r="FZN31" s="63"/>
      <c r="FZO31" s="63"/>
      <c r="FZP31" s="63"/>
      <c r="FZQ31" s="63"/>
      <c r="FZR31" s="63"/>
      <c r="FZS31" s="63"/>
      <c r="FZT31" s="63"/>
      <c r="FZU31" s="63"/>
      <c r="FZV31" s="63"/>
      <c r="FZW31" s="63"/>
      <c r="FZX31" s="63"/>
      <c r="FZY31" s="63"/>
      <c r="FZZ31" s="63"/>
      <c r="GAA31" s="63"/>
      <c r="GAB31" s="63"/>
      <c r="GAC31" s="63"/>
      <c r="GAD31" s="63"/>
      <c r="GAE31" s="63"/>
      <c r="GAF31" s="63"/>
      <c r="GAG31" s="63"/>
      <c r="GAH31" s="63"/>
      <c r="GAI31" s="63"/>
      <c r="GAJ31" s="63"/>
      <c r="GAK31" s="63"/>
      <c r="GAL31" s="63"/>
      <c r="GAM31" s="63"/>
      <c r="GAN31" s="63"/>
      <c r="GAO31" s="63"/>
      <c r="GAP31" s="63"/>
      <c r="GAQ31" s="63"/>
      <c r="GAR31" s="63"/>
      <c r="GAS31" s="63"/>
      <c r="GAT31" s="63"/>
      <c r="GAU31" s="63"/>
      <c r="GAV31" s="63"/>
      <c r="GAW31" s="63"/>
      <c r="GAX31" s="63"/>
      <c r="GAY31" s="63"/>
      <c r="GAZ31" s="63"/>
      <c r="GBA31" s="63"/>
      <c r="GBB31" s="63"/>
      <c r="GBC31" s="63"/>
      <c r="GBD31" s="63"/>
      <c r="GBE31" s="63"/>
      <c r="GBF31" s="63"/>
      <c r="GBG31" s="63"/>
      <c r="GBH31" s="63"/>
      <c r="GBI31" s="63"/>
      <c r="GBJ31" s="63"/>
      <c r="GBK31" s="63"/>
      <c r="GBL31" s="63"/>
      <c r="GBM31" s="63"/>
      <c r="GBN31" s="63"/>
      <c r="GBO31" s="63"/>
      <c r="GBP31" s="63"/>
      <c r="GBQ31" s="63"/>
      <c r="GBR31" s="63"/>
      <c r="GBS31" s="63"/>
      <c r="GBT31" s="63"/>
      <c r="GBU31" s="63"/>
      <c r="GBV31" s="63"/>
      <c r="GBW31" s="63"/>
      <c r="GBX31" s="63"/>
      <c r="GBY31" s="63"/>
      <c r="GBZ31" s="63"/>
      <c r="GCA31" s="63"/>
      <c r="GCB31" s="63"/>
      <c r="GCC31" s="63"/>
      <c r="GCD31" s="63"/>
      <c r="GCE31" s="63"/>
      <c r="GCF31" s="63"/>
      <c r="GCG31" s="63"/>
      <c r="GCH31" s="63"/>
      <c r="GCI31" s="63"/>
      <c r="GCJ31" s="63"/>
      <c r="GCK31" s="63"/>
      <c r="GCL31" s="63"/>
      <c r="GCM31" s="63"/>
      <c r="GCN31" s="63"/>
      <c r="GCO31" s="63"/>
      <c r="GCP31" s="63"/>
      <c r="GCQ31" s="63"/>
      <c r="GCR31" s="63"/>
      <c r="GCS31" s="63"/>
      <c r="GCT31" s="63"/>
      <c r="GCU31" s="63"/>
      <c r="GCV31" s="63"/>
      <c r="GCW31" s="63"/>
      <c r="GCX31" s="63"/>
      <c r="GCY31" s="63"/>
      <c r="GCZ31" s="63"/>
      <c r="GDA31" s="63"/>
      <c r="GDB31" s="63"/>
      <c r="GDC31" s="63"/>
      <c r="GDD31" s="63"/>
      <c r="GDE31" s="63"/>
      <c r="GDF31" s="63"/>
      <c r="GDG31" s="63"/>
      <c r="GDH31" s="63"/>
      <c r="GDI31" s="63"/>
      <c r="GDJ31" s="63"/>
      <c r="GDK31" s="63"/>
      <c r="GDL31" s="63"/>
      <c r="GDM31" s="63"/>
      <c r="GDN31" s="63"/>
      <c r="GDO31" s="63"/>
      <c r="GDP31" s="63"/>
      <c r="GDQ31" s="63"/>
      <c r="GDR31" s="63"/>
      <c r="GDS31" s="63"/>
      <c r="GDT31" s="63"/>
      <c r="GDU31" s="63"/>
      <c r="GDV31" s="63"/>
      <c r="GDW31" s="63"/>
      <c r="GDX31" s="63"/>
      <c r="GDY31" s="63"/>
      <c r="GDZ31" s="63"/>
      <c r="GEA31" s="63"/>
      <c r="GEB31" s="63"/>
      <c r="GEC31" s="63"/>
      <c r="GED31" s="63"/>
      <c r="GEE31" s="63"/>
      <c r="GEF31" s="63"/>
      <c r="GEG31" s="63"/>
      <c r="GEH31" s="63"/>
      <c r="GEI31" s="63"/>
      <c r="GEJ31" s="63"/>
      <c r="GEK31" s="63"/>
      <c r="GEL31" s="63"/>
      <c r="GEM31" s="63"/>
      <c r="GEN31" s="63"/>
      <c r="GEO31" s="63"/>
      <c r="GEP31" s="63"/>
      <c r="GEQ31" s="63"/>
      <c r="GER31" s="63"/>
      <c r="GES31" s="63"/>
      <c r="GET31" s="63"/>
      <c r="GEU31" s="63"/>
      <c r="GEV31" s="63"/>
      <c r="GEW31" s="63"/>
      <c r="GEX31" s="63"/>
      <c r="GEY31" s="63"/>
      <c r="GEZ31" s="63"/>
      <c r="GFA31" s="63"/>
      <c r="GFB31" s="63"/>
      <c r="GFC31" s="63"/>
      <c r="GFD31" s="63"/>
      <c r="GFE31" s="63"/>
      <c r="GFF31" s="63"/>
      <c r="GFG31" s="63"/>
      <c r="GFH31" s="63"/>
      <c r="GFI31" s="63"/>
      <c r="GFJ31" s="63"/>
      <c r="GFK31" s="63"/>
      <c r="GFL31" s="63"/>
      <c r="GFM31" s="63"/>
      <c r="GFN31" s="63"/>
      <c r="GFO31" s="63"/>
      <c r="GFP31" s="63"/>
      <c r="GFQ31" s="63"/>
      <c r="GFR31" s="63"/>
      <c r="GFS31" s="63"/>
      <c r="GFT31" s="63"/>
      <c r="GFU31" s="63"/>
      <c r="GFV31" s="63"/>
      <c r="GFW31" s="63"/>
      <c r="GFX31" s="63"/>
      <c r="GFY31" s="63"/>
      <c r="GFZ31" s="63"/>
      <c r="GGA31" s="63"/>
      <c r="GGB31" s="63"/>
      <c r="GGC31" s="63"/>
      <c r="GGD31" s="63"/>
      <c r="GGE31" s="63"/>
      <c r="GGF31" s="63"/>
      <c r="GGG31" s="63"/>
      <c r="GGH31" s="63"/>
      <c r="GGI31" s="63"/>
      <c r="GGJ31" s="63"/>
      <c r="GGK31" s="63"/>
      <c r="GGL31" s="63"/>
      <c r="GGM31" s="63"/>
      <c r="GGN31" s="63"/>
      <c r="GGO31" s="63"/>
      <c r="GGP31" s="63"/>
      <c r="GGQ31" s="63"/>
      <c r="GGR31" s="63"/>
      <c r="GGS31" s="63"/>
      <c r="GGT31" s="63"/>
      <c r="GGU31" s="63"/>
      <c r="GGV31" s="63"/>
      <c r="GGW31" s="63"/>
      <c r="GGX31" s="63"/>
      <c r="GGY31" s="63"/>
      <c r="GGZ31" s="63"/>
      <c r="GHA31" s="63"/>
      <c r="GHB31" s="63"/>
      <c r="GHC31" s="63"/>
      <c r="GHD31" s="63"/>
      <c r="GHE31" s="63"/>
      <c r="GHF31" s="63"/>
      <c r="GHG31" s="63"/>
      <c r="GHH31" s="63"/>
      <c r="GHI31" s="63"/>
      <c r="GHJ31" s="63"/>
      <c r="GHK31" s="63"/>
      <c r="GHL31" s="63"/>
      <c r="GHM31" s="63"/>
      <c r="GHN31" s="63"/>
      <c r="GHO31" s="63"/>
      <c r="GHP31" s="63"/>
      <c r="GHQ31" s="63"/>
      <c r="GHR31" s="63"/>
      <c r="GHS31" s="63"/>
      <c r="GHT31" s="63"/>
      <c r="GHU31" s="63"/>
      <c r="GHV31" s="63"/>
      <c r="GHW31" s="63"/>
      <c r="GHX31" s="63"/>
      <c r="GHY31" s="63"/>
      <c r="GHZ31" s="63"/>
      <c r="GIA31" s="63"/>
      <c r="GIB31" s="63"/>
      <c r="GIC31" s="63"/>
      <c r="GID31" s="63"/>
      <c r="GIE31" s="63"/>
      <c r="GIF31" s="63"/>
      <c r="GIG31" s="63"/>
      <c r="GIH31" s="63"/>
      <c r="GII31" s="63"/>
      <c r="GIJ31" s="63"/>
      <c r="GIK31" s="63"/>
      <c r="GIL31" s="63"/>
      <c r="GIM31" s="63"/>
      <c r="GIN31" s="63"/>
      <c r="GIO31" s="63"/>
      <c r="GIP31" s="63"/>
      <c r="GIQ31" s="63"/>
      <c r="GIR31" s="63"/>
      <c r="GIS31" s="63"/>
      <c r="GIT31" s="63"/>
      <c r="GIU31" s="63"/>
      <c r="GIV31" s="63"/>
      <c r="GIW31" s="63"/>
      <c r="GIX31" s="63"/>
      <c r="GIY31" s="63"/>
      <c r="GIZ31" s="63"/>
      <c r="GJA31" s="63"/>
      <c r="GJB31" s="63"/>
      <c r="GJC31" s="63"/>
      <c r="GJD31" s="63"/>
      <c r="GJE31" s="63"/>
      <c r="GJF31" s="63"/>
      <c r="GJG31" s="63"/>
      <c r="GJH31" s="63"/>
      <c r="GJI31" s="63"/>
      <c r="GJJ31" s="63"/>
      <c r="GJK31" s="63"/>
      <c r="GJL31" s="63"/>
      <c r="GJM31" s="63"/>
      <c r="GJN31" s="63"/>
      <c r="GJO31" s="63"/>
      <c r="GJP31" s="63"/>
      <c r="GJQ31" s="63"/>
      <c r="GJR31" s="63"/>
      <c r="GJS31" s="63"/>
      <c r="GJT31" s="63"/>
      <c r="GJU31" s="63"/>
      <c r="GJV31" s="63"/>
      <c r="GJW31" s="63"/>
      <c r="GJX31" s="63"/>
      <c r="GJY31" s="63"/>
      <c r="GJZ31" s="63"/>
      <c r="GKA31" s="63"/>
      <c r="GKB31" s="63"/>
      <c r="GKC31" s="63"/>
      <c r="GKD31" s="63"/>
      <c r="GKE31" s="63"/>
      <c r="GKF31" s="63"/>
      <c r="GKG31" s="63"/>
      <c r="GKH31" s="63"/>
      <c r="GKI31" s="63"/>
      <c r="GKJ31" s="63"/>
      <c r="GKK31" s="63"/>
      <c r="GKL31" s="63"/>
      <c r="GKM31" s="63"/>
      <c r="GKN31" s="63"/>
      <c r="GKO31" s="63"/>
      <c r="GKP31" s="63"/>
      <c r="GKQ31" s="63"/>
      <c r="GKR31" s="63"/>
      <c r="GKS31" s="63"/>
      <c r="GKT31" s="63"/>
      <c r="GKU31" s="63"/>
      <c r="GKV31" s="63"/>
      <c r="GKW31" s="63"/>
      <c r="GKX31" s="63"/>
      <c r="GKY31" s="63"/>
      <c r="GKZ31" s="63"/>
      <c r="GLA31" s="63"/>
      <c r="GLB31" s="63"/>
      <c r="GLC31" s="63"/>
      <c r="GLD31" s="63"/>
      <c r="GLE31" s="63"/>
      <c r="GLF31" s="63"/>
      <c r="GLG31" s="63"/>
      <c r="GLH31" s="63"/>
      <c r="GLI31" s="63"/>
      <c r="GLJ31" s="63"/>
      <c r="GLK31" s="63"/>
      <c r="GLL31" s="63"/>
      <c r="GLM31" s="63"/>
      <c r="GLN31" s="63"/>
      <c r="GLO31" s="63"/>
      <c r="GLP31" s="63"/>
      <c r="GLQ31" s="63"/>
      <c r="GLR31" s="63"/>
      <c r="GLS31" s="63"/>
      <c r="GLT31" s="63"/>
      <c r="GLU31" s="63"/>
      <c r="GLV31" s="63"/>
      <c r="GLW31" s="63"/>
      <c r="GLX31" s="63"/>
      <c r="GLY31" s="63"/>
      <c r="GLZ31" s="63"/>
      <c r="GMA31" s="63"/>
      <c r="GMB31" s="63"/>
      <c r="GMC31" s="63"/>
      <c r="GMD31" s="63"/>
      <c r="GME31" s="63"/>
      <c r="GMF31" s="63"/>
      <c r="GMG31" s="63"/>
      <c r="GMH31" s="63"/>
      <c r="GMI31" s="63"/>
      <c r="GMJ31" s="63"/>
      <c r="GMK31" s="63"/>
      <c r="GML31" s="63"/>
      <c r="GMM31" s="63"/>
      <c r="GMN31" s="63"/>
      <c r="GMO31" s="63"/>
      <c r="GMP31" s="63"/>
      <c r="GMQ31" s="63"/>
      <c r="GMR31" s="63"/>
      <c r="GMS31" s="63"/>
      <c r="GMT31" s="63"/>
      <c r="GMU31" s="63"/>
      <c r="GMV31" s="63"/>
      <c r="GMW31" s="63"/>
      <c r="GMX31" s="63"/>
      <c r="GMY31" s="63"/>
      <c r="GMZ31" s="63"/>
      <c r="GNA31" s="63"/>
      <c r="GNB31" s="63"/>
      <c r="GNC31" s="63"/>
      <c r="GND31" s="63"/>
      <c r="GNE31" s="63"/>
      <c r="GNF31" s="63"/>
      <c r="GNG31" s="63"/>
      <c r="GNH31" s="63"/>
      <c r="GNI31" s="63"/>
      <c r="GNJ31" s="63"/>
      <c r="GNK31" s="63"/>
      <c r="GNL31" s="63"/>
      <c r="GNM31" s="63"/>
      <c r="GNN31" s="63"/>
      <c r="GNO31" s="63"/>
      <c r="GNP31" s="63"/>
      <c r="GNQ31" s="63"/>
      <c r="GNR31" s="63"/>
      <c r="GNS31" s="63"/>
      <c r="GNT31" s="63"/>
      <c r="GNU31" s="63"/>
      <c r="GNV31" s="63"/>
      <c r="GNW31" s="63"/>
      <c r="GNX31" s="63"/>
      <c r="GNY31" s="63"/>
      <c r="GNZ31" s="63"/>
      <c r="GOA31" s="63"/>
      <c r="GOB31" s="63"/>
      <c r="GOC31" s="63"/>
      <c r="GOD31" s="63"/>
      <c r="GOE31" s="63"/>
      <c r="GOF31" s="63"/>
      <c r="GOG31" s="63"/>
      <c r="GOH31" s="63"/>
      <c r="GOI31" s="63"/>
      <c r="GOJ31" s="63"/>
      <c r="GOK31" s="63"/>
      <c r="GOL31" s="63"/>
      <c r="GOM31" s="63"/>
      <c r="GON31" s="63"/>
      <c r="GOO31" s="63"/>
      <c r="GOP31" s="63"/>
      <c r="GOQ31" s="63"/>
      <c r="GOR31" s="63"/>
      <c r="GOS31" s="63"/>
      <c r="GOT31" s="63"/>
      <c r="GOU31" s="63"/>
      <c r="GOV31" s="63"/>
      <c r="GOW31" s="63"/>
      <c r="GOX31" s="63"/>
      <c r="GOY31" s="63"/>
      <c r="GOZ31" s="63"/>
      <c r="GPA31" s="63"/>
      <c r="GPB31" s="63"/>
      <c r="GPC31" s="63"/>
      <c r="GPD31" s="63"/>
      <c r="GPE31" s="63"/>
      <c r="GPF31" s="63"/>
      <c r="GPG31" s="63"/>
      <c r="GPH31" s="63"/>
      <c r="GPI31" s="63"/>
      <c r="GPJ31" s="63"/>
      <c r="GPK31" s="63"/>
      <c r="GPL31" s="63"/>
      <c r="GPM31" s="63"/>
      <c r="GPN31" s="63"/>
      <c r="GPO31" s="63"/>
      <c r="GPP31" s="63"/>
      <c r="GPQ31" s="63"/>
      <c r="GPR31" s="63"/>
      <c r="GPS31" s="63"/>
      <c r="GPT31" s="63"/>
      <c r="GPU31" s="63"/>
      <c r="GPV31" s="63"/>
      <c r="GPW31" s="63"/>
      <c r="GPX31" s="63"/>
      <c r="GPY31" s="63"/>
      <c r="GPZ31" s="63"/>
      <c r="GQA31" s="63"/>
      <c r="GQB31" s="63"/>
      <c r="GQC31" s="63"/>
      <c r="GQD31" s="63"/>
      <c r="GQE31" s="63"/>
      <c r="GQF31" s="63"/>
      <c r="GQG31" s="63"/>
      <c r="GQH31" s="63"/>
      <c r="GQI31" s="63"/>
      <c r="GQJ31" s="63"/>
      <c r="GQK31" s="63"/>
      <c r="GQL31" s="63"/>
      <c r="GQM31" s="63"/>
      <c r="GQN31" s="63"/>
      <c r="GQO31" s="63"/>
      <c r="GQP31" s="63"/>
      <c r="GQQ31" s="63"/>
      <c r="GQR31" s="63"/>
      <c r="GQS31" s="63"/>
      <c r="GQT31" s="63"/>
      <c r="GQU31" s="63"/>
      <c r="GQV31" s="63"/>
      <c r="GQW31" s="63"/>
      <c r="GQX31" s="63"/>
      <c r="GQY31" s="63"/>
      <c r="GQZ31" s="63"/>
      <c r="GRA31" s="63"/>
      <c r="GRB31" s="63"/>
      <c r="GRC31" s="63"/>
      <c r="GRD31" s="63"/>
      <c r="GRE31" s="63"/>
      <c r="GRF31" s="63"/>
      <c r="GRG31" s="63"/>
      <c r="GRH31" s="63"/>
      <c r="GRI31" s="63"/>
      <c r="GRJ31" s="63"/>
      <c r="GRK31" s="63"/>
      <c r="GRL31" s="63"/>
      <c r="GRM31" s="63"/>
      <c r="GRN31" s="63"/>
      <c r="GRO31" s="63"/>
      <c r="GRP31" s="63"/>
      <c r="GRQ31" s="63"/>
      <c r="GRR31" s="63"/>
      <c r="GRS31" s="63"/>
      <c r="GRT31" s="63"/>
      <c r="GRU31" s="63"/>
      <c r="GRV31" s="63"/>
      <c r="GRW31" s="63"/>
      <c r="GRX31" s="63"/>
      <c r="GRY31" s="63"/>
      <c r="GRZ31" s="63"/>
      <c r="GSA31" s="63"/>
      <c r="GSB31" s="63"/>
      <c r="GSC31" s="63"/>
      <c r="GSD31" s="63"/>
      <c r="GSE31" s="63"/>
      <c r="GSF31" s="63"/>
      <c r="GSG31" s="63"/>
      <c r="GSH31" s="63"/>
      <c r="GSI31" s="63"/>
      <c r="GSJ31" s="63"/>
      <c r="GSK31" s="63"/>
      <c r="GSL31" s="63"/>
      <c r="GSM31" s="63"/>
      <c r="GSN31" s="63"/>
      <c r="GSO31" s="63"/>
      <c r="GSP31" s="63"/>
      <c r="GSQ31" s="63"/>
      <c r="GSR31" s="63"/>
      <c r="GSS31" s="63"/>
      <c r="GST31" s="63"/>
      <c r="GSU31" s="63"/>
      <c r="GSV31" s="63"/>
      <c r="GSW31" s="63"/>
      <c r="GSX31" s="63"/>
      <c r="GSY31" s="63"/>
      <c r="GSZ31" s="63"/>
      <c r="GTA31" s="63"/>
      <c r="GTB31" s="63"/>
      <c r="GTC31" s="63"/>
      <c r="GTD31" s="63"/>
      <c r="GTE31" s="63"/>
      <c r="GTF31" s="63"/>
      <c r="GTG31" s="63"/>
      <c r="GTH31" s="63"/>
      <c r="GTI31" s="63"/>
      <c r="GTJ31" s="63"/>
      <c r="GTK31" s="63"/>
      <c r="GTL31" s="63"/>
      <c r="GTM31" s="63"/>
      <c r="GTN31" s="63"/>
      <c r="GTO31" s="63"/>
      <c r="GTP31" s="63"/>
      <c r="GTQ31" s="63"/>
      <c r="GTR31" s="63"/>
      <c r="GTS31" s="63"/>
      <c r="GTT31" s="63"/>
      <c r="GTU31" s="63"/>
      <c r="GTV31" s="63"/>
      <c r="GTW31" s="63"/>
      <c r="GTX31" s="63"/>
      <c r="GTY31" s="63"/>
      <c r="GTZ31" s="63"/>
      <c r="GUA31" s="63"/>
      <c r="GUB31" s="63"/>
      <c r="GUC31" s="63"/>
      <c r="GUD31" s="63"/>
      <c r="GUE31" s="63"/>
      <c r="GUF31" s="63"/>
      <c r="GUG31" s="63"/>
      <c r="GUH31" s="63"/>
      <c r="GUI31" s="63"/>
      <c r="GUJ31" s="63"/>
      <c r="GUK31" s="63"/>
      <c r="GUL31" s="63"/>
      <c r="GUM31" s="63"/>
      <c r="GUN31" s="63"/>
      <c r="GUO31" s="63"/>
      <c r="GUP31" s="63"/>
      <c r="GUQ31" s="63"/>
      <c r="GUR31" s="63"/>
      <c r="GUS31" s="63"/>
      <c r="GUT31" s="63"/>
      <c r="GUU31" s="63"/>
      <c r="GUV31" s="63"/>
      <c r="GUW31" s="63"/>
      <c r="GUX31" s="63"/>
      <c r="GUY31" s="63"/>
      <c r="GUZ31" s="63"/>
      <c r="GVA31" s="63"/>
      <c r="GVB31" s="63"/>
      <c r="GVC31" s="63"/>
      <c r="GVD31" s="63"/>
      <c r="GVE31" s="63"/>
      <c r="GVF31" s="63"/>
      <c r="GVG31" s="63"/>
      <c r="GVH31" s="63"/>
      <c r="GVI31" s="63"/>
      <c r="GVJ31" s="63"/>
      <c r="GVK31" s="63"/>
      <c r="GVL31" s="63"/>
      <c r="GVM31" s="63"/>
      <c r="GVN31" s="63"/>
      <c r="GVO31" s="63"/>
      <c r="GVP31" s="63"/>
      <c r="GVQ31" s="63"/>
      <c r="GVR31" s="63"/>
      <c r="GVS31" s="63"/>
      <c r="GVT31" s="63"/>
      <c r="GVU31" s="63"/>
      <c r="GVV31" s="63"/>
      <c r="GVW31" s="63"/>
      <c r="GVX31" s="63"/>
      <c r="GVY31" s="63"/>
      <c r="GVZ31" s="63"/>
      <c r="GWA31" s="63"/>
      <c r="GWB31" s="63"/>
      <c r="GWC31" s="63"/>
      <c r="GWD31" s="63"/>
      <c r="GWE31" s="63"/>
      <c r="GWF31" s="63"/>
      <c r="GWG31" s="63"/>
      <c r="GWH31" s="63"/>
      <c r="GWI31" s="63"/>
      <c r="GWJ31" s="63"/>
      <c r="GWK31" s="63"/>
      <c r="GWL31" s="63"/>
      <c r="GWM31" s="63"/>
      <c r="GWN31" s="63"/>
      <c r="GWO31" s="63"/>
      <c r="GWP31" s="63"/>
      <c r="GWQ31" s="63"/>
      <c r="GWR31" s="63"/>
      <c r="GWS31" s="63"/>
      <c r="GWT31" s="63"/>
      <c r="GWU31" s="63"/>
      <c r="GWV31" s="63"/>
      <c r="GWW31" s="63"/>
      <c r="GWX31" s="63"/>
      <c r="GWY31" s="63"/>
      <c r="GWZ31" s="63"/>
      <c r="GXA31" s="63"/>
      <c r="GXB31" s="63"/>
      <c r="GXC31" s="63"/>
      <c r="GXD31" s="63"/>
      <c r="GXE31" s="63"/>
      <c r="GXF31" s="63"/>
      <c r="GXG31" s="63"/>
      <c r="GXH31" s="63"/>
      <c r="GXI31" s="63"/>
      <c r="GXJ31" s="63"/>
      <c r="GXK31" s="63"/>
      <c r="GXL31" s="63"/>
      <c r="GXM31" s="63"/>
      <c r="GXN31" s="63"/>
      <c r="GXO31" s="63"/>
      <c r="GXP31" s="63"/>
      <c r="GXQ31" s="63"/>
      <c r="GXR31" s="63"/>
      <c r="GXS31" s="63"/>
      <c r="GXT31" s="63"/>
      <c r="GXU31" s="63"/>
      <c r="GXV31" s="63"/>
      <c r="GXW31" s="63"/>
      <c r="GXX31" s="63"/>
      <c r="GXY31" s="63"/>
      <c r="GXZ31" s="63"/>
      <c r="GYA31" s="63"/>
      <c r="GYB31" s="63"/>
      <c r="GYC31" s="63"/>
      <c r="GYD31" s="63"/>
      <c r="GYE31" s="63"/>
      <c r="GYF31" s="63"/>
      <c r="GYG31" s="63"/>
      <c r="GYH31" s="63"/>
      <c r="GYI31" s="63"/>
      <c r="GYJ31" s="63"/>
      <c r="GYK31" s="63"/>
      <c r="GYL31" s="63"/>
      <c r="GYM31" s="63"/>
      <c r="GYN31" s="63"/>
      <c r="GYO31" s="63"/>
      <c r="GYP31" s="63"/>
      <c r="GYQ31" s="63"/>
      <c r="GYR31" s="63"/>
      <c r="GYS31" s="63"/>
      <c r="GYT31" s="63"/>
      <c r="GYU31" s="63"/>
      <c r="GYV31" s="63"/>
      <c r="GYW31" s="63"/>
      <c r="GYX31" s="63"/>
      <c r="GYY31" s="63"/>
      <c r="GYZ31" s="63"/>
      <c r="GZA31" s="63"/>
      <c r="GZB31" s="63"/>
      <c r="GZC31" s="63"/>
      <c r="GZD31" s="63"/>
      <c r="GZE31" s="63"/>
      <c r="GZF31" s="63"/>
      <c r="GZG31" s="63"/>
      <c r="GZH31" s="63"/>
      <c r="GZI31" s="63"/>
      <c r="GZJ31" s="63"/>
      <c r="GZK31" s="63"/>
      <c r="GZL31" s="63"/>
      <c r="GZM31" s="63"/>
      <c r="GZN31" s="63"/>
      <c r="GZO31" s="63"/>
      <c r="GZP31" s="63"/>
      <c r="GZQ31" s="63"/>
      <c r="GZR31" s="63"/>
      <c r="GZS31" s="63"/>
      <c r="GZT31" s="63"/>
      <c r="GZU31" s="63"/>
      <c r="GZV31" s="63"/>
      <c r="GZW31" s="63"/>
      <c r="GZX31" s="63"/>
      <c r="GZY31" s="63"/>
      <c r="GZZ31" s="63"/>
      <c r="HAA31" s="63"/>
      <c r="HAB31" s="63"/>
      <c r="HAC31" s="63"/>
      <c r="HAD31" s="63"/>
      <c r="HAE31" s="63"/>
      <c r="HAF31" s="63"/>
      <c r="HAG31" s="63"/>
      <c r="HAH31" s="63"/>
      <c r="HAI31" s="63"/>
      <c r="HAJ31" s="63"/>
      <c r="HAK31" s="63"/>
      <c r="HAL31" s="63"/>
      <c r="HAM31" s="63"/>
      <c r="HAN31" s="63"/>
      <c r="HAO31" s="63"/>
      <c r="HAP31" s="63"/>
      <c r="HAQ31" s="63"/>
      <c r="HAR31" s="63"/>
      <c r="HAS31" s="63"/>
      <c r="HAT31" s="63"/>
      <c r="HAU31" s="63"/>
      <c r="HAV31" s="63"/>
      <c r="HAW31" s="63"/>
      <c r="HAX31" s="63"/>
      <c r="HAY31" s="63"/>
      <c r="HAZ31" s="63"/>
      <c r="HBA31" s="63"/>
      <c r="HBB31" s="63"/>
      <c r="HBC31" s="63"/>
      <c r="HBD31" s="63"/>
      <c r="HBE31" s="63"/>
      <c r="HBF31" s="63"/>
      <c r="HBG31" s="63"/>
      <c r="HBH31" s="63"/>
      <c r="HBI31" s="63"/>
      <c r="HBJ31" s="63"/>
      <c r="HBK31" s="63"/>
      <c r="HBL31" s="63"/>
      <c r="HBM31" s="63"/>
      <c r="HBN31" s="63"/>
      <c r="HBO31" s="63"/>
      <c r="HBP31" s="63"/>
      <c r="HBQ31" s="63"/>
      <c r="HBR31" s="63"/>
      <c r="HBS31" s="63"/>
      <c r="HBT31" s="63"/>
      <c r="HBU31" s="63"/>
      <c r="HBV31" s="63"/>
      <c r="HBW31" s="63"/>
      <c r="HBX31" s="63"/>
      <c r="HBY31" s="63"/>
      <c r="HBZ31" s="63"/>
      <c r="HCA31" s="63"/>
      <c r="HCB31" s="63"/>
      <c r="HCC31" s="63"/>
      <c r="HCD31" s="63"/>
      <c r="HCE31" s="63"/>
      <c r="HCF31" s="63"/>
      <c r="HCG31" s="63"/>
      <c r="HCH31" s="63"/>
      <c r="HCI31" s="63"/>
      <c r="HCJ31" s="63"/>
      <c r="HCK31" s="63"/>
      <c r="HCL31" s="63"/>
      <c r="HCM31" s="63"/>
      <c r="HCN31" s="63"/>
      <c r="HCO31" s="63"/>
      <c r="HCP31" s="63"/>
      <c r="HCQ31" s="63"/>
      <c r="HCR31" s="63"/>
      <c r="HCS31" s="63"/>
      <c r="HCT31" s="63"/>
      <c r="HCU31" s="63"/>
      <c r="HCV31" s="63"/>
      <c r="HCW31" s="63"/>
      <c r="HCX31" s="63"/>
      <c r="HCY31" s="63"/>
      <c r="HCZ31" s="63"/>
      <c r="HDA31" s="63"/>
      <c r="HDB31" s="63"/>
      <c r="HDC31" s="63"/>
      <c r="HDD31" s="63"/>
      <c r="HDE31" s="63"/>
      <c r="HDF31" s="63"/>
      <c r="HDG31" s="63"/>
      <c r="HDH31" s="63"/>
      <c r="HDI31" s="63"/>
      <c r="HDJ31" s="63"/>
      <c r="HDK31" s="63"/>
      <c r="HDL31" s="63"/>
      <c r="HDM31" s="63"/>
      <c r="HDN31" s="63"/>
      <c r="HDO31" s="63"/>
      <c r="HDP31" s="63"/>
      <c r="HDQ31" s="63"/>
      <c r="HDR31" s="63"/>
      <c r="HDS31" s="63"/>
      <c r="HDT31" s="63"/>
      <c r="HDU31" s="63"/>
      <c r="HDV31" s="63"/>
      <c r="HDW31" s="63"/>
      <c r="HDX31" s="63"/>
      <c r="HDY31" s="63"/>
      <c r="HDZ31" s="63"/>
      <c r="HEA31" s="63"/>
      <c r="HEB31" s="63"/>
      <c r="HEC31" s="63"/>
      <c r="HED31" s="63"/>
      <c r="HEE31" s="63"/>
      <c r="HEF31" s="63"/>
      <c r="HEG31" s="63"/>
      <c r="HEH31" s="63"/>
      <c r="HEI31" s="63"/>
      <c r="HEJ31" s="63"/>
      <c r="HEK31" s="63"/>
      <c r="HEL31" s="63"/>
      <c r="HEM31" s="63"/>
      <c r="HEN31" s="63"/>
      <c r="HEO31" s="63"/>
      <c r="HEP31" s="63"/>
      <c r="HEQ31" s="63"/>
      <c r="HER31" s="63"/>
      <c r="HES31" s="63"/>
      <c r="HET31" s="63"/>
      <c r="HEU31" s="63"/>
      <c r="HEV31" s="63"/>
      <c r="HEW31" s="63"/>
      <c r="HEX31" s="63"/>
      <c r="HEY31" s="63"/>
      <c r="HEZ31" s="63"/>
      <c r="HFA31" s="63"/>
      <c r="HFB31" s="63"/>
      <c r="HFC31" s="63"/>
      <c r="HFD31" s="63"/>
      <c r="HFE31" s="63"/>
      <c r="HFF31" s="63"/>
      <c r="HFG31" s="63"/>
      <c r="HFH31" s="63"/>
      <c r="HFI31" s="63"/>
      <c r="HFJ31" s="63"/>
      <c r="HFK31" s="63"/>
      <c r="HFL31" s="63"/>
      <c r="HFM31" s="63"/>
      <c r="HFN31" s="63"/>
      <c r="HFO31" s="63"/>
      <c r="HFP31" s="63"/>
      <c r="HFQ31" s="63"/>
      <c r="HFR31" s="63"/>
      <c r="HFS31" s="63"/>
      <c r="HFT31" s="63"/>
      <c r="HFU31" s="63"/>
      <c r="HFV31" s="63"/>
      <c r="HFW31" s="63"/>
      <c r="HFX31" s="63"/>
      <c r="HFY31" s="63"/>
      <c r="HFZ31" s="63"/>
      <c r="HGA31" s="63"/>
      <c r="HGB31" s="63"/>
      <c r="HGC31" s="63"/>
      <c r="HGD31" s="63"/>
      <c r="HGE31" s="63"/>
      <c r="HGF31" s="63"/>
      <c r="HGG31" s="63"/>
      <c r="HGH31" s="63"/>
      <c r="HGI31" s="63"/>
      <c r="HGJ31" s="63"/>
      <c r="HGK31" s="63"/>
      <c r="HGL31" s="63"/>
      <c r="HGM31" s="63"/>
      <c r="HGN31" s="63"/>
      <c r="HGO31" s="63"/>
      <c r="HGP31" s="63"/>
      <c r="HGQ31" s="63"/>
      <c r="HGR31" s="63"/>
      <c r="HGS31" s="63"/>
      <c r="HGT31" s="63"/>
      <c r="HGU31" s="63"/>
      <c r="HGV31" s="63"/>
      <c r="HGW31" s="63"/>
      <c r="HGX31" s="63"/>
      <c r="HGY31" s="63"/>
      <c r="HGZ31" s="63"/>
      <c r="HHA31" s="63"/>
      <c r="HHB31" s="63"/>
      <c r="HHC31" s="63"/>
      <c r="HHD31" s="63"/>
      <c r="HHE31" s="63"/>
      <c r="HHF31" s="63"/>
      <c r="HHG31" s="63"/>
      <c r="HHH31" s="63"/>
      <c r="HHI31" s="63"/>
      <c r="HHJ31" s="63"/>
      <c r="HHK31" s="63"/>
      <c r="HHL31" s="63"/>
      <c r="HHM31" s="63"/>
      <c r="HHN31" s="63"/>
      <c r="HHO31" s="63"/>
      <c r="HHP31" s="63"/>
      <c r="HHQ31" s="63"/>
      <c r="HHR31" s="63"/>
      <c r="HHS31" s="63"/>
      <c r="HHT31" s="63"/>
      <c r="HHU31" s="63"/>
      <c r="HHV31" s="63"/>
      <c r="HHW31" s="63"/>
      <c r="HHX31" s="63"/>
      <c r="HHY31" s="63"/>
      <c r="HHZ31" s="63"/>
      <c r="HIA31" s="63"/>
      <c r="HIB31" s="63"/>
      <c r="HIC31" s="63"/>
      <c r="HID31" s="63"/>
      <c r="HIE31" s="63"/>
      <c r="HIF31" s="63"/>
      <c r="HIG31" s="63"/>
      <c r="HIH31" s="63"/>
      <c r="HII31" s="63"/>
      <c r="HIJ31" s="63"/>
      <c r="HIK31" s="63"/>
      <c r="HIL31" s="63"/>
      <c r="HIM31" s="63"/>
      <c r="HIN31" s="63"/>
      <c r="HIO31" s="63"/>
      <c r="HIP31" s="63"/>
      <c r="HIQ31" s="63"/>
      <c r="HIR31" s="63"/>
      <c r="HIS31" s="63"/>
      <c r="HIT31" s="63"/>
      <c r="HIU31" s="63"/>
      <c r="HIV31" s="63"/>
      <c r="HIW31" s="63"/>
      <c r="HIX31" s="63"/>
      <c r="HIY31" s="63"/>
      <c r="HIZ31" s="63"/>
      <c r="HJA31" s="63"/>
      <c r="HJB31" s="63"/>
      <c r="HJC31" s="63"/>
      <c r="HJD31" s="63"/>
      <c r="HJE31" s="63"/>
      <c r="HJF31" s="63"/>
      <c r="HJG31" s="63"/>
      <c r="HJH31" s="63"/>
      <c r="HJI31" s="63"/>
      <c r="HJJ31" s="63"/>
      <c r="HJK31" s="63"/>
      <c r="HJL31" s="63"/>
      <c r="HJM31" s="63"/>
      <c r="HJN31" s="63"/>
      <c r="HJO31" s="63"/>
      <c r="HJP31" s="63"/>
      <c r="HJQ31" s="63"/>
      <c r="HJR31" s="63"/>
      <c r="HJS31" s="63"/>
      <c r="HJT31" s="63"/>
      <c r="HJU31" s="63"/>
      <c r="HJV31" s="63"/>
      <c r="HJW31" s="63"/>
      <c r="HJX31" s="63"/>
      <c r="HJY31" s="63"/>
      <c r="HJZ31" s="63"/>
      <c r="HKA31" s="63"/>
      <c r="HKB31" s="63"/>
      <c r="HKC31" s="63"/>
      <c r="HKD31" s="63"/>
      <c r="HKE31" s="63"/>
      <c r="HKF31" s="63"/>
      <c r="HKG31" s="63"/>
      <c r="HKH31" s="63"/>
      <c r="HKI31" s="63"/>
      <c r="HKJ31" s="63"/>
      <c r="HKK31" s="63"/>
      <c r="HKL31" s="63"/>
      <c r="HKM31" s="63"/>
      <c r="HKN31" s="63"/>
      <c r="HKO31" s="63"/>
      <c r="HKP31" s="63"/>
      <c r="HKQ31" s="63"/>
      <c r="HKR31" s="63"/>
      <c r="HKS31" s="63"/>
      <c r="HKT31" s="63"/>
      <c r="HKU31" s="63"/>
      <c r="HKV31" s="63"/>
      <c r="HKW31" s="63"/>
      <c r="HKX31" s="63"/>
      <c r="HKY31" s="63"/>
      <c r="HKZ31" s="63"/>
      <c r="HLA31" s="63"/>
      <c r="HLB31" s="63"/>
      <c r="HLC31" s="63"/>
      <c r="HLD31" s="63"/>
      <c r="HLE31" s="63"/>
      <c r="HLF31" s="63"/>
      <c r="HLG31" s="63"/>
      <c r="HLH31" s="63"/>
      <c r="HLI31" s="63"/>
      <c r="HLJ31" s="63"/>
      <c r="HLK31" s="63"/>
      <c r="HLL31" s="63"/>
      <c r="HLM31" s="63"/>
      <c r="HLN31" s="63"/>
      <c r="HLO31" s="63"/>
      <c r="HLP31" s="63"/>
      <c r="HLQ31" s="63"/>
      <c r="HLR31" s="63"/>
      <c r="HLS31" s="63"/>
      <c r="HLT31" s="63"/>
      <c r="HLU31" s="63"/>
      <c r="HLV31" s="63"/>
      <c r="HLW31" s="63"/>
      <c r="HLX31" s="63"/>
      <c r="HLY31" s="63"/>
      <c r="HLZ31" s="63"/>
      <c r="HMA31" s="63"/>
      <c r="HMB31" s="63"/>
      <c r="HMC31" s="63"/>
      <c r="HMD31" s="63"/>
      <c r="HME31" s="63"/>
      <c r="HMF31" s="63"/>
      <c r="HMG31" s="63"/>
      <c r="HMH31" s="63"/>
      <c r="HMI31" s="63"/>
      <c r="HMJ31" s="63"/>
      <c r="HMK31" s="63"/>
      <c r="HML31" s="63"/>
      <c r="HMM31" s="63"/>
      <c r="HMN31" s="63"/>
      <c r="HMO31" s="63"/>
      <c r="HMP31" s="63"/>
      <c r="HMQ31" s="63"/>
      <c r="HMR31" s="63"/>
      <c r="HMS31" s="63"/>
      <c r="HMT31" s="63"/>
      <c r="HMU31" s="63"/>
      <c r="HMV31" s="63"/>
      <c r="HMW31" s="63"/>
      <c r="HMX31" s="63"/>
      <c r="HMY31" s="63"/>
      <c r="HMZ31" s="63"/>
      <c r="HNA31" s="63"/>
      <c r="HNB31" s="63"/>
      <c r="HNC31" s="63"/>
      <c r="HND31" s="63"/>
      <c r="HNE31" s="63"/>
      <c r="HNF31" s="63"/>
      <c r="HNG31" s="63"/>
      <c r="HNH31" s="63"/>
      <c r="HNI31" s="63"/>
      <c r="HNJ31" s="63"/>
      <c r="HNK31" s="63"/>
      <c r="HNL31" s="63"/>
      <c r="HNM31" s="63"/>
      <c r="HNN31" s="63"/>
      <c r="HNO31" s="63"/>
      <c r="HNP31" s="63"/>
      <c r="HNQ31" s="63"/>
      <c r="HNR31" s="63"/>
      <c r="HNS31" s="63"/>
      <c r="HNT31" s="63"/>
      <c r="HNU31" s="63"/>
      <c r="HNV31" s="63"/>
      <c r="HNW31" s="63"/>
      <c r="HNX31" s="63"/>
      <c r="HNY31" s="63"/>
      <c r="HNZ31" s="63"/>
      <c r="HOA31" s="63"/>
      <c r="HOB31" s="63"/>
      <c r="HOC31" s="63"/>
      <c r="HOD31" s="63"/>
      <c r="HOE31" s="63"/>
      <c r="HOF31" s="63"/>
      <c r="HOG31" s="63"/>
      <c r="HOH31" s="63"/>
      <c r="HOI31" s="63"/>
      <c r="HOJ31" s="63"/>
      <c r="HOK31" s="63"/>
      <c r="HOL31" s="63"/>
      <c r="HOM31" s="63"/>
      <c r="HON31" s="63"/>
      <c r="HOO31" s="63"/>
      <c r="HOP31" s="63"/>
      <c r="HOQ31" s="63"/>
      <c r="HOR31" s="63"/>
      <c r="HOS31" s="63"/>
      <c r="HOT31" s="63"/>
      <c r="HOU31" s="63"/>
      <c r="HOV31" s="63"/>
      <c r="HOW31" s="63"/>
      <c r="HOX31" s="63"/>
      <c r="HOY31" s="63"/>
      <c r="HOZ31" s="63"/>
      <c r="HPA31" s="63"/>
      <c r="HPB31" s="63"/>
      <c r="HPC31" s="63"/>
      <c r="HPD31" s="63"/>
      <c r="HPE31" s="63"/>
      <c r="HPF31" s="63"/>
      <c r="HPG31" s="63"/>
      <c r="HPH31" s="63"/>
      <c r="HPI31" s="63"/>
      <c r="HPJ31" s="63"/>
      <c r="HPK31" s="63"/>
      <c r="HPL31" s="63"/>
      <c r="HPM31" s="63"/>
      <c r="HPN31" s="63"/>
      <c r="HPO31" s="63"/>
      <c r="HPP31" s="63"/>
      <c r="HPQ31" s="63"/>
      <c r="HPR31" s="63"/>
      <c r="HPS31" s="63"/>
      <c r="HPT31" s="63"/>
      <c r="HPU31" s="63"/>
      <c r="HPV31" s="63"/>
      <c r="HPW31" s="63"/>
      <c r="HPX31" s="63"/>
      <c r="HPY31" s="63"/>
      <c r="HPZ31" s="63"/>
      <c r="HQA31" s="63"/>
      <c r="HQB31" s="63"/>
      <c r="HQC31" s="63"/>
      <c r="HQD31" s="63"/>
      <c r="HQE31" s="63"/>
      <c r="HQF31" s="63"/>
      <c r="HQG31" s="63"/>
      <c r="HQH31" s="63"/>
      <c r="HQI31" s="63"/>
      <c r="HQJ31" s="63"/>
      <c r="HQK31" s="63"/>
      <c r="HQL31" s="63"/>
      <c r="HQM31" s="63"/>
      <c r="HQN31" s="63"/>
      <c r="HQO31" s="63"/>
      <c r="HQP31" s="63"/>
      <c r="HQQ31" s="63"/>
      <c r="HQR31" s="63"/>
      <c r="HQS31" s="63"/>
      <c r="HQT31" s="63"/>
      <c r="HQU31" s="63"/>
      <c r="HQV31" s="63"/>
      <c r="HQW31" s="63"/>
      <c r="HQX31" s="63"/>
      <c r="HQY31" s="63"/>
      <c r="HQZ31" s="63"/>
      <c r="HRA31" s="63"/>
      <c r="HRB31" s="63"/>
      <c r="HRC31" s="63"/>
      <c r="HRD31" s="63"/>
      <c r="HRE31" s="63"/>
      <c r="HRF31" s="63"/>
      <c r="HRG31" s="63"/>
      <c r="HRH31" s="63"/>
      <c r="HRI31" s="63"/>
      <c r="HRJ31" s="63"/>
      <c r="HRK31" s="63"/>
      <c r="HRL31" s="63"/>
      <c r="HRM31" s="63"/>
      <c r="HRN31" s="63"/>
      <c r="HRO31" s="63"/>
      <c r="HRP31" s="63"/>
      <c r="HRQ31" s="63"/>
      <c r="HRR31" s="63"/>
      <c r="HRS31" s="63"/>
      <c r="HRT31" s="63"/>
      <c r="HRU31" s="63"/>
      <c r="HRV31" s="63"/>
      <c r="HRW31" s="63"/>
      <c r="HRX31" s="63"/>
      <c r="HRY31" s="63"/>
      <c r="HRZ31" s="63"/>
      <c r="HSA31" s="63"/>
      <c r="HSB31" s="63"/>
      <c r="HSC31" s="63"/>
      <c r="HSD31" s="63"/>
      <c r="HSE31" s="63"/>
      <c r="HSF31" s="63"/>
      <c r="HSG31" s="63"/>
      <c r="HSH31" s="63"/>
      <c r="HSI31" s="63"/>
      <c r="HSJ31" s="63"/>
      <c r="HSK31" s="63"/>
      <c r="HSL31" s="63"/>
      <c r="HSM31" s="63"/>
      <c r="HSN31" s="63"/>
      <c r="HSO31" s="63"/>
      <c r="HSP31" s="63"/>
      <c r="HSQ31" s="63"/>
      <c r="HSR31" s="63"/>
      <c r="HSS31" s="63"/>
      <c r="HST31" s="63"/>
      <c r="HSU31" s="63"/>
      <c r="HSV31" s="63"/>
      <c r="HSW31" s="63"/>
      <c r="HSX31" s="63"/>
      <c r="HSY31" s="63"/>
      <c r="HSZ31" s="63"/>
      <c r="HTA31" s="63"/>
      <c r="HTB31" s="63"/>
      <c r="HTC31" s="63"/>
      <c r="HTD31" s="63"/>
      <c r="HTE31" s="63"/>
      <c r="HTF31" s="63"/>
      <c r="HTG31" s="63"/>
      <c r="HTH31" s="63"/>
      <c r="HTI31" s="63"/>
      <c r="HTJ31" s="63"/>
      <c r="HTK31" s="63"/>
      <c r="HTL31" s="63"/>
      <c r="HTM31" s="63"/>
      <c r="HTN31" s="63"/>
      <c r="HTO31" s="63"/>
      <c r="HTP31" s="63"/>
      <c r="HTQ31" s="63"/>
      <c r="HTR31" s="63"/>
      <c r="HTS31" s="63"/>
      <c r="HTT31" s="63"/>
      <c r="HTU31" s="63"/>
      <c r="HTV31" s="63"/>
      <c r="HTW31" s="63"/>
      <c r="HTX31" s="63"/>
      <c r="HTY31" s="63"/>
      <c r="HTZ31" s="63"/>
      <c r="HUA31" s="63"/>
      <c r="HUB31" s="63"/>
      <c r="HUC31" s="63"/>
      <c r="HUD31" s="63"/>
      <c r="HUE31" s="63"/>
      <c r="HUF31" s="63"/>
      <c r="HUG31" s="63"/>
      <c r="HUH31" s="63"/>
      <c r="HUI31" s="63"/>
      <c r="HUJ31" s="63"/>
      <c r="HUK31" s="63"/>
      <c r="HUL31" s="63"/>
      <c r="HUM31" s="63"/>
      <c r="HUN31" s="63"/>
      <c r="HUO31" s="63"/>
      <c r="HUP31" s="63"/>
      <c r="HUQ31" s="63"/>
      <c r="HUR31" s="63"/>
      <c r="HUS31" s="63"/>
      <c r="HUT31" s="63"/>
      <c r="HUU31" s="63"/>
      <c r="HUV31" s="63"/>
      <c r="HUW31" s="63"/>
      <c r="HUX31" s="63"/>
      <c r="HUY31" s="63"/>
      <c r="HUZ31" s="63"/>
      <c r="HVA31" s="63"/>
      <c r="HVB31" s="63"/>
      <c r="HVC31" s="63"/>
      <c r="HVD31" s="63"/>
      <c r="HVE31" s="63"/>
      <c r="HVF31" s="63"/>
      <c r="HVG31" s="63"/>
      <c r="HVH31" s="63"/>
      <c r="HVI31" s="63"/>
      <c r="HVJ31" s="63"/>
      <c r="HVK31" s="63"/>
      <c r="HVL31" s="63"/>
      <c r="HVM31" s="63"/>
      <c r="HVN31" s="63"/>
      <c r="HVO31" s="63"/>
      <c r="HVP31" s="63"/>
      <c r="HVQ31" s="63"/>
      <c r="HVR31" s="63"/>
      <c r="HVS31" s="63"/>
      <c r="HVT31" s="63"/>
      <c r="HVU31" s="63"/>
      <c r="HVV31" s="63"/>
      <c r="HVW31" s="63"/>
      <c r="HVX31" s="63"/>
      <c r="HVY31" s="63"/>
      <c r="HVZ31" s="63"/>
      <c r="HWA31" s="63"/>
      <c r="HWB31" s="63"/>
      <c r="HWC31" s="63"/>
      <c r="HWD31" s="63"/>
      <c r="HWE31" s="63"/>
      <c r="HWF31" s="63"/>
      <c r="HWG31" s="63"/>
      <c r="HWH31" s="63"/>
      <c r="HWI31" s="63"/>
      <c r="HWJ31" s="63"/>
      <c r="HWK31" s="63"/>
      <c r="HWL31" s="63"/>
      <c r="HWM31" s="63"/>
      <c r="HWN31" s="63"/>
      <c r="HWO31" s="63"/>
      <c r="HWP31" s="63"/>
      <c r="HWQ31" s="63"/>
      <c r="HWR31" s="63"/>
      <c r="HWS31" s="63"/>
      <c r="HWT31" s="63"/>
      <c r="HWU31" s="63"/>
      <c r="HWV31" s="63"/>
      <c r="HWW31" s="63"/>
      <c r="HWX31" s="63"/>
      <c r="HWY31" s="63"/>
      <c r="HWZ31" s="63"/>
      <c r="HXA31" s="63"/>
      <c r="HXB31" s="63"/>
      <c r="HXC31" s="63"/>
      <c r="HXD31" s="63"/>
      <c r="HXE31" s="63"/>
      <c r="HXF31" s="63"/>
      <c r="HXG31" s="63"/>
      <c r="HXH31" s="63"/>
      <c r="HXI31" s="63"/>
      <c r="HXJ31" s="63"/>
      <c r="HXK31" s="63"/>
      <c r="HXL31" s="63"/>
      <c r="HXM31" s="63"/>
      <c r="HXN31" s="63"/>
      <c r="HXO31" s="63"/>
      <c r="HXP31" s="63"/>
      <c r="HXQ31" s="63"/>
      <c r="HXR31" s="63"/>
      <c r="HXS31" s="63"/>
      <c r="HXT31" s="63"/>
      <c r="HXU31" s="63"/>
      <c r="HXV31" s="63"/>
      <c r="HXW31" s="63"/>
      <c r="HXX31" s="63"/>
      <c r="HXY31" s="63"/>
      <c r="HXZ31" s="63"/>
      <c r="HYA31" s="63"/>
      <c r="HYB31" s="63"/>
      <c r="HYC31" s="63"/>
      <c r="HYD31" s="63"/>
      <c r="HYE31" s="63"/>
      <c r="HYF31" s="63"/>
      <c r="HYG31" s="63"/>
      <c r="HYH31" s="63"/>
      <c r="HYI31" s="63"/>
      <c r="HYJ31" s="63"/>
      <c r="HYK31" s="63"/>
      <c r="HYL31" s="63"/>
      <c r="HYM31" s="63"/>
      <c r="HYN31" s="63"/>
      <c r="HYO31" s="63"/>
      <c r="HYP31" s="63"/>
      <c r="HYQ31" s="63"/>
      <c r="HYR31" s="63"/>
      <c r="HYS31" s="63"/>
      <c r="HYT31" s="63"/>
      <c r="HYU31" s="63"/>
      <c r="HYV31" s="63"/>
      <c r="HYW31" s="63"/>
      <c r="HYX31" s="63"/>
      <c r="HYY31" s="63"/>
      <c r="HYZ31" s="63"/>
      <c r="HZA31" s="63"/>
      <c r="HZB31" s="63"/>
      <c r="HZC31" s="63"/>
      <c r="HZD31" s="63"/>
      <c r="HZE31" s="63"/>
      <c r="HZF31" s="63"/>
      <c r="HZG31" s="63"/>
      <c r="HZH31" s="63"/>
      <c r="HZI31" s="63"/>
      <c r="HZJ31" s="63"/>
      <c r="HZK31" s="63"/>
      <c r="HZL31" s="63"/>
      <c r="HZM31" s="63"/>
      <c r="HZN31" s="63"/>
      <c r="HZO31" s="63"/>
      <c r="HZP31" s="63"/>
      <c r="HZQ31" s="63"/>
      <c r="HZR31" s="63"/>
      <c r="HZS31" s="63"/>
      <c r="HZT31" s="63"/>
      <c r="HZU31" s="63"/>
      <c r="HZV31" s="63"/>
      <c r="HZW31" s="63"/>
      <c r="HZX31" s="63"/>
      <c r="HZY31" s="63"/>
      <c r="HZZ31" s="63"/>
      <c r="IAA31" s="63"/>
      <c r="IAB31" s="63"/>
      <c r="IAC31" s="63"/>
      <c r="IAD31" s="63"/>
      <c r="IAE31" s="63"/>
      <c r="IAF31" s="63"/>
      <c r="IAG31" s="63"/>
      <c r="IAH31" s="63"/>
      <c r="IAI31" s="63"/>
      <c r="IAJ31" s="63"/>
      <c r="IAK31" s="63"/>
      <c r="IAL31" s="63"/>
      <c r="IAM31" s="63"/>
      <c r="IAN31" s="63"/>
      <c r="IAO31" s="63"/>
      <c r="IAP31" s="63"/>
      <c r="IAQ31" s="63"/>
      <c r="IAR31" s="63"/>
      <c r="IAS31" s="63"/>
      <c r="IAT31" s="63"/>
      <c r="IAU31" s="63"/>
      <c r="IAV31" s="63"/>
      <c r="IAW31" s="63"/>
      <c r="IAX31" s="63"/>
      <c r="IAY31" s="63"/>
      <c r="IAZ31" s="63"/>
      <c r="IBA31" s="63"/>
      <c r="IBB31" s="63"/>
      <c r="IBC31" s="63"/>
      <c r="IBD31" s="63"/>
      <c r="IBE31" s="63"/>
      <c r="IBF31" s="63"/>
      <c r="IBG31" s="63"/>
      <c r="IBH31" s="63"/>
      <c r="IBI31" s="63"/>
      <c r="IBJ31" s="63"/>
      <c r="IBK31" s="63"/>
      <c r="IBL31" s="63"/>
      <c r="IBM31" s="63"/>
      <c r="IBN31" s="63"/>
      <c r="IBO31" s="63"/>
      <c r="IBP31" s="63"/>
      <c r="IBQ31" s="63"/>
      <c r="IBR31" s="63"/>
      <c r="IBS31" s="63"/>
      <c r="IBT31" s="63"/>
      <c r="IBU31" s="63"/>
      <c r="IBV31" s="63"/>
      <c r="IBW31" s="63"/>
      <c r="IBX31" s="63"/>
      <c r="IBY31" s="63"/>
      <c r="IBZ31" s="63"/>
      <c r="ICA31" s="63"/>
      <c r="ICB31" s="63"/>
      <c r="ICC31" s="63"/>
      <c r="ICD31" s="63"/>
      <c r="ICE31" s="63"/>
      <c r="ICF31" s="63"/>
      <c r="ICG31" s="63"/>
      <c r="ICH31" s="63"/>
      <c r="ICI31" s="63"/>
      <c r="ICJ31" s="63"/>
      <c r="ICK31" s="63"/>
      <c r="ICL31" s="63"/>
      <c r="ICM31" s="63"/>
      <c r="ICN31" s="63"/>
      <c r="ICO31" s="63"/>
      <c r="ICP31" s="63"/>
      <c r="ICQ31" s="63"/>
      <c r="ICR31" s="63"/>
      <c r="ICS31" s="63"/>
      <c r="ICT31" s="63"/>
      <c r="ICU31" s="63"/>
      <c r="ICV31" s="63"/>
      <c r="ICW31" s="63"/>
      <c r="ICX31" s="63"/>
      <c r="ICY31" s="63"/>
      <c r="ICZ31" s="63"/>
      <c r="IDA31" s="63"/>
      <c r="IDB31" s="63"/>
      <c r="IDC31" s="63"/>
      <c r="IDD31" s="63"/>
      <c r="IDE31" s="63"/>
      <c r="IDF31" s="63"/>
      <c r="IDG31" s="63"/>
      <c r="IDH31" s="63"/>
      <c r="IDI31" s="63"/>
      <c r="IDJ31" s="63"/>
      <c r="IDK31" s="63"/>
      <c r="IDL31" s="63"/>
      <c r="IDM31" s="63"/>
      <c r="IDN31" s="63"/>
      <c r="IDO31" s="63"/>
      <c r="IDP31" s="63"/>
      <c r="IDQ31" s="63"/>
      <c r="IDR31" s="63"/>
      <c r="IDS31" s="63"/>
      <c r="IDT31" s="63"/>
      <c r="IDU31" s="63"/>
      <c r="IDV31" s="63"/>
      <c r="IDW31" s="63"/>
      <c r="IDX31" s="63"/>
      <c r="IDY31" s="63"/>
      <c r="IDZ31" s="63"/>
      <c r="IEA31" s="63"/>
      <c r="IEB31" s="63"/>
      <c r="IEC31" s="63"/>
      <c r="IED31" s="63"/>
      <c r="IEE31" s="63"/>
      <c r="IEF31" s="63"/>
      <c r="IEG31" s="63"/>
      <c r="IEH31" s="63"/>
      <c r="IEI31" s="63"/>
      <c r="IEJ31" s="63"/>
      <c r="IEK31" s="63"/>
      <c r="IEL31" s="63"/>
      <c r="IEM31" s="63"/>
      <c r="IEN31" s="63"/>
      <c r="IEO31" s="63"/>
      <c r="IEP31" s="63"/>
      <c r="IEQ31" s="63"/>
      <c r="IER31" s="63"/>
      <c r="IES31" s="63"/>
      <c r="IET31" s="63"/>
      <c r="IEU31" s="63"/>
      <c r="IEV31" s="63"/>
      <c r="IEW31" s="63"/>
      <c r="IEX31" s="63"/>
      <c r="IEY31" s="63"/>
      <c r="IEZ31" s="63"/>
      <c r="IFA31" s="63"/>
      <c r="IFB31" s="63"/>
      <c r="IFC31" s="63"/>
      <c r="IFD31" s="63"/>
      <c r="IFE31" s="63"/>
      <c r="IFF31" s="63"/>
      <c r="IFG31" s="63"/>
      <c r="IFH31" s="63"/>
      <c r="IFI31" s="63"/>
      <c r="IFJ31" s="63"/>
      <c r="IFK31" s="63"/>
      <c r="IFL31" s="63"/>
      <c r="IFM31" s="63"/>
      <c r="IFN31" s="63"/>
      <c r="IFO31" s="63"/>
      <c r="IFP31" s="63"/>
      <c r="IFQ31" s="63"/>
      <c r="IFR31" s="63"/>
      <c r="IFS31" s="63"/>
      <c r="IFT31" s="63"/>
      <c r="IFU31" s="63"/>
      <c r="IFV31" s="63"/>
      <c r="IFW31" s="63"/>
      <c r="IFX31" s="63"/>
      <c r="IFY31" s="63"/>
      <c r="IFZ31" s="63"/>
      <c r="IGA31" s="63"/>
      <c r="IGB31" s="63"/>
      <c r="IGC31" s="63"/>
      <c r="IGD31" s="63"/>
      <c r="IGE31" s="63"/>
      <c r="IGF31" s="63"/>
      <c r="IGG31" s="63"/>
      <c r="IGH31" s="63"/>
      <c r="IGI31" s="63"/>
      <c r="IGJ31" s="63"/>
      <c r="IGK31" s="63"/>
      <c r="IGL31" s="63"/>
      <c r="IGM31" s="63"/>
      <c r="IGN31" s="63"/>
      <c r="IGO31" s="63"/>
      <c r="IGP31" s="63"/>
      <c r="IGQ31" s="63"/>
      <c r="IGR31" s="63"/>
      <c r="IGS31" s="63"/>
      <c r="IGT31" s="63"/>
      <c r="IGU31" s="63"/>
      <c r="IGV31" s="63"/>
      <c r="IGW31" s="63"/>
      <c r="IGX31" s="63"/>
      <c r="IGY31" s="63"/>
      <c r="IGZ31" s="63"/>
      <c r="IHA31" s="63"/>
      <c r="IHB31" s="63"/>
      <c r="IHC31" s="63"/>
      <c r="IHD31" s="63"/>
      <c r="IHE31" s="63"/>
      <c r="IHF31" s="63"/>
      <c r="IHG31" s="63"/>
      <c r="IHH31" s="63"/>
      <c r="IHI31" s="63"/>
      <c r="IHJ31" s="63"/>
      <c r="IHK31" s="63"/>
      <c r="IHL31" s="63"/>
      <c r="IHM31" s="63"/>
      <c r="IHN31" s="63"/>
      <c r="IHO31" s="63"/>
      <c r="IHP31" s="63"/>
      <c r="IHQ31" s="63"/>
      <c r="IHR31" s="63"/>
      <c r="IHS31" s="63"/>
      <c r="IHT31" s="63"/>
      <c r="IHU31" s="63"/>
      <c r="IHV31" s="63"/>
      <c r="IHW31" s="63"/>
      <c r="IHX31" s="63"/>
      <c r="IHY31" s="63"/>
      <c r="IHZ31" s="63"/>
      <c r="IIA31" s="63"/>
      <c r="IIB31" s="63"/>
      <c r="IIC31" s="63"/>
      <c r="IID31" s="63"/>
      <c r="IIE31" s="63"/>
      <c r="IIF31" s="63"/>
      <c r="IIG31" s="63"/>
      <c r="IIH31" s="63"/>
      <c r="III31" s="63"/>
      <c r="IIJ31" s="63"/>
      <c r="IIK31" s="63"/>
      <c r="IIL31" s="63"/>
      <c r="IIM31" s="63"/>
      <c r="IIN31" s="63"/>
      <c r="IIO31" s="63"/>
      <c r="IIP31" s="63"/>
      <c r="IIQ31" s="63"/>
      <c r="IIR31" s="63"/>
      <c r="IIS31" s="63"/>
      <c r="IIT31" s="63"/>
      <c r="IIU31" s="63"/>
      <c r="IIV31" s="63"/>
      <c r="IIW31" s="63"/>
      <c r="IIX31" s="63"/>
      <c r="IIY31" s="63"/>
      <c r="IIZ31" s="63"/>
      <c r="IJA31" s="63"/>
      <c r="IJB31" s="63"/>
      <c r="IJC31" s="63"/>
      <c r="IJD31" s="63"/>
      <c r="IJE31" s="63"/>
      <c r="IJF31" s="63"/>
      <c r="IJG31" s="63"/>
      <c r="IJH31" s="63"/>
      <c r="IJI31" s="63"/>
      <c r="IJJ31" s="63"/>
      <c r="IJK31" s="63"/>
      <c r="IJL31" s="63"/>
      <c r="IJM31" s="63"/>
      <c r="IJN31" s="63"/>
      <c r="IJO31" s="63"/>
      <c r="IJP31" s="63"/>
      <c r="IJQ31" s="63"/>
      <c r="IJR31" s="63"/>
      <c r="IJS31" s="63"/>
      <c r="IJT31" s="63"/>
      <c r="IJU31" s="63"/>
      <c r="IJV31" s="63"/>
      <c r="IJW31" s="63"/>
      <c r="IJX31" s="63"/>
      <c r="IJY31" s="63"/>
      <c r="IJZ31" s="63"/>
      <c r="IKA31" s="63"/>
      <c r="IKB31" s="63"/>
      <c r="IKC31" s="63"/>
      <c r="IKD31" s="63"/>
      <c r="IKE31" s="63"/>
      <c r="IKF31" s="63"/>
      <c r="IKG31" s="63"/>
      <c r="IKH31" s="63"/>
      <c r="IKI31" s="63"/>
      <c r="IKJ31" s="63"/>
      <c r="IKK31" s="63"/>
      <c r="IKL31" s="63"/>
      <c r="IKM31" s="63"/>
      <c r="IKN31" s="63"/>
      <c r="IKO31" s="63"/>
      <c r="IKP31" s="63"/>
      <c r="IKQ31" s="63"/>
      <c r="IKR31" s="63"/>
      <c r="IKS31" s="63"/>
      <c r="IKT31" s="63"/>
      <c r="IKU31" s="63"/>
      <c r="IKV31" s="63"/>
      <c r="IKW31" s="63"/>
      <c r="IKX31" s="63"/>
      <c r="IKY31" s="63"/>
      <c r="IKZ31" s="63"/>
      <c r="ILA31" s="63"/>
      <c r="ILB31" s="63"/>
      <c r="ILC31" s="63"/>
      <c r="ILD31" s="63"/>
      <c r="ILE31" s="63"/>
      <c r="ILF31" s="63"/>
      <c r="ILG31" s="63"/>
      <c r="ILH31" s="63"/>
      <c r="ILI31" s="63"/>
      <c r="ILJ31" s="63"/>
      <c r="ILK31" s="63"/>
      <c r="ILL31" s="63"/>
      <c r="ILM31" s="63"/>
      <c r="ILN31" s="63"/>
      <c r="ILO31" s="63"/>
      <c r="ILP31" s="63"/>
      <c r="ILQ31" s="63"/>
      <c r="ILR31" s="63"/>
      <c r="ILS31" s="63"/>
      <c r="ILT31" s="63"/>
      <c r="ILU31" s="63"/>
      <c r="ILV31" s="63"/>
      <c r="ILW31" s="63"/>
      <c r="ILX31" s="63"/>
      <c r="ILY31" s="63"/>
      <c r="ILZ31" s="63"/>
      <c r="IMA31" s="63"/>
      <c r="IMB31" s="63"/>
      <c r="IMC31" s="63"/>
      <c r="IMD31" s="63"/>
      <c r="IME31" s="63"/>
      <c r="IMF31" s="63"/>
      <c r="IMG31" s="63"/>
      <c r="IMH31" s="63"/>
      <c r="IMI31" s="63"/>
      <c r="IMJ31" s="63"/>
      <c r="IMK31" s="63"/>
      <c r="IML31" s="63"/>
      <c r="IMM31" s="63"/>
      <c r="IMN31" s="63"/>
      <c r="IMO31" s="63"/>
      <c r="IMP31" s="63"/>
      <c r="IMQ31" s="63"/>
      <c r="IMR31" s="63"/>
      <c r="IMS31" s="63"/>
      <c r="IMT31" s="63"/>
      <c r="IMU31" s="63"/>
      <c r="IMV31" s="63"/>
      <c r="IMW31" s="63"/>
      <c r="IMX31" s="63"/>
      <c r="IMY31" s="63"/>
      <c r="IMZ31" s="63"/>
      <c r="INA31" s="63"/>
      <c r="INB31" s="63"/>
      <c r="INC31" s="63"/>
      <c r="IND31" s="63"/>
      <c r="INE31" s="63"/>
      <c r="INF31" s="63"/>
      <c r="ING31" s="63"/>
      <c r="INH31" s="63"/>
      <c r="INI31" s="63"/>
      <c r="INJ31" s="63"/>
      <c r="INK31" s="63"/>
      <c r="INL31" s="63"/>
      <c r="INM31" s="63"/>
      <c r="INN31" s="63"/>
      <c r="INO31" s="63"/>
      <c r="INP31" s="63"/>
      <c r="INQ31" s="63"/>
      <c r="INR31" s="63"/>
      <c r="INS31" s="63"/>
      <c r="INT31" s="63"/>
      <c r="INU31" s="63"/>
      <c r="INV31" s="63"/>
      <c r="INW31" s="63"/>
      <c r="INX31" s="63"/>
      <c r="INY31" s="63"/>
      <c r="INZ31" s="63"/>
      <c r="IOA31" s="63"/>
      <c r="IOB31" s="63"/>
      <c r="IOC31" s="63"/>
      <c r="IOD31" s="63"/>
      <c r="IOE31" s="63"/>
      <c r="IOF31" s="63"/>
      <c r="IOG31" s="63"/>
      <c r="IOH31" s="63"/>
      <c r="IOI31" s="63"/>
      <c r="IOJ31" s="63"/>
      <c r="IOK31" s="63"/>
      <c r="IOL31" s="63"/>
      <c r="IOM31" s="63"/>
      <c r="ION31" s="63"/>
      <c r="IOO31" s="63"/>
      <c r="IOP31" s="63"/>
      <c r="IOQ31" s="63"/>
      <c r="IOR31" s="63"/>
      <c r="IOS31" s="63"/>
      <c r="IOT31" s="63"/>
      <c r="IOU31" s="63"/>
      <c r="IOV31" s="63"/>
      <c r="IOW31" s="63"/>
      <c r="IOX31" s="63"/>
      <c r="IOY31" s="63"/>
      <c r="IOZ31" s="63"/>
      <c r="IPA31" s="63"/>
      <c r="IPB31" s="63"/>
      <c r="IPC31" s="63"/>
      <c r="IPD31" s="63"/>
      <c r="IPE31" s="63"/>
      <c r="IPF31" s="63"/>
      <c r="IPG31" s="63"/>
      <c r="IPH31" s="63"/>
      <c r="IPI31" s="63"/>
      <c r="IPJ31" s="63"/>
      <c r="IPK31" s="63"/>
      <c r="IPL31" s="63"/>
      <c r="IPM31" s="63"/>
      <c r="IPN31" s="63"/>
      <c r="IPO31" s="63"/>
      <c r="IPP31" s="63"/>
      <c r="IPQ31" s="63"/>
      <c r="IPR31" s="63"/>
      <c r="IPS31" s="63"/>
      <c r="IPT31" s="63"/>
      <c r="IPU31" s="63"/>
      <c r="IPV31" s="63"/>
      <c r="IPW31" s="63"/>
      <c r="IPX31" s="63"/>
      <c r="IPY31" s="63"/>
      <c r="IPZ31" s="63"/>
      <c r="IQA31" s="63"/>
      <c r="IQB31" s="63"/>
      <c r="IQC31" s="63"/>
      <c r="IQD31" s="63"/>
      <c r="IQE31" s="63"/>
      <c r="IQF31" s="63"/>
      <c r="IQG31" s="63"/>
      <c r="IQH31" s="63"/>
      <c r="IQI31" s="63"/>
      <c r="IQJ31" s="63"/>
      <c r="IQK31" s="63"/>
      <c r="IQL31" s="63"/>
      <c r="IQM31" s="63"/>
      <c r="IQN31" s="63"/>
      <c r="IQO31" s="63"/>
      <c r="IQP31" s="63"/>
      <c r="IQQ31" s="63"/>
      <c r="IQR31" s="63"/>
      <c r="IQS31" s="63"/>
      <c r="IQT31" s="63"/>
      <c r="IQU31" s="63"/>
      <c r="IQV31" s="63"/>
      <c r="IQW31" s="63"/>
      <c r="IQX31" s="63"/>
      <c r="IQY31" s="63"/>
      <c r="IQZ31" s="63"/>
      <c r="IRA31" s="63"/>
      <c r="IRB31" s="63"/>
      <c r="IRC31" s="63"/>
      <c r="IRD31" s="63"/>
      <c r="IRE31" s="63"/>
      <c r="IRF31" s="63"/>
      <c r="IRG31" s="63"/>
      <c r="IRH31" s="63"/>
      <c r="IRI31" s="63"/>
      <c r="IRJ31" s="63"/>
      <c r="IRK31" s="63"/>
      <c r="IRL31" s="63"/>
      <c r="IRM31" s="63"/>
      <c r="IRN31" s="63"/>
      <c r="IRO31" s="63"/>
      <c r="IRP31" s="63"/>
      <c r="IRQ31" s="63"/>
      <c r="IRR31" s="63"/>
      <c r="IRS31" s="63"/>
      <c r="IRT31" s="63"/>
      <c r="IRU31" s="63"/>
      <c r="IRV31" s="63"/>
      <c r="IRW31" s="63"/>
      <c r="IRX31" s="63"/>
      <c r="IRY31" s="63"/>
      <c r="IRZ31" s="63"/>
      <c r="ISA31" s="63"/>
      <c r="ISB31" s="63"/>
      <c r="ISC31" s="63"/>
      <c r="ISD31" s="63"/>
      <c r="ISE31" s="63"/>
      <c r="ISF31" s="63"/>
      <c r="ISG31" s="63"/>
      <c r="ISH31" s="63"/>
      <c r="ISI31" s="63"/>
      <c r="ISJ31" s="63"/>
      <c r="ISK31" s="63"/>
      <c r="ISL31" s="63"/>
      <c r="ISM31" s="63"/>
      <c r="ISN31" s="63"/>
      <c r="ISO31" s="63"/>
      <c r="ISP31" s="63"/>
      <c r="ISQ31" s="63"/>
      <c r="ISR31" s="63"/>
      <c r="ISS31" s="63"/>
      <c r="IST31" s="63"/>
      <c r="ISU31" s="63"/>
      <c r="ISV31" s="63"/>
      <c r="ISW31" s="63"/>
      <c r="ISX31" s="63"/>
      <c r="ISY31" s="63"/>
      <c r="ISZ31" s="63"/>
      <c r="ITA31" s="63"/>
      <c r="ITB31" s="63"/>
      <c r="ITC31" s="63"/>
      <c r="ITD31" s="63"/>
      <c r="ITE31" s="63"/>
      <c r="ITF31" s="63"/>
      <c r="ITG31" s="63"/>
      <c r="ITH31" s="63"/>
      <c r="ITI31" s="63"/>
      <c r="ITJ31" s="63"/>
      <c r="ITK31" s="63"/>
      <c r="ITL31" s="63"/>
      <c r="ITM31" s="63"/>
      <c r="ITN31" s="63"/>
      <c r="ITO31" s="63"/>
      <c r="ITP31" s="63"/>
      <c r="ITQ31" s="63"/>
      <c r="ITR31" s="63"/>
      <c r="ITS31" s="63"/>
      <c r="ITT31" s="63"/>
      <c r="ITU31" s="63"/>
      <c r="ITV31" s="63"/>
      <c r="ITW31" s="63"/>
      <c r="ITX31" s="63"/>
      <c r="ITY31" s="63"/>
      <c r="ITZ31" s="63"/>
      <c r="IUA31" s="63"/>
      <c r="IUB31" s="63"/>
      <c r="IUC31" s="63"/>
      <c r="IUD31" s="63"/>
      <c r="IUE31" s="63"/>
      <c r="IUF31" s="63"/>
      <c r="IUG31" s="63"/>
      <c r="IUH31" s="63"/>
      <c r="IUI31" s="63"/>
      <c r="IUJ31" s="63"/>
      <c r="IUK31" s="63"/>
      <c r="IUL31" s="63"/>
      <c r="IUM31" s="63"/>
      <c r="IUN31" s="63"/>
      <c r="IUO31" s="63"/>
      <c r="IUP31" s="63"/>
      <c r="IUQ31" s="63"/>
      <c r="IUR31" s="63"/>
      <c r="IUS31" s="63"/>
      <c r="IUT31" s="63"/>
      <c r="IUU31" s="63"/>
      <c r="IUV31" s="63"/>
      <c r="IUW31" s="63"/>
      <c r="IUX31" s="63"/>
      <c r="IUY31" s="63"/>
      <c r="IUZ31" s="63"/>
      <c r="IVA31" s="63"/>
      <c r="IVB31" s="63"/>
      <c r="IVC31" s="63"/>
      <c r="IVD31" s="63"/>
      <c r="IVE31" s="63"/>
      <c r="IVF31" s="63"/>
      <c r="IVG31" s="63"/>
      <c r="IVH31" s="63"/>
      <c r="IVI31" s="63"/>
      <c r="IVJ31" s="63"/>
      <c r="IVK31" s="63"/>
      <c r="IVL31" s="63"/>
      <c r="IVM31" s="63"/>
      <c r="IVN31" s="63"/>
      <c r="IVO31" s="63"/>
      <c r="IVP31" s="63"/>
      <c r="IVQ31" s="63"/>
      <c r="IVR31" s="63"/>
      <c r="IVS31" s="63"/>
      <c r="IVT31" s="63"/>
      <c r="IVU31" s="63"/>
      <c r="IVV31" s="63"/>
      <c r="IVW31" s="63"/>
      <c r="IVX31" s="63"/>
      <c r="IVY31" s="63"/>
      <c r="IVZ31" s="63"/>
      <c r="IWA31" s="63"/>
      <c r="IWB31" s="63"/>
      <c r="IWC31" s="63"/>
      <c r="IWD31" s="63"/>
      <c r="IWE31" s="63"/>
      <c r="IWF31" s="63"/>
      <c r="IWG31" s="63"/>
      <c r="IWH31" s="63"/>
      <c r="IWI31" s="63"/>
      <c r="IWJ31" s="63"/>
      <c r="IWK31" s="63"/>
      <c r="IWL31" s="63"/>
      <c r="IWM31" s="63"/>
      <c r="IWN31" s="63"/>
      <c r="IWO31" s="63"/>
      <c r="IWP31" s="63"/>
      <c r="IWQ31" s="63"/>
      <c r="IWR31" s="63"/>
      <c r="IWS31" s="63"/>
      <c r="IWT31" s="63"/>
      <c r="IWU31" s="63"/>
      <c r="IWV31" s="63"/>
      <c r="IWW31" s="63"/>
      <c r="IWX31" s="63"/>
      <c r="IWY31" s="63"/>
      <c r="IWZ31" s="63"/>
      <c r="IXA31" s="63"/>
      <c r="IXB31" s="63"/>
      <c r="IXC31" s="63"/>
      <c r="IXD31" s="63"/>
      <c r="IXE31" s="63"/>
      <c r="IXF31" s="63"/>
      <c r="IXG31" s="63"/>
      <c r="IXH31" s="63"/>
      <c r="IXI31" s="63"/>
      <c r="IXJ31" s="63"/>
      <c r="IXK31" s="63"/>
      <c r="IXL31" s="63"/>
      <c r="IXM31" s="63"/>
      <c r="IXN31" s="63"/>
      <c r="IXO31" s="63"/>
      <c r="IXP31" s="63"/>
      <c r="IXQ31" s="63"/>
      <c r="IXR31" s="63"/>
      <c r="IXS31" s="63"/>
      <c r="IXT31" s="63"/>
      <c r="IXU31" s="63"/>
      <c r="IXV31" s="63"/>
      <c r="IXW31" s="63"/>
      <c r="IXX31" s="63"/>
      <c r="IXY31" s="63"/>
      <c r="IXZ31" s="63"/>
      <c r="IYA31" s="63"/>
      <c r="IYB31" s="63"/>
      <c r="IYC31" s="63"/>
      <c r="IYD31" s="63"/>
      <c r="IYE31" s="63"/>
      <c r="IYF31" s="63"/>
      <c r="IYG31" s="63"/>
      <c r="IYH31" s="63"/>
      <c r="IYI31" s="63"/>
      <c r="IYJ31" s="63"/>
      <c r="IYK31" s="63"/>
      <c r="IYL31" s="63"/>
      <c r="IYM31" s="63"/>
      <c r="IYN31" s="63"/>
      <c r="IYO31" s="63"/>
      <c r="IYP31" s="63"/>
      <c r="IYQ31" s="63"/>
      <c r="IYR31" s="63"/>
      <c r="IYS31" s="63"/>
      <c r="IYT31" s="63"/>
      <c r="IYU31" s="63"/>
      <c r="IYV31" s="63"/>
      <c r="IYW31" s="63"/>
      <c r="IYX31" s="63"/>
      <c r="IYY31" s="63"/>
      <c r="IYZ31" s="63"/>
      <c r="IZA31" s="63"/>
      <c r="IZB31" s="63"/>
      <c r="IZC31" s="63"/>
      <c r="IZD31" s="63"/>
      <c r="IZE31" s="63"/>
      <c r="IZF31" s="63"/>
      <c r="IZG31" s="63"/>
      <c r="IZH31" s="63"/>
      <c r="IZI31" s="63"/>
      <c r="IZJ31" s="63"/>
      <c r="IZK31" s="63"/>
      <c r="IZL31" s="63"/>
      <c r="IZM31" s="63"/>
      <c r="IZN31" s="63"/>
      <c r="IZO31" s="63"/>
      <c r="IZP31" s="63"/>
      <c r="IZQ31" s="63"/>
      <c r="IZR31" s="63"/>
      <c r="IZS31" s="63"/>
      <c r="IZT31" s="63"/>
      <c r="IZU31" s="63"/>
      <c r="IZV31" s="63"/>
      <c r="IZW31" s="63"/>
      <c r="IZX31" s="63"/>
      <c r="IZY31" s="63"/>
      <c r="IZZ31" s="63"/>
      <c r="JAA31" s="63"/>
      <c r="JAB31" s="63"/>
      <c r="JAC31" s="63"/>
      <c r="JAD31" s="63"/>
      <c r="JAE31" s="63"/>
      <c r="JAF31" s="63"/>
      <c r="JAG31" s="63"/>
      <c r="JAH31" s="63"/>
      <c r="JAI31" s="63"/>
      <c r="JAJ31" s="63"/>
      <c r="JAK31" s="63"/>
      <c r="JAL31" s="63"/>
      <c r="JAM31" s="63"/>
      <c r="JAN31" s="63"/>
      <c r="JAO31" s="63"/>
      <c r="JAP31" s="63"/>
      <c r="JAQ31" s="63"/>
      <c r="JAR31" s="63"/>
      <c r="JAS31" s="63"/>
      <c r="JAT31" s="63"/>
      <c r="JAU31" s="63"/>
      <c r="JAV31" s="63"/>
      <c r="JAW31" s="63"/>
      <c r="JAX31" s="63"/>
      <c r="JAY31" s="63"/>
      <c r="JAZ31" s="63"/>
      <c r="JBA31" s="63"/>
      <c r="JBB31" s="63"/>
      <c r="JBC31" s="63"/>
      <c r="JBD31" s="63"/>
      <c r="JBE31" s="63"/>
      <c r="JBF31" s="63"/>
      <c r="JBG31" s="63"/>
      <c r="JBH31" s="63"/>
      <c r="JBI31" s="63"/>
      <c r="JBJ31" s="63"/>
      <c r="JBK31" s="63"/>
      <c r="JBL31" s="63"/>
      <c r="JBM31" s="63"/>
      <c r="JBN31" s="63"/>
      <c r="JBO31" s="63"/>
      <c r="JBP31" s="63"/>
      <c r="JBQ31" s="63"/>
      <c r="JBR31" s="63"/>
      <c r="JBS31" s="63"/>
      <c r="JBT31" s="63"/>
      <c r="JBU31" s="63"/>
      <c r="JBV31" s="63"/>
      <c r="JBW31" s="63"/>
      <c r="JBX31" s="63"/>
      <c r="JBY31" s="63"/>
      <c r="JBZ31" s="63"/>
      <c r="JCA31" s="63"/>
      <c r="JCB31" s="63"/>
      <c r="JCC31" s="63"/>
      <c r="JCD31" s="63"/>
      <c r="JCE31" s="63"/>
      <c r="JCF31" s="63"/>
      <c r="JCG31" s="63"/>
      <c r="JCH31" s="63"/>
      <c r="JCI31" s="63"/>
      <c r="JCJ31" s="63"/>
      <c r="JCK31" s="63"/>
      <c r="JCL31" s="63"/>
      <c r="JCM31" s="63"/>
      <c r="JCN31" s="63"/>
      <c r="JCO31" s="63"/>
      <c r="JCP31" s="63"/>
      <c r="JCQ31" s="63"/>
      <c r="JCR31" s="63"/>
      <c r="JCS31" s="63"/>
      <c r="JCT31" s="63"/>
      <c r="JCU31" s="63"/>
      <c r="JCV31" s="63"/>
      <c r="JCW31" s="63"/>
      <c r="JCX31" s="63"/>
      <c r="JCY31" s="63"/>
      <c r="JCZ31" s="63"/>
      <c r="JDA31" s="63"/>
      <c r="JDB31" s="63"/>
      <c r="JDC31" s="63"/>
      <c r="JDD31" s="63"/>
      <c r="JDE31" s="63"/>
      <c r="JDF31" s="63"/>
      <c r="JDG31" s="63"/>
      <c r="JDH31" s="63"/>
      <c r="JDI31" s="63"/>
      <c r="JDJ31" s="63"/>
      <c r="JDK31" s="63"/>
      <c r="JDL31" s="63"/>
      <c r="JDM31" s="63"/>
      <c r="JDN31" s="63"/>
      <c r="JDO31" s="63"/>
      <c r="JDP31" s="63"/>
      <c r="JDQ31" s="63"/>
      <c r="JDR31" s="63"/>
      <c r="JDS31" s="63"/>
      <c r="JDT31" s="63"/>
      <c r="JDU31" s="63"/>
      <c r="JDV31" s="63"/>
      <c r="JDW31" s="63"/>
      <c r="JDX31" s="63"/>
      <c r="JDY31" s="63"/>
      <c r="JDZ31" s="63"/>
      <c r="JEA31" s="63"/>
      <c r="JEB31" s="63"/>
      <c r="JEC31" s="63"/>
      <c r="JED31" s="63"/>
      <c r="JEE31" s="63"/>
      <c r="JEF31" s="63"/>
      <c r="JEG31" s="63"/>
      <c r="JEH31" s="63"/>
      <c r="JEI31" s="63"/>
      <c r="JEJ31" s="63"/>
      <c r="JEK31" s="63"/>
      <c r="JEL31" s="63"/>
      <c r="JEM31" s="63"/>
      <c r="JEN31" s="63"/>
      <c r="JEO31" s="63"/>
      <c r="JEP31" s="63"/>
      <c r="JEQ31" s="63"/>
      <c r="JER31" s="63"/>
      <c r="JES31" s="63"/>
      <c r="JET31" s="63"/>
      <c r="JEU31" s="63"/>
      <c r="JEV31" s="63"/>
      <c r="JEW31" s="63"/>
      <c r="JEX31" s="63"/>
      <c r="JEY31" s="63"/>
      <c r="JEZ31" s="63"/>
      <c r="JFA31" s="63"/>
      <c r="JFB31" s="63"/>
      <c r="JFC31" s="63"/>
      <c r="JFD31" s="63"/>
      <c r="JFE31" s="63"/>
      <c r="JFF31" s="63"/>
      <c r="JFG31" s="63"/>
      <c r="JFH31" s="63"/>
      <c r="JFI31" s="63"/>
      <c r="JFJ31" s="63"/>
      <c r="JFK31" s="63"/>
      <c r="JFL31" s="63"/>
      <c r="JFM31" s="63"/>
      <c r="JFN31" s="63"/>
      <c r="JFO31" s="63"/>
      <c r="JFP31" s="63"/>
      <c r="JFQ31" s="63"/>
      <c r="JFR31" s="63"/>
      <c r="JFS31" s="63"/>
      <c r="JFT31" s="63"/>
      <c r="JFU31" s="63"/>
      <c r="JFV31" s="63"/>
      <c r="JFW31" s="63"/>
      <c r="JFX31" s="63"/>
      <c r="JFY31" s="63"/>
      <c r="JFZ31" s="63"/>
      <c r="JGA31" s="63"/>
      <c r="JGB31" s="63"/>
      <c r="JGC31" s="63"/>
      <c r="JGD31" s="63"/>
      <c r="JGE31" s="63"/>
      <c r="JGF31" s="63"/>
      <c r="JGG31" s="63"/>
      <c r="JGH31" s="63"/>
      <c r="JGI31" s="63"/>
      <c r="JGJ31" s="63"/>
      <c r="JGK31" s="63"/>
      <c r="JGL31" s="63"/>
      <c r="JGM31" s="63"/>
      <c r="JGN31" s="63"/>
      <c r="JGO31" s="63"/>
      <c r="JGP31" s="63"/>
      <c r="JGQ31" s="63"/>
      <c r="JGR31" s="63"/>
      <c r="JGS31" s="63"/>
      <c r="JGT31" s="63"/>
      <c r="JGU31" s="63"/>
      <c r="JGV31" s="63"/>
      <c r="JGW31" s="63"/>
      <c r="JGX31" s="63"/>
      <c r="JGY31" s="63"/>
      <c r="JGZ31" s="63"/>
      <c r="JHA31" s="63"/>
      <c r="JHB31" s="63"/>
      <c r="JHC31" s="63"/>
      <c r="JHD31" s="63"/>
      <c r="JHE31" s="63"/>
      <c r="JHF31" s="63"/>
      <c r="JHG31" s="63"/>
      <c r="JHH31" s="63"/>
      <c r="JHI31" s="63"/>
      <c r="JHJ31" s="63"/>
      <c r="JHK31" s="63"/>
      <c r="JHL31" s="63"/>
      <c r="JHM31" s="63"/>
      <c r="JHN31" s="63"/>
      <c r="JHO31" s="63"/>
      <c r="JHP31" s="63"/>
      <c r="JHQ31" s="63"/>
      <c r="JHR31" s="63"/>
      <c r="JHS31" s="63"/>
      <c r="JHT31" s="63"/>
      <c r="JHU31" s="63"/>
      <c r="JHV31" s="63"/>
      <c r="JHW31" s="63"/>
      <c r="JHX31" s="63"/>
      <c r="JHY31" s="63"/>
      <c r="JHZ31" s="63"/>
      <c r="JIA31" s="63"/>
      <c r="JIB31" s="63"/>
      <c r="JIC31" s="63"/>
      <c r="JID31" s="63"/>
      <c r="JIE31" s="63"/>
      <c r="JIF31" s="63"/>
      <c r="JIG31" s="63"/>
      <c r="JIH31" s="63"/>
      <c r="JII31" s="63"/>
      <c r="JIJ31" s="63"/>
      <c r="JIK31" s="63"/>
      <c r="JIL31" s="63"/>
      <c r="JIM31" s="63"/>
      <c r="JIN31" s="63"/>
      <c r="JIO31" s="63"/>
      <c r="JIP31" s="63"/>
      <c r="JIQ31" s="63"/>
      <c r="JIR31" s="63"/>
      <c r="JIS31" s="63"/>
      <c r="JIT31" s="63"/>
      <c r="JIU31" s="63"/>
      <c r="JIV31" s="63"/>
      <c r="JIW31" s="63"/>
      <c r="JIX31" s="63"/>
      <c r="JIY31" s="63"/>
      <c r="JIZ31" s="63"/>
      <c r="JJA31" s="63"/>
      <c r="JJB31" s="63"/>
      <c r="JJC31" s="63"/>
      <c r="JJD31" s="63"/>
      <c r="JJE31" s="63"/>
      <c r="JJF31" s="63"/>
      <c r="JJG31" s="63"/>
      <c r="JJH31" s="63"/>
      <c r="JJI31" s="63"/>
      <c r="JJJ31" s="63"/>
      <c r="JJK31" s="63"/>
      <c r="JJL31" s="63"/>
      <c r="JJM31" s="63"/>
      <c r="JJN31" s="63"/>
      <c r="JJO31" s="63"/>
      <c r="JJP31" s="63"/>
      <c r="JJQ31" s="63"/>
      <c r="JJR31" s="63"/>
      <c r="JJS31" s="63"/>
      <c r="JJT31" s="63"/>
      <c r="JJU31" s="63"/>
      <c r="JJV31" s="63"/>
      <c r="JJW31" s="63"/>
      <c r="JJX31" s="63"/>
      <c r="JJY31" s="63"/>
      <c r="JJZ31" s="63"/>
      <c r="JKA31" s="63"/>
      <c r="JKB31" s="63"/>
      <c r="JKC31" s="63"/>
      <c r="JKD31" s="63"/>
      <c r="JKE31" s="63"/>
      <c r="JKF31" s="63"/>
      <c r="JKG31" s="63"/>
      <c r="JKH31" s="63"/>
      <c r="JKI31" s="63"/>
      <c r="JKJ31" s="63"/>
      <c r="JKK31" s="63"/>
      <c r="JKL31" s="63"/>
      <c r="JKM31" s="63"/>
      <c r="JKN31" s="63"/>
      <c r="JKO31" s="63"/>
      <c r="JKP31" s="63"/>
      <c r="JKQ31" s="63"/>
      <c r="JKR31" s="63"/>
      <c r="JKS31" s="63"/>
      <c r="JKT31" s="63"/>
      <c r="JKU31" s="63"/>
      <c r="JKV31" s="63"/>
      <c r="JKW31" s="63"/>
      <c r="JKX31" s="63"/>
      <c r="JKY31" s="63"/>
      <c r="JKZ31" s="63"/>
      <c r="JLA31" s="63"/>
      <c r="JLB31" s="63"/>
      <c r="JLC31" s="63"/>
      <c r="JLD31" s="63"/>
      <c r="JLE31" s="63"/>
      <c r="JLF31" s="63"/>
      <c r="JLG31" s="63"/>
      <c r="JLH31" s="63"/>
      <c r="JLI31" s="63"/>
      <c r="JLJ31" s="63"/>
      <c r="JLK31" s="63"/>
      <c r="JLL31" s="63"/>
      <c r="JLM31" s="63"/>
      <c r="JLN31" s="63"/>
      <c r="JLO31" s="63"/>
      <c r="JLP31" s="63"/>
      <c r="JLQ31" s="63"/>
      <c r="JLR31" s="63"/>
      <c r="JLS31" s="63"/>
      <c r="JLT31" s="63"/>
      <c r="JLU31" s="63"/>
      <c r="JLV31" s="63"/>
      <c r="JLW31" s="63"/>
      <c r="JLX31" s="63"/>
      <c r="JLY31" s="63"/>
      <c r="JLZ31" s="63"/>
      <c r="JMA31" s="63"/>
      <c r="JMB31" s="63"/>
      <c r="JMC31" s="63"/>
      <c r="JMD31" s="63"/>
      <c r="JME31" s="63"/>
      <c r="JMF31" s="63"/>
      <c r="JMG31" s="63"/>
      <c r="JMH31" s="63"/>
      <c r="JMI31" s="63"/>
      <c r="JMJ31" s="63"/>
      <c r="JMK31" s="63"/>
      <c r="JML31" s="63"/>
      <c r="JMM31" s="63"/>
      <c r="JMN31" s="63"/>
      <c r="JMO31" s="63"/>
      <c r="JMP31" s="63"/>
      <c r="JMQ31" s="63"/>
      <c r="JMR31" s="63"/>
      <c r="JMS31" s="63"/>
      <c r="JMT31" s="63"/>
      <c r="JMU31" s="63"/>
      <c r="JMV31" s="63"/>
      <c r="JMW31" s="63"/>
      <c r="JMX31" s="63"/>
      <c r="JMY31" s="63"/>
      <c r="JMZ31" s="63"/>
      <c r="JNA31" s="63"/>
      <c r="JNB31" s="63"/>
      <c r="JNC31" s="63"/>
      <c r="JND31" s="63"/>
      <c r="JNE31" s="63"/>
      <c r="JNF31" s="63"/>
      <c r="JNG31" s="63"/>
      <c r="JNH31" s="63"/>
      <c r="JNI31" s="63"/>
      <c r="JNJ31" s="63"/>
      <c r="JNK31" s="63"/>
      <c r="JNL31" s="63"/>
      <c r="JNM31" s="63"/>
      <c r="JNN31" s="63"/>
      <c r="JNO31" s="63"/>
      <c r="JNP31" s="63"/>
      <c r="JNQ31" s="63"/>
      <c r="JNR31" s="63"/>
      <c r="JNS31" s="63"/>
      <c r="JNT31" s="63"/>
      <c r="JNU31" s="63"/>
      <c r="JNV31" s="63"/>
      <c r="JNW31" s="63"/>
      <c r="JNX31" s="63"/>
      <c r="JNY31" s="63"/>
      <c r="JNZ31" s="63"/>
      <c r="JOA31" s="63"/>
      <c r="JOB31" s="63"/>
      <c r="JOC31" s="63"/>
      <c r="JOD31" s="63"/>
      <c r="JOE31" s="63"/>
      <c r="JOF31" s="63"/>
      <c r="JOG31" s="63"/>
      <c r="JOH31" s="63"/>
      <c r="JOI31" s="63"/>
      <c r="JOJ31" s="63"/>
      <c r="JOK31" s="63"/>
      <c r="JOL31" s="63"/>
      <c r="JOM31" s="63"/>
      <c r="JON31" s="63"/>
      <c r="JOO31" s="63"/>
      <c r="JOP31" s="63"/>
      <c r="JOQ31" s="63"/>
      <c r="JOR31" s="63"/>
      <c r="JOS31" s="63"/>
      <c r="JOT31" s="63"/>
      <c r="JOU31" s="63"/>
      <c r="JOV31" s="63"/>
      <c r="JOW31" s="63"/>
      <c r="JOX31" s="63"/>
      <c r="JOY31" s="63"/>
      <c r="JOZ31" s="63"/>
      <c r="JPA31" s="63"/>
      <c r="JPB31" s="63"/>
      <c r="JPC31" s="63"/>
      <c r="JPD31" s="63"/>
      <c r="JPE31" s="63"/>
      <c r="JPF31" s="63"/>
      <c r="JPG31" s="63"/>
      <c r="JPH31" s="63"/>
      <c r="JPI31" s="63"/>
      <c r="JPJ31" s="63"/>
      <c r="JPK31" s="63"/>
      <c r="JPL31" s="63"/>
      <c r="JPM31" s="63"/>
      <c r="JPN31" s="63"/>
      <c r="JPO31" s="63"/>
      <c r="JPP31" s="63"/>
      <c r="JPQ31" s="63"/>
      <c r="JPR31" s="63"/>
      <c r="JPS31" s="63"/>
      <c r="JPT31" s="63"/>
      <c r="JPU31" s="63"/>
      <c r="JPV31" s="63"/>
      <c r="JPW31" s="63"/>
      <c r="JPX31" s="63"/>
      <c r="JPY31" s="63"/>
      <c r="JPZ31" s="63"/>
      <c r="JQA31" s="63"/>
      <c r="JQB31" s="63"/>
      <c r="JQC31" s="63"/>
      <c r="JQD31" s="63"/>
      <c r="JQE31" s="63"/>
      <c r="JQF31" s="63"/>
      <c r="JQG31" s="63"/>
      <c r="JQH31" s="63"/>
      <c r="JQI31" s="63"/>
      <c r="JQJ31" s="63"/>
      <c r="JQK31" s="63"/>
      <c r="JQL31" s="63"/>
      <c r="JQM31" s="63"/>
      <c r="JQN31" s="63"/>
      <c r="JQO31" s="63"/>
      <c r="JQP31" s="63"/>
      <c r="JQQ31" s="63"/>
      <c r="JQR31" s="63"/>
      <c r="JQS31" s="63"/>
      <c r="JQT31" s="63"/>
      <c r="JQU31" s="63"/>
      <c r="JQV31" s="63"/>
      <c r="JQW31" s="63"/>
      <c r="JQX31" s="63"/>
      <c r="JQY31" s="63"/>
      <c r="JQZ31" s="63"/>
      <c r="JRA31" s="63"/>
      <c r="JRB31" s="63"/>
      <c r="JRC31" s="63"/>
      <c r="JRD31" s="63"/>
      <c r="JRE31" s="63"/>
      <c r="JRF31" s="63"/>
      <c r="JRG31" s="63"/>
      <c r="JRH31" s="63"/>
      <c r="JRI31" s="63"/>
      <c r="JRJ31" s="63"/>
      <c r="JRK31" s="63"/>
      <c r="JRL31" s="63"/>
      <c r="JRM31" s="63"/>
      <c r="JRN31" s="63"/>
      <c r="JRO31" s="63"/>
      <c r="JRP31" s="63"/>
      <c r="JRQ31" s="63"/>
      <c r="JRR31" s="63"/>
      <c r="JRS31" s="63"/>
      <c r="JRT31" s="63"/>
      <c r="JRU31" s="63"/>
      <c r="JRV31" s="63"/>
      <c r="JRW31" s="63"/>
      <c r="JRX31" s="63"/>
      <c r="JRY31" s="63"/>
      <c r="JRZ31" s="63"/>
      <c r="JSA31" s="63"/>
      <c r="JSB31" s="63"/>
      <c r="JSC31" s="63"/>
      <c r="JSD31" s="63"/>
      <c r="JSE31" s="63"/>
      <c r="JSF31" s="63"/>
      <c r="JSG31" s="63"/>
      <c r="JSH31" s="63"/>
      <c r="JSI31" s="63"/>
      <c r="JSJ31" s="63"/>
      <c r="JSK31" s="63"/>
      <c r="JSL31" s="63"/>
      <c r="JSM31" s="63"/>
      <c r="JSN31" s="63"/>
      <c r="JSO31" s="63"/>
      <c r="JSP31" s="63"/>
      <c r="JSQ31" s="63"/>
      <c r="JSR31" s="63"/>
      <c r="JSS31" s="63"/>
      <c r="JST31" s="63"/>
      <c r="JSU31" s="63"/>
      <c r="JSV31" s="63"/>
      <c r="JSW31" s="63"/>
      <c r="JSX31" s="63"/>
      <c r="JSY31" s="63"/>
      <c r="JSZ31" s="63"/>
      <c r="JTA31" s="63"/>
      <c r="JTB31" s="63"/>
      <c r="JTC31" s="63"/>
      <c r="JTD31" s="63"/>
      <c r="JTE31" s="63"/>
      <c r="JTF31" s="63"/>
      <c r="JTG31" s="63"/>
      <c r="JTH31" s="63"/>
      <c r="JTI31" s="63"/>
      <c r="JTJ31" s="63"/>
      <c r="JTK31" s="63"/>
      <c r="JTL31" s="63"/>
      <c r="JTM31" s="63"/>
      <c r="JTN31" s="63"/>
      <c r="JTO31" s="63"/>
      <c r="JTP31" s="63"/>
      <c r="JTQ31" s="63"/>
      <c r="JTR31" s="63"/>
      <c r="JTS31" s="63"/>
      <c r="JTT31" s="63"/>
      <c r="JTU31" s="63"/>
      <c r="JTV31" s="63"/>
      <c r="JTW31" s="63"/>
      <c r="JTX31" s="63"/>
      <c r="JTY31" s="63"/>
      <c r="JTZ31" s="63"/>
      <c r="JUA31" s="63"/>
      <c r="JUB31" s="63"/>
      <c r="JUC31" s="63"/>
      <c r="JUD31" s="63"/>
      <c r="JUE31" s="63"/>
      <c r="JUF31" s="63"/>
      <c r="JUG31" s="63"/>
      <c r="JUH31" s="63"/>
      <c r="JUI31" s="63"/>
      <c r="JUJ31" s="63"/>
      <c r="JUK31" s="63"/>
      <c r="JUL31" s="63"/>
      <c r="JUM31" s="63"/>
      <c r="JUN31" s="63"/>
      <c r="JUO31" s="63"/>
      <c r="JUP31" s="63"/>
      <c r="JUQ31" s="63"/>
      <c r="JUR31" s="63"/>
      <c r="JUS31" s="63"/>
      <c r="JUT31" s="63"/>
      <c r="JUU31" s="63"/>
      <c r="JUV31" s="63"/>
      <c r="JUW31" s="63"/>
      <c r="JUX31" s="63"/>
      <c r="JUY31" s="63"/>
      <c r="JUZ31" s="63"/>
      <c r="JVA31" s="63"/>
      <c r="JVB31" s="63"/>
      <c r="JVC31" s="63"/>
      <c r="JVD31" s="63"/>
      <c r="JVE31" s="63"/>
      <c r="JVF31" s="63"/>
      <c r="JVG31" s="63"/>
      <c r="JVH31" s="63"/>
      <c r="JVI31" s="63"/>
      <c r="JVJ31" s="63"/>
      <c r="JVK31" s="63"/>
      <c r="JVL31" s="63"/>
      <c r="JVM31" s="63"/>
      <c r="JVN31" s="63"/>
      <c r="JVO31" s="63"/>
      <c r="JVP31" s="63"/>
      <c r="JVQ31" s="63"/>
      <c r="JVR31" s="63"/>
      <c r="JVS31" s="63"/>
      <c r="JVT31" s="63"/>
      <c r="JVU31" s="63"/>
      <c r="JVV31" s="63"/>
      <c r="JVW31" s="63"/>
      <c r="JVX31" s="63"/>
      <c r="JVY31" s="63"/>
      <c r="JVZ31" s="63"/>
      <c r="JWA31" s="63"/>
      <c r="JWB31" s="63"/>
      <c r="JWC31" s="63"/>
      <c r="JWD31" s="63"/>
      <c r="JWE31" s="63"/>
      <c r="JWF31" s="63"/>
      <c r="JWG31" s="63"/>
      <c r="JWH31" s="63"/>
      <c r="JWI31" s="63"/>
      <c r="JWJ31" s="63"/>
      <c r="JWK31" s="63"/>
      <c r="JWL31" s="63"/>
      <c r="JWM31" s="63"/>
      <c r="JWN31" s="63"/>
      <c r="JWO31" s="63"/>
      <c r="JWP31" s="63"/>
      <c r="JWQ31" s="63"/>
      <c r="JWR31" s="63"/>
      <c r="JWS31" s="63"/>
      <c r="JWT31" s="63"/>
      <c r="JWU31" s="63"/>
      <c r="JWV31" s="63"/>
      <c r="JWW31" s="63"/>
      <c r="JWX31" s="63"/>
      <c r="JWY31" s="63"/>
      <c r="JWZ31" s="63"/>
      <c r="JXA31" s="63"/>
      <c r="JXB31" s="63"/>
      <c r="JXC31" s="63"/>
      <c r="JXD31" s="63"/>
      <c r="JXE31" s="63"/>
      <c r="JXF31" s="63"/>
      <c r="JXG31" s="63"/>
      <c r="JXH31" s="63"/>
      <c r="JXI31" s="63"/>
      <c r="JXJ31" s="63"/>
      <c r="JXK31" s="63"/>
      <c r="JXL31" s="63"/>
      <c r="JXM31" s="63"/>
      <c r="JXN31" s="63"/>
      <c r="JXO31" s="63"/>
      <c r="JXP31" s="63"/>
      <c r="JXQ31" s="63"/>
      <c r="JXR31" s="63"/>
      <c r="JXS31" s="63"/>
      <c r="JXT31" s="63"/>
      <c r="JXU31" s="63"/>
      <c r="JXV31" s="63"/>
      <c r="JXW31" s="63"/>
      <c r="JXX31" s="63"/>
      <c r="JXY31" s="63"/>
      <c r="JXZ31" s="63"/>
      <c r="JYA31" s="63"/>
      <c r="JYB31" s="63"/>
      <c r="JYC31" s="63"/>
      <c r="JYD31" s="63"/>
      <c r="JYE31" s="63"/>
      <c r="JYF31" s="63"/>
      <c r="JYG31" s="63"/>
      <c r="JYH31" s="63"/>
      <c r="JYI31" s="63"/>
      <c r="JYJ31" s="63"/>
      <c r="JYK31" s="63"/>
      <c r="JYL31" s="63"/>
      <c r="JYM31" s="63"/>
      <c r="JYN31" s="63"/>
      <c r="JYO31" s="63"/>
      <c r="JYP31" s="63"/>
      <c r="JYQ31" s="63"/>
      <c r="JYR31" s="63"/>
      <c r="JYS31" s="63"/>
      <c r="JYT31" s="63"/>
      <c r="JYU31" s="63"/>
      <c r="JYV31" s="63"/>
      <c r="JYW31" s="63"/>
      <c r="JYX31" s="63"/>
      <c r="JYY31" s="63"/>
      <c r="JYZ31" s="63"/>
      <c r="JZA31" s="63"/>
      <c r="JZB31" s="63"/>
      <c r="JZC31" s="63"/>
      <c r="JZD31" s="63"/>
      <c r="JZE31" s="63"/>
      <c r="JZF31" s="63"/>
      <c r="JZG31" s="63"/>
      <c r="JZH31" s="63"/>
      <c r="JZI31" s="63"/>
      <c r="JZJ31" s="63"/>
      <c r="JZK31" s="63"/>
      <c r="JZL31" s="63"/>
      <c r="JZM31" s="63"/>
      <c r="JZN31" s="63"/>
      <c r="JZO31" s="63"/>
      <c r="JZP31" s="63"/>
      <c r="JZQ31" s="63"/>
      <c r="JZR31" s="63"/>
      <c r="JZS31" s="63"/>
      <c r="JZT31" s="63"/>
      <c r="JZU31" s="63"/>
      <c r="JZV31" s="63"/>
      <c r="JZW31" s="63"/>
      <c r="JZX31" s="63"/>
      <c r="JZY31" s="63"/>
      <c r="JZZ31" s="63"/>
      <c r="KAA31" s="63"/>
      <c r="KAB31" s="63"/>
      <c r="KAC31" s="63"/>
      <c r="KAD31" s="63"/>
      <c r="KAE31" s="63"/>
      <c r="KAF31" s="63"/>
      <c r="KAG31" s="63"/>
      <c r="KAH31" s="63"/>
      <c r="KAI31" s="63"/>
      <c r="KAJ31" s="63"/>
      <c r="KAK31" s="63"/>
      <c r="KAL31" s="63"/>
      <c r="KAM31" s="63"/>
      <c r="KAN31" s="63"/>
      <c r="KAO31" s="63"/>
      <c r="KAP31" s="63"/>
      <c r="KAQ31" s="63"/>
      <c r="KAR31" s="63"/>
      <c r="KAS31" s="63"/>
      <c r="KAT31" s="63"/>
      <c r="KAU31" s="63"/>
      <c r="KAV31" s="63"/>
      <c r="KAW31" s="63"/>
      <c r="KAX31" s="63"/>
      <c r="KAY31" s="63"/>
      <c r="KAZ31" s="63"/>
      <c r="KBA31" s="63"/>
      <c r="KBB31" s="63"/>
      <c r="KBC31" s="63"/>
      <c r="KBD31" s="63"/>
      <c r="KBE31" s="63"/>
      <c r="KBF31" s="63"/>
      <c r="KBG31" s="63"/>
      <c r="KBH31" s="63"/>
      <c r="KBI31" s="63"/>
      <c r="KBJ31" s="63"/>
      <c r="KBK31" s="63"/>
      <c r="KBL31" s="63"/>
      <c r="KBM31" s="63"/>
      <c r="KBN31" s="63"/>
      <c r="KBO31" s="63"/>
      <c r="KBP31" s="63"/>
      <c r="KBQ31" s="63"/>
      <c r="KBR31" s="63"/>
      <c r="KBS31" s="63"/>
      <c r="KBT31" s="63"/>
      <c r="KBU31" s="63"/>
      <c r="KBV31" s="63"/>
      <c r="KBW31" s="63"/>
      <c r="KBX31" s="63"/>
      <c r="KBY31" s="63"/>
      <c r="KBZ31" s="63"/>
      <c r="KCA31" s="63"/>
      <c r="KCB31" s="63"/>
      <c r="KCC31" s="63"/>
      <c r="KCD31" s="63"/>
      <c r="KCE31" s="63"/>
      <c r="KCF31" s="63"/>
      <c r="KCG31" s="63"/>
      <c r="KCH31" s="63"/>
      <c r="KCI31" s="63"/>
      <c r="KCJ31" s="63"/>
      <c r="KCK31" s="63"/>
      <c r="KCL31" s="63"/>
      <c r="KCM31" s="63"/>
      <c r="KCN31" s="63"/>
      <c r="KCO31" s="63"/>
      <c r="KCP31" s="63"/>
      <c r="KCQ31" s="63"/>
      <c r="KCR31" s="63"/>
      <c r="KCS31" s="63"/>
      <c r="KCT31" s="63"/>
      <c r="KCU31" s="63"/>
      <c r="KCV31" s="63"/>
      <c r="KCW31" s="63"/>
      <c r="KCX31" s="63"/>
      <c r="KCY31" s="63"/>
      <c r="KCZ31" s="63"/>
      <c r="KDA31" s="63"/>
      <c r="KDB31" s="63"/>
      <c r="KDC31" s="63"/>
      <c r="KDD31" s="63"/>
      <c r="KDE31" s="63"/>
      <c r="KDF31" s="63"/>
      <c r="KDG31" s="63"/>
      <c r="KDH31" s="63"/>
      <c r="KDI31" s="63"/>
      <c r="KDJ31" s="63"/>
      <c r="KDK31" s="63"/>
      <c r="KDL31" s="63"/>
      <c r="KDM31" s="63"/>
      <c r="KDN31" s="63"/>
      <c r="KDO31" s="63"/>
      <c r="KDP31" s="63"/>
      <c r="KDQ31" s="63"/>
      <c r="KDR31" s="63"/>
      <c r="KDS31" s="63"/>
      <c r="KDT31" s="63"/>
      <c r="KDU31" s="63"/>
      <c r="KDV31" s="63"/>
      <c r="KDW31" s="63"/>
      <c r="KDX31" s="63"/>
      <c r="KDY31" s="63"/>
      <c r="KDZ31" s="63"/>
      <c r="KEA31" s="63"/>
      <c r="KEB31" s="63"/>
      <c r="KEC31" s="63"/>
      <c r="KED31" s="63"/>
      <c r="KEE31" s="63"/>
      <c r="KEF31" s="63"/>
      <c r="KEG31" s="63"/>
      <c r="KEH31" s="63"/>
      <c r="KEI31" s="63"/>
      <c r="KEJ31" s="63"/>
      <c r="KEK31" s="63"/>
      <c r="KEL31" s="63"/>
      <c r="KEM31" s="63"/>
      <c r="KEN31" s="63"/>
      <c r="KEO31" s="63"/>
      <c r="KEP31" s="63"/>
      <c r="KEQ31" s="63"/>
      <c r="KER31" s="63"/>
      <c r="KES31" s="63"/>
      <c r="KET31" s="63"/>
      <c r="KEU31" s="63"/>
      <c r="KEV31" s="63"/>
      <c r="KEW31" s="63"/>
      <c r="KEX31" s="63"/>
      <c r="KEY31" s="63"/>
      <c r="KEZ31" s="63"/>
      <c r="KFA31" s="63"/>
      <c r="KFB31" s="63"/>
      <c r="KFC31" s="63"/>
      <c r="KFD31" s="63"/>
      <c r="KFE31" s="63"/>
      <c r="KFF31" s="63"/>
      <c r="KFG31" s="63"/>
      <c r="KFH31" s="63"/>
      <c r="KFI31" s="63"/>
      <c r="KFJ31" s="63"/>
      <c r="KFK31" s="63"/>
      <c r="KFL31" s="63"/>
      <c r="KFM31" s="63"/>
      <c r="KFN31" s="63"/>
      <c r="KFO31" s="63"/>
      <c r="KFP31" s="63"/>
      <c r="KFQ31" s="63"/>
      <c r="KFR31" s="63"/>
      <c r="KFS31" s="63"/>
      <c r="KFT31" s="63"/>
      <c r="KFU31" s="63"/>
      <c r="KFV31" s="63"/>
      <c r="KFW31" s="63"/>
      <c r="KFX31" s="63"/>
      <c r="KFY31" s="63"/>
      <c r="KFZ31" s="63"/>
      <c r="KGA31" s="63"/>
      <c r="KGB31" s="63"/>
      <c r="KGC31" s="63"/>
      <c r="KGD31" s="63"/>
      <c r="KGE31" s="63"/>
      <c r="KGF31" s="63"/>
      <c r="KGG31" s="63"/>
      <c r="KGH31" s="63"/>
      <c r="KGI31" s="63"/>
      <c r="KGJ31" s="63"/>
      <c r="KGK31" s="63"/>
      <c r="KGL31" s="63"/>
      <c r="KGM31" s="63"/>
      <c r="KGN31" s="63"/>
      <c r="KGO31" s="63"/>
      <c r="KGP31" s="63"/>
      <c r="KGQ31" s="63"/>
      <c r="KGR31" s="63"/>
      <c r="KGS31" s="63"/>
      <c r="KGT31" s="63"/>
      <c r="KGU31" s="63"/>
      <c r="KGV31" s="63"/>
      <c r="KGW31" s="63"/>
      <c r="KGX31" s="63"/>
      <c r="KGY31" s="63"/>
      <c r="KGZ31" s="63"/>
      <c r="KHA31" s="63"/>
      <c r="KHB31" s="63"/>
      <c r="KHC31" s="63"/>
      <c r="KHD31" s="63"/>
      <c r="KHE31" s="63"/>
      <c r="KHF31" s="63"/>
      <c r="KHG31" s="63"/>
      <c r="KHH31" s="63"/>
      <c r="KHI31" s="63"/>
      <c r="KHJ31" s="63"/>
      <c r="KHK31" s="63"/>
      <c r="KHL31" s="63"/>
      <c r="KHM31" s="63"/>
      <c r="KHN31" s="63"/>
      <c r="KHO31" s="63"/>
      <c r="KHP31" s="63"/>
      <c r="KHQ31" s="63"/>
      <c r="KHR31" s="63"/>
      <c r="KHS31" s="63"/>
      <c r="KHT31" s="63"/>
      <c r="KHU31" s="63"/>
      <c r="KHV31" s="63"/>
      <c r="KHW31" s="63"/>
      <c r="KHX31" s="63"/>
      <c r="KHY31" s="63"/>
      <c r="KHZ31" s="63"/>
      <c r="KIA31" s="63"/>
      <c r="KIB31" s="63"/>
      <c r="KIC31" s="63"/>
      <c r="KID31" s="63"/>
      <c r="KIE31" s="63"/>
      <c r="KIF31" s="63"/>
      <c r="KIG31" s="63"/>
      <c r="KIH31" s="63"/>
      <c r="KII31" s="63"/>
      <c r="KIJ31" s="63"/>
      <c r="KIK31" s="63"/>
      <c r="KIL31" s="63"/>
      <c r="KIM31" s="63"/>
      <c r="KIN31" s="63"/>
      <c r="KIO31" s="63"/>
      <c r="KIP31" s="63"/>
      <c r="KIQ31" s="63"/>
      <c r="KIR31" s="63"/>
      <c r="KIS31" s="63"/>
      <c r="KIT31" s="63"/>
      <c r="KIU31" s="63"/>
      <c r="KIV31" s="63"/>
      <c r="KIW31" s="63"/>
      <c r="KIX31" s="63"/>
      <c r="KIY31" s="63"/>
      <c r="KIZ31" s="63"/>
      <c r="KJA31" s="63"/>
      <c r="KJB31" s="63"/>
      <c r="KJC31" s="63"/>
      <c r="KJD31" s="63"/>
      <c r="KJE31" s="63"/>
      <c r="KJF31" s="63"/>
      <c r="KJG31" s="63"/>
      <c r="KJH31" s="63"/>
      <c r="KJI31" s="63"/>
      <c r="KJJ31" s="63"/>
      <c r="KJK31" s="63"/>
      <c r="KJL31" s="63"/>
      <c r="KJM31" s="63"/>
      <c r="KJN31" s="63"/>
      <c r="KJO31" s="63"/>
      <c r="KJP31" s="63"/>
      <c r="KJQ31" s="63"/>
      <c r="KJR31" s="63"/>
      <c r="KJS31" s="63"/>
      <c r="KJT31" s="63"/>
      <c r="KJU31" s="63"/>
      <c r="KJV31" s="63"/>
      <c r="KJW31" s="63"/>
      <c r="KJX31" s="63"/>
      <c r="KJY31" s="63"/>
      <c r="KJZ31" s="63"/>
      <c r="KKA31" s="63"/>
      <c r="KKB31" s="63"/>
      <c r="KKC31" s="63"/>
      <c r="KKD31" s="63"/>
      <c r="KKE31" s="63"/>
      <c r="KKF31" s="63"/>
      <c r="KKG31" s="63"/>
      <c r="KKH31" s="63"/>
      <c r="KKI31" s="63"/>
      <c r="KKJ31" s="63"/>
      <c r="KKK31" s="63"/>
      <c r="KKL31" s="63"/>
      <c r="KKM31" s="63"/>
      <c r="KKN31" s="63"/>
      <c r="KKO31" s="63"/>
      <c r="KKP31" s="63"/>
      <c r="KKQ31" s="63"/>
      <c r="KKR31" s="63"/>
      <c r="KKS31" s="63"/>
      <c r="KKT31" s="63"/>
      <c r="KKU31" s="63"/>
      <c r="KKV31" s="63"/>
      <c r="KKW31" s="63"/>
      <c r="KKX31" s="63"/>
      <c r="KKY31" s="63"/>
      <c r="KKZ31" s="63"/>
      <c r="KLA31" s="63"/>
      <c r="KLB31" s="63"/>
      <c r="KLC31" s="63"/>
      <c r="KLD31" s="63"/>
      <c r="KLE31" s="63"/>
      <c r="KLF31" s="63"/>
      <c r="KLG31" s="63"/>
      <c r="KLH31" s="63"/>
      <c r="KLI31" s="63"/>
      <c r="KLJ31" s="63"/>
      <c r="KLK31" s="63"/>
      <c r="KLL31" s="63"/>
      <c r="KLM31" s="63"/>
      <c r="KLN31" s="63"/>
      <c r="KLO31" s="63"/>
      <c r="KLP31" s="63"/>
      <c r="KLQ31" s="63"/>
      <c r="KLR31" s="63"/>
      <c r="KLS31" s="63"/>
      <c r="KLT31" s="63"/>
      <c r="KLU31" s="63"/>
      <c r="KLV31" s="63"/>
      <c r="KLW31" s="63"/>
      <c r="KLX31" s="63"/>
      <c r="KLY31" s="63"/>
      <c r="KLZ31" s="63"/>
      <c r="KMA31" s="63"/>
      <c r="KMB31" s="63"/>
      <c r="KMC31" s="63"/>
      <c r="KMD31" s="63"/>
      <c r="KME31" s="63"/>
      <c r="KMF31" s="63"/>
      <c r="KMG31" s="63"/>
      <c r="KMH31" s="63"/>
      <c r="KMI31" s="63"/>
      <c r="KMJ31" s="63"/>
      <c r="KMK31" s="63"/>
      <c r="KML31" s="63"/>
      <c r="KMM31" s="63"/>
      <c r="KMN31" s="63"/>
      <c r="KMO31" s="63"/>
      <c r="KMP31" s="63"/>
      <c r="KMQ31" s="63"/>
      <c r="KMR31" s="63"/>
      <c r="KMS31" s="63"/>
      <c r="KMT31" s="63"/>
      <c r="KMU31" s="63"/>
      <c r="KMV31" s="63"/>
      <c r="KMW31" s="63"/>
      <c r="KMX31" s="63"/>
      <c r="KMY31" s="63"/>
      <c r="KMZ31" s="63"/>
      <c r="KNA31" s="63"/>
      <c r="KNB31" s="63"/>
      <c r="KNC31" s="63"/>
      <c r="KND31" s="63"/>
      <c r="KNE31" s="63"/>
      <c r="KNF31" s="63"/>
      <c r="KNG31" s="63"/>
      <c r="KNH31" s="63"/>
      <c r="KNI31" s="63"/>
      <c r="KNJ31" s="63"/>
      <c r="KNK31" s="63"/>
      <c r="KNL31" s="63"/>
      <c r="KNM31" s="63"/>
      <c r="KNN31" s="63"/>
      <c r="KNO31" s="63"/>
      <c r="KNP31" s="63"/>
      <c r="KNQ31" s="63"/>
      <c r="KNR31" s="63"/>
      <c r="KNS31" s="63"/>
      <c r="KNT31" s="63"/>
      <c r="KNU31" s="63"/>
      <c r="KNV31" s="63"/>
      <c r="KNW31" s="63"/>
      <c r="KNX31" s="63"/>
      <c r="KNY31" s="63"/>
      <c r="KNZ31" s="63"/>
      <c r="KOA31" s="63"/>
      <c r="KOB31" s="63"/>
      <c r="KOC31" s="63"/>
      <c r="KOD31" s="63"/>
      <c r="KOE31" s="63"/>
      <c r="KOF31" s="63"/>
      <c r="KOG31" s="63"/>
      <c r="KOH31" s="63"/>
      <c r="KOI31" s="63"/>
      <c r="KOJ31" s="63"/>
      <c r="KOK31" s="63"/>
      <c r="KOL31" s="63"/>
      <c r="KOM31" s="63"/>
      <c r="KON31" s="63"/>
      <c r="KOO31" s="63"/>
      <c r="KOP31" s="63"/>
      <c r="KOQ31" s="63"/>
      <c r="KOR31" s="63"/>
      <c r="KOS31" s="63"/>
      <c r="KOT31" s="63"/>
      <c r="KOU31" s="63"/>
      <c r="KOV31" s="63"/>
      <c r="KOW31" s="63"/>
      <c r="KOX31" s="63"/>
      <c r="KOY31" s="63"/>
      <c r="KOZ31" s="63"/>
      <c r="KPA31" s="63"/>
      <c r="KPB31" s="63"/>
      <c r="KPC31" s="63"/>
      <c r="KPD31" s="63"/>
      <c r="KPE31" s="63"/>
      <c r="KPF31" s="63"/>
      <c r="KPG31" s="63"/>
      <c r="KPH31" s="63"/>
      <c r="KPI31" s="63"/>
      <c r="KPJ31" s="63"/>
      <c r="KPK31" s="63"/>
      <c r="KPL31" s="63"/>
      <c r="KPM31" s="63"/>
      <c r="KPN31" s="63"/>
      <c r="KPO31" s="63"/>
      <c r="KPP31" s="63"/>
      <c r="KPQ31" s="63"/>
      <c r="KPR31" s="63"/>
      <c r="KPS31" s="63"/>
      <c r="KPT31" s="63"/>
      <c r="KPU31" s="63"/>
      <c r="KPV31" s="63"/>
      <c r="KPW31" s="63"/>
      <c r="KPX31" s="63"/>
      <c r="KPY31" s="63"/>
      <c r="KPZ31" s="63"/>
      <c r="KQA31" s="63"/>
      <c r="KQB31" s="63"/>
      <c r="KQC31" s="63"/>
      <c r="KQD31" s="63"/>
      <c r="KQE31" s="63"/>
      <c r="KQF31" s="63"/>
      <c r="KQG31" s="63"/>
      <c r="KQH31" s="63"/>
      <c r="KQI31" s="63"/>
      <c r="KQJ31" s="63"/>
      <c r="KQK31" s="63"/>
      <c r="KQL31" s="63"/>
      <c r="KQM31" s="63"/>
      <c r="KQN31" s="63"/>
      <c r="KQO31" s="63"/>
      <c r="KQP31" s="63"/>
      <c r="KQQ31" s="63"/>
      <c r="KQR31" s="63"/>
      <c r="KQS31" s="63"/>
      <c r="KQT31" s="63"/>
      <c r="KQU31" s="63"/>
      <c r="KQV31" s="63"/>
      <c r="KQW31" s="63"/>
      <c r="KQX31" s="63"/>
      <c r="KQY31" s="63"/>
      <c r="KQZ31" s="63"/>
      <c r="KRA31" s="63"/>
      <c r="KRB31" s="63"/>
      <c r="KRC31" s="63"/>
      <c r="KRD31" s="63"/>
      <c r="KRE31" s="63"/>
      <c r="KRF31" s="63"/>
      <c r="KRG31" s="63"/>
      <c r="KRH31" s="63"/>
      <c r="KRI31" s="63"/>
      <c r="KRJ31" s="63"/>
      <c r="KRK31" s="63"/>
      <c r="KRL31" s="63"/>
      <c r="KRM31" s="63"/>
      <c r="KRN31" s="63"/>
      <c r="KRO31" s="63"/>
      <c r="KRP31" s="63"/>
      <c r="KRQ31" s="63"/>
      <c r="KRR31" s="63"/>
      <c r="KRS31" s="63"/>
      <c r="KRT31" s="63"/>
      <c r="KRU31" s="63"/>
      <c r="KRV31" s="63"/>
      <c r="KRW31" s="63"/>
      <c r="KRX31" s="63"/>
      <c r="KRY31" s="63"/>
      <c r="KRZ31" s="63"/>
      <c r="KSA31" s="63"/>
      <c r="KSB31" s="63"/>
      <c r="KSC31" s="63"/>
      <c r="KSD31" s="63"/>
      <c r="KSE31" s="63"/>
      <c r="KSF31" s="63"/>
      <c r="KSG31" s="63"/>
      <c r="KSH31" s="63"/>
      <c r="KSI31" s="63"/>
      <c r="KSJ31" s="63"/>
      <c r="KSK31" s="63"/>
      <c r="KSL31" s="63"/>
      <c r="KSM31" s="63"/>
      <c r="KSN31" s="63"/>
      <c r="KSO31" s="63"/>
      <c r="KSP31" s="63"/>
      <c r="KSQ31" s="63"/>
      <c r="KSR31" s="63"/>
      <c r="KSS31" s="63"/>
      <c r="KST31" s="63"/>
      <c r="KSU31" s="63"/>
      <c r="KSV31" s="63"/>
      <c r="KSW31" s="63"/>
      <c r="KSX31" s="63"/>
      <c r="KSY31" s="63"/>
      <c r="KSZ31" s="63"/>
      <c r="KTA31" s="63"/>
      <c r="KTB31" s="63"/>
      <c r="KTC31" s="63"/>
      <c r="KTD31" s="63"/>
      <c r="KTE31" s="63"/>
      <c r="KTF31" s="63"/>
      <c r="KTG31" s="63"/>
      <c r="KTH31" s="63"/>
      <c r="KTI31" s="63"/>
      <c r="KTJ31" s="63"/>
      <c r="KTK31" s="63"/>
      <c r="KTL31" s="63"/>
      <c r="KTM31" s="63"/>
      <c r="KTN31" s="63"/>
      <c r="KTO31" s="63"/>
      <c r="KTP31" s="63"/>
      <c r="KTQ31" s="63"/>
      <c r="KTR31" s="63"/>
      <c r="KTS31" s="63"/>
      <c r="KTT31" s="63"/>
      <c r="KTU31" s="63"/>
      <c r="KTV31" s="63"/>
      <c r="KTW31" s="63"/>
      <c r="KTX31" s="63"/>
      <c r="KTY31" s="63"/>
      <c r="KTZ31" s="63"/>
      <c r="KUA31" s="63"/>
      <c r="KUB31" s="63"/>
      <c r="KUC31" s="63"/>
      <c r="KUD31" s="63"/>
      <c r="KUE31" s="63"/>
      <c r="KUF31" s="63"/>
      <c r="KUG31" s="63"/>
      <c r="KUH31" s="63"/>
      <c r="KUI31" s="63"/>
      <c r="KUJ31" s="63"/>
      <c r="KUK31" s="63"/>
      <c r="KUL31" s="63"/>
      <c r="KUM31" s="63"/>
      <c r="KUN31" s="63"/>
      <c r="KUO31" s="63"/>
      <c r="KUP31" s="63"/>
      <c r="KUQ31" s="63"/>
      <c r="KUR31" s="63"/>
      <c r="KUS31" s="63"/>
      <c r="KUT31" s="63"/>
      <c r="KUU31" s="63"/>
      <c r="KUV31" s="63"/>
      <c r="KUW31" s="63"/>
      <c r="KUX31" s="63"/>
      <c r="KUY31" s="63"/>
      <c r="KUZ31" s="63"/>
      <c r="KVA31" s="63"/>
      <c r="KVB31" s="63"/>
      <c r="KVC31" s="63"/>
      <c r="KVD31" s="63"/>
      <c r="KVE31" s="63"/>
      <c r="KVF31" s="63"/>
      <c r="KVG31" s="63"/>
      <c r="KVH31" s="63"/>
      <c r="KVI31" s="63"/>
      <c r="KVJ31" s="63"/>
      <c r="KVK31" s="63"/>
      <c r="KVL31" s="63"/>
      <c r="KVM31" s="63"/>
      <c r="KVN31" s="63"/>
      <c r="KVO31" s="63"/>
      <c r="KVP31" s="63"/>
      <c r="KVQ31" s="63"/>
      <c r="KVR31" s="63"/>
      <c r="KVS31" s="63"/>
      <c r="KVT31" s="63"/>
      <c r="KVU31" s="63"/>
      <c r="KVV31" s="63"/>
      <c r="KVW31" s="63"/>
      <c r="KVX31" s="63"/>
      <c r="KVY31" s="63"/>
      <c r="KVZ31" s="63"/>
      <c r="KWA31" s="63"/>
      <c r="KWB31" s="63"/>
      <c r="KWC31" s="63"/>
      <c r="KWD31" s="63"/>
      <c r="KWE31" s="63"/>
      <c r="KWF31" s="63"/>
      <c r="KWG31" s="63"/>
      <c r="KWH31" s="63"/>
      <c r="KWI31" s="63"/>
      <c r="KWJ31" s="63"/>
      <c r="KWK31" s="63"/>
      <c r="KWL31" s="63"/>
      <c r="KWM31" s="63"/>
      <c r="KWN31" s="63"/>
      <c r="KWO31" s="63"/>
      <c r="KWP31" s="63"/>
      <c r="KWQ31" s="63"/>
      <c r="KWR31" s="63"/>
      <c r="KWS31" s="63"/>
      <c r="KWT31" s="63"/>
      <c r="KWU31" s="63"/>
      <c r="KWV31" s="63"/>
      <c r="KWW31" s="63"/>
      <c r="KWX31" s="63"/>
      <c r="KWY31" s="63"/>
      <c r="KWZ31" s="63"/>
      <c r="KXA31" s="63"/>
      <c r="KXB31" s="63"/>
      <c r="KXC31" s="63"/>
      <c r="KXD31" s="63"/>
      <c r="KXE31" s="63"/>
      <c r="KXF31" s="63"/>
      <c r="KXG31" s="63"/>
      <c r="KXH31" s="63"/>
      <c r="KXI31" s="63"/>
      <c r="KXJ31" s="63"/>
      <c r="KXK31" s="63"/>
      <c r="KXL31" s="63"/>
      <c r="KXM31" s="63"/>
      <c r="KXN31" s="63"/>
      <c r="KXO31" s="63"/>
      <c r="KXP31" s="63"/>
      <c r="KXQ31" s="63"/>
      <c r="KXR31" s="63"/>
      <c r="KXS31" s="63"/>
      <c r="KXT31" s="63"/>
      <c r="KXU31" s="63"/>
      <c r="KXV31" s="63"/>
      <c r="KXW31" s="63"/>
      <c r="KXX31" s="63"/>
      <c r="KXY31" s="63"/>
      <c r="KXZ31" s="63"/>
      <c r="KYA31" s="63"/>
      <c r="KYB31" s="63"/>
      <c r="KYC31" s="63"/>
      <c r="KYD31" s="63"/>
      <c r="KYE31" s="63"/>
      <c r="KYF31" s="63"/>
      <c r="KYG31" s="63"/>
      <c r="KYH31" s="63"/>
      <c r="KYI31" s="63"/>
      <c r="KYJ31" s="63"/>
      <c r="KYK31" s="63"/>
      <c r="KYL31" s="63"/>
      <c r="KYM31" s="63"/>
      <c r="KYN31" s="63"/>
      <c r="KYO31" s="63"/>
      <c r="KYP31" s="63"/>
      <c r="KYQ31" s="63"/>
      <c r="KYR31" s="63"/>
      <c r="KYS31" s="63"/>
      <c r="KYT31" s="63"/>
      <c r="KYU31" s="63"/>
      <c r="KYV31" s="63"/>
      <c r="KYW31" s="63"/>
      <c r="KYX31" s="63"/>
      <c r="KYY31" s="63"/>
      <c r="KYZ31" s="63"/>
      <c r="KZA31" s="63"/>
      <c r="KZB31" s="63"/>
      <c r="KZC31" s="63"/>
      <c r="KZD31" s="63"/>
      <c r="KZE31" s="63"/>
      <c r="KZF31" s="63"/>
      <c r="KZG31" s="63"/>
      <c r="KZH31" s="63"/>
      <c r="KZI31" s="63"/>
      <c r="KZJ31" s="63"/>
      <c r="KZK31" s="63"/>
      <c r="KZL31" s="63"/>
      <c r="KZM31" s="63"/>
      <c r="KZN31" s="63"/>
      <c r="KZO31" s="63"/>
      <c r="KZP31" s="63"/>
      <c r="KZQ31" s="63"/>
      <c r="KZR31" s="63"/>
      <c r="KZS31" s="63"/>
      <c r="KZT31" s="63"/>
      <c r="KZU31" s="63"/>
      <c r="KZV31" s="63"/>
      <c r="KZW31" s="63"/>
      <c r="KZX31" s="63"/>
      <c r="KZY31" s="63"/>
      <c r="KZZ31" s="63"/>
      <c r="LAA31" s="63"/>
      <c r="LAB31" s="63"/>
      <c r="LAC31" s="63"/>
      <c r="LAD31" s="63"/>
      <c r="LAE31" s="63"/>
      <c r="LAF31" s="63"/>
      <c r="LAG31" s="63"/>
      <c r="LAH31" s="63"/>
      <c r="LAI31" s="63"/>
      <c r="LAJ31" s="63"/>
      <c r="LAK31" s="63"/>
      <c r="LAL31" s="63"/>
      <c r="LAM31" s="63"/>
      <c r="LAN31" s="63"/>
      <c r="LAO31" s="63"/>
      <c r="LAP31" s="63"/>
      <c r="LAQ31" s="63"/>
      <c r="LAR31" s="63"/>
      <c r="LAS31" s="63"/>
      <c r="LAT31" s="63"/>
      <c r="LAU31" s="63"/>
      <c r="LAV31" s="63"/>
      <c r="LAW31" s="63"/>
      <c r="LAX31" s="63"/>
      <c r="LAY31" s="63"/>
      <c r="LAZ31" s="63"/>
      <c r="LBA31" s="63"/>
      <c r="LBB31" s="63"/>
      <c r="LBC31" s="63"/>
      <c r="LBD31" s="63"/>
      <c r="LBE31" s="63"/>
      <c r="LBF31" s="63"/>
      <c r="LBG31" s="63"/>
      <c r="LBH31" s="63"/>
      <c r="LBI31" s="63"/>
      <c r="LBJ31" s="63"/>
      <c r="LBK31" s="63"/>
      <c r="LBL31" s="63"/>
      <c r="LBM31" s="63"/>
      <c r="LBN31" s="63"/>
      <c r="LBO31" s="63"/>
      <c r="LBP31" s="63"/>
      <c r="LBQ31" s="63"/>
      <c r="LBR31" s="63"/>
      <c r="LBS31" s="63"/>
      <c r="LBT31" s="63"/>
      <c r="LBU31" s="63"/>
      <c r="LBV31" s="63"/>
      <c r="LBW31" s="63"/>
      <c r="LBX31" s="63"/>
      <c r="LBY31" s="63"/>
      <c r="LBZ31" s="63"/>
      <c r="LCA31" s="63"/>
      <c r="LCB31" s="63"/>
      <c r="LCC31" s="63"/>
      <c r="LCD31" s="63"/>
      <c r="LCE31" s="63"/>
      <c r="LCF31" s="63"/>
      <c r="LCG31" s="63"/>
      <c r="LCH31" s="63"/>
      <c r="LCI31" s="63"/>
      <c r="LCJ31" s="63"/>
      <c r="LCK31" s="63"/>
      <c r="LCL31" s="63"/>
      <c r="LCM31" s="63"/>
      <c r="LCN31" s="63"/>
      <c r="LCO31" s="63"/>
      <c r="LCP31" s="63"/>
      <c r="LCQ31" s="63"/>
      <c r="LCR31" s="63"/>
      <c r="LCS31" s="63"/>
      <c r="LCT31" s="63"/>
      <c r="LCU31" s="63"/>
      <c r="LCV31" s="63"/>
      <c r="LCW31" s="63"/>
      <c r="LCX31" s="63"/>
      <c r="LCY31" s="63"/>
      <c r="LCZ31" s="63"/>
      <c r="LDA31" s="63"/>
      <c r="LDB31" s="63"/>
      <c r="LDC31" s="63"/>
      <c r="LDD31" s="63"/>
      <c r="LDE31" s="63"/>
      <c r="LDF31" s="63"/>
      <c r="LDG31" s="63"/>
      <c r="LDH31" s="63"/>
      <c r="LDI31" s="63"/>
      <c r="LDJ31" s="63"/>
      <c r="LDK31" s="63"/>
      <c r="LDL31" s="63"/>
      <c r="LDM31" s="63"/>
      <c r="LDN31" s="63"/>
      <c r="LDO31" s="63"/>
      <c r="LDP31" s="63"/>
      <c r="LDQ31" s="63"/>
      <c r="LDR31" s="63"/>
      <c r="LDS31" s="63"/>
      <c r="LDT31" s="63"/>
      <c r="LDU31" s="63"/>
      <c r="LDV31" s="63"/>
      <c r="LDW31" s="63"/>
      <c r="LDX31" s="63"/>
      <c r="LDY31" s="63"/>
      <c r="LDZ31" s="63"/>
      <c r="LEA31" s="63"/>
      <c r="LEB31" s="63"/>
      <c r="LEC31" s="63"/>
      <c r="LED31" s="63"/>
      <c r="LEE31" s="63"/>
      <c r="LEF31" s="63"/>
      <c r="LEG31" s="63"/>
      <c r="LEH31" s="63"/>
      <c r="LEI31" s="63"/>
      <c r="LEJ31" s="63"/>
      <c r="LEK31" s="63"/>
      <c r="LEL31" s="63"/>
      <c r="LEM31" s="63"/>
      <c r="LEN31" s="63"/>
      <c r="LEO31" s="63"/>
      <c r="LEP31" s="63"/>
      <c r="LEQ31" s="63"/>
      <c r="LER31" s="63"/>
      <c r="LES31" s="63"/>
      <c r="LET31" s="63"/>
      <c r="LEU31" s="63"/>
      <c r="LEV31" s="63"/>
      <c r="LEW31" s="63"/>
      <c r="LEX31" s="63"/>
      <c r="LEY31" s="63"/>
      <c r="LEZ31" s="63"/>
      <c r="LFA31" s="63"/>
      <c r="LFB31" s="63"/>
      <c r="LFC31" s="63"/>
      <c r="LFD31" s="63"/>
      <c r="LFE31" s="63"/>
      <c r="LFF31" s="63"/>
      <c r="LFG31" s="63"/>
      <c r="LFH31" s="63"/>
      <c r="LFI31" s="63"/>
      <c r="LFJ31" s="63"/>
      <c r="LFK31" s="63"/>
      <c r="LFL31" s="63"/>
      <c r="LFM31" s="63"/>
      <c r="LFN31" s="63"/>
      <c r="LFO31" s="63"/>
      <c r="LFP31" s="63"/>
      <c r="LFQ31" s="63"/>
      <c r="LFR31" s="63"/>
      <c r="LFS31" s="63"/>
      <c r="LFT31" s="63"/>
      <c r="LFU31" s="63"/>
      <c r="LFV31" s="63"/>
      <c r="LFW31" s="63"/>
      <c r="LFX31" s="63"/>
      <c r="LFY31" s="63"/>
      <c r="LFZ31" s="63"/>
      <c r="LGA31" s="63"/>
      <c r="LGB31" s="63"/>
      <c r="LGC31" s="63"/>
      <c r="LGD31" s="63"/>
      <c r="LGE31" s="63"/>
      <c r="LGF31" s="63"/>
      <c r="LGG31" s="63"/>
      <c r="LGH31" s="63"/>
      <c r="LGI31" s="63"/>
      <c r="LGJ31" s="63"/>
      <c r="LGK31" s="63"/>
      <c r="LGL31" s="63"/>
      <c r="LGM31" s="63"/>
      <c r="LGN31" s="63"/>
      <c r="LGO31" s="63"/>
      <c r="LGP31" s="63"/>
      <c r="LGQ31" s="63"/>
      <c r="LGR31" s="63"/>
      <c r="LGS31" s="63"/>
      <c r="LGT31" s="63"/>
      <c r="LGU31" s="63"/>
      <c r="LGV31" s="63"/>
      <c r="LGW31" s="63"/>
      <c r="LGX31" s="63"/>
      <c r="LGY31" s="63"/>
      <c r="LGZ31" s="63"/>
      <c r="LHA31" s="63"/>
      <c r="LHB31" s="63"/>
      <c r="LHC31" s="63"/>
      <c r="LHD31" s="63"/>
      <c r="LHE31" s="63"/>
      <c r="LHF31" s="63"/>
      <c r="LHG31" s="63"/>
      <c r="LHH31" s="63"/>
      <c r="LHI31" s="63"/>
      <c r="LHJ31" s="63"/>
      <c r="LHK31" s="63"/>
      <c r="LHL31" s="63"/>
      <c r="LHM31" s="63"/>
      <c r="LHN31" s="63"/>
      <c r="LHO31" s="63"/>
      <c r="LHP31" s="63"/>
      <c r="LHQ31" s="63"/>
      <c r="LHR31" s="63"/>
      <c r="LHS31" s="63"/>
      <c r="LHT31" s="63"/>
      <c r="LHU31" s="63"/>
      <c r="LHV31" s="63"/>
      <c r="LHW31" s="63"/>
      <c r="LHX31" s="63"/>
      <c r="LHY31" s="63"/>
      <c r="LHZ31" s="63"/>
      <c r="LIA31" s="63"/>
      <c r="LIB31" s="63"/>
      <c r="LIC31" s="63"/>
      <c r="LID31" s="63"/>
      <c r="LIE31" s="63"/>
      <c r="LIF31" s="63"/>
      <c r="LIG31" s="63"/>
      <c r="LIH31" s="63"/>
      <c r="LII31" s="63"/>
      <c r="LIJ31" s="63"/>
      <c r="LIK31" s="63"/>
      <c r="LIL31" s="63"/>
      <c r="LIM31" s="63"/>
      <c r="LIN31" s="63"/>
      <c r="LIO31" s="63"/>
      <c r="LIP31" s="63"/>
      <c r="LIQ31" s="63"/>
      <c r="LIR31" s="63"/>
      <c r="LIS31" s="63"/>
      <c r="LIT31" s="63"/>
      <c r="LIU31" s="63"/>
      <c r="LIV31" s="63"/>
      <c r="LIW31" s="63"/>
      <c r="LIX31" s="63"/>
      <c r="LIY31" s="63"/>
      <c r="LIZ31" s="63"/>
      <c r="LJA31" s="63"/>
      <c r="LJB31" s="63"/>
      <c r="LJC31" s="63"/>
      <c r="LJD31" s="63"/>
      <c r="LJE31" s="63"/>
      <c r="LJF31" s="63"/>
      <c r="LJG31" s="63"/>
      <c r="LJH31" s="63"/>
      <c r="LJI31" s="63"/>
      <c r="LJJ31" s="63"/>
      <c r="LJK31" s="63"/>
      <c r="LJL31" s="63"/>
      <c r="LJM31" s="63"/>
      <c r="LJN31" s="63"/>
      <c r="LJO31" s="63"/>
      <c r="LJP31" s="63"/>
      <c r="LJQ31" s="63"/>
      <c r="LJR31" s="63"/>
      <c r="LJS31" s="63"/>
      <c r="LJT31" s="63"/>
      <c r="LJU31" s="63"/>
      <c r="LJV31" s="63"/>
      <c r="LJW31" s="63"/>
      <c r="LJX31" s="63"/>
      <c r="LJY31" s="63"/>
      <c r="LJZ31" s="63"/>
      <c r="LKA31" s="63"/>
      <c r="LKB31" s="63"/>
      <c r="LKC31" s="63"/>
      <c r="LKD31" s="63"/>
      <c r="LKE31" s="63"/>
      <c r="LKF31" s="63"/>
      <c r="LKG31" s="63"/>
      <c r="LKH31" s="63"/>
      <c r="LKI31" s="63"/>
      <c r="LKJ31" s="63"/>
      <c r="LKK31" s="63"/>
      <c r="LKL31" s="63"/>
      <c r="LKM31" s="63"/>
      <c r="LKN31" s="63"/>
      <c r="LKO31" s="63"/>
      <c r="LKP31" s="63"/>
      <c r="LKQ31" s="63"/>
      <c r="LKR31" s="63"/>
      <c r="LKS31" s="63"/>
      <c r="LKT31" s="63"/>
      <c r="LKU31" s="63"/>
      <c r="LKV31" s="63"/>
      <c r="LKW31" s="63"/>
      <c r="LKX31" s="63"/>
      <c r="LKY31" s="63"/>
      <c r="LKZ31" s="63"/>
      <c r="LLA31" s="63"/>
      <c r="LLB31" s="63"/>
      <c r="LLC31" s="63"/>
      <c r="LLD31" s="63"/>
      <c r="LLE31" s="63"/>
      <c r="LLF31" s="63"/>
      <c r="LLG31" s="63"/>
      <c r="LLH31" s="63"/>
      <c r="LLI31" s="63"/>
      <c r="LLJ31" s="63"/>
      <c r="LLK31" s="63"/>
      <c r="LLL31" s="63"/>
      <c r="LLM31" s="63"/>
      <c r="LLN31" s="63"/>
      <c r="LLO31" s="63"/>
      <c r="LLP31" s="63"/>
      <c r="LLQ31" s="63"/>
      <c r="LLR31" s="63"/>
      <c r="LLS31" s="63"/>
      <c r="LLT31" s="63"/>
      <c r="LLU31" s="63"/>
      <c r="LLV31" s="63"/>
      <c r="LLW31" s="63"/>
      <c r="LLX31" s="63"/>
      <c r="LLY31" s="63"/>
      <c r="LLZ31" s="63"/>
      <c r="LMA31" s="63"/>
      <c r="LMB31" s="63"/>
      <c r="LMC31" s="63"/>
      <c r="LMD31" s="63"/>
      <c r="LME31" s="63"/>
      <c r="LMF31" s="63"/>
      <c r="LMG31" s="63"/>
      <c r="LMH31" s="63"/>
      <c r="LMI31" s="63"/>
      <c r="LMJ31" s="63"/>
      <c r="LMK31" s="63"/>
      <c r="LML31" s="63"/>
      <c r="LMM31" s="63"/>
      <c r="LMN31" s="63"/>
      <c r="LMO31" s="63"/>
      <c r="LMP31" s="63"/>
      <c r="LMQ31" s="63"/>
      <c r="LMR31" s="63"/>
      <c r="LMS31" s="63"/>
      <c r="LMT31" s="63"/>
      <c r="LMU31" s="63"/>
      <c r="LMV31" s="63"/>
      <c r="LMW31" s="63"/>
      <c r="LMX31" s="63"/>
      <c r="LMY31" s="63"/>
      <c r="LMZ31" s="63"/>
      <c r="LNA31" s="63"/>
      <c r="LNB31" s="63"/>
      <c r="LNC31" s="63"/>
      <c r="LND31" s="63"/>
      <c r="LNE31" s="63"/>
      <c r="LNF31" s="63"/>
      <c r="LNG31" s="63"/>
      <c r="LNH31" s="63"/>
      <c r="LNI31" s="63"/>
      <c r="LNJ31" s="63"/>
      <c r="LNK31" s="63"/>
      <c r="LNL31" s="63"/>
      <c r="LNM31" s="63"/>
      <c r="LNN31" s="63"/>
      <c r="LNO31" s="63"/>
      <c r="LNP31" s="63"/>
      <c r="LNQ31" s="63"/>
      <c r="LNR31" s="63"/>
      <c r="LNS31" s="63"/>
      <c r="LNT31" s="63"/>
      <c r="LNU31" s="63"/>
      <c r="LNV31" s="63"/>
      <c r="LNW31" s="63"/>
      <c r="LNX31" s="63"/>
      <c r="LNY31" s="63"/>
      <c r="LNZ31" s="63"/>
      <c r="LOA31" s="63"/>
      <c r="LOB31" s="63"/>
      <c r="LOC31" s="63"/>
      <c r="LOD31" s="63"/>
      <c r="LOE31" s="63"/>
      <c r="LOF31" s="63"/>
      <c r="LOG31" s="63"/>
      <c r="LOH31" s="63"/>
      <c r="LOI31" s="63"/>
      <c r="LOJ31" s="63"/>
      <c r="LOK31" s="63"/>
      <c r="LOL31" s="63"/>
      <c r="LOM31" s="63"/>
      <c r="LON31" s="63"/>
      <c r="LOO31" s="63"/>
      <c r="LOP31" s="63"/>
      <c r="LOQ31" s="63"/>
      <c r="LOR31" s="63"/>
      <c r="LOS31" s="63"/>
      <c r="LOT31" s="63"/>
      <c r="LOU31" s="63"/>
      <c r="LOV31" s="63"/>
      <c r="LOW31" s="63"/>
      <c r="LOX31" s="63"/>
      <c r="LOY31" s="63"/>
      <c r="LOZ31" s="63"/>
      <c r="LPA31" s="63"/>
      <c r="LPB31" s="63"/>
      <c r="LPC31" s="63"/>
      <c r="LPD31" s="63"/>
      <c r="LPE31" s="63"/>
      <c r="LPF31" s="63"/>
      <c r="LPG31" s="63"/>
      <c r="LPH31" s="63"/>
      <c r="LPI31" s="63"/>
      <c r="LPJ31" s="63"/>
      <c r="LPK31" s="63"/>
      <c r="LPL31" s="63"/>
      <c r="LPM31" s="63"/>
      <c r="LPN31" s="63"/>
      <c r="LPO31" s="63"/>
      <c r="LPP31" s="63"/>
      <c r="LPQ31" s="63"/>
      <c r="LPR31" s="63"/>
      <c r="LPS31" s="63"/>
      <c r="LPT31" s="63"/>
      <c r="LPU31" s="63"/>
      <c r="LPV31" s="63"/>
      <c r="LPW31" s="63"/>
      <c r="LPX31" s="63"/>
      <c r="LPY31" s="63"/>
      <c r="LPZ31" s="63"/>
      <c r="LQA31" s="63"/>
      <c r="LQB31" s="63"/>
      <c r="LQC31" s="63"/>
      <c r="LQD31" s="63"/>
      <c r="LQE31" s="63"/>
      <c r="LQF31" s="63"/>
      <c r="LQG31" s="63"/>
      <c r="LQH31" s="63"/>
      <c r="LQI31" s="63"/>
      <c r="LQJ31" s="63"/>
      <c r="LQK31" s="63"/>
      <c r="LQL31" s="63"/>
      <c r="LQM31" s="63"/>
      <c r="LQN31" s="63"/>
      <c r="LQO31" s="63"/>
      <c r="LQP31" s="63"/>
      <c r="LQQ31" s="63"/>
      <c r="LQR31" s="63"/>
      <c r="LQS31" s="63"/>
      <c r="LQT31" s="63"/>
      <c r="LQU31" s="63"/>
      <c r="LQV31" s="63"/>
      <c r="LQW31" s="63"/>
      <c r="LQX31" s="63"/>
      <c r="LQY31" s="63"/>
      <c r="LQZ31" s="63"/>
      <c r="LRA31" s="63"/>
      <c r="LRB31" s="63"/>
      <c r="LRC31" s="63"/>
      <c r="LRD31" s="63"/>
      <c r="LRE31" s="63"/>
      <c r="LRF31" s="63"/>
      <c r="LRG31" s="63"/>
      <c r="LRH31" s="63"/>
      <c r="LRI31" s="63"/>
      <c r="LRJ31" s="63"/>
      <c r="LRK31" s="63"/>
      <c r="LRL31" s="63"/>
      <c r="LRM31" s="63"/>
      <c r="LRN31" s="63"/>
      <c r="LRO31" s="63"/>
      <c r="LRP31" s="63"/>
      <c r="LRQ31" s="63"/>
      <c r="LRR31" s="63"/>
      <c r="LRS31" s="63"/>
      <c r="LRT31" s="63"/>
      <c r="LRU31" s="63"/>
      <c r="LRV31" s="63"/>
      <c r="LRW31" s="63"/>
      <c r="LRX31" s="63"/>
      <c r="LRY31" s="63"/>
      <c r="LRZ31" s="63"/>
      <c r="LSA31" s="63"/>
      <c r="LSB31" s="63"/>
      <c r="LSC31" s="63"/>
      <c r="LSD31" s="63"/>
      <c r="LSE31" s="63"/>
      <c r="LSF31" s="63"/>
      <c r="LSG31" s="63"/>
      <c r="LSH31" s="63"/>
      <c r="LSI31" s="63"/>
      <c r="LSJ31" s="63"/>
      <c r="LSK31" s="63"/>
      <c r="LSL31" s="63"/>
      <c r="LSM31" s="63"/>
      <c r="LSN31" s="63"/>
      <c r="LSO31" s="63"/>
      <c r="LSP31" s="63"/>
      <c r="LSQ31" s="63"/>
      <c r="LSR31" s="63"/>
      <c r="LSS31" s="63"/>
      <c r="LST31" s="63"/>
      <c r="LSU31" s="63"/>
      <c r="LSV31" s="63"/>
      <c r="LSW31" s="63"/>
      <c r="LSX31" s="63"/>
      <c r="LSY31" s="63"/>
      <c r="LSZ31" s="63"/>
      <c r="LTA31" s="63"/>
      <c r="LTB31" s="63"/>
      <c r="LTC31" s="63"/>
      <c r="LTD31" s="63"/>
      <c r="LTE31" s="63"/>
      <c r="LTF31" s="63"/>
      <c r="LTG31" s="63"/>
      <c r="LTH31" s="63"/>
      <c r="LTI31" s="63"/>
      <c r="LTJ31" s="63"/>
      <c r="LTK31" s="63"/>
      <c r="LTL31" s="63"/>
      <c r="LTM31" s="63"/>
      <c r="LTN31" s="63"/>
      <c r="LTO31" s="63"/>
      <c r="LTP31" s="63"/>
      <c r="LTQ31" s="63"/>
      <c r="LTR31" s="63"/>
      <c r="LTS31" s="63"/>
      <c r="LTT31" s="63"/>
      <c r="LTU31" s="63"/>
      <c r="LTV31" s="63"/>
      <c r="LTW31" s="63"/>
      <c r="LTX31" s="63"/>
      <c r="LTY31" s="63"/>
      <c r="LTZ31" s="63"/>
      <c r="LUA31" s="63"/>
      <c r="LUB31" s="63"/>
      <c r="LUC31" s="63"/>
      <c r="LUD31" s="63"/>
      <c r="LUE31" s="63"/>
      <c r="LUF31" s="63"/>
      <c r="LUG31" s="63"/>
      <c r="LUH31" s="63"/>
      <c r="LUI31" s="63"/>
      <c r="LUJ31" s="63"/>
      <c r="LUK31" s="63"/>
      <c r="LUL31" s="63"/>
      <c r="LUM31" s="63"/>
      <c r="LUN31" s="63"/>
      <c r="LUO31" s="63"/>
      <c r="LUP31" s="63"/>
      <c r="LUQ31" s="63"/>
      <c r="LUR31" s="63"/>
      <c r="LUS31" s="63"/>
      <c r="LUT31" s="63"/>
      <c r="LUU31" s="63"/>
      <c r="LUV31" s="63"/>
      <c r="LUW31" s="63"/>
      <c r="LUX31" s="63"/>
      <c r="LUY31" s="63"/>
      <c r="LUZ31" s="63"/>
      <c r="LVA31" s="63"/>
      <c r="LVB31" s="63"/>
      <c r="LVC31" s="63"/>
      <c r="LVD31" s="63"/>
      <c r="LVE31" s="63"/>
      <c r="LVF31" s="63"/>
      <c r="LVG31" s="63"/>
      <c r="LVH31" s="63"/>
      <c r="LVI31" s="63"/>
      <c r="LVJ31" s="63"/>
      <c r="LVK31" s="63"/>
      <c r="LVL31" s="63"/>
      <c r="LVM31" s="63"/>
      <c r="LVN31" s="63"/>
      <c r="LVO31" s="63"/>
      <c r="LVP31" s="63"/>
      <c r="LVQ31" s="63"/>
      <c r="LVR31" s="63"/>
      <c r="LVS31" s="63"/>
      <c r="LVT31" s="63"/>
      <c r="LVU31" s="63"/>
      <c r="LVV31" s="63"/>
      <c r="LVW31" s="63"/>
      <c r="LVX31" s="63"/>
      <c r="LVY31" s="63"/>
      <c r="LVZ31" s="63"/>
      <c r="LWA31" s="63"/>
      <c r="LWB31" s="63"/>
      <c r="LWC31" s="63"/>
      <c r="LWD31" s="63"/>
      <c r="LWE31" s="63"/>
      <c r="LWF31" s="63"/>
      <c r="LWG31" s="63"/>
      <c r="LWH31" s="63"/>
      <c r="LWI31" s="63"/>
      <c r="LWJ31" s="63"/>
      <c r="LWK31" s="63"/>
      <c r="LWL31" s="63"/>
      <c r="LWM31" s="63"/>
      <c r="LWN31" s="63"/>
      <c r="LWO31" s="63"/>
      <c r="LWP31" s="63"/>
      <c r="LWQ31" s="63"/>
      <c r="LWR31" s="63"/>
      <c r="LWS31" s="63"/>
      <c r="LWT31" s="63"/>
      <c r="LWU31" s="63"/>
      <c r="LWV31" s="63"/>
      <c r="LWW31" s="63"/>
      <c r="LWX31" s="63"/>
      <c r="LWY31" s="63"/>
      <c r="LWZ31" s="63"/>
      <c r="LXA31" s="63"/>
      <c r="LXB31" s="63"/>
      <c r="LXC31" s="63"/>
      <c r="LXD31" s="63"/>
      <c r="LXE31" s="63"/>
      <c r="LXF31" s="63"/>
      <c r="LXG31" s="63"/>
      <c r="LXH31" s="63"/>
      <c r="LXI31" s="63"/>
      <c r="LXJ31" s="63"/>
      <c r="LXK31" s="63"/>
      <c r="LXL31" s="63"/>
      <c r="LXM31" s="63"/>
      <c r="LXN31" s="63"/>
      <c r="LXO31" s="63"/>
      <c r="LXP31" s="63"/>
      <c r="LXQ31" s="63"/>
      <c r="LXR31" s="63"/>
      <c r="LXS31" s="63"/>
      <c r="LXT31" s="63"/>
      <c r="LXU31" s="63"/>
      <c r="LXV31" s="63"/>
      <c r="LXW31" s="63"/>
      <c r="LXX31" s="63"/>
      <c r="LXY31" s="63"/>
      <c r="LXZ31" s="63"/>
      <c r="LYA31" s="63"/>
      <c r="LYB31" s="63"/>
      <c r="LYC31" s="63"/>
      <c r="LYD31" s="63"/>
      <c r="LYE31" s="63"/>
      <c r="LYF31" s="63"/>
      <c r="LYG31" s="63"/>
      <c r="LYH31" s="63"/>
      <c r="LYI31" s="63"/>
      <c r="LYJ31" s="63"/>
      <c r="LYK31" s="63"/>
      <c r="LYL31" s="63"/>
      <c r="LYM31" s="63"/>
      <c r="LYN31" s="63"/>
      <c r="LYO31" s="63"/>
      <c r="LYP31" s="63"/>
      <c r="LYQ31" s="63"/>
      <c r="LYR31" s="63"/>
      <c r="LYS31" s="63"/>
      <c r="LYT31" s="63"/>
      <c r="LYU31" s="63"/>
      <c r="LYV31" s="63"/>
      <c r="LYW31" s="63"/>
      <c r="LYX31" s="63"/>
      <c r="LYY31" s="63"/>
      <c r="LYZ31" s="63"/>
      <c r="LZA31" s="63"/>
      <c r="LZB31" s="63"/>
      <c r="LZC31" s="63"/>
      <c r="LZD31" s="63"/>
      <c r="LZE31" s="63"/>
      <c r="LZF31" s="63"/>
      <c r="LZG31" s="63"/>
      <c r="LZH31" s="63"/>
      <c r="LZI31" s="63"/>
      <c r="LZJ31" s="63"/>
      <c r="LZK31" s="63"/>
      <c r="LZL31" s="63"/>
      <c r="LZM31" s="63"/>
      <c r="LZN31" s="63"/>
      <c r="LZO31" s="63"/>
      <c r="LZP31" s="63"/>
      <c r="LZQ31" s="63"/>
      <c r="LZR31" s="63"/>
      <c r="LZS31" s="63"/>
      <c r="LZT31" s="63"/>
      <c r="LZU31" s="63"/>
      <c r="LZV31" s="63"/>
      <c r="LZW31" s="63"/>
      <c r="LZX31" s="63"/>
      <c r="LZY31" s="63"/>
      <c r="LZZ31" s="63"/>
      <c r="MAA31" s="63"/>
      <c r="MAB31" s="63"/>
      <c r="MAC31" s="63"/>
      <c r="MAD31" s="63"/>
      <c r="MAE31" s="63"/>
      <c r="MAF31" s="63"/>
      <c r="MAG31" s="63"/>
      <c r="MAH31" s="63"/>
      <c r="MAI31" s="63"/>
      <c r="MAJ31" s="63"/>
      <c r="MAK31" s="63"/>
      <c r="MAL31" s="63"/>
      <c r="MAM31" s="63"/>
      <c r="MAN31" s="63"/>
      <c r="MAO31" s="63"/>
      <c r="MAP31" s="63"/>
      <c r="MAQ31" s="63"/>
      <c r="MAR31" s="63"/>
      <c r="MAS31" s="63"/>
      <c r="MAT31" s="63"/>
      <c r="MAU31" s="63"/>
      <c r="MAV31" s="63"/>
      <c r="MAW31" s="63"/>
      <c r="MAX31" s="63"/>
      <c r="MAY31" s="63"/>
      <c r="MAZ31" s="63"/>
      <c r="MBA31" s="63"/>
      <c r="MBB31" s="63"/>
      <c r="MBC31" s="63"/>
      <c r="MBD31" s="63"/>
      <c r="MBE31" s="63"/>
      <c r="MBF31" s="63"/>
      <c r="MBG31" s="63"/>
      <c r="MBH31" s="63"/>
      <c r="MBI31" s="63"/>
      <c r="MBJ31" s="63"/>
      <c r="MBK31" s="63"/>
      <c r="MBL31" s="63"/>
      <c r="MBM31" s="63"/>
      <c r="MBN31" s="63"/>
      <c r="MBO31" s="63"/>
      <c r="MBP31" s="63"/>
      <c r="MBQ31" s="63"/>
      <c r="MBR31" s="63"/>
      <c r="MBS31" s="63"/>
      <c r="MBT31" s="63"/>
      <c r="MBU31" s="63"/>
      <c r="MBV31" s="63"/>
      <c r="MBW31" s="63"/>
      <c r="MBX31" s="63"/>
      <c r="MBY31" s="63"/>
      <c r="MBZ31" s="63"/>
      <c r="MCA31" s="63"/>
      <c r="MCB31" s="63"/>
      <c r="MCC31" s="63"/>
      <c r="MCD31" s="63"/>
      <c r="MCE31" s="63"/>
      <c r="MCF31" s="63"/>
      <c r="MCG31" s="63"/>
      <c r="MCH31" s="63"/>
      <c r="MCI31" s="63"/>
      <c r="MCJ31" s="63"/>
      <c r="MCK31" s="63"/>
      <c r="MCL31" s="63"/>
      <c r="MCM31" s="63"/>
      <c r="MCN31" s="63"/>
      <c r="MCO31" s="63"/>
      <c r="MCP31" s="63"/>
      <c r="MCQ31" s="63"/>
      <c r="MCR31" s="63"/>
      <c r="MCS31" s="63"/>
      <c r="MCT31" s="63"/>
      <c r="MCU31" s="63"/>
      <c r="MCV31" s="63"/>
      <c r="MCW31" s="63"/>
      <c r="MCX31" s="63"/>
      <c r="MCY31" s="63"/>
      <c r="MCZ31" s="63"/>
      <c r="MDA31" s="63"/>
      <c r="MDB31" s="63"/>
      <c r="MDC31" s="63"/>
      <c r="MDD31" s="63"/>
      <c r="MDE31" s="63"/>
      <c r="MDF31" s="63"/>
      <c r="MDG31" s="63"/>
      <c r="MDH31" s="63"/>
      <c r="MDI31" s="63"/>
      <c r="MDJ31" s="63"/>
      <c r="MDK31" s="63"/>
      <c r="MDL31" s="63"/>
      <c r="MDM31" s="63"/>
      <c r="MDN31" s="63"/>
      <c r="MDO31" s="63"/>
      <c r="MDP31" s="63"/>
      <c r="MDQ31" s="63"/>
      <c r="MDR31" s="63"/>
      <c r="MDS31" s="63"/>
      <c r="MDT31" s="63"/>
      <c r="MDU31" s="63"/>
      <c r="MDV31" s="63"/>
      <c r="MDW31" s="63"/>
      <c r="MDX31" s="63"/>
      <c r="MDY31" s="63"/>
      <c r="MDZ31" s="63"/>
      <c r="MEA31" s="63"/>
      <c r="MEB31" s="63"/>
      <c r="MEC31" s="63"/>
      <c r="MED31" s="63"/>
      <c r="MEE31" s="63"/>
      <c r="MEF31" s="63"/>
      <c r="MEG31" s="63"/>
      <c r="MEH31" s="63"/>
      <c r="MEI31" s="63"/>
      <c r="MEJ31" s="63"/>
      <c r="MEK31" s="63"/>
      <c r="MEL31" s="63"/>
      <c r="MEM31" s="63"/>
      <c r="MEN31" s="63"/>
      <c r="MEO31" s="63"/>
      <c r="MEP31" s="63"/>
      <c r="MEQ31" s="63"/>
      <c r="MER31" s="63"/>
      <c r="MES31" s="63"/>
      <c r="MET31" s="63"/>
      <c r="MEU31" s="63"/>
      <c r="MEV31" s="63"/>
      <c r="MEW31" s="63"/>
      <c r="MEX31" s="63"/>
      <c r="MEY31" s="63"/>
      <c r="MEZ31" s="63"/>
      <c r="MFA31" s="63"/>
      <c r="MFB31" s="63"/>
      <c r="MFC31" s="63"/>
      <c r="MFD31" s="63"/>
      <c r="MFE31" s="63"/>
      <c r="MFF31" s="63"/>
      <c r="MFG31" s="63"/>
      <c r="MFH31" s="63"/>
      <c r="MFI31" s="63"/>
      <c r="MFJ31" s="63"/>
      <c r="MFK31" s="63"/>
      <c r="MFL31" s="63"/>
      <c r="MFM31" s="63"/>
      <c r="MFN31" s="63"/>
      <c r="MFO31" s="63"/>
      <c r="MFP31" s="63"/>
      <c r="MFQ31" s="63"/>
      <c r="MFR31" s="63"/>
      <c r="MFS31" s="63"/>
      <c r="MFT31" s="63"/>
      <c r="MFU31" s="63"/>
      <c r="MFV31" s="63"/>
      <c r="MFW31" s="63"/>
      <c r="MFX31" s="63"/>
      <c r="MFY31" s="63"/>
      <c r="MFZ31" s="63"/>
      <c r="MGA31" s="63"/>
      <c r="MGB31" s="63"/>
      <c r="MGC31" s="63"/>
      <c r="MGD31" s="63"/>
      <c r="MGE31" s="63"/>
      <c r="MGF31" s="63"/>
      <c r="MGG31" s="63"/>
      <c r="MGH31" s="63"/>
      <c r="MGI31" s="63"/>
      <c r="MGJ31" s="63"/>
      <c r="MGK31" s="63"/>
      <c r="MGL31" s="63"/>
      <c r="MGM31" s="63"/>
      <c r="MGN31" s="63"/>
      <c r="MGO31" s="63"/>
      <c r="MGP31" s="63"/>
      <c r="MGQ31" s="63"/>
      <c r="MGR31" s="63"/>
      <c r="MGS31" s="63"/>
      <c r="MGT31" s="63"/>
      <c r="MGU31" s="63"/>
      <c r="MGV31" s="63"/>
      <c r="MGW31" s="63"/>
      <c r="MGX31" s="63"/>
      <c r="MGY31" s="63"/>
      <c r="MGZ31" s="63"/>
      <c r="MHA31" s="63"/>
      <c r="MHB31" s="63"/>
      <c r="MHC31" s="63"/>
      <c r="MHD31" s="63"/>
      <c r="MHE31" s="63"/>
      <c r="MHF31" s="63"/>
      <c r="MHG31" s="63"/>
      <c r="MHH31" s="63"/>
      <c r="MHI31" s="63"/>
      <c r="MHJ31" s="63"/>
      <c r="MHK31" s="63"/>
      <c r="MHL31" s="63"/>
      <c r="MHM31" s="63"/>
      <c r="MHN31" s="63"/>
      <c r="MHO31" s="63"/>
      <c r="MHP31" s="63"/>
      <c r="MHQ31" s="63"/>
      <c r="MHR31" s="63"/>
      <c r="MHS31" s="63"/>
      <c r="MHT31" s="63"/>
      <c r="MHU31" s="63"/>
      <c r="MHV31" s="63"/>
      <c r="MHW31" s="63"/>
      <c r="MHX31" s="63"/>
      <c r="MHY31" s="63"/>
      <c r="MHZ31" s="63"/>
      <c r="MIA31" s="63"/>
      <c r="MIB31" s="63"/>
      <c r="MIC31" s="63"/>
      <c r="MID31" s="63"/>
      <c r="MIE31" s="63"/>
      <c r="MIF31" s="63"/>
      <c r="MIG31" s="63"/>
      <c r="MIH31" s="63"/>
      <c r="MII31" s="63"/>
      <c r="MIJ31" s="63"/>
      <c r="MIK31" s="63"/>
      <c r="MIL31" s="63"/>
      <c r="MIM31" s="63"/>
      <c r="MIN31" s="63"/>
      <c r="MIO31" s="63"/>
      <c r="MIP31" s="63"/>
      <c r="MIQ31" s="63"/>
      <c r="MIR31" s="63"/>
      <c r="MIS31" s="63"/>
      <c r="MIT31" s="63"/>
      <c r="MIU31" s="63"/>
      <c r="MIV31" s="63"/>
      <c r="MIW31" s="63"/>
      <c r="MIX31" s="63"/>
      <c r="MIY31" s="63"/>
      <c r="MIZ31" s="63"/>
      <c r="MJA31" s="63"/>
      <c r="MJB31" s="63"/>
      <c r="MJC31" s="63"/>
      <c r="MJD31" s="63"/>
      <c r="MJE31" s="63"/>
      <c r="MJF31" s="63"/>
      <c r="MJG31" s="63"/>
      <c r="MJH31" s="63"/>
      <c r="MJI31" s="63"/>
      <c r="MJJ31" s="63"/>
      <c r="MJK31" s="63"/>
      <c r="MJL31" s="63"/>
      <c r="MJM31" s="63"/>
      <c r="MJN31" s="63"/>
      <c r="MJO31" s="63"/>
      <c r="MJP31" s="63"/>
      <c r="MJQ31" s="63"/>
      <c r="MJR31" s="63"/>
      <c r="MJS31" s="63"/>
      <c r="MJT31" s="63"/>
      <c r="MJU31" s="63"/>
      <c r="MJV31" s="63"/>
      <c r="MJW31" s="63"/>
      <c r="MJX31" s="63"/>
      <c r="MJY31" s="63"/>
      <c r="MJZ31" s="63"/>
      <c r="MKA31" s="63"/>
      <c r="MKB31" s="63"/>
      <c r="MKC31" s="63"/>
      <c r="MKD31" s="63"/>
      <c r="MKE31" s="63"/>
      <c r="MKF31" s="63"/>
      <c r="MKG31" s="63"/>
      <c r="MKH31" s="63"/>
      <c r="MKI31" s="63"/>
      <c r="MKJ31" s="63"/>
      <c r="MKK31" s="63"/>
      <c r="MKL31" s="63"/>
      <c r="MKM31" s="63"/>
      <c r="MKN31" s="63"/>
      <c r="MKO31" s="63"/>
      <c r="MKP31" s="63"/>
      <c r="MKQ31" s="63"/>
      <c r="MKR31" s="63"/>
      <c r="MKS31" s="63"/>
      <c r="MKT31" s="63"/>
      <c r="MKU31" s="63"/>
      <c r="MKV31" s="63"/>
      <c r="MKW31" s="63"/>
      <c r="MKX31" s="63"/>
      <c r="MKY31" s="63"/>
      <c r="MKZ31" s="63"/>
      <c r="MLA31" s="63"/>
      <c r="MLB31" s="63"/>
      <c r="MLC31" s="63"/>
      <c r="MLD31" s="63"/>
      <c r="MLE31" s="63"/>
      <c r="MLF31" s="63"/>
      <c r="MLG31" s="63"/>
      <c r="MLH31" s="63"/>
      <c r="MLI31" s="63"/>
      <c r="MLJ31" s="63"/>
      <c r="MLK31" s="63"/>
      <c r="MLL31" s="63"/>
      <c r="MLM31" s="63"/>
      <c r="MLN31" s="63"/>
      <c r="MLO31" s="63"/>
      <c r="MLP31" s="63"/>
      <c r="MLQ31" s="63"/>
      <c r="MLR31" s="63"/>
      <c r="MLS31" s="63"/>
      <c r="MLT31" s="63"/>
      <c r="MLU31" s="63"/>
      <c r="MLV31" s="63"/>
      <c r="MLW31" s="63"/>
      <c r="MLX31" s="63"/>
      <c r="MLY31" s="63"/>
      <c r="MLZ31" s="63"/>
      <c r="MMA31" s="63"/>
      <c r="MMB31" s="63"/>
      <c r="MMC31" s="63"/>
      <c r="MMD31" s="63"/>
      <c r="MME31" s="63"/>
      <c r="MMF31" s="63"/>
      <c r="MMG31" s="63"/>
      <c r="MMH31" s="63"/>
      <c r="MMI31" s="63"/>
      <c r="MMJ31" s="63"/>
      <c r="MMK31" s="63"/>
      <c r="MML31" s="63"/>
      <c r="MMM31" s="63"/>
      <c r="MMN31" s="63"/>
      <c r="MMO31" s="63"/>
      <c r="MMP31" s="63"/>
      <c r="MMQ31" s="63"/>
      <c r="MMR31" s="63"/>
      <c r="MMS31" s="63"/>
      <c r="MMT31" s="63"/>
      <c r="MMU31" s="63"/>
      <c r="MMV31" s="63"/>
      <c r="MMW31" s="63"/>
      <c r="MMX31" s="63"/>
      <c r="MMY31" s="63"/>
      <c r="MMZ31" s="63"/>
      <c r="MNA31" s="63"/>
      <c r="MNB31" s="63"/>
      <c r="MNC31" s="63"/>
      <c r="MND31" s="63"/>
      <c r="MNE31" s="63"/>
      <c r="MNF31" s="63"/>
      <c r="MNG31" s="63"/>
      <c r="MNH31" s="63"/>
      <c r="MNI31" s="63"/>
      <c r="MNJ31" s="63"/>
      <c r="MNK31" s="63"/>
      <c r="MNL31" s="63"/>
      <c r="MNM31" s="63"/>
      <c r="MNN31" s="63"/>
      <c r="MNO31" s="63"/>
      <c r="MNP31" s="63"/>
      <c r="MNQ31" s="63"/>
      <c r="MNR31" s="63"/>
      <c r="MNS31" s="63"/>
      <c r="MNT31" s="63"/>
      <c r="MNU31" s="63"/>
      <c r="MNV31" s="63"/>
      <c r="MNW31" s="63"/>
      <c r="MNX31" s="63"/>
      <c r="MNY31" s="63"/>
      <c r="MNZ31" s="63"/>
      <c r="MOA31" s="63"/>
      <c r="MOB31" s="63"/>
      <c r="MOC31" s="63"/>
      <c r="MOD31" s="63"/>
      <c r="MOE31" s="63"/>
      <c r="MOF31" s="63"/>
      <c r="MOG31" s="63"/>
      <c r="MOH31" s="63"/>
      <c r="MOI31" s="63"/>
      <c r="MOJ31" s="63"/>
      <c r="MOK31" s="63"/>
      <c r="MOL31" s="63"/>
      <c r="MOM31" s="63"/>
      <c r="MON31" s="63"/>
      <c r="MOO31" s="63"/>
      <c r="MOP31" s="63"/>
      <c r="MOQ31" s="63"/>
      <c r="MOR31" s="63"/>
      <c r="MOS31" s="63"/>
      <c r="MOT31" s="63"/>
      <c r="MOU31" s="63"/>
      <c r="MOV31" s="63"/>
      <c r="MOW31" s="63"/>
      <c r="MOX31" s="63"/>
      <c r="MOY31" s="63"/>
      <c r="MOZ31" s="63"/>
      <c r="MPA31" s="63"/>
      <c r="MPB31" s="63"/>
      <c r="MPC31" s="63"/>
      <c r="MPD31" s="63"/>
      <c r="MPE31" s="63"/>
      <c r="MPF31" s="63"/>
      <c r="MPG31" s="63"/>
      <c r="MPH31" s="63"/>
      <c r="MPI31" s="63"/>
      <c r="MPJ31" s="63"/>
      <c r="MPK31" s="63"/>
      <c r="MPL31" s="63"/>
      <c r="MPM31" s="63"/>
      <c r="MPN31" s="63"/>
      <c r="MPO31" s="63"/>
      <c r="MPP31" s="63"/>
      <c r="MPQ31" s="63"/>
      <c r="MPR31" s="63"/>
      <c r="MPS31" s="63"/>
      <c r="MPT31" s="63"/>
      <c r="MPU31" s="63"/>
      <c r="MPV31" s="63"/>
      <c r="MPW31" s="63"/>
      <c r="MPX31" s="63"/>
      <c r="MPY31" s="63"/>
      <c r="MPZ31" s="63"/>
      <c r="MQA31" s="63"/>
      <c r="MQB31" s="63"/>
      <c r="MQC31" s="63"/>
      <c r="MQD31" s="63"/>
      <c r="MQE31" s="63"/>
      <c r="MQF31" s="63"/>
      <c r="MQG31" s="63"/>
      <c r="MQH31" s="63"/>
      <c r="MQI31" s="63"/>
      <c r="MQJ31" s="63"/>
      <c r="MQK31" s="63"/>
      <c r="MQL31" s="63"/>
      <c r="MQM31" s="63"/>
      <c r="MQN31" s="63"/>
      <c r="MQO31" s="63"/>
      <c r="MQP31" s="63"/>
      <c r="MQQ31" s="63"/>
      <c r="MQR31" s="63"/>
      <c r="MQS31" s="63"/>
      <c r="MQT31" s="63"/>
      <c r="MQU31" s="63"/>
      <c r="MQV31" s="63"/>
      <c r="MQW31" s="63"/>
      <c r="MQX31" s="63"/>
      <c r="MQY31" s="63"/>
      <c r="MQZ31" s="63"/>
      <c r="MRA31" s="63"/>
      <c r="MRB31" s="63"/>
      <c r="MRC31" s="63"/>
      <c r="MRD31" s="63"/>
      <c r="MRE31" s="63"/>
      <c r="MRF31" s="63"/>
      <c r="MRG31" s="63"/>
      <c r="MRH31" s="63"/>
      <c r="MRI31" s="63"/>
      <c r="MRJ31" s="63"/>
      <c r="MRK31" s="63"/>
      <c r="MRL31" s="63"/>
      <c r="MRM31" s="63"/>
      <c r="MRN31" s="63"/>
      <c r="MRO31" s="63"/>
      <c r="MRP31" s="63"/>
      <c r="MRQ31" s="63"/>
      <c r="MRR31" s="63"/>
      <c r="MRS31" s="63"/>
      <c r="MRT31" s="63"/>
      <c r="MRU31" s="63"/>
      <c r="MRV31" s="63"/>
      <c r="MRW31" s="63"/>
      <c r="MRX31" s="63"/>
      <c r="MRY31" s="63"/>
      <c r="MRZ31" s="63"/>
      <c r="MSA31" s="63"/>
      <c r="MSB31" s="63"/>
      <c r="MSC31" s="63"/>
      <c r="MSD31" s="63"/>
      <c r="MSE31" s="63"/>
      <c r="MSF31" s="63"/>
      <c r="MSG31" s="63"/>
      <c r="MSH31" s="63"/>
      <c r="MSI31" s="63"/>
      <c r="MSJ31" s="63"/>
      <c r="MSK31" s="63"/>
      <c r="MSL31" s="63"/>
      <c r="MSM31" s="63"/>
      <c r="MSN31" s="63"/>
      <c r="MSO31" s="63"/>
      <c r="MSP31" s="63"/>
      <c r="MSQ31" s="63"/>
      <c r="MSR31" s="63"/>
      <c r="MSS31" s="63"/>
      <c r="MST31" s="63"/>
      <c r="MSU31" s="63"/>
      <c r="MSV31" s="63"/>
      <c r="MSW31" s="63"/>
      <c r="MSX31" s="63"/>
      <c r="MSY31" s="63"/>
      <c r="MSZ31" s="63"/>
      <c r="MTA31" s="63"/>
      <c r="MTB31" s="63"/>
      <c r="MTC31" s="63"/>
      <c r="MTD31" s="63"/>
      <c r="MTE31" s="63"/>
      <c r="MTF31" s="63"/>
      <c r="MTG31" s="63"/>
      <c r="MTH31" s="63"/>
      <c r="MTI31" s="63"/>
      <c r="MTJ31" s="63"/>
      <c r="MTK31" s="63"/>
      <c r="MTL31" s="63"/>
      <c r="MTM31" s="63"/>
      <c r="MTN31" s="63"/>
      <c r="MTO31" s="63"/>
      <c r="MTP31" s="63"/>
      <c r="MTQ31" s="63"/>
      <c r="MTR31" s="63"/>
      <c r="MTS31" s="63"/>
      <c r="MTT31" s="63"/>
      <c r="MTU31" s="63"/>
      <c r="MTV31" s="63"/>
      <c r="MTW31" s="63"/>
      <c r="MTX31" s="63"/>
      <c r="MTY31" s="63"/>
      <c r="MTZ31" s="63"/>
      <c r="MUA31" s="63"/>
      <c r="MUB31" s="63"/>
      <c r="MUC31" s="63"/>
      <c r="MUD31" s="63"/>
      <c r="MUE31" s="63"/>
      <c r="MUF31" s="63"/>
      <c r="MUG31" s="63"/>
      <c r="MUH31" s="63"/>
      <c r="MUI31" s="63"/>
      <c r="MUJ31" s="63"/>
      <c r="MUK31" s="63"/>
      <c r="MUL31" s="63"/>
      <c r="MUM31" s="63"/>
      <c r="MUN31" s="63"/>
      <c r="MUO31" s="63"/>
      <c r="MUP31" s="63"/>
      <c r="MUQ31" s="63"/>
      <c r="MUR31" s="63"/>
      <c r="MUS31" s="63"/>
      <c r="MUT31" s="63"/>
      <c r="MUU31" s="63"/>
      <c r="MUV31" s="63"/>
      <c r="MUW31" s="63"/>
      <c r="MUX31" s="63"/>
      <c r="MUY31" s="63"/>
      <c r="MUZ31" s="63"/>
      <c r="MVA31" s="63"/>
      <c r="MVB31" s="63"/>
      <c r="MVC31" s="63"/>
      <c r="MVD31" s="63"/>
      <c r="MVE31" s="63"/>
      <c r="MVF31" s="63"/>
      <c r="MVG31" s="63"/>
      <c r="MVH31" s="63"/>
      <c r="MVI31" s="63"/>
      <c r="MVJ31" s="63"/>
      <c r="MVK31" s="63"/>
      <c r="MVL31" s="63"/>
      <c r="MVM31" s="63"/>
      <c r="MVN31" s="63"/>
      <c r="MVO31" s="63"/>
      <c r="MVP31" s="63"/>
      <c r="MVQ31" s="63"/>
      <c r="MVR31" s="63"/>
      <c r="MVS31" s="63"/>
      <c r="MVT31" s="63"/>
      <c r="MVU31" s="63"/>
      <c r="MVV31" s="63"/>
      <c r="MVW31" s="63"/>
      <c r="MVX31" s="63"/>
      <c r="MVY31" s="63"/>
      <c r="MVZ31" s="63"/>
      <c r="MWA31" s="63"/>
      <c r="MWB31" s="63"/>
      <c r="MWC31" s="63"/>
      <c r="MWD31" s="63"/>
      <c r="MWE31" s="63"/>
      <c r="MWF31" s="63"/>
      <c r="MWG31" s="63"/>
      <c r="MWH31" s="63"/>
      <c r="MWI31" s="63"/>
      <c r="MWJ31" s="63"/>
      <c r="MWK31" s="63"/>
      <c r="MWL31" s="63"/>
      <c r="MWM31" s="63"/>
      <c r="MWN31" s="63"/>
      <c r="MWO31" s="63"/>
      <c r="MWP31" s="63"/>
      <c r="MWQ31" s="63"/>
      <c r="MWR31" s="63"/>
      <c r="MWS31" s="63"/>
      <c r="MWT31" s="63"/>
      <c r="MWU31" s="63"/>
      <c r="MWV31" s="63"/>
      <c r="MWW31" s="63"/>
      <c r="MWX31" s="63"/>
      <c r="MWY31" s="63"/>
      <c r="MWZ31" s="63"/>
      <c r="MXA31" s="63"/>
      <c r="MXB31" s="63"/>
      <c r="MXC31" s="63"/>
      <c r="MXD31" s="63"/>
      <c r="MXE31" s="63"/>
      <c r="MXF31" s="63"/>
      <c r="MXG31" s="63"/>
      <c r="MXH31" s="63"/>
      <c r="MXI31" s="63"/>
      <c r="MXJ31" s="63"/>
      <c r="MXK31" s="63"/>
      <c r="MXL31" s="63"/>
      <c r="MXM31" s="63"/>
      <c r="MXN31" s="63"/>
      <c r="MXO31" s="63"/>
      <c r="MXP31" s="63"/>
      <c r="MXQ31" s="63"/>
      <c r="MXR31" s="63"/>
      <c r="MXS31" s="63"/>
      <c r="MXT31" s="63"/>
      <c r="MXU31" s="63"/>
      <c r="MXV31" s="63"/>
      <c r="MXW31" s="63"/>
      <c r="MXX31" s="63"/>
      <c r="MXY31" s="63"/>
      <c r="MXZ31" s="63"/>
      <c r="MYA31" s="63"/>
      <c r="MYB31" s="63"/>
      <c r="MYC31" s="63"/>
      <c r="MYD31" s="63"/>
      <c r="MYE31" s="63"/>
      <c r="MYF31" s="63"/>
      <c r="MYG31" s="63"/>
      <c r="MYH31" s="63"/>
      <c r="MYI31" s="63"/>
      <c r="MYJ31" s="63"/>
      <c r="MYK31" s="63"/>
      <c r="MYL31" s="63"/>
      <c r="MYM31" s="63"/>
      <c r="MYN31" s="63"/>
      <c r="MYO31" s="63"/>
      <c r="MYP31" s="63"/>
      <c r="MYQ31" s="63"/>
      <c r="MYR31" s="63"/>
      <c r="MYS31" s="63"/>
      <c r="MYT31" s="63"/>
      <c r="MYU31" s="63"/>
      <c r="MYV31" s="63"/>
      <c r="MYW31" s="63"/>
      <c r="MYX31" s="63"/>
      <c r="MYY31" s="63"/>
      <c r="MYZ31" s="63"/>
      <c r="MZA31" s="63"/>
      <c r="MZB31" s="63"/>
      <c r="MZC31" s="63"/>
      <c r="MZD31" s="63"/>
      <c r="MZE31" s="63"/>
      <c r="MZF31" s="63"/>
      <c r="MZG31" s="63"/>
      <c r="MZH31" s="63"/>
      <c r="MZI31" s="63"/>
      <c r="MZJ31" s="63"/>
      <c r="MZK31" s="63"/>
      <c r="MZL31" s="63"/>
      <c r="MZM31" s="63"/>
      <c r="MZN31" s="63"/>
      <c r="MZO31" s="63"/>
      <c r="MZP31" s="63"/>
      <c r="MZQ31" s="63"/>
      <c r="MZR31" s="63"/>
      <c r="MZS31" s="63"/>
      <c r="MZT31" s="63"/>
      <c r="MZU31" s="63"/>
      <c r="MZV31" s="63"/>
      <c r="MZW31" s="63"/>
      <c r="MZX31" s="63"/>
      <c r="MZY31" s="63"/>
      <c r="MZZ31" s="63"/>
      <c r="NAA31" s="63"/>
      <c r="NAB31" s="63"/>
      <c r="NAC31" s="63"/>
      <c r="NAD31" s="63"/>
      <c r="NAE31" s="63"/>
      <c r="NAF31" s="63"/>
      <c r="NAG31" s="63"/>
      <c r="NAH31" s="63"/>
      <c r="NAI31" s="63"/>
      <c r="NAJ31" s="63"/>
      <c r="NAK31" s="63"/>
      <c r="NAL31" s="63"/>
      <c r="NAM31" s="63"/>
      <c r="NAN31" s="63"/>
      <c r="NAO31" s="63"/>
      <c r="NAP31" s="63"/>
      <c r="NAQ31" s="63"/>
      <c r="NAR31" s="63"/>
      <c r="NAS31" s="63"/>
      <c r="NAT31" s="63"/>
      <c r="NAU31" s="63"/>
      <c r="NAV31" s="63"/>
      <c r="NAW31" s="63"/>
      <c r="NAX31" s="63"/>
      <c r="NAY31" s="63"/>
      <c r="NAZ31" s="63"/>
      <c r="NBA31" s="63"/>
      <c r="NBB31" s="63"/>
      <c r="NBC31" s="63"/>
      <c r="NBD31" s="63"/>
      <c r="NBE31" s="63"/>
      <c r="NBF31" s="63"/>
      <c r="NBG31" s="63"/>
      <c r="NBH31" s="63"/>
      <c r="NBI31" s="63"/>
      <c r="NBJ31" s="63"/>
      <c r="NBK31" s="63"/>
      <c r="NBL31" s="63"/>
      <c r="NBM31" s="63"/>
      <c r="NBN31" s="63"/>
      <c r="NBO31" s="63"/>
      <c r="NBP31" s="63"/>
      <c r="NBQ31" s="63"/>
      <c r="NBR31" s="63"/>
      <c r="NBS31" s="63"/>
      <c r="NBT31" s="63"/>
      <c r="NBU31" s="63"/>
      <c r="NBV31" s="63"/>
      <c r="NBW31" s="63"/>
      <c r="NBX31" s="63"/>
      <c r="NBY31" s="63"/>
      <c r="NBZ31" s="63"/>
      <c r="NCA31" s="63"/>
      <c r="NCB31" s="63"/>
      <c r="NCC31" s="63"/>
      <c r="NCD31" s="63"/>
      <c r="NCE31" s="63"/>
      <c r="NCF31" s="63"/>
      <c r="NCG31" s="63"/>
      <c r="NCH31" s="63"/>
      <c r="NCI31" s="63"/>
      <c r="NCJ31" s="63"/>
      <c r="NCK31" s="63"/>
      <c r="NCL31" s="63"/>
      <c r="NCM31" s="63"/>
      <c r="NCN31" s="63"/>
      <c r="NCO31" s="63"/>
      <c r="NCP31" s="63"/>
      <c r="NCQ31" s="63"/>
      <c r="NCR31" s="63"/>
      <c r="NCS31" s="63"/>
      <c r="NCT31" s="63"/>
      <c r="NCU31" s="63"/>
      <c r="NCV31" s="63"/>
      <c r="NCW31" s="63"/>
      <c r="NCX31" s="63"/>
      <c r="NCY31" s="63"/>
      <c r="NCZ31" s="63"/>
      <c r="NDA31" s="63"/>
      <c r="NDB31" s="63"/>
      <c r="NDC31" s="63"/>
      <c r="NDD31" s="63"/>
      <c r="NDE31" s="63"/>
      <c r="NDF31" s="63"/>
      <c r="NDG31" s="63"/>
      <c r="NDH31" s="63"/>
      <c r="NDI31" s="63"/>
      <c r="NDJ31" s="63"/>
      <c r="NDK31" s="63"/>
      <c r="NDL31" s="63"/>
      <c r="NDM31" s="63"/>
      <c r="NDN31" s="63"/>
      <c r="NDO31" s="63"/>
      <c r="NDP31" s="63"/>
      <c r="NDQ31" s="63"/>
      <c r="NDR31" s="63"/>
      <c r="NDS31" s="63"/>
      <c r="NDT31" s="63"/>
      <c r="NDU31" s="63"/>
      <c r="NDV31" s="63"/>
      <c r="NDW31" s="63"/>
      <c r="NDX31" s="63"/>
      <c r="NDY31" s="63"/>
      <c r="NDZ31" s="63"/>
      <c r="NEA31" s="63"/>
      <c r="NEB31" s="63"/>
      <c r="NEC31" s="63"/>
      <c r="NED31" s="63"/>
      <c r="NEE31" s="63"/>
      <c r="NEF31" s="63"/>
      <c r="NEG31" s="63"/>
      <c r="NEH31" s="63"/>
      <c r="NEI31" s="63"/>
      <c r="NEJ31" s="63"/>
      <c r="NEK31" s="63"/>
      <c r="NEL31" s="63"/>
      <c r="NEM31" s="63"/>
      <c r="NEN31" s="63"/>
      <c r="NEO31" s="63"/>
      <c r="NEP31" s="63"/>
      <c r="NEQ31" s="63"/>
      <c r="NER31" s="63"/>
      <c r="NES31" s="63"/>
      <c r="NET31" s="63"/>
      <c r="NEU31" s="63"/>
      <c r="NEV31" s="63"/>
      <c r="NEW31" s="63"/>
      <c r="NEX31" s="63"/>
      <c r="NEY31" s="63"/>
      <c r="NEZ31" s="63"/>
      <c r="NFA31" s="63"/>
      <c r="NFB31" s="63"/>
      <c r="NFC31" s="63"/>
      <c r="NFD31" s="63"/>
      <c r="NFE31" s="63"/>
      <c r="NFF31" s="63"/>
      <c r="NFG31" s="63"/>
      <c r="NFH31" s="63"/>
      <c r="NFI31" s="63"/>
      <c r="NFJ31" s="63"/>
      <c r="NFK31" s="63"/>
      <c r="NFL31" s="63"/>
      <c r="NFM31" s="63"/>
      <c r="NFN31" s="63"/>
      <c r="NFO31" s="63"/>
      <c r="NFP31" s="63"/>
      <c r="NFQ31" s="63"/>
      <c r="NFR31" s="63"/>
      <c r="NFS31" s="63"/>
      <c r="NFT31" s="63"/>
      <c r="NFU31" s="63"/>
      <c r="NFV31" s="63"/>
      <c r="NFW31" s="63"/>
      <c r="NFX31" s="63"/>
      <c r="NFY31" s="63"/>
      <c r="NFZ31" s="63"/>
      <c r="NGA31" s="63"/>
      <c r="NGB31" s="63"/>
      <c r="NGC31" s="63"/>
      <c r="NGD31" s="63"/>
      <c r="NGE31" s="63"/>
      <c r="NGF31" s="63"/>
      <c r="NGG31" s="63"/>
      <c r="NGH31" s="63"/>
      <c r="NGI31" s="63"/>
      <c r="NGJ31" s="63"/>
      <c r="NGK31" s="63"/>
      <c r="NGL31" s="63"/>
      <c r="NGM31" s="63"/>
      <c r="NGN31" s="63"/>
      <c r="NGO31" s="63"/>
      <c r="NGP31" s="63"/>
      <c r="NGQ31" s="63"/>
      <c r="NGR31" s="63"/>
      <c r="NGS31" s="63"/>
      <c r="NGT31" s="63"/>
      <c r="NGU31" s="63"/>
      <c r="NGV31" s="63"/>
      <c r="NGW31" s="63"/>
      <c r="NGX31" s="63"/>
      <c r="NGY31" s="63"/>
      <c r="NGZ31" s="63"/>
      <c r="NHA31" s="63"/>
      <c r="NHB31" s="63"/>
      <c r="NHC31" s="63"/>
      <c r="NHD31" s="63"/>
      <c r="NHE31" s="63"/>
      <c r="NHF31" s="63"/>
      <c r="NHG31" s="63"/>
      <c r="NHH31" s="63"/>
      <c r="NHI31" s="63"/>
      <c r="NHJ31" s="63"/>
      <c r="NHK31" s="63"/>
      <c r="NHL31" s="63"/>
      <c r="NHM31" s="63"/>
      <c r="NHN31" s="63"/>
      <c r="NHO31" s="63"/>
      <c r="NHP31" s="63"/>
      <c r="NHQ31" s="63"/>
      <c r="NHR31" s="63"/>
      <c r="NHS31" s="63"/>
      <c r="NHT31" s="63"/>
      <c r="NHU31" s="63"/>
      <c r="NHV31" s="63"/>
      <c r="NHW31" s="63"/>
      <c r="NHX31" s="63"/>
      <c r="NHY31" s="63"/>
      <c r="NHZ31" s="63"/>
      <c r="NIA31" s="63"/>
      <c r="NIB31" s="63"/>
      <c r="NIC31" s="63"/>
      <c r="NID31" s="63"/>
      <c r="NIE31" s="63"/>
      <c r="NIF31" s="63"/>
      <c r="NIG31" s="63"/>
      <c r="NIH31" s="63"/>
      <c r="NII31" s="63"/>
      <c r="NIJ31" s="63"/>
      <c r="NIK31" s="63"/>
      <c r="NIL31" s="63"/>
      <c r="NIM31" s="63"/>
      <c r="NIN31" s="63"/>
      <c r="NIO31" s="63"/>
      <c r="NIP31" s="63"/>
      <c r="NIQ31" s="63"/>
      <c r="NIR31" s="63"/>
      <c r="NIS31" s="63"/>
      <c r="NIT31" s="63"/>
      <c r="NIU31" s="63"/>
      <c r="NIV31" s="63"/>
      <c r="NIW31" s="63"/>
      <c r="NIX31" s="63"/>
      <c r="NIY31" s="63"/>
      <c r="NIZ31" s="63"/>
      <c r="NJA31" s="63"/>
      <c r="NJB31" s="63"/>
      <c r="NJC31" s="63"/>
      <c r="NJD31" s="63"/>
      <c r="NJE31" s="63"/>
      <c r="NJF31" s="63"/>
      <c r="NJG31" s="63"/>
      <c r="NJH31" s="63"/>
      <c r="NJI31" s="63"/>
      <c r="NJJ31" s="63"/>
      <c r="NJK31" s="63"/>
      <c r="NJL31" s="63"/>
      <c r="NJM31" s="63"/>
      <c r="NJN31" s="63"/>
      <c r="NJO31" s="63"/>
      <c r="NJP31" s="63"/>
      <c r="NJQ31" s="63"/>
      <c r="NJR31" s="63"/>
      <c r="NJS31" s="63"/>
      <c r="NJT31" s="63"/>
      <c r="NJU31" s="63"/>
      <c r="NJV31" s="63"/>
      <c r="NJW31" s="63"/>
      <c r="NJX31" s="63"/>
      <c r="NJY31" s="63"/>
      <c r="NJZ31" s="63"/>
      <c r="NKA31" s="63"/>
      <c r="NKB31" s="63"/>
      <c r="NKC31" s="63"/>
      <c r="NKD31" s="63"/>
      <c r="NKE31" s="63"/>
      <c r="NKF31" s="63"/>
      <c r="NKG31" s="63"/>
      <c r="NKH31" s="63"/>
      <c r="NKI31" s="63"/>
      <c r="NKJ31" s="63"/>
      <c r="NKK31" s="63"/>
      <c r="NKL31" s="63"/>
      <c r="NKM31" s="63"/>
      <c r="NKN31" s="63"/>
      <c r="NKO31" s="63"/>
      <c r="NKP31" s="63"/>
      <c r="NKQ31" s="63"/>
      <c r="NKR31" s="63"/>
      <c r="NKS31" s="63"/>
      <c r="NKT31" s="63"/>
      <c r="NKU31" s="63"/>
      <c r="NKV31" s="63"/>
      <c r="NKW31" s="63"/>
      <c r="NKX31" s="63"/>
      <c r="NKY31" s="63"/>
      <c r="NKZ31" s="63"/>
      <c r="NLA31" s="63"/>
      <c r="NLB31" s="63"/>
      <c r="NLC31" s="63"/>
      <c r="NLD31" s="63"/>
      <c r="NLE31" s="63"/>
      <c r="NLF31" s="63"/>
      <c r="NLG31" s="63"/>
      <c r="NLH31" s="63"/>
      <c r="NLI31" s="63"/>
      <c r="NLJ31" s="63"/>
      <c r="NLK31" s="63"/>
      <c r="NLL31" s="63"/>
      <c r="NLM31" s="63"/>
      <c r="NLN31" s="63"/>
      <c r="NLO31" s="63"/>
      <c r="NLP31" s="63"/>
      <c r="NLQ31" s="63"/>
      <c r="NLR31" s="63"/>
      <c r="NLS31" s="63"/>
      <c r="NLT31" s="63"/>
      <c r="NLU31" s="63"/>
      <c r="NLV31" s="63"/>
      <c r="NLW31" s="63"/>
      <c r="NLX31" s="63"/>
      <c r="NLY31" s="63"/>
      <c r="NLZ31" s="63"/>
      <c r="NMA31" s="63"/>
      <c r="NMB31" s="63"/>
      <c r="NMC31" s="63"/>
      <c r="NMD31" s="63"/>
      <c r="NME31" s="63"/>
      <c r="NMF31" s="63"/>
      <c r="NMG31" s="63"/>
      <c r="NMH31" s="63"/>
      <c r="NMI31" s="63"/>
      <c r="NMJ31" s="63"/>
      <c r="NMK31" s="63"/>
      <c r="NML31" s="63"/>
      <c r="NMM31" s="63"/>
      <c r="NMN31" s="63"/>
      <c r="NMO31" s="63"/>
      <c r="NMP31" s="63"/>
      <c r="NMQ31" s="63"/>
      <c r="NMR31" s="63"/>
      <c r="NMS31" s="63"/>
      <c r="NMT31" s="63"/>
      <c r="NMU31" s="63"/>
      <c r="NMV31" s="63"/>
      <c r="NMW31" s="63"/>
      <c r="NMX31" s="63"/>
      <c r="NMY31" s="63"/>
      <c r="NMZ31" s="63"/>
      <c r="NNA31" s="63"/>
      <c r="NNB31" s="63"/>
      <c r="NNC31" s="63"/>
      <c r="NND31" s="63"/>
      <c r="NNE31" s="63"/>
      <c r="NNF31" s="63"/>
      <c r="NNG31" s="63"/>
      <c r="NNH31" s="63"/>
      <c r="NNI31" s="63"/>
      <c r="NNJ31" s="63"/>
      <c r="NNK31" s="63"/>
      <c r="NNL31" s="63"/>
      <c r="NNM31" s="63"/>
      <c r="NNN31" s="63"/>
      <c r="NNO31" s="63"/>
      <c r="NNP31" s="63"/>
      <c r="NNQ31" s="63"/>
      <c r="NNR31" s="63"/>
      <c r="NNS31" s="63"/>
      <c r="NNT31" s="63"/>
      <c r="NNU31" s="63"/>
      <c r="NNV31" s="63"/>
      <c r="NNW31" s="63"/>
      <c r="NNX31" s="63"/>
      <c r="NNY31" s="63"/>
      <c r="NNZ31" s="63"/>
      <c r="NOA31" s="63"/>
      <c r="NOB31" s="63"/>
      <c r="NOC31" s="63"/>
      <c r="NOD31" s="63"/>
      <c r="NOE31" s="63"/>
      <c r="NOF31" s="63"/>
      <c r="NOG31" s="63"/>
      <c r="NOH31" s="63"/>
      <c r="NOI31" s="63"/>
      <c r="NOJ31" s="63"/>
      <c r="NOK31" s="63"/>
      <c r="NOL31" s="63"/>
      <c r="NOM31" s="63"/>
      <c r="NON31" s="63"/>
      <c r="NOO31" s="63"/>
      <c r="NOP31" s="63"/>
      <c r="NOQ31" s="63"/>
      <c r="NOR31" s="63"/>
      <c r="NOS31" s="63"/>
      <c r="NOT31" s="63"/>
      <c r="NOU31" s="63"/>
      <c r="NOV31" s="63"/>
      <c r="NOW31" s="63"/>
      <c r="NOX31" s="63"/>
      <c r="NOY31" s="63"/>
      <c r="NOZ31" s="63"/>
      <c r="NPA31" s="63"/>
      <c r="NPB31" s="63"/>
      <c r="NPC31" s="63"/>
      <c r="NPD31" s="63"/>
      <c r="NPE31" s="63"/>
      <c r="NPF31" s="63"/>
      <c r="NPG31" s="63"/>
      <c r="NPH31" s="63"/>
      <c r="NPI31" s="63"/>
      <c r="NPJ31" s="63"/>
      <c r="NPK31" s="63"/>
      <c r="NPL31" s="63"/>
      <c r="NPM31" s="63"/>
      <c r="NPN31" s="63"/>
      <c r="NPO31" s="63"/>
      <c r="NPP31" s="63"/>
      <c r="NPQ31" s="63"/>
      <c r="NPR31" s="63"/>
      <c r="NPS31" s="63"/>
      <c r="NPT31" s="63"/>
      <c r="NPU31" s="63"/>
      <c r="NPV31" s="63"/>
      <c r="NPW31" s="63"/>
      <c r="NPX31" s="63"/>
      <c r="NPY31" s="63"/>
      <c r="NPZ31" s="63"/>
      <c r="NQA31" s="63"/>
      <c r="NQB31" s="63"/>
      <c r="NQC31" s="63"/>
      <c r="NQD31" s="63"/>
      <c r="NQE31" s="63"/>
      <c r="NQF31" s="63"/>
      <c r="NQG31" s="63"/>
      <c r="NQH31" s="63"/>
      <c r="NQI31" s="63"/>
      <c r="NQJ31" s="63"/>
      <c r="NQK31" s="63"/>
      <c r="NQL31" s="63"/>
      <c r="NQM31" s="63"/>
      <c r="NQN31" s="63"/>
      <c r="NQO31" s="63"/>
      <c r="NQP31" s="63"/>
      <c r="NQQ31" s="63"/>
      <c r="NQR31" s="63"/>
      <c r="NQS31" s="63"/>
      <c r="NQT31" s="63"/>
      <c r="NQU31" s="63"/>
      <c r="NQV31" s="63"/>
      <c r="NQW31" s="63"/>
      <c r="NQX31" s="63"/>
      <c r="NQY31" s="63"/>
      <c r="NQZ31" s="63"/>
      <c r="NRA31" s="63"/>
      <c r="NRB31" s="63"/>
      <c r="NRC31" s="63"/>
      <c r="NRD31" s="63"/>
      <c r="NRE31" s="63"/>
      <c r="NRF31" s="63"/>
      <c r="NRG31" s="63"/>
      <c r="NRH31" s="63"/>
      <c r="NRI31" s="63"/>
      <c r="NRJ31" s="63"/>
      <c r="NRK31" s="63"/>
      <c r="NRL31" s="63"/>
      <c r="NRM31" s="63"/>
      <c r="NRN31" s="63"/>
      <c r="NRO31" s="63"/>
      <c r="NRP31" s="63"/>
      <c r="NRQ31" s="63"/>
      <c r="NRR31" s="63"/>
      <c r="NRS31" s="63"/>
      <c r="NRT31" s="63"/>
      <c r="NRU31" s="63"/>
      <c r="NRV31" s="63"/>
      <c r="NRW31" s="63"/>
      <c r="NRX31" s="63"/>
      <c r="NRY31" s="63"/>
      <c r="NRZ31" s="63"/>
      <c r="NSA31" s="63"/>
      <c r="NSB31" s="63"/>
      <c r="NSC31" s="63"/>
      <c r="NSD31" s="63"/>
      <c r="NSE31" s="63"/>
      <c r="NSF31" s="63"/>
      <c r="NSG31" s="63"/>
      <c r="NSH31" s="63"/>
      <c r="NSI31" s="63"/>
      <c r="NSJ31" s="63"/>
      <c r="NSK31" s="63"/>
      <c r="NSL31" s="63"/>
      <c r="NSM31" s="63"/>
      <c r="NSN31" s="63"/>
      <c r="NSO31" s="63"/>
      <c r="NSP31" s="63"/>
      <c r="NSQ31" s="63"/>
      <c r="NSR31" s="63"/>
      <c r="NSS31" s="63"/>
      <c r="NST31" s="63"/>
      <c r="NSU31" s="63"/>
      <c r="NSV31" s="63"/>
      <c r="NSW31" s="63"/>
      <c r="NSX31" s="63"/>
      <c r="NSY31" s="63"/>
      <c r="NSZ31" s="63"/>
      <c r="NTA31" s="63"/>
      <c r="NTB31" s="63"/>
      <c r="NTC31" s="63"/>
      <c r="NTD31" s="63"/>
      <c r="NTE31" s="63"/>
      <c r="NTF31" s="63"/>
      <c r="NTG31" s="63"/>
      <c r="NTH31" s="63"/>
      <c r="NTI31" s="63"/>
      <c r="NTJ31" s="63"/>
      <c r="NTK31" s="63"/>
      <c r="NTL31" s="63"/>
      <c r="NTM31" s="63"/>
      <c r="NTN31" s="63"/>
      <c r="NTO31" s="63"/>
      <c r="NTP31" s="63"/>
      <c r="NTQ31" s="63"/>
      <c r="NTR31" s="63"/>
      <c r="NTS31" s="63"/>
      <c r="NTT31" s="63"/>
      <c r="NTU31" s="63"/>
      <c r="NTV31" s="63"/>
      <c r="NTW31" s="63"/>
      <c r="NTX31" s="63"/>
      <c r="NTY31" s="63"/>
      <c r="NTZ31" s="63"/>
      <c r="NUA31" s="63"/>
      <c r="NUB31" s="63"/>
      <c r="NUC31" s="63"/>
      <c r="NUD31" s="63"/>
      <c r="NUE31" s="63"/>
      <c r="NUF31" s="63"/>
      <c r="NUG31" s="63"/>
      <c r="NUH31" s="63"/>
      <c r="NUI31" s="63"/>
      <c r="NUJ31" s="63"/>
      <c r="NUK31" s="63"/>
      <c r="NUL31" s="63"/>
      <c r="NUM31" s="63"/>
      <c r="NUN31" s="63"/>
      <c r="NUO31" s="63"/>
      <c r="NUP31" s="63"/>
      <c r="NUQ31" s="63"/>
      <c r="NUR31" s="63"/>
      <c r="NUS31" s="63"/>
      <c r="NUT31" s="63"/>
      <c r="NUU31" s="63"/>
      <c r="NUV31" s="63"/>
      <c r="NUW31" s="63"/>
      <c r="NUX31" s="63"/>
      <c r="NUY31" s="63"/>
      <c r="NUZ31" s="63"/>
      <c r="NVA31" s="63"/>
      <c r="NVB31" s="63"/>
      <c r="NVC31" s="63"/>
      <c r="NVD31" s="63"/>
      <c r="NVE31" s="63"/>
      <c r="NVF31" s="63"/>
      <c r="NVG31" s="63"/>
      <c r="NVH31" s="63"/>
      <c r="NVI31" s="63"/>
      <c r="NVJ31" s="63"/>
      <c r="NVK31" s="63"/>
      <c r="NVL31" s="63"/>
      <c r="NVM31" s="63"/>
      <c r="NVN31" s="63"/>
      <c r="NVO31" s="63"/>
      <c r="NVP31" s="63"/>
      <c r="NVQ31" s="63"/>
      <c r="NVR31" s="63"/>
      <c r="NVS31" s="63"/>
      <c r="NVT31" s="63"/>
      <c r="NVU31" s="63"/>
      <c r="NVV31" s="63"/>
      <c r="NVW31" s="63"/>
      <c r="NVX31" s="63"/>
      <c r="NVY31" s="63"/>
      <c r="NVZ31" s="63"/>
      <c r="NWA31" s="63"/>
      <c r="NWB31" s="63"/>
      <c r="NWC31" s="63"/>
      <c r="NWD31" s="63"/>
      <c r="NWE31" s="63"/>
      <c r="NWF31" s="63"/>
      <c r="NWG31" s="63"/>
      <c r="NWH31" s="63"/>
      <c r="NWI31" s="63"/>
      <c r="NWJ31" s="63"/>
      <c r="NWK31" s="63"/>
      <c r="NWL31" s="63"/>
      <c r="NWM31" s="63"/>
      <c r="NWN31" s="63"/>
      <c r="NWO31" s="63"/>
      <c r="NWP31" s="63"/>
      <c r="NWQ31" s="63"/>
      <c r="NWR31" s="63"/>
      <c r="NWS31" s="63"/>
      <c r="NWT31" s="63"/>
      <c r="NWU31" s="63"/>
      <c r="NWV31" s="63"/>
      <c r="NWW31" s="63"/>
      <c r="NWX31" s="63"/>
      <c r="NWY31" s="63"/>
      <c r="NWZ31" s="63"/>
      <c r="NXA31" s="63"/>
      <c r="NXB31" s="63"/>
      <c r="NXC31" s="63"/>
      <c r="NXD31" s="63"/>
      <c r="NXE31" s="63"/>
      <c r="NXF31" s="63"/>
      <c r="NXG31" s="63"/>
      <c r="NXH31" s="63"/>
      <c r="NXI31" s="63"/>
      <c r="NXJ31" s="63"/>
      <c r="NXK31" s="63"/>
      <c r="NXL31" s="63"/>
      <c r="NXM31" s="63"/>
      <c r="NXN31" s="63"/>
      <c r="NXO31" s="63"/>
      <c r="NXP31" s="63"/>
      <c r="NXQ31" s="63"/>
      <c r="NXR31" s="63"/>
      <c r="NXS31" s="63"/>
      <c r="NXT31" s="63"/>
      <c r="NXU31" s="63"/>
      <c r="NXV31" s="63"/>
      <c r="NXW31" s="63"/>
      <c r="NXX31" s="63"/>
      <c r="NXY31" s="63"/>
      <c r="NXZ31" s="63"/>
      <c r="NYA31" s="63"/>
      <c r="NYB31" s="63"/>
      <c r="NYC31" s="63"/>
      <c r="NYD31" s="63"/>
      <c r="NYE31" s="63"/>
      <c r="NYF31" s="63"/>
      <c r="NYG31" s="63"/>
      <c r="NYH31" s="63"/>
      <c r="NYI31" s="63"/>
      <c r="NYJ31" s="63"/>
      <c r="NYK31" s="63"/>
      <c r="NYL31" s="63"/>
      <c r="NYM31" s="63"/>
      <c r="NYN31" s="63"/>
      <c r="NYO31" s="63"/>
      <c r="NYP31" s="63"/>
      <c r="NYQ31" s="63"/>
      <c r="NYR31" s="63"/>
      <c r="NYS31" s="63"/>
      <c r="NYT31" s="63"/>
      <c r="NYU31" s="63"/>
      <c r="NYV31" s="63"/>
      <c r="NYW31" s="63"/>
      <c r="NYX31" s="63"/>
      <c r="NYY31" s="63"/>
      <c r="NYZ31" s="63"/>
      <c r="NZA31" s="63"/>
      <c r="NZB31" s="63"/>
      <c r="NZC31" s="63"/>
      <c r="NZD31" s="63"/>
      <c r="NZE31" s="63"/>
      <c r="NZF31" s="63"/>
      <c r="NZG31" s="63"/>
      <c r="NZH31" s="63"/>
      <c r="NZI31" s="63"/>
      <c r="NZJ31" s="63"/>
      <c r="NZK31" s="63"/>
      <c r="NZL31" s="63"/>
      <c r="NZM31" s="63"/>
      <c r="NZN31" s="63"/>
      <c r="NZO31" s="63"/>
      <c r="NZP31" s="63"/>
      <c r="NZQ31" s="63"/>
      <c r="NZR31" s="63"/>
      <c r="NZS31" s="63"/>
      <c r="NZT31" s="63"/>
      <c r="NZU31" s="63"/>
      <c r="NZV31" s="63"/>
      <c r="NZW31" s="63"/>
      <c r="NZX31" s="63"/>
      <c r="NZY31" s="63"/>
      <c r="NZZ31" s="63"/>
      <c r="OAA31" s="63"/>
      <c r="OAB31" s="63"/>
      <c r="OAC31" s="63"/>
      <c r="OAD31" s="63"/>
      <c r="OAE31" s="63"/>
      <c r="OAF31" s="63"/>
      <c r="OAG31" s="63"/>
      <c r="OAH31" s="63"/>
      <c r="OAI31" s="63"/>
      <c r="OAJ31" s="63"/>
      <c r="OAK31" s="63"/>
      <c r="OAL31" s="63"/>
      <c r="OAM31" s="63"/>
      <c r="OAN31" s="63"/>
      <c r="OAO31" s="63"/>
      <c r="OAP31" s="63"/>
      <c r="OAQ31" s="63"/>
      <c r="OAR31" s="63"/>
      <c r="OAS31" s="63"/>
      <c r="OAT31" s="63"/>
      <c r="OAU31" s="63"/>
      <c r="OAV31" s="63"/>
      <c r="OAW31" s="63"/>
      <c r="OAX31" s="63"/>
      <c r="OAY31" s="63"/>
      <c r="OAZ31" s="63"/>
      <c r="OBA31" s="63"/>
      <c r="OBB31" s="63"/>
      <c r="OBC31" s="63"/>
      <c r="OBD31" s="63"/>
      <c r="OBE31" s="63"/>
      <c r="OBF31" s="63"/>
      <c r="OBG31" s="63"/>
      <c r="OBH31" s="63"/>
      <c r="OBI31" s="63"/>
      <c r="OBJ31" s="63"/>
      <c r="OBK31" s="63"/>
      <c r="OBL31" s="63"/>
      <c r="OBM31" s="63"/>
      <c r="OBN31" s="63"/>
      <c r="OBO31" s="63"/>
      <c r="OBP31" s="63"/>
      <c r="OBQ31" s="63"/>
      <c r="OBR31" s="63"/>
      <c r="OBS31" s="63"/>
      <c r="OBT31" s="63"/>
      <c r="OBU31" s="63"/>
      <c r="OBV31" s="63"/>
      <c r="OBW31" s="63"/>
      <c r="OBX31" s="63"/>
      <c r="OBY31" s="63"/>
      <c r="OBZ31" s="63"/>
      <c r="OCA31" s="63"/>
      <c r="OCB31" s="63"/>
      <c r="OCC31" s="63"/>
      <c r="OCD31" s="63"/>
      <c r="OCE31" s="63"/>
      <c r="OCF31" s="63"/>
      <c r="OCG31" s="63"/>
      <c r="OCH31" s="63"/>
      <c r="OCI31" s="63"/>
      <c r="OCJ31" s="63"/>
      <c r="OCK31" s="63"/>
      <c r="OCL31" s="63"/>
      <c r="OCM31" s="63"/>
      <c r="OCN31" s="63"/>
      <c r="OCO31" s="63"/>
      <c r="OCP31" s="63"/>
      <c r="OCQ31" s="63"/>
      <c r="OCR31" s="63"/>
      <c r="OCS31" s="63"/>
      <c r="OCT31" s="63"/>
      <c r="OCU31" s="63"/>
      <c r="OCV31" s="63"/>
      <c r="OCW31" s="63"/>
      <c r="OCX31" s="63"/>
      <c r="OCY31" s="63"/>
      <c r="OCZ31" s="63"/>
      <c r="ODA31" s="63"/>
      <c r="ODB31" s="63"/>
      <c r="ODC31" s="63"/>
      <c r="ODD31" s="63"/>
      <c r="ODE31" s="63"/>
      <c r="ODF31" s="63"/>
      <c r="ODG31" s="63"/>
      <c r="ODH31" s="63"/>
      <c r="ODI31" s="63"/>
      <c r="ODJ31" s="63"/>
      <c r="ODK31" s="63"/>
      <c r="ODL31" s="63"/>
      <c r="ODM31" s="63"/>
      <c r="ODN31" s="63"/>
      <c r="ODO31" s="63"/>
      <c r="ODP31" s="63"/>
      <c r="ODQ31" s="63"/>
      <c r="ODR31" s="63"/>
      <c r="ODS31" s="63"/>
      <c r="ODT31" s="63"/>
      <c r="ODU31" s="63"/>
      <c r="ODV31" s="63"/>
      <c r="ODW31" s="63"/>
      <c r="ODX31" s="63"/>
      <c r="ODY31" s="63"/>
      <c r="ODZ31" s="63"/>
      <c r="OEA31" s="63"/>
      <c r="OEB31" s="63"/>
      <c r="OEC31" s="63"/>
      <c r="OED31" s="63"/>
      <c r="OEE31" s="63"/>
      <c r="OEF31" s="63"/>
      <c r="OEG31" s="63"/>
      <c r="OEH31" s="63"/>
      <c r="OEI31" s="63"/>
      <c r="OEJ31" s="63"/>
      <c r="OEK31" s="63"/>
      <c r="OEL31" s="63"/>
      <c r="OEM31" s="63"/>
      <c r="OEN31" s="63"/>
      <c r="OEO31" s="63"/>
      <c r="OEP31" s="63"/>
      <c r="OEQ31" s="63"/>
      <c r="OER31" s="63"/>
      <c r="OES31" s="63"/>
      <c r="OET31" s="63"/>
      <c r="OEU31" s="63"/>
      <c r="OEV31" s="63"/>
      <c r="OEW31" s="63"/>
      <c r="OEX31" s="63"/>
      <c r="OEY31" s="63"/>
      <c r="OEZ31" s="63"/>
      <c r="OFA31" s="63"/>
      <c r="OFB31" s="63"/>
      <c r="OFC31" s="63"/>
      <c r="OFD31" s="63"/>
      <c r="OFE31" s="63"/>
      <c r="OFF31" s="63"/>
      <c r="OFG31" s="63"/>
      <c r="OFH31" s="63"/>
      <c r="OFI31" s="63"/>
      <c r="OFJ31" s="63"/>
      <c r="OFK31" s="63"/>
      <c r="OFL31" s="63"/>
      <c r="OFM31" s="63"/>
      <c r="OFN31" s="63"/>
      <c r="OFO31" s="63"/>
      <c r="OFP31" s="63"/>
      <c r="OFQ31" s="63"/>
      <c r="OFR31" s="63"/>
      <c r="OFS31" s="63"/>
      <c r="OFT31" s="63"/>
      <c r="OFU31" s="63"/>
      <c r="OFV31" s="63"/>
      <c r="OFW31" s="63"/>
      <c r="OFX31" s="63"/>
      <c r="OFY31" s="63"/>
      <c r="OFZ31" s="63"/>
      <c r="OGA31" s="63"/>
      <c r="OGB31" s="63"/>
      <c r="OGC31" s="63"/>
      <c r="OGD31" s="63"/>
      <c r="OGE31" s="63"/>
      <c r="OGF31" s="63"/>
      <c r="OGG31" s="63"/>
      <c r="OGH31" s="63"/>
      <c r="OGI31" s="63"/>
      <c r="OGJ31" s="63"/>
      <c r="OGK31" s="63"/>
      <c r="OGL31" s="63"/>
      <c r="OGM31" s="63"/>
      <c r="OGN31" s="63"/>
      <c r="OGO31" s="63"/>
      <c r="OGP31" s="63"/>
      <c r="OGQ31" s="63"/>
      <c r="OGR31" s="63"/>
      <c r="OGS31" s="63"/>
      <c r="OGT31" s="63"/>
      <c r="OGU31" s="63"/>
      <c r="OGV31" s="63"/>
      <c r="OGW31" s="63"/>
      <c r="OGX31" s="63"/>
      <c r="OGY31" s="63"/>
      <c r="OGZ31" s="63"/>
      <c r="OHA31" s="63"/>
      <c r="OHB31" s="63"/>
      <c r="OHC31" s="63"/>
      <c r="OHD31" s="63"/>
      <c r="OHE31" s="63"/>
      <c r="OHF31" s="63"/>
      <c r="OHG31" s="63"/>
      <c r="OHH31" s="63"/>
      <c r="OHI31" s="63"/>
      <c r="OHJ31" s="63"/>
      <c r="OHK31" s="63"/>
      <c r="OHL31" s="63"/>
      <c r="OHM31" s="63"/>
      <c r="OHN31" s="63"/>
      <c r="OHO31" s="63"/>
      <c r="OHP31" s="63"/>
      <c r="OHQ31" s="63"/>
      <c r="OHR31" s="63"/>
      <c r="OHS31" s="63"/>
      <c r="OHT31" s="63"/>
      <c r="OHU31" s="63"/>
      <c r="OHV31" s="63"/>
      <c r="OHW31" s="63"/>
      <c r="OHX31" s="63"/>
      <c r="OHY31" s="63"/>
      <c r="OHZ31" s="63"/>
      <c r="OIA31" s="63"/>
      <c r="OIB31" s="63"/>
      <c r="OIC31" s="63"/>
      <c r="OID31" s="63"/>
      <c r="OIE31" s="63"/>
      <c r="OIF31" s="63"/>
      <c r="OIG31" s="63"/>
      <c r="OIH31" s="63"/>
      <c r="OII31" s="63"/>
      <c r="OIJ31" s="63"/>
      <c r="OIK31" s="63"/>
      <c r="OIL31" s="63"/>
      <c r="OIM31" s="63"/>
      <c r="OIN31" s="63"/>
      <c r="OIO31" s="63"/>
      <c r="OIP31" s="63"/>
      <c r="OIQ31" s="63"/>
      <c r="OIR31" s="63"/>
      <c r="OIS31" s="63"/>
      <c r="OIT31" s="63"/>
      <c r="OIU31" s="63"/>
      <c r="OIV31" s="63"/>
      <c r="OIW31" s="63"/>
      <c r="OIX31" s="63"/>
      <c r="OIY31" s="63"/>
      <c r="OIZ31" s="63"/>
      <c r="OJA31" s="63"/>
      <c r="OJB31" s="63"/>
      <c r="OJC31" s="63"/>
      <c r="OJD31" s="63"/>
      <c r="OJE31" s="63"/>
      <c r="OJF31" s="63"/>
      <c r="OJG31" s="63"/>
      <c r="OJH31" s="63"/>
      <c r="OJI31" s="63"/>
      <c r="OJJ31" s="63"/>
      <c r="OJK31" s="63"/>
      <c r="OJL31" s="63"/>
      <c r="OJM31" s="63"/>
      <c r="OJN31" s="63"/>
      <c r="OJO31" s="63"/>
      <c r="OJP31" s="63"/>
      <c r="OJQ31" s="63"/>
      <c r="OJR31" s="63"/>
      <c r="OJS31" s="63"/>
      <c r="OJT31" s="63"/>
      <c r="OJU31" s="63"/>
      <c r="OJV31" s="63"/>
      <c r="OJW31" s="63"/>
      <c r="OJX31" s="63"/>
      <c r="OJY31" s="63"/>
      <c r="OJZ31" s="63"/>
      <c r="OKA31" s="63"/>
      <c r="OKB31" s="63"/>
      <c r="OKC31" s="63"/>
      <c r="OKD31" s="63"/>
      <c r="OKE31" s="63"/>
      <c r="OKF31" s="63"/>
      <c r="OKG31" s="63"/>
      <c r="OKH31" s="63"/>
      <c r="OKI31" s="63"/>
      <c r="OKJ31" s="63"/>
      <c r="OKK31" s="63"/>
      <c r="OKL31" s="63"/>
      <c r="OKM31" s="63"/>
      <c r="OKN31" s="63"/>
      <c r="OKO31" s="63"/>
      <c r="OKP31" s="63"/>
      <c r="OKQ31" s="63"/>
      <c r="OKR31" s="63"/>
      <c r="OKS31" s="63"/>
      <c r="OKT31" s="63"/>
      <c r="OKU31" s="63"/>
      <c r="OKV31" s="63"/>
      <c r="OKW31" s="63"/>
      <c r="OKX31" s="63"/>
      <c r="OKY31" s="63"/>
      <c r="OKZ31" s="63"/>
      <c r="OLA31" s="63"/>
      <c r="OLB31" s="63"/>
      <c r="OLC31" s="63"/>
      <c r="OLD31" s="63"/>
      <c r="OLE31" s="63"/>
      <c r="OLF31" s="63"/>
      <c r="OLG31" s="63"/>
      <c r="OLH31" s="63"/>
      <c r="OLI31" s="63"/>
      <c r="OLJ31" s="63"/>
      <c r="OLK31" s="63"/>
      <c r="OLL31" s="63"/>
      <c r="OLM31" s="63"/>
      <c r="OLN31" s="63"/>
      <c r="OLO31" s="63"/>
      <c r="OLP31" s="63"/>
      <c r="OLQ31" s="63"/>
      <c r="OLR31" s="63"/>
      <c r="OLS31" s="63"/>
      <c r="OLT31" s="63"/>
      <c r="OLU31" s="63"/>
      <c r="OLV31" s="63"/>
      <c r="OLW31" s="63"/>
      <c r="OLX31" s="63"/>
      <c r="OLY31" s="63"/>
      <c r="OLZ31" s="63"/>
      <c r="OMA31" s="63"/>
      <c r="OMB31" s="63"/>
      <c r="OMC31" s="63"/>
      <c r="OMD31" s="63"/>
      <c r="OME31" s="63"/>
      <c r="OMF31" s="63"/>
      <c r="OMG31" s="63"/>
      <c r="OMH31" s="63"/>
      <c r="OMI31" s="63"/>
      <c r="OMJ31" s="63"/>
      <c r="OMK31" s="63"/>
      <c r="OML31" s="63"/>
      <c r="OMM31" s="63"/>
      <c r="OMN31" s="63"/>
      <c r="OMO31" s="63"/>
      <c r="OMP31" s="63"/>
      <c r="OMQ31" s="63"/>
      <c r="OMR31" s="63"/>
      <c r="OMS31" s="63"/>
      <c r="OMT31" s="63"/>
      <c r="OMU31" s="63"/>
      <c r="OMV31" s="63"/>
      <c r="OMW31" s="63"/>
      <c r="OMX31" s="63"/>
      <c r="OMY31" s="63"/>
      <c r="OMZ31" s="63"/>
      <c r="ONA31" s="63"/>
      <c r="ONB31" s="63"/>
      <c r="ONC31" s="63"/>
      <c r="OND31" s="63"/>
      <c r="ONE31" s="63"/>
      <c r="ONF31" s="63"/>
      <c r="ONG31" s="63"/>
      <c r="ONH31" s="63"/>
      <c r="ONI31" s="63"/>
      <c r="ONJ31" s="63"/>
      <c r="ONK31" s="63"/>
      <c r="ONL31" s="63"/>
      <c r="ONM31" s="63"/>
      <c r="ONN31" s="63"/>
      <c r="ONO31" s="63"/>
      <c r="ONP31" s="63"/>
      <c r="ONQ31" s="63"/>
      <c r="ONR31" s="63"/>
      <c r="ONS31" s="63"/>
      <c r="ONT31" s="63"/>
      <c r="ONU31" s="63"/>
      <c r="ONV31" s="63"/>
      <c r="ONW31" s="63"/>
      <c r="ONX31" s="63"/>
      <c r="ONY31" s="63"/>
      <c r="ONZ31" s="63"/>
      <c r="OOA31" s="63"/>
      <c r="OOB31" s="63"/>
      <c r="OOC31" s="63"/>
      <c r="OOD31" s="63"/>
      <c r="OOE31" s="63"/>
      <c r="OOF31" s="63"/>
      <c r="OOG31" s="63"/>
      <c r="OOH31" s="63"/>
      <c r="OOI31" s="63"/>
      <c r="OOJ31" s="63"/>
      <c r="OOK31" s="63"/>
      <c r="OOL31" s="63"/>
      <c r="OOM31" s="63"/>
      <c r="OON31" s="63"/>
      <c r="OOO31" s="63"/>
      <c r="OOP31" s="63"/>
      <c r="OOQ31" s="63"/>
      <c r="OOR31" s="63"/>
      <c r="OOS31" s="63"/>
      <c r="OOT31" s="63"/>
      <c r="OOU31" s="63"/>
      <c r="OOV31" s="63"/>
      <c r="OOW31" s="63"/>
      <c r="OOX31" s="63"/>
      <c r="OOY31" s="63"/>
      <c r="OOZ31" s="63"/>
      <c r="OPA31" s="63"/>
      <c r="OPB31" s="63"/>
      <c r="OPC31" s="63"/>
      <c r="OPD31" s="63"/>
      <c r="OPE31" s="63"/>
      <c r="OPF31" s="63"/>
      <c r="OPG31" s="63"/>
      <c r="OPH31" s="63"/>
      <c r="OPI31" s="63"/>
      <c r="OPJ31" s="63"/>
      <c r="OPK31" s="63"/>
      <c r="OPL31" s="63"/>
      <c r="OPM31" s="63"/>
      <c r="OPN31" s="63"/>
      <c r="OPO31" s="63"/>
      <c r="OPP31" s="63"/>
      <c r="OPQ31" s="63"/>
      <c r="OPR31" s="63"/>
      <c r="OPS31" s="63"/>
      <c r="OPT31" s="63"/>
      <c r="OPU31" s="63"/>
      <c r="OPV31" s="63"/>
      <c r="OPW31" s="63"/>
      <c r="OPX31" s="63"/>
      <c r="OPY31" s="63"/>
      <c r="OPZ31" s="63"/>
      <c r="OQA31" s="63"/>
      <c r="OQB31" s="63"/>
      <c r="OQC31" s="63"/>
      <c r="OQD31" s="63"/>
      <c r="OQE31" s="63"/>
      <c r="OQF31" s="63"/>
      <c r="OQG31" s="63"/>
      <c r="OQH31" s="63"/>
      <c r="OQI31" s="63"/>
      <c r="OQJ31" s="63"/>
      <c r="OQK31" s="63"/>
      <c r="OQL31" s="63"/>
      <c r="OQM31" s="63"/>
      <c r="OQN31" s="63"/>
      <c r="OQO31" s="63"/>
      <c r="OQP31" s="63"/>
      <c r="OQQ31" s="63"/>
      <c r="OQR31" s="63"/>
      <c r="OQS31" s="63"/>
      <c r="OQT31" s="63"/>
      <c r="OQU31" s="63"/>
      <c r="OQV31" s="63"/>
      <c r="OQW31" s="63"/>
      <c r="OQX31" s="63"/>
      <c r="OQY31" s="63"/>
      <c r="OQZ31" s="63"/>
      <c r="ORA31" s="63"/>
      <c r="ORB31" s="63"/>
      <c r="ORC31" s="63"/>
      <c r="ORD31" s="63"/>
      <c r="ORE31" s="63"/>
      <c r="ORF31" s="63"/>
      <c r="ORG31" s="63"/>
      <c r="ORH31" s="63"/>
      <c r="ORI31" s="63"/>
      <c r="ORJ31" s="63"/>
      <c r="ORK31" s="63"/>
      <c r="ORL31" s="63"/>
      <c r="ORM31" s="63"/>
      <c r="ORN31" s="63"/>
      <c r="ORO31" s="63"/>
      <c r="ORP31" s="63"/>
      <c r="ORQ31" s="63"/>
      <c r="ORR31" s="63"/>
      <c r="ORS31" s="63"/>
      <c r="ORT31" s="63"/>
      <c r="ORU31" s="63"/>
      <c r="ORV31" s="63"/>
      <c r="ORW31" s="63"/>
      <c r="ORX31" s="63"/>
      <c r="ORY31" s="63"/>
      <c r="ORZ31" s="63"/>
      <c r="OSA31" s="63"/>
      <c r="OSB31" s="63"/>
      <c r="OSC31" s="63"/>
      <c r="OSD31" s="63"/>
      <c r="OSE31" s="63"/>
      <c r="OSF31" s="63"/>
      <c r="OSG31" s="63"/>
      <c r="OSH31" s="63"/>
      <c r="OSI31" s="63"/>
      <c r="OSJ31" s="63"/>
      <c r="OSK31" s="63"/>
      <c r="OSL31" s="63"/>
      <c r="OSM31" s="63"/>
      <c r="OSN31" s="63"/>
      <c r="OSO31" s="63"/>
      <c r="OSP31" s="63"/>
      <c r="OSQ31" s="63"/>
      <c r="OSR31" s="63"/>
      <c r="OSS31" s="63"/>
      <c r="OST31" s="63"/>
      <c r="OSU31" s="63"/>
      <c r="OSV31" s="63"/>
      <c r="OSW31" s="63"/>
      <c r="OSX31" s="63"/>
      <c r="OSY31" s="63"/>
      <c r="OSZ31" s="63"/>
      <c r="OTA31" s="63"/>
      <c r="OTB31" s="63"/>
      <c r="OTC31" s="63"/>
      <c r="OTD31" s="63"/>
      <c r="OTE31" s="63"/>
      <c r="OTF31" s="63"/>
      <c r="OTG31" s="63"/>
      <c r="OTH31" s="63"/>
      <c r="OTI31" s="63"/>
      <c r="OTJ31" s="63"/>
      <c r="OTK31" s="63"/>
      <c r="OTL31" s="63"/>
      <c r="OTM31" s="63"/>
      <c r="OTN31" s="63"/>
      <c r="OTO31" s="63"/>
      <c r="OTP31" s="63"/>
      <c r="OTQ31" s="63"/>
      <c r="OTR31" s="63"/>
      <c r="OTS31" s="63"/>
      <c r="OTT31" s="63"/>
      <c r="OTU31" s="63"/>
      <c r="OTV31" s="63"/>
      <c r="OTW31" s="63"/>
      <c r="OTX31" s="63"/>
      <c r="OTY31" s="63"/>
      <c r="OTZ31" s="63"/>
      <c r="OUA31" s="63"/>
      <c r="OUB31" s="63"/>
      <c r="OUC31" s="63"/>
      <c r="OUD31" s="63"/>
      <c r="OUE31" s="63"/>
      <c r="OUF31" s="63"/>
      <c r="OUG31" s="63"/>
      <c r="OUH31" s="63"/>
      <c r="OUI31" s="63"/>
      <c r="OUJ31" s="63"/>
      <c r="OUK31" s="63"/>
      <c r="OUL31" s="63"/>
      <c r="OUM31" s="63"/>
      <c r="OUN31" s="63"/>
      <c r="OUO31" s="63"/>
      <c r="OUP31" s="63"/>
      <c r="OUQ31" s="63"/>
      <c r="OUR31" s="63"/>
      <c r="OUS31" s="63"/>
      <c r="OUT31" s="63"/>
      <c r="OUU31" s="63"/>
      <c r="OUV31" s="63"/>
      <c r="OUW31" s="63"/>
      <c r="OUX31" s="63"/>
      <c r="OUY31" s="63"/>
      <c r="OUZ31" s="63"/>
      <c r="OVA31" s="63"/>
      <c r="OVB31" s="63"/>
      <c r="OVC31" s="63"/>
      <c r="OVD31" s="63"/>
      <c r="OVE31" s="63"/>
      <c r="OVF31" s="63"/>
      <c r="OVG31" s="63"/>
      <c r="OVH31" s="63"/>
      <c r="OVI31" s="63"/>
      <c r="OVJ31" s="63"/>
      <c r="OVK31" s="63"/>
      <c r="OVL31" s="63"/>
      <c r="OVM31" s="63"/>
      <c r="OVN31" s="63"/>
      <c r="OVO31" s="63"/>
      <c r="OVP31" s="63"/>
      <c r="OVQ31" s="63"/>
      <c r="OVR31" s="63"/>
      <c r="OVS31" s="63"/>
      <c r="OVT31" s="63"/>
      <c r="OVU31" s="63"/>
      <c r="OVV31" s="63"/>
      <c r="OVW31" s="63"/>
      <c r="OVX31" s="63"/>
      <c r="OVY31" s="63"/>
      <c r="OVZ31" s="63"/>
      <c r="OWA31" s="63"/>
      <c r="OWB31" s="63"/>
      <c r="OWC31" s="63"/>
      <c r="OWD31" s="63"/>
      <c r="OWE31" s="63"/>
      <c r="OWF31" s="63"/>
      <c r="OWG31" s="63"/>
      <c r="OWH31" s="63"/>
      <c r="OWI31" s="63"/>
      <c r="OWJ31" s="63"/>
      <c r="OWK31" s="63"/>
      <c r="OWL31" s="63"/>
      <c r="OWM31" s="63"/>
      <c r="OWN31" s="63"/>
      <c r="OWO31" s="63"/>
      <c r="OWP31" s="63"/>
      <c r="OWQ31" s="63"/>
      <c r="OWR31" s="63"/>
      <c r="OWS31" s="63"/>
      <c r="OWT31" s="63"/>
      <c r="OWU31" s="63"/>
      <c r="OWV31" s="63"/>
      <c r="OWW31" s="63"/>
      <c r="OWX31" s="63"/>
      <c r="OWY31" s="63"/>
      <c r="OWZ31" s="63"/>
      <c r="OXA31" s="63"/>
      <c r="OXB31" s="63"/>
      <c r="OXC31" s="63"/>
      <c r="OXD31" s="63"/>
      <c r="OXE31" s="63"/>
      <c r="OXF31" s="63"/>
      <c r="OXG31" s="63"/>
      <c r="OXH31" s="63"/>
      <c r="OXI31" s="63"/>
      <c r="OXJ31" s="63"/>
      <c r="OXK31" s="63"/>
      <c r="OXL31" s="63"/>
      <c r="OXM31" s="63"/>
      <c r="OXN31" s="63"/>
      <c r="OXO31" s="63"/>
      <c r="OXP31" s="63"/>
      <c r="OXQ31" s="63"/>
      <c r="OXR31" s="63"/>
      <c r="OXS31" s="63"/>
      <c r="OXT31" s="63"/>
      <c r="OXU31" s="63"/>
      <c r="OXV31" s="63"/>
      <c r="OXW31" s="63"/>
      <c r="OXX31" s="63"/>
      <c r="OXY31" s="63"/>
      <c r="OXZ31" s="63"/>
      <c r="OYA31" s="63"/>
      <c r="OYB31" s="63"/>
      <c r="OYC31" s="63"/>
      <c r="OYD31" s="63"/>
      <c r="OYE31" s="63"/>
      <c r="OYF31" s="63"/>
      <c r="OYG31" s="63"/>
      <c r="OYH31" s="63"/>
      <c r="OYI31" s="63"/>
      <c r="OYJ31" s="63"/>
      <c r="OYK31" s="63"/>
      <c r="OYL31" s="63"/>
      <c r="OYM31" s="63"/>
      <c r="OYN31" s="63"/>
      <c r="OYO31" s="63"/>
      <c r="OYP31" s="63"/>
      <c r="OYQ31" s="63"/>
      <c r="OYR31" s="63"/>
      <c r="OYS31" s="63"/>
      <c r="OYT31" s="63"/>
      <c r="OYU31" s="63"/>
      <c r="OYV31" s="63"/>
      <c r="OYW31" s="63"/>
      <c r="OYX31" s="63"/>
      <c r="OYY31" s="63"/>
      <c r="OYZ31" s="63"/>
      <c r="OZA31" s="63"/>
      <c r="OZB31" s="63"/>
      <c r="OZC31" s="63"/>
      <c r="OZD31" s="63"/>
      <c r="OZE31" s="63"/>
      <c r="OZF31" s="63"/>
      <c r="OZG31" s="63"/>
      <c r="OZH31" s="63"/>
      <c r="OZI31" s="63"/>
      <c r="OZJ31" s="63"/>
      <c r="OZK31" s="63"/>
      <c r="OZL31" s="63"/>
      <c r="OZM31" s="63"/>
      <c r="OZN31" s="63"/>
      <c r="OZO31" s="63"/>
      <c r="OZP31" s="63"/>
      <c r="OZQ31" s="63"/>
      <c r="OZR31" s="63"/>
      <c r="OZS31" s="63"/>
      <c r="OZT31" s="63"/>
      <c r="OZU31" s="63"/>
      <c r="OZV31" s="63"/>
      <c r="OZW31" s="63"/>
      <c r="OZX31" s="63"/>
      <c r="OZY31" s="63"/>
      <c r="OZZ31" s="63"/>
      <c r="PAA31" s="63"/>
      <c r="PAB31" s="63"/>
      <c r="PAC31" s="63"/>
      <c r="PAD31" s="63"/>
      <c r="PAE31" s="63"/>
      <c r="PAF31" s="63"/>
      <c r="PAG31" s="63"/>
      <c r="PAH31" s="63"/>
      <c r="PAI31" s="63"/>
      <c r="PAJ31" s="63"/>
      <c r="PAK31" s="63"/>
      <c r="PAL31" s="63"/>
      <c r="PAM31" s="63"/>
      <c r="PAN31" s="63"/>
      <c r="PAO31" s="63"/>
      <c r="PAP31" s="63"/>
      <c r="PAQ31" s="63"/>
      <c r="PAR31" s="63"/>
      <c r="PAS31" s="63"/>
      <c r="PAT31" s="63"/>
      <c r="PAU31" s="63"/>
      <c r="PAV31" s="63"/>
      <c r="PAW31" s="63"/>
      <c r="PAX31" s="63"/>
      <c r="PAY31" s="63"/>
      <c r="PAZ31" s="63"/>
      <c r="PBA31" s="63"/>
      <c r="PBB31" s="63"/>
      <c r="PBC31" s="63"/>
      <c r="PBD31" s="63"/>
      <c r="PBE31" s="63"/>
      <c r="PBF31" s="63"/>
      <c r="PBG31" s="63"/>
      <c r="PBH31" s="63"/>
      <c r="PBI31" s="63"/>
      <c r="PBJ31" s="63"/>
      <c r="PBK31" s="63"/>
      <c r="PBL31" s="63"/>
      <c r="PBM31" s="63"/>
      <c r="PBN31" s="63"/>
      <c r="PBO31" s="63"/>
      <c r="PBP31" s="63"/>
      <c r="PBQ31" s="63"/>
      <c r="PBR31" s="63"/>
      <c r="PBS31" s="63"/>
      <c r="PBT31" s="63"/>
      <c r="PBU31" s="63"/>
      <c r="PBV31" s="63"/>
      <c r="PBW31" s="63"/>
      <c r="PBX31" s="63"/>
      <c r="PBY31" s="63"/>
      <c r="PBZ31" s="63"/>
      <c r="PCA31" s="63"/>
      <c r="PCB31" s="63"/>
      <c r="PCC31" s="63"/>
      <c r="PCD31" s="63"/>
      <c r="PCE31" s="63"/>
      <c r="PCF31" s="63"/>
      <c r="PCG31" s="63"/>
      <c r="PCH31" s="63"/>
      <c r="PCI31" s="63"/>
      <c r="PCJ31" s="63"/>
      <c r="PCK31" s="63"/>
      <c r="PCL31" s="63"/>
      <c r="PCM31" s="63"/>
      <c r="PCN31" s="63"/>
      <c r="PCO31" s="63"/>
      <c r="PCP31" s="63"/>
      <c r="PCQ31" s="63"/>
      <c r="PCR31" s="63"/>
      <c r="PCS31" s="63"/>
      <c r="PCT31" s="63"/>
      <c r="PCU31" s="63"/>
      <c r="PCV31" s="63"/>
      <c r="PCW31" s="63"/>
      <c r="PCX31" s="63"/>
      <c r="PCY31" s="63"/>
      <c r="PCZ31" s="63"/>
      <c r="PDA31" s="63"/>
      <c r="PDB31" s="63"/>
      <c r="PDC31" s="63"/>
      <c r="PDD31" s="63"/>
      <c r="PDE31" s="63"/>
      <c r="PDF31" s="63"/>
      <c r="PDG31" s="63"/>
      <c r="PDH31" s="63"/>
      <c r="PDI31" s="63"/>
      <c r="PDJ31" s="63"/>
      <c r="PDK31" s="63"/>
      <c r="PDL31" s="63"/>
      <c r="PDM31" s="63"/>
      <c r="PDN31" s="63"/>
      <c r="PDO31" s="63"/>
      <c r="PDP31" s="63"/>
      <c r="PDQ31" s="63"/>
      <c r="PDR31" s="63"/>
      <c r="PDS31" s="63"/>
      <c r="PDT31" s="63"/>
      <c r="PDU31" s="63"/>
      <c r="PDV31" s="63"/>
      <c r="PDW31" s="63"/>
      <c r="PDX31" s="63"/>
      <c r="PDY31" s="63"/>
      <c r="PDZ31" s="63"/>
      <c r="PEA31" s="63"/>
      <c r="PEB31" s="63"/>
      <c r="PEC31" s="63"/>
      <c r="PED31" s="63"/>
      <c r="PEE31" s="63"/>
      <c r="PEF31" s="63"/>
      <c r="PEG31" s="63"/>
      <c r="PEH31" s="63"/>
      <c r="PEI31" s="63"/>
      <c r="PEJ31" s="63"/>
      <c r="PEK31" s="63"/>
      <c r="PEL31" s="63"/>
      <c r="PEM31" s="63"/>
      <c r="PEN31" s="63"/>
      <c r="PEO31" s="63"/>
      <c r="PEP31" s="63"/>
      <c r="PEQ31" s="63"/>
      <c r="PER31" s="63"/>
      <c r="PES31" s="63"/>
      <c r="PET31" s="63"/>
      <c r="PEU31" s="63"/>
      <c r="PEV31" s="63"/>
      <c r="PEW31" s="63"/>
      <c r="PEX31" s="63"/>
      <c r="PEY31" s="63"/>
      <c r="PEZ31" s="63"/>
      <c r="PFA31" s="63"/>
      <c r="PFB31" s="63"/>
      <c r="PFC31" s="63"/>
      <c r="PFD31" s="63"/>
      <c r="PFE31" s="63"/>
      <c r="PFF31" s="63"/>
      <c r="PFG31" s="63"/>
      <c r="PFH31" s="63"/>
      <c r="PFI31" s="63"/>
      <c r="PFJ31" s="63"/>
      <c r="PFK31" s="63"/>
      <c r="PFL31" s="63"/>
      <c r="PFM31" s="63"/>
      <c r="PFN31" s="63"/>
      <c r="PFO31" s="63"/>
      <c r="PFP31" s="63"/>
      <c r="PFQ31" s="63"/>
      <c r="PFR31" s="63"/>
      <c r="PFS31" s="63"/>
      <c r="PFT31" s="63"/>
      <c r="PFU31" s="63"/>
      <c r="PFV31" s="63"/>
      <c r="PFW31" s="63"/>
      <c r="PFX31" s="63"/>
      <c r="PFY31" s="63"/>
      <c r="PFZ31" s="63"/>
      <c r="PGA31" s="63"/>
      <c r="PGB31" s="63"/>
      <c r="PGC31" s="63"/>
      <c r="PGD31" s="63"/>
      <c r="PGE31" s="63"/>
      <c r="PGF31" s="63"/>
      <c r="PGG31" s="63"/>
      <c r="PGH31" s="63"/>
      <c r="PGI31" s="63"/>
      <c r="PGJ31" s="63"/>
      <c r="PGK31" s="63"/>
      <c r="PGL31" s="63"/>
      <c r="PGM31" s="63"/>
      <c r="PGN31" s="63"/>
      <c r="PGO31" s="63"/>
      <c r="PGP31" s="63"/>
      <c r="PGQ31" s="63"/>
      <c r="PGR31" s="63"/>
      <c r="PGS31" s="63"/>
      <c r="PGT31" s="63"/>
      <c r="PGU31" s="63"/>
      <c r="PGV31" s="63"/>
      <c r="PGW31" s="63"/>
      <c r="PGX31" s="63"/>
      <c r="PGY31" s="63"/>
      <c r="PGZ31" s="63"/>
      <c r="PHA31" s="63"/>
      <c r="PHB31" s="63"/>
      <c r="PHC31" s="63"/>
      <c r="PHD31" s="63"/>
      <c r="PHE31" s="63"/>
      <c r="PHF31" s="63"/>
      <c r="PHG31" s="63"/>
      <c r="PHH31" s="63"/>
      <c r="PHI31" s="63"/>
      <c r="PHJ31" s="63"/>
      <c r="PHK31" s="63"/>
      <c r="PHL31" s="63"/>
      <c r="PHM31" s="63"/>
      <c r="PHN31" s="63"/>
      <c r="PHO31" s="63"/>
      <c r="PHP31" s="63"/>
      <c r="PHQ31" s="63"/>
      <c r="PHR31" s="63"/>
      <c r="PHS31" s="63"/>
      <c r="PHT31" s="63"/>
      <c r="PHU31" s="63"/>
      <c r="PHV31" s="63"/>
      <c r="PHW31" s="63"/>
      <c r="PHX31" s="63"/>
      <c r="PHY31" s="63"/>
      <c r="PHZ31" s="63"/>
      <c r="PIA31" s="63"/>
      <c r="PIB31" s="63"/>
      <c r="PIC31" s="63"/>
      <c r="PID31" s="63"/>
      <c r="PIE31" s="63"/>
      <c r="PIF31" s="63"/>
      <c r="PIG31" s="63"/>
      <c r="PIH31" s="63"/>
      <c r="PII31" s="63"/>
      <c r="PIJ31" s="63"/>
      <c r="PIK31" s="63"/>
      <c r="PIL31" s="63"/>
      <c r="PIM31" s="63"/>
      <c r="PIN31" s="63"/>
      <c r="PIO31" s="63"/>
      <c r="PIP31" s="63"/>
      <c r="PIQ31" s="63"/>
      <c r="PIR31" s="63"/>
      <c r="PIS31" s="63"/>
      <c r="PIT31" s="63"/>
      <c r="PIU31" s="63"/>
      <c r="PIV31" s="63"/>
      <c r="PIW31" s="63"/>
      <c r="PIX31" s="63"/>
      <c r="PIY31" s="63"/>
      <c r="PIZ31" s="63"/>
      <c r="PJA31" s="63"/>
      <c r="PJB31" s="63"/>
      <c r="PJC31" s="63"/>
      <c r="PJD31" s="63"/>
      <c r="PJE31" s="63"/>
      <c r="PJF31" s="63"/>
      <c r="PJG31" s="63"/>
      <c r="PJH31" s="63"/>
      <c r="PJI31" s="63"/>
      <c r="PJJ31" s="63"/>
      <c r="PJK31" s="63"/>
      <c r="PJL31" s="63"/>
      <c r="PJM31" s="63"/>
      <c r="PJN31" s="63"/>
      <c r="PJO31" s="63"/>
      <c r="PJP31" s="63"/>
      <c r="PJQ31" s="63"/>
      <c r="PJR31" s="63"/>
      <c r="PJS31" s="63"/>
      <c r="PJT31" s="63"/>
      <c r="PJU31" s="63"/>
      <c r="PJV31" s="63"/>
      <c r="PJW31" s="63"/>
      <c r="PJX31" s="63"/>
      <c r="PJY31" s="63"/>
      <c r="PJZ31" s="63"/>
      <c r="PKA31" s="63"/>
      <c r="PKB31" s="63"/>
      <c r="PKC31" s="63"/>
      <c r="PKD31" s="63"/>
      <c r="PKE31" s="63"/>
      <c r="PKF31" s="63"/>
      <c r="PKG31" s="63"/>
      <c r="PKH31" s="63"/>
      <c r="PKI31" s="63"/>
      <c r="PKJ31" s="63"/>
      <c r="PKK31" s="63"/>
      <c r="PKL31" s="63"/>
      <c r="PKM31" s="63"/>
      <c r="PKN31" s="63"/>
      <c r="PKO31" s="63"/>
      <c r="PKP31" s="63"/>
      <c r="PKQ31" s="63"/>
      <c r="PKR31" s="63"/>
      <c r="PKS31" s="63"/>
      <c r="PKT31" s="63"/>
      <c r="PKU31" s="63"/>
      <c r="PKV31" s="63"/>
      <c r="PKW31" s="63"/>
      <c r="PKX31" s="63"/>
      <c r="PKY31" s="63"/>
      <c r="PKZ31" s="63"/>
      <c r="PLA31" s="63"/>
      <c r="PLB31" s="63"/>
      <c r="PLC31" s="63"/>
      <c r="PLD31" s="63"/>
      <c r="PLE31" s="63"/>
      <c r="PLF31" s="63"/>
      <c r="PLG31" s="63"/>
      <c r="PLH31" s="63"/>
      <c r="PLI31" s="63"/>
      <c r="PLJ31" s="63"/>
      <c r="PLK31" s="63"/>
      <c r="PLL31" s="63"/>
      <c r="PLM31" s="63"/>
      <c r="PLN31" s="63"/>
      <c r="PLO31" s="63"/>
      <c r="PLP31" s="63"/>
      <c r="PLQ31" s="63"/>
      <c r="PLR31" s="63"/>
      <c r="PLS31" s="63"/>
      <c r="PLT31" s="63"/>
      <c r="PLU31" s="63"/>
      <c r="PLV31" s="63"/>
      <c r="PLW31" s="63"/>
      <c r="PLX31" s="63"/>
      <c r="PLY31" s="63"/>
      <c r="PLZ31" s="63"/>
      <c r="PMA31" s="63"/>
      <c r="PMB31" s="63"/>
      <c r="PMC31" s="63"/>
      <c r="PMD31" s="63"/>
      <c r="PME31" s="63"/>
      <c r="PMF31" s="63"/>
      <c r="PMG31" s="63"/>
      <c r="PMH31" s="63"/>
      <c r="PMI31" s="63"/>
      <c r="PMJ31" s="63"/>
      <c r="PMK31" s="63"/>
      <c r="PML31" s="63"/>
      <c r="PMM31" s="63"/>
      <c r="PMN31" s="63"/>
      <c r="PMO31" s="63"/>
      <c r="PMP31" s="63"/>
      <c r="PMQ31" s="63"/>
      <c r="PMR31" s="63"/>
      <c r="PMS31" s="63"/>
      <c r="PMT31" s="63"/>
      <c r="PMU31" s="63"/>
      <c r="PMV31" s="63"/>
      <c r="PMW31" s="63"/>
      <c r="PMX31" s="63"/>
      <c r="PMY31" s="63"/>
      <c r="PMZ31" s="63"/>
      <c r="PNA31" s="63"/>
      <c r="PNB31" s="63"/>
      <c r="PNC31" s="63"/>
      <c r="PND31" s="63"/>
      <c r="PNE31" s="63"/>
      <c r="PNF31" s="63"/>
      <c r="PNG31" s="63"/>
      <c r="PNH31" s="63"/>
      <c r="PNI31" s="63"/>
      <c r="PNJ31" s="63"/>
      <c r="PNK31" s="63"/>
      <c r="PNL31" s="63"/>
      <c r="PNM31" s="63"/>
      <c r="PNN31" s="63"/>
      <c r="PNO31" s="63"/>
      <c r="PNP31" s="63"/>
      <c r="PNQ31" s="63"/>
      <c r="PNR31" s="63"/>
      <c r="PNS31" s="63"/>
      <c r="PNT31" s="63"/>
      <c r="PNU31" s="63"/>
      <c r="PNV31" s="63"/>
      <c r="PNW31" s="63"/>
      <c r="PNX31" s="63"/>
      <c r="PNY31" s="63"/>
      <c r="PNZ31" s="63"/>
      <c r="POA31" s="63"/>
      <c r="POB31" s="63"/>
      <c r="POC31" s="63"/>
      <c r="POD31" s="63"/>
      <c r="POE31" s="63"/>
      <c r="POF31" s="63"/>
      <c r="POG31" s="63"/>
      <c r="POH31" s="63"/>
      <c r="POI31" s="63"/>
      <c r="POJ31" s="63"/>
      <c r="POK31" s="63"/>
      <c r="POL31" s="63"/>
      <c r="POM31" s="63"/>
      <c r="PON31" s="63"/>
      <c r="POO31" s="63"/>
      <c r="POP31" s="63"/>
      <c r="POQ31" s="63"/>
      <c r="POR31" s="63"/>
      <c r="POS31" s="63"/>
      <c r="POT31" s="63"/>
      <c r="POU31" s="63"/>
      <c r="POV31" s="63"/>
      <c r="POW31" s="63"/>
      <c r="POX31" s="63"/>
      <c r="POY31" s="63"/>
      <c r="POZ31" s="63"/>
      <c r="PPA31" s="63"/>
      <c r="PPB31" s="63"/>
      <c r="PPC31" s="63"/>
      <c r="PPD31" s="63"/>
      <c r="PPE31" s="63"/>
      <c r="PPF31" s="63"/>
      <c r="PPG31" s="63"/>
      <c r="PPH31" s="63"/>
      <c r="PPI31" s="63"/>
      <c r="PPJ31" s="63"/>
      <c r="PPK31" s="63"/>
      <c r="PPL31" s="63"/>
      <c r="PPM31" s="63"/>
      <c r="PPN31" s="63"/>
      <c r="PPO31" s="63"/>
      <c r="PPP31" s="63"/>
      <c r="PPQ31" s="63"/>
      <c r="PPR31" s="63"/>
      <c r="PPS31" s="63"/>
      <c r="PPT31" s="63"/>
      <c r="PPU31" s="63"/>
      <c r="PPV31" s="63"/>
      <c r="PPW31" s="63"/>
      <c r="PPX31" s="63"/>
      <c r="PPY31" s="63"/>
      <c r="PPZ31" s="63"/>
      <c r="PQA31" s="63"/>
      <c r="PQB31" s="63"/>
      <c r="PQC31" s="63"/>
      <c r="PQD31" s="63"/>
      <c r="PQE31" s="63"/>
      <c r="PQF31" s="63"/>
      <c r="PQG31" s="63"/>
      <c r="PQH31" s="63"/>
      <c r="PQI31" s="63"/>
      <c r="PQJ31" s="63"/>
      <c r="PQK31" s="63"/>
      <c r="PQL31" s="63"/>
      <c r="PQM31" s="63"/>
      <c r="PQN31" s="63"/>
      <c r="PQO31" s="63"/>
      <c r="PQP31" s="63"/>
      <c r="PQQ31" s="63"/>
      <c r="PQR31" s="63"/>
      <c r="PQS31" s="63"/>
      <c r="PQT31" s="63"/>
      <c r="PQU31" s="63"/>
      <c r="PQV31" s="63"/>
      <c r="PQW31" s="63"/>
      <c r="PQX31" s="63"/>
      <c r="PQY31" s="63"/>
      <c r="PQZ31" s="63"/>
      <c r="PRA31" s="63"/>
      <c r="PRB31" s="63"/>
      <c r="PRC31" s="63"/>
      <c r="PRD31" s="63"/>
      <c r="PRE31" s="63"/>
      <c r="PRF31" s="63"/>
      <c r="PRG31" s="63"/>
      <c r="PRH31" s="63"/>
      <c r="PRI31" s="63"/>
      <c r="PRJ31" s="63"/>
      <c r="PRK31" s="63"/>
      <c r="PRL31" s="63"/>
      <c r="PRM31" s="63"/>
      <c r="PRN31" s="63"/>
      <c r="PRO31" s="63"/>
      <c r="PRP31" s="63"/>
      <c r="PRQ31" s="63"/>
      <c r="PRR31" s="63"/>
      <c r="PRS31" s="63"/>
      <c r="PRT31" s="63"/>
      <c r="PRU31" s="63"/>
      <c r="PRV31" s="63"/>
      <c r="PRW31" s="63"/>
      <c r="PRX31" s="63"/>
      <c r="PRY31" s="63"/>
      <c r="PRZ31" s="63"/>
      <c r="PSA31" s="63"/>
      <c r="PSB31" s="63"/>
      <c r="PSC31" s="63"/>
      <c r="PSD31" s="63"/>
      <c r="PSE31" s="63"/>
      <c r="PSF31" s="63"/>
      <c r="PSG31" s="63"/>
      <c r="PSH31" s="63"/>
      <c r="PSI31" s="63"/>
      <c r="PSJ31" s="63"/>
      <c r="PSK31" s="63"/>
      <c r="PSL31" s="63"/>
      <c r="PSM31" s="63"/>
      <c r="PSN31" s="63"/>
      <c r="PSO31" s="63"/>
      <c r="PSP31" s="63"/>
      <c r="PSQ31" s="63"/>
      <c r="PSR31" s="63"/>
      <c r="PSS31" s="63"/>
      <c r="PST31" s="63"/>
      <c r="PSU31" s="63"/>
      <c r="PSV31" s="63"/>
      <c r="PSW31" s="63"/>
      <c r="PSX31" s="63"/>
      <c r="PSY31" s="63"/>
      <c r="PSZ31" s="63"/>
      <c r="PTA31" s="63"/>
      <c r="PTB31" s="63"/>
      <c r="PTC31" s="63"/>
      <c r="PTD31" s="63"/>
      <c r="PTE31" s="63"/>
      <c r="PTF31" s="63"/>
      <c r="PTG31" s="63"/>
      <c r="PTH31" s="63"/>
      <c r="PTI31" s="63"/>
      <c r="PTJ31" s="63"/>
      <c r="PTK31" s="63"/>
      <c r="PTL31" s="63"/>
      <c r="PTM31" s="63"/>
      <c r="PTN31" s="63"/>
      <c r="PTO31" s="63"/>
      <c r="PTP31" s="63"/>
      <c r="PTQ31" s="63"/>
      <c r="PTR31" s="63"/>
      <c r="PTS31" s="63"/>
      <c r="PTT31" s="63"/>
      <c r="PTU31" s="63"/>
      <c r="PTV31" s="63"/>
      <c r="PTW31" s="63"/>
      <c r="PTX31" s="63"/>
      <c r="PTY31" s="63"/>
      <c r="PTZ31" s="63"/>
      <c r="PUA31" s="63"/>
      <c r="PUB31" s="63"/>
      <c r="PUC31" s="63"/>
      <c r="PUD31" s="63"/>
      <c r="PUE31" s="63"/>
      <c r="PUF31" s="63"/>
      <c r="PUG31" s="63"/>
      <c r="PUH31" s="63"/>
      <c r="PUI31" s="63"/>
      <c r="PUJ31" s="63"/>
      <c r="PUK31" s="63"/>
      <c r="PUL31" s="63"/>
      <c r="PUM31" s="63"/>
      <c r="PUN31" s="63"/>
      <c r="PUO31" s="63"/>
      <c r="PUP31" s="63"/>
      <c r="PUQ31" s="63"/>
      <c r="PUR31" s="63"/>
      <c r="PUS31" s="63"/>
      <c r="PUT31" s="63"/>
      <c r="PUU31" s="63"/>
      <c r="PUV31" s="63"/>
      <c r="PUW31" s="63"/>
      <c r="PUX31" s="63"/>
      <c r="PUY31" s="63"/>
      <c r="PUZ31" s="63"/>
      <c r="PVA31" s="63"/>
      <c r="PVB31" s="63"/>
      <c r="PVC31" s="63"/>
      <c r="PVD31" s="63"/>
      <c r="PVE31" s="63"/>
      <c r="PVF31" s="63"/>
      <c r="PVG31" s="63"/>
      <c r="PVH31" s="63"/>
      <c r="PVI31" s="63"/>
      <c r="PVJ31" s="63"/>
      <c r="PVK31" s="63"/>
      <c r="PVL31" s="63"/>
      <c r="PVM31" s="63"/>
      <c r="PVN31" s="63"/>
      <c r="PVO31" s="63"/>
      <c r="PVP31" s="63"/>
      <c r="PVQ31" s="63"/>
      <c r="PVR31" s="63"/>
      <c r="PVS31" s="63"/>
      <c r="PVT31" s="63"/>
      <c r="PVU31" s="63"/>
      <c r="PVV31" s="63"/>
      <c r="PVW31" s="63"/>
      <c r="PVX31" s="63"/>
      <c r="PVY31" s="63"/>
      <c r="PVZ31" s="63"/>
      <c r="PWA31" s="63"/>
      <c r="PWB31" s="63"/>
      <c r="PWC31" s="63"/>
      <c r="PWD31" s="63"/>
      <c r="PWE31" s="63"/>
      <c r="PWF31" s="63"/>
      <c r="PWG31" s="63"/>
      <c r="PWH31" s="63"/>
      <c r="PWI31" s="63"/>
      <c r="PWJ31" s="63"/>
      <c r="PWK31" s="63"/>
      <c r="PWL31" s="63"/>
      <c r="PWM31" s="63"/>
      <c r="PWN31" s="63"/>
      <c r="PWO31" s="63"/>
      <c r="PWP31" s="63"/>
      <c r="PWQ31" s="63"/>
      <c r="PWR31" s="63"/>
      <c r="PWS31" s="63"/>
      <c r="PWT31" s="63"/>
      <c r="PWU31" s="63"/>
      <c r="PWV31" s="63"/>
      <c r="PWW31" s="63"/>
      <c r="PWX31" s="63"/>
      <c r="PWY31" s="63"/>
      <c r="PWZ31" s="63"/>
      <c r="PXA31" s="63"/>
      <c r="PXB31" s="63"/>
      <c r="PXC31" s="63"/>
      <c r="PXD31" s="63"/>
      <c r="PXE31" s="63"/>
      <c r="PXF31" s="63"/>
      <c r="PXG31" s="63"/>
      <c r="PXH31" s="63"/>
      <c r="PXI31" s="63"/>
      <c r="PXJ31" s="63"/>
      <c r="PXK31" s="63"/>
      <c r="PXL31" s="63"/>
      <c r="PXM31" s="63"/>
      <c r="PXN31" s="63"/>
      <c r="PXO31" s="63"/>
      <c r="PXP31" s="63"/>
      <c r="PXQ31" s="63"/>
      <c r="PXR31" s="63"/>
      <c r="PXS31" s="63"/>
      <c r="PXT31" s="63"/>
      <c r="PXU31" s="63"/>
      <c r="PXV31" s="63"/>
      <c r="PXW31" s="63"/>
      <c r="PXX31" s="63"/>
      <c r="PXY31" s="63"/>
      <c r="PXZ31" s="63"/>
      <c r="PYA31" s="63"/>
      <c r="PYB31" s="63"/>
      <c r="PYC31" s="63"/>
      <c r="PYD31" s="63"/>
      <c r="PYE31" s="63"/>
      <c r="PYF31" s="63"/>
      <c r="PYG31" s="63"/>
      <c r="PYH31" s="63"/>
      <c r="PYI31" s="63"/>
      <c r="PYJ31" s="63"/>
      <c r="PYK31" s="63"/>
      <c r="PYL31" s="63"/>
      <c r="PYM31" s="63"/>
      <c r="PYN31" s="63"/>
      <c r="PYO31" s="63"/>
      <c r="PYP31" s="63"/>
      <c r="PYQ31" s="63"/>
      <c r="PYR31" s="63"/>
      <c r="PYS31" s="63"/>
      <c r="PYT31" s="63"/>
      <c r="PYU31" s="63"/>
      <c r="PYV31" s="63"/>
      <c r="PYW31" s="63"/>
      <c r="PYX31" s="63"/>
      <c r="PYY31" s="63"/>
      <c r="PYZ31" s="63"/>
      <c r="PZA31" s="63"/>
      <c r="PZB31" s="63"/>
      <c r="PZC31" s="63"/>
      <c r="PZD31" s="63"/>
      <c r="PZE31" s="63"/>
      <c r="PZF31" s="63"/>
      <c r="PZG31" s="63"/>
      <c r="PZH31" s="63"/>
      <c r="PZI31" s="63"/>
      <c r="PZJ31" s="63"/>
      <c r="PZK31" s="63"/>
      <c r="PZL31" s="63"/>
      <c r="PZM31" s="63"/>
      <c r="PZN31" s="63"/>
      <c r="PZO31" s="63"/>
      <c r="PZP31" s="63"/>
      <c r="PZQ31" s="63"/>
      <c r="PZR31" s="63"/>
      <c r="PZS31" s="63"/>
      <c r="PZT31" s="63"/>
      <c r="PZU31" s="63"/>
      <c r="PZV31" s="63"/>
      <c r="PZW31" s="63"/>
      <c r="PZX31" s="63"/>
      <c r="PZY31" s="63"/>
      <c r="PZZ31" s="63"/>
      <c r="QAA31" s="63"/>
      <c r="QAB31" s="63"/>
      <c r="QAC31" s="63"/>
      <c r="QAD31" s="63"/>
      <c r="QAE31" s="63"/>
      <c r="QAF31" s="63"/>
      <c r="QAG31" s="63"/>
      <c r="QAH31" s="63"/>
      <c r="QAI31" s="63"/>
      <c r="QAJ31" s="63"/>
      <c r="QAK31" s="63"/>
      <c r="QAL31" s="63"/>
      <c r="QAM31" s="63"/>
      <c r="QAN31" s="63"/>
      <c r="QAO31" s="63"/>
      <c r="QAP31" s="63"/>
      <c r="QAQ31" s="63"/>
      <c r="QAR31" s="63"/>
      <c r="QAS31" s="63"/>
      <c r="QAT31" s="63"/>
      <c r="QAU31" s="63"/>
      <c r="QAV31" s="63"/>
      <c r="QAW31" s="63"/>
      <c r="QAX31" s="63"/>
      <c r="QAY31" s="63"/>
      <c r="QAZ31" s="63"/>
      <c r="QBA31" s="63"/>
      <c r="QBB31" s="63"/>
      <c r="QBC31" s="63"/>
      <c r="QBD31" s="63"/>
      <c r="QBE31" s="63"/>
      <c r="QBF31" s="63"/>
      <c r="QBG31" s="63"/>
      <c r="QBH31" s="63"/>
      <c r="QBI31" s="63"/>
      <c r="QBJ31" s="63"/>
      <c r="QBK31" s="63"/>
      <c r="QBL31" s="63"/>
      <c r="QBM31" s="63"/>
      <c r="QBN31" s="63"/>
      <c r="QBO31" s="63"/>
      <c r="QBP31" s="63"/>
      <c r="QBQ31" s="63"/>
      <c r="QBR31" s="63"/>
      <c r="QBS31" s="63"/>
      <c r="QBT31" s="63"/>
      <c r="QBU31" s="63"/>
      <c r="QBV31" s="63"/>
      <c r="QBW31" s="63"/>
      <c r="QBX31" s="63"/>
      <c r="QBY31" s="63"/>
      <c r="QBZ31" s="63"/>
      <c r="QCA31" s="63"/>
      <c r="QCB31" s="63"/>
      <c r="QCC31" s="63"/>
      <c r="QCD31" s="63"/>
      <c r="QCE31" s="63"/>
      <c r="QCF31" s="63"/>
      <c r="QCG31" s="63"/>
      <c r="QCH31" s="63"/>
      <c r="QCI31" s="63"/>
      <c r="QCJ31" s="63"/>
      <c r="QCK31" s="63"/>
      <c r="QCL31" s="63"/>
      <c r="QCM31" s="63"/>
      <c r="QCN31" s="63"/>
      <c r="QCO31" s="63"/>
      <c r="QCP31" s="63"/>
      <c r="QCQ31" s="63"/>
      <c r="QCR31" s="63"/>
      <c r="QCS31" s="63"/>
      <c r="QCT31" s="63"/>
      <c r="QCU31" s="63"/>
      <c r="QCV31" s="63"/>
      <c r="QCW31" s="63"/>
      <c r="QCX31" s="63"/>
      <c r="QCY31" s="63"/>
      <c r="QCZ31" s="63"/>
      <c r="QDA31" s="63"/>
      <c r="QDB31" s="63"/>
      <c r="QDC31" s="63"/>
      <c r="QDD31" s="63"/>
      <c r="QDE31" s="63"/>
      <c r="QDF31" s="63"/>
      <c r="QDG31" s="63"/>
      <c r="QDH31" s="63"/>
      <c r="QDI31" s="63"/>
      <c r="QDJ31" s="63"/>
      <c r="QDK31" s="63"/>
      <c r="QDL31" s="63"/>
      <c r="QDM31" s="63"/>
      <c r="QDN31" s="63"/>
      <c r="QDO31" s="63"/>
      <c r="QDP31" s="63"/>
      <c r="QDQ31" s="63"/>
      <c r="QDR31" s="63"/>
      <c r="QDS31" s="63"/>
      <c r="QDT31" s="63"/>
      <c r="QDU31" s="63"/>
      <c r="QDV31" s="63"/>
      <c r="QDW31" s="63"/>
      <c r="QDX31" s="63"/>
      <c r="QDY31" s="63"/>
      <c r="QDZ31" s="63"/>
      <c r="QEA31" s="63"/>
      <c r="QEB31" s="63"/>
      <c r="QEC31" s="63"/>
      <c r="QED31" s="63"/>
      <c r="QEE31" s="63"/>
      <c r="QEF31" s="63"/>
      <c r="QEG31" s="63"/>
      <c r="QEH31" s="63"/>
      <c r="QEI31" s="63"/>
      <c r="QEJ31" s="63"/>
      <c r="QEK31" s="63"/>
      <c r="QEL31" s="63"/>
      <c r="QEM31" s="63"/>
      <c r="QEN31" s="63"/>
      <c r="QEO31" s="63"/>
      <c r="QEP31" s="63"/>
      <c r="QEQ31" s="63"/>
      <c r="QER31" s="63"/>
      <c r="QES31" s="63"/>
      <c r="QET31" s="63"/>
      <c r="QEU31" s="63"/>
      <c r="QEV31" s="63"/>
      <c r="QEW31" s="63"/>
      <c r="QEX31" s="63"/>
      <c r="QEY31" s="63"/>
      <c r="QEZ31" s="63"/>
      <c r="QFA31" s="63"/>
      <c r="QFB31" s="63"/>
      <c r="QFC31" s="63"/>
      <c r="QFD31" s="63"/>
      <c r="QFE31" s="63"/>
      <c r="QFF31" s="63"/>
      <c r="QFG31" s="63"/>
      <c r="QFH31" s="63"/>
      <c r="QFI31" s="63"/>
      <c r="QFJ31" s="63"/>
      <c r="QFK31" s="63"/>
      <c r="QFL31" s="63"/>
      <c r="QFM31" s="63"/>
      <c r="QFN31" s="63"/>
      <c r="QFO31" s="63"/>
      <c r="QFP31" s="63"/>
      <c r="QFQ31" s="63"/>
      <c r="QFR31" s="63"/>
      <c r="QFS31" s="63"/>
      <c r="QFT31" s="63"/>
      <c r="QFU31" s="63"/>
      <c r="QFV31" s="63"/>
      <c r="QFW31" s="63"/>
      <c r="QFX31" s="63"/>
      <c r="QFY31" s="63"/>
      <c r="QFZ31" s="63"/>
      <c r="QGA31" s="63"/>
      <c r="QGB31" s="63"/>
      <c r="QGC31" s="63"/>
      <c r="QGD31" s="63"/>
      <c r="QGE31" s="63"/>
      <c r="QGF31" s="63"/>
      <c r="QGG31" s="63"/>
      <c r="QGH31" s="63"/>
      <c r="QGI31" s="63"/>
      <c r="QGJ31" s="63"/>
      <c r="QGK31" s="63"/>
      <c r="QGL31" s="63"/>
      <c r="QGM31" s="63"/>
      <c r="QGN31" s="63"/>
      <c r="QGO31" s="63"/>
      <c r="QGP31" s="63"/>
      <c r="QGQ31" s="63"/>
      <c r="QGR31" s="63"/>
      <c r="QGS31" s="63"/>
      <c r="QGT31" s="63"/>
      <c r="QGU31" s="63"/>
      <c r="QGV31" s="63"/>
      <c r="QGW31" s="63"/>
      <c r="QGX31" s="63"/>
      <c r="QGY31" s="63"/>
      <c r="QGZ31" s="63"/>
      <c r="QHA31" s="63"/>
      <c r="QHB31" s="63"/>
      <c r="QHC31" s="63"/>
      <c r="QHD31" s="63"/>
      <c r="QHE31" s="63"/>
      <c r="QHF31" s="63"/>
      <c r="QHG31" s="63"/>
      <c r="QHH31" s="63"/>
      <c r="QHI31" s="63"/>
      <c r="QHJ31" s="63"/>
      <c r="QHK31" s="63"/>
      <c r="QHL31" s="63"/>
      <c r="QHM31" s="63"/>
      <c r="QHN31" s="63"/>
      <c r="QHO31" s="63"/>
      <c r="QHP31" s="63"/>
      <c r="QHQ31" s="63"/>
      <c r="QHR31" s="63"/>
      <c r="QHS31" s="63"/>
      <c r="QHT31" s="63"/>
      <c r="QHU31" s="63"/>
      <c r="QHV31" s="63"/>
      <c r="QHW31" s="63"/>
      <c r="QHX31" s="63"/>
      <c r="QHY31" s="63"/>
      <c r="QHZ31" s="63"/>
      <c r="QIA31" s="63"/>
      <c r="QIB31" s="63"/>
      <c r="QIC31" s="63"/>
      <c r="QID31" s="63"/>
      <c r="QIE31" s="63"/>
      <c r="QIF31" s="63"/>
      <c r="QIG31" s="63"/>
      <c r="QIH31" s="63"/>
      <c r="QII31" s="63"/>
      <c r="QIJ31" s="63"/>
      <c r="QIK31" s="63"/>
      <c r="QIL31" s="63"/>
      <c r="QIM31" s="63"/>
      <c r="QIN31" s="63"/>
      <c r="QIO31" s="63"/>
      <c r="QIP31" s="63"/>
      <c r="QIQ31" s="63"/>
      <c r="QIR31" s="63"/>
      <c r="QIS31" s="63"/>
      <c r="QIT31" s="63"/>
      <c r="QIU31" s="63"/>
      <c r="QIV31" s="63"/>
      <c r="QIW31" s="63"/>
      <c r="QIX31" s="63"/>
      <c r="QIY31" s="63"/>
      <c r="QIZ31" s="63"/>
      <c r="QJA31" s="63"/>
      <c r="QJB31" s="63"/>
      <c r="QJC31" s="63"/>
      <c r="QJD31" s="63"/>
      <c r="QJE31" s="63"/>
      <c r="QJF31" s="63"/>
      <c r="QJG31" s="63"/>
      <c r="QJH31" s="63"/>
      <c r="QJI31" s="63"/>
      <c r="QJJ31" s="63"/>
      <c r="QJK31" s="63"/>
      <c r="QJL31" s="63"/>
      <c r="QJM31" s="63"/>
      <c r="QJN31" s="63"/>
      <c r="QJO31" s="63"/>
      <c r="QJP31" s="63"/>
      <c r="QJQ31" s="63"/>
      <c r="QJR31" s="63"/>
      <c r="QJS31" s="63"/>
      <c r="QJT31" s="63"/>
      <c r="QJU31" s="63"/>
      <c r="QJV31" s="63"/>
      <c r="QJW31" s="63"/>
      <c r="QJX31" s="63"/>
      <c r="QJY31" s="63"/>
      <c r="QJZ31" s="63"/>
      <c r="QKA31" s="63"/>
      <c r="QKB31" s="63"/>
      <c r="QKC31" s="63"/>
      <c r="QKD31" s="63"/>
      <c r="QKE31" s="63"/>
      <c r="QKF31" s="63"/>
      <c r="QKG31" s="63"/>
      <c r="QKH31" s="63"/>
      <c r="QKI31" s="63"/>
      <c r="QKJ31" s="63"/>
      <c r="QKK31" s="63"/>
      <c r="QKL31" s="63"/>
      <c r="QKM31" s="63"/>
      <c r="QKN31" s="63"/>
      <c r="QKO31" s="63"/>
      <c r="QKP31" s="63"/>
      <c r="QKQ31" s="63"/>
      <c r="QKR31" s="63"/>
      <c r="QKS31" s="63"/>
      <c r="QKT31" s="63"/>
      <c r="QKU31" s="63"/>
      <c r="QKV31" s="63"/>
      <c r="QKW31" s="63"/>
      <c r="QKX31" s="63"/>
      <c r="QKY31" s="63"/>
      <c r="QKZ31" s="63"/>
      <c r="QLA31" s="63"/>
      <c r="QLB31" s="63"/>
      <c r="QLC31" s="63"/>
      <c r="QLD31" s="63"/>
      <c r="QLE31" s="63"/>
      <c r="QLF31" s="63"/>
      <c r="QLG31" s="63"/>
      <c r="QLH31" s="63"/>
      <c r="QLI31" s="63"/>
      <c r="QLJ31" s="63"/>
      <c r="QLK31" s="63"/>
      <c r="QLL31" s="63"/>
      <c r="QLM31" s="63"/>
      <c r="QLN31" s="63"/>
      <c r="QLO31" s="63"/>
      <c r="QLP31" s="63"/>
      <c r="QLQ31" s="63"/>
      <c r="QLR31" s="63"/>
      <c r="QLS31" s="63"/>
      <c r="QLT31" s="63"/>
      <c r="QLU31" s="63"/>
      <c r="QLV31" s="63"/>
      <c r="QLW31" s="63"/>
      <c r="QLX31" s="63"/>
      <c r="QLY31" s="63"/>
      <c r="QLZ31" s="63"/>
      <c r="QMA31" s="63"/>
      <c r="QMB31" s="63"/>
      <c r="QMC31" s="63"/>
      <c r="QMD31" s="63"/>
      <c r="QME31" s="63"/>
      <c r="QMF31" s="63"/>
      <c r="QMG31" s="63"/>
      <c r="QMH31" s="63"/>
      <c r="QMI31" s="63"/>
      <c r="QMJ31" s="63"/>
      <c r="QMK31" s="63"/>
      <c r="QML31" s="63"/>
      <c r="QMM31" s="63"/>
      <c r="QMN31" s="63"/>
      <c r="QMO31" s="63"/>
      <c r="QMP31" s="63"/>
      <c r="QMQ31" s="63"/>
      <c r="QMR31" s="63"/>
      <c r="QMS31" s="63"/>
      <c r="QMT31" s="63"/>
      <c r="QMU31" s="63"/>
      <c r="QMV31" s="63"/>
      <c r="QMW31" s="63"/>
      <c r="QMX31" s="63"/>
      <c r="QMY31" s="63"/>
      <c r="QMZ31" s="63"/>
      <c r="QNA31" s="63"/>
      <c r="QNB31" s="63"/>
      <c r="QNC31" s="63"/>
      <c r="QND31" s="63"/>
      <c r="QNE31" s="63"/>
      <c r="QNF31" s="63"/>
      <c r="QNG31" s="63"/>
      <c r="QNH31" s="63"/>
      <c r="QNI31" s="63"/>
      <c r="QNJ31" s="63"/>
      <c r="QNK31" s="63"/>
      <c r="QNL31" s="63"/>
      <c r="QNM31" s="63"/>
      <c r="QNN31" s="63"/>
      <c r="QNO31" s="63"/>
      <c r="QNP31" s="63"/>
      <c r="QNQ31" s="63"/>
      <c r="QNR31" s="63"/>
      <c r="QNS31" s="63"/>
      <c r="QNT31" s="63"/>
      <c r="QNU31" s="63"/>
      <c r="QNV31" s="63"/>
      <c r="QNW31" s="63"/>
      <c r="QNX31" s="63"/>
      <c r="QNY31" s="63"/>
      <c r="QNZ31" s="63"/>
      <c r="QOA31" s="63"/>
      <c r="QOB31" s="63"/>
      <c r="QOC31" s="63"/>
      <c r="QOD31" s="63"/>
      <c r="QOE31" s="63"/>
      <c r="QOF31" s="63"/>
      <c r="QOG31" s="63"/>
      <c r="QOH31" s="63"/>
      <c r="QOI31" s="63"/>
      <c r="QOJ31" s="63"/>
      <c r="QOK31" s="63"/>
      <c r="QOL31" s="63"/>
      <c r="QOM31" s="63"/>
      <c r="QON31" s="63"/>
      <c r="QOO31" s="63"/>
      <c r="QOP31" s="63"/>
      <c r="QOQ31" s="63"/>
      <c r="QOR31" s="63"/>
      <c r="QOS31" s="63"/>
      <c r="QOT31" s="63"/>
      <c r="QOU31" s="63"/>
      <c r="QOV31" s="63"/>
      <c r="QOW31" s="63"/>
      <c r="QOX31" s="63"/>
      <c r="QOY31" s="63"/>
      <c r="QOZ31" s="63"/>
      <c r="QPA31" s="63"/>
      <c r="QPB31" s="63"/>
      <c r="QPC31" s="63"/>
      <c r="QPD31" s="63"/>
      <c r="QPE31" s="63"/>
      <c r="QPF31" s="63"/>
      <c r="QPG31" s="63"/>
      <c r="QPH31" s="63"/>
      <c r="QPI31" s="63"/>
      <c r="QPJ31" s="63"/>
      <c r="QPK31" s="63"/>
      <c r="QPL31" s="63"/>
      <c r="QPM31" s="63"/>
      <c r="QPN31" s="63"/>
      <c r="QPO31" s="63"/>
      <c r="QPP31" s="63"/>
      <c r="QPQ31" s="63"/>
      <c r="QPR31" s="63"/>
      <c r="QPS31" s="63"/>
      <c r="QPT31" s="63"/>
      <c r="QPU31" s="63"/>
      <c r="QPV31" s="63"/>
      <c r="QPW31" s="63"/>
      <c r="QPX31" s="63"/>
      <c r="QPY31" s="63"/>
      <c r="QPZ31" s="63"/>
      <c r="QQA31" s="63"/>
      <c r="QQB31" s="63"/>
      <c r="QQC31" s="63"/>
      <c r="QQD31" s="63"/>
      <c r="QQE31" s="63"/>
      <c r="QQF31" s="63"/>
      <c r="QQG31" s="63"/>
      <c r="QQH31" s="63"/>
      <c r="QQI31" s="63"/>
      <c r="QQJ31" s="63"/>
      <c r="QQK31" s="63"/>
      <c r="QQL31" s="63"/>
      <c r="QQM31" s="63"/>
      <c r="QQN31" s="63"/>
      <c r="QQO31" s="63"/>
      <c r="QQP31" s="63"/>
      <c r="QQQ31" s="63"/>
      <c r="QQR31" s="63"/>
      <c r="QQS31" s="63"/>
      <c r="QQT31" s="63"/>
      <c r="QQU31" s="63"/>
      <c r="QQV31" s="63"/>
      <c r="QQW31" s="63"/>
      <c r="QQX31" s="63"/>
      <c r="QQY31" s="63"/>
      <c r="QQZ31" s="63"/>
      <c r="QRA31" s="63"/>
      <c r="QRB31" s="63"/>
      <c r="QRC31" s="63"/>
      <c r="QRD31" s="63"/>
      <c r="QRE31" s="63"/>
      <c r="QRF31" s="63"/>
      <c r="QRG31" s="63"/>
      <c r="QRH31" s="63"/>
      <c r="QRI31" s="63"/>
      <c r="QRJ31" s="63"/>
      <c r="QRK31" s="63"/>
      <c r="QRL31" s="63"/>
      <c r="QRM31" s="63"/>
      <c r="QRN31" s="63"/>
      <c r="QRO31" s="63"/>
      <c r="QRP31" s="63"/>
      <c r="QRQ31" s="63"/>
      <c r="QRR31" s="63"/>
      <c r="QRS31" s="63"/>
      <c r="QRT31" s="63"/>
      <c r="QRU31" s="63"/>
      <c r="QRV31" s="63"/>
      <c r="QRW31" s="63"/>
      <c r="QRX31" s="63"/>
      <c r="QRY31" s="63"/>
      <c r="QRZ31" s="63"/>
      <c r="QSA31" s="63"/>
      <c r="QSB31" s="63"/>
      <c r="QSC31" s="63"/>
      <c r="QSD31" s="63"/>
      <c r="QSE31" s="63"/>
      <c r="QSF31" s="63"/>
      <c r="QSG31" s="63"/>
      <c r="QSH31" s="63"/>
      <c r="QSI31" s="63"/>
      <c r="QSJ31" s="63"/>
      <c r="QSK31" s="63"/>
      <c r="QSL31" s="63"/>
      <c r="QSM31" s="63"/>
      <c r="QSN31" s="63"/>
      <c r="QSO31" s="63"/>
      <c r="QSP31" s="63"/>
      <c r="QSQ31" s="63"/>
      <c r="QSR31" s="63"/>
      <c r="QSS31" s="63"/>
      <c r="QST31" s="63"/>
      <c r="QSU31" s="63"/>
      <c r="QSV31" s="63"/>
      <c r="QSW31" s="63"/>
      <c r="QSX31" s="63"/>
      <c r="QSY31" s="63"/>
      <c r="QSZ31" s="63"/>
      <c r="QTA31" s="63"/>
      <c r="QTB31" s="63"/>
      <c r="QTC31" s="63"/>
      <c r="QTD31" s="63"/>
      <c r="QTE31" s="63"/>
      <c r="QTF31" s="63"/>
      <c r="QTG31" s="63"/>
      <c r="QTH31" s="63"/>
      <c r="QTI31" s="63"/>
      <c r="QTJ31" s="63"/>
      <c r="QTK31" s="63"/>
      <c r="QTL31" s="63"/>
      <c r="QTM31" s="63"/>
      <c r="QTN31" s="63"/>
      <c r="QTO31" s="63"/>
      <c r="QTP31" s="63"/>
      <c r="QTQ31" s="63"/>
      <c r="QTR31" s="63"/>
      <c r="QTS31" s="63"/>
      <c r="QTT31" s="63"/>
      <c r="QTU31" s="63"/>
      <c r="QTV31" s="63"/>
      <c r="QTW31" s="63"/>
      <c r="QTX31" s="63"/>
      <c r="QTY31" s="63"/>
      <c r="QTZ31" s="63"/>
      <c r="QUA31" s="63"/>
      <c r="QUB31" s="63"/>
      <c r="QUC31" s="63"/>
      <c r="QUD31" s="63"/>
      <c r="QUE31" s="63"/>
      <c r="QUF31" s="63"/>
      <c r="QUG31" s="63"/>
      <c r="QUH31" s="63"/>
      <c r="QUI31" s="63"/>
      <c r="QUJ31" s="63"/>
      <c r="QUK31" s="63"/>
      <c r="QUL31" s="63"/>
      <c r="QUM31" s="63"/>
      <c r="QUN31" s="63"/>
      <c r="QUO31" s="63"/>
      <c r="QUP31" s="63"/>
      <c r="QUQ31" s="63"/>
      <c r="QUR31" s="63"/>
      <c r="QUS31" s="63"/>
      <c r="QUT31" s="63"/>
      <c r="QUU31" s="63"/>
      <c r="QUV31" s="63"/>
      <c r="QUW31" s="63"/>
      <c r="QUX31" s="63"/>
      <c r="QUY31" s="63"/>
      <c r="QUZ31" s="63"/>
      <c r="QVA31" s="63"/>
      <c r="QVB31" s="63"/>
      <c r="QVC31" s="63"/>
      <c r="QVD31" s="63"/>
      <c r="QVE31" s="63"/>
      <c r="QVF31" s="63"/>
      <c r="QVG31" s="63"/>
      <c r="QVH31" s="63"/>
      <c r="QVI31" s="63"/>
      <c r="QVJ31" s="63"/>
      <c r="QVK31" s="63"/>
      <c r="QVL31" s="63"/>
      <c r="QVM31" s="63"/>
      <c r="QVN31" s="63"/>
      <c r="QVO31" s="63"/>
      <c r="QVP31" s="63"/>
      <c r="QVQ31" s="63"/>
      <c r="QVR31" s="63"/>
      <c r="QVS31" s="63"/>
      <c r="QVT31" s="63"/>
      <c r="QVU31" s="63"/>
      <c r="QVV31" s="63"/>
      <c r="QVW31" s="63"/>
      <c r="QVX31" s="63"/>
      <c r="QVY31" s="63"/>
      <c r="QVZ31" s="63"/>
      <c r="QWA31" s="63"/>
      <c r="QWB31" s="63"/>
      <c r="QWC31" s="63"/>
      <c r="QWD31" s="63"/>
      <c r="QWE31" s="63"/>
      <c r="QWF31" s="63"/>
      <c r="QWG31" s="63"/>
      <c r="QWH31" s="63"/>
      <c r="QWI31" s="63"/>
      <c r="QWJ31" s="63"/>
      <c r="QWK31" s="63"/>
      <c r="QWL31" s="63"/>
      <c r="QWM31" s="63"/>
      <c r="QWN31" s="63"/>
      <c r="QWO31" s="63"/>
      <c r="QWP31" s="63"/>
      <c r="QWQ31" s="63"/>
      <c r="QWR31" s="63"/>
      <c r="QWS31" s="63"/>
      <c r="QWT31" s="63"/>
      <c r="QWU31" s="63"/>
      <c r="QWV31" s="63"/>
      <c r="QWW31" s="63"/>
      <c r="QWX31" s="63"/>
      <c r="QWY31" s="63"/>
      <c r="QWZ31" s="63"/>
      <c r="QXA31" s="63"/>
      <c r="QXB31" s="63"/>
      <c r="QXC31" s="63"/>
      <c r="QXD31" s="63"/>
      <c r="QXE31" s="63"/>
      <c r="QXF31" s="63"/>
      <c r="QXG31" s="63"/>
      <c r="QXH31" s="63"/>
      <c r="QXI31" s="63"/>
      <c r="QXJ31" s="63"/>
      <c r="QXK31" s="63"/>
      <c r="QXL31" s="63"/>
      <c r="QXM31" s="63"/>
      <c r="QXN31" s="63"/>
      <c r="QXO31" s="63"/>
      <c r="QXP31" s="63"/>
      <c r="QXQ31" s="63"/>
      <c r="QXR31" s="63"/>
      <c r="QXS31" s="63"/>
      <c r="QXT31" s="63"/>
      <c r="QXU31" s="63"/>
      <c r="QXV31" s="63"/>
      <c r="QXW31" s="63"/>
      <c r="QXX31" s="63"/>
      <c r="QXY31" s="63"/>
      <c r="QXZ31" s="63"/>
      <c r="QYA31" s="63"/>
      <c r="QYB31" s="63"/>
      <c r="QYC31" s="63"/>
      <c r="QYD31" s="63"/>
      <c r="QYE31" s="63"/>
      <c r="QYF31" s="63"/>
      <c r="QYG31" s="63"/>
      <c r="QYH31" s="63"/>
      <c r="QYI31" s="63"/>
      <c r="QYJ31" s="63"/>
      <c r="QYK31" s="63"/>
      <c r="QYL31" s="63"/>
      <c r="QYM31" s="63"/>
      <c r="QYN31" s="63"/>
      <c r="QYO31" s="63"/>
      <c r="QYP31" s="63"/>
      <c r="QYQ31" s="63"/>
      <c r="QYR31" s="63"/>
      <c r="QYS31" s="63"/>
      <c r="QYT31" s="63"/>
      <c r="QYU31" s="63"/>
      <c r="QYV31" s="63"/>
      <c r="QYW31" s="63"/>
      <c r="QYX31" s="63"/>
      <c r="QYY31" s="63"/>
      <c r="QYZ31" s="63"/>
      <c r="QZA31" s="63"/>
      <c r="QZB31" s="63"/>
      <c r="QZC31" s="63"/>
      <c r="QZD31" s="63"/>
      <c r="QZE31" s="63"/>
      <c r="QZF31" s="63"/>
      <c r="QZG31" s="63"/>
      <c r="QZH31" s="63"/>
      <c r="QZI31" s="63"/>
      <c r="QZJ31" s="63"/>
      <c r="QZK31" s="63"/>
      <c r="QZL31" s="63"/>
      <c r="QZM31" s="63"/>
      <c r="QZN31" s="63"/>
      <c r="QZO31" s="63"/>
      <c r="QZP31" s="63"/>
      <c r="QZQ31" s="63"/>
      <c r="QZR31" s="63"/>
      <c r="QZS31" s="63"/>
      <c r="QZT31" s="63"/>
      <c r="QZU31" s="63"/>
      <c r="QZV31" s="63"/>
      <c r="QZW31" s="63"/>
      <c r="QZX31" s="63"/>
      <c r="QZY31" s="63"/>
      <c r="QZZ31" s="63"/>
      <c r="RAA31" s="63"/>
      <c r="RAB31" s="63"/>
      <c r="RAC31" s="63"/>
      <c r="RAD31" s="63"/>
      <c r="RAE31" s="63"/>
      <c r="RAF31" s="63"/>
      <c r="RAG31" s="63"/>
      <c r="RAH31" s="63"/>
      <c r="RAI31" s="63"/>
      <c r="RAJ31" s="63"/>
      <c r="RAK31" s="63"/>
      <c r="RAL31" s="63"/>
      <c r="RAM31" s="63"/>
      <c r="RAN31" s="63"/>
      <c r="RAO31" s="63"/>
      <c r="RAP31" s="63"/>
      <c r="RAQ31" s="63"/>
      <c r="RAR31" s="63"/>
      <c r="RAS31" s="63"/>
      <c r="RAT31" s="63"/>
      <c r="RAU31" s="63"/>
      <c r="RAV31" s="63"/>
      <c r="RAW31" s="63"/>
      <c r="RAX31" s="63"/>
      <c r="RAY31" s="63"/>
      <c r="RAZ31" s="63"/>
      <c r="RBA31" s="63"/>
      <c r="RBB31" s="63"/>
      <c r="RBC31" s="63"/>
      <c r="RBD31" s="63"/>
      <c r="RBE31" s="63"/>
      <c r="RBF31" s="63"/>
      <c r="RBG31" s="63"/>
      <c r="RBH31" s="63"/>
      <c r="RBI31" s="63"/>
      <c r="RBJ31" s="63"/>
      <c r="RBK31" s="63"/>
      <c r="RBL31" s="63"/>
      <c r="RBM31" s="63"/>
      <c r="RBN31" s="63"/>
      <c r="RBO31" s="63"/>
      <c r="RBP31" s="63"/>
      <c r="RBQ31" s="63"/>
      <c r="RBR31" s="63"/>
      <c r="RBS31" s="63"/>
      <c r="RBT31" s="63"/>
      <c r="RBU31" s="63"/>
      <c r="RBV31" s="63"/>
      <c r="RBW31" s="63"/>
      <c r="RBX31" s="63"/>
      <c r="RBY31" s="63"/>
      <c r="RBZ31" s="63"/>
      <c r="RCA31" s="63"/>
      <c r="RCB31" s="63"/>
      <c r="RCC31" s="63"/>
      <c r="RCD31" s="63"/>
      <c r="RCE31" s="63"/>
      <c r="RCF31" s="63"/>
      <c r="RCG31" s="63"/>
      <c r="RCH31" s="63"/>
      <c r="RCI31" s="63"/>
      <c r="RCJ31" s="63"/>
      <c r="RCK31" s="63"/>
      <c r="RCL31" s="63"/>
      <c r="RCM31" s="63"/>
      <c r="RCN31" s="63"/>
      <c r="RCO31" s="63"/>
      <c r="RCP31" s="63"/>
      <c r="RCQ31" s="63"/>
      <c r="RCR31" s="63"/>
      <c r="RCS31" s="63"/>
      <c r="RCT31" s="63"/>
      <c r="RCU31" s="63"/>
      <c r="RCV31" s="63"/>
      <c r="RCW31" s="63"/>
      <c r="RCX31" s="63"/>
      <c r="RCY31" s="63"/>
      <c r="RCZ31" s="63"/>
      <c r="RDA31" s="63"/>
      <c r="RDB31" s="63"/>
      <c r="RDC31" s="63"/>
      <c r="RDD31" s="63"/>
      <c r="RDE31" s="63"/>
      <c r="RDF31" s="63"/>
      <c r="RDG31" s="63"/>
      <c r="RDH31" s="63"/>
      <c r="RDI31" s="63"/>
      <c r="RDJ31" s="63"/>
      <c r="RDK31" s="63"/>
      <c r="RDL31" s="63"/>
      <c r="RDM31" s="63"/>
      <c r="RDN31" s="63"/>
      <c r="RDO31" s="63"/>
      <c r="RDP31" s="63"/>
      <c r="RDQ31" s="63"/>
      <c r="RDR31" s="63"/>
      <c r="RDS31" s="63"/>
      <c r="RDT31" s="63"/>
      <c r="RDU31" s="63"/>
      <c r="RDV31" s="63"/>
      <c r="RDW31" s="63"/>
      <c r="RDX31" s="63"/>
      <c r="RDY31" s="63"/>
      <c r="RDZ31" s="63"/>
      <c r="REA31" s="63"/>
      <c r="REB31" s="63"/>
      <c r="REC31" s="63"/>
      <c r="RED31" s="63"/>
      <c r="REE31" s="63"/>
      <c r="REF31" s="63"/>
      <c r="REG31" s="63"/>
      <c r="REH31" s="63"/>
      <c r="REI31" s="63"/>
      <c r="REJ31" s="63"/>
      <c r="REK31" s="63"/>
      <c r="REL31" s="63"/>
      <c r="REM31" s="63"/>
      <c r="REN31" s="63"/>
      <c r="REO31" s="63"/>
      <c r="REP31" s="63"/>
      <c r="REQ31" s="63"/>
      <c r="RER31" s="63"/>
      <c r="RES31" s="63"/>
      <c r="RET31" s="63"/>
      <c r="REU31" s="63"/>
      <c r="REV31" s="63"/>
      <c r="REW31" s="63"/>
      <c r="REX31" s="63"/>
      <c r="REY31" s="63"/>
      <c r="REZ31" s="63"/>
      <c r="RFA31" s="63"/>
      <c r="RFB31" s="63"/>
      <c r="RFC31" s="63"/>
      <c r="RFD31" s="63"/>
      <c r="RFE31" s="63"/>
      <c r="RFF31" s="63"/>
      <c r="RFG31" s="63"/>
      <c r="RFH31" s="63"/>
      <c r="RFI31" s="63"/>
      <c r="RFJ31" s="63"/>
      <c r="RFK31" s="63"/>
      <c r="RFL31" s="63"/>
      <c r="RFM31" s="63"/>
      <c r="RFN31" s="63"/>
      <c r="RFO31" s="63"/>
      <c r="RFP31" s="63"/>
      <c r="RFQ31" s="63"/>
      <c r="RFR31" s="63"/>
      <c r="RFS31" s="63"/>
      <c r="RFT31" s="63"/>
      <c r="RFU31" s="63"/>
      <c r="RFV31" s="63"/>
      <c r="RFW31" s="63"/>
      <c r="RFX31" s="63"/>
      <c r="RFY31" s="63"/>
      <c r="RFZ31" s="63"/>
      <c r="RGA31" s="63"/>
      <c r="RGB31" s="63"/>
      <c r="RGC31" s="63"/>
      <c r="RGD31" s="63"/>
      <c r="RGE31" s="63"/>
      <c r="RGF31" s="63"/>
      <c r="RGG31" s="63"/>
      <c r="RGH31" s="63"/>
      <c r="RGI31" s="63"/>
      <c r="RGJ31" s="63"/>
      <c r="RGK31" s="63"/>
      <c r="RGL31" s="63"/>
      <c r="RGM31" s="63"/>
      <c r="RGN31" s="63"/>
      <c r="RGO31" s="63"/>
      <c r="RGP31" s="63"/>
      <c r="RGQ31" s="63"/>
      <c r="RGR31" s="63"/>
      <c r="RGS31" s="63"/>
      <c r="RGT31" s="63"/>
      <c r="RGU31" s="63"/>
      <c r="RGV31" s="63"/>
      <c r="RGW31" s="63"/>
      <c r="RGX31" s="63"/>
      <c r="RGY31" s="63"/>
      <c r="RGZ31" s="63"/>
      <c r="RHA31" s="63"/>
      <c r="RHB31" s="63"/>
      <c r="RHC31" s="63"/>
      <c r="RHD31" s="63"/>
      <c r="RHE31" s="63"/>
      <c r="RHF31" s="63"/>
      <c r="RHG31" s="63"/>
      <c r="RHH31" s="63"/>
      <c r="RHI31" s="63"/>
      <c r="RHJ31" s="63"/>
      <c r="RHK31" s="63"/>
      <c r="RHL31" s="63"/>
      <c r="RHM31" s="63"/>
      <c r="RHN31" s="63"/>
      <c r="RHO31" s="63"/>
      <c r="RHP31" s="63"/>
      <c r="RHQ31" s="63"/>
      <c r="RHR31" s="63"/>
      <c r="RHS31" s="63"/>
      <c r="RHT31" s="63"/>
      <c r="RHU31" s="63"/>
      <c r="RHV31" s="63"/>
      <c r="RHW31" s="63"/>
      <c r="RHX31" s="63"/>
      <c r="RHY31" s="63"/>
      <c r="RHZ31" s="63"/>
      <c r="RIA31" s="63"/>
      <c r="RIB31" s="63"/>
      <c r="RIC31" s="63"/>
      <c r="RID31" s="63"/>
      <c r="RIE31" s="63"/>
      <c r="RIF31" s="63"/>
      <c r="RIG31" s="63"/>
      <c r="RIH31" s="63"/>
      <c r="RII31" s="63"/>
      <c r="RIJ31" s="63"/>
      <c r="RIK31" s="63"/>
      <c r="RIL31" s="63"/>
      <c r="RIM31" s="63"/>
      <c r="RIN31" s="63"/>
      <c r="RIO31" s="63"/>
      <c r="RIP31" s="63"/>
      <c r="RIQ31" s="63"/>
      <c r="RIR31" s="63"/>
      <c r="RIS31" s="63"/>
      <c r="RIT31" s="63"/>
      <c r="RIU31" s="63"/>
      <c r="RIV31" s="63"/>
      <c r="RIW31" s="63"/>
      <c r="RIX31" s="63"/>
      <c r="RIY31" s="63"/>
      <c r="RIZ31" s="63"/>
      <c r="RJA31" s="63"/>
      <c r="RJB31" s="63"/>
      <c r="RJC31" s="63"/>
      <c r="RJD31" s="63"/>
      <c r="RJE31" s="63"/>
      <c r="RJF31" s="63"/>
      <c r="RJG31" s="63"/>
      <c r="RJH31" s="63"/>
      <c r="RJI31" s="63"/>
      <c r="RJJ31" s="63"/>
      <c r="RJK31" s="63"/>
      <c r="RJL31" s="63"/>
      <c r="RJM31" s="63"/>
      <c r="RJN31" s="63"/>
      <c r="RJO31" s="63"/>
      <c r="RJP31" s="63"/>
      <c r="RJQ31" s="63"/>
      <c r="RJR31" s="63"/>
      <c r="RJS31" s="63"/>
      <c r="RJT31" s="63"/>
      <c r="RJU31" s="63"/>
      <c r="RJV31" s="63"/>
      <c r="RJW31" s="63"/>
      <c r="RJX31" s="63"/>
      <c r="RJY31" s="63"/>
      <c r="RJZ31" s="63"/>
      <c r="RKA31" s="63"/>
      <c r="RKB31" s="63"/>
      <c r="RKC31" s="63"/>
      <c r="RKD31" s="63"/>
      <c r="RKE31" s="63"/>
      <c r="RKF31" s="63"/>
      <c r="RKG31" s="63"/>
      <c r="RKH31" s="63"/>
      <c r="RKI31" s="63"/>
      <c r="RKJ31" s="63"/>
      <c r="RKK31" s="63"/>
      <c r="RKL31" s="63"/>
      <c r="RKM31" s="63"/>
      <c r="RKN31" s="63"/>
      <c r="RKO31" s="63"/>
      <c r="RKP31" s="63"/>
      <c r="RKQ31" s="63"/>
      <c r="RKR31" s="63"/>
      <c r="RKS31" s="63"/>
      <c r="RKT31" s="63"/>
      <c r="RKU31" s="63"/>
      <c r="RKV31" s="63"/>
      <c r="RKW31" s="63"/>
      <c r="RKX31" s="63"/>
      <c r="RKY31" s="63"/>
      <c r="RKZ31" s="63"/>
      <c r="RLA31" s="63"/>
      <c r="RLB31" s="63"/>
      <c r="RLC31" s="63"/>
      <c r="RLD31" s="63"/>
      <c r="RLE31" s="63"/>
      <c r="RLF31" s="63"/>
      <c r="RLG31" s="63"/>
      <c r="RLH31" s="63"/>
      <c r="RLI31" s="63"/>
      <c r="RLJ31" s="63"/>
      <c r="RLK31" s="63"/>
      <c r="RLL31" s="63"/>
      <c r="RLM31" s="63"/>
      <c r="RLN31" s="63"/>
      <c r="RLO31" s="63"/>
      <c r="RLP31" s="63"/>
      <c r="RLQ31" s="63"/>
      <c r="RLR31" s="63"/>
      <c r="RLS31" s="63"/>
      <c r="RLT31" s="63"/>
      <c r="RLU31" s="63"/>
      <c r="RLV31" s="63"/>
      <c r="RLW31" s="63"/>
      <c r="RLX31" s="63"/>
      <c r="RLY31" s="63"/>
      <c r="RLZ31" s="63"/>
      <c r="RMA31" s="63"/>
      <c r="RMB31" s="63"/>
      <c r="RMC31" s="63"/>
      <c r="RMD31" s="63"/>
      <c r="RME31" s="63"/>
      <c r="RMF31" s="63"/>
      <c r="RMG31" s="63"/>
      <c r="RMH31" s="63"/>
      <c r="RMI31" s="63"/>
      <c r="RMJ31" s="63"/>
      <c r="RMK31" s="63"/>
      <c r="RML31" s="63"/>
      <c r="RMM31" s="63"/>
      <c r="RMN31" s="63"/>
      <c r="RMO31" s="63"/>
      <c r="RMP31" s="63"/>
      <c r="RMQ31" s="63"/>
      <c r="RMR31" s="63"/>
      <c r="RMS31" s="63"/>
      <c r="RMT31" s="63"/>
      <c r="RMU31" s="63"/>
      <c r="RMV31" s="63"/>
      <c r="RMW31" s="63"/>
      <c r="RMX31" s="63"/>
      <c r="RMY31" s="63"/>
      <c r="RMZ31" s="63"/>
      <c r="RNA31" s="63"/>
      <c r="RNB31" s="63"/>
      <c r="RNC31" s="63"/>
      <c r="RND31" s="63"/>
      <c r="RNE31" s="63"/>
      <c r="RNF31" s="63"/>
      <c r="RNG31" s="63"/>
      <c r="RNH31" s="63"/>
      <c r="RNI31" s="63"/>
      <c r="RNJ31" s="63"/>
      <c r="RNK31" s="63"/>
      <c r="RNL31" s="63"/>
      <c r="RNM31" s="63"/>
      <c r="RNN31" s="63"/>
      <c r="RNO31" s="63"/>
      <c r="RNP31" s="63"/>
      <c r="RNQ31" s="63"/>
      <c r="RNR31" s="63"/>
      <c r="RNS31" s="63"/>
      <c r="RNT31" s="63"/>
      <c r="RNU31" s="63"/>
      <c r="RNV31" s="63"/>
      <c r="RNW31" s="63"/>
      <c r="RNX31" s="63"/>
      <c r="RNY31" s="63"/>
      <c r="RNZ31" s="63"/>
      <c r="ROA31" s="63"/>
      <c r="ROB31" s="63"/>
      <c r="ROC31" s="63"/>
      <c r="ROD31" s="63"/>
      <c r="ROE31" s="63"/>
      <c r="ROF31" s="63"/>
      <c r="ROG31" s="63"/>
      <c r="ROH31" s="63"/>
      <c r="ROI31" s="63"/>
      <c r="ROJ31" s="63"/>
      <c r="ROK31" s="63"/>
      <c r="ROL31" s="63"/>
      <c r="ROM31" s="63"/>
      <c r="RON31" s="63"/>
      <c r="ROO31" s="63"/>
      <c r="ROP31" s="63"/>
      <c r="ROQ31" s="63"/>
      <c r="ROR31" s="63"/>
      <c r="ROS31" s="63"/>
      <c r="ROT31" s="63"/>
      <c r="ROU31" s="63"/>
      <c r="ROV31" s="63"/>
      <c r="ROW31" s="63"/>
      <c r="ROX31" s="63"/>
      <c r="ROY31" s="63"/>
      <c r="ROZ31" s="63"/>
      <c r="RPA31" s="63"/>
      <c r="RPB31" s="63"/>
      <c r="RPC31" s="63"/>
      <c r="RPD31" s="63"/>
      <c r="RPE31" s="63"/>
      <c r="RPF31" s="63"/>
      <c r="RPG31" s="63"/>
      <c r="RPH31" s="63"/>
      <c r="RPI31" s="63"/>
      <c r="RPJ31" s="63"/>
      <c r="RPK31" s="63"/>
      <c r="RPL31" s="63"/>
      <c r="RPM31" s="63"/>
      <c r="RPN31" s="63"/>
      <c r="RPO31" s="63"/>
      <c r="RPP31" s="63"/>
      <c r="RPQ31" s="63"/>
      <c r="RPR31" s="63"/>
      <c r="RPS31" s="63"/>
      <c r="RPT31" s="63"/>
      <c r="RPU31" s="63"/>
      <c r="RPV31" s="63"/>
      <c r="RPW31" s="63"/>
      <c r="RPX31" s="63"/>
      <c r="RPY31" s="63"/>
      <c r="RPZ31" s="63"/>
      <c r="RQA31" s="63"/>
      <c r="RQB31" s="63"/>
      <c r="RQC31" s="63"/>
      <c r="RQD31" s="63"/>
      <c r="RQE31" s="63"/>
      <c r="RQF31" s="63"/>
      <c r="RQG31" s="63"/>
      <c r="RQH31" s="63"/>
      <c r="RQI31" s="63"/>
      <c r="RQJ31" s="63"/>
      <c r="RQK31" s="63"/>
      <c r="RQL31" s="63"/>
      <c r="RQM31" s="63"/>
      <c r="RQN31" s="63"/>
      <c r="RQO31" s="63"/>
      <c r="RQP31" s="63"/>
      <c r="RQQ31" s="63"/>
      <c r="RQR31" s="63"/>
      <c r="RQS31" s="63"/>
      <c r="RQT31" s="63"/>
      <c r="RQU31" s="63"/>
      <c r="RQV31" s="63"/>
      <c r="RQW31" s="63"/>
      <c r="RQX31" s="63"/>
      <c r="RQY31" s="63"/>
      <c r="RQZ31" s="63"/>
      <c r="RRA31" s="63"/>
      <c r="RRB31" s="63"/>
      <c r="RRC31" s="63"/>
      <c r="RRD31" s="63"/>
      <c r="RRE31" s="63"/>
      <c r="RRF31" s="63"/>
      <c r="RRG31" s="63"/>
      <c r="RRH31" s="63"/>
      <c r="RRI31" s="63"/>
      <c r="RRJ31" s="63"/>
      <c r="RRK31" s="63"/>
      <c r="RRL31" s="63"/>
      <c r="RRM31" s="63"/>
      <c r="RRN31" s="63"/>
      <c r="RRO31" s="63"/>
      <c r="RRP31" s="63"/>
      <c r="RRQ31" s="63"/>
      <c r="RRR31" s="63"/>
      <c r="RRS31" s="63"/>
      <c r="RRT31" s="63"/>
      <c r="RRU31" s="63"/>
      <c r="RRV31" s="63"/>
      <c r="RRW31" s="63"/>
      <c r="RRX31" s="63"/>
      <c r="RRY31" s="63"/>
      <c r="RRZ31" s="63"/>
      <c r="RSA31" s="63"/>
      <c r="RSB31" s="63"/>
      <c r="RSC31" s="63"/>
      <c r="RSD31" s="63"/>
      <c r="RSE31" s="63"/>
      <c r="RSF31" s="63"/>
      <c r="RSG31" s="63"/>
      <c r="RSH31" s="63"/>
      <c r="RSI31" s="63"/>
      <c r="RSJ31" s="63"/>
      <c r="RSK31" s="63"/>
      <c r="RSL31" s="63"/>
      <c r="RSM31" s="63"/>
      <c r="RSN31" s="63"/>
      <c r="RSO31" s="63"/>
      <c r="RSP31" s="63"/>
      <c r="RSQ31" s="63"/>
      <c r="RSR31" s="63"/>
      <c r="RSS31" s="63"/>
      <c r="RST31" s="63"/>
      <c r="RSU31" s="63"/>
      <c r="RSV31" s="63"/>
      <c r="RSW31" s="63"/>
      <c r="RSX31" s="63"/>
      <c r="RSY31" s="63"/>
      <c r="RSZ31" s="63"/>
      <c r="RTA31" s="63"/>
      <c r="RTB31" s="63"/>
      <c r="RTC31" s="63"/>
      <c r="RTD31" s="63"/>
      <c r="RTE31" s="63"/>
      <c r="RTF31" s="63"/>
      <c r="RTG31" s="63"/>
      <c r="RTH31" s="63"/>
      <c r="RTI31" s="63"/>
      <c r="RTJ31" s="63"/>
      <c r="RTK31" s="63"/>
      <c r="RTL31" s="63"/>
      <c r="RTM31" s="63"/>
      <c r="RTN31" s="63"/>
      <c r="RTO31" s="63"/>
      <c r="RTP31" s="63"/>
      <c r="RTQ31" s="63"/>
      <c r="RTR31" s="63"/>
      <c r="RTS31" s="63"/>
      <c r="RTT31" s="63"/>
      <c r="RTU31" s="63"/>
      <c r="RTV31" s="63"/>
      <c r="RTW31" s="63"/>
      <c r="RTX31" s="63"/>
      <c r="RTY31" s="63"/>
      <c r="RTZ31" s="63"/>
      <c r="RUA31" s="63"/>
      <c r="RUB31" s="63"/>
      <c r="RUC31" s="63"/>
      <c r="RUD31" s="63"/>
      <c r="RUE31" s="63"/>
      <c r="RUF31" s="63"/>
      <c r="RUG31" s="63"/>
      <c r="RUH31" s="63"/>
      <c r="RUI31" s="63"/>
      <c r="RUJ31" s="63"/>
      <c r="RUK31" s="63"/>
      <c r="RUL31" s="63"/>
      <c r="RUM31" s="63"/>
      <c r="RUN31" s="63"/>
      <c r="RUO31" s="63"/>
      <c r="RUP31" s="63"/>
      <c r="RUQ31" s="63"/>
      <c r="RUR31" s="63"/>
      <c r="RUS31" s="63"/>
      <c r="RUT31" s="63"/>
      <c r="RUU31" s="63"/>
      <c r="RUV31" s="63"/>
      <c r="RUW31" s="63"/>
      <c r="RUX31" s="63"/>
      <c r="RUY31" s="63"/>
      <c r="RUZ31" s="63"/>
      <c r="RVA31" s="63"/>
      <c r="RVB31" s="63"/>
      <c r="RVC31" s="63"/>
      <c r="RVD31" s="63"/>
      <c r="RVE31" s="63"/>
      <c r="RVF31" s="63"/>
      <c r="RVG31" s="63"/>
      <c r="RVH31" s="63"/>
      <c r="RVI31" s="63"/>
      <c r="RVJ31" s="63"/>
      <c r="RVK31" s="63"/>
      <c r="RVL31" s="63"/>
      <c r="RVM31" s="63"/>
      <c r="RVN31" s="63"/>
      <c r="RVO31" s="63"/>
      <c r="RVP31" s="63"/>
      <c r="RVQ31" s="63"/>
      <c r="RVR31" s="63"/>
      <c r="RVS31" s="63"/>
      <c r="RVT31" s="63"/>
      <c r="RVU31" s="63"/>
      <c r="RVV31" s="63"/>
      <c r="RVW31" s="63"/>
      <c r="RVX31" s="63"/>
      <c r="RVY31" s="63"/>
      <c r="RVZ31" s="63"/>
      <c r="RWA31" s="63"/>
      <c r="RWB31" s="63"/>
      <c r="RWC31" s="63"/>
      <c r="RWD31" s="63"/>
      <c r="RWE31" s="63"/>
      <c r="RWF31" s="63"/>
      <c r="RWG31" s="63"/>
      <c r="RWH31" s="63"/>
      <c r="RWI31" s="63"/>
      <c r="RWJ31" s="63"/>
      <c r="RWK31" s="63"/>
      <c r="RWL31" s="63"/>
      <c r="RWM31" s="63"/>
      <c r="RWN31" s="63"/>
      <c r="RWO31" s="63"/>
      <c r="RWP31" s="63"/>
      <c r="RWQ31" s="63"/>
      <c r="RWR31" s="63"/>
      <c r="RWS31" s="63"/>
      <c r="RWT31" s="63"/>
      <c r="RWU31" s="63"/>
      <c r="RWV31" s="63"/>
      <c r="RWW31" s="63"/>
      <c r="RWX31" s="63"/>
      <c r="RWY31" s="63"/>
      <c r="RWZ31" s="63"/>
      <c r="RXA31" s="63"/>
      <c r="RXB31" s="63"/>
      <c r="RXC31" s="63"/>
      <c r="RXD31" s="63"/>
      <c r="RXE31" s="63"/>
      <c r="RXF31" s="63"/>
      <c r="RXG31" s="63"/>
      <c r="RXH31" s="63"/>
      <c r="RXI31" s="63"/>
      <c r="RXJ31" s="63"/>
      <c r="RXK31" s="63"/>
      <c r="RXL31" s="63"/>
      <c r="RXM31" s="63"/>
      <c r="RXN31" s="63"/>
      <c r="RXO31" s="63"/>
      <c r="RXP31" s="63"/>
      <c r="RXQ31" s="63"/>
      <c r="RXR31" s="63"/>
      <c r="RXS31" s="63"/>
      <c r="RXT31" s="63"/>
      <c r="RXU31" s="63"/>
      <c r="RXV31" s="63"/>
      <c r="RXW31" s="63"/>
      <c r="RXX31" s="63"/>
      <c r="RXY31" s="63"/>
      <c r="RXZ31" s="63"/>
      <c r="RYA31" s="63"/>
      <c r="RYB31" s="63"/>
      <c r="RYC31" s="63"/>
      <c r="RYD31" s="63"/>
      <c r="RYE31" s="63"/>
      <c r="RYF31" s="63"/>
      <c r="RYG31" s="63"/>
      <c r="RYH31" s="63"/>
      <c r="RYI31" s="63"/>
      <c r="RYJ31" s="63"/>
      <c r="RYK31" s="63"/>
      <c r="RYL31" s="63"/>
      <c r="RYM31" s="63"/>
      <c r="RYN31" s="63"/>
      <c r="RYO31" s="63"/>
      <c r="RYP31" s="63"/>
      <c r="RYQ31" s="63"/>
      <c r="RYR31" s="63"/>
      <c r="RYS31" s="63"/>
      <c r="RYT31" s="63"/>
      <c r="RYU31" s="63"/>
      <c r="RYV31" s="63"/>
      <c r="RYW31" s="63"/>
      <c r="RYX31" s="63"/>
      <c r="RYY31" s="63"/>
      <c r="RYZ31" s="63"/>
      <c r="RZA31" s="63"/>
      <c r="RZB31" s="63"/>
      <c r="RZC31" s="63"/>
      <c r="RZD31" s="63"/>
      <c r="RZE31" s="63"/>
      <c r="RZF31" s="63"/>
      <c r="RZG31" s="63"/>
      <c r="RZH31" s="63"/>
      <c r="RZI31" s="63"/>
      <c r="RZJ31" s="63"/>
      <c r="RZK31" s="63"/>
      <c r="RZL31" s="63"/>
      <c r="RZM31" s="63"/>
      <c r="RZN31" s="63"/>
      <c r="RZO31" s="63"/>
      <c r="RZP31" s="63"/>
      <c r="RZQ31" s="63"/>
      <c r="RZR31" s="63"/>
      <c r="RZS31" s="63"/>
      <c r="RZT31" s="63"/>
      <c r="RZU31" s="63"/>
      <c r="RZV31" s="63"/>
      <c r="RZW31" s="63"/>
      <c r="RZX31" s="63"/>
      <c r="RZY31" s="63"/>
      <c r="RZZ31" s="63"/>
      <c r="SAA31" s="63"/>
      <c r="SAB31" s="63"/>
      <c r="SAC31" s="63"/>
      <c r="SAD31" s="63"/>
      <c r="SAE31" s="63"/>
      <c r="SAF31" s="63"/>
      <c r="SAG31" s="63"/>
      <c r="SAH31" s="63"/>
      <c r="SAI31" s="63"/>
      <c r="SAJ31" s="63"/>
      <c r="SAK31" s="63"/>
      <c r="SAL31" s="63"/>
      <c r="SAM31" s="63"/>
      <c r="SAN31" s="63"/>
      <c r="SAO31" s="63"/>
      <c r="SAP31" s="63"/>
      <c r="SAQ31" s="63"/>
      <c r="SAR31" s="63"/>
      <c r="SAS31" s="63"/>
      <c r="SAT31" s="63"/>
      <c r="SAU31" s="63"/>
      <c r="SAV31" s="63"/>
      <c r="SAW31" s="63"/>
      <c r="SAX31" s="63"/>
      <c r="SAY31" s="63"/>
      <c r="SAZ31" s="63"/>
      <c r="SBA31" s="63"/>
      <c r="SBB31" s="63"/>
      <c r="SBC31" s="63"/>
      <c r="SBD31" s="63"/>
      <c r="SBE31" s="63"/>
      <c r="SBF31" s="63"/>
      <c r="SBG31" s="63"/>
      <c r="SBH31" s="63"/>
      <c r="SBI31" s="63"/>
      <c r="SBJ31" s="63"/>
      <c r="SBK31" s="63"/>
      <c r="SBL31" s="63"/>
      <c r="SBM31" s="63"/>
      <c r="SBN31" s="63"/>
      <c r="SBO31" s="63"/>
      <c r="SBP31" s="63"/>
      <c r="SBQ31" s="63"/>
      <c r="SBR31" s="63"/>
      <c r="SBS31" s="63"/>
      <c r="SBT31" s="63"/>
      <c r="SBU31" s="63"/>
      <c r="SBV31" s="63"/>
      <c r="SBW31" s="63"/>
      <c r="SBX31" s="63"/>
      <c r="SBY31" s="63"/>
      <c r="SBZ31" s="63"/>
      <c r="SCA31" s="63"/>
      <c r="SCB31" s="63"/>
      <c r="SCC31" s="63"/>
      <c r="SCD31" s="63"/>
      <c r="SCE31" s="63"/>
      <c r="SCF31" s="63"/>
      <c r="SCG31" s="63"/>
      <c r="SCH31" s="63"/>
      <c r="SCI31" s="63"/>
      <c r="SCJ31" s="63"/>
      <c r="SCK31" s="63"/>
      <c r="SCL31" s="63"/>
      <c r="SCM31" s="63"/>
      <c r="SCN31" s="63"/>
      <c r="SCO31" s="63"/>
      <c r="SCP31" s="63"/>
      <c r="SCQ31" s="63"/>
      <c r="SCR31" s="63"/>
      <c r="SCS31" s="63"/>
      <c r="SCT31" s="63"/>
      <c r="SCU31" s="63"/>
      <c r="SCV31" s="63"/>
      <c r="SCW31" s="63"/>
      <c r="SCX31" s="63"/>
      <c r="SCY31" s="63"/>
      <c r="SCZ31" s="63"/>
      <c r="SDA31" s="63"/>
      <c r="SDB31" s="63"/>
      <c r="SDC31" s="63"/>
      <c r="SDD31" s="63"/>
      <c r="SDE31" s="63"/>
      <c r="SDF31" s="63"/>
      <c r="SDG31" s="63"/>
      <c r="SDH31" s="63"/>
      <c r="SDI31" s="63"/>
      <c r="SDJ31" s="63"/>
      <c r="SDK31" s="63"/>
      <c r="SDL31" s="63"/>
      <c r="SDM31" s="63"/>
      <c r="SDN31" s="63"/>
      <c r="SDO31" s="63"/>
      <c r="SDP31" s="63"/>
      <c r="SDQ31" s="63"/>
      <c r="SDR31" s="63"/>
      <c r="SDS31" s="63"/>
      <c r="SDT31" s="63"/>
      <c r="SDU31" s="63"/>
      <c r="SDV31" s="63"/>
      <c r="SDW31" s="63"/>
      <c r="SDX31" s="63"/>
      <c r="SDY31" s="63"/>
      <c r="SDZ31" s="63"/>
      <c r="SEA31" s="63"/>
      <c r="SEB31" s="63"/>
      <c r="SEC31" s="63"/>
      <c r="SED31" s="63"/>
      <c r="SEE31" s="63"/>
      <c r="SEF31" s="63"/>
      <c r="SEG31" s="63"/>
      <c r="SEH31" s="63"/>
      <c r="SEI31" s="63"/>
      <c r="SEJ31" s="63"/>
      <c r="SEK31" s="63"/>
      <c r="SEL31" s="63"/>
      <c r="SEM31" s="63"/>
      <c r="SEN31" s="63"/>
      <c r="SEO31" s="63"/>
      <c r="SEP31" s="63"/>
      <c r="SEQ31" s="63"/>
      <c r="SER31" s="63"/>
      <c r="SES31" s="63"/>
      <c r="SET31" s="63"/>
      <c r="SEU31" s="63"/>
      <c r="SEV31" s="63"/>
      <c r="SEW31" s="63"/>
      <c r="SEX31" s="63"/>
      <c r="SEY31" s="63"/>
      <c r="SEZ31" s="63"/>
      <c r="SFA31" s="63"/>
      <c r="SFB31" s="63"/>
      <c r="SFC31" s="63"/>
      <c r="SFD31" s="63"/>
      <c r="SFE31" s="63"/>
      <c r="SFF31" s="63"/>
      <c r="SFG31" s="63"/>
      <c r="SFH31" s="63"/>
      <c r="SFI31" s="63"/>
      <c r="SFJ31" s="63"/>
      <c r="SFK31" s="63"/>
      <c r="SFL31" s="63"/>
      <c r="SFM31" s="63"/>
      <c r="SFN31" s="63"/>
      <c r="SFO31" s="63"/>
      <c r="SFP31" s="63"/>
      <c r="SFQ31" s="63"/>
      <c r="SFR31" s="63"/>
      <c r="SFS31" s="63"/>
      <c r="SFT31" s="63"/>
      <c r="SFU31" s="63"/>
      <c r="SFV31" s="63"/>
      <c r="SFW31" s="63"/>
      <c r="SFX31" s="63"/>
      <c r="SFY31" s="63"/>
      <c r="SFZ31" s="63"/>
      <c r="SGA31" s="63"/>
      <c r="SGB31" s="63"/>
      <c r="SGC31" s="63"/>
      <c r="SGD31" s="63"/>
      <c r="SGE31" s="63"/>
      <c r="SGF31" s="63"/>
      <c r="SGG31" s="63"/>
      <c r="SGH31" s="63"/>
      <c r="SGI31" s="63"/>
      <c r="SGJ31" s="63"/>
      <c r="SGK31" s="63"/>
      <c r="SGL31" s="63"/>
      <c r="SGM31" s="63"/>
      <c r="SGN31" s="63"/>
      <c r="SGO31" s="63"/>
      <c r="SGP31" s="63"/>
      <c r="SGQ31" s="63"/>
      <c r="SGR31" s="63"/>
      <c r="SGS31" s="63"/>
      <c r="SGT31" s="63"/>
      <c r="SGU31" s="63"/>
      <c r="SGV31" s="63"/>
      <c r="SGW31" s="63"/>
      <c r="SGX31" s="63"/>
      <c r="SGY31" s="63"/>
      <c r="SGZ31" s="63"/>
      <c r="SHA31" s="63"/>
      <c r="SHB31" s="63"/>
      <c r="SHC31" s="63"/>
      <c r="SHD31" s="63"/>
      <c r="SHE31" s="63"/>
      <c r="SHF31" s="63"/>
      <c r="SHG31" s="63"/>
      <c r="SHH31" s="63"/>
      <c r="SHI31" s="63"/>
      <c r="SHJ31" s="63"/>
      <c r="SHK31" s="63"/>
      <c r="SHL31" s="63"/>
      <c r="SHM31" s="63"/>
      <c r="SHN31" s="63"/>
      <c r="SHO31" s="63"/>
      <c r="SHP31" s="63"/>
      <c r="SHQ31" s="63"/>
      <c r="SHR31" s="63"/>
      <c r="SHS31" s="63"/>
      <c r="SHT31" s="63"/>
      <c r="SHU31" s="63"/>
      <c r="SHV31" s="63"/>
      <c r="SHW31" s="63"/>
      <c r="SHX31" s="63"/>
      <c r="SHY31" s="63"/>
      <c r="SHZ31" s="63"/>
      <c r="SIA31" s="63"/>
      <c r="SIB31" s="63"/>
      <c r="SIC31" s="63"/>
      <c r="SID31" s="63"/>
      <c r="SIE31" s="63"/>
      <c r="SIF31" s="63"/>
      <c r="SIG31" s="63"/>
      <c r="SIH31" s="63"/>
      <c r="SII31" s="63"/>
      <c r="SIJ31" s="63"/>
      <c r="SIK31" s="63"/>
      <c r="SIL31" s="63"/>
      <c r="SIM31" s="63"/>
      <c r="SIN31" s="63"/>
      <c r="SIO31" s="63"/>
      <c r="SIP31" s="63"/>
      <c r="SIQ31" s="63"/>
      <c r="SIR31" s="63"/>
      <c r="SIS31" s="63"/>
      <c r="SIT31" s="63"/>
      <c r="SIU31" s="63"/>
      <c r="SIV31" s="63"/>
      <c r="SIW31" s="63"/>
      <c r="SIX31" s="63"/>
      <c r="SIY31" s="63"/>
      <c r="SIZ31" s="63"/>
      <c r="SJA31" s="63"/>
      <c r="SJB31" s="63"/>
      <c r="SJC31" s="63"/>
      <c r="SJD31" s="63"/>
      <c r="SJE31" s="63"/>
      <c r="SJF31" s="63"/>
      <c r="SJG31" s="63"/>
      <c r="SJH31" s="63"/>
      <c r="SJI31" s="63"/>
      <c r="SJJ31" s="63"/>
      <c r="SJK31" s="63"/>
      <c r="SJL31" s="63"/>
      <c r="SJM31" s="63"/>
      <c r="SJN31" s="63"/>
      <c r="SJO31" s="63"/>
      <c r="SJP31" s="63"/>
      <c r="SJQ31" s="63"/>
      <c r="SJR31" s="63"/>
      <c r="SJS31" s="63"/>
      <c r="SJT31" s="63"/>
      <c r="SJU31" s="63"/>
      <c r="SJV31" s="63"/>
      <c r="SJW31" s="63"/>
      <c r="SJX31" s="63"/>
      <c r="SJY31" s="63"/>
      <c r="SJZ31" s="63"/>
      <c r="SKA31" s="63"/>
      <c r="SKB31" s="63"/>
      <c r="SKC31" s="63"/>
      <c r="SKD31" s="63"/>
      <c r="SKE31" s="63"/>
      <c r="SKF31" s="63"/>
      <c r="SKG31" s="63"/>
      <c r="SKH31" s="63"/>
      <c r="SKI31" s="63"/>
      <c r="SKJ31" s="63"/>
      <c r="SKK31" s="63"/>
      <c r="SKL31" s="63"/>
      <c r="SKM31" s="63"/>
      <c r="SKN31" s="63"/>
      <c r="SKO31" s="63"/>
      <c r="SKP31" s="63"/>
      <c r="SKQ31" s="63"/>
      <c r="SKR31" s="63"/>
      <c r="SKS31" s="63"/>
      <c r="SKT31" s="63"/>
      <c r="SKU31" s="63"/>
      <c r="SKV31" s="63"/>
      <c r="SKW31" s="63"/>
      <c r="SKX31" s="63"/>
      <c r="SKY31" s="63"/>
      <c r="SKZ31" s="63"/>
      <c r="SLA31" s="63"/>
      <c r="SLB31" s="63"/>
      <c r="SLC31" s="63"/>
      <c r="SLD31" s="63"/>
      <c r="SLE31" s="63"/>
      <c r="SLF31" s="63"/>
      <c r="SLG31" s="63"/>
      <c r="SLH31" s="63"/>
      <c r="SLI31" s="63"/>
      <c r="SLJ31" s="63"/>
      <c r="SLK31" s="63"/>
      <c r="SLL31" s="63"/>
      <c r="SLM31" s="63"/>
      <c r="SLN31" s="63"/>
      <c r="SLO31" s="63"/>
      <c r="SLP31" s="63"/>
      <c r="SLQ31" s="63"/>
      <c r="SLR31" s="63"/>
      <c r="SLS31" s="63"/>
      <c r="SLT31" s="63"/>
      <c r="SLU31" s="63"/>
      <c r="SLV31" s="63"/>
      <c r="SLW31" s="63"/>
      <c r="SLX31" s="63"/>
      <c r="SLY31" s="63"/>
      <c r="SLZ31" s="63"/>
      <c r="SMA31" s="63"/>
      <c r="SMB31" s="63"/>
      <c r="SMC31" s="63"/>
      <c r="SMD31" s="63"/>
      <c r="SME31" s="63"/>
      <c r="SMF31" s="63"/>
      <c r="SMG31" s="63"/>
      <c r="SMH31" s="63"/>
      <c r="SMI31" s="63"/>
      <c r="SMJ31" s="63"/>
      <c r="SMK31" s="63"/>
      <c r="SML31" s="63"/>
      <c r="SMM31" s="63"/>
      <c r="SMN31" s="63"/>
      <c r="SMO31" s="63"/>
      <c r="SMP31" s="63"/>
      <c r="SMQ31" s="63"/>
      <c r="SMR31" s="63"/>
      <c r="SMS31" s="63"/>
      <c r="SMT31" s="63"/>
      <c r="SMU31" s="63"/>
      <c r="SMV31" s="63"/>
      <c r="SMW31" s="63"/>
      <c r="SMX31" s="63"/>
      <c r="SMY31" s="63"/>
      <c r="SMZ31" s="63"/>
      <c r="SNA31" s="63"/>
      <c r="SNB31" s="63"/>
      <c r="SNC31" s="63"/>
      <c r="SND31" s="63"/>
      <c r="SNE31" s="63"/>
      <c r="SNF31" s="63"/>
      <c r="SNG31" s="63"/>
      <c r="SNH31" s="63"/>
      <c r="SNI31" s="63"/>
      <c r="SNJ31" s="63"/>
      <c r="SNK31" s="63"/>
      <c r="SNL31" s="63"/>
      <c r="SNM31" s="63"/>
      <c r="SNN31" s="63"/>
      <c r="SNO31" s="63"/>
      <c r="SNP31" s="63"/>
      <c r="SNQ31" s="63"/>
      <c r="SNR31" s="63"/>
      <c r="SNS31" s="63"/>
      <c r="SNT31" s="63"/>
      <c r="SNU31" s="63"/>
      <c r="SNV31" s="63"/>
      <c r="SNW31" s="63"/>
      <c r="SNX31" s="63"/>
      <c r="SNY31" s="63"/>
      <c r="SNZ31" s="63"/>
      <c r="SOA31" s="63"/>
      <c r="SOB31" s="63"/>
      <c r="SOC31" s="63"/>
      <c r="SOD31" s="63"/>
      <c r="SOE31" s="63"/>
      <c r="SOF31" s="63"/>
      <c r="SOG31" s="63"/>
      <c r="SOH31" s="63"/>
      <c r="SOI31" s="63"/>
      <c r="SOJ31" s="63"/>
      <c r="SOK31" s="63"/>
      <c r="SOL31" s="63"/>
      <c r="SOM31" s="63"/>
      <c r="SON31" s="63"/>
      <c r="SOO31" s="63"/>
      <c r="SOP31" s="63"/>
      <c r="SOQ31" s="63"/>
      <c r="SOR31" s="63"/>
      <c r="SOS31" s="63"/>
      <c r="SOT31" s="63"/>
      <c r="SOU31" s="63"/>
      <c r="SOV31" s="63"/>
      <c r="SOW31" s="63"/>
      <c r="SOX31" s="63"/>
      <c r="SOY31" s="63"/>
      <c r="SOZ31" s="63"/>
      <c r="SPA31" s="63"/>
      <c r="SPB31" s="63"/>
      <c r="SPC31" s="63"/>
      <c r="SPD31" s="63"/>
      <c r="SPE31" s="63"/>
      <c r="SPF31" s="63"/>
      <c r="SPG31" s="63"/>
      <c r="SPH31" s="63"/>
      <c r="SPI31" s="63"/>
      <c r="SPJ31" s="63"/>
      <c r="SPK31" s="63"/>
      <c r="SPL31" s="63"/>
      <c r="SPM31" s="63"/>
      <c r="SPN31" s="63"/>
      <c r="SPO31" s="63"/>
      <c r="SPP31" s="63"/>
      <c r="SPQ31" s="63"/>
      <c r="SPR31" s="63"/>
      <c r="SPS31" s="63"/>
      <c r="SPT31" s="63"/>
      <c r="SPU31" s="63"/>
      <c r="SPV31" s="63"/>
      <c r="SPW31" s="63"/>
      <c r="SPX31" s="63"/>
      <c r="SPY31" s="63"/>
      <c r="SPZ31" s="63"/>
      <c r="SQA31" s="63"/>
      <c r="SQB31" s="63"/>
      <c r="SQC31" s="63"/>
      <c r="SQD31" s="63"/>
      <c r="SQE31" s="63"/>
      <c r="SQF31" s="63"/>
      <c r="SQG31" s="63"/>
      <c r="SQH31" s="63"/>
      <c r="SQI31" s="63"/>
      <c r="SQJ31" s="63"/>
      <c r="SQK31" s="63"/>
      <c r="SQL31" s="63"/>
      <c r="SQM31" s="63"/>
      <c r="SQN31" s="63"/>
      <c r="SQO31" s="63"/>
      <c r="SQP31" s="63"/>
      <c r="SQQ31" s="63"/>
      <c r="SQR31" s="63"/>
      <c r="SQS31" s="63"/>
      <c r="SQT31" s="63"/>
      <c r="SQU31" s="63"/>
      <c r="SQV31" s="63"/>
      <c r="SQW31" s="63"/>
      <c r="SQX31" s="63"/>
      <c r="SQY31" s="63"/>
      <c r="SQZ31" s="63"/>
      <c r="SRA31" s="63"/>
      <c r="SRB31" s="63"/>
      <c r="SRC31" s="63"/>
      <c r="SRD31" s="63"/>
      <c r="SRE31" s="63"/>
      <c r="SRF31" s="63"/>
      <c r="SRG31" s="63"/>
      <c r="SRH31" s="63"/>
      <c r="SRI31" s="63"/>
      <c r="SRJ31" s="63"/>
      <c r="SRK31" s="63"/>
      <c r="SRL31" s="63"/>
      <c r="SRM31" s="63"/>
      <c r="SRN31" s="63"/>
      <c r="SRO31" s="63"/>
      <c r="SRP31" s="63"/>
      <c r="SRQ31" s="63"/>
      <c r="SRR31" s="63"/>
      <c r="SRS31" s="63"/>
      <c r="SRT31" s="63"/>
      <c r="SRU31" s="63"/>
      <c r="SRV31" s="63"/>
      <c r="SRW31" s="63"/>
      <c r="SRX31" s="63"/>
      <c r="SRY31" s="63"/>
      <c r="SRZ31" s="63"/>
      <c r="SSA31" s="63"/>
      <c r="SSB31" s="63"/>
      <c r="SSC31" s="63"/>
      <c r="SSD31" s="63"/>
      <c r="SSE31" s="63"/>
      <c r="SSF31" s="63"/>
      <c r="SSG31" s="63"/>
      <c r="SSH31" s="63"/>
      <c r="SSI31" s="63"/>
      <c r="SSJ31" s="63"/>
      <c r="SSK31" s="63"/>
      <c r="SSL31" s="63"/>
      <c r="SSM31" s="63"/>
      <c r="SSN31" s="63"/>
      <c r="SSO31" s="63"/>
      <c r="SSP31" s="63"/>
      <c r="SSQ31" s="63"/>
      <c r="SSR31" s="63"/>
      <c r="SSS31" s="63"/>
      <c r="SST31" s="63"/>
      <c r="SSU31" s="63"/>
      <c r="SSV31" s="63"/>
      <c r="SSW31" s="63"/>
      <c r="SSX31" s="63"/>
      <c r="SSY31" s="63"/>
      <c r="SSZ31" s="63"/>
      <c r="STA31" s="63"/>
      <c r="STB31" s="63"/>
      <c r="STC31" s="63"/>
      <c r="STD31" s="63"/>
      <c r="STE31" s="63"/>
      <c r="STF31" s="63"/>
      <c r="STG31" s="63"/>
      <c r="STH31" s="63"/>
      <c r="STI31" s="63"/>
      <c r="STJ31" s="63"/>
      <c r="STK31" s="63"/>
      <c r="STL31" s="63"/>
      <c r="STM31" s="63"/>
      <c r="STN31" s="63"/>
      <c r="STO31" s="63"/>
      <c r="STP31" s="63"/>
      <c r="STQ31" s="63"/>
      <c r="STR31" s="63"/>
      <c r="STS31" s="63"/>
      <c r="STT31" s="63"/>
      <c r="STU31" s="63"/>
      <c r="STV31" s="63"/>
      <c r="STW31" s="63"/>
      <c r="STX31" s="63"/>
      <c r="STY31" s="63"/>
      <c r="STZ31" s="63"/>
      <c r="SUA31" s="63"/>
      <c r="SUB31" s="63"/>
      <c r="SUC31" s="63"/>
      <c r="SUD31" s="63"/>
      <c r="SUE31" s="63"/>
      <c r="SUF31" s="63"/>
      <c r="SUG31" s="63"/>
      <c r="SUH31" s="63"/>
      <c r="SUI31" s="63"/>
      <c r="SUJ31" s="63"/>
      <c r="SUK31" s="63"/>
      <c r="SUL31" s="63"/>
      <c r="SUM31" s="63"/>
      <c r="SUN31" s="63"/>
      <c r="SUO31" s="63"/>
      <c r="SUP31" s="63"/>
      <c r="SUQ31" s="63"/>
      <c r="SUR31" s="63"/>
      <c r="SUS31" s="63"/>
      <c r="SUT31" s="63"/>
      <c r="SUU31" s="63"/>
      <c r="SUV31" s="63"/>
      <c r="SUW31" s="63"/>
      <c r="SUX31" s="63"/>
      <c r="SUY31" s="63"/>
      <c r="SUZ31" s="63"/>
      <c r="SVA31" s="63"/>
      <c r="SVB31" s="63"/>
      <c r="SVC31" s="63"/>
      <c r="SVD31" s="63"/>
      <c r="SVE31" s="63"/>
      <c r="SVF31" s="63"/>
      <c r="SVG31" s="63"/>
      <c r="SVH31" s="63"/>
      <c r="SVI31" s="63"/>
      <c r="SVJ31" s="63"/>
      <c r="SVK31" s="63"/>
      <c r="SVL31" s="63"/>
      <c r="SVM31" s="63"/>
      <c r="SVN31" s="63"/>
      <c r="SVO31" s="63"/>
      <c r="SVP31" s="63"/>
      <c r="SVQ31" s="63"/>
      <c r="SVR31" s="63"/>
      <c r="SVS31" s="63"/>
      <c r="SVT31" s="63"/>
      <c r="SVU31" s="63"/>
      <c r="SVV31" s="63"/>
      <c r="SVW31" s="63"/>
      <c r="SVX31" s="63"/>
      <c r="SVY31" s="63"/>
      <c r="SVZ31" s="63"/>
      <c r="SWA31" s="63"/>
      <c r="SWB31" s="63"/>
      <c r="SWC31" s="63"/>
      <c r="SWD31" s="63"/>
      <c r="SWE31" s="63"/>
      <c r="SWF31" s="63"/>
      <c r="SWG31" s="63"/>
      <c r="SWH31" s="63"/>
      <c r="SWI31" s="63"/>
      <c r="SWJ31" s="63"/>
      <c r="SWK31" s="63"/>
      <c r="SWL31" s="63"/>
      <c r="SWM31" s="63"/>
      <c r="SWN31" s="63"/>
      <c r="SWO31" s="63"/>
      <c r="SWP31" s="63"/>
      <c r="SWQ31" s="63"/>
      <c r="SWR31" s="63"/>
      <c r="SWS31" s="63"/>
      <c r="SWT31" s="63"/>
      <c r="SWU31" s="63"/>
      <c r="SWV31" s="63"/>
      <c r="SWW31" s="63"/>
      <c r="SWX31" s="63"/>
      <c r="SWY31" s="63"/>
      <c r="SWZ31" s="63"/>
      <c r="SXA31" s="63"/>
      <c r="SXB31" s="63"/>
      <c r="SXC31" s="63"/>
      <c r="SXD31" s="63"/>
      <c r="SXE31" s="63"/>
      <c r="SXF31" s="63"/>
      <c r="SXG31" s="63"/>
      <c r="SXH31" s="63"/>
      <c r="SXI31" s="63"/>
      <c r="SXJ31" s="63"/>
      <c r="SXK31" s="63"/>
      <c r="SXL31" s="63"/>
      <c r="SXM31" s="63"/>
      <c r="SXN31" s="63"/>
      <c r="SXO31" s="63"/>
      <c r="SXP31" s="63"/>
      <c r="SXQ31" s="63"/>
      <c r="SXR31" s="63"/>
      <c r="SXS31" s="63"/>
      <c r="SXT31" s="63"/>
      <c r="SXU31" s="63"/>
      <c r="SXV31" s="63"/>
      <c r="SXW31" s="63"/>
      <c r="SXX31" s="63"/>
      <c r="SXY31" s="63"/>
      <c r="SXZ31" s="63"/>
      <c r="SYA31" s="63"/>
      <c r="SYB31" s="63"/>
      <c r="SYC31" s="63"/>
      <c r="SYD31" s="63"/>
      <c r="SYE31" s="63"/>
      <c r="SYF31" s="63"/>
      <c r="SYG31" s="63"/>
      <c r="SYH31" s="63"/>
      <c r="SYI31" s="63"/>
      <c r="SYJ31" s="63"/>
      <c r="SYK31" s="63"/>
      <c r="SYL31" s="63"/>
      <c r="SYM31" s="63"/>
      <c r="SYN31" s="63"/>
      <c r="SYO31" s="63"/>
      <c r="SYP31" s="63"/>
      <c r="SYQ31" s="63"/>
      <c r="SYR31" s="63"/>
      <c r="SYS31" s="63"/>
      <c r="SYT31" s="63"/>
      <c r="SYU31" s="63"/>
      <c r="SYV31" s="63"/>
      <c r="SYW31" s="63"/>
      <c r="SYX31" s="63"/>
      <c r="SYY31" s="63"/>
      <c r="SYZ31" s="63"/>
      <c r="SZA31" s="63"/>
      <c r="SZB31" s="63"/>
      <c r="SZC31" s="63"/>
      <c r="SZD31" s="63"/>
      <c r="SZE31" s="63"/>
      <c r="SZF31" s="63"/>
      <c r="SZG31" s="63"/>
      <c r="SZH31" s="63"/>
      <c r="SZI31" s="63"/>
      <c r="SZJ31" s="63"/>
      <c r="SZK31" s="63"/>
      <c r="SZL31" s="63"/>
      <c r="SZM31" s="63"/>
      <c r="SZN31" s="63"/>
      <c r="SZO31" s="63"/>
      <c r="SZP31" s="63"/>
      <c r="SZQ31" s="63"/>
      <c r="SZR31" s="63"/>
      <c r="SZS31" s="63"/>
      <c r="SZT31" s="63"/>
      <c r="SZU31" s="63"/>
      <c r="SZV31" s="63"/>
      <c r="SZW31" s="63"/>
      <c r="SZX31" s="63"/>
      <c r="SZY31" s="63"/>
      <c r="SZZ31" s="63"/>
      <c r="TAA31" s="63"/>
      <c r="TAB31" s="63"/>
      <c r="TAC31" s="63"/>
      <c r="TAD31" s="63"/>
      <c r="TAE31" s="63"/>
      <c r="TAF31" s="63"/>
      <c r="TAG31" s="63"/>
      <c r="TAH31" s="63"/>
      <c r="TAI31" s="63"/>
      <c r="TAJ31" s="63"/>
      <c r="TAK31" s="63"/>
      <c r="TAL31" s="63"/>
      <c r="TAM31" s="63"/>
      <c r="TAN31" s="63"/>
      <c r="TAO31" s="63"/>
      <c r="TAP31" s="63"/>
      <c r="TAQ31" s="63"/>
      <c r="TAR31" s="63"/>
      <c r="TAS31" s="63"/>
      <c r="TAT31" s="63"/>
      <c r="TAU31" s="63"/>
      <c r="TAV31" s="63"/>
      <c r="TAW31" s="63"/>
      <c r="TAX31" s="63"/>
      <c r="TAY31" s="63"/>
      <c r="TAZ31" s="63"/>
      <c r="TBA31" s="63"/>
      <c r="TBB31" s="63"/>
      <c r="TBC31" s="63"/>
      <c r="TBD31" s="63"/>
      <c r="TBE31" s="63"/>
      <c r="TBF31" s="63"/>
      <c r="TBG31" s="63"/>
      <c r="TBH31" s="63"/>
      <c r="TBI31" s="63"/>
      <c r="TBJ31" s="63"/>
      <c r="TBK31" s="63"/>
      <c r="TBL31" s="63"/>
      <c r="TBM31" s="63"/>
      <c r="TBN31" s="63"/>
      <c r="TBO31" s="63"/>
      <c r="TBP31" s="63"/>
      <c r="TBQ31" s="63"/>
      <c r="TBR31" s="63"/>
      <c r="TBS31" s="63"/>
      <c r="TBT31" s="63"/>
      <c r="TBU31" s="63"/>
      <c r="TBV31" s="63"/>
      <c r="TBW31" s="63"/>
      <c r="TBX31" s="63"/>
      <c r="TBY31" s="63"/>
      <c r="TBZ31" s="63"/>
      <c r="TCA31" s="63"/>
      <c r="TCB31" s="63"/>
      <c r="TCC31" s="63"/>
      <c r="TCD31" s="63"/>
      <c r="TCE31" s="63"/>
      <c r="TCF31" s="63"/>
      <c r="TCG31" s="63"/>
      <c r="TCH31" s="63"/>
      <c r="TCI31" s="63"/>
      <c r="TCJ31" s="63"/>
      <c r="TCK31" s="63"/>
      <c r="TCL31" s="63"/>
      <c r="TCM31" s="63"/>
      <c r="TCN31" s="63"/>
      <c r="TCO31" s="63"/>
      <c r="TCP31" s="63"/>
      <c r="TCQ31" s="63"/>
      <c r="TCR31" s="63"/>
      <c r="TCS31" s="63"/>
      <c r="TCT31" s="63"/>
      <c r="TCU31" s="63"/>
      <c r="TCV31" s="63"/>
      <c r="TCW31" s="63"/>
      <c r="TCX31" s="63"/>
      <c r="TCY31" s="63"/>
      <c r="TCZ31" s="63"/>
      <c r="TDA31" s="63"/>
      <c r="TDB31" s="63"/>
      <c r="TDC31" s="63"/>
      <c r="TDD31" s="63"/>
      <c r="TDE31" s="63"/>
      <c r="TDF31" s="63"/>
      <c r="TDG31" s="63"/>
      <c r="TDH31" s="63"/>
      <c r="TDI31" s="63"/>
      <c r="TDJ31" s="63"/>
      <c r="TDK31" s="63"/>
      <c r="TDL31" s="63"/>
      <c r="TDM31" s="63"/>
      <c r="TDN31" s="63"/>
      <c r="TDO31" s="63"/>
      <c r="TDP31" s="63"/>
      <c r="TDQ31" s="63"/>
      <c r="TDR31" s="63"/>
      <c r="TDS31" s="63"/>
      <c r="TDT31" s="63"/>
      <c r="TDU31" s="63"/>
      <c r="TDV31" s="63"/>
      <c r="TDW31" s="63"/>
      <c r="TDX31" s="63"/>
      <c r="TDY31" s="63"/>
      <c r="TDZ31" s="63"/>
      <c r="TEA31" s="63"/>
      <c r="TEB31" s="63"/>
      <c r="TEC31" s="63"/>
      <c r="TED31" s="63"/>
      <c r="TEE31" s="63"/>
      <c r="TEF31" s="63"/>
      <c r="TEG31" s="63"/>
      <c r="TEH31" s="63"/>
      <c r="TEI31" s="63"/>
      <c r="TEJ31" s="63"/>
      <c r="TEK31" s="63"/>
      <c r="TEL31" s="63"/>
      <c r="TEM31" s="63"/>
      <c r="TEN31" s="63"/>
      <c r="TEO31" s="63"/>
      <c r="TEP31" s="63"/>
      <c r="TEQ31" s="63"/>
      <c r="TER31" s="63"/>
      <c r="TES31" s="63"/>
      <c r="TET31" s="63"/>
      <c r="TEU31" s="63"/>
      <c r="TEV31" s="63"/>
      <c r="TEW31" s="63"/>
      <c r="TEX31" s="63"/>
      <c r="TEY31" s="63"/>
      <c r="TEZ31" s="63"/>
      <c r="TFA31" s="63"/>
      <c r="TFB31" s="63"/>
      <c r="TFC31" s="63"/>
      <c r="TFD31" s="63"/>
      <c r="TFE31" s="63"/>
      <c r="TFF31" s="63"/>
      <c r="TFG31" s="63"/>
      <c r="TFH31" s="63"/>
      <c r="TFI31" s="63"/>
      <c r="TFJ31" s="63"/>
      <c r="TFK31" s="63"/>
      <c r="TFL31" s="63"/>
      <c r="TFM31" s="63"/>
      <c r="TFN31" s="63"/>
      <c r="TFO31" s="63"/>
      <c r="TFP31" s="63"/>
      <c r="TFQ31" s="63"/>
      <c r="TFR31" s="63"/>
      <c r="TFS31" s="63"/>
      <c r="TFT31" s="63"/>
      <c r="TFU31" s="63"/>
      <c r="TFV31" s="63"/>
      <c r="TFW31" s="63"/>
      <c r="TFX31" s="63"/>
      <c r="TFY31" s="63"/>
      <c r="TFZ31" s="63"/>
      <c r="TGA31" s="63"/>
      <c r="TGB31" s="63"/>
      <c r="TGC31" s="63"/>
      <c r="TGD31" s="63"/>
      <c r="TGE31" s="63"/>
      <c r="TGF31" s="63"/>
      <c r="TGG31" s="63"/>
      <c r="TGH31" s="63"/>
      <c r="TGI31" s="63"/>
      <c r="TGJ31" s="63"/>
      <c r="TGK31" s="63"/>
      <c r="TGL31" s="63"/>
      <c r="TGM31" s="63"/>
      <c r="TGN31" s="63"/>
      <c r="TGO31" s="63"/>
      <c r="TGP31" s="63"/>
      <c r="TGQ31" s="63"/>
      <c r="TGR31" s="63"/>
      <c r="TGS31" s="63"/>
      <c r="TGT31" s="63"/>
      <c r="TGU31" s="63"/>
      <c r="TGV31" s="63"/>
      <c r="TGW31" s="63"/>
      <c r="TGX31" s="63"/>
      <c r="TGY31" s="63"/>
      <c r="TGZ31" s="63"/>
      <c r="THA31" s="63"/>
      <c r="THB31" s="63"/>
      <c r="THC31" s="63"/>
      <c r="THD31" s="63"/>
      <c r="THE31" s="63"/>
      <c r="THF31" s="63"/>
      <c r="THG31" s="63"/>
      <c r="THH31" s="63"/>
      <c r="THI31" s="63"/>
      <c r="THJ31" s="63"/>
      <c r="THK31" s="63"/>
      <c r="THL31" s="63"/>
      <c r="THM31" s="63"/>
      <c r="THN31" s="63"/>
      <c r="THO31" s="63"/>
      <c r="THP31" s="63"/>
      <c r="THQ31" s="63"/>
      <c r="THR31" s="63"/>
      <c r="THS31" s="63"/>
      <c r="THT31" s="63"/>
      <c r="THU31" s="63"/>
      <c r="THV31" s="63"/>
      <c r="THW31" s="63"/>
      <c r="THX31" s="63"/>
      <c r="THY31" s="63"/>
      <c r="THZ31" s="63"/>
      <c r="TIA31" s="63"/>
      <c r="TIB31" s="63"/>
      <c r="TIC31" s="63"/>
      <c r="TID31" s="63"/>
      <c r="TIE31" s="63"/>
      <c r="TIF31" s="63"/>
      <c r="TIG31" s="63"/>
      <c r="TIH31" s="63"/>
      <c r="TII31" s="63"/>
      <c r="TIJ31" s="63"/>
      <c r="TIK31" s="63"/>
      <c r="TIL31" s="63"/>
      <c r="TIM31" s="63"/>
      <c r="TIN31" s="63"/>
      <c r="TIO31" s="63"/>
      <c r="TIP31" s="63"/>
      <c r="TIQ31" s="63"/>
      <c r="TIR31" s="63"/>
      <c r="TIS31" s="63"/>
      <c r="TIT31" s="63"/>
      <c r="TIU31" s="63"/>
      <c r="TIV31" s="63"/>
      <c r="TIW31" s="63"/>
      <c r="TIX31" s="63"/>
      <c r="TIY31" s="63"/>
      <c r="TIZ31" s="63"/>
      <c r="TJA31" s="63"/>
      <c r="TJB31" s="63"/>
      <c r="TJC31" s="63"/>
      <c r="TJD31" s="63"/>
      <c r="TJE31" s="63"/>
      <c r="TJF31" s="63"/>
      <c r="TJG31" s="63"/>
      <c r="TJH31" s="63"/>
      <c r="TJI31" s="63"/>
      <c r="TJJ31" s="63"/>
      <c r="TJK31" s="63"/>
      <c r="TJL31" s="63"/>
      <c r="TJM31" s="63"/>
      <c r="TJN31" s="63"/>
      <c r="TJO31" s="63"/>
      <c r="TJP31" s="63"/>
      <c r="TJQ31" s="63"/>
      <c r="TJR31" s="63"/>
      <c r="TJS31" s="63"/>
      <c r="TJT31" s="63"/>
      <c r="TJU31" s="63"/>
      <c r="TJV31" s="63"/>
      <c r="TJW31" s="63"/>
      <c r="TJX31" s="63"/>
      <c r="TJY31" s="63"/>
      <c r="TJZ31" s="63"/>
      <c r="TKA31" s="63"/>
      <c r="TKB31" s="63"/>
      <c r="TKC31" s="63"/>
      <c r="TKD31" s="63"/>
      <c r="TKE31" s="63"/>
      <c r="TKF31" s="63"/>
      <c r="TKG31" s="63"/>
      <c r="TKH31" s="63"/>
      <c r="TKI31" s="63"/>
      <c r="TKJ31" s="63"/>
      <c r="TKK31" s="63"/>
      <c r="TKL31" s="63"/>
      <c r="TKM31" s="63"/>
      <c r="TKN31" s="63"/>
      <c r="TKO31" s="63"/>
      <c r="TKP31" s="63"/>
      <c r="TKQ31" s="63"/>
      <c r="TKR31" s="63"/>
      <c r="TKS31" s="63"/>
      <c r="TKT31" s="63"/>
      <c r="TKU31" s="63"/>
      <c r="TKV31" s="63"/>
      <c r="TKW31" s="63"/>
      <c r="TKX31" s="63"/>
      <c r="TKY31" s="63"/>
      <c r="TKZ31" s="63"/>
      <c r="TLA31" s="63"/>
      <c r="TLB31" s="63"/>
      <c r="TLC31" s="63"/>
      <c r="TLD31" s="63"/>
      <c r="TLE31" s="63"/>
      <c r="TLF31" s="63"/>
      <c r="TLG31" s="63"/>
      <c r="TLH31" s="63"/>
      <c r="TLI31" s="63"/>
      <c r="TLJ31" s="63"/>
      <c r="TLK31" s="63"/>
      <c r="TLL31" s="63"/>
      <c r="TLM31" s="63"/>
      <c r="TLN31" s="63"/>
      <c r="TLO31" s="63"/>
      <c r="TLP31" s="63"/>
      <c r="TLQ31" s="63"/>
      <c r="TLR31" s="63"/>
      <c r="TLS31" s="63"/>
      <c r="TLT31" s="63"/>
      <c r="TLU31" s="63"/>
      <c r="TLV31" s="63"/>
      <c r="TLW31" s="63"/>
      <c r="TLX31" s="63"/>
      <c r="TLY31" s="63"/>
      <c r="TLZ31" s="63"/>
      <c r="TMA31" s="63"/>
      <c r="TMB31" s="63"/>
      <c r="TMC31" s="63"/>
      <c r="TMD31" s="63"/>
      <c r="TME31" s="63"/>
      <c r="TMF31" s="63"/>
      <c r="TMG31" s="63"/>
      <c r="TMH31" s="63"/>
      <c r="TMI31" s="63"/>
      <c r="TMJ31" s="63"/>
      <c r="TMK31" s="63"/>
      <c r="TML31" s="63"/>
      <c r="TMM31" s="63"/>
      <c r="TMN31" s="63"/>
      <c r="TMO31" s="63"/>
      <c r="TMP31" s="63"/>
      <c r="TMQ31" s="63"/>
      <c r="TMR31" s="63"/>
      <c r="TMS31" s="63"/>
      <c r="TMT31" s="63"/>
      <c r="TMU31" s="63"/>
      <c r="TMV31" s="63"/>
      <c r="TMW31" s="63"/>
      <c r="TMX31" s="63"/>
      <c r="TMY31" s="63"/>
      <c r="TMZ31" s="63"/>
      <c r="TNA31" s="63"/>
      <c r="TNB31" s="63"/>
      <c r="TNC31" s="63"/>
      <c r="TND31" s="63"/>
      <c r="TNE31" s="63"/>
      <c r="TNF31" s="63"/>
      <c r="TNG31" s="63"/>
      <c r="TNH31" s="63"/>
      <c r="TNI31" s="63"/>
      <c r="TNJ31" s="63"/>
      <c r="TNK31" s="63"/>
      <c r="TNL31" s="63"/>
      <c r="TNM31" s="63"/>
      <c r="TNN31" s="63"/>
      <c r="TNO31" s="63"/>
      <c r="TNP31" s="63"/>
      <c r="TNQ31" s="63"/>
      <c r="TNR31" s="63"/>
      <c r="TNS31" s="63"/>
      <c r="TNT31" s="63"/>
      <c r="TNU31" s="63"/>
      <c r="TNV31" s="63"/>
      <c r="TNW31" s="63"/>
      <c r="TNX31" s="63"/>
      <c r="TNY31" s="63"/>
      <c r="TNZ31" s="63"/>
      <c r="TOA31" s="63"/>
      <c r="TOB31" s="63"/>
      <c r="TOC31" s="63"/>
      <c r="TOD31" s="63"/>
      <c r="TOE31" s="63"/>
      <c r="TOF31" s="63"/>
      <c r="TOG31" s="63"/>
      <c r="TOH31" s="63"/>
      <c r="TOI31" s="63"/>
      <c r="TOJ31" s="63"/>
      <c r="TOK31" s="63"/>
      <c r="TOL31" s="63"/>
      <c r="TOM31" s="63"/>
      <c r="TON31" s="63"/>
      <c r="TOO31" s="63"/>
      <c r="TOP31" s="63"/>
      <c r="TOQ31" s="63"/>
      <c r="TOR31" s="63"/>
      <c r="TOS31" s="63"/>
      <c r="TOT31" s="63"/>
      <c r="TOU31" s="63"/>
      <c r="TOV31" s="63"/>
      <c r="TOW31" s="63"/>
      <c r="TOX31" s="63"/>
      <c r="TOY31" s="63"/>
      <c r="TOZ31" s="63"/>
      <c r="TPA31" s="63"/>
      <c r="TPB31" s="63"/>
      <c r="TPC31" s="63"/>
      <c r="TPD31" s="63"/>
      <c r="TPE31" s="63"/>
      <c r="TPF31" s="63"/>
      <c r="TPG31" s="63"/>
      <c r="TPH31" s="63"/>
      <c r="TPI31" s="63"/>
      <c r="TPJ31" s="63"/>
      <c r="TPK31" s="63"/>
      <c r="TPL31" s="63"/>
      <c r="TPM31" s="63"/>
      <c r="TPN31" s="63"/>
      <c r="TPO31" s="63"/>
      <c r="TPP31" s="63"/>
      <c r="TPQ31" s="63"/>
      <c r="TPR31" s="63"/>
      <c r="TPS31" s="63"/>
      <c r="TPT31" s="63"/>
      <c r="TPU31" s="63"/>
      <c r="TPV31" s="63"/>
      <c r="TPW31" s="63"/>
      <c r="TPX31" s="63"/>
      <c r="TPY31" s="63"/>
      <c r="TPZ31" s="63"/>
      <c r="TQA31" s="63"/>
      <c r="TQB31" s="63"/>
      <c r="TQC31" s="63"/>
      <c r="TQD31" s="63"/>
      <c r="TQE31" s="63"/>
      <c r="TQF31" s="63"/>
      <c r="TQG31" s="63"/>
      <c r="TQH31" s="63"/>
      <c r="TQI31" s="63"/>
      <c r="TQJ31" s="63"/>
      <c r="TQK31" s="63"/>
      <c r="TQL31" s="63"/>
      <c r="TQM31" s="63"/>
      <c r="TQN31" s="63"/>
      <c r="TQO31" s="63"/>
      <c r="TQP31" s="63"/>
      <c r="TQQ31" s="63"/>
      <c r="TQR31" s="63"/>
      <c r="TQS31" s="63"/>
      <c r="TQT31" s="63"/>
      <c r="TQU31" s="63"/>
      <c r="TQV31" s="63"/>
      <c r="TQW31" s="63"/>
      <c r="TQX31" s="63"/>
      <c r="TQY31" s="63"/>
      <c r="TQZ31" s="63"/>
      <c r="TRA31" s="63"/>
      <c r="TRB31" s="63"/>
      <c r="TRC31" s="63"/>
      <c r="TRD31" s="63"/>
      <c r="TRE31" s="63"/>
      <c r="TRF31" s="63"/>
      <c r="TRG31" s="63"/>
      <c r="TRH31" s="63"/>
      <c r="TRI31" s="63"/>
      <c r="TRJ31" s="63"/>
      <c r="TRK31" s="63"/>
      <c r="TRL31" s="63"/>
      <c r="TRM31" s="63"/>
      <c r="TRN31" s="63"/>
      <c r="TRO31" s="63"/>
      <c r="TRP31" s="63"/>
      <c r="TRQ31" s="63"/>
      <c r="TRR31" s="63"/>
      <c r="TRS31" s="63"/>
      <c r="TRT31" s="63"/>
      <c r="TRU31" s="63"/>
      <c r="TRV31" s="63"/>
      <c r="TRW31" s="63"/>
      <c r="TRX31" s="63"/>
      <c r="TRY31" s="63"/>
      <c r="TRZ31" s="63"/>
      <c r="TSA31" s="63"/>
      <c r="TSB31" s="63"/>
      <c r="TSC31" s="63"/>
      <c r="TSD31" s="63"/>
      <c r="TSE31" s="63"/>
      <c r="TSF31" s="63"/>
      <c r="TSG31" s="63"/>
      <c r="TSH31" s="63"/>
      <c r="TSI31" s="63"/>
      <c r="TSJ31" s="63"/>
      <c r="TSK31" s="63"/>
      <c r="TSL31" s="63"/>
      <c r="TSM31" s="63"/>
      <c r="TSN31" s="63"/>
      <c r="TSO31" s="63"/>
      <c r="TSP31" s="63"/>
      <c r="TSQ31" s="63"/>
      <c r="TSR31" s="63"/>
      <c r="TSS31" s="63"/>
      <c r="TST31" s="63"/>
      <c r="TSU31" s="63"/>
      <c r="TSV31" s="63"/>
      <c r="TSW31" s="63"/>
      <c r="TSX31" s="63"/>
      <c r="TSY31" s="63"/>
      <c r="TSZ31" s="63"/>
      <c r="TTA31" s="63"/>
      <c r="TTB31" s="63"/>
      <c r="TTC31" s="63"/>
      <c r="TTD31" s="63"/>
      <c r="TTE31" s="63"/>
      <c r="TTF31" s="63"/>
      <c r="TTG31" s="63"/>
      <c r="TTH31" s="63"/>
      <c r="TTI31" s="63"/>
      <c r="TTJ31" s="63"/>
      <c r="TTK31" s="63"/>
      <c r="TTL31" s="63"/>
      <c r="TTM31" s="63"/>
      <c r="TTN31" s="63"/>
      <c r="TTO31" s="63"/>
      <c r="TTP31" s="63"/>
      <c r="TTQ31" s="63"/>
      <c r="TTR31" s="63"/>
      <c r="TTS31" s="63"/>
      <c r="TTT31" s="63"/>
      <c r="TTU31" s="63"/>
      <c r="TTV31" s="63"/>
      <c r="TTW31" s="63"/>
      <c r="TTX31" s="63"/>
      <c r="TTY31" s="63"/>
      <c r="TTZ31" s="63"/>
      <c r="TUA31" s="63"/>
      <c r="TUB31" s="63"/>
      <c r="TUC31" s="63"/>
      <c r="TUD31" s="63"/>
      <c r="TUE31" s="63"/>
      <c r="TUF31" s="63"/>
      <c r="TUG31" s="63"/>
      <c r="TUH31" s="63"/>
      <c r="TUI31" s="63"/>
      <c r="TUJ31" s="63"/>
      <c r="TUK31" s="63"/>
      <c r="TUL31" s="63"/>
      <c r="TUM31" s="63"/>
      <c r="TUN31" s="63"/>
      <c r="TUO31" s="63"/>
      <c r="TUP31" s="63"/>
      <c r="TUQ31" s="63"/>
      <c r="TUR31" s="63"/>
      <c r="TUS31" s="63"/>
      <c r="TUT31" s="63"/>
      <c r="TUU31" s="63"/>
      <c r="TUV31" s="63"/>
      <c r="TUW31" s="63"/>
      <c r="TUX31" s="63"/>
      <c r="TUY31" s="63"/>
      <c r="TUZ31" s="63"/>
      <c r="TVA31" s="63"/>
      <c r="TVB31" s="63"/>
      <c r="TVC31" s="63"/>
      <c r="TVD31" s="63"/>
      <c r="TVE31" s="63"/>
      <c r="TVF31" s="63"/>
      <c r="TVG31" s="63"/>
      <c r="TVH31" s="63"/>
      <c r="TVI31" s="63"/>
      <c r="TVJ31" s="63"/>
      <c r="TVK31" s="63"/>
      <c r="TVL31" s="63"/>
      <c r="TVM31" s="63"/>
      <c r="TVN31" s="63"/>
      <c r="TVO31" s="63"/>
      <c r="TVP31" s="63"/>
      <c r="TVQ31" s="63"/>
      <c r="TVR31" s="63"/>
      <c r="TVS31" s="63"/>
      <c r="TVT31" s="63"/>
      <c r="TVU31" s="63"/>
      <c r="TVV31" s="63"/>
      <c r="TVW31" s="63"/>
      <c r="TVX31" s="63"/>
      <c r="TVY31" s="63"/>
      <c r="TVZ31" s="63"/>
      <c r="TWA31" s="63"/>
      <c r="TWB31" s="63"/>
      <c r="TWC31" s="63"/>
      <c r="TWD31" s="63"/>
      <c r="TWE31" s="63"/>
      <c r="TWF31" s="63"/>
      <c r="TWG31" s="63"/>
      <c r="TWH31" s="63"/>
      <c r="TWI31" s="63"/>
      <c r="TWJ31" s="63"/>
      <c r="TWK31" s="63"/>
      <c r="TWL31" s="63"/>
      <c r="TWM31" s="63"/>
      <c r="TWN31" s="63"/>
      <c r="TWO31" s="63"/>
      <c r="TWP31" s="63"/>
      <c r="TWQ31" s="63"/>
      <c r="TWR31" s="63"/>
      <c r="TWS31" s="63"/>
      <c r="TWT31" s="63"/>
      <c r="TWU31" s="63"/>
      <c r="TWV31" s="63"/>
      <c r="TWW31" s="63"/>
      <c r="TWX31" s="63"/>
      <c r="TWY31" s="63"/>
      <c r="TWZ31" s="63"/>
      <c r="TXA31" s="63"/>
      <c r="TXB31" s="63"/>
      <c r="TXC31" s="63"/>
      <c r="TXD31" s="63"/>
      <c r="TXE31" s="63"/>
      <c r="TXF31" s="63"/>
      <c r="TXG31" s="63"/>
      <c r="TXH31" s="63"/>
      <c r="TXI31" s="63"/>
      <c r="TXJ31" s="63"/>
      <c r="TXK31" s="63"/>
      <c r="TXL31" s="63"/>
      <c r="TXM31" s="63"/>
      <c r="TXN31" s="63"/>
      <c r="TXO31" s="63"/>
      <c r="TXP31" s="63"/>
      <c r="TXQ31" s="63"/>
      <c r="TXR31" s="63"/>
      <c r="TXS31" s="63"/>
      <c r="TXT31" s="63"/>
      <c r="TXU31" s="63"/>
      <c r="TXV31" s="63"/>
      <c r="TXW31" s="63"/>
      <c r="TXX31" s="63"/>
      <c r="TXY31" s="63"/>
      <c r="TXZ31" s="63"/>
      <c r="TYA31" s="63"/>
      <c r="TYB31" s="63"/>
      <c r="TYC31" s="63"/>
      <c r="TYD31" s="63"/>
      <c r="TYE31" s="63"/>
      <c r="TYF31" s="63"/>
      <c r="TYG31" s="63"/>
      <c r="TYH31" s="63"/>
      <c r="TYI31" s="63"/>
      <c r="TYJ31" s="63"/>
      <c r="TYK31" s="63"/>
      <c r="TYL31" s="63"/>
      <c r="TYM31" s="63"/>
      <c r="TYN31" s="63"/>
      <c r="TYO31" s="63"/>
      <c r="TYP31" s="63"/>
      <c r="TYQ31" s="63"/>
      <c r="TYR31" s="63"/>
      <c r="TYS31" s="63"/>
      <c r="TYT31" s="63"/>
      <c r="TYU31" s="63"/>
      <c r="TYV31" s="63"/>
      <c r="TYW31" s="63"/>
      <c r="TYX31" s="63"/>
      <c r="TYY31" s="63"/>
      <c r="TYZ31" s="63"/>
      <c r="TZA31" s="63"/>
      <c r="TZB31" s="63"/>
      <c r="TZC31" s="63"/>
      <c r="TZD31" s="63"/>
      <c r="TZE31" s="63"/>
      <c r="TZF31" s="63"/>
      <c r="TZG31" s="63"/>
      <c r="TZH31" s="63"/>
      <c r="TZI31" s="63"/>
      <c r="TZJ31" s="63"/>
      <c r="TZK31" s="63"/>
      <c r="TZL31" s="63"/>
      <c r="TZM31" s="63"/>
      <c r="TZN31" s="63"/>
      <c r="TZO31" s="63"/>
      <c r="TZP31" s="63"/>
      <c r="TZQ31" s="63"/>
      <c r="TZR31" s="63"/>
      <c r="TZS31" s="63"/>
      <c r="TZT31" s="63"/>
      <c r="TZU31" s="63"/>
      <c r="TZV31" s="63"/>
      <c r="TZW31" s="63"/>
      <c r="TZX31" s="63"/>
      <c r="TZY31" s="63"/>
      <c r="TZZ31" s="63"/>
      <c r="UAA31" s="63"/>
      <c r="UAB31" s="63"/>
      <c r="UAC31" s="63"/>
      <c r="UAD31" s="63"/>
      <c r="UAE31" s="63"/>
      <c r="UAF31" s="63"/>
      <c r="UAG31" s="63"/>
      <c r="UAH31" s="63"/>
      <c r="UAI31" s="63"/>
      <c r="UAJ31" s="63"/>
      <c r="UAK31" s="63"/>
      <c r="UAL31" s="63"/>
      <c r="UAM31" s="63"/>
      <c r="UAN31" s="63"/>
      <c r="UAO31" s="63"/>
      <c r="UAP31" s="63"/>
      <c r="UAQ31" s="63"/>
      <c r="UAR31" s="63"/>
      <c r="UAS31" s="63"/>
      <c r="UAT31" s="63"/>
      <c r="UAU31" s="63"/>
      <c r="UAV31" s="63"/>
      <c r="UAW31" s="63"/>
      <c r="UAX31" s="63"/>
      <c r="UAY31" s="63"/>
      <c r="UAZ31" s="63"/>
      <c r="UBA31" s="63"/>
      <c r="UBB31" s="63"/>
      <c r="UBC31" s="63"/>
      <c r="UBD31" s="63"/>
      <c r="UBE31" s="63"/>
      <c r="UBF31" s="63"/>
      <c r="UBG31" s="63"/>
      <c r="UBH31" s="63"/>
      <c r="UBI31" s="63"/>
      <c r="UBJ31" s="63"/>
      <c r="UBK31" s="63"/>
      <c r="UBL31" s="63"/>
      <c r="UBM31" s="63"/>
      <c r="UBN31" s="63"/>
      <c r="UBO31" s="63"/>
      <c r="UBP31" s="63"/>
      <c r="UBQ31" s="63"/>
      <c r="UBR31" s="63"/>
      <c r="UBS31" s="63"/>
      <c r="UBT31" s="63"/>
      <c r="UBU31" s="63"/>
      <c r="UBV31" s="63"/>
      <c r="UBW31" s="63"/>
      <c r="UBX31" s="63"/>
      <c r="UBY31" s="63"/>
      <c r="UBZ31" s="63"/>
      <c r="UCA31" s="63"/>
      <c r="UCB31" s="63"/>
      <c r="UCC31" s="63"/>
      <c r="UCD31" s="63"/>
      <c r="UCE31" s="63"/>
      <c r="UCF31" s="63"/>
      <c r="UCG31" s="63"/>
      <c r="UCH31" s="63"/>
      <c r="UCI31" s="63"/>
      <c r="UCJ31" s="63"/>
      <c r="UCK31" s="63"/>
      <c r="UCL31" s="63"/>
      <c r="UCM31" s="63"/>
      <c r="UCN31" s="63"/>
      <c r="UCO31" s="63"/>
      <c r="UCP31" s="63"/>
      <c r="UCQ31" s="63"/>
      <c r="UCR31" s="63"/>
      <c r="UCS31" s="63"/>
      <c r="UCT31" s="63"/>
      <c r="UCU31" s="63"/>
      <c r="UCV31" s="63"/>
      <c r="UCW31" s="63"/>
      <c r="UCX31" s="63"/>
      <c r="UCY31" s="63"/>
      <c r="UCZ31" s="63"/>
      <c r="UDA31" s="63"/>
      <c r="UDB31" s="63"/>
      <c r="UDC31" s="63"/>
      <c r="UDD31" s="63"/>
      <c r="UDE31" s="63"/>
      <c r="UDF31" s="63"/>
      <c r="UDG31" s="63"/>
      <c r="UDH31" s="63"/>
      <c r="UDI31" s="63"/>
      <c r="UDJ31" s="63"/>
      <c r="UDK31" s="63"/>
      <c r="UDL31" s="63"/>
      <c r="UDM31" s="63"/>
      <c r="UDN31" s="63"/>
      <c r="UDO31" s="63"/>
      <c r="UDP31" s="63"/>
      <c r="UDQ31" s="63"/>
      <c r="UDR31" s="63"/>
      <c r="UDS31" s="63"/>
      <c r="UDT31" s="63"/>
      <c r="UDU31" s="63"/>
      <c r="UDV31" s="63"/>
      <c r="UDW31" s="63"/>
      <c r="UDX31" s="63"/>
      <c r="UDY31" s="63"/>
      <c r="UDZ31" s="63"/>
      <c r="UEA31" s="63"/>
      <c r="UEB31" s="63"/>
      <c r="UEC31" s="63"/>
      <c r="UED31" s="63"/>
      <c r="UEE31" s="63"/>
      <c r="UEF31" s="63"/>
      <c r="UEG31" s="63"/>
      <c r="UEH31" s="63"/>
      <c r="UEI31" s="63"/>
      <c r="UEJ31" s="63"/>
      <c r="UEK31" s="63"/>
      <c r="UEL31" s="63"/>
      <c r="UEM31" s="63"/>
      <c r="UEN31" s="63"/>
      <c r="UEO31" s="63"/>
      <c r="UEP31" s="63"/>
      <c r="UEQ31" s="63"/>
      <c r="UER31" s="63"/>
      <c r="UES31" s="63"/>
      <c r="UET31" s="63"/>
      <c r="UEU31" s="63"/>
      <c r="UEV31" s="63"/>
      <c r="UEW31" s="63"/>
      <c r="UEX31" s="63"/>
      <c r="UEY31" s="63"/>
      <c r="UEZ31" s="63"/>
      <c r="UFA31" s="63"/>
      <c r="UFB31" s="63"/>
      <c r="UFC31" s="63"/>
      <c r="UFD31" s="63"/>
      <c r="UFE31" s="63"/>
      <c r="UFF31" s="63"/>
      <c r="UFG31" s="63"/>
      <c r="UFH31" s="63"/>
      <c r="UFI31" s="63"/>
      <c r="UFJ31" s="63"/>
      <c r="UFK31" s="63"/>
      <c r="UFL31" s="63"/>
      <c r="UFM31" s="63"/>
      <c r="UFN31" s="63"/>
      <c r="UFO31" s="63"/>
      <c r="UFP31" s="63"/>
      <c r="UFQ31" s="63"/>
      <c r="UFR31" s="63"/>
      <c r="UFS31" s="63"/>
      <c r="UFT31" s="63"/>
      <c r="UFU31" s="63"/>
      <c r="UFV31" s="63"/>
      <c r="UFW31" s="63"/>
      <c r="UFX31" s="63"/>
      <c r="UFY31" s="63"/>
      <c r="UFZ31" s="63"/>
      <c r="UGA31" s="63"/>
      <c r="UGB31" s="63"/>
      <c r="UGC31" s="63"/>
      <c r="UGD31" s="63"/>
      <c r="UGE31" s="63"/>
      <c r="UGF31" s="63"/>
      <c r="UGG31" s="63"/>
      <c r="UGH31" s="63"/>
      <c r="UGI31" s="63"/>
      <c r="UGJ31" s="63"/>
      <c r="UGK31" s="63"/>
      <c r="UGL31" s="63"/>
      <c r="UGM31" s="63"/>
      <c r="UGN31" s="63"/>
      <c r="UGO31" s="63"/>
      <c r="UGP31" s="63"/>
      <c r="UGQ31" s="63"/>
      <c r="UGR31" s="63"/>
      <c r="UGS31" s="63"/>
      <c r="UGT31" s="63"/>
      <c r="UGU31" s="63"/>
      <c r="UGV31" s="63"/>
      <c r="UGW31" s="63"/>
      <c r="UGX31" s="63"/>
      <c r="UGY31" s="63"/>
      <c r="UGZ31" s="63"/>
      <c r="UHA31" s="63"/>
      <c r="UHB31" s="63"/>
      <c r="UHC31" s="63"/>
      <c r="UHD31" s="63"/>
      <c r="UHE31" s="63"/>
      <c r="UHF31" s="63"/>
      <c r="UHG31" s="63"/>
      <c r="UHH31" s="63"/>
      <c r="UHI31" s="63"/>
      <c r="UHJ31" s="63"/>
      <c r="UHK31" s="63"/>
      <c r="UHL31" s="63"/>
      <c r="UHM31" s="63"/>
      <c r="UHN31" s="63"/>
      <c r="UHO31" s="63"/>
      <c r="UHP31" s="63"/>
      <c r="UHQ31" s="63"/>
      <c r="UHR31" s="63"/>
      <c r="UHS31" s="63"/>
      <c r="UHT31" s="63"/>
      <c r="UHU31" s="63"/>
      <c r="UHV31" s="63"/>
      <c r="UHW31" s="63"/>
      <c r="UHX31" s="63"/>
      <c r="UHY31" s="63"/>
      <c r="UHZ31" s="63"/>
      <c r="UIA31" s="63"/>
      <c r="UIB31" s="63"/>
      <c r="UIC31" s="63"/>
      <c r="UID31" s="63"/>
      <c r="UIE31" s="63"/>
      <c r="UIF31" s="63"/>
      <c r="UIG31" s="63"/>
      <c r="UIH31" s="63"/>
      <c r="UII31" s="63"/>
      <c r="UIJ31" s="63"/>
      <c r="UIK31" s="63"/>
      <c r="UIL31" s="63"/>
      <c r="UIM31" s="63"/>
      <c r="UIN31" s="63"/>
      <c r="UIO31" s="63"/>
      <c r="UIP31" s="63"/>
      <c r="UIQ31" s="63"/>
      <c r="UIR31" s="63"/>
      <c r="UIS31" s="63"/>
      <c r="UIT31" s="63"/>
      <c r="UIU31" s="63"/>
      <c r="UIV31" s="63"/>
      <c r="UIW31" s="63"/>
      <c r="UIX31" s="63"/>
      <c r="UIY31" s="63"/>
      <c r="UIZ31" s="63"/>
      <c r="UJA31" s="63"/>
      <c r="UJB31" s="63"/>
      <c r="UJC31" s="63"/>
      <c r="UJD31" s="63"/>
      <c r="UJE31" s="63"/>
      <c r="UJF31" s="63"/>
      <c r="UJG31" s="63"/>
      <c r="UJH31" s="63"/>
      <c r="UJI31" s="63"/>
      <c r="UJJ31" s="63"/>
      <c r="UJK31" s="63"/>
      <c r="UJL31" s="63"/>
      <c r="UJM31" s="63"/>
      <c r="UJN31" s="63"/>
      <c r="UJO31" s="63"/>
      <c r="UJP31" s="63"/>
      <c r="UJQ31" s="63"/>
      <c r="UJR31" s="63"/>
      <c r="UJS31" s="63"/>
      <c r="UJT31" s="63"/>
      <c r="UJU31" s="63"/>
      <c r="UJV31" s="63"/>
      <c r="UJW31" s="63"/>
      <c r="UJX31" s="63"/>
      <c r="UJY31" s="63"/>
      <c r="UJZ31" s="63"/>
      <c r="UKA31" s="63"/>
      <c r="UKB31" s="63"/>
      <c r="UKC31" s="63"/>
      <c r="UKD31" s="63"/>
      <c r="UKE31" s="63"/>
      <c r="UKF31" s="63"/>
      <c r="UKG31" s="63"/>
      <c r="UKH31" s="63"/>
      <c r="UKI31" s="63"/>
      <c r="UKJ31" s="63"/>
      <c r="UKK31" s="63"/>
      <c r="UKL31" s="63"/>
      <c r="UKM31" s="63"/>
      <c r="UKN31" s="63"/>
      <c r="UKO31" s="63"/>
      <c r="UKP31" s="63"/>
      <c r="UKQ31" s="63"/>
      <c r="UKR31" s="63"/>
      <c r="UKS31" s="63"/>
      <c r="UKT31" s="63"/>
      <c r="UKU31" s="63"/>
      <c r="UKV31" s="63"/>
      <c r="UKW31" s="63"/>
      <c r="UKX31" s="63"/>
      <c r="UKY31" s="63"/>
      <c r="UKZ31" s="63"/>
      <c r="ULA31" s="63"/>
      <c r="ULB31" s="63"/>
      <c r="ULC31" s="63"/>
      <c r="ULD31" s="63"/>
      <c r="ULE31" s="63"/>
      <c r="ULF31" s="63"/>
      <c r="ULG31" s="63"/>
      <c r="ULH31" s="63"/>
      <c r="ULI31" s="63"/>
      <c r="ULJ31" s="63"/>
      <c r="ULK31" s="63"/>
      <c r="ULL31" s="63"/>
      <c r="ULM31" s="63"/>
      <c r="ULN31" s="63"/>
      <c r="ULO31" s="63"/>
      <c r="ULP31" s="63"/>
      <c r="ULQ31" s="63"/>
      <c r="ULR31" s="63"/>
      <c r="ULS31" s="63"/>
      <c r="ULT31" s="63"/>
      <c r="ULU31" s="63"/>
      <c r="ULV31" s="63"/>
      <c r="ULW31" s="63"/>
      <c r="ULX31" s="63"/>
      <c r="ULY31" s="63"/>
      <c r="ULZ31" s="63"/>
      <c r="UMA31" s="63"/>
      <c r="UMB31" s="63"/>
      <c r="UMC31" s="63"/>
      <c r="UMD31" s="63"/>
      <c r="UME31" s="63"/>
      <c r="UMF31" s="63"/>
      <c r="UMG31" s="63"/>
      <c r="UMH31" s="63"/>
      <c r="UMI31" s="63"/>
      <c r="UMJ31" s="63"/>
      <c r="UMK31" s="63"/>
      <c r="UML31" s="63"/>
      <c r="UMM31" s="63"/>
      <c r="UMN31" s="63"/>
      <c r="UMO31" s="63"/>
      <c r="UMP31" s="63"/>
      <c r="UMQ31" s="63"/>
      <c r="UMR31" s="63"/>
      <c r="UMS31" s="63"/>
      <c r="UMT31" s="63"/>
      <c r="UMU31" s="63"/>
      <c r="UMV31" s="63"/>
      <c r="UMW31" s="63"/>
      <c r="UMX31" s="63"/>
      <c r="UMY31" s="63"/>
      <c r="UMZ31" s="63"/>
      <c r="UNA31" s="63"/>
      <c r="UNB31" s="63"/>
      <c r="UNC31" s="63"/>
      <c r="UND31" s="63"/>
      <c r="UNE31" s="63"/>
      <c r="UNF31" s="63"/>
      <c r="UNG31" s="63"/>
      <c r="UNH31" s="63"/>
      <c r="UNI31" s="63"/>
      <c r="UNJ31" s="63"/>
      <c r="UNK31" s="63"/>
      <c r="UNL31" s="63"/>
      <c r="UNM31" s="63"/>
      <c r="UNN31" s="63"/>
      <c r="UNO31" s="63"/>
      <c r="UNP31" s="63"/>
      <c r="UNQ31" s="63"/>
      <c r="UNR31" s="63"/>
      <c r="UNS31" s="63"/>
      <c r="UNT31" s="63"/>
      <c r="UNU31" s="63"/>
      <c r="UNV31" s="63"/>
      <c r="UNW31" s="63"/>
      <c r="UNX31" s="63"/>
      <c r="UNY31" s="63"/>
      <c r="UNZ31" s="63"/>
      <c r="UOA31" s="63"/>
      <c r="UOB31" s="63"/>
      <c r="UOC31" s="63"/>
      <c r="UOD31" s="63"/>
      <c r="UOE31" s="63"/>
      <c r="UOF31" s="63"/>
      <c r="UOG31" s="63"/>
      <c r="UOH31" s="63"/>
      <c r="UOI31" s="63"/>
      <c r="UOJ31" s="63"/>
      <c r="UOK31" s="63"/>
      <c r="UOL31" s="63"/>
      <c r="UOM31" s="63"/>
      <c r="UON31" s="63"/>
      <c r="UOO31" s="63"/>
      <c r="UOP31" s="63"/>
      <c r="UOQ31" s="63"/>
      <c r="UOR31" s="63"/>
      <c r="UOS31" s="63"/>
      <c r="UOT31" s="63"/>
      <c r="UOU31" s="63"/>
      <c r="UOV31" s="63"/>
      <c r="UOW31" s="63"/>
      <c r="UOX31" s="63"/>
      <c r="UOY31" s="63"/>
      <c r="UOZ31" s="63"/>
      <c r="UPA31" s="63"/>
      <c r="UPB31" s="63"/>
      <c r="UPC31" s="63"/>
      <c r="UPD31" s="63"/>
      <c r="UPE31" s="63"/>
      <c r="UPF31" s="63"/>
      <c r="UPG31" s="63"/>
      <c r="UPH31" s="63"/>
      <c r="UPI31" s="63"/>
      <c r="UPJ31" s="63"/>
      <c r="UPK31" s="63"/>
      <c r="UPL31" s="63"/>
      <c r="UPM31" s="63"/>
      <c r="UPN31" s="63"/>
      <c r="UPO31" s="63"/>
      <c r="UPP31" s="63"/>
      <c r="UPQ31" s="63"/>
      <c r="UPR31" s="63"/>
      <c r="UPS31" s="63"/>
      <c r="UPT31" s="63"/>
      <c r="UPU31" s="63"/>
      <c r="UPV31" s="63"/>
      <c r="UPW31" s="63"/>
      <c r="UPX31" s="63"/>
      <c r="UPY31" s="63"/>
      <c r="UPZ31" s="63"/>
      <c r="UQA31" s="63"/>
      <c r="UQB31" s="63"/>
      <c r="UQC31" s="63"/>
      <c r="UQD31" s="63"/>
      <c r="UQE31" s="63"/>
      <c r="UQF31" s="63"/>
      <c r="UQG31" s="63"/>
      <c r="UQH31" s="63"/>
      <c r="UQI31" s="63"/>
      <c r="UQJ31" s="63"/>
      <c r="UQK31" s="63"/>
      <c r="UQL31" s="63"/>
      <c r="UQM31" s="63"/>
      <c r="UQN31" s="63"/>
      <c r="UQO31" s="63"/>
      <c r="UQP31" s="63"/>
      <c r="UQQ31" s="63"/>
      <c r="UQR31" s="63"/>
      <c r="UQS31" s="63"/>
      <c r="UQT31" s="63"/>
      <c r="UQU31" s="63"/>
      <c r="UQV31" s="63"/>
      <c r="UQW31" s="63"/>
      <c r="UQX31" s="63"/>
      <c r="UQY31" s="63"/>
      <c r="UQZ31" s="63"/>
      <c r="URA31" s="63"/>
      <c r="URB31" s="63"/>
      <c r="URC31" s="63"/>
      <c r="URD31" s="63"/>
      <c r="URE31" s="63"/>
      <c r="URF31" s="63"/>
      <c r="URG31" s="63"/>
      <c r="URH31" s="63"/>
      <c r="URI31" s="63"/>
      <c r="URJ31" s="63"/>
      <c r="URK31" s="63"/>
      <c r="URL31" s="63"/>
      <c r="URM31" s="63"/>
      <c r="URN31" s="63"/>
      <c r="URO31" s="63"/>
      <c r="URP31" s="63"/>
      <c r="URQ31" s="63"/>
      <c r="URR31" s="63"/>
      <c r="URS31" s="63"/>
      <c r="URT31" s="63"/>
      <c r="URU31" s="63"/>
      <c r="URV31" s="63"/>
      <c r="URW31" s="63"/>
      <c r="URX31" s="63"/>
      <c r="URY31" s="63"/>
      <c r="URZ31" s="63"/>
      <c r="USA31" s="63"/>
      <c r="USB31" s="63"/>
      <c r="USC31" s="63"/>
      <c r="USD31" s="63"/>
      <c r="USE31" s="63"/>
      <c r="USF31" s="63"/>
      <c r="USG31" s="63"/>
      <c r="USH31" s="63"/>
      <c r="USI31" s="63"/>
      <c r="USJ31" s="63"/>
      <c r="USK31" s="63"/>
      <c r="USL31" s="63"/>
      <c r="USM31" s="63"/>
      <c r="USN31" s="63"/>
      <c r="USO31" s="63"/>
      <c r="USP31" s="63"/>
      <c r="USQ31" s="63"/>
      <c r="USR31" s="63"/>
      <c r="USS31" s="63"/>
      <c r="UST31" s="63"/>
      <c r="USU31" s="63"/>
      <c r="USV31" s="63"/>
      <c r="USW31" s="63"/>
      <c r="USX31" s="63"/>
      <c r="USY31" s="63"/>
      <c r="USZ31" s="63"/>
      <c r="UTA31" s="63"/>
      <c r="UTB31" s="63"/>
      <c r="UTC31" s="63"/>
      <c r="UTD31" s="63"/>
      <c r="UTE31" s="63"/>
      <c r="UTF31" s="63"/>
      <c r="UTG31" s="63"/>
      <c r="UTH31" s="63"/>
      <c r="UTI31" s="63"/>
      <c r="UTJ31" s="63"/>
      <c r="UTK31" s="63"/>
      <c r="UTL31" s="63"/>
      <c r="UTM31" s="63"/>
      <c r="UTN31" s="63"/>
      <c r="UTO31" s="63"/>
      <c r="UTP31" s="63"/>
      <c r="UTQ31" s="63"/>
      <c r="UTR31" s="63"/>
      <c r="UTS31" s="63"/>
      <c r="UTT31" s="63"/>
      <c r="UTU31" s="63"/>
      <c r="UTV31" s="63"/>
      <c r="UTW31" s="63"/>
      <c r="UTX31" s="63"/>
      <c r="UTY31" s="63"/>
      <c r="UTZ31" s="63"/>
      <c r="UUA31" s="63"/>
      <c r="UUB31" s="63"/>
      <c r="UUC31" s="63"/>
      <c r="UUD31" s="63"/>
      <c r="UUE31" s="63"/>
      <c r="UUF31" s="63"/>
      <c r="UUG31" s="63"/>
      <c r="UUH31" s="63"/>
      <c r="UUI31" s="63"/>
      <c r="UUJ31" s="63"/>
      <c r="UUK31" s="63"/>
      <c r="UUL31" s="63"/>
      <c r="UUM31" s="63"/>
      <c r="UUN31" s="63"/>
      <c r="UUO31" s="63"/>
      <c r="UUP31" s="63"/>
      <c r="UUQ31" s="63"/>
      <c r="UUR31" s="63"/>
      <c r="UUS31" s="63"/>
      <c r="UUT31" s="63"/>
      <c r="UUU31" s="63"/>
      <c r="UUV31" s="63"/>
      <c r="UUW31" s="63"/>
      <c r="UUX31" s="63"/>
      <c r="UUY31" s="63"/>
      <c r="UUZ31" s="63"/>
      <c r="UVA31" s="63"/>
      <c r="UVB31" s="63"/>
      <c r="UVC31" s="63"/>
      <c r="UVD31" s="63"/>
      <c r="UVE31" s="63"/>
      <c r="UVF31" s="63"/>
      <c r="UVG31" s="63"/>
      <c r="UVH31" s="63"/>
      <c r="UVI31" s="63"/>
      <c r="UVJ31" s="63"/>
      <c r="UVK31" s="63"/>
      <c r="UVL31" s="63"/>
      <c r="UVM31" s="63"/>
      <c r="UVN31" s="63"/>
      <c r="UVO31" s="63"/>
      <c r="UVP31" s="63"/>
      <c r="UVQ31" s="63"/>
      <c r="UVR31" s="63"/>
      <c r="UVS31" s="63"/>
      <c r="UVT31" s="63"/>
      <c r="UVU31" s="63"/>
      <c r="UVV31" s="63"/>
      <c r="UVW31" s="63"/>
      <c r="UVX31" s="63"/>
      <c r="UVY31" s="63"/>
      <c r="UVZ31" s="63"/>
      <c r="UWA31" s="63"/>
      <c r="UWB31" s="63"/>
      <c r="UWC31" s="63"/>
      <c r="UWD31" s="63"/>
      <c r="UWE31" s="63"/>
      <c r="UWF31" s="63"/>
      <c r="UWG31" s="63"/>
      <c r="UWH31" s="63"/>
      <c r="UWI31" s="63"/>
      <c r="UWJ31" s="63"/>
      <c r="UWK31" s="63"/>
      <c r="UWL31" s="63"/>
      <c r="UWM31" s="63"/>
      <c r="UWN31" s="63"/>
      <c r="UWO31" s="63"/>
      <c r="UWP31" s="63"/>
      <c r="UWQ31" s="63"/>
      <c r="UWR31" s="63"/>
      <c r="UWS31" s="63"/>
      <c r="UWT31" s="63"/>
      <c r="UWU31" s="63"/>
      <c r="UWV31" s="63"/>
      <c r="UWW31" s="63"/>
      <c r="UWX31" s="63"/>
      <c r="UWY31" s="63"/>
      <c r="UWZ31" s="63"/>
      <c r="UXA31" s="63"/>
      <c r="UXB31" s="63"/>
      <c r="UXC31" s="63"/>
      <c r="UXD31" s="63"/>
      <c r="UXE31" s="63"/>
      <c r="UXF31" s="63"/>
      <c r="UXG31" s="63"/>
      <c r="UXH31" s="63"/>
      <c r="UXI31" s="63"/>
      <c r="UXJ31" s="63"/>
      <c r="UXK31" s="63"/>
      <c r="UXL31" s="63"/>
      <c r="UXM31" s="63"/>
      <c r="UXN31" s="63"/>
      <c r="UXO31" s="63"/>
      <c r="UXP31" s="63"/>
      <c r="UXQ31" s="63"/>
      <c r="UXR31" s="63"/>
      <c r="UXS31" s="63"/>
      <c r="UXT31" s="63"/>
      <c r="UXU31" s="63"/>
      <c r="UXV31" s="63"/>
      <c r="UXW31" s="63"/>
      <c r="UXX31" s="63"/>
      <c r="UXY31" s="63"/>
      <c r="UXZ31" s="63"/>
      <c r="UYA31" s="63"/>
      <c r="UYB31" s="63"/>
      <c r="UYC31" s="63"/>
      <c r="UYD31" s="63"/>
      <c r="UYE31" s="63"/>
      <c r="UYF31" s="63"/>
      <c r="UYG31" s="63"/>
      <c r="UYH31" s="63"/>
      <c r="UYI31" s="63"/>
      <c r="UYJ31" s="63"/>
      <c r="UYK31" s="63"/>
      <c r="UYL31" s="63"/>
      <c r="UYM31" s="63"/>
      <c r="UYN31" s="63"/>
      <c r="UYO31" s="63"/>
      <c r="UYP31" s="63"/>
      <c r="UYQ31" s="63"/>
      <c r="UYR31" s="63"/>
      <c r="UYS31" s="63"/>
      <c r="UYT31" s="63"/>
      <c r="UYU31" s="63"/>
      <c r="UYV31" s="63"/>
      <c r="UYW31" s="63"/>
      <c r="UYX31" s="63"/>
      <c r="UYY31" s="63"/>
      <c r="UYZ31" s="63"/>
      <c r="UZA31" s="63"/>
      <c r="UZB31" s="63"/>
      <c r="UZC31" s="63"/>
      <c r="UZD31" s="63"/>
      <c r="UZE31" s="63"/>
      <c r="UZF31" s="63"/>
      <c r="UZG31" s="63"/>
      <c r="UZH31" s="63"/>
      <c r="UZI31" s="63"/>
      <c r="UZJ31" s="63"/>
      <c r="UZK31" s="63"/>
      <c r="UZL31" s="63"/>
      <c r="UZM31" s="63"/>
      <c r="UZN31" s="63"/>
      <c r="UZO31" s="63"/>
      <c r="UZP31" s="63"/>
      <c r="UZQ31" s="63"/>
      <c r="UZR31" s="63"/>
      <c r="UZS31" s="63"/>
      <c r="UZT31" s="63"/>
      <c r="UZU31" s="63"/>
      <c r="UZV31" s="63"/>
      <c r="UZW31" s="63"/>
      <c r="UZX31" s="63"/>
      <c r="UZY31" s="63"/>
      <c r="UZZ31" s="63"/>
      <c r="VAA31" s="63"/>
      <c r="VAB31" s="63"/>
      <c r="VAC31" s="63"/>
      <c r="VAD31" s="63"/>
      <c r="VAE31" s="63"/>
      <c r="VAF31" s="63"/>
      <c r="VAG31" s="63"/>
      <c r="VAH31" s="63"/>
      <c r="VAI31" s="63"/>
      <c r="VAJ31" s="63"/>
      <c r="VAK31" s="63"/>
      <c r="VAL31" s="63"/>
      <c r="VAM31" s="63"/>
      <c r="VAN31" s="63"/>
      <c r="VAO31" s="63"/>
      <c r="VAP31" s="63"/>
      <c r="VAQ31" s="63"/>
      <c r="VAR31" s="63"/>
      <c r="VAS31" s="63"/>
      <c r="VAT31" s="63"/>
      <c r="VAU31" s="63"/>
      <c r="VAV31" s="63"/>
      <c r="VAW31" s="63"/>
      <c r="VAX31" s="63"/>
      <c r="VAY31" s="63"/>
      <c r="VAZ31" s="63"/>
      <c r="VBA31" s="63"/>
      <c r="VBB31" s="63"/>
      <c r="VBC31" s="63"/>
      <c r="VBD31" s="63"/>
      <c r="VBE31" s="63"/>
      <c r="VBF31" s="63"/>
      <c r="VBG31" s="63"/>
      <c r="VBH31" s="63"/>
      <c r="VBI31" s="63"/>
      <c r="VBJ31" s="63"/>
      <c r="VBK31" s="63"/>
      <c r="VBL31" s="63"/>
      <c r="VBM31" s="63"/>
      <c r="VBN31" s="63"/>
      <c r="VBO31" s="63"/>
      <c r="VBP31" s="63"/>
      <c r="VBQ31" s="63"/>
      <c r="VBR31" s="63"/>
      <c r="VBS31" s="63"/>
      <c r="VBT31" s="63"/>
      <c r="VBU31" s="63"/>
      <c r="VBV31" s="63"/>
      <c r="VBW31" s="63"/>
      <c r="VBX31" s="63"/>
      <c r="VBY31" s="63"/>
      <c r="VBZ31" s="63"/>
      <c r="VCA31" s="63"/>
      <c r="VCB31" s="63"/>
      <c r="VCC31" s="63"/>
      <c r="VCD31" s="63"/>
      <c r="VCE31" s="63"/>
      <c r="VCF31" s="63"/>
      <c r="VCG31" s="63"/>
      <c r="VCH31" s="63"/>
      <c r="VCI31" s="63"/>
      <c r="VCJ31" s="63"/>
      <c r="VCK31" s="63"/>
      <c r="VCL31" s="63"/>
      <c r="VCM31" s="63"/>
      <c r="VCN31" s="63"/>
      <c r="VCO31" s="63"/>
      <c r="VCP31" s="63"/>
      <c r="VCQ31" s="63"/>
      <c r="VCR31" s="63"/>
      <c r="VCS31" s="63"/>
      <c r="VCT31" s="63"/>
      <c r="VCU31" s="63"/>
      <c r="VCV31" s="63"/>
      <c r="VCW31" s="63"/>
      <c r="VCX31" s="63"/>
      <c r="VCY31" s="63"/>
      <c r="VCZ31" s="63"/>
      <c r="VDA31" s="63"/>
      <c r="VDB31" s="63"/>
      <c r="VDC31" s="63"/>
      <c r="VDD31" s="63"/>
      <c r="VDE31" s="63"/>
      <c r="VDF31" s="63"/>
      <c r="VDG31" s="63"/>
      <c r="VDH31" s="63"/>
      <c r="VDI31" s="63"/>
      <c r="VDJ31" s="63"/>
      <c r="VDK31" s="63"/>
      <c r="VDL31" s="63"/>
      <c r="VDM31" s="63"/>
      <c r="VDN31" s="63"/>
      <c r="VDO31" s="63"/>
      <c r="VDP31" s="63"/>
      <c r="VDQ31" s="63"/>
      <c r="VDR31" s="63"/>
      <c r="VDS31" s="63"/>
      <c r="VDT31" s="63"/>
      <c r="VDU31" s="63"/>
      <c r="VDV31" s="63"/>
      <c r="VDW31" s="63"/>
      <c r="VDX31" s="63"/>
      <c r="VDY31" s="63"/>
      <c r="VDZ31" s="63"/>
      <c r="VEA31" s="63"/>
      <c r="VEB31" s="63"/>
      <c r="VEC31" s="63"/>
      <c r="VED31" s="63"/>
      <c r="VEE31" s="63"/>
      <c r="VEF31" s="63"/>
      <c r="VEG31" s="63"/>
      <c r="VEH31" s="63"/>
      <c r="VEI31" s="63"/>
      <c r="VEJ31" s="63"/>
      <c r="VEK31" s="63"/>
      <c r="VEL31" s="63"/>
      <c r="VEM31" s="63"/>
      <c r="VEN31" s="63"/>
      <c r="VEO31" s="63"/>
      <c r="VEP31" s="63"/>
      <c r="VEQ31" s="63"/>
      <c r="VER31" s="63"/>
      <c r="VES31" s="63"/>
      <c r="VET31" s="63"/>
      <c r="VEU31" s="63"/>
      <c r="VEV31" s="63"/>
      <c r="VEW31" s="63"/>
      <c r="VEX31" s="63"/>
      <c r="VEY31" s="63"/>
      <c r="VEZ31" s="63"/>
      <c r="VFA31" s="63"/>
      <c r="VFB31" s="63"/>
      <c r="VFC31" s="63"/>
      <c r="VFD31" s="63"/>
      <c r="VFE31" s="63"/>
      <c r="VFF31" s="63"/>
      <c r="VFG31" s="63"/>
      <c r="VFH31" s="63"/>
      <c r="VFI31" s="63"/>
      <c r="VFJ31" s="63"/>
      <c r="VFK31" s="63"/>
      <c r="VFL31" s="63"/>
      <c r="VFM31" s="63"/>
      <c r="VFN31" s="63"/>
      <c r="VFO31" s="63"/>
      <c r="VFP31" s="63"/>
      <c r="VFQ31" s="63"/>
      <c r="VFR31" s="63"/>
      <c r="VFS31" s="63"/>
      <c r="VFT31" s="63"/>
      <c r="VFU31" s="63"/>
      <c r="VFV31" s="63"/>
      <c r="VFW31" s="63"/>
      <c r="VFX31" s="63"/>
      <c r="VFY31" s="63"/>
      <c r="VFZ31" s="63"/>
      <c r="VGA31" s="63"/>
      <c r="VGB31" s="63"/>
      <c r="VGC31" s="63"/>
      <c r="VGD31" s="63"/>
      <c r="VGE31" s="63"/>
      <c r="VGF31" s="63"/>
      <c r="VGG31" s="63"/>
      <c r="VGH31" s="63"/>
      <c r="VGI31" s="63"/>
      <c r="VGJ31" s="63"/>
      <c r="VGK31" s="63"/>
      <c r="VGL31" s="63"/>
      <c r="VGM31" s="63"/>
      <c r="VGN31" s="63"/>
      <c r="VGO31" s="63"/>
      <c r="VGP31" s="63"/>
      <c r="VGQ31" s="63"/>
      <c r="VGR31" s="63"/>
      <c r="VGS31" s="63"/>
      <c r="VGT31" s="63"/>
      <c r="VGU31" s="63"/>
      <c r="VGV31" s="63"/>
      <c r="VGW31" s="63"/>
      <c r="VGX31" s="63"/>
      <c r="VGY31" s="63"/>
      <c r="VGZ31" s="63"/>
      <c r="VHA31" s="63"/>
      <c r="VHB31" s="63"/>
      <c r="VHC31" s="63"/>
      <c r="VHD31" s="63"/>
      <c r="VHE31" s="63"/>
      <c r="VHF31" s="63"/>
      <c r="VHG31" s="63"/>
      <c r="VHH31" s="63"/>
      <c r="VHI31" s="63"/>
      <c r="VHJ31" s="63"/>
      <c r="VHK31" s="63"/>
      <c r="VHL31" s="63"/>
      <c r="VHM31" s="63"/>
      <c r="VHN31" s="63"/>
      <c r="VHO31" s="63"/>
      <c r="VHP31" s="63"/>
      <c r="VHQ31" s="63"/>
      <c r="VHR31" s="63"/>
      <c r="VHS31" s="63"/>
      <c r="VHT31" s="63"/>
      <c r="VHU31" s="63"/>
      <c r="VHV31" s="63"/>
      <c r="VHW31" s="63"/>
      <c r="VHX31" s="63"/>
      <c r="VHY31" s="63"/>
      <c r="VHZ31" s="63"/>
      <c r="VIA31" s="63"/>
      <c r="VIB31" s="63"/>
      <c r="VIC31" s="63"/>
      <c r="VID31" s="63"/>
      <c r="VIE31" s="63"/>
      <c r="VIF31" s="63"/>
      <c r="VIG31" s="63"/>
      <c r="VIH31" s="63"/>
      <c r="VII31" s="63"/>
      <c r="VIJ31" s="63"/>
      <c r="VIK31" s="63"/>
      <c r="VIL31" s="63"/>
      <c r="VIM31" s="63"/>
      <c r="VIN31" s="63"/>
      <c r="VIO31" s="63"/>
      <c r="VIP31" s="63"/>
      <c r="VIQ31" s="63"/>
      <c r="VIR31" s="63"/>
      <c r="VIS31" s="63"/>
      <c r="VIT31" s="63"/>
      <c r="VIU31" s="63"/>
      <c r="VIV31" s="63"/>
      <c r="VIW31" s="63"/>
      <c r="VIX31" s="63"/>
      <c r="VIY31" s="63"/>
      <c r="VIZ31" s="63"/>
      <c r="VJA31" s="63"/>
      <c r="VJB31" s="63"/>
      <c r="VJC31" s="63"/>
      <c r="VJD31" s="63"/>
      <c r="VJE31" s="63"/>
      <c r="VJF31" s="63"/>
      <c r="VJG31" s="63"/>
      <c r="VJH31" s="63"/>
      <c r="VJI31" s="63"/>
      <c r="VJJ31" s="63"/>
      <c r="VJK31" s="63"/>
      <c r="VJL31" s="63"/>
      <c r="VJM31" s="63"/>
      <c r="VJN31" s="63"/>
      <c r="VJO31" s="63"/>
      <c r="VJP31" s="63"/>
      <c r="VJQ31" s="63"/>
      <c r="VJR31" s="63"/>
      <c r="VJS31" s="63"/>
      <c r="VJT31" s="63"/>
      <c r="VJU31" s="63"/>
      <c r="VJV31" s="63"/>
      <c r="VJW31" s="63"/>
      <c r="VJX31" s="63"/>
      <c r="VJY31" s="63"/>
      <c r="VJZ31" s="63"/>
      <c r="VKA31" s="63"/>
      <c r="VKB31" s="63"/>
      <c r="VKC31" s="63"/>
      <c r="VKD31" s="63"/>
      <c r="VKE31" s="63"/>
      <c r="VKF31" s="63"/>
      <c r="VKG31" s="63"/>
      <c r="VKH31" s="63"/>
      <c r="VKI31" s="63"/>
      <c r="VKJ31" s="63"/>
      <c r="VKK31" s="63"/>
      <c r="VKL31" s="63"/>
      <c r="VKM31" s="63"/>
      <c r="VKN31" s="63"/>
      <c r="VKO31" s="63"/>
      <c r="VKP31" s="63"/>
      <c r="VKQ31" s="63"/>
      <c r="VKR31" s="63"/>
      <c r="VKS31" s="63"/>
      <c r="VKT31" s="63"/>
      <c r="VKU31" s="63"/>
      <c r="VKV31" s="63"/>
      <c r="VKW31" s="63"/>
      <c r="VKX31" s="63"/>
      <c r="VKY31" s="63"/>
      <c r="VKZ31" s="63"/>
      <c r="VLA31" s="63"/>
      <c r="VLB31" s="63"/>
      <c r="VLC31" s="63"/>
      <c r="VLD31" s="63"/>
      <c r="VLE31" s="63"/>
      <c r="VLF31" s="63"/>
      <c r="VLG31" s="63"/>
      <c r="VLH31" s="63"/>
      <c r="VLI31" s="63"/>
      <c r="VLJ31" s="63"/>
      <c r="VLK31" s="63"/>
      <c r="VLL31" s="63"/>
      <c r="VLM31" s="63"/>
      <c r="VLN31" s="63"/>
      <c r="VLO31" s="63"/>
      <c r="VLP31" s="63"/>
      <c r="VLQ31" s="63"/>
      <c r="VLR31" s="63"/>
      <c r="VLS31" s="63"/>
      <c r="VLT31" s="63"/>
      <c r="VLU31" s="63"/>
      <c r="VLV31" s="63"/>
      <c r="VLW31" s="63"/>
      <c r="VLX31" s="63"/>
      <c r="VLY31" s="63"/>
      <c r="VLZ31" s="63"/>
      <c r="VMA31" s="63"/>
      <c r="VMB31" s="63"/>
      <c r="VMC31" s="63"/>
      <c r="VMD31" s="63"/>
      <c r="VME31" s="63"/>
      <c r="VMF31" s="63"/>
      <c r="VMG31" s="63"/>
      <c r="VMH31" s="63"/>
      <c r="VMI31" s="63"/>
      <c r="VMJ31" s="63"/>
      <c r="VMK31" s="63"/>
      <c r="VML31" s="63"/>
      <c r="VMM31" s="63"/>
      <c r="VMN31" s="63"/>
      <c r="VMO31" s="63"/>
      <c r="VMP31" s="63"/>
      <c r="VMQ31" s="63"/>
      <c r="VMR31" s="63"/>
      <c r="VMS31" s="63"/>
      <c r="VMT31" s="63"/>
      <c r="VMU31" s="63"/>
      <c r="VMV31" s="63"/>
      <c r="VMW31" s="63"/>
      <c r="VMX31" s="63"/>
      <c r="VMY31" s="63"/>
      <c r="VMZ31" s="63"/>
      <c r="VNA31" s="63"/>
      <c r="VNB31" s="63"/>
      <c r="VNC31" s="63"/>
      <c r="VND31" s="63"/>
      <c r="VNE31" s="63"/>
      <c r="VNF31" s="63"/>
      <c r="VNG31" s="63"/>
      <c r="VNH31" s="63"/>
      <c r="VNI31" s="63"/>
      <c r="VNJ31" s="63"/>
      <c r="VNK31" s="63"/>
      <c r="VNL31" s="63"/>
      <c r="VNM31" s="63"/>
      <c r="VNN31" s="63"/>
      <c r="VNO31" s="63"/>
      <c r="VNP31" s="63"/>
      <c r="VNQ31" s="63"/>
      <c r="VNR31" s="63"/>
      <c r="VNS31" s="63"/>
      <c r="VNT31" s="63"/>
      <c r="VNU31" s="63"/>
      <c r="VNV31" s="63"/>
      <c r="VNW31" s="63"/>
      <c r="VNX31" s="63"/>
      <c r="VNY31" s="63"/>
      <c r="VNZ31" s="63"/>
      <c r="VOA31" s="63"/>
      <c r="VOB31" s="63"/>
      <c r="VOC31" s="63"/>
      <c r="VOD31" s="63"/>
      <c r="VOE31" s="63"/>
      <c r="VOF31" s="63"/>
      <c r="VOG31" s="63"/>
      <c r="VOH31" s="63"/>
      <c r="VOI31" s="63"/>
      <c r="VOJ31" s="63"/>
      <c r="VOK31" s="63"/>
      <c r="VOL31" s="63"/>
      <c r="VOM31" s="63"/>
      <c r="VON31" s="63"/>
      <c r="VOO31" s="63"/>
      <c r="VOP31" s="63"/>
      <c r="VOQ31" s="63"/>
      <c r="VOR31" s="63"/>
      <c r="VOS31" s="63"/>
      <c r="VOT31" s="63"/>
      <c r="VOU31" s="63"/>
      <c r="VOV31" s="63"/>
      <c r="VOW31" s="63"/>
      <c r="VOX31" s="63"/>
      <c r="VOY31" s="63"/>
      <c r="VOZ31" s="63"/>
      <c r="VPA31" s="63"/>
      <c r="VPB31" s="63"/>
      <c r="VPC31" s="63"/>
      <c r="VPD31" s="63"/>
      <c r="VPE31" s="63"/>
      <c r="VPF31" s="63"/>
      <c r="VPG31" s="63"/>
      <c r="VPH31" s="63"/>
      <c r="VPI31" s="63"/>
      <c r="VPJ31" s="63"/>
      <c r="VPK31" s="63"/>
      <c r="VPL31" s="63"/>
      <c r="VPM31" s="63"/>
      <c r="VPN31" s="63"/>
      <c r="VPO31" s="63"/>
      <c r="VPP31" s="63"/>
      <c r="VPQ31" s="63"/>
      <c r="VPR31" s="63"/>
      <c r="VPS31" s="63"/>
      <c r="VPT31" s="63"/>
      <c r="VPU31" s="63"/>
      <c r="VPV31" s="63"/>
      <c r="VPW31" s="63"/>
      <c r="VPX31" s="63"/>
      <c r="VPY31" s="63"/>
      <c r="VPZ31" s="63"/>
      <c r="VQA31" s="63"/>
      <c r="VQB31" s="63"/>
      <c r="VQC31" s="63"/>
      <c r="VQD31" s="63"/>
      <c r="VQE31" s="63"/>
      <c r="VQF31" s="63"/>
      <c r="VQG31" s="63"/>
      <c r="VQH31" s="63"/>
      <c r="VQI31" s="63"/>
      <c r="VQJ31" s="63"/>
      <c r="VQK31" s="63"/>
      <c r="VQL31" s="63"/>
      <c r="VQM31" s="63"/>
      <c r="VQN31" s="63"/>
      <c r="VQO31" s="63"/>
      <c r="VQP31" s="63"/>
      <c r="VQQ31" s="63"/>
      <c r="VQR31" s="63"/>
      <c r="VQS31" s="63"/>
      <c r="VQT31" s="63"/>
      <c r="VQU31" s="63"/>
      <c r="VQV31" s="63"/>
      <c r="VQW31" s="63"/>
      <c r="VQX31" s="63"/>
      <c r="VQY31" s="63"/>
      <c r="VQZ31" s="63"/>
      <c r="VRA31" s="63"/>
      <c r="VRB31" s="63"/>
      <c r="VRC31" s="63"/>
      <c r="VRD31" s="63"/>
      <c r="VRE31" s="63"/>
      <c r="VRF31" s="63"/>
      <c r="VRG31" s="63"/>
      <c r="VRH31" s="63"/>
      <c r="VRI31" s="63"/>
      <c r="VRJ31" s="63"/>
      <c r="VRK31" s="63"/>
      <c r="VRL31" s="63"/>
      <c r="VRM31" s="63"/>
      <c r="VRN31" s="63"/>
      <c r="VRO31" s="63"/>
      <c r="VRP31" s="63"/>
      <c r="VRQ31" s="63"/>
      <c r="VRR31" s="63"/>
      <c r="VRS31" s="63"/>
      <c r="VRT31" s="63"/>
      <c r="VRU31" s="63"/>
      <c r="VRV31" s="63"/>
      <c r="VRW31" s="63"/>
      <c r="VRX31" s="63"/>
      <c r="VRY31" s="63"/>
      <c r="VRZ31" s="63"/>
      <c r="VSA31" s="63"/>
      <c r="VSB31" s="63"/>
      <c r="VSC31" s="63"/>
      <c r="VSD31" s="63"/>
      <c r="VSE31" s="63"/>
      <c r="VSF31" s="63"/>
      <c r="VSG31" s="63"/>
      <c r="VSH31" s="63"/>
      <c r="VSI31" s="63"/>
      <c r="VSJ31" s="63"/>
      <c r="VSK31" s="63"/>
      <c r="VSL31" s="63"/>
      <c r="VSM31" s="63"/>
      <c r="VSN31" s="63"/>
      <c r="VSO31" s="63"/>
      <c r="VSP31" s="63"/>
      <c r="VSQ31" s="63"/>
      <c r="VSR31" s="63"/>
      <c r="VSS31" s="63"/>
      <c r="VST31" s="63"/>
      <c r="VSU31" s="63"/>
      <c r="VSV31" s="63"/>
      <c r="VSW31" s="63"/>
      <c r="VSX31" s="63"/>
      <c r="VSY31" s="63"/>
      <c r="VSZ31" s="63"/>
      <c r="VTA31" s="63"/>
      <c r="VTB31" s="63"/>
      <c r="VTC31" s="63"/>
      <c r="VTD31" s="63"/>
      <c r="VTE31" s="63"/>
      <c r="VTF31" s="63"/>
      <c r="VTG31" s="63"/>
      <c r="VTH31" s="63"/>
      <c r="VTI31" s="63"/>
      <c r="VTJ31" s="63"/>
      <c r="VTK31" s="63"/>
      <c r="VTL31" s="63"/>
      <c r="VTM31" s="63"/>
      <c r="VTN31" s="63"/>
      <c r="VTO31" s="63"/>
      <c r="VTP31" s="63"/>
      <c r="VTQ31" s="63"/>
      <c r="VTR31" s="63"/>
      <c r="VTS31" s="63"/>
      <c r="VTT31" s="63"/>
      <c r="VTU31" s="63"/>
      <c r="VTV31" s="63"/>
      <c r="VTW31" s="63"/>
      <c r="VTX31" s="63"/>
      <c r="VTY31" s="63"/>
      <c r="VTZ31" s="63"/>
      <c r="VUA31" s="63"/>
      <c r="VUB31" s="63"/>
      <c r="VUC31" s="63"/>
      <c r="VUD31" s="63"/>
      <c r="VUE31" s="63"/>
      <c r="VUF31" s="63"/>
      <c r="VUG31" s="63"/>
      <c r="VUH31" s="63"/>
      <c r="VUI31" s="63"/>
      <c r="VUJ31" s="63"/>
      <c r="VUK31" s="63"/>
      <c r="VUL31" s="63"/>
      <c r="VUM31" s="63"/>
      <c r="VUN31" s="63"/>
      <c r="VUO31" s="63"/>
      <c r="VUP31" s="63"/>
      <c r="VUQ31" s="63"/>
      <c r="VUR31" s="63"/>
      <c r="VUS31" s="63"/>
      <c r="VUT31" s="63"/>
      <c r="VUU31" s="63"/>
      <c r="VUV31" s="63"/>
      <c r="VUW31" s="63"/>
      <c r="VUX31" s="63"/>
      <c r="VUY31" s="63"/>
      <c r="VUZ31" s="63"/>
      <c r="VVA31" s="63"/>
      <c r="VVB31" s="63"/>
      <c r="VVC31" s="63"/>
      <c r="VVD31" s="63"/>
      <c r="VVE31" s="63"/>
      <c r="VVF31" s="63"/>
      <c r="VVG31" s="63"/>
      <c r="VVH31" s="63"/>
      <c r="VVI31" s="63"/>
      <c r="VVJ31" s="63"/>
      <c r="VVK31" s="63"/>
      <c r="VVL31" s="63"/>
      <c r="VVM31" s="63"/>
      <c r="VVN31" s="63"/>
      <c r="VVO31" s="63"/>
      <c r="VVP31" s="63"/>
      <c r="VVQ31" s="63"/>
      <c r="VVR31" s="63"/>
      <c r="VVS31" s="63"/>
      <c r="VVT31" s="63"/>
      <c r="VVU31" s="63"/>
      <c r="VVV31" s="63"/>
      <c r="VVW31" s="63"/>
      <c r="VVX31" s="63"/>
      <c r="VVY31" s="63"/>
      <c r="VVZ31" s="63"/>
      <c r="VWA31" s="63"/>
      <c r="VWB31" s="63"/>
      <c r="VWC31" s="63"/>
      <c r="VWD31" s="63"/>
      <c r="VWE31" s="63"/>
      <c r="VWF31" s="63"/>
      <c r="VWG31" s="63"/>
      <c r="VWH31" s="63"/>
      <c r="VWI31" s="63"/>
      <c r="VWJ31" s="63"/>
      <c r="VWK31" s="63"/>
      <c r="VWL31" s="63"/>
      <c r="VWM31" s="63"/>
      <c r="VWN31" s="63"/>
      <c r="VWO31" s="63"/>
      <c r="VWP31" s="63"/>
      <c r="VWQ31" s="63"/>
      <c r="VWR31" s="63"/>
      <c r="VWS31" s="63"/>
      <c r="VWT31" s="63"/>
      <c r="VWU31" s="63"/>
      <c r="VWV31" s="63"/>
      <c r="VWW31" s="63"/>
      <c r="VWX31" s="63"/>
      <c r="VWY31" s="63"/>
      <c r="VWZ31" s="63"/>
      <c r="VXA31" s="63"/>
      <c r="VXB31" s="63"/>
      <c r="VXC31" s="63"/>
      <c r="VXD31" s="63"/>
      <c r="VXE31" s="63"/>
      <c r="VXF31" s="63"/>
      <c r="VXG31" s="63"/>
      <c r="VXH31" s="63"/>
      <c r="VXI31" s="63"/>
      <c r="VXJ31" s="63"/>
      <c r="VXK31" s="63"/>
      <c r="VXL31" s="63"/>
      <c r="VXM31" s="63"/>
      <c r="VXN31" s="63"/>
      <c r="VXO31" s="63"/>
      <c r="VXP31" s="63"/>
      <c r="VXQ31" s="63"/>
      <c r="VXR31" s="63"/>
      <c r="VXS31" s="63"/>
      <c r="VXT31" s="63"/>
      <c r="VXU31" s="63"/>
      <c r="VXV31" s="63"/>
      <c r="VXW31" s="63"/>
      <c r="VXX31" s="63"/>
      <c r="VXY31" s="63"/>
      <c r="VXZ31" s="63"/>
      <c r="VYA31" s="63"/>
      <c r="VYB31" s="63"/>
      <c r="VYC31" s="63"/>
      <c r="VYD31" s="63"/>
      <c r="VYE31" s="63"/>
      <c r="VYF31" s="63"/>
      <c r="VYG31" s="63"/>
      <c r="VYH31" s="63"/>
      <c r="VYI31" s="63"/>
      <c r="VYJ31" s="63"/>
      <c r="VYK31" s="63"/>
      <c r="VYL31" s="63"/>
      <c r="VYM31" s="63"/>
      <c r="VYN31" s="63"/>
      <c r="VYO31" s="63"/>
      <c r="VYP31" s="63"/>
      <c r="VYQ31" s="63"/>
      <c r="VYR31" s="63"/>
      <c r="VYS31" s="63"/>
      <c r="VYT31" s="63"/>
      <c r="VYU31" s="63"/>
      <c r="VYV31" s="63"/>
      <c r="VYW31" s="63"/>
      <c r="VYX31" s="63"/>
      <c r="VYY31" s="63"/>
      <c r="VYZ31" s="63"/>
      <c r="VZA31" s="63"/>
      <c r="VZB31" s="63"/>
      <c r="VZC31" s="63"/>
      <c r="VZD31" s="63"/>
      <c r="VZE31" s="63"/>
      <c r="VZF31" s="63"/>
      <c r="VZG31" s="63"/>
      <c r="VZH31" s="63"/>
      <c r="VZI31" s="63"/>
      <c r="VZJ31" s="63"/>
      <c r="VZK31" s="63"/>
      <c r="VZL31" s="63"/>
      <c r="VZM31" s="63"/>
      <c r="VZN31" s="63"/>
      <c r="VZO31" s="63"/>
      <c r="VZP31" s="63"/>
      <c r="VZQ31" s="63"/>
      <c r="VZR31" s="63"/>
      <c r="VZS31" s="63"/>
      <c r="VZT31" s="63"/>
      <c r="VZU31" s="63"/>
      <c r="VZV31" s="63"/>
      <c r="VZW31" s="63"/>
      <c r="VZX31" s="63"/>
      <c r="VZY31" s="63"/>
      <c r="VZZ31" s="63"/>
      <c r="WAA31" s="63"/>
      <c r="WAB31" s="63"/>
      <c r="WAC31" s="63"/>
      <c r="WAD31" s="63"/>
      <c r="WAE31" s="63"/>
      <c r="WAF31" s="63"/>
      <c r="WAG31" s="63"/>
      <c r="WAH31" s="63"/>
      <c r="WAI31" s="63"/>
      <c r="WAJ31" s="63"/>
      <c r="WAK31" s="63"/>
      <c r="WAL31" s="63"/>
      <c r="WAM31" s="63"/>
      <c r="WAN31" s="63"/>
      <c r="WAO31" s="63"/>
      <c r="WAP31" s="63"/>
      <c r="WAQ31" s="63"/>
      <c r="WAR31" s="63"/>
      <c r="WAS31" s="63"/>
      <c r="WAT31" s="63"/>
      <c r="WAU31" s="63"/>
      <c r="WAV31" s="63"/>
      <c r="WAW31" s="63"/>
      <c r="WAX31" s="63"/>
      <c r="WAY31" s="63"/>
      <c r="WAZ31" s="63"/>
      <c r="WBA31" s="63"/>
      <c r="WBB31" s="63"/>
      <c r="WBC31" s="63"/>
      <c r="WBD31" s="63"/>
      <c r="WBE31" s="63"/>
      <c r="WBF31" s="63"/>
      <c r="WBG31" s="63"/>
      <c r="WBH31" s="63"/>
      <c r="WBI31" s="63"/>
      <c r="WBJ31" s="63"/>
      <c r="WBK31" s="63"/>
      <c r="WBL31" s="63"/>
      <c r="WBM31" s="63"/>
      <c r="WBN31" s="63"/>
      <c r="WBO31" s="63"/>
      <c r="WBP31" s="63"/>
      <c r="WBQ31" s="63"/>
      <c r="WBR31" s="63"/>
      <c r="WBS31" s="63"/>
      <c r="WBT31" s="63"/>
      <c r="WBU31" s="63"/>
      <c r="WBV31" s="63"/>
      <c r="WBW31" s="63"/>
      <c r="WBX31" s="63"/>
      <c r="WBY31" s="63"/>
      <c r="WBZ31" s="63"/>
      <c r="WCA31" s="63"/>
      <c r="WCB31" s="63"/>
      <c r="WCC31" s="63"/>
      <c r="WCD31" s="63"/>
      <c r="WCE31" s="63"/>
      <c r="WCF31" s="63"/>
      <c r="WCG31" s="63"/>
      <c r="WCH31" s="63"/>
      <c r="WCI31" s="63"/>
      <c r="WCJ31" s="63"/>
      <c r="WCK31" s="63"/>
      <c r="WCL31" s="63"/>
      <c r="WCM31" s="63"/>
      <c r="WCN31" s="63"/>
      <c r="WCO31" s="63"/>
      <c r="WCP31" s="63"/>
      <c r="WCQ31" s="63"/>
      <c r="WCR31" s="63"/>
      <c r="WCS31" s="63"/>
      <c r="WCT31" s="63"/>
      <c r="WCU31" s="63"/>
      <c r="WCV31" s="63"/>
      <c r="WCW31" s="63"/>
      <c r="WCX31" s="63"/>
      <c r="WCY31" s="63"/>
      <c r="WCZ31" s="63"/>
      <c r="WDA31" s="63"/>
      <c r="WDB31" s="63"/>
      <c r="WDC31" s="63"/>
      <c r="WDD31" s="63"/>
      <c r="WDE31" s="63"/>
      <c r="WDF31" s="63"/>
      <c r="WDG31" s="63"/>
      <c r="WDH31" s="63"/>
      <c r="WDI31" s="63"/>
      <c r="WDJ31" s="63"/>
      <c r="WDK31" s="63"/>
      <c r="WDL31" s="63"/>
      <c r="WDM31" s="63"/>
      <c r="WDN31" s="63"/>
      <c r="WDO31" s="63"/>
      <c r="WDP31" s="63"/>
      <c r="WDQ31" s="63"/>
      <c r="WDR31" s="63"/>
      <c r="WDS31" s="63"/>
      <c r="WDT31" s="63"/>
      <c r="WDU31" s="63"/>
      <c r="WDV31" s="63"/>
      <c r="WDW31" s="63"/>
      <c r="WDX31" s="63"/>
      <c r="WDY31" s="63"/>
      <c r="WDZ31" s="63"/>
      <c r="WEA31" s="63"/>
      <c r="WEB31" s="63"/>
      <c r="WEC31" s="63"/>
      <c r="WED31" s="63"/>
      <c r="WEE31" s="63"/>
      <c r="WEF31" s="63"/>
      <c r="WEG31" s="63"/>
      <c r="WEH31" s="63"/>
      <c r="WEI31" s="63"/>
      <c r="WEJ31" s="63"/>
      <c r="WEK31" s="63"/>
      <c r="WEL31" s="63"/>
      <c r="WEM31" s="63"/>
      <c r="WEN31" s="63"/>
      <c r="WEO31" s="63"/>
      <c r="WEP31" s="63"/>
      <c r="WEQ31" s="63"/>
      <c r="WER31" s="63"/>
      <c r="WES31" s="63"/>
      <c r="WET31" s="63"/>
      <c r="WEU31" s="63"/>
      <c r="WEV31" s="63"/>
      <c r="WEW31" s="63"/>
      <c r="WEX31" s="63"/>
      <c r="WEY31" s="63"/>
      <c r="WEZ31" s="63"/>
      <c r="WFA31" s="63"/>
      <c r="WFB31" s="63"/>
      <c r="WFC31" s="63"/>
      <c r="WFD31" s="63"/>
      <c r="WFE31" s="63"/>
      <c r="WFF31" s="63"/>
      <c r="WFG31" s="63"/>
      <c r="WFH31" s="63"/>
      <c r="WFI31" s="63"/>
      <c r="WFJ31" s="63"/>
      <c r="WFK31" s="63"/>
      <c r="WFL31" s="63"/>
      <c r="WFM31" s="63"/>
      <c r="WFN31" s="63"/>
      <c r="WFO31" s="63"/>
      <c r="WFP31" s="63"/>
      <c r="WFQ31" s="63"/>
      <c r="WFR31" s="63"/>
      <c r="WFS31" s="63"/>
      <c r="WFT31" s="63"/>
      <c r="WFU31" s="63"/>
      <c r="WFV31" s="63"/>
      <c r="WFW31" s="63"/>
      <c r="WFX31" s="63"/>
      <c r="WFY31" s="63"/>
      <c r="WFZ31" s="63"/>
      <c r="WGA31" s="63"/>
      <c r="WGB31" s="63"/>
      <c r="WGC31" s="63"/>
      <c r="WGD31" s="63"/>
      <c r="WGE31" s="63"/>
      <c r="WGF31" s="63"/>
      <c r="WGG31" s="63"/>
      <c r="WGH31" s="63"/>
      <c r="WGI31" s="63"/>
      <c r="WGJ31" s="63"/>
      <c r="WGK31" s="63"/>
      <c r="WGL31" s="63"/>
      <c r="WGM31" s="63"/>
      <c r="WGN31" s="63"/>
      <c r="WGO31" s="63"/>
      <c r="WGP31" s="63"/>
      <c r="WGQ31" s="63"/>
      <c r="WGR31" s="63"/>
      <c r="WGS31" s="63"/>
      <c r="WGT31" s="63"/>
      <c r="WGU31" s="63"/>
      <c r="WGV31" s="63"/>
      <c r="WGW31" s="63"/>
      <c r="WGX31" s="63"/>
      <c r="WGY31" s="63"/>
      <c r="WGZ31" s="63"/>
      <c r="WHA31" s="63"/>
      <c r="WHB31" s="63"/>
      <c r="WHC31" s="63"/>
      <c r="WHD31" s="63"/>
      <c r="WHE31" s="63"/>
      <c r="WHF31" s="63"/>
      <c r="WHG31" s="63"/>
      <c r="WHH31" s="63"/>
      <c r="WHI31" s="63"/>
      <c r="WHJ31" s="63"/>
      <c r="WHK31" s="63"/>
      <c r="WHL31" s="63"/>
      <c r="WHM31" s="63"/>
      <c r="WHN31" s="63"/>
      <c r="WHO31" s="63"/>
      <c r="WHP31" s="63"/>
      <c r="WHQ31" s="63"/>
      <c r="WHR31" s="63"/>
      <c r="WHS31" s="63"/>
      <c r="WHT31" s="63"/>
      <c r="WHU31" s="63"/>
      <c r="WHV31" s="63"/>
      <c r="WHW31" s="63"/>
      <c r="WHX31" s="63"/>
      <c r="WHY31" s="63"/>
      <c r="WHZ31" s="63"/>
      <c r="WIA31" s="63"/>
      <c r="WIB31" s="63"/>
      <c r="WIC31" s="63"/>
      <c r="WID31" s="63"/>
      <c r="WIE31" s="63"/>
      <c r="WIF31" s="63"/>
      <c r="WIG31" s="63"/>
      <c r="WIH31" s="63"/>
      <c r="WII31" s="63"/>
      <c r="WIJ31" s="63"/>
      <c r="WIK31" s="63"/>
      <c r="WIL31" s="63"/>
      <c r="WIM31" s="63"/>
      <c r="WIN31" s="63"/>
      <c r="WIO31" s="63"/>
      <c r="WIP31" s="63"/>
      <c r="WIQ31" s="63"/>
      <c r="WIR31" s="63"/>
      <c r="WIS31" s="63"/>
      <c r="WIT31" s="63"/>
      <c r="WIU31" s="63"/>
      <c r="WIV31" s="63"/>
      <c r="WIW31" s="63"/>
      <c r="WIX31" s="63"/>
      <c r="WIY31" s="63"/>
      <c r="WIZ31" s="63"/>
      <c r="WJA31" s="63"/>
      <c r="WJB31" s="63"/>
      <c r="WJC31" s="63"/>
      <c r="WJD31" s="63"/>
      <c r="WJE31" s="63"/>
      <c r="WJF31" s="63"/>
      <c r="WJG31" s="63"/>
      <c r="WJH31" s="63"/>
      <c r="WJI31" s="63"/>
      <c r="WJJ31" s="63"/>
      <c r="WJK31" s="63"/>
      <c r="WJL31" s="63"/>
      <c r="WJM31" s="63"/>
      <c r="WJN31" s="63"/>
      <c r="WJO31" s="63"/>
      <c r="WJP31" s="63"/>
      <c r="WJQ31" s="63"/>
      <c r="WJR31" s="63"/>
      <c r="WJS31" s="63"/>
      <c r="WJT31" s="63"/>
      <c r="WJU31" s="63"/>
      <c r="WJV31" s="63"/>
      <c r="WJW31" s="63"/>
      <c r="WJX31" s="63"/>
      <c r="WJY31" s="63"/>
      <c r="WJZ31" s="63"/>
      <c r="WKA31" s="63"/>
      <c r="WKB31" s="63"/>
      <c r="WKC31" s="63"/>
      <c r="WKD31" s="63"/>
      <c r="WKE31" s="63"/>
      <c r="WKF31" s="63"/>
      <c r="WKG31" s="63"/>
      <c r="WKH31" s="63"/>
      <c r="WKI31" s="63"/>
      <c r="WKJ31" s="63"/>
      <c r="WKK31" s="63"/>
      <c r="WKL31" s="63"/>
      <c r="WKM31" s="63"/>
      <c r="WKN31" s="63"/>
      <c r="WKO31" s="63"/>
      <c r="WKP31" s="63"/>
      <c r="WKQ31" s="63"/>
      <c r="WKR31" s="63"/>
      <c r="WKS31" s="63"/>
      <c r="WKT31" s="63"/>
      <c r="WKU31" s="63"/>
      <c r="WKV31" s="63"/>
      <c r="WKW31" s="63"/>
      <c r="WKX31" s="63"/>
      <c r="WKY31" s="63"/>
      <c r="WKZ31" s="63"/>
      <c r="WLA31" s="63"/>
      <c r="WLB31" s="63"/>
      <c r="WLC31" s="63"/>
      <c r="WLD31" s="63"/>
      <c r="WLE31" s="63"/>
      <c r="WLF31" s="63"/>
      <c r="WLG31" s="63"/>
      <c r="WLH31" s="63"/>
      <c r="WLI31" s="63"/>
      <c r="WLJ31" s="63"/>
      <c r="WLK31" s="63"/>
      <c r="WLL31" s="63"/>
      <c r="WLM31" s="63"/>
      <c r="WLN31" s="63"/>
      <c r="WLO31" s="63"/>
      <c r="WLP31" s="63"/>
      <c r="WLQ31" s="63"/>
      <c r="WLR31" s="63"/>
      <c r="WLS31" s="63"/>
      <c r="WLT31" s="63"/>
      <c r="WLU31" s="63"/>
      <c r="WLV31" s="63"/>
      <c r="WLW31" s="63"/>
      <c r="WLX31" s="63"/>
      <c r="WLY31" s="63"/>
      <c r="WLZ31" s="63"/>
      <c r="WMA31" s="63"/>
      <c r="WMB31" s="63"/>
      <c r="WMC31" s="63"/>
      <c r="WMD31" s="63"/>
      <c r="WME31" s="63"/>
      <c r="WMF31" s="63"/>
      <c r="WMG31" s="63"/>
      <c r="WMH31" s="63"/>
      <c r="WMI31" s="63"/>
      <c r="WMJ31" s="63"/>
      <c r="WMK31" s="63"/>
      <c r="WML31" s="63"/>
      <c r="WMM31" s="63"/>
      <c r="WMN31" s="63"/>
      <c r="WMO31" s="63"/>
      <c r="WMP31" s="63"/>
      <c r="WMQ31" s="63"/>
      <c r="WMR31" s="63"/>
      <c r="WMS31" s="63"/>
      <c r="WMT31" s="63"/>
      <c r="WMU31" s="63"/>
      <c r="WMV31" s="63"/>
      <c r="WMW31" s="63"/>
      <c r="WMX31" s="63"/>
      <c r="WMY31" s="63"/>
      <c r="WMZ31" s="63"/>
      <c r="WNA31" s="63"/>
      <c r="WNB31" s="63"/>
      <c r="WNC31" s="63"/>
      <c r="WND31" s="63"/>
      <c r="WNE31" s="63"/>
      <c r="WNF31" s="63"/>
      <c r="WNG31" s="63"/>
      <c r="WNH31" s="63"/>
      <c r="WNI31" s="63"/>
      <c r="WNJ31" s="63"/>
      <c r="WNK31" s="63"/>
      <c r="WNL31" s="63"/>
      <c r="WNM31" s="63"/>
      <c r="WNN31" s="63"/>
      <c r="WNO31" s="63"/>
      <c r="WNP31" s="63"/>
      <c r="WNQ31" s="63"/>
      <c r="WNR31" s="63"/>
      <c r="WNS31" s="63"/>
      <c r="WNT31" s="63"/>
      <c r="WNU31" s="63"/>
      <c r="WNV31" s="63"/>
      <c r="WNW31" s="63"/>
      <c r="WNX31" s="63"/>
      <c r="WNY31" s="63"/>
      <c r="WNZ31" s="63"/>
      <c r="WOA31" s="63"/>
      <c r="WOB31" s="63"/>
      <c r="WOC31" s="63"/>
      <c r="WOD31" s="63"/>
      <c r="WOE31" s="63"/>
      <c r="WOF31" s="63"/>
      <c r="WOG31" s="63"/>
      <c r="WOH31" s="63"/>
      <c r="WOI31" s="63"/>
      <c r="WOJ31" s="63"/>
      <c r="WOK31" s="63"/>
      <c r="WOL31" s="63"/>
      <c r="WOM31" s="63"/>
      <c r="WON31" s="63"/>
      <c r="WOO31" s="63"/>
      <c r="WOP31" s="63"/>
      <c r="WOQ31" s="63"/>
      <c r="WOR31" s="63"/>
      <c r="WOS31" s="63"/>
      <c r="WOT31" s="63"/>
      <c r="WOU31" s="63"/>
      <c r="WOV31" s="63"/>
      <c r="WOW31" s="63"/>
      <c r="WOX31" s="63"/>
      <c r="WOY31" s="63"/>
      <c r="WOZ31" s="63"/>
      <c r="WPA31" s="63"/>
      <c r="WPB31" s="63"/>
      <c r="WPC31" s="63"/>
      <c r="WPD31" s="63"/>
      <c r="WPE31" s="63"/>
      <c r="WPF31" s="63"/>
      <c r="WPG31" s="63"/>
      <c r="WPH31" s="63"/>
      <c r="WPI31" s="63"/>
      <c r="WPJ31" s="63"/>
      <c r="WPK31" s="63"/>
      <c r="WPL31" s="63"/>
      <c r="WPM31" s="63"/>
      <c r="WPN31" s="63"/>
      <c r="WPO31" s="63"/>
      <c r="WPP31" s="63"/>
      <c r="WPQ31" s="63"/>
      <c r="WPR31" s="63"/>
      <c r="WPS31" s="63"/>
      <c r="WPT31" s="63"/>
      <c r="WPU31" s="63"/>
      <c r="WPV31" s="63"/>
      <c r="WPW31" s="63"/>
      <c r="WPX31" s="63"/>
      <c r="WPY31" s="63"/>
      <c r="WPZ31" s="63"/>
      <c r="WQA31" s="63"/>
      <c r="WQB31" s="63"/>
      <c r="WQC31" s="63"/>
      <c r="WQD31" s="63"/>
      <c r="WQE31" s="63"/>
      <c r="WQF31" s="63"/>
      <c r="WQG31" s="63"/>
      <c r="WQH31" s="63"/>
      <c r="WQI31" s="63"/>
      <c r="WQJ31" s="63"/>
      <c r="WQK31" s="63"/>
      <c r="WQL31" s="63"/>
      <c r="WQM31" s="63"/>
      <c r="WQN31" s="63"/>
      <c r="WQO31" s="63"/>
      <c r="WQP31" s="63"/>
      <c r="WQQ31" s="63"/>
      <c r="WQR31" s="63"/>
      <c r="WQS31" s="63"/>
      <c r="WQT31" s="63"/>
      <c r="WQU31" s="63"/>
      <c r="WQV31" s="63"/>
      <c r="WQW31" s="63"/>
      <c r="WQX31" s="63"/>
      <c r="WQY31" s="63"/>
      <c r="WQZ31" s="63"/>
      <c r="WRA31" s="63"/>
      <c r="WRB31" s="63"/>
      <c r="WRC31" s="63"/>
      <c r="WRD31" s="63"/>
      <c r="WRE31" s="63"/>
      <c r="WRF31" s="63"/>
      <c r="WRG31" s="63"/>
      <c r="WRH31" s="63"/>
      <c r="WRI31" s="63"/>
      <c r="WRJ31" s="63"/>
      <c r="WRK31" s="63"/>
      <c r="WRL31" s="63"/>
      <c r="WRM31" s="63"/>
      <c r="WRN31" s="63"/>
      <c r="WRO31" s="63"/>
      <c r="WRP31" s="63"/>
      <c r="WRQ31" s="63"/>
      <c r="WRR31" s="63"/>
      <c r="WRS31" s="63"/>
      <c r="WRT31" s="63"/>
      <c r="WRU31" s="63"/>
      <c r="WRV31" s="63"/>
      <c r="WRW31" s="63"/>
      <c r="WRX31" s="63"/>
      <c r="WRY31" s="63"/>
      <c r="WRZ31" s="63"/>
      <c r="WSA31" s="63"/>
      <c r="WSB31" s="63"/>
      <c r="WSC31" s="63"/>
      <c r="WSD31" s="63"/>
      <c r="WSE31" s="63"/>
      <c r="WSF31" s="63"/>
      <c r="WSG31" s="63"/>
      <c r="WSH31" s="63"/>
      <c r="WSI31" s="63"/>
      <c r="WSJ31" s="63"/>
      <c r="WSK31" s="63"/>
      <c r="WSL31" s="63"/>
      <c r="WSM31" s="63"/>
      <c r="WSN31" s="63"/>
      <c r="WSO31" s="63"/>
      <c r="WSP31" s="63"/>
      <c r="WSQ31" s="63"/>
      <c r="WSR31" s="63"/>
      <c r="WSS31" s="63"/>
      <c r="WST31" s="63"/>
      <c r="WSU31" s="63"/>
      <c r="WSV31" s="63"/>
      <c r="WSW31" s="63"/>
      <c r="WSX31" s="63"/>
      <c r="WSY31" s="63"/>
      <c r="WSZ31" s="63"/>
      <c r="WTA31" s="63"/>
      <c r="WTB31" s="63"/>
      <c r="WTC31" s="63"/>
      <c r="WTD31" s="63"/>
      <c r="WTE31" s="63"/>
      <c r="WTF31" s="63"/>
      <c r="WTG31" s="63"/>
      <c r="WTH31" s="63"/>
      <c r="WTI31" s="63"/>
      <c r="WTJ31" s="63"/>
      <c r="WTK31" s="63"/>
      <c r="WTL31" s="63"/>
      <c r="WTM31" s="63"/>
      <c r="WTN31" s="63"/>
      <c r="WTO31" s="63"/>
      <c r="WTP31" s="63"/>
      <c r="WTQ31" s="63"/>
      <c r="WTR31" s="63"/>
      <c r="WTS31" s="63"/>
      <c r="WTT31" s="63"/>
      <c r="WTU31" s="63"/>
      <c r="WTV31" s="63"/>
      <c r="WTW31" s="63"/>
      <c r="WTX31" s="63"/>
      <c r="WTY31" s="63"/>
      <c r="WTZ31" s="63"/>
      <c r="WUA31" s="63"/>
      <c r="WUB31" s="63"/>
      <c r="WUC31" s="63"/>
      <c r="WUD31" s="63"/>
      <c r="WUE31" s="63"/>
      <c r="WUF31" s="63"/>
      <c r="WUG31" s="63"/>
      <c r="WUH31" s="63"/>
      <c r="WUI31" s="63"/>
      <c r="WUJ31" s="63"/>
      <c r="WUK31" s="63"/>
      <c r="WUL31" s="63"/>
      <c r="WUM31" s="63"/>
      <c r="WUN31" s="63"/>
      <c r="WUO31" s="63"/>
      <c r="WUP31" s="63"/>
      <c r="WUQ31" s="63"/>
      <c r="WUR31" s="63"/>
      <c r="WUS31" s="63"/>
      <c r="WUT31" s="63"/>
      <c r="WUU31" s="63"/>
      <c r="WUV31" s="63"/>
      <c r="WUW31" s="63"/>
      <c r="WUX31" s="63"/>
      <c r="WUY31" s="63"/>
      <c r="WUZ31" s="63"/>
      <c r="WVA31" s="63"/>
      <c r="WVB31" s="63"/>
      <c r="WVC31" s="63"/>
      <c r="WVD31" s="63"/>
      <c r="WVE31" s="63"/>
      <c r="WVF31" s="63"/>
      <c r="WVG31" s="63"/>
      <c r="WVH31" s="63"/>
      <c r="WVI31" s="63"/>
      <c r="WVJ31" s="63"/>
      <c r="WVK31" s="63"/>
      <c r="WVL31" s="63"/>
      <c r="WVM31" s="63"/>
      <c r="WVN31" s="63"/>
      <c r="WVO31" s="63"/>
      <c r="WVP31" s="63"/>
      <c r="WVQ31" s="63"/>
      <c r="WVR31" s="63"/>
      <c r="WVS31" s="63"/>
      <c r="WVT31" s="63"/>
      <c r="WVU31" s="63"/>
      <c r="WVV31" s="63"/>
      <c r="WVW31" s="63"/>
      <c r="WVX31" s="63"/>
      <c r="WVY31" s="63"/>
      <c r="WVZ31" s="63"/>
      <c r="WWA31" s="63"/>
      <c r="WWB31" s="63"/>
      <c r="WWC31" s="63"/>
      <c r="WWD31" s="63"/>
      <c r="WWE31" s="63"/>
      <c r="WWF31" s="63"/>
      <c r="WWG31" s="63"/>
      <c r="WWH31" s="63"/>
      <c r="WWI31" s="63"/>
      <c r="WWJ31" s="63"/>
      <c r="WWK31" s="63"/>
      <c r="WWL31" s="63"/>
      <c r="WWM31" s="63"/>
      <c r="WWN31" s="63"/>
      <c r="WWO31" s="63"/>
      <c r="WWP31" s="63"/>
      <c r="WWQ31" s="63"/>
      <c r="WWR31" s="63"/>
      <c r="WWS31" s="63"/>
      <c r="WWT31" s="63"/>
      <c r="WWU31" s="63"/>
      <c r="WWV31" s="63"/>
      <c r="WWW31" s="63"/>
      <c r="WWX31" s="63"/>
      <c r="WWY31" s="63"/>
      <c r="WWZ31" s="63"/>
      <c r="WXA31" s="63"/>
      <c r="WXB31" s="63"/>
      <c r="WXC31" s="63"/>
      <c r="WXD31" s="63"/>
      <c r="WXE31" s="63"/>
      <c r="WXF31" s="63"/>
      <c r="WXG31" s="63"/>
      <c r="WXH31" s="63"/>
      <c r="WXI31" s="63"/>
      <c r="WXJ31" s="63"/>
      <c r="WXK31" s="63"/>
      <c r="WXL31" s="63"/>
      <c r="WXM31" s="63"/>
      <c r="WXN31" s="63"/>
      <c r="WXO31" s="63"/>
      <c r="WXP31" s="63"/>
      <c r="WXQ31" s="63"/>
      <c r="WXR31" s="63"/>
      <c r="WXS31" s="63"/>
      <c r="WXT31" s="63"/>
      <c r="WXU31" s="63"/>
      <c r="WXV31" s="63"/>
      <c r="WXW31" s="63"/>
      <c r="WXX31" s="63"/>
      <c r="WXY31" s="63"/>
      <c r="WXZ31" s="63"/>
      <c r="WYA31" s="63"/>
      <c r="WYB31" s="63"/>
      <c r="WYC31" s="63"/>
      <c r="WYD31" s="63"/>
      <c r="WYE31" s="63"/>
      <c r="WYF31" s="63"/>
      <c r="WYG31" s="63"/>
      <c r="WYH31" s="63"/>
      <c r="WYI31" s="63"/>
      <c r="WYJ31" s="63"/>
      <c r="WYK31" s="63"/>
      <c r="WYL31" s="63"/>
      <c r="WYM31" s="63"/>
      <c r="WYN31" s="63"/>
      <c r="WYO31" s="63"/>
      <c r="WYP31" s="63"/>
      <c r="WYQ31" s="63"/>
      <c r="WYR31" s="63"/>
      <c r="WYS31" s="63"/>
      <c r="WYT31" s="63"/>
      <c r="WYU31" s="63"/>
      <c r="WYV31" s="63"/>
      <c r="WYW31" s="63"/>
      <c r="WYX31" s="63"/>
      <c r="WYY31" s="63"/>
      <c r="WYZ31" s="63"/>
      <c r="WZA31" s="63"/>
      <c r="WZB31" s="63"/>
      <c r="WZC31" s="63"/>
      <c r="WZD31" s="63"/>
      <c r="WZE31" s="63"/>
      <c r="WZF31" s="63"/>
      <c r="WZG31" s="63"/>
      <c r="WZH31" s="63"/>
      <c r="WZI31" s="63"/>
      <c r="WZJ31" s="63"/>
      <c r="WZK31" s="63"/>
      <c r="WZL31" s="63"/>
      <c r="WZM31" s="63"/>
      <c r="WZN31" s="63"/>
      <c r="WZO31" s="63"/>
      <c r="WZP31" s="63"/>
      <c r="WZQ31" s="63"/>
      <c r="WZR31" s="63"/>
      <c r="WZS31" s="63"/>
      <c r="WZT31" s="63"/>
      <c r="WZU31" s="63"/>
      <c r="WZV31" s="63"/>
      <c r="WZW31" s="63"/>
      <c r="WZX31" s="63"/>
      <c r="WZY31" s="63"/>
      <c r="WZZ31" s="63"/>
      <c r="XAA31" s="63"/>
      <c r="XAB31" s="63"/>
      <c r="XAC31" s="63"/>
      <c r="XAD31" s="63"/>
      <c r="XAE31" s="63"/>
      <c r="XAF31" s="63"/>
      <c r="XAG31" s="63"/>
      <c r="XAH31" s="63"/>
      <c r="XAI31" s="63"/>
      <c r="XAJ31" s="63"/>
      <c r="XAK31" s="63"/>
      <c r="XAL31" s="63"/>
      <c r="XAM31" s="63"/>
      <c r="XAN31" s="63"/>
      <c r="XAO31" s="63"/>
      <c r="XAP31" s="63"/>
      <c r="XAQ31" s="63"/>
      <c r="XAR31" s="63"/>
      <c r="XAS31" s="63"/>
      <c r="XAT31" s="63"/>
      <c r="XAU31" s="63"/>
      <c r="XAV31" s="63"/>
      <c r="XAW31" s="63"/>
      <c r="XAX31" s="63"/>
      <c r="XAY31" s="63"/>
      <c r="XAZ31" s="63"/>
      <c r="XBA31" s="63"/>
      <c r="XBB31" s="63"/>
      <c r="XBC31" s="63"/>
      <c r="XBD31" s="63"/>
      <c r="XBE31" s="63"/>
      <c r="XBF31" s="63"/>
      <c r="XBG31" s="63"/>
      <c r="XBH31" s="63"/>
      <c r="XBI31" s="63"/>
      <c r="XBJ31" s="63"/>
      <c r="XBK31" s="63"/>
      <c r="XBL31" s="63"/>
      <c r="XBM31" s="63"/>
      <c r="XBN31" s="63"/>
      <c r="XBO31" s="63"/>
      <c r="XBP31" s="63"/>
      <c r="XBQ31" s="63"/>
      <c r="XBR31" s="63"/>
      <c r="XBS31" s="63"/>
      <c r="XBT31" s="63"/>
      <c r="XBU31" s="63"/>
      <c r="XBV31" s="63"/>
      <c r="XBW31" s="63"/>
      <c r="XBX31" s="63"/>
      <c r="XBY31" s="63"/>
      <c r="XBZ31" s="63"/>
      <c r="XCA31" s="63"/>
      <c r="XCB31" s="63"/>
      <c r="XCC31" s="63"/>
      <c r="XCD31" s="63"/>
      <c r="XCE31" s="63"/>
      <c r="XCF31" s="63"/>
      <c r="XCG31" s="63"/>
      <c r="XCH31" s="63"/>
      <c r="XCI31" s="63"/>
      <c r="XCJ31" s="63"/>
      <c r="XCK31" s="63"/>
      <c r="XCL31" s="63"/>
      <c r="XCM31" s="63"/>
      <c r="XCN31" s="63"/>
      <c r="XCO31" s="63"/>
      <c r="XCP31" s="63"/>
      <c r="XCQ31" s="63"/>
      <c r="XCR31" s="63"/>
      <c r="XCS31" s="63"/>
      <c r="XCT31" s="63"/>
      <c r="XCU31" s="63"/>
      <c r="XCV31" s="63"/>
      <c r="XCW31" s="63"/>
      <c r="XCX31" s="63"/>
      <c r="XCY31" s="63"/>
      <c r="XCZ31" s="63"/>
      <c r="XDA31" s="63"/>
      <c r="XDB31" s="63"/>
      <c r="XDC31" s="63"/>
      <c r="XDD31" s="63"/>
      <c r="XDE31" s="63"/>
      <c r="XDF31" s="63"/>
      <c r="XDG31" s="63"/>
      <c r="XDH31" s="63"/>
      <c r="XDI31" s="63"/>
      <c r="XDJ31" s="63"/>
      <c r="XDK31" s="63"/>
      <c r="XDL31" s="63"/>
      <c r="XDM31" s="63"/>
      <c r="XDN31" s="63"/>
      <c r="XDO31" s="63"/>
      <c r="XDP31" s="63"/>
      <c r="XDQ31" s="63"/>
      <c r="XDR31" s="63"/>
      <c r="XDS31" s="63"/>
      <c r="XDT31" s="63"/>
      <c r="XDU31" s="63"/>
      <c r="XDV31" s="63"/>
      <c r="XDW31" s="63"/>
      <c r="XDX31" s="63"/>
      <c r="XDY31" s="63"/>
      <c r="XDZ31" s="63"/>
      <c r="XEA31" s="63"/>
      <c r="XEB31" s="63"/>
      <c r="XEC31" s="63"/>
      <c r="XED31" s="63"/>
      <c r="XEE31" s="63"/>
      <c r="XEF31" s="63"/>
      <c r="XEG31" s="63"/>
      <c r="XEH31" s="63"/>
      <c r="XEI31" s="63"/>
      <c r="XEJ31" s="63"/>
      <c r="XEK31" s="63"/>
      <c r="XEL31" s="63"/>
      <c r="XEM31" s="63"/>
      <c r="XEN31" s="63"/>
      <c r="XEO31" s="63"/>
      <c r="XEP31" s="63"/>
      <c r="XEQ31" s="63"/>
      <c r="XER31" s="63"/>
      <c r="XES31" s="63"/>
      <c r="XET31" s="63"/>
      <c r="XEU31" s="63"/>
      <c r="XEV31" s="63"/>
      <c r="XEW31" s="63"/>
      <c r="XEX31" s="63"/>
    </row>
    <row r="32" spans="1:16378">
      <c r="A32" s="58" t="s">
        <v>41</v>
      </c>
      <c r="B32" s="59" t="s">
        <v>11</v>
      </c>
      <c r="C32" s="59"/>
      <c r="D32" s="59">
        <v>12.4</v>
      </c>
      <c r="E32" s="59">
        <v>12.4</v>
      </c>
      <c r="F32" s="59">
        <v>12.4</v>
      </c>
      <c r="G32" s="59">
        <v>12.4</v>
      </c>
      <c r="H32" s="59">
        <v>12.4</v>
      </c>
      <c r="I32" s="59">
        <v>12.4</v>
      </c>
      <c r="J32" s="59">
        <v>12.4</v>
      </c>
      <c r="K32" s="59">
        <v>12.4</v>
      </c>
      <c r="L32" s="59">
        <v>12.4</v>
      </c>
      <c r="M32" s="59">
        <v>12.4</v>
      </c>
      <c r="N32" s="59">
        <v>12.4</v>
      </c>
      <c r="O32" s="59">
        <v>12.4</v>
      </c>
      <c r="P32" s="59">
        <v>12.4</v>
      </c>
      <c r="Q32" s="59">
        <v>12.4</v>
      </c>
      <c r="R32" s="59">
        <v>12.4</v>
      </c>
      <c r="S32" s="59">
        <v>12.4</v>
      </c>
      <c r="T32" s="59">
        <v>12.4</v>
      </c>
      <c r="U32" s="59">
        <v>12.4</v>
      </c>
      <c r="V32" s="59">
        <v>12.4</v>
      </c>
      <c r="W32" s="59">
        <v>12.4</v>
      </c>
      <c r="X32" s="59">
        <v>12.4</v>
      </c>
      <c r="Y32" s="59">
        <v>12.4</v>
      </c>
      <c r="Z32" s="59">
        <v>12.4</v>
      </c>
      <c r="AA32" s="59">
        <v>12.4</v>
      </c>
      <c r="AB32" s="59">
        <v>12.4</v>
      </c>
      <c r="AC32" s="59">
        <v>12.4</v>
      </c>
      <c r="AD32" s="59">
        <v>12.4</v>
      </c>
      <c r="AE32" s="59">
        <v>12.4</v>
      </c>
      <c r="AF32" s="59">
        <v>12.4</v>
      </c>
      <c r="AG32" s="59">
        <v>12.4</v>
      </c>
      <c r="AH32" s="59">
        <v>12.4</v>
      </c>
      <c r="AI32" s="59">
        <v>10.600000000000001</v>
      </c>
      <c r="AJ32" s="59">
        <v>10.600000000000001</v>
      </c>
      <c r="AK32" s="59">
        <v>10.600000000000001</v>
      </c>
      <c r="AL32" s="59">
        <v>10.600000000000001</v>
      </c>
      <c r="AM32" s="59">
        <v>10.600000000000001</v>
      </c>
      <c r="AN32" s="59">
        <v>10.600000000000001</v>
      </c>
      <c r="AO32" s="59">
        <v>10.600000000000001</v>
      </c>
      <c r="AP32" s="59">
        <v>10.600000000000001</v>
      </c>
      <c r="AQ32" s="59">
        <v>10.600000000000001</v>
      </c>
      <c r="AR32" s="59">
        <v>10.600000000000001</v>
      </c>
      <c r="AS32" s="59">
        <v>10.600000000000001</v>
      </c>
      <c r="AT32" s="59">
        <v>10.600000000000001</v>
      </c>
      <c r="AU32" s="59">
        <v>10.600000000000001</v>
      </c>
      <c r="AV32" s="59">
        <v>10.600000000000001</v>
      </c>
      <c r="AW32" s="59">
        <v>10.600000000000001</v>
      </c>
      <c r="AX32" s="59">
        <v>10.600000000000001</v>
      </c>
      <c r="AY32" s="59">
        <v>10.600000000000001</v>
      </c>
      <c r="AZ32" s="59">
        <v>10.600000000000001</v>
      </c>
      <c r="BA32" s="59">
        <v>10.600000000000001</v>
      </c>
      <c r="BB32" s="59">
        <v>10.600000000000001</v>
      </c>
      <c r="BC32" s="59">
        <v>10.600000000000001</v>
      </c>
      <c r="BD32" s="59">
        <v>10.600000000000001</v>
      </c>
      <c r="BE32" s="59">
        <v>10.600000000000001</v>
      </c>
      <c r="BF32" s="59">
        <v>10.600000000000001</v>
      </c>
      <c r="BG32" s="59">
        <v>10.600000000000001</v>
      </c>
      <c r="BH32" s="59">
        <v>10.600000000000001</v>
      </c>
      <c r="BI32" s="59">
        <v>10.600000000000001</v>
      </c>
      <c r="BJ32" s="59">
        <v>10.600000000000001</v>
      </c>
      <c r="BK32" s="59">
        <v>10.600000000000001</v>
      </c>
      <c r="BL32" s="59">
        <v>10.600000000000001</v>
      </c>
      <c r="BM32" s="59">
        <v>10.600000000000001</v>
      </c>
      <c r="BN32" s="59">
        <v>9.3000000000000007</v>
      </c>
      <c r="BO32" s="59">
        <v>9.3000000000000007</v>
      </c>
      <c r="BP32" s="59">
        <v>9.3000000000000007</v>
      </c>
      <c r="BQ32" s="59">
        <v>9.3000000000000007</v>
      </c>
      <c r="BR32" s="59">
        <v>9.3000000000000007</v>
      </c>
      <c r="BS32" s="59">
        <v>9.3000000000000007</v>
      </c>
      <c r="BT32" s="59">
        <v>9.3000000000000007</v>
      </c>
      <c r="BU32" s="59">
        <v>9.3000000000000007</v>
      </c>
      <c r="BV32" s="59">
        <v>9.3000000000000007</v>
      </c>
      <c r="BW32" s="59">
        <v>9.3000000000000007</v>
      </c>
      <c r="BX32" s="59">
        <v>9.3000000000000007</v>
      </c>
      <c r="BY32" s="59">
        <v>9.3000000000000007</v>
      </c>
      <c r="BZ32" s="59">
        <v>9.3000000000000007</v>
      </c>
      <c r="CA32" s="59">
        <v>9.3000000000000007</v>
      </c>
      <c r="CB32" s="59">
        <v>9.3000000000000007</v>
      </c>
      <c r="CC32" s="59">
        <v>9.3000000000000007</v>
      </c>
      <c r="CD32" s="59">
        <v>9.3000000000000007</v>
      </c>
      <c r="CE32" s="59">
        <v>9.3000000000000007</v>
      </c>
      <c r="CF32" s="59">
        <v>9.3000000000000007</v>
      </c>
      <c r="CG32" s="59">
        <v>9.3000000000000007</v>
      </c>
      <c r="CH32" s="59">
        <v>9.3000000000000007</v>
      </c>
      <c r="CI32" s="59">
        <v>9.3000000000000007</v>
      </c>
      <c r="CJ32" s="59">
        <v>9.3000000000000007</v>
      </c>
      <c r="CK32" s="59">
        <v>9.3000000000000007</v>
      </c>
      <c r="CL32" s="59">
        <v>9.3000000000000007</v>
      </c>
      <c r="CM32" s="59">
        <v>9.3000000000000007</v>
      </c>
      <c r="CN32" s="59">
        <v>9.3000000000000007</v>
      </c>
      <c r="CO32" s="59">
        <v>9.3000000000000007</v>
      </c>
      <c r="CP32" s="59">
        <v>9.3000000000000007</v>
      </c>
      <c r="CQ32" s="59">
        <v>9.3000000000000007</v>
      </c>
      <c r="CR32" s="59">
        <v>9.3000000000000007</v>
      </c>
      <c r="CS32" s="59">
        <v>10.600000000000001</v>
      </c>
      <c r="CT32" s="59">
        <v>10.600000000000001</v>
      </c>
      <c r="CU32" s="59">
        <v>10.600000000000001</v>
      </c>
      <c r="CV32" s="59">
        <v>10.600000000000001</v>
      </c>
      <c r="CW32" s="59">
        <v>10.600000000000001</v>
      </c>
      <c r="CX32" s="59">
        <v>10.600000000000001</v>
      </c>
      <c r="CY32" s="59">
        <v>10.600000000000001</v>
      </c>
      <c r="CZ32" s="59">
        <v>10.600000000000001</v>
      </c>
      <c r="DA32" s="59">
        <v>10.600000000000001</v>
      </c>
      <c r="DB32" s="59">
        <v>10.600000000000001</v>
      </c>
      <c r="DC32" s="59">
        <v>10.600000000000001</v>
      </c>
      <c r="DD32" s="59">
        <v>9.3000000000000007</v>
      </c>
      <c r="DE32" s="59">
        <v>9.3000000000000007</v>
      </c>
      <c r="DF32" s="59">
        <v>9.3000000000000007</v>
      </c>
      <c r="DG32" s="59">
        <v>9.3000000000000007</v>
      </c>
      <c r="DH32" s="59">
        <v>9.3000000000000007</v>
      </c>
      <c r="DI32" s="59">
        <v>9.3000000000000007</v>
      </c>
      <c r="DJ32" s="59">
        <v>9.3000000000000007</v>
      </c>
      <c r="DK32" s="59">
        <v>9.3000000000000007</v>
      </c>
      <c r="DL32" s="59">
        <v>9.3000000000000007</v>
      </c>
      <c r="DM32" s="59">
        <v>9.3000000000000007</v>
      </c>
      <c r="DN32" s="59">
        <v>9.3000000000000007</v>
      </c>
      <c r="DO32" s="59">
        <v>9.3000000000000007</v>
      </c>
      <c r="DP32" s="59">
        <v>9.3000000000000007</v>
      </c>
      <c r="DQ32" s="59">
        <v>9.3000000000000007</v>
      </c>
      <c r="DR32" s="59">
        <v>9.3000000000000007</v>
      </c>
      <c r="DS32" s="59">
        <v>9.3000000000000007</v>
      </c>
      <c r="DT32" s="59">
        <v>9.3000000000000007</v>
      </c>
      <c r="DU32" s="59">
        <v>9.3000000000000007</v>
      </c>
      <c r="DV32" s="59">
        <v>9.3000000000000007</v>
      </c>
      <c r="DW32" s="59">
        <v>9.3000000000000007</v>
      </c>
      <c r="DX32" s="59">
        <v>9.3000000000000007</v>
      </c>
      <c r="DY32" s="59">
        <v>9.3000000000000007</v>
      </c>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c r="ADO32" s="59"/>
      <c r="ADP32" s="59"/>
      <c r="ADQ32" s="59"/>
      <c r="ADR32" s="59"/>
      <c r="ADS32" s="59"/>
      <c r="ADT32" s="59"/>
      <c r="ADU32" s="59"/>
      <c r="ADV32" s="59"/>
      <c r="ADW32" s="59"/>
      <c r="ADX32" s="59"/>
      <c r="ADY32" s="59"/>
      <c r="ADZ32" s="59"/>
      <c r="AEA32" s="59"/>
      <c r="AEB32" s="59"/>
      <c r="AEC32" s="59"/>
      <c r="AED32" s="59"/>
      <c r="AEE32" s="59"/>
      <c r="AEF32" s="59"/>
      <c r="AEG32" s="59"/>
      <c r="AEH32" s="59"/>
      <c r="AEI32" s="59"/>
      <c r="AEJ32" s="59"/>
      <c r="AEK32" s="59"/>
      <c r="AEL32" s="59"/>
      <c r="AEM32" s="59"/>
      <c r="AEN32" s="59"/>
      <c r="AEO32" s="59"/>
      <c r="AEP32" s="59"/>
      <c r="AEQ32" s="59"/>
      <c r="AER32" s="59"/>
      <c r="AES32" s="59"/>
      <c r="AET32" s="59"/>
      <c r="AEU32" s="59"/>
      <c r="AEV32" s="59"/>
      <c r="AEW32" s="59"/>
      <c r="AEX32" s="59"/>
      <c r="AEY32" s="59"/>
      <c r="AEZ32" s="59"/>
      <c r="AFA32" s="59"/>
      <c r="AFB32" s="59"/>
      <c r="AFC32" s="59"/>
      <c r="AFD32" s="59"/>
      <c r="AFE32" s="59"/>
      <c r="AFF32" s="59"/>
      <c r="AFG32" s="59"/>
      <c r="AFH32" s="59"/>
      <c r="AFI32" s="59"/>
      <c r="AFJ32" s="59"/>
      <c r="AFK32" s="59"/>
      <c r="AFL32" s="59"/>
      <c r="AFM32" s="59"/>
      <c r="AFN32" s="59"/>
      <c r="AFO32" s="59"/>
      <c r="AFP32" s="59"/>
      <c r="AFQ32" s="59"/>
      <c r="AFR32" s="59"/>
      <c r="AFS32" s="59"/>
      <c r="AFT32" s="59"/>
      <c r="AFU32" s="59"/>
      <c r="AFV32" s="59"/>
      <c r="AFW32" s="59"/>
      <c r="AFX32" s="59"/>
      <c r="AFY32" s="59"/>
      <c r="AFZ32" s="59"/>
      <c r="AGA32" s="59"/>
      <c r="AGB32" s="59"/>
      <c r="AGC32" s="59"/>
      <c r="AGD32" s="59"/>
      <c r="AGE32" s="59"/>
      <c r="AGF32" s="59"/>
      <c r="AGG32" s="59"/>
      <c r="AGH32" s="59"/>
      <c r="AGI32" s="59"/>
      <c r="AGJ32" s="59"/>
      <c r="AGK32" s="59"/>
      <c r="AGL32" s="59"/>
      <c r="AGM32" s="59"/>
      <c r="AGN32" s="59"/>
      <c r="AGO32" s="59"/>
      <c r="AGP32" s="59"/>
      <c r="AGQ32" s="59"/>
      <c r="AGR32" s="59"/>
      <c r="AGS32" s="59"/>
      <c r="AGT32" s="59"/>
      <c r="AGU32" s="59"/>
      <c r="AGV32" s="59"/>
      <c r="AGW32" s="59"/>
      <c r="AGX32" s="59"/>
      <c r="AGY32" s="59"/>
      <c r="AGZ32" s="59"/>
      <c r="AHA32" s="59"/>
      <c r="AHB32" s="59"/>
      <c r="AHC32" s="59"/>
      <c r="AHD32" s="59"/>
      <c r="AHE32" s="59"/>
      <c r="AHF32" s="59"/>
      <c r="AHG32" s="59"/>
      <c r="AHH32" s="59"/>
      <c r="AHI32" s="59"/>
      <c r="AHJ32" s="59"/>
      <c r="AHK32" s="59"/>
      <c r="AHL32" s="59"/>
      <c r="AHM32" s="59"/>
      <c r="AHN32" s="59"/>
      <c r="AHO32" s="59"/>
      <c r="AHP32" s="59"/>
      <c r="AHQ32" s="59"/>
      <c r="AHR32" s="59"/>
      <c r="AHS32" s="59"/>
      <c r="AHT32" s="59"/>
      <c r="AHU32" s="59"/>
      <c r="AHV32" s="59"/>
      <c r="AHW32" s="59"/>
      <c r="AHX32" s="59"/>
      <c r="AHY32" s="59"/>
      <c r="AHZ32" s="59"/>
      <c r="AIA32" s="59"/>
      <c r="AIB32" s="59"/>
      <c r="AIC32" s="59"/>
      <c r="AID32" s="59"/>
      <c r="AIE32" s="59"/>
      <c r="AIF32" s="59"/>
      <c r="AIG32" s="59"/>
      <c r="AIH32" s="59"/>
      <c r="AII32" s="59"/>
      <c r="AIJ32" s="59"/>
      <c r="AIK32" s="59"/>
      <c r="AIL32" s="59"/>
      <c r="AIM32" s="59"/>
      <c r="AIN32" s="59"/>
      <c r="AIO32" s="59"/>
      <c r="AIP32" s="59"/>
      <c r="AIQ32" s="59"/>
      <c r="AIR32" s="59"/>
      <c r="AIS32" s="59"/>
      <c r="AIT32" s="59"/>
      <c r="AIU32" s="59"/>
      <c r="AIV32" s="59"/>
      <c r="AIW32" s="59"/>
      <c r="AIX32" s="59"/>
      <c r="AIY32" s="59"/>
      <c r="AIZ32" s="59"/>
      <c r="AJA32" s="59"/>
      <c r="AJB32" s="59"/>
      <c r="AJC32" s="59"/>
      <c r="AJD32" s="59"/>
      <c r="AJE32" s="59"/>
      <c r="AJF32" s="59"/>
      <c r="AJG32" s="59"/>
      <c r="AJH32" s="59"/>
      <c r="AJI32" s="59"/>
      <c r="AJJ32" s="59"/>
      <c r="AJK32" s="59"/>
      <c r="AJL32" s="59"/>
      <c r="AJM32" s="59"/>
      <c r="AJN32" s="59"/>
      <c r="AJO32" s="59"/>
      <c r="AJP32" s="59"/>
      <c r="AJQ32" s="59"/>
      <c r="AJR32" s="59"/>
      <c r="AJS32" s="59"/>
      <c r="AJT32" s="59"/>
      <c r="AJU32" s="59"/>
      <c r="AJV32" s="59"/>
      <c r="AJW32" s="59"/>
      <c r="AJX32" s="59"/>
      <c r="AJY32" s="59"/>
      <c r="AJZ32" s="59"/>
      <c r="AKA32" s="59"/>
      <c r="AKB32" s="59"/>
      <c r="AKC32" s="59"/>
      <c r="AKD32" s="59"/>
      <c r="AKE32" s="59"/>
      <c r="AKF32" s="59"/>
      <c r="AKG32" s="59"/>
      <c r="AKH32" s="59"/>
      <c r="AKI32" s="59"/>
      <c r="AKJ32" s="59"/>
      <c r="AKK32" s="59"/>
      <c r="AKL32" s="59"/>
      <c r="AKM32" s="59"/>
      <c r="AKN32" s="59"/>
      <c r="AKO32" s="59"/>
      <c r="AKP32" s="59"/>
      <c r="AKQ32" s="59"/>
      <c r="AKR32" s="59"/>
      <c r="AKS32" s="59"/>
      <c r="AKT32" s="59"/>
      <c r="AKU32" s="59"/>
      <c r="AKV32" s="59"/>
      <c r="AKW32" s="59"/>
      <c r="AKX32" s="59"/>
      <c r="AKY32" s="59"/>
      <c r="AKZ32" s="59"/>
      <c r="ALA32" s="59"/>
      <c r="ALB32" s="59"/>
      <c r="ALC32" s="59"/>
      <c r="ALD32" s="59"/>
      <c r="ALE32" s="59"/>
      <c r="ALF32" s="59"/>
      <c r="ALG32" s="59"/>
      <c r="ALH32" s="59"/>
      <c r="ALI32" s="59"/>
      <c r="ALJ32" s="59"/>
      <c r="ALK32" s="59"/>
      <c r="ALL32" s="59"/>
      <c r="ALM32" s="59"/>
      <c r="ALN32" s="59"/>
      <c r="ALO32" s="59"/>
      <c r="ALP32" s="59"/>
      <c r="ALQ32" s="59"/>
      <c r="ALR32" s="59"/>
      <c r="ALS32" s="59"/>
      <c r="ALT32" s="59"/>
      <c r="ALU32" s="59"/>
      <c r="ALV32" s="59"/>
      <c r="ALW32" s="59"/>
      <c r="ALX32" s="59"/>
      <c r="ALY32" s="59"/>
      <c r="ALZ32" s="59"/>
      <c r="AMA32" s="59"/>
      <c r="AMB32" s="59"/>
      <c r="AMC32" s="59"/>
      <c r="AMD32" s="59"/>
      <c r="AME32" s="59"/>
      <c r="AMF32" s="59"/>
      <c r="AMG32" s="59"/>
      <c r="AMH32" s="59"/>
      <c r="AMI32" s="59"/>
      <c r="AMJ32" s="59"/>
      <c r="AMK32" s="59"/>
      <c r="AML32" s="59"/>
      <c r="AMM32" s="59"/>
      <c r="AMN32" s="59"/>
      <c r="AMO32" s="59"/>
      <c r="AMP32" s="59"/>
      <c r="AMQ32" s="59"/>
      <c r="AMR32" s="59"/>
      <c r="AMS32" s="59"/>
      <c r="AMT32" s="59"/>
      <c r="AMU32" s="59"/>
      <c r="AMV32" s="59"/>
      <c r="AMW32" s="59"/>
      <c r="AMX32" s="59"/>
      <c r="AMY32" s="59"/>
      <c r="AMZ32" s="59"/>
      <c r="ANA32" s="59"/>
      <c r="ANB32" s="59"/>
      <c r="ANC32" s="59"/>
      <c r="AND32" s="59"/>
      <c r="ANE32" s="59"/>
      <c r="ANF32" s="59"/>
      <c r="ANG32" s="59"/>
      <c r="ANH32" s="59"/>
      <c r="ANI32" s="59"/>
      <c r="ANJ32" s="59"/>
      <c r="ANK32" s="59"/>
      <c r="ANL32" s="59"/>
      <c r="ANM32" s="59"/>
      <c r="ANN32" s="59"/>
      <c r="ANO32" s="59"/>
      <c r="ANP32" s="59"/>
      <c r="ANQ32" s="59"/>
      <c r="ANR32" s="59"/>
      <c r="ANS32" s="59"/>
      <c r="ANT32" s="59"/>
      <c r="ANU32" s="59"/>
      <c r="ANV32" s="59"/>
      <c r="ANW32" s="59"/>
      <c r="ANX32" s="59"/>
      <c r="ANY32" s="59"/>
      <c r="ANZ32" s="59"/>
      <c r="AOA32" s="59"/>
      <c r="AOB32" s="59"/>
      <c r="AOC32" s="59"/>
      <c r="AOD32" s="59"/>
      <c r="AOE32" s="59"/>
      <c r="AOF32" s="59"/>
      <c r="AOG32" s="59"/>
      <c r="AOH32" s="59"/>
      <c r="AOI32" s="59"/>
      <c r="AOJ32" s="59"/>
      <c r="AOK32" s="59"/>
      <c r="AOL32" s="59"/>
      <c r="AOM32" s="59"/>
      <c r="AON32" s="59"/>
      <c r="AOO32" s="59"/>
      <c r="AOP32" s="59"/>
      <c r="AOQ32" s="59"/>
      <c r="AOR32" s="59"/>
      <c r="AOS32" s="59"/>
      <c r="AOT32" s="59"/>
      <c r="AOU32" s="59"/>
      <c r="AOV32" s="59"/>
      <c r="AOW32" s="59"/>
      <c r="AOX32" s="59"/>
      <c r="AOY32" s="59"/>
      <c r="AOZ32" s="59"/>
      <c r="APA32" s="59"/>
      <c r="APB32" s="59"/>
      <c r="APC32" s="59"/>
      <c r="APD32" s="59"/>
      <c r="APE32" s="59"/>
      <c r="APF32" s="59"/>
      <c r="APG32" s="59"/>
      <c r="APH32" s="59"/>
      <c r="API32" s="59"/>
      <c r="APJ32" s="59"/>
      <c r="APK32" s="59"/>
      <c r="APL32" s="59"/>
      <c r="APM32" s="59"/>
      <c r="APN32" s="59"/>
      <c r="APO32" s="59"/>
      <c r="APP32" s="59"/>
      <c r="APQ32" s="59"/>
      <c r="APR32" s="59"/>
      <c r="APS32" s="59"/>
      <c r="APT32" s="59"/>
      <c r="APU32" s="59"/>
      <c r="APV32" s="59"/>
      <c r="APW32" s="59"/>
      <c r="APX32" s="59"/>
      <c r="APY32" s="59"/>
      <c r="APZ32" s="59"/>
      <c r="AQA32" s="59"/>
      <c r="AQB32" s="59"/>
      <c r="AQC32" s="59"/>
      <c r="AQD32" s="59"/>
      <c r="AQE32" s="59"/>
      <c r="AQF32" s="59"/>
      <c r="AQG32" s="59"/>
      <c r="AQH32" s="59"/>
      <c r="AQI32" s="59"/>
      <c r="AQJ32" s="59"/>
      <c r="AQK32" s="59"/>
      <c r="AQL32" s="59"/>
      <c r="AQM32" s="59"/>
      <c r="AQN32" s="59"/>
      <c r="AQO32" s="59"/>
      <c r="AQP32" s="59"/>
      <c r="AQQ32" s="59"/>
      <c r="AQR32" s="59"/>
      <c r="AQS32" s="59"/>
      <c r="AQT32" s="59"/>
      <c r="AQU32" s="59"/>
      <c r="AQV32" s="59"/>
      <c r="AQW32" s="59"/>
      <c r="AQX32" s="59"/>
      <c r="AQY32" s="59"/>
      <c r="AQZ32" s="59"/>
      <c r="ARA32" s="59"/>
      <c r="ARB32" s="59"/>
      <c r="ARC32" s="59"/>
      <c r="ARD32" s="59"/>
      <c r="ARE32" s="59"/>
      <c r="ARF32" s="59"/>
      <c r="ARG32" s="59"/>
      <c r="ARH32" s="59"/>
      <c r="ARI32" s="59"/>
      <c r="ARJ32" s="59"/>
      <c r="ARK32" s="59"/>
      <c r="ARL32" s="59"/>
      <c r="ARM32" s="59"/>
      <c r="ARN32" s="59"/>
      <c r="ARO32" s="59"/>
      <c r="ARP32" s="59"/>
      <c r="ARQ32" s="59"/>
      <c r="ARR32" s="59"/>
      <c r="ARS32" s="59"/>
      <c r="ART32" s="59"/>
      <c r="ARU32" s="59"/>
      <c r="ARV32" s="59"/>
      <c r="ARW32" s="59"/>
      <c r="ARX32" s="59"/>
      <c r="ARY32" s="59"/>
      <c r="ARZ32" s="59"/>
      <c r="ASA32" s="59"/>
      <c r="ASB32" s="59"/>
      <c r="ASC32" s="59"/>
      <c r="ASD32" s="59"/>
      <c r="ASE32" s="59"/>
      <c r="ASF32" s="59"/>
      <c r="ASG32" s="59"/>
      <c r="ASH32" s="59"/>
      <c r="ASI32" s="59"/>
      <c r="ASJ32" s="59"/>
      <c r="ASK32" s="59"/>
      <c r="ASL32" s="59"/>
      <c r="ASM32" s="59"/>
      <c r="ASN32" s="59"/>
      <c r="ASO32" s="59"/>
      <c r="ASP32" s="59"/>
      <c r="ASQ32" s="59"/>
      <c r="ASR32" s="59"/>
      <c r="ASS32" s="59"/>
      <c r="AST32" s="59"/>
      <c r="ASU32" s="59"/>
      <c r="ASV32" s="59"/>
      <c r="ASW32" s="59"/>
      <c r="ASX32" s="59"/>
      <c r="ASY32" s="59"/>
      <c r="ASZ32" s="59"/>
      <c r="ATA32" s="59"/>
      <c r="ATB32" s="59"/>
      <c r="ATC32" s="59"/>
      <c r="ATD32" s="59"/>
      <c r="ATE32" s="59"/>
      <c r="ATF32" s="59"/>
      <c r="ATG32" s="59"/>
      <c r="ATH32" s="59"/>
      <c r="ATI32" s="59"/>
      <c r="ATJ32" s="59"/>
      <c r="ATK32" s="59"/>
      <c r="ATL32" s="59"/>
      <c r="ATM32" s="59"/>
      <c r="ATN32" s="59"/>
      <c r="ATO32" s="59"/>
      <c r="ATP32" s="59"/>
      <c r="ATQ32" s="59"/>
      <c r="ATR32" s="59"/>
      <c r="ATS32" s="59"/>
      <c r="ATT32" s="59"/>
      <c r="ATU32" s="59"/>
      <c r="ATV32" s="59"/>
      <c r="ATW32" s="59"/>
      <c r="ATX32" s="59"/>
      <c r="ATY32" s="59"/>
      <c r="ATZ32" s="59"/>
      <c r="AUA32" s="59"/>
      <c r="AUB32" s="59"/>
      <c r="AUC32" s="59"/>
      <c r="AUD32" s="59"/>
      <c r="AUE32" s="59"/>
      <c r="AUF32" s="59"/>
      <c r="AUG32" s="59"/>
      <c r="AUH32" s="59"/>
      <c r="AUI32" s="59"/>
      <c r="AUJ32" s="59"/>
      <c r="AUK32" s="59"/>
      <c r="AUL32" s="59"/>
      <c r="AUM32" s="59"/>
      <c r="AUN32" s="59"/>
      <c r="AUO32" s="59"/>
      <c r="AUP32" s="59"/>
      <c r="AUQ32" s="59"/>
      <c r="AUR32" s="59"/>
      <c r="AUS32" s="59"/>
      <c r="AUT32" s="59"/>
      <c r="AUU32" s="59"/>
      <c r="AUV32" s="59"/>
      <c r="AUW32" s="59"/>
      <c r="AUX32" s="59"/>
      <c r="AUY32" s="59"/>
      <c r="AUZ32" s="59"/>
      <c r="AVA32" s="59"/>
      <c r="AVB32" s="59"/>
      <c r="AVC32" s="59"/>
      <c r="AVD32" s="59"/>
      <c r="AVE32" s="59"/>
      <c r="AVF32" s="59"/>
      <c r="AVG32" s="59"/>
      <c r="AVH32" s="59"/>
      <c r="AVI32" s="59"/>
      <c r="AVJ32" s="59"/>
      <c r="AVK32" s="59"/>
      <c r="AVL32" s="59"/>
      <c r="AVM32" s="59"/>
      <c r="AVN32" s="59"/>
      <c r="AVO32" s="59"/>
      <c r="AVP32" s="59"/>
      <c r="AVQ32" s="59"/>
      <c r="AVR32" s="59"/>
      <c r="AVS32" s="59"/>
      <c r="AVT32" s="59"/>
      <c r="AVU32" s="59"/>
      <c r="AVV32" s="59"/>
      <c r="AVW32" s="59"/>
      <c r="AVX32" s="59"/>
      <c r="AVY32" s="59"/>
      <c r="AVZ32" s="59"/>
      <c r="AWA32" s="59"/>
      <c r="AWB32" s="59"/>
      <c r="AWC32" s="59"/>
      <c r="AWD32" s="59"/>
      <c r="AWE32" s="59"/>
      <c r="AWF32" s="59"/>
      <c r="AWG32" s="59"/>
      <c r="AWH32" s="59"/>
      <c r="AWI32" s="59"/>
      <c r="AWJ32" s="59"/>
      <c r="AWK32" s="59"/>
      <c r="AWL32" s="59"/>
      <c r="AWM32" s="59"/>
      <c r="AWN32" s="59"/>
      <c r="AWO32" s="59"/>
      <c r="AWP32" s="59"/>
      <c r="AWQ32" s="59"/>
      <c r="AWR32" s="59"/>
      <c r="AWS32" s="59"/>
      <c r="AWT32" s="59"/>
      <c r="AWU32" s="59"/>
      <c r="AWV32" s="59"/>
      <c r="AWW32" s="59"/>
      <c r="AWX32" s="59"/>
      <c r="AWY32" s="59"/>
      <c r="AWZ32" s="59"/>
      <c r="AXA32" s="59"/>
      <c r="AXB32" s="59"/>
      <c r="AXC32" s="59"/>
      <c r="AXD32" s="59"/>
      <c r="AXE32" s="59"/>
      <c r="AXF32" s="59"/>
      <c r="AXG32" s="59"/>
      <c r="AXH32" s="59"/>
      <c r="AXI32" s="59"/>
      <c r="AXJ32" s="59"/>
      <c r="AXK32" s="59"/>
      <c r="AXL32" s="59"/>
      <c r="AXM32" s="59"/>
      <c r="AXN32" s="59"/>
      <c r="AXO32" s="59"/>
      <c r="AXP32" s="59"/>
      <c r="AXQ32" s="59"/>
      <c r="AXR32" s="59"/>
      <c r="AXS32" s="59"/>
      <c r="AXT32" s="59"/>
      <c r="AXU32" s="59"/>
      <c r="AXV32" s="59"/>
      <c r="AXW32" s="59"/>
      <c r="AXX32" s="59"/>
      <c r="AXY32" s="59"/>
      <c r="AXZ32" s="59"/>
      <c r="AYA32" s="59"/>
      <c r="AYB32" s="59"/>
      <c r="AYC32" s="59"/>
      <c r="AYD32" s="59"/>
      <c r="AYE32" s="59"/>
      <c r="AYF32" s="59"/>
      <c r="AYG32" s="59"/>
      <c r="AYH32" s="59"/>
      <c r="AYI32" s="59"/>
      <c r="AYJ32" s="59"/>
      <c r="AYK32" s="59"/>
      <c r="AYL32" s="59"/>
      <c r="AYM32" s="59"/>
      <c r="AYN32" s="59"/>
      <c r="AYO32" s="59"/>
      <c r="AYP32" s="59"/>
      <c r="AYQ32" s="59"/>
      <c r="AYR32" s="59"/>
      <c r="AYS32" s="59"/>
      <c r="AYT32" s="59"/>
      <c r="AYU32" s="59"/>
      <c r="AYV32" s="59"/>
      <c r="AYW32" s="59"/>
      <c r="AYX32" s="59"/>
      <c r="AYY32" s="59"/>
      <c r="AYZ32" s="59"/>
      <c r="AZA32" s="59"/>
      <c r="AZB32" s="59"/>
      <c r="AZC32" s="59"/>
      <c r="AZD32" s="59"/>
      <c r="AZE32" s="59"/>
      <c r="AZF32" s="59"/>
      <c r="AZG32" s="59"/>
      <c r="AZH32" s="59"/>
      <c r="AZI32" s="59"/>
      <c r="AZJ32" s="59"/>
      <c r="AZK32" s="59"/>
      <c r="AZL32" s="59"/>
      <c r="AZM32" s="59"/>
      <c r="AZN32" s="59"/>
      <c r="AZO32" s="59"/>
      <c r="AZP32" s="59"/>
      <c r="AZQ32" s="59"/>
      <c r="AZR32" s="59"/>
      <c r="AZS32" s="59"/>
      <c r="AZT32" s="59"/>
      <c r="AZU32" s="59"/>
      <c r="AZV32" s="59"/>
      <c r="AZW32" s="59"/>
      <c r="AZX32" s="59"/>
      <c r="AZY32" s="59"/>
      <c r="AZZ32" s="59"/>
      <c r="BAA32" s="59"/>
      <c r="BAB32" s="59"/>
      <c r="BAC32" s="59"/>
      <c r="BAD32" s="59"/>
      <c r="BAE32" s="59"/>
      <c r="BAF32" s="59"/>
      <c r="BAG32" s="59"/>
      <c r="BAH32" s="59"/>
      <c r="BAI32" s="59"/>
      <c r="BAJ32" s="59"/>
      <c r="BAK32" s="59"/>
      <c r="BAL32" s="59"/>
      <c r="BAM32" s="59"/>
      <c r="BAN32" s="59"/>
      <c r="BAO32" s="59"/>
      <c r="BAP32" s="59"/>
      <c r="BAQ32" s="59"/>
      <c r="BAR32" s="59"/>
      <c r="BAS32" s="59"/>
      <c r="BAT32" s="59"/>
      <c r="BAU32" s="59"/>
      <c r="BAV32" s="59"/>
      <c r="BAW32" s="59"/>
      <c r="BAX32" s="59"/>
      <c r="BAY32" s="59"/>
      <c r="BAZ32" s="59"/>
      <c r="BBA32" s="59"/>
      <c r="BBB32" s="59"/>
      <c r="BBC32" s="59"/>
      <c r="BBD32" s="59"/>
      <c r="BBE32" s="59"/>
      <c r="BBF32" s="59"/>
      <c r="BBG32" s="59"/>
      <c r="BBH32" s="59"/>
      <c r="BBI32" s="59"/>
      <c r="BBJ32" s="59"/>
      <c r="BBK32" s="59"/>
      <c r="BBL32" s="59"/>
      <c r="BBM32" s="59"/>
      <c r="BBN32" s="59"/>
      <c r="BBO32" s="59"/>
      <c r="BBP32" s="59"/>
      <c r="BBQ32" s="59"/>
      <c r="BBR32" s="59"/>
      <c r="BBS32" s="59"/>
      <c r="BBT32" s="59"/>
      <c r="BBU32" s="59"/>
      <c r="BBV32" s="59"/>
      <c r="BBW32" s="59"/>
      <c r="BBX32" s="59"/>
      <c r="BBY32" s="59"/>
      <c r="BBZ32" s="59"/>
      <c r="BCA32" s="59"/>
      <c r="BCB32" s="59"/>
      <c r="BCC32" s="59"/>
      <c r="BCD32" s="59"/>
      <c r="BCE32" s="59"/>
      <c r="BCF32" s="59"/>
      <c r="BCG32" s="59"/>
      <c r="BCH32" s="59"/>
      <c r="BCI32" s="59"/>
      <c r="BCJ32" s="59"/>
      <c r="BCK32" s="59"/>
      <c r="BCL32" s="59"/>
      <c r="BCM32" s="59"/>
      <c r="BCN32" s="59"/>
      <c r="BCO32" s="59"/>
      <c r="BCP32" s="59"/>
      <c r="BCQ32" s="59"/>
      <c r="BCR32" s="59"/>
      <c r="BCS32" s="59"/>
      <c r="BCT32" s="59"/>
      <c r="BCU32" s="59"/>
      <c r="BCV32" s="59"/>
      <c r="BCW32" s="59"/>
      <c r="BCX32" s="59"/>
      <c r="BCY32" s="59"/>
      <c r="BCZ32" s="59"/>
      <c r="BDA32" s="59"/>
      <c r="BDB32" s="59"/>
      <c r="BDC32" s="59"/>
      <c r="BDD32" s="59"/>
      <c r="BDE32" s="59"/>
      <c r="BDF32" s="59"/>
      <c r="BDG32" s="59"/>
      <c r="BDH32" s="59"/>
      <c r="BDI32" s="59"/>
      <c r="BDJ32" s="59"/>
      <c r="BDK32" s="59"/>
      <c r="BDL32" s="59"/>
      <c r="BDM32" s="59"/>
      <c r="BDN32" s="59"/>
      <c r="BDO32" s="59"/>
      <c r="BDP32" s="59"/>
      <c r="BDQ32" s="59"/>
      <c r="BDR32" s="59"/>
      <c r="BDS32" s="59"/>
      <c r="BDT32" s="59"/>
      <c r="BDU32" s="59"/>
      <c r="BDV32" s="59"/>
      <c r="BDW32" s="59"/>
      <c r="BDX32" s="59"/>
      <c r="BDY32" s="59"/>
      <c r="BDZ32" s="59"/>
      <c r="BEA32" s="59"/>
      <c r="BEB32" s="59"/>
      <c r="BEC32" s="59"/>
      <c r="BED32" s="59"/>
      <c r="BEE32" s="59"/>
      <c r="BEF32" s="59"/>
      <c r="BEG32" s="59"/>
      <c r="BEH32" s="59"/>
      <c r="BEI32" s="59"/>
      <c r="BEJ32" s="59"/>
      <c r="BEK32" s="59"/>
      <c r="BEL32" s="59"/>
      <c r="BEM32" s="59"/>
      <c r="BEN32" s="59"/>
      <c r="BEO32" s="59"/>
      <c r="BEP32" s="59"/>
      <c r="BEQ32" s="59"/>
      <c r="BER32" s="59"/>
      <c r="BES32" s="59"/>
      <c r="BET32" s="59"/>
      <c r="BEU32" s="59"/>
      <c r="BEV32" s="59"/>
      <c r="BEW32" s="59"/>
      <c r="BEX32" s="59"/>
      <c r="BEY32" s="59"/>
      <c r="BEZ32" s="59"/>
      <c r="BFA32" s="59"/>
      <c r="BFB32" s="59"/>
      <c r="BFC32" s="59"/>
      <c r="BFD32" s="59"/>
      <c r="BFE32" s="59"/>
      <c r="BFF32" s="59"/>
      <c r="BFG32" s="59"/>
      <c r="BFH32" s="59"/>
      <c r="BFI32" s="59"/>
      <c r="BFJ32" s="59"/>
      <c r="BFK32" s="59"/>
      <c r="BFL32" s="59"/>
      <c r="BFM32" s="59"/>
      <c r="BFN32" s="59"/>
      <c r="BFO32" s="59"/>
      <c r="BFP32" s="59"/>
      <c r="BFQ32" s="59"/>
      <c r="BFR32" s="59"/>
      <c r="BFS32" s="59"/>
      <c r="BFT32" s="59"/>
      <c r="BFU32" s="59"/>
      <c r="BFV32" s="59"/>
      <c r="BFW32" s="59"/>
      <c r="BFX32" s="59"/>
      <c r="BFY32" s="59"/>
      <c r="BFZ32" s="59"/>
      <c r="BGA32" s="59"/>
      <c r="BGB32" s="59"/>
      <c r="BGC32" s="59"/>
      <c r="BGD32" s="59"/>
      <c r="BGE32" s="59"/>
      <c r="BGF32" s="59"/>
      <c r="BGG32" s="59"/>
      <c r="BGH32" s="59"/>
      <c r="BGI32" s="59"/>
      <c r="BGJ32" s="59"/>
      <c r="BGK32" s="59"/>
      <c r="BGL32" s="59"/>
      <c r="BGM32" s="59"/>
      <c r="BGN32" s="59"/>
      <c r="BGO32" s="59"/>
      <c r="BGP32" s="59"/>
      <c r="BGQ32" s="59"/>
      <c r="BGR32" s="59"/>
      <c r="BGS32" s="59"/>
      <c r="BGT32" s="59"/>
      <c r="BGU32" s="59"/>
      <c r="BGV32" s="59"/>
      <c r="BGW32" s="59"/>
      <c r="BGX32" s="59"/>
      <c r="BGY32" s="59"/>
      <c r="BGZ32" s="59"/>
      <c r="BHA32" s="59"/>
      <c r="BHB32" s="59"/>
      <c r="BHC32" s="59"/>
      <c r="BHD32" s="59"/>
      <c r="BHE32" s="59"/>
      <c r="BHF32" s="59"/>
      <c r="BHG32" s="59"/>
      <c r="BHH32" s="59"/>
      <c r="BHI32" s="59"/>
      <c r="BHJ32" s="59"/>
      <c r="BHK32" s="59"/>
      <c r="BHL32" s="59"/>
      <c r="BHM32" s="59"/>
      <c r="BHN32" s="59"/>
      <c r="BHO32" s="59"/>
      <c r="BHP32" s="59"/>
      <c r="BHQ32" s="59"/>
      <c r="BHR32" s="59"/>
      <c r="BHS32" s="59"/>
      <c r="BHT32" s="59"/>
      <c r="BHU32" s="59"/>
      <c r="BHV32" s="59"/>
      <c r="BHW32" s="59"/>
      <c r="BHX32" s="59"/>
      <c r="BHY32" s="59"/>
      <c r="BHZ32" s="59"/>
      <c r="BIA32" s="59"/>
      <c r="BIB32" s="59"/>
      <c r="BIC32" s="59"/>
      <c r="BID32" s="59"/>
      <c r="BIE32" s="59"/>
      <c r="BIF32" s="59"/>
      <c r="BIG32" s="59"/>
      <c r="BIH32" s="59"/>
      <c r="BII32" s="59"/>
      <c r="BIJ32" s="59"/>
      <c r="BIK32" s="59"/>
      <c r="BIL32" s="59"/>
      <c r="BIM32" s="59"/>
      <c r="BIN32" s="59"/>
      <c r="BIO32" s="59"/>
      <c r="BIP32" s="59"/>
      <c r="BIQ32" s="59"/>
      <c r="BIR32" s="59"/>
      <c r="BIS32" s="59"/>
      <c r="BIT32" s="59"/>
      <c r="BIU32" s="59"/>
      <c r="BIV32" s="59"/>
      <c r="BIW32" s="59"/>
      <c r="BIX32" s="59"/>
      <c r="BIY32" s="59"/>
      <c r="BIZ32" s="59"/>
      <c r="BJA32" s="59"/>
      <c r="BJB32" s="59"/>
      <c r="BJC32" s="59"/>
      <c r="BJD32" s="59"/>
      <c r="BJE32" s="59"/>
      <c r="BJF32" s="59"/>
      <c r="BJG32" s="59"/>
      <c r="BJH32" s="59"/>
      <c r="BJI32" s="59"/>
      <c r="BJJ32" s="59"/>
      <c r="BJK32" s="59"/>
      <c r="BJL32" s="59"/>
      <c r="BJM32" s="59"/>
      <c r="BJN32" s="59"/>
      <c r="BJO32" s="59"/>
      <c r="BJP32" s="59"/>
      <c r="BJQ32" s="59"/>
      <c r="BJR32" s="59"/>
      <c r="BJS32" s="59"/>
      <c r="BJT32" s="59"/>
      <c r="BJU32" s="59"/>
      <c r="BJV32" s="59"/>
      <c r="BJW32" s="59"/>
      <c r="BJX32" s="59"/>
      <c r="BJY32" s="59"/>
      <c r="BJZ32" s="59"/>
      <c r="BKA32" s="59"/>
      <c r="BKB32" s="59"/>
      <c r="BKC32" s="59"/>
      <c r="BKD32" s="59"/>
      <c r="BKE32" s="59"/>
      <c r="BKF32" s="59"/>
      <c r="BKG32" s="59"/>
      <c r="BKH32" s="59"/>
      <c r="BKI32" s="59"/>
      <c r="BKJ32" s="59"/>
      <c r="BKK32" s="59"/>
      <c r="BKL32" s="59"/>
      <c r="BKM32" s="59"/>
      <c r="BKN32" s="59"/>
      <c r="BKO32" s="59"/>
      <c r="BKP32" s="59"/>
      <c r="BKQ32" s="59"/>
      <c r="BKR32" s="59"/>
      <c r="BKS32" s="59"/>
      <c r="BKT32" s="59"/>
      <c r="BKU32" s="59"/>
      <c r="BKV32" s="59"/>
      <c r="BKW32" s="59"/>
      <c r="BKX32" s="59"/>
      <c r="BKY32" s="59"/>
      <c r="BKZ32" s="59"/>
      <c r="BLA32" s="59"/>
      <c r="BLB32" s="59"/>
      <c r="BLC32" s="59"/>
      <c r="BLD32" s="59"/>
      <c r="BLE32" s="59"/>
      <c r="BLF32" s="59"/>
      <c r="BLG32" s="59"/>
      <c r="BLH32" s="59"/>
      <c r="BLI32" s="59"/>
      <c r="BLJ32" s="59"/>
      <c r="BLK32" s="59"/>
      <c r="BLL32" s="59"/>
      <c r="BLM32" s="59"/>
      <c r="BLN32" s="59"/>
      <c r="BLO32" s="59"/>
      <c r="BLP32" s="59"/>
      <c r="BLQ32" s="59"/>
      <c r="BLR32" s="59"/>
      <c r="BLS32" s="59"/>
      <c r="BLT32" s="59"/>
      <c r="BLU32" s="59"/>
      <c r="BLV32" s="59"/>
      <c r="BLW32" s="59"/>
      <c r="BLX32" s="59"/>
      <c r="BLY32" s="59"/>
      <c r="BLZ32" s="59"/>
      <c r="BMA32" s="59"/>
      <c r="BMB32" s="59"/>
      <c r="BMC32" s="59"/>
      <c r="BMD32" s="59"/>
      <c r="BME32" s="59"/>
      <c r="BMF32" s="59"/>
      <c r="BMG32" s="59"/>
      <c r="BMH32" s="59"/>
      <c r="BMI32" s="59"/>
      <c r="BMJ32" s="59"/>
      <c r="BMK32" s="59"/>
      <c r="BML32" s="59"/>
      <c r="BMM32" s="59"/>
      <c r="BMN32" s="59"/>
      <c r="BMO32" s="59"/>
      <c r="BMP32" s="59"/>
      <c r="BMQ32" s="59"/>
      <c r="BMR32" s="59"/>
      <c r="BMS32" s="59"/>
      <c r="BMT32" s="59"/>
      <c r="BMU32" s="59"/>
      <c r="BMV32" s="59"/>
      <c r="BMW32" s="59"/>
      <c r="BMX32" s="59"/>
      <c r="BMY32" s="59"/>
      <c r="BMZ32" s="59"/>
      <c r="BNA32" s="59"/>
      <c r="BNB32" s="59"/>
      <c r="BNC32" s="59"/>
      <c r="BND32" s="59"/>
      <c r="BNE32" s="59"/>
      <c r="BNF32" s="59"/>
      <c r="BNG32" s="59"/>
      <c r="BNH32" s="59"/>
      <c r="BNI32" s="59"/>
      <c r="BNJ32" s="59"/>
      <c r="BNK32" s="59"/>
      <c r="BNL32" s="59"/>
      <c r="BNM32" s="59"/>
      <c r="BNN32" s="59"/>
      <c r="BNO32" s="59"/>
      <c r="BNP32" s="59"/>
      <c r="BNQ32" s="59"/>
      <c r="BNR32" s="59"/>
      <c r="BNS32" s="59"/>
      <c r="BNT32" s="59"/>
      <c r="BNU32" s="59"/>
      <c r="BNV32" s="59"/>
      <c r="BNW32" s="59"/>
      <c r="BNX32" s="59"/>
      <c r="BNY32" s="59"/>
      <c r="BNZ32" s="59"/>
      <c r="BOA32" s="59"/>
      <c r="BOB32" s="59"/>
      <c r="BOC32" s="59"/>
      <c r="BOD32" s="59"/>
      <c r="BOE32" s="59"/>
      <c r="BOF32" s="59"/>
      <c r="BOG32" s="59"/>
      <c r="BOH32" s="59"/>
      <c r="BOI32" s="59"/>
      <c r="BOJ32" s="59"/>
      <c r="BOK32" s="59"/>
      <c r="BOL32" s="59"/>
      <c r="BOM32" s="59"/>
      <c r="BON32" s="59"/>
      <c r="BOO32" s="59"/>
      <c r="BOP32" s="59"/>
      <c r="BOQ32" s="59"/>
      <c r="BOR32" s="59"/>
      <c r="BOS32" s="59"/>
      <c r="BOT32" s="59"/>
      <c r="BOU32" s="59"/>
      <c r="BOV32" s="59"/>
      <c r="BOW32" s="59"/>
      <c r="BOX32" s="59"/>
      <c r="BOY32" s="59"/>
      <c r="BOZ32" s="59"/>
      <c r="BPA32" s="59"/>
      <c r="BPB32" s="59"/>
      <c r="BPC32" s="59"/>
      <c r="BPD32" s="59"/>
      <c r="BPE32" s="59"/>
      <c r="BPF32" s="59"/>
      <c r="BPG32" s="59"/>
      <c r="BPH32" s="59"/>
      <c r="BPI32" s="59"/>
      <c r="BPJ32" s="59"/>
      <c r="BPK32" s="59"/>
      <c r="BPL32" s="59"/>
      <c r="BPM32" s="59"/>
      <c r="BPN32" s="59"/>
      <c r="BPO32" s="59"/>
      <c r="BPP32" s="59"/>
      <c r="BPQ32" s="59"/>
      <c r="BPR32" s="59"/>
      <c r="BPS32" s="59"/>
      <c r="BPT32" s="59"/>
      <c r="BPU32" s="59"/>
      <c r="BPV32" s="59"/>
      <c r="BPW32" s="59"/>
      <c r="BPX32" s="59"/>
      <c r="BPY32" s="59"/>
      <c r="BPZ32" s="59"/>
      <c r="BQA32" s="59"/>
      <c r="BQB32" s="59"/>
      <c r="BQC32" s="59"/>
      <c r="BQD32" s="59"/>
      <c r="BQE32" s="59"/>
      <c r="BQF32" s="59"/>
      <c r="BQG32" s="59"/>
      <c r="BQH32" s="59"/>
      <c r="BQI32" s="59"/>
      <c r="BQJ32" s="59"/>
      <c r="BQK32" s="59"/>
      <c r="BQL32" s="59"/>
      <c r="BQM32" s="59"/>
      <c r="BQN32" s="59"/>
      <c r="BQO32" s="59"/>
      <c r="BQP32" s="59"/>
      <c r="BQQ32" s="59"/>
      <c r="BQR32" s="59"/>
      <c r="BQS32" s="59"/>
      <c r="BQT32" s="59"/>
      <c r="BQU32" s="59"/>
      <c r="BQV32" s="59"/>
      <c r="BQW32" s="59"/>
      <c r="BQX32" s="59"/>
      <c r="BQY32" s="59"/>
      <c r="BQZ32" s="59"/>
      <c r="BRA32" s="59"/>
      <c r="BRB32" s="59"/>
      <c r="BRC32" s="59"/>
      <c r="BRD32" s="59"/>
      <c r="BRE32" s="59"/>
      <c r="BRF32" s="59"/>
      <c r="BRG32" s="59"/>
      <c r="BRH32" s="59"/>
      <c r="BRI32" s="59"/>
      <c r="BRJ32" s="59"/>
      <c r="BRK32" s="59"/>
      <c r="BRL32" s="59"/>
      <c r="BRM32" s="59"/>
      <c r="BRN32" s="59"/>
      <c r="BRO32" s="59"/>
      <c r="BRP32" s="59"/>
      <c r="BRQ32" s="59"/>
      <c r="BRR32" s="59"/>
      <c r="BRS32" s="59"/>
      <c r="BRT32" s="59"/>
      <c r="BRU32" s="59"/>
      <c r="BRV32" s="59"/>
      <c r="BRW32" s="59"/>
      <c r="BRX32" s="59"/>
      <c r="BRY32" s="59"/>
      <c r="BRZ32" s="59"/>
      <c r="BSA32" s="59"/>
      <c r="BSB32" s="59"/>
      <c r="BSC32" s="59"/>
      <c r="BSD32" s="59"/>
      <c r="BSE32" s="59"/>
      <c r="BSF32" s="59"/>
      <c r="BSG32" s="59"/>
      <c r="BSH32" s="59"/>
      <c r="BSI32" s="59"/>
      <c r="BSJ32" s="59"/>
      <c r="BSK32" s="59"/>
      <c r="BSL32" s="59"/>
      <c r="BSM32" s="59"/>
      <c r="BSN32" s="59"/>
      <c r="BSO32" s="59"/>
      <c r="BSP32" s="59"/>
      <c r="BSQ32" s="59"/>
      <c r="BSR32" s="59"/>
      <c r="BSS32" s="59"/>
      <c r="BST32" s="59"/>
      <c r="BSU32" s="59"/>
      <c r="BSV32" s="59"/>
      <c r="BSW32" s="59"/>
      <c r="BSX32" s="59"/>
      <c r="BSY32" s="59"/>
      <c r="BSZ32" s="59"/>
      <c r="BTA32" s="59"/>
      <c r="BTB32" s="59"/>
      <c r="BTC32" s="59"/>
      <c r="BTD32" s="59"/>
      <c r="BTE32" s="59"/>
      <c r="BTF32" s="59"/>
      <c r="BTG32" s="59"/>
      <c r="BTH32" s="59"/>
      <c r="BTI32" s="59"/>
      <c r="BTJ32" s="59"/>
      <c r="BTK32" s="59"/>
      <c r="BTL32" s="59"/>
      <c r="BTM32" s="59"/>
      <c r="BTN32" s="59"/>
      <c r="BTO32" s="59"/>
      <c r="BTP32" s="59"/>
      <c r="BTQ32" s="59"/>
      <c r="BTR32" s="59"/>
      <c r="BTS32" s="59"/>
      <c r="BTT32" s="59"/>
      <c r="BTU32" s="59"/>
      <c r="BTV32" s="59"/>
      <c r="BTW32" s="59"/>
      <c r="BTX32" s="59"/>
      <c r="BTY32" s="59"/>
      <c r="BTZ32" s="59"/>
      <c r="BUA32" s="59"/>
      <c r="BUB32" s="59"/>
      <c r="BUC32" s="59"/>
      <c r="BUD32" s="59"/>
      <c r="BUE32" s="59"/>
      <c r="BUF32" s="59"/>
      <c r="BUG32" s="59"/>
      <c r="BUH32" s="59"/>
      <c r="BUI32" s="59"/>
      <c r="BUJ32" s="59"/>
      <c r="BUK32" s="59"/>
      <c r="BUL32" s="59"/>
      <c r="BUM32" s="59"/>
      <c r="BUN32" s="59"/>
      <c r="BUO32" s="59"/>
      <c r="BUP32" s="59"/>
      <c r="BUQ32" s="59"/>
      <c r="BUR32" s="59"/>
      <c r="BUS32" s="59"/>
      <c r="BUT32" s="59"/>
      <c r="BUU32" s="59"/>
      <c r="BUV32" s="59"/>
      <c r="BUW32" s="59"/>
      <c r="BUX32" s="59"/>
      <c r="BUY32" s="59"/>
      <c r="BUZ32" s="59"/>
      <c r="BVA32" s="59"/>
      <c r="BVB32" s="59"/>
      <c r="BVC32" s="59"/>
      <c r="BVD32" s="59"/>
      <c r="BVE32" s="59"/>
      <c r="BVF32" s="59"/>
      <c r="BVG32" s="59"/>
      <c r="BVH32" s="59"/>
      <c r="BVI32" s="59"/>
      <c r="BVJ32" s="59"/>
      <c r="BVK32" s="59"/>
      <c r="BVL32" s="59"/>
      <c r="BVM32" s="59"/>
      <c r="BVN32" s="59"/>
      <c r="BVO32" s="59"/>
      <c r="BVP32" s="59"/>
      <c r="BVQ32" s="59"/>
      <c r="BVR32" s="59"/>
      <c r="BVS32" s="59"/>
      <c r="BVT32" s="59"/>
      <c r="BVU32" s="59"/>
      <c r="BVV32" s="59"/>
      <c r="BVW32" s="59"/>
      <c r="BVX32" s="59"/>
      <c r="BVY32" s="59"/>
      <c r="BVZ32" s="59"/>
      <c r="BWA32" s="59"/>
      <c r="BWB32" s="59"/>
      <c r="BWC32" s="59"/>
      <c r="BWD32" s="59"/>
      <c r="BWE32" s="59"/>
      <c r="BWF32" s="59"/>
      <c r="BWG32" s="59"/>
      <c r="BWH32" s="59"/>
      <c r="BWI32" s="59"/>
      <c r="BWJ32" s="59"/>
      <c r="BWK32" s="59"/>
      <c r="BWL32" s="59"/>
      <c r="BWM32" s="59"/>
      <c r="BWN32" s="59"/>
      <c r="BWO32" s="59"/>
      <c r="BWP32" s="59"/>
      <c r="BWQ32" s="59"/>
      <c r="BWR32" s="59"/>
      <c r="BWS32" s="59"/>
      <c r="BWT32" s="59"/>
      <c r="BWU32" s="59"/>
      <c r="BWV32" s="59"/>
      <c r="BWW32" s="59"/>
      <c r="BWX32" s="59"/>
      <c r="BWY32" s="59"/>
      <c r="BWZ32" s="59"/>
      <c r="BXA32" s="59"/>
      <c r="BXB32" s="59"/>
      <c r="BXC32" s="59"/>
      <c r="BXD32" s="59"/>
      <c r="BXE32" s="59"/>
      <c r="BXF32" s="59"/>
      <c r="BXG32" s="59"/>
      <c r="BXH32" s="59"/>
      <c r="BXI32" s="59"/>
      <c r="BXJ32" s="59"/>
      <c r="BXK32" s="59"/>
      <c r="BXL32" s="59"/>
      <c r="BXM32" s="59"/>
      <c r="BXN32" s="59"/>
      <c r="BXO32" s="59"/>
      <c r="BXP32" s="59"/>
      <c r="BXQ32" s="59"/>
      <c r="BXR32" s="59"/>
      <c r="BXS32" s="59"/>
      <c r="BXT32" s="59"/>
      <c r="BXU32" s="59"/>
      <c r="BXV32" s="59"/>
      <c r="BXW32" s="59"/>
      <c r="BXX32" s="59"/>
      <c r="BXY32" s="59"/>
      <c r="BXZ32" s="59"/>
      <c r="BYA32" s="59"/>
      <c r="BYB32" s="59"/>
      <c r="BYC32" s="59"/>
      <c r="BYD32" s="59"/>
      <c r="BYE32" s="59"/>
      <c r="BYF32" s="59"/>
      <c r="BYG32" s="59"/>
      <c r="BYH32" s="59"/>
      <c r="BYI32" s="59"/>
      <c r="BYJ32" s="59"/>
      <c r="BYK32" s="59"/>
      <c r="BYL32" s="59"/>
      <c r="BYM32" s="59"/>
      <c r="BYN32" s="59"/>
      <c r="BYO32" s="59"/>
      <c r="BYP32" s="59"/>
      <c r="BYQ32" s="59"/>
      <c r="BYR32" s="59"/>
      <c r="BYS32" s="59"/>
      <c r="BYT32" s="59"/>
      <c r="BYU32" s="59"/>
      <c r="BYV32" s="59"/>
      <c r="BYW32" s="59"/>
      <c r="BYX32" s="59"/>
      <c r="BYY32" s="59"/>
      <c r="BYZ32" s="59"/>
      <c r="BZA32" s="59"/>
      <c r="BZB32" s="59"/>
      <c r="BZC32" s="59"/>
      <c r="BZD32" s="59"/>
      <c r="BZE32" s="59"/>
      <c r="BZF32" s="59"/>
      <c r="BZG32" s="59"/>
      <c r="BZH32" s="59"/>
      <c r="BZI32" s="59"/>
      <c r="BZJ32" s="59"/>
      <c r="BZK32" s="59"/>
      <c r="BZL32" s="59"/>
      <c r="BZM32" s="59"/>
      <c r="BZN32" s="59"/>
      <c r="BZO32" s="59"/>
      <c r="BZP32" s="59"/>
      <c r="BZQ32" s="59"/>
      <c r="BZR32" s="59"/>
      <c r="BZS32" s="59"/>
      <c r="BZT32" s="59"/>
      <c r="BZU32" s="59"/>
      <c r="BZV32" s="59"/>
      <c r="BZW32" s="59"/>
      <c r="BZX32" s="59"/>
      <c r="BZY32" s="59"/>
      <c r="BZZ32" s="59"/>
      <c r="CAA32" s="59"/>
      <c r="CAB32" s="59"/>
      <c r="CAC32" s="59"/>
      <c r="CAD32" s="59"/>
      <c r="CAE32" s="59"/>
      <c r="CAF32" s="59"/>
      <c r="CAG32" s="59"/>
      <c r="CAH32" s="59"/>
      <c r="CAI32" s="59"/>
      <c r="CAJ32" s="59"/>
      <c r="CAK32" s="59"/>
      <c r="CAL32" s="59"/>
      <c r="CAM32" s="59"/>
      <c r="CAN32" s="59"/>
      <c r="CAO32" s="59"/>
      <c r="CAP32" s="59"/>
      <c r="CAQ32" s="59"/>
      <c r="CAR32" s="59"/>
      <c r="CAS32" s="59"/>
      <c r="CAT32" s="59"/>
      <c r="CAU32" s="59"/>
      <c r="CAV32" s="59"/>
      <c r="CAW32" s="59"/>
      <c r="CAX32" s="59"/>
      <c r="CAY32" s="59"/>
      <c r="CAZ32" s="59"/>
      <c r="CBA32" s="59"/>
      <c r="CBB32" s="59"/>
      <c r="CBC32" s="59"/>
      <c r="CBD32" s="59"/>
      <c r="CBE32" s="59"/>
      <c r="CBF32" s="59"/>
      <c r="CBG32" s="59"/>
      <c r="CBH32" s="59"/>
      <c r="CBI32" s="59"/>
      <c r="CBJ32" s="59"/>
      <c r="CBK32" s="59"/>
      <c r="CBL32" s="59"/>
      <c r="CBM32" s="59"/>
      <c r="CBN32" s="59"/>
      <c r="CBO32" s="59"/>
      <c r="CBP32" s="59"/>
      <c r="CBQ32" s="59"/>
      <c r="CBR32" s="59"/>
      <c r="CBS32" s="59"/>
      <c r="CBT32" s="59"/>
      <c r="CBU32" s="59"/>
      <c r="CBV32" s="59"/>
      <c r="CBW32" s="59"/>
      <c r="CBX32" s="59"/>
      <c r="CBY32" s="59"/>
      <c r="CBZ32" s="59"/>
      <c r="CCA32" s="59"/>
      <c r="CCB32" s="59"/>
      <c r="CCC32" s="59"/>
      <c r="CCD32" s="59"/>
      <c r="CCE32" s="59"/>
      <c r="CCF32" s="59"/>
      <c r="CCG32" s="59"/>
      <c r="CCH32" s="59"/>
      <c r="CCI32" s="59"/>
      <c r="CCJ32" s="59"/>
      <c r="CCK32" s="59"/>
      <c r="CCL32" s="59"/>
      <c r="CCM32" s="59"/>
      <c r="CCN32" s="59"/>
      <c r="CCO32" s="59"/>
      <c r="CCP32" s="59"/>
      <c r="CCQ32" s="59"/>
      <c r="CCR32" s="59"/>
      <c r="CCS32" s="59"/>
      <c r="CCT32" s="59"/>
      <c r="CCU32" s="59"/>
      <c r="CCV32" s="59"/>
      <c r="CCW32" s="59"/>
      <c r="CCX32" s="59"/>
      <c r="CCY32" s="59"/>
      <c r="CCZ32" s="59"/>
      <c r="CDA32" s="59"/>
      <c r="CDB32" s="59"/>
      <c r="CDC32" s="59"/>
      <c r="CDD32" s="59"/>
      <c r="CDE32" s="59"/>
      <c r="CDF32" s="59"/>
      <c r="CDG32" s="59"/>
      <c r="CDH32" s="59"/>
      <c r="CDI32" s="59"/>
      <c r="CDJ32" s="59"/>
      <c r="CDK32" s="59"/>
      <c r="CDL32" s="59"/>
      <c r="CDM32" s="59"/>
      <c r="CDN32" s="59"/>
      <c r="CDO32" s="59"/>
      <c r="CDP32" s="59"/>
      <c r="CDQ32" s="59"/>
      <c r="CDR32" s="59"/>
      <c r="CDS32" s="59"/>
      <c r="CDT32" s="59"/>
      <c r="CDU32" s="59"/>
      <c r="CDV32" s="59"/>
      <c r="CDW32" s="59"/>
      <c r="CDX32" s="59"/>
      <c r="CDY32" s="59"/>
      <c r="CDZ32" s="59"/>
      <c r="CEA32" s="59"/>
      <c r="CEB32" s="59"/>
      <c r="CEC32" s="59"/>
      <c r="CED32" s="59"/>
      <c r="CEE32" s="59"/>
      <c r="CEF32" s="59"/>
      <c r="CEG32" s="59"/>
      <c r="CEH32" s="59"/>
      <c r="CEI32" s="59"/>
      <c r="CEJ32" s="59"/>
      <c r="CEK32" s="59"/>
      <c r="CEL32" s="59"/>
      <c r="CEM32" s="59"/>
      <c r="CEN32" s="59"/>
      <c r="CEO32" s="59"/>
      <c r="CEP32" s="59"/>
      <c r="CEQ32" s="59"/>
      <c r="CER32" s="59"/>
      <c r="CES32" s="59"/>
      <c r="CET32" s="59"/>
      <c r="CEU32" s="59"/>
      <c r="CEV32" s="59"/>
      <c r="CEW32" s="59"/>
      <c r="CEX32" s="59"/>
      <c r="CEY32" s="59"/>
      <c r="CEZ32" s="59"/>
      <c r="CFA32" s="59"/>
      <c r="CFB32" s="59"/>
      <c r="CFC32" s="59"/>
      <c r="CFD32" s="59"/>
      <c r="CFE32" s="59"/>
      <c r="CFF32" s="59"/>
      <c r="CFG32" s="59"/>
      <c r="CFH32" s="59"/>
      <c r="CFI32" s="59"/>
      <c r="CFJ32" s="59"/>
      <c r="CFK32" s="59"/>
      <c r="CFL32" s="59"/>
      <c r="CFM32" s="59"/>
      <c r="CFN32" s="59"/>
      <c r="CFO32" s="59"/>
      <c r="CFP32" s="59"/>
      <c r="CFQ32" s="59"/>
      <c r="CFR32" s="59"/>
      <c r="CFS32" s="59"/>
      <c r="CFT32" s="59"/>
      <c r="CFU32" s="59"/>
      <c r="CFV32" s="59"/>
      <c r="CFW32" s="59"/>
      <c r="CFX32" s="59"/>
      <c r="CFY32" s="59"/>
      <c r="CFZ32" s="59"/>
      <c r="CGA32" s="59"/>
      <c r="CGB32" s="59"/>
      <c r="CGC32" s="59"/>
      <c r="CGD32" s="59"/>
      <c r="CGE32" s="59"/>
      <c r="CGF32" s="59"/>
      <c r="CGG32" s="59"/>
      <c r="CGH32" s="59"/>
      <c r="CGI32" s="59"/>
      <c r="CGJ32" s="59"/>
      <c r="CGK32" s="59"/>
      <c r="CGL32" s="59"/>
      <c r="CGM32" s="59"/>
      <c r="CGN32" s="59"/>
      <c r="CGO32" s="59"/>
      <c r="CGP32" s="59"/>
      <c r="CGQ32" s="59"/>
      <c r="CGR32" s="59"/>
      <c r="CGS32" s="59"/>
      <c r="CGT32" s="59"/>
      <c r="CGU32" s="59"/>
      <c r="CGV32" s="59"/>
      <c r="CGW32" s="59"/>
      <c r="CGX32" s="59"/>
      <c r="CGY32" s="59"/>
      <c r="CGZ32" s="59"/>
      <c r="CHA32" s="59"/>
      <c r="CHB32" s="59"/>
      <c r="CHC32" s="59"/>
      <c r="CHD32" s="59"/>
      <c r="CHE32" s="59"/>
      <c r="CHF32" s="59"/>
      <c r="CHG32" s="59"/>
      <c r="CHH32" s="59"/>
      <c r="CHI32" s="59"/>
      <c r="CHJ32" s="59"/>
      <c r="CHK32" s="59"/>
      <c r="CHL32" s="59"/>
      <c r="CHM32" s="59"/>
      <c r="CHN32" s="59"/>
      <c r="CHO32" s="59"/>
      <c r="CHP32" s="59"/>
      <c r="CHQ32" s="59"/>
      <c r="CHR32" s="59"/>
      <c r="CHS32" s="59"/>
      <c r="CHT32" s="59"/>
      <c r="CHU32" s="59"/>
      <c r="CHV32" s="59"/>
      <c r="CHW32" s="59"/>
      <c r="CHX32" s="59"/>
      <c r="CHY32" s="59"/>
      <c r="CHZ32" s="59"/>
      <c r="CIA32" s="59"/>
      <c r="CIB32" s="59"/>
      <c r="CIC32" s="59"/>
      <c r="CID32" s="59"/>
      <c r="CIE32" s="59"/>
      <c r="CIF32" s="59"/>
      <c r="CIG32" s="59"/>
      <c r="CIH32" s="59"/>
      <c r="CII32" s="59"/>
      <c r="CIJ32" s="59"/>
      <c r="CIK32" s="59"/>
      <c r="CIL32" s="59"/>
      <c r="CIM32" s="59"/>
      <c r="CIN32" s="59"/>
      <c r="CIO32" s="59"/>
      <c r="CIP32" s="59"/>
      <c r="CIQ32" s="59"/>
      <c r="CIR32" s="59"/>
      <c r="CIS32" s="59"/>
      <c r="CIT32" s="59"/>
      <c r="CIU32" s="59"/>
      <c r="CIV32" s="59"/>
      <c r="CIW32" s="59"/>
      <c r="CIX32" s="59"/>
      <c r="CIY32" s="59"/>
      <c r="CIZ32" s="59"/>
      <c r="CJA32" s="59"/>
      <c r="CJB32" s="59"/>
      <c r="CJC32" s="59"/>
      <c r="CJD32" s="59"/>
      <c r="CJE32" s="59"/>
      <c r="CJF32" s="59"/>
      <c r="CJG32" s="59"/>
      <c r="CJH32" s="59"/>
      <c r="CJI32" s="59"/>
      <c r="CJJ32" s="59"/>
      <c r="CJK32" s="59"/>
      <c r="CJL32" s="59"/>
      <c r="CJM32" s="59"/>
      <c r="CJN32" s="59"/>
      <c r="CJO32" s="59"/>
      <c r="CJP32" s="59"/>
      <c r="CJQ32" s="59"/>
      <c r="CJR32" s="59"/>
      <c r="CJS32" s="59"/>
      <c r="CJT32" s="59"/>
      <c r="CJU32" s="59"/>
      <c r="CJV32" s="59"/>
      <c r="CJW32" s="59"/>
      <c r="CJX32" s="59"/>
      <c r="CJY32" s="59"/>
      <c r="CJZ32" s="59"/>
      <c r="CKA32" s="59"/>
      <c r="CKB32" s="59"/>
      <c r="CKC32" s="59"/>
      <c r="CKD32" s="59"/>
      <c r="CKE32" s="59"/>
      <c r="CKF32" s="59"/>
      <c r="CKG32" s="59"/>
      <c r="CKH32" s="59"/>
      <c r="CKI32" s="59"/>
      <c r="CKJ32" s="59"/>
      <c r="CKK32" s="59"/>
      <c r="CKL32" s="59"/>
      <c r="CKM32" s="59"/>
      <c r="CKN32" s="59"/>
      <c r="CKO32" s="59"/>
      <c r="CKP32" s="59"/>
      <c r="CKQ32" s="59"/>
      <c r="CKR32" s="59"/>
      <c r="CKS32" s="59"/>
      <c r="CKT32" s="59"/>
      <c r="CKU32" s="59"/>
      <c r="CKV32" s="59"/>
      <c r="CKW32" s="59"/>
      <c r="CKX32" s="59"/>
      <c r="CKY32" s="59"/>
      <c r="CKZ32" s="59"/>
      <c r="CLA32" s="59"/>
      <c r="CLB32" s="59"/>
      <c r="CLC32" s="59"/>
      <c r="CLD32" s="59"/>
      <c r="CLE32" s="59"/>
      <c r="CLF32" s="59"/>
      <c r="CLG32" s="59"/>
      <c r="CLH32" s="59"/>
      <c r="CLI32" s="59"/>
      <c r="CLJ32" s="59"/>
      <c r="CLK32" s="59"/>
      <c r="CLL32" s="59"/>
      <c r="CLM32" s="59"/>
      <c r="CLN32" s="59"/>
      <c r="CLO32" s="59"/>
      <c r="CLP32" s="59"/>
      <c r="CLQ32" s="59"/>
      <c r="CLR32" s="59"/>
      <c r="CLS32" s="59"/>
      <c r="CLT32" s="59"/>
      <c r="CLU32" s="59"/>
      <c r="CLV32" s="59"/>
      <c r="CLW32" s="59"/>
      <c r="CLX32" s="59"/>
      <c r="CLY32" s="59"/>
      <c r="CLZ32" s="59"/>
      <c r="CMA32" s="59"/>
      <c r="CMB32" s="59"/>
      <c r="CMC32" s="59"/>
      <c r="CMD32" s="59"/>
      <c r="CME32" s="59"/>
      <c r="CMF32" s="59"/>
      <c r="CMG32" s="59"/>
      <c r="CMH32" s="59"/>
      <c r="CMI32" s="59"/>
      <c r="CMJ32" s="59"/>
      <c r="CMK32" s="59"/>
      <c r="CML32" s="59"/>
      <c r="CMM32" s="59"/>
      <c r="CMN32" s="59"/>
      <c r="CMO32" s="59"/>
      <c r="CMP32" s="59"/>
      <c r="CMQ32" s="59"/>
      <c r="CMR32" s="59"/>
      <c r="CMS32" s="59"/>
      <c r="CMT32" s="59"/>
      <c r="CMU32" s="59"/>
      <c r="CMV32" s="59"/>
      <c r="CMW32" s="59"/>
      <c r="CMX32" s="59"/>
      <c r="CMY32" s="59"/>
      <c r="CMZ32" s="59"/>
      <c r="CNA32" s="59"/>
      <c r="CNB32" s="59"/>
      <c r="CNC32" s="59"/>
      <c r="CND32" s="59"/>
      <c r="CNE32" s="59"/>
      <c r="CNF32" s="59"/>
      <c r="CNG32" s="59"/>
      <c r="CNH32" s="59"/>
      <c r="CNI32" s="59"/>
      <c r="CNJ32" s="59"/>
      <c r="CNK32" s="59"/>
      <c r="CNL32" s="59"/>
      <c r="CNM32" s="59"/>
      <c r="CNN32" s="59"/>
      <c r="CNO32" s="59"/>
      <c r="CNP32" s="59"/>
      <c r="CNQ32" s="59"/>
      <c r="CNR32" s="59"/>
      <c r="CNS32" s="59"/>
      <c r="CNT32" s="59"/>
      <c r="CNU32" s="59"/>
      <c r="CNV32" s="59"/>
      <c r="CNW32" s="59"/>
      <c r="CNX32" s="59"/>
      <c r="CNY32" s="59"/>
      <c r="CNZ32" s="59"/>
      <c r="COA32" s="59"/>
      <c r="COB32" s="59"/>
      <c r="COC32" s="59"/>
      <c r="COD32" s="59"/>
      <c r="COE32" s="59"/>
      <c r="COF32" s="59"/>
      <c r="COG32" s="59"/>
      <c r="COH32" s="59"/>
      <c r="COI32" s="59"/>
      <c r="COJ32" s="59"/>
      <c r="COK32" s="59"/>
      <c r="COL32" s="59"/>
      <c r="COM32" s="59"/>
      <c r="CON32" s="59"/>
      <c r="COO32" s="59"/>
      <c r="COP32" s="59"/>
      <c r="COQ32" s="59"/>
      <c r="COR32" s="59"/>
      <c r="COS32" s="59"/>
      <c r="COT32" s="59"/>
      <c r="COU32" s="59"/>
      <c r="COV32" s="59"/>
      <c r="COW32" s="59"/>
      <c r="COX32" s="59"/>
      <c r="COY32" s="59"/>
      <c r="COZ32" s="59"/>
      <c r="CPA32" s="59"/>
      <c r="CPB32" s="59"/>
      <c r="CPC32" s="59"/>
      <c r="CPD32" s="59"/>
      <c r="CPE32" s="59"/>
      <c r="CPF32" s="59"/>
      <c r="CPG32" s="59"/>
      <c r="CPH32" s="59"/>
      <c r="CPI32" s="59"/>
      <c r="CPJ32" s="59"/>
      <c r="CPK32" s="59"/>
      <c r="CPL32" s="59"/>
      <c r="CPM32" s="59"/>
      <c r="CPN32" s="59"/>
      <c r="CPO32" s="59"/>
      <c r="CPP32" s="59"/>
      <c r="CPQ32" s="59"/>
      <c r="CPR32" s="59"/>
      <c r="CPS32" s="59"/>
      <c r="CPT32" s="59"/>
      <c r="CPU32" s="59"/>
      <c r="CPV32" s="59"/>
      <c r="CPW32" s="59"/>
      <c r="CPX32" s="59"/>
      <c r="CPY32" s="59"/>
      <c r="CPZ32" s="59"/>
      <c r="CQA32" s="59"/>
      <c r="CQB32" s="59"/>
      <c r="CQC32" s="59"/>
      <c r="CQD32" s="59"/>
      <c r="CQE32" s="59"/>
      <c r="CQF32" s="59"/>
      <c r="CQG32" s="59"/>
      <c r="CQH32" s="59"/>
      <c r="CQI32" s="59"/>
      <c r="CQJ32" s="59"/>
      <c r="CQK32" s="59"/>
      <c r="CQL32" s="59"/>
      <c r="CQM32" s="59"/>
      <c r="CQN32" s="59"/>
      <c r="CQO32" s="59"/>
      <c r="CQP32" s="59"/>
      <c r="CQQ32" s="59"/>
      <c r="CQR32" s="59"/>
      <c r="CQS32" s="59"/>
      <c r="CQT32" s="59"/>
      <c r="CQU32" s="59"/>
      <c r="CQV32" s="59"/>
      <c r="CQW32" s="59"/>
      <c r="CQX32" s="59"/>
      <c r="CQY32" s="59"/>
      <c r="CQZ32" s="59"/>
      <c r="CRA32" s="59"/>
      <c r="CRB32" s="59"/>
      <c r="CRC32" s="59"/>
      <c r="CRD32" s="59"/>
      <c r="CRE32" s="59"/>
      <c r="CRF32" s="59"/>
      <c r="CRG32" s="59"/>
      <c r="CRH32" s="59"/>
      <c r="CRI32" s="59"/>
      <c r="CRJ32" s="59"/>
      <c r="CRK32" s="59"/>
      <c r="CRL32" s="59"/>
      <c r="CRM32" s="59"/>
      <c r="CRN32" s="59"/>
      <c r="CRO32" s="59"/>
      <c r="CRP32" s="59"/>
      <c r="CRQ32" s="59"/>
      <c r="CRR32" s="59"/>
      <c r="CRS32" s="59"/>
      <c r="CRT32" s="59"/>
      <c r="CRU32" s="59"/>
      <c r="CRV32" s="59"/>
      <c r="CRW32" s="59"/>
      <c r="CRX32" s="59"/>
      <c r="CRY32" s="59"/>
      <c r="CRZ32" s="59"/>
      <c r="CSA32" s="59"/>
      <c r="CSB32" s="59"/>
      <c r="CSC32" s="59"/>
      <c r="CSD32" s="59"/>
      <c r="CSE32" s="59"/>
      <c r="CSF32" s="59"/>
      <c r="CSG32" s="59"/>
      <c r="CSH32" s="59"/>
      <c r="CSI32" s="59"/>
      <c r="CSJ32" s="59"/>
      <c r="CSK32" s="59"/>
      <c r="CSL32" s="59"/>
      <c r="CSM32" s="59"/>
      <c r="CSN32" s="59"/>
      <c r="CSO32" s="59"/>
      <c r="CSP32" s="59"/>
      <c r="CSQ32" s="59"/>
      <c r="CSR32" s="59"/>
      <c r="CSS32" s="59"/>
      <c r="CST32" s="59"/>
      <c r="CSU32" s="59"/>
      <c r="CSV32" s="59"/>
      <c r="CSW32" s="59"/>
      <c r="CSX32" s="59"/>
      <c r="CSY32" s="59"/>
      <c r="CSZ32" s="59"/>
      <c r="CTA32" s="59"/>
      <c r="CTB32" s="59"/>
      <c r="CTC32" s="59"/>
      <c r="CTD32" s="59"/>
      <c r="CTE32" s="59"/>
      <c r="CTF32" s="59"/>
      <c r="CTG32" s="59"/>
      <c r="CTH32" s="59"/>
      <c r="CTI32" s="59"/>
      <c r="CTJ32" s="59"/>
      <c r="CTK32" s="59"/>
      <c r="CTL32" s="59"/>
      <c r="CTM32" s="59"/>
      <c r="CTN32" s="59"/>
      <c r="CTO32" s="59"/>
      <c r="CTP32" s="59"/>
      <c r="CTQ32" s="59"/>
      <c r="CTR32" s="59"/>
      <c r="CTS32" s="59"/>
      <c r="CTT32" s="59"/>
      <c r="CTU32" s="59"/>
      <c r="CTV32" s="59"/>
      <c r="CTW32" s="59"/>
      <c r="CTX32" s="59"/>
      <c r="CTY32" s="59"/>
      <c r="CTZ32" s="59"/>
      <c r="CUA32" s="59"/>
      <c r="CUB32" s="59"/>
      <c r="CUC32" s="59"/>
      <c r="CUD32" s="59"/>
      <c r="CUE32" s="59"/>
      <c r="CUF32" s="59"/>
      <c r="CUG32" s="59"/>
      <c r="CUH32" s="59"/>
      <c r="CUI32" s="59"/>
      <c r="CUJ32" s="59"/>
      <c r="CUK32" s="59"/>
      <c r="CUL32" s="59"/>
      <c r="CUM32" s="59"/>
      <c r="CUN32" s="59"/>
      <c r="CUO32" s="59"/>
      <c r="CUP32" s="59"/>
      <c r="CUQ32" s="59"/>
      <c r="CUR32" s="59"/>
      <c r="CUS32" s="59"/>
      <c r="CUT32" s="59"/>
      <c r="CUU32" s="59"/>
      <c r="CUV32" s="59"/>
      <c r="CUW32" s="59"/>
      <c r="CUX32" s="59"/>
      <c r="CUY32" s="59"/>
      <c r="CUZ32" s="59"/>
      <c r="CVA32" s="59"/>
      <c r="CVB32" s="59"/>
      <c r="CVC32" s="59"/>
      <c r="CVD32" s="59"/>
      <c r="CVE32" s="59"/>
      <c r="CVF32" s="59"/>
      <c r="CVG32" s="59"/>
      <c r="CVH32" s="59"/>
      <c r="CVI32" s="59"/>
      <c r="CVJ32" s="59"/>
      <c r="CVK32" s="59"/>
      <c r="CVL32" s="59"/>
      <c r="CVM32" s="59"/>
      <c r="CVN32" s="59"/>
      <c r="CVO32" s="59"/>
      <c r="CVP32" s="59"/>
      <c r="CVQ32" s="59"/>
      <c r="CVR32" s="59"/>
      <c r="CVS32" s="59"/>
      <c r="CVT32" s="59"/>
      <c r="CVU32" s="59"/>
      <c r="CVV32" s="59"/>
      <c r="CVW32" s="59"/>
      <c r="CVX32" s="59"/>
      <c r="CVY32" s="59"/>
      <c r="CVZ32" s="59"/>
      <c r="CWA32" s="59"/>
      <c r="CWB32" s="59"/>
      <c r="CWC32" s="59"/>
      <c r="CWD32" s="59"/>
      <c r="CWE32" s="59"/>
      <c r="CWF32" s="59"/>
      <c r="CWG32" s="59"/>
      <c r="CWH32" s="59"/>
      <c r="CWI32" s="59"/>
      <c r="CWJ32" s="59"/>
      <c r="CWK32" s="59"/>
      <c r="CWL32" s="59"/>
      <c r="CWM32" s="59"/>
      <c r="CWN32" s="59"/>
      <c r="CWO32" s="59"/>
      <c r="CWP32" s="59"/>
      <c r="CWQ32" s="59"/>
      <c r="CWR32" s="59"/>
      <c r="CWS32" s="59"/>
      <c r="CWT32" s="59"/>
      <c r="CWU32" s="59"/>
      <c r="CWV32" s="59"/>
      <c r="CWW32" s="59"/>
      <c r="CWX32" s="59"/>
      <c r="CWY32" s="59"/>
      <c r="CWZ32" s="59"/>
      <c r="CXA32" s="59"/>
      <c r="CXB32" s="59"/>
      <c r="CXC32" s="59"/>
      <c r="CXD32" s="59"/>
      <c r="CXE32" s="59"/>
      <c r="CXF32" s="59"/>
      <c r="CXG32" s="59"/>
      <c r="CXH32" s="59"/>
      <c r="CXI32" s="59"/>
      <c r="CXJ32" s="59"/>
      <c r="CXK32" s="59"/>
      <c r="CXL32" s="59"/>
      <c r="CXM32" s="59"/>
      <c r="CXN32" s="59"/>
      <c r="CXO32" s="59"/>
      <c r="CXP32" s="59"/>
      <c r="CXQ32" s="59"/>
      <c r="CXR32" s="59"/>
      <c r="CXS32" s="59"/>
      <c r="CXT32" s="59"/>
      <c r="CXU32" s="59"/>
      <c r="CXV32" s="59"/>
      <c r="CXW32" s="59"/>
      <c r="CXX32" s="59"/>
      <c r="CXY32" s="59"/>
      <c r="CXZ32" s="59"/>
      <c r="CYA32" s="59"/>
      <c r="CYB32" s="59"/>
      <c r="CYC32" s="59"/>
      <c r="CYD32" s="59"/>
      <c r="CYE32" s="59"/>
      <c r="CYF32" s="59"/>
      <c r="CYG32" s="59"/>
      <c r="CYH32" s="59"/>
      <c r="CYI32" s="59"/>
      <c r="CYJ32" s="59"/>
      <c r="CYK32" s="59"/>
      <c r="CYL32" s="59"/>
      <c r="CYM32" s="59"/>
      <c r="CYN32" s="59"/>
      <c r="CYO32" s="59"/>
      <c r="CYP32" s="59"/>
      <c r="CYQ32" s="59"/>
      <c r="CYR32" s="59"/>
      <c r="CYS32" s="59"/>
      <c r="CYT32" s="59"/>
      <c r="CYU32" s="59"/>
      <c r="CYV32" s="59"/>
      <c r="CYW32" s="59"/>
      <c r="CYX32" s="59"/>
      <c r="CYY32" s="59"/>
      <c r="CYZ32" s="59"/>
      <c r="CZA32" s="59"/>
      <c r="CZB32" s="59"/>
      <c r="CZC32" s="59"/>
      <c r="CZD32" s="59"/>
      <c r="CZE32" s="59"/>
      <c r="CZF32" s="59"/>
      <c r="CZG32" s="59"/>
      <c r="CZH32" s="59"/>
      <c r="CZI32" s="59"/>
      <c r="CZJ32" s="59"/>
      <c r="CZK32" s="59"/>
      <c r="CZL32" s="59"/>
      <c r="CZM32" s="59"/>
      <c r="CZN32" s="59"/>
      <c r="CZO32" s="59"/>
      <c r="CZP32" s="59"/>
      <c r="CZQ32" s="59"/>
      <c r="CZR32" s="59"/>
      <c r="CZS32" s="59"/>
      <c r="CZT32" s="59"/>
      <c r="CZU32" s="59"/>
      <c r="CZV32" s="59"/>
      <c r="CZW32" s="59"/>
      <c r="CZX32" s="59"/>
      <c r="CZY32" s="59"/>
      <c r="CZZ32" s="59"/>
      <c r="DAA32" s="59"/>
      <c r="DAB32" s="59"/>
      <c r="DAC32" s="59"/>
      <c r="DAD32" s="59"/>
      <c r="DAE32" s="59"/>
      <c r="DAF32" s="59"/>
      <c r="DAG32" s="59"/>
      <c r="DAH32" s="59"/>
      <c r="DAI32" s="59"/>
      <c r="DAJ32" s="59"/>
      <c r="DAK32" s="59"/>
      <c r="DAL32" s="59"/>
      <c r="DAM32" s="59"/>
      <c r="DAN32" s="59"/>
      <c r="DAO32" s="59"/>
      <c r="DAP32" s="59"/>
      <c r="DAQ32" s="59"/>
      <c r="DAR32" s="59"/>
      <c r="DAS32" s="59"/>
      <c r="DAT32" s="59"/>
      <c r="DAU32" s="59"/>
      <c r="DAV32" s="59"/>
      <c r="DAW32" s="59"/>
      <c r="DAX32" s="59"/>
      <c r="DAY32" s="59"/>
      <c r="DAZ32" s="59"/>
      <c r="DBA32" s="59"/>
      <c r="DBB32" s="59"/>
      <c r="DBC32" s="59"/>
      <c r="DBD32" s="59"/>
      <c r="DBE32" s="59"/>
      <c r="DBF32" s="59"/>
      <c r="DBG32" s="59"/>
      <c r="DBH32" s="59"/>
      <c r="DBI32" s="59"/>
      <c r="DBJ32" s="59"/>
      <c r="DBK32" s="59"/>
      <c r="DBL32" s="59"/>
      <c r="DBM32" s="59"/>
      <c r="DBN32" s="59"/>
      <c r="DBO32" s="59"/>
      <c r="DBP32" s="59"/>
      <c r="DBQ32" s="59"/>
      <c r="DBR32" s="59"/>
      <c r="DBS32" s="59"/>
      <c r="DBT32" s="59"/>
      <c r="DBU32" s="59"/>
      <c r="DBV32" s="59"/>
      <c r="DBW32" s="59"/>
      <c r="DBX32" s="59"/>
      <c r="DBY32" s="59"/>
      <c r="DBZ32" s="59"/>
      <c r="DCA32" s="59"/>
      <c r="DCB32" s="59"/>
      <c r="DCC32" s="59"/>
      <c r="DCD32" s="59"/>
      <c r="DCE32" s="59"/>
      <c r="DCF32" s="59"/>
      <c r="DCG32" s="59"/>
      <c r="DCH32" s="59"/>
      <c r="DCI32" s="59"/>
      <c r="DCJ32" s="59"/>
      <c r="DCK32" s="59"/>
      <c r="DCL32" s="59"/>
      <c r="DCM32" s="59"/>
      <c r="DCN32" s="59"/>
      <c r="DCO32" s="59"/>
      <c r="DCP32" s="59"/>
      <c r="DCQ32" s="59"/>
      <c r="DCR32" s="59"/>
      <c r="DCS32" s="59"/>
      <c r="DCT32" s="59"/>
      <c r="DCU32" s="59"/>
      <c r="DCV32" s="59"/>
      <c r="DCW32" s="59"/>
      <c r="DCX32" s="59"/>
      <c r="DCY32" s="59"/>
      <c r="DCZ32" s="59"/>
      <c r="DDA32" s="59"/>
      <c r="DDB32" s="59"/>
      <c r="DDC32" s="59"/>
      <c r="DDD32" s="59"/>
      <c r="DDE32" s="59"/>
      <c r="DDF32" s="59"/>
      <c r="DDG32" s="59"/>
      <c r="DDH32" s="59"/>
      <c r="DDI32" s="59"/>
      <c r="DDJ32" s="59"/>
      <c r="DDK32" s="59"/>
      <c r="DDL32" s="59"/>
      <c r="DDM32" s="59"/>
      <c r="DDN32" s="59"/>
      <c r="DDO32" s="59"/>
      <c r="DDP32" s="59"/>
      <c r="DDQ32" s="59"/>
      <c r="DDR32" s="59"/>
      <c r="DDS32" s="59"/>
      <c r="DDT32" s="59"/>
      <c r="DDU32" s="59"/>
      <c r="DDV32" s="59"/>
      <c r="DDW32" s="59"/>
      <c r="DDX32" s="59"/>
      <c r="DDY32" s="59"/>
      <c r="DDZ32" s="59"/>
      <c r="DEA32" s="59"/>
      <c r="DEB32" s="59"/>
      <c r="DEC32" s="59"/>
      <c r="DED32" s="59"/>
      <c r="DEE32" s="59"/>
      <c r="DEF32" s="59"/>
      <c r="DEG32" s="59"/>
      <c r="DEH32" s="59"/>
      <c r="DEI32" s="59"/>
      <c r="DEJ32" s="59"/>
      <c r="DEK32" s="59"/>
      <c r="DEL32" s="59"/>
      <c r="DEM32" s="59"/>
      <c r="DEN32" s="59"/>
      <c r="DEO32" s="59"/>
      <c r="DEP32" s="59"/>
      <c r="DEQ32" s="59"/>
      <c r="DER32" s="59"/>
      <c r="DES32" s="59"/>
      <c r="DET32" s="59"/>
      <c r="DEU32" s="59"/>
      <c r="DEV32" s="59"/>
      <c r="DEW32" s="59"/>
      <c r="DEX32" s="59"/>
      <c r="DEY32" s="59"/>
      <c r="DEZ32" s="59"/>
      <c r="DFA32" s="59"/>
      <c r="DFB32" s="59"/>
      <c r="DFC32" s="59"/>
      <c r="DFD32" s="59"/>
      <c r="DFE32" s="59"/>
      <c r="DFF32" s="59"/>
      <c r="DFG32" s="59"/>
      <c r="DFH32" s="59"/>
      <c r="DFI32" s="59"/>
      <c r="DFJ32" s="59"/>
      <c r="DFK32" s="59"/>
      <c r="DFL32" s="59"/>
      <c r="DFM32" s="59"/>
      <c r="DFN32" s="59"/>
      <c r="DFO32" s="59"/>
      <c r="DFP32" s="59"/>
      <c r="DFQ32" s="59"/>
      <c r="DFR32" s="59"/>
      <c r="DFS32" s="59"/>
      <c r="DFT32" s="59"/>
      <c r="DFU32" s="59"/>
      <c r="DFV32" s="59"/>
      <c r="DFW32" s="59"/>
      <c r="DFX32" s="59"/>
      <c r="DFY32" s="59"/>
      <c r="DFZ32" s="59"/>
      <c r="DGA32" s="59"/>
      <c r="DGB32" s="59"/>
      <c r="DGC32" s="59"/>
      <c r="DGD32" s="59"/>
      <c r="DGE32" s="59"/>
      <c r="DGF32" s="59"/>
      <c r="DGG32" s="59"/>
      <c r="DGH32" s="59"/>
      <c r="DGI32" s="59"/>
      <c r="DGJ32" s="59"/>
      <c r="DGK32" s="59"/>
      <c r="DGL32" s="59"/>
      <c r="DGM32" s="59"/>
      <c r="DGN32" s="59"/>
      <c r="DGO32" s="59"/>
      <c r="DGP32" s="59"/>
      <c r="DGQ32" s="59"/>
      <c r="DGR32" s="59"/>
      <c r="DGS32" s="59"/>
      <c r="DGT32" s="59"/>
      <c r="DGU32" s="59"/>
      <c r="DGV32" s="59"/>
      <c r="DGW32" s="59"/>
      <c r="DGX32" s="59"/>
      <c r="DGY32" s="59"/>
      <c r="DGZ32" s="59"/>
      <c r="DHA32" s="59"/>
      <c r="DHB32" s="59"/>
      <c r="DHC32" s="59"/>
      <c r="DHD32" s="59"/>
      <c r="DHE32" s="59"/>
      <c r="DHF32" s="59"/>
      <c r="DHG32" s="59"/>
      <c r="DHH32" s="59"/>
      <c r="DHI32" s="59"/>
      <c r="DHJ32" s="59"/>
      <c r="DHK32" s="59"/>
      <c r="DHL32" s="59"/>
      <c r="DHM32" s="59"/>
      <c r="DHN32" s="59"/>
      <c r="DHO32" s="59"/>
      <c r="DHP32" s="59"/>
      <c r="DHQ32" s="59"/>
      <c r="DHR32" s="59"/>
      <c r="DHS32" s="59"/>
      <c r="DHT32" s="59"/>
      <c r="DHU32" s="59"/>
      <c r="DHV32" s="59"/>
      <c r="DHW32" s="59"/>
      <c r="DHX32" s="59"/>
      <c r="DHY32" s="59"/>
      <c r="DHZ32" s="59"/>
      <c r="DIA32" s="59"/>
      <c r="DIB32" s="59"/>
      <c r="DIC32" s="59"/>
      <c r="DID32" s="59"/>
      <c r="DIE32" s="59"/>
      <c r="DIF32" s="59"/>
      <c r="DIG32" s="59"/>
      <c r="DIH32" s="59"/>
      <c r="DII32" s="59"/>
      <c r="DIJ32" s="59"/>
      <c r="DIK32" s="59"/>
      <c r="DIL32" s="59"/>
      <c r="DIM32" s="59"/>
      <c r="DIN32" s="59"/>
      <c r="DIO32" s="59"/>
      <c r="DIP32" s="59"/>
      <c r="DIQ32" s="59"/>
      <c r="DIR32" s="59"/>
      <c r="DIS32" s="59"/>
      <c r="DIT32" s="59"/>
      <c r="DIU32" s="59"/>
      <c r="DIV32" s="59"/>
      <c r="DIW32" s="59"/>
      <c r="DIX32" s="59"/>
      <c r="DIY32" s="59"/>
      <c r="DIZ32" s="59"/>
      <c r="DJA32" s="59"/>
      <c r="DJB32" s="59"/>
      <c r="DJC32" s="59"/>
      <c r="DJD32" s="59"/>
      <c r="DJE32" s="59"/>
      <c r="DJF32" s="59"/>
      <c r="DJG32" s="59"/>
      <c r="DJH32" s="59"/>
      <c r="DJI32" s="59"/>
      <c r="DJJ32" s="59"/>
      <c r="DJK32" s="59"/>
      <c r="DJL32" s="59"/>
      <c r="DJM32" s="59"/>
      <c r="DJN32" s="59"/>
      <c r="DJO32" s="59"/>
      <c r="DJP32" s="59"/>
      <c r="DJQ32" s="59"/>
      <c r="DJR32" s="59"/>
      <c r="DJS32" s="59"/>
      <c r="DJT32" s="59"/>
      <c r="DJU32" s="59"/>
      <c r="DJV32" s="59"/>
      <c r="DJW32" s="59"/>
      <c r="DJX32" s="59"/>
      <c r="DJY32" s="59"/>
      <c r="DJZ32" s="59"/>
      <c r="DKA32" s="59"/>
      <c r="DKB32" s="59"/>
      <c r="DKC32" s="59"/>
      <c r="DKD32" s="59"/>
      <c r="DKE32" s="59"/>
      <c r="DKF32" s="59"/>
      <c r="DKG32" s="59"/>
      <c r="DKH32" s="59"/>
      <c r="DKI32" s="59"/>
      <c r="DKJ32" s="59"/>
      <c r="DKK32" s="59"/>
      <c r="DKL32" s="59"/>
      <c r="DKM32" s="59"/>
      <c r="DKN32" s="59"/>
      <c r="DKO32" s="59"/>
      <c r="DKP32" s="59"/>
      <c r="DKQ32" s="59"/>
      <c r="DKR32" s="59"/>
      <c r="DKS32" s="59"/>
      <c r="DKT32" s="59"/>
      <c r="DKU32" s="59"/>
      <c r="DKV32" s="59"/>
      <c r="DKW32" s="59"/>
      <c r="DKX32" s="59"/>
      <c r="DKY32" s="59"/>
      <c r="DKZ32" s="59"/>
      <c r="DLA32" s="59"/>
      <c r="DLB32" s="59"/>
      <c r="DLC32" s="59"/>
      <c r="DLD32" s="59"/>
      <c r="DLE32" s="59"/>
      <c r="DLF32" s="59"/>
      <c r="DLG32" s="59"/>
      <c r="DLH32" s="59"/>
      <c r="DLI32" s="59"/>
      <c r="DLJ32" s="59"/>
      <c r="DLK32" s="59"/>
      <c r="DLL32" s="59"/>
      <c r="DLM32" s="59"/>
      <c r="DLN32" s="59"/>
      <c r="DLO32" s="59"/>
      <c r="DLP32" s="59"/>
      <c r="DLQ32" s="59"/>
      <c r="DLR32" s="59"/>
      <c r="DLS32" s="59"/>
      <c r="DLT32" s="59"/>
      <c r="DLU32" s="59"/>
      <c r="DLV32" s="59"/>
      <c r="DLW32" s="59"/>
      <c r="DLX32" s="59"/>
      <c r="DLY32" s="59"/>
      <c r="DLZ32" s="59"/>
      <c r="DMA32" s="59"/>
      <c r="DMB32" s="59"/>
      <c r="DMC32" s="59"/>
      <c r="DMD32" s="59"/>
      <c r="DME32" s="59"/>
      <c r="DMF32" s="59"/>
      <c r="DMG32" s="59"/>
      <c r="DMH32" s="59"/>
      <c r="DMI32" s="59"/>
      <c r="DMJ32" s="59"/>
      <c r="DMK32" s="59"/>
      <c r="DML32" s="59"/>
      <c r="DMM32" s="59"/>
      <c r="DMN32" s="59"/>
      <c r="DMO32" s="59"/>
      <c r="DMP32" s="59"/>
      <c r="DMQ32" s="59"/>
      <c r="DMR32" s="59"/>
      <c r="DMS32" s="59"/>
      <c r="DMT32" s="59"/>
      <c r="DMU32" s="59"/>
      <c r="DMV32" s="59"/>
      <c r="DMW32" s="59"/>
      <c r="DMX32" s="59"/>
      <c r="DMY32" s="59"/>
      <c r="DMZ32" s="59"/>
      <c r="DNA32" s="59"/>
      <c r="DNB32" s="59"/>
      <c r="DNC32" s="59"/>
      <c r="DND32" s="59"/>
      <c r="DNE32" s="59"/>
      <c r="DNF32" s="59"/>
      <c r="DNG32" s="59"/>
      <c r="DNH32" s="59"/>
      <c r="DNI32" s="59"/>
      <c r="DNJ32" s="59"/>
      <c r="DNK32" s="59"/>
      <c r="DNL32" s="59"/>
      <c r="DNM32" s="59"/>
      <c r="DNN32" s="59"/>
      <c r="DNO32" s="59"/>
      <c r="DNP32" s="59"/>
      <c r="DNQ32" s="59"/>
      <c r="DNR32" s="59"/>
      <c r="DNS32" s="59"/>
      <c r="DNT32" s="59"/>
      <c r="DNU32" s="59"/>
      <c r="DNV32" s="59"/>
      <c r="DNW32" s="59"/>
      <c r="DNX32" s="59"/>
      <c r="DNY32" s="59"/>
      <c r="DNZ32" s="59"/>
      <c r="DOA32" s="59"/>
      <c r="DOB32" s="59"/>
      <c r="DOC32" s="59"/>
      <c r="DOD32" s="59"/>
      <c r="DOE32" s="59"/>
      <c r="DOF32" s="59"/>
      <c r="DOG32" s="59"/>
      <c r="DOH32" s="59"/>
      <c r="DOI32" s="59"/>
      <c r="DOJ32" s="59"/>
      <c r="DOK32" s="59"/>
      <c r="DOL32" s="59"/>
      <c r="DOM32" s="59"/>
      <c r="DON32" s="59"/>
      <c r="DOO32" s="59"/>
      <c r="DOP32" s="59"/>
      <c r="DOQ32" s="59"/>
      <c r="DOR32" s="59"/>
      <c r="DOS32" s="59"/>
      <c r="DOT32" s="59"/>
      <c r="DOU32" s="59"/>
      <c r="DOV32" s="59"/>
      <c r="DOW32" s="59"/>
      <c r="DOX32" s="59"/>
      <c r="DOY32" s="59"/>
      <c r="DOZ32" s="59"/>
      <c r="DPA32" s="59"/>
      <c r="DPB32" s="59"/>
      <c r="DPC32" s="59"/>
      <c r="DPD32" s="59"/>
      <c r="DPE32" s="59"/>
      <c r="DPF32" s="59"/>
      <c r="DPG32" s="59"/>
      <c r="DPH32" s="59"/>
      <c r="DPI32" s="59"/>
      <c r="DPJ32" s="59"/>
      <c r="DPK32" s="59"/>
      <c r="DPL32" s="59"/>
      <c r="DPM32" s="59"/>
      <c r="DPN32" s="59"/>
      <c r="DPO32" s="59"/>
      <c r="DPP32" s="59"/>
      <c r="DPQ32" s="59"/>
      <c r="DPR32" s="59"/>
      <c r="DPS32" s="59"/>
      <c r="DPT32" s="59"/>
      <c r="DPU32" s="59"/>
      <c r="DPV32" s="59"/>
      <c r="DPW32" s="59"/>
      <c r="DPX32" s="59"/>
      <c r="DPY32" s="59"/>
      <c r="DPZ32" s="59"/>
      <c r="DQA32" s="59"/>
      <c r="DQB32" s="59"/>
      <c r="DQC32" s="59"/>
      <c r="DQD32" s="59"/>
      <c r="DQE32" s="59"/>
      <c r="DQF32" s="59"/>
      <c r="DQG32" s="59"/>
      <c r="DQH32" s="59"/>
      <c r="DQI32" s="59"/>
      <c r="DQJ32" s="59"/>
      <c r="DQK32" s="59"/>
      <c r="DQL32" s="59"/>
      <c r="DQM32" s="59"/>
      <c r="DQN32" s="59"/>
      <c r="DQO32" s="59"/>
      <c r="DQP32" s="59"/>
      <c r="DQQ32" s="59"/>
      <c r="DQR32" s="59"/>
      <c r="DQS32" s="59"/>
      <c r="DQT32" s="59"/>
      <c r="DQU32" s="59"/>
      <c r="DQV32" s="59"/>
      <c r="DQW32" s="59"/>
      <c r="DQX32" s="59"/>
      <c r="DQY32" s="59"/>
      <c r="DQZ32" s="59"/>
      <c r="DRA32" s="59"/>
      <c r="DRB32" s="59"/>
      <c r="DRC32" s="59"/>
      <c r="DRD32" s="59"/>
      <c r="DRE32" s="59"/>
      <c r="DRF32" s="59"/>
      <c r="DRG32" s="59"/>
      <c r="DRH32" s="59"/>
      <c r="DRI32" s="59"/>
      <c r="DRJ32" s="59"/>
      <c r="DRK32" s="59"/>
      <c r="DRL32" s="59"/>
      <c r="DRM32" s="59"/>
      <c r="DRN32" s="59"/>
      <c r="DRO32" s="59"/>
      <c r="DRP32" s="59"/>
      <c r="DRQ32" s="59"/>
      <c r="DRR32" s="59"/>
      <c r="DRS32" s="59"/>
      <c r="DRT32" s="59"/>
      <c r="DRU32" s="59"/>
      <c r="DRV32" s="59"/>
      <c r="DRW32" s="59"/>
      <c r="DRX32" s="59"/>
      <c r="DRY32" s="59"/>
      <c r="DRZ32" s="59"/>
      <c r="DSA32" s="59"/>
      <c r="DSB32" s="59"/>
      <c r="DSC32" s="59"/>
      <c r="DSD32" s="59"/>
      <c r="DSE32" s="59"/>
      <c r="DSF32" s="59"/>
      <c r="DSG32" s="59"/>
      <c r="DSH32" s="59"/>
      <c r="DSI32" s="59"/>
      <c r="DSJ32" s="59"/>
      <c r="DSK32" s="59"/>
      <c r="DSL32" s="59"/>
      <c r="DSM32" s="59"/>
      <c r="DSN32" s="59"/>
      <c r="DSO32" s="59"/>
      <c r="DSP32" s="59"/>
      <c r="DSQ32" s="59"/>
      <c r="DSR32" s="59"/>
      <c r="DSS32" s="59"/>
      <c r="DST32" s="59"/>
      <c r="DSU32" s="59"/>
      <c r="DSV32" s="59"/>
      <c r="DSW32" s="59"/>
      <c r="DSX32" s="59"/>
      <c r="DSY32" s="59"/>
      <c r="DSZ32" s="59"/>
      <c r="DTA32" s="59"/>
      <c r="DTB32" s="59"/>
      <c r="DTC32" s="59"/>
      <c r="DTD32" s="59"/>
      <c r="DTE32" s="59"/>
      <c r="DTF32" s="59"/>
      <c r="DTG32" s="59"/>
      <c r="DTH32" s="59"/>
      <c r="DTI32" s="59"/>
      <c r="DTJ32" s="59"/>
      <c r="DTK32" s="59"/>
      <c r="DTL32" s="59"/>
      <c r="DTM32" s="59"/>
      <c r="DTN32" s="59"/>
      <c r="DTO32" s="59"/>
      <c r="DTP32" s="59"/>
      <c r="DTQ32" s="59"/>
      <c r="DTR32" s="59"/>
      <c r="DTS32" s="59"/>
      <c r="DTT32" s="59"/>
      <c r="DTU32" s="59"/>
      <c r="DTV32" s="59"/>
      <c r="DTW32" s="59"/>
      <c r="DTX32" s="59"/>
      <c r="DTY32" s="59"/>
      <c r="DTZ32" s="59"/>
      <c r="DUA32" s="59"/>
      <c r="DUB32" s="59"/>
      <c r="DUC32" s="59"/>
      <c r="DUD32" s="59"/>
      <c r="DUE32" s="59"/>
      <c r="DUF32" s="59"/>
      <c r="DUG32" s="59"/>
      <c r="DUH32" s="59"/>
      <c r="DUI32" s="59"/>
      <c r="DUJ32" s="59"/>
      <c r="DUK32" s="59"/>
      <c r="DUL32" s="59"/>
      <c r="DUM32" s="59"/>
      <c r="DUN32" s="59"/>
      <c r="DUO32" s="59"/>
      <c r="DUP32" s="59"/>
      <c r="DUQ32" s="59"/>
      <c r="DUR32" s="59"/>
      <c r="DUS32" s="59"/>
      <c r="DUT32" s="59"/>
      <c r="DUU32" s="59"/>
      <c r="DUV32" s="59"/>
      <c r="DUW32" s="59"/>
      <c r="DUX32" s="59"/>
      <c r="DUY32" s="59"/>
      <c r="DUZ32" s="59"/>
      <c r="DVA32" s="59"/>
      <c r="DVB32" s="59"/>
      <c r="DVC32" s="59"/>
      <c r="DVD32" s="59"/>
      <c r="DVE32" s="59"/>
      <c r="DVF32" s="59"/>
      <c r="DVG32" s="59"/>
      <c r="DVH32" s="59"/>
      <c r="DVI32" s="59"/>
      <c r="DVJ32" s="59"/>
      <c r="DVK32" s="59"/>
      <c r="DVL32" s="59"/>
      <c r="DVM32" s="59"/>
      <c r="DVN32" s="59"/>
      <c r="DVO32" s="59"/>
      <c r="DVP32" s="59"/>
      <c r="DVQ32" s="59"/>
      <c r="DVR32" s="59"/>
      <c r="DVS32" s="59"/>
      <c r="DVT32" s="59"/>
      <c r="DVU32" s="59"/>
      <c r="DVV32" s="59"/>
      <c r="DVW32" s="59"/>
      <c r="DVX32" s="59"/>
      <c r="DVY32" s="59"/>
      <c r="DVZ32" s="59"/>
      <c r="DWA32" s="59"/>
      <c r="DWB32" s="59"/>
      <c r="DWC32" s="59"/>
      <c r="DWD32" s="59"/>
      <c r="DWE32" s="59"/>
      <c r="DWF32" s="59"/>
      <c r="DWG32" s="59"/>
      <c r="DWH32" s="59"/>
      <c r="DWI32" s="59"/>
      <c r="DWJ32" s="59"/>
      <c r="DWK32" s="59"/>
      <c r="DWL32" s="59"/>
      <c r="DWM32" s="59"/>
      <c r="DWN32" s="59"/>
      <c r="DWO32" s="59"/>
      <c r="DWP32" s="59"/>
      <c r="DWQ32" s="59"/>
      <c r="DWR32" s="59"/>
      <c r="DWS32" s="59"/>
      <c r="DWT32" s="59"/>
      <c r="DWU32" s="59"/>
      <c r="DWV32" s="59"/>
      <c r="DWW32" s="59"/>
      <c r="DWX32" s="59"/>
      <c r="DWY32" s="59"/>
      <c r="DWZ32" s="59"/>
      <c r="DXA32" s="59"/>
      <c r="DXB32" s="59"/>
      <c r="DXC32" s="59"/>
      <c r="DXD32" s="59"/>
      <c r="DXE32" s="59"/>
      <c r="DXF32" s="59"/>
      <c r="DXG32" s="59"/>
      <c r="DXH32" s="59"/>
      <c r="DXI32" s="59"/>
      <c r="DXJ32" s="59"/>
      <c r="DXK32" s="59"/>
      <c r="DXL32" s="59"/>
      <c r="DXM32" s="59"/>
      <c r="DXN32" s="59"/>
      <c r="DXO32" s="59"/>
      <c r="DXP32" s="59"/>
      <c r="DXQ32" s="59"/>
      <c r="DXR32" s="59"/>
      <c r="DXS32" s="59"/>
      <c r="DXT32" s="59"/>
      <c r="DXU32" s="59"/>
      <c r="DXV32" s="59"/>
      <c r="DXW32" s="59"/>
      <c r="DXX32" s="59"/>
      <c r="DXY32" s="59"/>
      <c r="DXZ32" s="59"/>
      <c r="DYA32" s="59"/>
      <c r="DYB32" s="59"/>
      <c r="DYC32" s="59"/>
      <c r="DYD32" s="59"/>
      <c r="DYE32" s="59"/>
      <c r="DYF32" s="59"/>
      <c r="DYG32" s="59"/>
      <c r="DYH32" s="59"/>
      <c r="DYI32" s="59"/>
      <c r="DYJ32" s="59"/>
      <c r="DYK32" s="59"/>
      <c r="DYL32" s="59"/>
      <c r="DYM32" s="59"/>
      <c r="DYN32" s="59"/>
      <c r="DYO32" s="59"/>
      <c r="DYP32" s="59"/>
      <c r="DYQ32" s="59"/>
      <c r="DYR32" s="59"/>
      <c r="DYS32" s="59"/>
      <c r="DYT32" s="59"/>
      <c r="DYU32" s="59"/>
      <c r="DYV32" s="59"/>
      <c r="DYW32" s="59"/>
      <c r="DYX32" s="59"/>
      <c r="DYY32" s="59"/>
      <c r="DYZ32" s="59"/>
      <c r="DZA32" s="59"/>
      <c r="DZB32" s="59"/>
      <c r="DZC32" s="59"/>
      <c r="DZD32" s="59"/>
      <c r="DZE32" s="59"/>
      <c r="DZF32" s="59"/>
      <c r="DZG32" s="59"/>
      <c r="DZH32" s="59"/>
      <c r="DZI32" s="59"/>
      <c r="DZJ32" s="59"/>
      <c r="DZK32" s="59"/>
      <c r="DZL32" s="59"/>
      <c r="DZM32" s="59"/>
      <c r="DZN32" s="59"/>
      <c r="DZO32" s="59"/>
      <c r="DZP32" s="59"/>
      <c r="DZQ32" s="59"/>
      <c r="DZR32" s="59"/>
      <c r="DZS32" s="59"/>
      <c r="DZT32" s="59"/>
      <c r="DZU32" s="59"/>
      <c r="DZV32" s="59"/>
      <c r="DZW32" s="59"/>
      <c r="DZX32" s="59"/>
      <c r="DZY32" s="59"/>
      <c r="DZZ32" s="59"/>
      <c r="EAA32" s="59"/>
      <c r="EAB32" s="59"/>
      <c r="EAC32" s="59"/>
      <c r="EAD32" s="59"/>
      <c r="EAE32" s="59"/>
      <c r="EAF32" s="59"/>
      <c r="EAG32" s="59"/>
      <c r="EAH32" s="59"/>
      <c r="EAI32" s="59"/>
      <c r="EAJ32" s="59"/>
      <c r="EAK32" s="59"/>
      <c r="EAL32" s="59"/>
      <c r="EAM32" s="59"/>
      <c r="EAN32" s="59"/>
      <c r="EAO32" s="59"/>
      <c r="EAP32" s="59"/>
      <c r="EAQ32" s="59"/>
      <c r="EAR32" s="59"/>
      <c r="EAS32" s="59"/>
      <c r="EAT32" s="59"/>
      <c r="EAU32" s="59"/>
      <c r="EAV32" s="59"/>
      <c r="EAW32" s="59"/>
      <c r="EAX32" s="59"/>
      <c r="EAY32" s="59"/>
      <c r="EAZ32" s="59"/>
      <c r="EBA32" s="59"/>
      <c r="EBB32" s="59"/>
      <c r="EBC32" s="59"/>
      <c r="EBD32" s="59"/>
      <c r="EBE32" s="59"/>
      <c r="EBF32" s="59"/>
      <c r="EBG32" s="59"/>
      <c r="EBH32" s="59"/>
      <c r="EBI32" s="59"/>
      <c r="EBJ32" s="59"/>
      <c r="EBK32" s="59"/>
      <c r="EBL32" s="59"/>
      <c r="EBM32" s="59"/>
      <c r="EBN32" s="59"/>
      <c r="EBO32" s="59"/>
      <c r="EBP32" s="59"/>
      <c r="EBQ32" s="59"/>
      <c r="EBR32" s="59"/>
      <c r="EBS32" s="59"/>
      <c r="EBT32" s="59"/>
      <c r="EBU32" s="59"/>
      <c r="EBV32" s="59"/>
      <c r="EBW32" s="59"/>
      <c r="EBX32" s="59"/>
      <c r="EBY32" s="59"/>
      <c r="EBZ32" s="59"/>
      <c r="ECA32" s="59"/>
      <c r="ECB32" s="59"/>
      <c r="ECC32" s="59"/>
      <c r="ECD32" s="59"/>
      <c r="ECE32" s="59"/>
      <c r="ECF32" s="59"/>
      <c r="ECG32" s="59"/>
      <c r="ECH32" s="59"/>
      <c r="ECI32" s="59"/>
      <c r="ECJ32" s="59"/>
      <c r="ECK32" s="59"/>
      <c r="ECL32" s="59"/>
      <c r="ECM32" s="59"/>
      <c r="ECN32" s="59"/>
      <c r="ECO32" s="59"/>
      <c r="ECP32" s="59"/>
      <c r="ECQ32" s="59"/>
      <c r="ECR32" s="59"/>
      <c r="ECS32" s="59"/>
      <c r="ECT32" s="59"/>
      <c r="ECU32" s="59"/>
      <c r="ECV32" s="59"/>
      <c r="ECW32" s="59"/>
      <c r="ECX32" s="59"/>
      <c r="ECY32" s="59"/>
      <c r="ECZ32" s="59"/>
      <c r="EDA32" s="59"/>
      <c r="EDB32" s="59"/>
      <c r="EDC32" s="59"/>
      <c r="EDD32" s="59"/>
      <c r="EDE32" s="59"/>
      <c r="EDF32" s="59"/>
      <c r="EDG32" s="59"/>
      <c r="EDH32" s="59"/>
      <c r="EDI32" s="59"/>
      <c r="EDJ32" s="59"/>
      <c r="EDK32" s="59"/>
      <c r="EDL32" s="59"/>
      <c r="EDM32" s="59"/>
      <c r="EDN32" s="59"/>
      <c r="EDO32" s="59"/>
      <c r="EDP32" s="59"/>
      <c r="EDQ32" s="59"/>
      <c r="EDR32" s="59"/>
      <c r="EDS32" s="59"/>
      <c r="EDT32" s="59"/>
      <c r="EDU32" s="59"/>
      <c r="EDV32" s="59"/>
      <c r="EDW32" s="59"/>
      <c r="EDX32" s="59"/>
      <c r="EDY32" s="59"/>
      <c r="EDZ32" s="59"/>
      <c r="EEA32" s="59"/>
      <c r="EEB32" s="59"/>
      <c r="EEC32" s="59"/>
      <c r="EED32" s="59"/>
      <c r="EEE32" s="59"/>
      <c r="EEF32" s="59"/>
      <c r="EEG32" s="59"/>
      <c r="EEH32" s="59"/>
      <c r="EEI32" s="59"/>
      <c r="EEJ32" s="59"/>
      <c r="EEK32" s="59"/>
      <c r="EEL32" s="59"/>
      <c r="EEM32" s="59"/>
      <c r="EEN32" s="59"/>
      <c r="EEO32" s="59"/>
      <c r="EEP32" s="59"/>
      <c r="EEQ32" s="59"/>
      <c r="EER32" s="59"/>
      <c r="EES32" s="59"/>
      <c r="EET32" s="59"/>
      <c r="EEU32" s="59"/>
      <c r="EEV32" s="59"/>
      <c r="EEW32" s="59"/>
      <c r="EEX32" s="59"/>
      <c r="EEY32" s="59"/>
      <c r="EEZ32" s="59"/>
      <c r="EFA32" s="59"/>
      <c r="EFB32" s="59"/>
      <c r="EFC32" s="59"/>
      <c r="EFD32" s="59"/>
      <c r="EFE32" s="59"/>
      <c r="EFF32" s="59"/>
      <c r="EFG32" s="59"/>
      <c r="EFH32" s="59"/>
      <c r="EFI32" s="59"/>
      <c r="EFJ32" s="59"/>
      <c r="EFK32" s="59"/>
      <c r="EFL32" s="59"/>
      <c r="EFM32" s="59"/>
      <c r="EFN32" s="59"/>
      <c r="EFO32" s="59"/>
      <c r="EFP32" s="59"/>
      <c r="EFQ32" s="59"/>
      <c r="EFR32" s="59"/>
      <c r="EFS32" s="59"/>
      <c r="EFT32" s="59"/>
      <c r="EFU32" s="59"/>
      <c r="EFV32" s="59"/>
      <c r="EFW32" s="59"/>
      <c r="EFX32" s="59"/>
      <c r="EFY32" s="59"/>
      <c r="EFZ32" s="59"/>
      <c r="EGA32" s="59"/>
      <c r="EGB32" s="59"/>
      <c r="EGC32" s="59"/>
      <c r="EGD32" s="59"/>
      <c r="EGE32" s="59"/>
      <c r="EGF32" s="59"/>
      <c r="EGG32" s="59"/>
      <c r="EGH32" s="59"/>
      <c r="EGI32" s="59"/>
      <c r="EGJ32" s="59"/>
      <c r="EGK32" s="59"/>
      <c r="EGL32" s="59"/>
      <c r="EGM32" s="59"/>
      <c r="EGN32" s="59"/>
      <c r="EGO32" s="59"/>
      <c r="EGP32" s="59"/>
      <c r="EGQ32" s="59"/>
      <c r="EGR32" s="59"/>
      <c r="EGS32" s="59"/>
      <c r="EGT32" s="59"/>
      <c r="EGU32" s="59"/>
      <c r="EGV32" s="59"/>
      <c r="EGW32" s="59"/>
      <c r="EGX32" s="59"/>
      <c r="EGY32" s="59"/>
      <c r="EGZ32" s="59"/>
      <c r="EHA32" s="59"/>
      <c r="EHB32" s="59"/>
      <c r="EHC32" s="59"/>
      <c r="EHD32" s="59"/>
      <c r="EHE32" s="59"/>
      <c r="EHF32" s="59"/>
      <c r="EHG32" s="59"/>
      <c r="EHH32" s="59"/>
      <c r="EHI32" s="59"/>
      <c r="EHJ32" s="59"/>
      <c r="EHK32" s="59"/>
      <c r="EHL32" s="59"/>
      <c r="EHM32" s="59"/>
      <c r="EHN32" s="59"/>
      <c r="EHO32" s="59"/>
      <c r="EHP32" s="59"/>
      <c r="EHQ32" s="59"/>
      <c r="EHR32" s="59"/>
      <c r="EHS32" s="59"/>
      <c r="EHT32" s="59"/>
      <c r="EHU32" s="59"/>
      <c r="EHV32" s="59"/>
      <c r="EHW32" s="59"/>
      <c r="EHX32" s="59"/>
      <c r="EHY32" s="59"/>
      <c r="EHZ32" s="59"/>
      <c r="EIA32" s="59"/>
      <c r="EIB32" s="59"/>
      <c r="EIC32" s="59"/>
      <c r="EID32" s="59"/>
      <c r="EIE32" s="59"/>
      <c r="EIF32" s="59"/>
      <c r="EIG32" s="59"/>
      <c r="EIH32" s="59"/>
      <c r="EII32" s="59"/>
      <c r="EIJ32" s="59"/>
      <c r="EIK32" s="59"/>
      <c r="EIL32" s="59"/>
      <c r="EIM32" s="59"/>
      <c r="EIN32" s="59"/>
      <c r="EIO32" s="59"/>
      <c r="EIP32" s="59"/>
      <c r="EIQ32" s="59"/>
      <c r="EIR32" s="59"/>
      <c r="EIS32" s="59"/>
      <c r="EIT32" s="59"/>
      <c r="EIU32" s="59"/>
      <c r="EIV32" s="59"/>
      <c r="EIW32" s="59"/>
      <c r="EIX32" s="59"/>
      <c r="EIY32" s="59"/>
      <c r="EIZ32" s="59"/>
      <c r="EJA32" s="59"/>
      <c r="EJB32" s="59"/>
      <c r="EJC32" s="59"/>
      <c r="EJD32" s="59"/>
      <c r="EJE32" s="59"/>
      <c r="EJF32" s="59"/>
      <c r="EJG32" s="59"/>
      <c r="EJH32" s="59"/>
      <c r="EJI32" s="59"/>
      <c r="EJJ32" s="59"/>
      <c r="EJK32" s="59"/>
      <c r="EJL32" s="59"/>
      <c r="EJM32" s="59"/>
      <c r="EJN32" s="59"/>
      <c r="EJO32" s="59"/>
      <c r="EJP32" s="59"/>
      <c r="EJQ32" s="59"/>
      <c r="EJR32" s="59"/>
      <c r="EJS32" s="59"/>
      <c r="EJT32" s="59"/>
      <c r="EJU32" s="59"/>
      <c r="EJV32" s="59"/>
      <c r="EJW32" s="59"/>
      <c r="EJX32" s="59"/>
      <c r="EJY32" s="59"/>
      <c r="EJZ32" s="59"/>
      <c r="EKA32" s="59"/>
      <c r="EKB32" s="59"/>
      <c r="EKC32" s="59"/>
      <c r="EKD32" s="59"/>
      <c r="EKE32" s="59"/>
      <c r="EKF32" s="59"/>
      <c r="EKG32" s="59"/>
      <c r="EKH32" s="59"/>
      <c r="EKI32" s="59"/>
      <c r="EKJ32" s="59"/>
      <c r="EKK32" s="59"/>
      <c r="EKL32" s="59"/>
      <c r="EKM32" s="59"/>
      <c r="EKN32" s="59"/>
      <c r="EKO32" s="59"/>
      <c r="EKP32" s="59"/>
      <c r="EKQ32" s="59"/>
      <c r="EKR32" s="59"/>
      <c r="EKS32" s="59"/>
      <c r="EKT32" s="59"/>
      <c r="EKU32" s="59"/>
      <c r="EKV32" s="59"/>
      <c r="EKW32" s="59"/>
      <c r="EKX32" s="59"/>
      <c r="EKY32" s="59"/>
      <c r="EKZ32" s="59"/>
      <c r="ELA32" s="59"/>
      <c r="ELB32" s="59"/>
      <c r="ELC32" s="59"/>
      <c r="ELD32" s="59"/>
      <c r="ELE32" s="59"/>
      <c r="ELF32" s="59"/>
      <c r="ELG32" s="59"/>
      <c r="ELH32" s="59"/>
      <c r="ELI32" s="59"/>
      <c r="ELJ32" s="59"/>
      <c r="ELK32" s="59"/>
      <c r="ELL32" s="59"/>
      <c r="ELM32" s="59"/>
      <c r="ELN32" s="59"/>
      <c r="ELO32" s="59"/>
      <c r="ELP32" s="59"/>
      <c r="ELQ32" s="59"/>
      <c r="ELR32" s="59"/>
      <c r="ELS32" s="59"/>
      <c r="ELT32" s="59"/>
      <c r="ELU32" s="59"/>
      <c r="ELV32" s="59"/>
      <c r="ELW32" s="59"/>
      <c r="ELX32" s="59"/>
      <c r="ELY32" s="59"/>
      <c r="ELZ32" s="59"/>
      <c r="EMA32" s="59"/>
      <c r="EMB32" s="59"/>
      <c r="EMC32" s="59"/>
      <c r="EMD32" s="59"/>
      <c r="EME32" s="59"/>
      <c r="EMF32" s="59"/>
      <c r="EMG32" s="59"/>
      <c r="EMH32" s="59"/>
      <c r="EMI32" s="59"/>
      <c r="EMJ32" s="59"/>
      <c r="EMK32" s="59"/>
      <c r="EML32" s="59"/>
      <c r="EMM32" s="59"/>
      <c r="EMN32" s="59"/>
      <c r="EMO32" s="59"/>
      <c r="EMP32" s="59"/>
      <c r="EMQ32" s="59"/>
      <c r="EMR32" s="59"/>
      <c r="EMS32" s="59"/>
      <c r="EMT32" s="59"/>
      <c r="EMU32" s="59"/>
      <c r="EMV32" s="59"/>
      <c r="EMW32" s="59"/>
      <c r="EMX32" s="59"/>
      <c r="EMY32" s="59"/>
      <c r="EMZ32" s="59"/>
      <c r="ENA32" s="59"/>
      <c r="ENB32" s="59"/>
      <c r="ENC32" s="59"/>
      <c r="END32" s="59"/>
      <c r="ENE32" s="59"/>
      <c r="ENF32" s="59"/>
      <c r="ENG32" s="59"/>
      <c r="ENH32" s="59"/>
      <c r="ENI32" s="59"/>
      <c r="ENJ32" s="59"/>
      <c r="ENK32" s="59"/>
      <c r="ENL32" s="59"/>
      <c r="ENM32" s="59"/>
      <c r="ENN32" s="59"/>
      <c r="ENO32" s="59"/>
      <c r="ENP32" s="59"/>
      <c r="ENQ32" s="59"/>
      <c r="ENR32" s="59"/>
      <c r="ENS32" s="59"/>
      <c r="ENT32" s="59"/>
      <c r="ENU32" s="59"/>
      <c r="ENV32" s="59"/>
      <c r="ENW32" s="59"/>
      <c r="ENX32" s="59"/>
      <c r="ENY32" s="59"/>
      <c r="ENZ32" s="59"/>
      <c r="EOA32" s="59"/>
      <c r="EOB32" s="59"/>
      <c r="EOC32" s="59"/>
      <c r="EOD32" s="59"/>
      <c r="EOE32" s="59"/>
      <c r="EOF32" s="59"/>
      <c r="EOG32" s="59"/>
      <c r="EOH32" s="59"/>
      <c r="EOI32" s="59"/>
      <c r="EOJ32" s="59"/>
      <c r="EOK32" s="59"/>
      <c r="EOL32" s="59"/>
      <c r="EOM32" s="59"/>
      <c r="EON32" s="59"/>
      <c r="EOO32" s="59"/>
      <c r="EOP32" s="59"/>
      <c r="EOQ32" s="59"/>
      <c r="EOR32" s="59"/>
      <c r="EOS32" s="59"/>
      <c r="EOT32" s="59"/>
      <c r="EOU32" s="59"/>
      <c r="EOV32" s="59"/>
      <c r="EOW32" s="59"/>
      <c r="EOX32" s="59"/>
      <c r="EOY32" s="59"/>
      <c r="EOZ32" s="59"/>
      <c r="EPA32" s="59"/>
      <c r="EPB32" s="59"/>
      <c r="EPC32" s="59"/>
      <c r="EPD32" s="59"/>
      <c r="EPE32" s="59"/>
      <c r="EPF32" s="59"/>
      <c r="EPG32" s="59"/>
      <c r="EPH32" s="59"/>
      <c r="EPI32" s="59"/>
      <c r="EPJ32" s="59"/>
      <c r="EPK32" s="59"/>
      <c r="EPL32" s="59"/>
      <c r="EPM32" s="59"/>
      <c r="EPN32" s="59"/>
      <c r="EPO32" s="59"/>
      <c r="EPP32" s="59"/>
      <c r="EPQ32" s="59"/>
      <c r="EPR32" s="59"/>
      <c r="EPS32" s="59"/>
      <c r="EPT32" s="59"/>
      <c r="EPU32" s="59"/>
      <c r="EPV32" s="59"/>
      <c r="EPW32" s="59"/>
      <c r="EPX32" s="59"/>
      <c r="EPY32" s="59"/>
      <c r="EPZ32" s="59"/>
      <c r="EQA32" s="59"/>
      <c r="EQB32" s="59"/>
      <c r="EQC32" s="59"/>
      <c r="EQD32" s="59"/>
      <c r="EQE32" s="59"/>
      <c r="EQF32" s="59"/>
      <c r="EQG32" s="59"/>
      <c r="EQH32" s="59"/>
      <c r="EQI32" s="59"/>
      <c r="EQJ32" s="59"/>
      <c r="EQK32" s="59"/>
      <c r="EQL32" s="59"/>
      <c r="EQM32" s="59"/>
      <c r="EQN32" s="59"/>
      <c r="EQO32" s="59"/>
      <c r="EQP32" s="59"/>
      <c r="EQQ32" s="59"/>
      <c r="EQR32" s="59"/>
      <c r="EQS32" s="59"/>
      <c r="EQT32" s="59"/>
      <c r="EQU32" s="59"/>
      <c r="EQV32" s="59"/>
      <c r="EQW32" s="59"/>
      <c r="EQX32" s="59"/>
      <c r="EQY32" s="59"/>
      <c r="EQZ32" s="59"/>
      <c r="ERA32" s="59"/>
      <c r="ERB32" s="59"/>
      <c r="ERC32" s="59"/>
      <c r="ERD32" s="59"/>
      <c r="ERE32" s="59"/>
      <c r="ERF32" s="59"/>
      <c r="ERG32" s="59"/>
      <c r="ERH32" s="59"/>
      <c r="ERI32" s="59"/>
      <c r="ERJ32" s="59"/>
      <c r="ERK32" s="59"/>
      <c r="ERL32" s="59"/>
      <c r="ERM32" s="59"/>
      <c r="ERN32" s="59"/>
      <c r="ERO32" s="59"/>
      <c r="ERP32" s="59"/>
      <c r="ERQ32" s="59"/>
      <c r="ERR32" s="59"/>
      <c r="ERS32" s="59"/>
      <c r="ERT32" s="59"/>
      <c r="ERU32" s="59"/>
      <c r="ERV32" s="59"/>
      <c r="ERW32" s="59"/>
      <c r="ERX32" s="59"/>
      <c r="ERY32" s="59"/>
      <c r="ERZ32" s="59"/>
      <c r="ESA32" s="59"/>
      <c r="ESB32" s="59"/>
      <c r="ESC32" s="59"/>
      <c r="ESD32" s="59"/>
      <c r="ESE32" s="59"/>
      <c r="ESF32" s="59"/>
      <c r="ESG32" s="59"/>
      <c r="ESH32" s="59"/>
      <c r="ESI32" s="59"/>
      <c r="ESJ32" s="59"/>
      <c r="ESK32" s="59"/>
      <c r="ESL32" s="59"/>
      <c r="ESM32" s="59"/>
      <c r="ESN32" s="59"/>
      <c r="ESO32" s="59"/>
      <c r="ESP32" s="59"/>
      <c r="ESQ32" s="59"/>
      <c r="ESR32" s="59"/>
      <c r="ESS32" s="59"/>
      <c r="EST32" s="59"/>
      <c r="ESU32" s="59"/>
      <c r="ESV32" s="59"/>
      <c r="ESW32" s="59"/>
      <c r="ESX32" s="59"/>
      <c r="ESY32" s="59"/>
      <c r="ESZ32" s="59"/>
      <c r="ETA32" s="59"/>
      <c r="ETB32" s="59"/>
      <c r="ETC32" s="59"/>
      <c r="ETD32" s="59"/>
      <c r="ETE32" s="59"/>
      <c r="ETF32" s="59"/>
      <c r="ETG32" s="59"/>
      <c r="ETH32" s="59"/>
      <c r="ETI32" s="59"/>
      <c r="ETJ32" s="59"/>
      <c r="ETK32" s="59"/>
      <c r="ETL32" s="59"/>
      <c r="ETM32" s="59"/>
      <c r="ETN32" s="59"/>
      <c r="ETO32" s="59"/>
      <c r="ETP32" s="59"/>
      <c r="ETQ32" s="59"/>
      <c r="ETR32" s="59"/>
      <c r="ETS32" s="59"/>
      <c r="ETT32" s="59"/>
      <c r="ETU32" s="59"/>
      <c r="ETV32" s="59"/>
      <c r="ETW32" s="59"/>
      <c r="ETX32" s="59"/>
      <c r="ETY32" s="59"/>
      <c r="ETZ32" s="59"/>
      <c r="EUA32" s="59"/>
      <c r="EUB32" s="59"/>
      <c r="EUC32" s="59"/>
      <c r="EUD32" s="59"/>
      <c r="EUE32" s="59"/>
      <c r="EUF32" s="59"/>
      <c r="EUG32" s="59"/>
      <c r="EUH32" s="59"/>
      <c r="EUI32" s="59"/>
      <c r="EUJ32" s="59"/>
      <c r="EUK32" s="59"/>
      <c r="EUL32" s="59"/>
      <c r="EUM32" s="59"/>
      <c r="EUN32" s="59"/>
      <c r="EUO32" s="59"/>
      <c r="EUP32" s="59"/>
      <c r="EUQ32" s="59"/>
      <c r="EUR32" s="59"/>
      <c r="EUS32" s="59"/>
      <c r="EUT32" s="59"/>
      <c r="EUU32" s="59"/>
      <c r="EUV32" s="59"/>
      <c r="EUW32" s="59"/>
      <c r="EUX32" s="59"/>
      <c r="EUY32" s="59"/>
      <c r="EUZ32" s="59"/>
      <c r="EVA32" s="59"/>
      <c r="EVB32" s="59"/>
      <c r="EVC32" s="59"/>
      <c r="EVD32" s="59"/>
      <c r="EVE32" s="59"/>
      <c r="EVF32" s="59"/>
      <c r="EVG32" s="59"/>
      <c r="EVH32" s="59"/>
      <c r="EVI32" s="59"/>
      <c r="EVJ32" s="59"/>
      <c r="EVK32" s="59"/>
      <c r="EVL32" s="59"/>
      <c r="EVM32" s="59"/>
      <c r="EVN32" s="59"/>
      <c r="EVO32" s="59"/>
      <c r="EVP32" s="59"/>
      <c r="EVQ32" s="59"/>
      <c r="EVR32" s="59"/>
      <c r="EVS32" s="59"/>
      <c r="EVT32" s="59"/>
      <c r="EVU32" s="59"/>
      <c r="EVV32" s="59"/>
      <c r="EVW32" s="59"/>
      <c r="EVX32" s="59"/>
      <c r="EVY32" s="59"/>
      <c r="EVZ32" s="59"/>
      <c r="EWA32" s="59"/>
      <c r="EWB32" s="59"/>
      <c r="EWC32" s="59"/>
      <c r="EWD32" s="59"/>
      <c r="EWE32" s="59"/>
      <c r="EWF32" s="59"/>
      <c r="EWG32" s="59"/>
      <c r="EWH32" s="59"/>
      <c r="EWI32" s="59"/>
      <c r="EWJ32" s="59"/>
      <c r="EWK32" s="59"/>
      <c r="EWL32" s="59"/>
      <c r="EWM32" s="59"/>
      <c r="EWN32" s="59"/>
      <c r="EWO32" s="59"/>
      <c r="EWP32" s="59"/>
      <c r="EWQ32" s="59"/>
      <c r="EWR32" s="59"/>
      <c r="EWS32" s="59"/>
      <c r="EWT32" s="59"/>
      <c r="EWU32" s="59"/>
      <c r="EWV32" s="59"/>
      <c r="EWW32" s="59"/>
      <c r="EWX32" s="59"/>
      <c r="EWY32" s="59"/>
      <c r="EWZ32" s="59"/>
      <c r="EXA32" s="59"/>
      <c r="EXB32" s="59"/>
      <c r="EXC32" s="59"/>
      <c r="EXD32" s="59"/>
      <c r="EXE32" s="59"/>
      <c r="EXF32" s="59"/>
      <c r="EXG32" s="59"/>
      <c r="EXH32" s="59"/>
      <c r="EXI32" s="59"/>
      <c r="EXJ32" s="59"/>
      <c r="EXK32" s="59"/>
      <c r="EXL32" s="59"/>
      <c r="EXM32" s="59"/>
      <c r="EXN32" s="59"/>
      <c r="EXO32" s="59"/>
      <c r="EXP32" s="59"/>
      <c r="EXQ32" s="59"/>
      <c r="EXR32" s="59"/>
      <c r="EXS32" s="59"/>
      <c r="EXT32" s="59"/>
      <c r="EXU32" s="59"/>
      <c r="EXV32" s="59"/>
      <c r="EXW32" s="59"/>
      <c r="EXX32" s="59"/>
      <c r="EXY32" s="59"/>
      <c r="EXZ32" s="59"/>
      <c r="EYA32" s="59"/>
      <c r="EYB32" s="59"/>
      <c r="EYC32" s="59"/>
      <c r="EYD32" s="59"/>
      <c r="EYE32" s="59"/>
      <c r="EYF32" s="59"/>
      <c r="EYG32" s="59"/>
      <c r="EYH32" s="59"/>
      <c r="EYI32" s="59"/>
      <c r="EYJ32" s="59"/>
      <c r="EYK32" s="59"/>
      <c r="EYL32" s="59"/>
      <c r="EYM32" s="59"/>
      <c r="EYN32" s="59"/>
      <c r="EYO32" s="59"/>
      <c r="EYP32" s="59"/>
      <c r="EYQ32" s="59"/>
      <c r="EYR32" s="59"/>
      <c r="EYS32" s="59"/>
      <c r="EYT32" s="59"/>
      <c r="EYU32" s="59"/>
      <c r="EYV32" s="59"/>
      <c r="EYW32" s="59"/>
      <c r="EYX32" s="59"/>
      <c r="EYY32" s="59"/>
      <c r="EYZ32" s="59"/>
      <c r="EZA32" s="59"/>
      <c r="EZB32" s="59"/>
      <c r="EZC32" s="59"/>
      <c r="EZD32" s="59"/>
      <c r="EZE32" s="59"/>
      <c r="EZF32" s="59"/>
      <c r="EZG32" s="59"/>
      <c r="EZH32" s="59"/>
      <c r="EZI32" s="59"/>
      <c r="EZJ32" s="59"/>
      <c r="EZK32" s="59"/>
      <c r="EZL32" s="59"/>
      <c r="EZM32" s="59"/>
      <c r="EZN32" s="59"/>
      <c r="EZO32" s="59"/>
      <c r="EZP32" s="59"/>
      <c r="EZQ32" s="59"/>
      <c r="EZR32" s="59"/>
      <c r="EZS32" s="59"/>
      <c r="EZT32" s="59"/>
      <c r="EZU32" s="59"/>
      <c r="EZV32" s="59"/>
      <c r="EZW32" s="59"/>
      <c r="EZX32" s="59"/>
      <c r="EZY32" s="59"/>
      <c r="EZZ32" s="59"/>
      <c r="FAA32" s="59"/>
      <c r="FAB32" s="59"/>
      <c r="FAC32" s="59"/>
      <c r="FAD32" s="59"/>
      <c r="FAE32" s="59"/>
      <c r="FAF32" s="59"/>
      <c r="FAG32" s="59"/>
      <c r="FAH32" s="59"/>
      <c r="FAI32" s="59"/>
      <c r="FAJ32" s="59"/>
      <c r="FAK32" s="59"/>
      <c r="FAL32" s="59"/>
      <c r="FAM32" s="59"/>
      <c r="FAN32" s="59"/>
      <c r="FAO32" s="59"/>
      <c r="FAP32" s="59"/>
      <c r="FAQ32" s="59"/>
      <c r="FAR32" s="59"/>
      <c r="FAS32" s="59"/>
      <c r="FAT32" s="59"/>
      <c r="FAU32" s="59"/>
      <c r="FAV32" s="59"/>
      <c r="FAW32" s="59"/>
      <c r="FAX32" s="59"/>
      <c r="FAY32" s="59"/>
      <c r="FAZ32" s="59"/>
      <c r="FBA32" s="59"/>
      <c r="FBB32" s="59"/>
      <c r="FBC32" s="59"/>
      <c r="FBD32" s="59"/>
      <c r="FBE32" s="59"/>
      <c r="FBF32" s="59"/>
      <c r="FBG32" s="59"/>
      <c r="FBH32" s="59"/>
      <c r="FBI32" s="59"/>
      <c r="FBJ32" s="59"/>
      <c r="FBK32" s="59"/>
      <c r="FBL32" s="59"/>
      <c r="FBM32" s="59"/>
      <c r="FBN32" s="59"/>
      <c r="FBO32" s="59"/>
      <c r="FBP32" s="59"/>
      <c r="FBQ32" s="59"/>
      <c r="FBR32" s="59"/>
      <c r="FBS32" s="59"/>
      <c r="FBT32" s="59"/>
      <c r="FBU32" s="59"/>
      <c r="FBV32" s="59"/>
      <c r="FBW32" s="59"/>
      <c r="FBX32" s="59"/>
      <c r="FBY32" s="59"/>
      <c r="FBZ32" s="59"/>
      <c r="FCA32" s="59"/>
      <c r="FCB32" s="59"/>
      <c r="FCC32" s="59"/>
      <c r="FCD32" s="59"/>
      <c r="FCE32" s="59"/>
      <c r="FCF32" s="59"/>
      <c r="FCG32" s="59"/>
      <c r="FCH32" s="59"/>
      <c r="FCI32" s="59"/>
      <c r="FCJ32" s="59"/>
      <c r="FCK32" s="59"/>
      <c r="FCL32" s="59"/>
      <c r="FCM32" s="59"/>
      <c r="FCN32" s="59"/>
      <c r="FCO32" s="59"/>
      <c r="FCP32" s="59"/>
      <c r="FCQ32" s="59"/>
      <c r="FCR32" s="59"/>
      <c r="FCS32" s="59"/>
      <c r="FCT32" s="59"/>
      <c r="FCU32" s="59"/>
      <c r="FCV32" s="59"/>
      <c r="FCW32" s="59"/>
      <c r="FCX32" s="59"/>
      <c r="FCY32" s="59"/>
      <c r="FCZ32" s="59"/>
      <c r="FDA32" s="59"/>
      <c r="FDB32" s="59"/>
      <c r="FDC32" s="59"/>
      <c r="FDD32" s="59"/>
      <c r="FDE32" s="59"/>
      <c r="FDF32" s="59"/>
      <c r="FDG32" s="59"/>
      <c r="FDH32" s="59"/>
      <c r="FDI32" s="59"/>
      <c r="FDJ32" s="59"/>
      <c r="FDK32" s="59"/>
      <c r="FDL32" s="59"/>
      <c r="FDM32" s="59"/>
      <c r="FDN32" s="59"/>
      <c r="FDO32" s="59"/>
      <c r="FDP32" s="59"/>
      <c r="FDQ32" s="59"/>
      <c r="FDR32" s="59"/>
      <c r="FDS32" s="59"/>
      <c r="FDT32" s="59"/>
      <c r="FDU32" s="59"/>
      <c r="FDV32" s="59"/>
      <c r="FDW32" s="59"/>
      <c r="FDX32" s="59"/>
      <c r="FDY32" s="59"/>
      <c r="FDZ32" s="59"/>
      <c r="FEA32" s="59"/>
      <c r="FEB32" s="59"/>
      <c r="FEC32" s="59"/>
      <c r="FED32" s="59"/>
      <c r="FEE32" s="59"/>
      <c r="FEF32" s="59"/>
      <c r="FEG32" s="59"/>
      <c r="FEH32" s="59"/>
      <c r="FEI32" s="59"/>
      <c r="FEJ32" s="59"/>
      <c r="FEK32" s="59"/>
      <c r="FEL32" s="59"/>
      <c r="FEM32" s="59"/>
      <c r="FEN32" s="59"/>
      <c r="FEO32" s="59"/>
      <c r="FEP32" s="59"/>
      <c r="FEQ32" s="59"/>
      <c r="FER32" s="59"/>
      <c r="FES32" s="59"/>
      <c r="FET32" s="59"/>
      <c r="FEU32" s="59"/>
      <c r="FEV32" s="59"/>
      <c r="FEW32" s="59"/>
      <c r="FEX32" s="59"/>
      <c r="FEY32" s="59"/>
      <c r="FEZ32" s="59"/>
      <c r="FFA32" s="59"/>
      <c r="FFB32" s="59"/>
      <c r="FFC32" s="59"/>
      <c r="FFD32" s="59"/>
      <c r="FFE32" s="59"/>
      <c r="FFF32" s="59"/>
      <c r="FFG32" s="59"/>
      <c r="FFH32" s="59"/>
      <c r="FFI32" s="59"/>
      <c r="FFJ32" s="59"/>
      <c r="FFK32" s="59"/>
      <c r="FFL32" s="59"/>
      <c r="FFM32" s="59"/>
      <c r="FFN32" s="59"/>
      <c r="FFO32" s="59"/>
      <c r="FFP32" s="59"/>
      <c r="FFQ32" s="59"/>
      <c r="FFR32" s="59"/>
      <c r="FFS32" s="59"/>
      <c r="FFT32" s="59"/>
      <c r="FFU32" s="59"/>
      <c r="FFV32" s="59"/>
      <c r="FFW32" s="59"/>
      <c r="FFX32" s="59"/>
      <c r="FFY32" s="59"/>
      <c r="FFZ32" s="59"/>
      <c r="FGA32" s="59"/>
      <c r="FGB32" s="59"/>
      <c r="FGC32" s="59"/>
      <c r="FGD32" s="59"/>
      <c r="FGE32" s="59"/>
      <c r="FGF32" s="59"/>
      <c r="FGG32" s="59"/>
      <c r="FGH32" s="59"/>
      <c r="FGI32" s="59"/>
      <c r="FGJ32" s="59"/>
      <c r="FGK32" s="59"/>
      <c r="FGL32" s="59"/>
      <c r="FGM32" s="59"/>
      <c r="FGN32" s="59"/>
      <c r="FGO32" s="59"/>
      <c r="FGP32" s="59"/>
      <c r="FGQ32" s="59"/>
      <c r="FGR32" s="59"/>
      <c r="FGS32" s="59"/>
      <c r="FGT32" s="59"/>
      <c r="FGU32" s="59"/>
      <c r="FGV32" s="59"/>
      <c r="FGW32" s="59"/>
      <c r="FGX32" s="59"/>
      <c r="FGY32" s="59"/>
      <c r="FGZ32" s="59"/>
      <c r="FHA32" s="59"/>
      <c r="FHB32" s="59"/>
      <c r="FHC32" s="59"/>
      <c r="FHD32" s="59"/>
      <c r="FHE32" s="59"/>
      <c r="FHF32" s="59"/>
      <c r="FHG32" s="59"/>
      <c r="FHH32" s="59"/>
      <c r="FHI32" s="59"/>
      <c r="FHJ32" s="59"/>
      <c r="FHK32" s="59"/>
      <c r="FHL32" s="59"/>
      <c r="FHM32" s="59"/>
      <c r="FHN32" s="59"/>
      <c r="FHO32" s="59"/>
      <c r="FHP32" s="59"/>
      <c r="FHQ32" s="59"/>
      <c r="FHR32" s="59"/>
      <c r="FHS32" s="59"/>
      <c r="FHT32" s="59"/>
      <c r="FHU32" s="59"/>
      <c r="FHV32" s="59"/>
      <c r="FHW32" s="59"/>
      <c r="FHX32" s="59"/>
      <c r="FHY32" s="59"/>
      <c r="FHZ32" s="59"/>
      <c r="FIA32" s="59"/>
      <c r="FIB32" s="59"/>
      <c r="FIC32" s="59"/>
      <c r="FID32" s="59"/>
      <c r="FIE32" s="59"/>
      <c r="FIF32" s="59"/>
      <c r="FIG32" s="59"/>
      <c r="FIH32" s="59"/>
      <c r="FII32" s="59"/>
      <c r="FIJ32" s="59"/>
      <c r="FIK32" s="59"/>
      <c r="FIL32" s="59"/>
      <c r="FIM32" s="59"/>
      <c r="FIN32" s="59"/>
      <c r="FIO32" s="59"/>
      <c r="FIP32" s="59"/>
      <c r="FIQ32" s="59"/>
      <c r="FIR32" s="59"/>
      <c r="FIS32" s="59"/>
      <c r="FIT32" s="59"/>
      <c r="FIU32" s="59"/>
      <c r="FIV32" s="59"/>
      <c r="FIW32" s="59"/>
      <c r="FIX32" s="59"/>
      <c r="FIY32" s="59"/>
      <c r="FIZ32" s="59"/>
      <c r="FJA32" s="59"/>
      <c r="FJB32" s="59"/>
      <c r="FJC32" s="59"/>
      <c r="FJD32" s="59"/>
      <c r="FJE32" s="59"/>
      <c r="FJF32" s="59"/>
      <c r="FJG32" s="59"/>
      <c r="FJH32" s="59"/>
      <c r="FJI32" s="59"/>
      <c r="FJJ32" s="59"/>
      <c r="FJK32" s="59"/>
      <c r="FJL32" s="59"/>
      <c r="FJM32" s="59"/>
      <c r="FJN32" s="59"/>
      <c r="FJO32" s="59"/>
      <c r="FJP32" s="59"/>
      <c r="FJQ32" s="59"/>
      <c r="FJR32" s="59"/>
      <c r="FJS32" s="59"/>
      <c r="FJT32" s="59"/>
      <c r="FJU32" s="59"/>
      <c r="FJV32" s="59"/>
      <c r="FJW32" s="59"/>
      <c r="FJX32" s="59"/>
      <c r="FJY32" s="59"/>
      <c r="FJZ32" s="59"/>
      <c r="FKA32" s="59"/>
      <c r="FKB32" s="59"/>
      <c r="FKC32" s="59"/>
      <c r="FKD32" s="59"/>
      <c r="FKE32" s="59"/>
      <c r="FKF32" s="59"/>
      <c r="FKG32" s="59"/>
      <c r="FKH32" s="59"/>
      <c r="FKI32" s="59"/>
      <c r="FKJ32" s="59"/>
      <c r="FKK32" s="59"/>
      <c r="FKL32" s="59"/>
      <c r="FKM32" s="59"/>
      <c r="FKN32" s="59"/>
      <c r="FKO32" s="59"/>
      <c r="FKP32" s="59"/>
      <c r="FKQ32" s="59"/>
      <c r="FKR32" s="59"/>
      <c r="FKS32" s="59"/>
      <c r="FKT32" s="59"/>
      <c r="FKU32" s="59"/>
      <c r="FKV32" s="59"/>
      <c r="FKW32" s="59"/>
      <c r="FKX32" s="59"/>
      <c r="FKY32" s="59"/>
      <c r="FKZ32" s="59"/>
      <c r="FLA32" s="59"/>
      <c r="FLB32" s="59"/>
      <c r="FLC32" s="59"/>
      <c r="FLD32" s="59"/>
      <c r="FLE32" s="59"/>
      <c r="FLF32" s="59"/>
      <c r="FLG32" s="59"/>
      <c r="FLH32" s="59"/>
      <c r="FLI32" s="59"/>
      <c r="FLJ32" s="59"/>
      <c r="FLK32" s="59"/>
      <c r="FLL32" s="59"/>
      <c r="FLM32" s="59"/>
      <c r="FLN32" s="59"/>
      <c r="FLO32" s="59"/>
      <c r="FLP32" s="59"/>
      <c r="FLQ32" s="59"/>
      <c r="FLR32" s="59"/>
      <c r="FLS32" s="59"/>
      <c r="FLT32" s="59"/>
      <c r="FLU32" s="59"/>
      <c r="FLV32" s="59"/>
      <c r="FLW32" s="59"/>
      <c r="FLX32" s="59"/>
      <c r="FLY32" s="59"/>
      <c r="FLZ32" s="59"/>
      <c r="FMA32" s="59"/>
      <c r="FMB32" s="59"/>
      <c r="FMC32" s="59"/>
      <c r="FMD32" s="59"/>
      <c r="FME32" s="59"/>
      <c r="FMF32" s="59"/>
      <c r="FMG32" s="59"/>
      <c r="FMH32" s="59"/>
      <c r="FMI32" s="59"/>
      <c r="FMJ32" s="59"/>
      <c r="FMK32" s="59"/>
      <c r="FML32" s="59"/>
      <c r="FMM32" s="59"/>
      <c r="FMN32" s="59"/>
      <c r="FMO32" s="59"/>
      <c r="FMP32" s="59"/>
      <c r="FMQ32" s="59"/>
      <c r="FMR32" s="59"/>
      <c r="FMS32" s="59"/>
      <c r="FMT32" s="59"/>
      <c r="FMU32" s="59"/>
      <c r="FMV32" s="59"/>
      <c r="FMW32" s="59"/>
      <c r="FMX32" s="59"/>
      <c r="FMY32" s="59"/>
      <c r="FMZ32" s="59"/>
      <c r="FNA32" s="59"/>
      <c r="FNB32" s="59"/>
      <c r="FNC32" s="59"/>
      <c r="FND32" s="59"/>
      <c r="FNE32" s="59"/>
      <c r="FNF32" s="59"/>
      <c r="FNG32" s="59"/>
      <c r="FNH32" s="59"/>
      <c r="FNI32" s="59"/>
      <c r="FNJ32" s="59"/>
      <c r="FNK32" s="59"/>
      <c r="FNL32" s="59"/>
      <c r="FNM32" s="59"/>
      <c r="FNN32" s="59"/>
      <c r="FNO32" s="59"/>
      <c r="FNP32" s="59"/>
      <c r="FNQ32" s="59"/>
      <c r="FNR32" s="59"/>
      <c r="FNS32" s="59"/>
      <c r="FNT32" s="59"/>
      <c r="FNU32" s="59"/>
      <c r="FNV32" s="59"/>
      <c r="FNW32" s="59"/>
      <c r="FNX32" s="59"/>
      <c r="FNY32" s="59"/>
      <c r="FNZ32" s="59"/>
      <c r="FOA32" s="59"/>
      <c r="FOB32" s="59"/>
      <c r="FOC32" s="59"/>
      <c r="FOD32" s="59"/>
      <c r="FOE32" s="59"/>
      <c r="FOF32" s="59"/>
      <c r="FOG32" s="59"/>
      <c r="FOH32" s="59"/>
      <c r="FOI32" s="59"/>
      <c r="FOJ32" s="59"/>
      <c r="FOK32" s="59"/>
      <c r="FOL32" s="59"/>
      <c r="FOM32" s="59"/>
      <c r="FON32" s="59"/>
      <c r="FOO32" s="59"/>
      <c r="FOP32" s="59"/>
      <c r="FOQ32" s="59"/>
      <c r="FOR32" s="59"/>
      <c r="FOS32" s="59"/>
      <c r="FOT32" s="59"/>
      <c r="FOU32" s="59"/>
      <c r="FOV32" s="59"/>
      <c r="FOW32" s="59"/>
      <c r="FOX32" s="59"/>
      <c r="FOY32" s="59"/>
      <c r="FOZ32" s="59"/>
      <c r="FPA32" s="59"/>
      <c r="FPB32" s="59"/>
      <c r="FPC32" s="59"/>
      <c r="FPD32" s="59"/>
      <c r="FPE32" s="59"/>
      <c r="FPF32" s="59"/>
      <c r="FPG32" s="59"/>
      <c r="FPH32" s="59"/>
      <c r="FPI32" s="59"/>
      <c r="FPJ32" s="59"/>
      <c r="FPK32" s="59"/>
      <c r="FPL32" s="59"/>
      <c r="FPM32" s="59"/>
      <c r="FPN32" s="59"/>
      <c r="FPO32" s="59"/>
      <c r="FPP32" s="59"/>
      <c r="FPQ32" s="59"/>
      <c r="FPR32" s="59"/>
      <c r="FPS32" s="59"/>
      <c r="FPT32" s="59"/>
      <c r="FPU32" s="59"/>
      <c r="FPV32" s="59"/>
      <c r="FPW32" s="59"/>
      <c r="FPX32" s="59"/>
      <c r="FPY32" s="59"/>
      <c r="FPZ32" s="59"/>
      <c r="FQA32" s="59"/>
      <c r="FQB32" s="59"/>
      <c r="FQC32" s="59"/>
      <c r="FQD32" s="59"/>
      <c r="FQE32" s="59"/>
      <c r="FQF32" s="59"/>
      <c r="FQG32" s="59"/>
      <c r="FQH32" s="59"/>
      <c r="FQI32" s="59"/>
      <c r="FQJ32" s="59"/>
      <c r="FQK32" s="59"/>
      <c r="FQL32" s="59"/>
      <c r="FQM32" s="59"/>
      <c r="FQN32" s="59"/>
      <c r="FQO32" s="59"/>
      <c r="FQP32" s="59"/>
      <c r="FQQ32" s="59"/>
      <c r="FQR32" s="59"/>
      <c r="FQS32" s="59"/>
      <c r="FQT32" s="59"/>
      <c r="FQU32" s="59"/>
      <c r="FQV32" s="59"/>
      <c r="FQW32" s="59"/>
      <c r="FQX32" s="59"/>
      <c r="FQY32" s="59"/>
      <c r="FQZ32" s="59"/>
      <c r="FRA32" s="59"/>
      <c r="FRB32" s="59"/>
      <c r="FRC32" s="59"/>
      <c r="FRD32" s="59"/>
      <c r="FRE32" s="59"/>
      <c r="FRF32" s="59"/>
      <c r="FRG32" s="59"/>
      <c r="FRH32" s="59"/>
      <c r="FRI32" s="59"/>
      <c r="FRJ32" s="59"/>
      <c r="FRK32" s="59"/>
      <c r="FRL32" s="59"/>
      <c r="FRM32" s="59"/>
      <c r="FRN32" s="59"/>
      <c r="FRO32" s="59"/>
      <c r="FRP32" s="59"/>
      <c r="FRQ32" s="59"/>
      <c r="FRR32" s="59"/>
      <c r="FRS32" s="59"/>
      <c r="FRT32" s="59"/>
      <c r="FRU32" s="59"/>
      <c r="FRV32" s="59"/>
      <c r="FRW32" s="59"/>
      <c r="FRX32" s="59"/>
      <c r="FRY32" s="59"/>
      <c r="FRZ32" s="59"/>
      <c r="FSA32" s="59"/>
      <c r="FSB32" s="59"/>
      <c r="FSC32" s="59"/>
      <c r="FSD32" s="59"/>
      <c r="FSE32" s="59"/>
      <c r="FSF32" s="59"/>
      <c r="FSG32" s="59"/>
      <c r="FSH32" s="59"/>
      <c r="FSI32" s="59"/>
      <c r="FSJ32" s="59"/>
      <c r="FSK32" s="59"/>
      <c r="FSL32" s="59"/>
      <c r="FSM32" s="59"/>
      <c r="FSN32" s="59"/>
      <c r="FSO32" s="59"/>
      <c r="FSP32" s="59"/>
      <c r="FSQ32" s="59"/>
      <c r="FSR32" s="59"/>
      <c r="FSS32" s="59"/>
      <c r="FST32" s="59"/>
      <c r="FSU32" s="59"/>
      <c r="FSV32" s="59"/>
      <c r="FSW32" s="59"/>
      <c r="FSX32" s="59"/>
      <c r="FSY32" s="59"/>
      <c r="FSZ32" s="59"/>
      <c r="FTA32" s="59"/>
      <c r="FTB32" s="59"/>
      <c r="FTC32" s="59"/>
      <c r="FTD32" s="59"/>
      <c r="FTE32" s="59"/>
      <c r="FTF32" s="59"/>
      <c r="FTG32" s="59"/>
      <c r="FTH32" s="59"/>
      <c r="FTI32" s="59"/>
      <c r="FTJ32" s="59"/>
      <c r="FTK32" s="59"/>
      <c r="FTL32" s="59"/>
      <c r="FTM32" s="59"/>
      <c r="FTN32" s="59"/>
      <c r="FTO32" s="59"/>
      <c r="FTP32" s="59"/>
      <c r="FTQ32" s="59"/>
      <c r="FTR32" s="59"/>
      <c r="FTS32" s="59"/>
      <c r="FTT32" s="59"/>
      <c r="FTU32" s="59"/>
      <c r="FTV32" s="59"/>
      <c r="FTW32" s="59"/>
      <c r="FTX32" s="59"/>
      <c r="FTY32" s="59"/>
      <c r="FTZ32" s="59"/>
      <c r="FUA32" s="59"/>
      <c r="FUB32" s="59"/>
      <c r="FUC32" s="59"/>
      <c r="FUD32" s="59"/>
      <c r="FUE32" s="59"/>
      <c r="FUF32" s="59"/>
      <c r="FUG32" s="59"/>
      <c r="FUH32" s="59"/>
      <c r="FUI32" s="59"/>
      <c r="FUJ32" s="59"/>
      <c r="FUK32" s="59"/>
      <c r="FUL32" s="59"/>
      <c r="FUM32" s="59"/>
      <c r="FUN32" s="59"/>
      <c r="FUO32" s="59"/>
      <c r="FUP32" s="59"/>
      <c r="FUQ32" s="59"/>
      <c r="FUR32" s="59"/>
      <c r="FUS32" s="59"/>
      <c r="FUT32" s="59"/>
      <c r="FUU32" s="59"/>
      <c r="FUV32" s="59"/>
      <c r="FUW32" s="59"/>
      <c r="FUX32" s="59"/>
      <c r="FUY32" s="59"/>
      <c r="FUZ32" s="59"/>
      <c r="FVA32" s="59"/>
      <c r="FVB32" s="59"/>
      <c r="FVC32" s="59"/>
      <c r="FVD32" s="59"/>
      <c r="FVE32" s="59"/>
      <c r="FVF32" s="59"/>
      <c r="FVG32" s="59"/>
      <c r="FVH32" s="59"/>
      <c r="FVI32" s="59"/>
      <c r="FVJ32" s="59"/>
      <c r="FVK32" s="59"/>
      <c r="FVL32" s="59"/>
      <c r="FVM32" s="59"/>
      <c r="FVN32" s="59"/>
      <c r="FVO32" s="59"/>
      <c r="FVP32" s="59"/>
      <c r="FVQ32" s="59"/>
      <c r="FVR32" s="59"/>
      <c r="FVS32" s="59"/>
      <c r="FVT32" s="59"/>
      <c r="FVU32" s="59"/>
      <c r="FVV32" s="59"/>
      <c r="FVW32" s="59"/>
      <c r="FVX32" s="59"/>
      <c r="FVY32" s="59"/>
      <c r="FVZ32" s="59"/>
      <c r="FWA32" s="59"/>
      <c r="FWB32" s="59"/>
      <c r="FWC32" s="59"/>
      <c r="FWD32" s="59"/>
      <c r="FWE32" s="59"/>
      <c r="FWF32" s="59"/>
      <c r="FWG32" s="59"/>
      <c r="FWH32" s="59"/>
      <c r="FWI32" s="59"/>
      <c r="FWJ32" s="59"/>
      <c r="FWK32" s="59"/>
      <c r="FWL32" s="59"/>
      <c r="FWM32" s="59"/>
      <c r="FWN32" s="59"/>
      <c r="FWO32" s="59"/>
      <c r="FWP32" s="59"/>
      <c r="FWQ32" s="59"/>
      <c r="FWR32" s="59"/>
      <c r="FWS32" s="59"/>
      <c r="FWT32" s="59"/>
      <c r="FWU32" s="59"/>
      <c r="FWV32" s="59"/>
      <c r="FWW32" s="59"/>
      <c r="FWX32" s="59"/>
      <c r="FWY32" s="59"/>
      <c r="FWZ32" s="59"/>
      <c r="FXA32" s="59"/>
      <c r="FXB32" s="59"/>
      <c r="FXC32" s="59"/>
      <c r="FXD32" s="59"/>
      <c r="FXE32" s="59"/>
      <c r="FXF32" s="59"/>
      <c r="FXG32" s="59"/>
      <c r="FXH32" s="59"/>
      <c r="FXI32" s="59"/>
      <c r="FXJ32" s="59"/>
      <c r="FXK32" s="59"/>
      <c r="FXL32" s="59"/>
      <c r="FXM32" s="59"/>
      <c r="FXN32" s="59"/>
      <c r="FXO32" s="59"/>
      <c r="FXP32" s="59"/>
      <c r="FXQ32" s="59"/>
      <c r="FXR32" s="59"/>
      <c r="FXS32" s="59"/>
      <c r="FXT32" s="59"/>
      <c r="FXU32" s="59"/>
      <c r="FXV32" s="59"/>
      <c r="FXW32" s="59"/>
      <c r="FXX32" s="59"/>
      <c r="FXY32" s="59"/>
      <c r="FXZ32" s="59"/>
      <c r="FYA32" s="59"/>
      <c r="FYB32" s="59"/>
      <c r="FYC32" s="59"/>
      <c r="FYD32" s="59"/>
      <c r="FYE32" s="59"/>
      <c r="FYF32" s="59"/>
      <c r="FYG32" s="59"/>
      <c r="FYH32" s="59"/>
      <c r="FYI32" s="59"/>
      <c r="FYJ32" s="59"/>
      <c r="FYK32" s="59"/>
      <c r="FYL32" s="59"/>
      <c r="FYM32" s="59"/>
      <c r="FYN32" s="59"/>
      <c r="FYO32" s="59"/>
      <c r="FYP32" s="59"/>
      <c r="FYQ32" s="59"/>
      <c r="FYR32" s="59"/>
      <c r="FYS32" s="59"/>
      <c r="FYT32" s="59"/>
      <c r="FYU32" s="59"/>
      <c r="FYV32" s="59"/>
      <c r="FYW32" s="59"/>
      <c r="FYX32" s="59"/>
      <c r="FYY32" s="59"/>
      <c r="FYZ32" s="59"/>
      <c r="FZA32" s="59"/>
      <c r="FZB32" s="59"/>
      <c r="FZC32" s="59"/>
      <c r="FZD32" s="59"/>
      <c r="FZE32" s="59"/>
      <c r="FZF32" s="59"/>
      <c r="FZG32" s="59"/>
      <c r="FZH32" s="59"/>
      <c r="FZI32" s="59"/>
      <c r="FZJ32" s="59"/>
      <c r="FZK32" s="59"/>
      <c r="FZL32" s="59"/>
      <c r="FZM32" s="59"/>
      <c r="FZN32" s="59"/>
      <c r="FZO32" s="59"/>
      <c r="FZP32" s="59"/>
      <c r="FZQ32" s="59"/>
      <c r="FZR32" s="59"/>
      <c r="FZS32" s="59"/>
      <c r="FZT32" s="59"/>
      <c r="FZU32" s="59"/>
      <c r="FZV32" s="59"/>
      <c r="FZW32" s="59"/>
      <c r="FZX32" s="59"/>
      <c r="FZY32" s="59"/>
      <c r="FZZ32" s="59"/>
      <c r="GAA32" s="59"/>
      <c r="GAB32" s="59"/>
      <c r="GAC32" s="59"/>
      <c r="GAD32" s="59"/>
      <c r="GAE32" s="59"/>
      <c r="GAF32" s="59"/>
      <c r="GAG32" s="59"/>
      <c r="GAH32" s="59"/>
      <c r="GAI32" s="59"/>
      <c r="GAJ32" s="59"/>
      <c r="GAK32" s="59"/>
      <c r="GAL32" s="59"/>
      <c r="GAM32" s="59"/>
      <c r="GAN32" s="59"/>
      <c r="GAO32" s="59"/>
      <c r="GAP32" s="59"/>
      <c r="GAQ32" s="59"/>
      <c r="GAR32" s="59"/>
      <c r="GAS32" s="59"/>
      <c r="GAT32" s="59"/>
      <c r="GAU32" s="59"/>
      <c r="GAV32" s="59"/>
      <c r="GAW32" s="59"/>
      <c r="GAX32" s="59"/>
      <c r="GAY32" s="59"/>
      <c r="GAZ32" s="59"/>
      <c r="GBA32" s="59"/>
      <c r="GBB32" s="59"/>
      <c r="GBC32" s="59"/>
      <c r="GBD32" s="59"/>
      <c r="GBE32" s="59"/>
      <c r="GBF32" s="59"/>
      <c r="GBG32" s="59"/>
      <c r="GBH32" s="59"/>
      <c r="GBI32" s="59"/>
      <c r="GBJ32" s="59"/>
      <c r="GBK32" s="59"/>
      <c r="GBL32" s="59"/>
      <c r="GBM32" s="59"/>
      <c r="GBN32" s="59"/>
      <c r="GBO32" s="59"/>
      <c r="GBP32" s="59"/>
      <c r="GBQ32" s="59"/>
      <c r="GBR32" s="59"/>
      <c r="GBS32" s="59"/>
      <c r="GBT32" s="59"/>
      <c r="GBU32" s="59"/>
      <c r="GBV32" s="59"/>
      <c r="GBW32" s="59"/>
      <c r="GBX32" s="59"/>
      <c r="GBY32" s="59"/>
      <c r="GBZ32" s="59"/>
      <c r="GCA32" s="59"/>
      <c r="GCB32" s="59"/>
      <c r="GCC32" s="59"/>
      <c r="GCD32" s="59"/>
      <c r="GCE32" s="59"/>
      <c r="GCF32" s="59"/>
      <c r="GCG32" s="59"/>
      <c r="GCH32" s="59"/>
      <c r="GCI32" s="59"/>
      <c r="GCJ32" s="59"/>
      <c r="GCK32" s="59"/>
      <c r="GCL32" s="59"/>
      <c r="GCM32" s="59"/>
      <c r="GCN32" s="59"/>
      <c r="GCO32" s="59"/>
      <c r="GCP32" s="59"/>
      <c r="GCQ32" s="59"/>
      <c r="GCR32" s="59"/>
      <c r="GCS32" s="59"/>
      <c r="GCT32" s="59"/>
      <c r="GCU32" s="59"/>
      <c r="GCV32" s="59"/>
      <c r="GCW32" s="59"/>
      <c r="GCX32" s="59"/>
      <c r="GCY32" s="59"/>
      <c r="GCZ32" s="59"/>
      <c r="GDA32" s="59"/>
      <c r="GDB32" s="59"/>
      <c r="GDC32" s="59"/>
      <c r="GDD32" s="59"/>
      <c r="GDE32" s="59"/>
      <c r="GDF32" s="59"/>
      <c r="GDG32" s="59"/>
      <c r="GDH32" s="59"/>
      <c r="GDI32" s="59"/>
      <c r="GDJ32" s="59"/>
      <c r="GDK32" s="59"/>
      <c r="GDL32" s="59"/>
      <c r="GDM32" s="59"/>
      <c r="GDN32" s="59"/>
      <c r="GDO32" s="59"/>
      <c r="GDP32" s="59"/>
      <c r="GDQ32" s="59"/>
      <c r="GDR32" s="59"/>
      <c r="GDS32" s="59"/>
      <c r="GDT32" s="59"/>
      <c r="GDU32" s="59"/>
      <c r="GDV32" s="59"/>
      <c r="GDW32" s="59"/>
      <c r="GDX32" s="59"/>
      <c r="GDY32" s="59"/>
      <c r="GDZ32" s="59"/>
      <c r="GEA32" s="59"/>
      <c r="GEB32" s="59"/>
      <c r="GEC32" s="59"/>
      <c r="GED32" s="59"/>
      <c r="GEE32" s="59"/>
      <c r="GEF32" s="59"/>
      <c r="GEG32" s="59"/>
      <c r="GEH32" s="59"/>
      <c r="GEI32" s="59"/>
      <c r="GEJ32" s="59"/>
      <c r="GEK32" s="59"/>
      <c r="GEL32" s="59"/>
      <c r="GEM32" s="59"/>
      <c r="GEN32" s="59"/>
      <c r="GEO32" s="59"/>
      <c r="GEP32" s="59"/>
      <c r="GEQ32" s="59"/>
      <c r="GER32" s="59"/>
      <c r="GES32" s="59"/>
      <c r="GET32" s="59"/>
      <c r="GEU32" s="59"/>
      <c r="GEV32" s="59"/>
      <c r="GEW32" s="59"/>
      <c r="GEX32" s="59"/>
      <c r="GEY32" s="59"/>
      <c r="GEZ32" s="59"/>
      <c r="GFA32" s="59"/>
      <c r="GFB32" s="59"/>
      <c r="GFC32" s="59"/>
      <c r="GFD32" s="59"/>
      <c r="GFE32" s="59"/>
      <c r="GFF32" s="59"/>
      <c r="GFG32" s="59"/>
      <c r="GFH32" s="59"/>
      <c r="GFI32" s="59"/>
      <c r="GFJ32" s="59"/>
      <c r="GFK32" s="59"/>
      <c r="GFL32" s="59"/>
      <c r="GFM32" s="59"/>
      <c r="GFN32" s="59"/>
      <c r="GFO32" s="59"/>
      <c r="GFP32" s="59"/>
      <c r="GFQ32" s="59"/>
      <c r="GFR32" s="59"/>
      <c r="GFS32" s="59"/>
      <c r="GFT32" s="59"/>
      <c r="GFU32" s="59"/>
      <c r="GFV32" s="59"/>
      <c r="GFW32" s="59"/>
      <c r="GFX32" s="59"/>
      <c r="GFY32" s="59"/>
      <c r="GFZ32" s="59"/>
      <c r="GGA32" s="59"/>
      <c r="GGB32" s="59"/>
      <c r="GGC32" s="59"/>
      <c r="GGD32" s="59"/>
      <c r="GGE32" s="59"/>
      <c r="GGF32" s="59"/>
      <c r="GGG32" s="59"/>
      <c r="GGH32" s="59"/>
      <c r="GGI32" s="59"/>
      <c r="GGJ32" s="59"/>
      <c r="GGK32" s="59"/>
      <c r="GGL32" s="59"/>
      <c r="GGM32" s="59"/>
      <c r="GGN32" s="59"/>
      <c r="GGO32" s="59"/>
      <c r="GGP32" s="59"/>
      <c r="GGQ32" s="59"/>
      <c r="GGR32" s="59"/>
      <c r="GGS32" s="59"/>
      <c r="GGT32" s="59"/>
      <c r="GGU32" s="59"/>
      <c r="GGV32" s="59"/>
      <c r="GGW32" s="59"/>
      <c r="GGX32" s="59"/>
      <c r="GGY32" s="59"/>
      <c r="GGZ32" s="59"/>
      <c r="GHA32" s="59"/>
      <c r="GHB32" s="59"/>
      <c r="GHC32" s="59"/>
      <c r="GHD32" s="59"/>
      <c r="GHE32" s="59"/>
      <c r="GHF32" s="59"/>
      <c r="GHG32" s="59"/>
      <c r="GHH32" s="59"/>
      <c r="GHI32" s="59"/>
      <c r="GHJ32" s="59"/>
      <c r="GHK32" s="59"/>
      <c r="GHL32" s="59"/>
      <c r="GHM32" s="59"/>
      <c r="GHN32" s="59"/>
      <c r="GHO32" s="59"/>
      <c r="GHP32" s="59"/>
      <c r="GHQ32" s="59"/>
      <c r="GHR32" s="59"/>
      <c r="GHS32" s="59"/>
      <c r="GHT32" s="59"/>
      <c r="GHU32" s="59"/>
      <c r="GHV32" s="59"/>
      <c r="GHW32" s="59"/>
      <c r="GHX32" s="59"/>
      <c r="GHY32" s="59"/>
      <c r="GHZ32" s="59"/>
      <c r="GIA32" s="59"/>
      <c r="GIB32" s="59"/>
      <c r="GIC32" s="59"/>
      <c r="GID32" s="59"/>
      <c r="GIE32" s="59"/>
      <c r="GIF32" s="59"/>
      <c r="GIG32" s="59"/>
      <c r="GIH32" s="59"/>
      <c r="GII32" s="59"/>
      <c r="GIJ32" s="59"/>
      <c r="GIK32" s="59"/>
      <c r="GIL32" s="59"/>
      <c r="GIM32" s="59"/>
      <c r="GIN32" s="59"/>
      <c r="GIO32" s="59"/>
      <c r="GIP32" s="59"/>
      <c r="GIQ32" s="59"/>
      <c r="GIR32" s="59"/>
      <c r="GIS32" s="59"/>
      <c r="GIT32" s="59"/>
      <c r="GIU32" s="59"/>
      <c r="GIV32" s="59"/>
      <c r="GIW32" s="59"/>
      <c r="GIX32" s="59"/>
      <c r="GIY32" s="59"/>
      <c r="GIZ32" s="59"/>
      <c r="GJA32" s="59"/>
      <c r="GJB32" s="59"/>
      <c r="GJC32" s="59"/>
      <c r="GJD32" s="59"/>
      <c r="GJE32" s="59"/>
      <c r="GJF32" s="59"/>
      <c r="GJG32" s="59"/>
      <c r="GJH32" s="59"/>
      <c r="GJI32" s="59"/>
      <c r="GJJ32" s="59"/>
      <c r="GJK32" s="59"/>
      <c r="GJL32" s="59"/>
      <c r="GJM32" s="59"/>
      <c r="GJN32" s="59"/>
      <c r="GJO32" s="59"/>
      <c r="GJP32" s="59"/>
      <c r="GJQ32" s="59"/>
      <c r="GJR32" s="59"/>
      <c r="GJS32" s="59"/>
      <c r="GJT32" s="59"/>
      <c r="GJU32" s="59"/>
      <c r="GJV32" s="59"/>
      <c r="GJW32" s="59"/>
      <c r="GJX32" s="59"/>
      <c r="GJY32" s="59"/>
      <c r="GJZ32" s="59"/>
      <c r="GKA32" s="59"/>
      <c r="GKB32" s="59"/>
      <c r="GKC32" s="59"/>
      <c r="GKD32" s="59"/>
      <c r="GKE32" s="59"/>
      <c r="GKF32" s="59"/>
      <c r="GKG32" s="59"/>
      <c r="GKH32" s="59"/>
      <c r="GKI32" s="59"/>
      <c r="GKJ32" s="59"/>
      <c r="GKK32" s="59"/>
      <c r="GKL32" s="59"/>
      <c r="GKM32" s="59"/>
      <c r="GKN32" s="59"/>
      <c r="GKO32" s="59"/>
      <c r="GKP32" s="59"/>
      <c r="GKQ32" s="59"/>
      <c r="GKR32" s="59"/>
      <c r="GKS32" s="59"/>
      <c r="GKT32" s="59"/>
      <c r="GKU32" s="59"/>
      <c r="GKV32" s="59"/>
      <c r="GKW32" s="59"/>
      <c r="GKX32" s="59"/>
      <c r="GKY32" s="59"/>
      <c r="GKZ32" s="59"/>
      <c r="GLA32" s="59"/>
      <c r="GLB32" s="59"/>
      <c r="GLC32" s="59"/>
      <c r="GLD32" s="59"/>
      <c r="GLE32" s="59"/>
      <c r="GLF32" s="59"/>
      <c r="GLG32" s="59"/>
      <c r="GLH32" s="59"/>
      <c r="GLI32" s="59"/>
      <c r="GLJ32" s="59"/>
      <c r="GLK32" s="59"/>
      <c r="GLL32" s="59"/>
      <c r="GLM32" s="59"/>
      <c r="GLN32" s="59"/>
      <c r="GLO32" s="59"/>
      <c r="GLP32" s="59"/>
      <c r="GLQ32" s="59"/>
      <c r="GLR32" s="59"/>
      <c r="GLS32" s="59"/>
      <c r="GLT32" s="59"/>
      <c r="GLU32" s="59"/>
      <c r="GLV32" s="59"/>
      <c r="GLW32" s="59"/>
      <c r="GLX32" s="59"/>
      <c r="GLY32" s="59"/>
      <c r="GLZ32" s="59"/>
      <c r="GMA32" s="59"/>
      <c r="GMB32" s="59"/>
      <c r="GMC32" s="59"/>
      <c r="GMD32" s="59"/>
      <c r="GME32" s="59"/>
      <c r="GMF32" s="59"/>
      <c r="GMG32" s="59"/>
      <c r="GMH32" s="59"/>
      <c r="GMI32" s="59"/>
      <c r="GMJ32" s="59"/>
      <c r="GMK32" s="59"/>
      <c r="GML32" s="59"/>
      <c r="GMM32" s="59"/>
      <c r="GMN32" s="59"/>
      <c r="GMO32" s="59"/>
      <c r="GMP32" s="59"/>
      <c r="GMQ32" s="59"/>
      <c r="GMR32" s="59"/>
      <c r="GMS32" s="59"/>
      <c r="GMT32" s="59"/>
      <c r="GMU32" s="59"/>
      <c r="GMV32" s="59"/>
      <c r="GMW32" s="59"/>
      <c r="GMX32" s="59"/>
      <c r="GMY32" s="59"/>
      <c r="GMZ32" s="59"/>
      <c r="GNA32" s="59"/>
      <c r="GNB32" s="59"/>
      <c r="GNC32" s="59"/>
      <c r="GND32" s="59"/>
      <c r="GNE32" s="59"/>
      <c r="GNF32" s="59"/>
      <c r="GNG32" s="59"/>
      <c r="GNH32" s="59"/>
      <c r="GNI32" s="59"/>
      <c r="GNJ32" s="59"/>
      <c r="GNK32" s="59"/>
      <c r="GNL32" s="59"/>
      <c r="GNM32" s="59"/>
      <c r="GNN32" s="59"/>
      <c r="GNO32" s="59"/>
      <c r="GNP32" s="59"/>
      <c r="GNQ32" s="59"/>
      <c r="GNR32" s="59"/>
      <c r="GNS32" s="59"/>
      <c r="GNT32" s="59"/>
      <c r="GNU32" s="59"/>
      <c r="GNV32" s="59"/>
      <c r="GNW32" s="59"/>
      <c r="GNX32" s="59"/>
      <c r="GNY32" s="59"/>
      <c r="GNZ32" s="59"/>
      <c r="GOA32" s="59"/>
      <c r="GOB32" s="59"/>
      <c r="GOC32" s="59"/>
      <c r="GOD32" s="59"/>
      <c r="GOE32" s="59"/>
      <c r="GOF32" s="59"/>
      <c r="GOG32" s="59"/>
      <c r="GOH32" s="59"/>
      <c r="GOI32" s="59"/>
      <c r="GOJ32" s="59"/>
      <c r="GOK32" s="59"/>
      <c r="GOL32" s="59"/>
      <c r="GOM32" s="59"/>
      <c r="GON32" s="59"/>
      <c r="GOO32" s="59"/>
      <c r="GOP32" s="59"/>
      <c r="GOQ32" s="59"/>
      <c r="GOR32" s="59"/>
      <c r="GOS32" s="59"/>
      <c r="GOT32" s="59"/>
      <c r="GOU32" s="59"/>
      <c r="GOV32" s="59"/>
      <c r="GOW32" s="59"/>
      <c r="GOX32" s="59"/>
      <c r="GOY32" s="59"/>
      <c r="GOZ32" s="59"/>
      <c r="GPA32" s="59"/>
      <c r="GPB32" s="59"/>
      <c r="GPC32" s="59"/>
      <c r="GPD32" s="59"/>
      <c r="GPE32" s="59"/>
      <c r="GPF32" s="59"/>
      <c r="GPG32" s="59"/>
      <c r="GPH32" s="59"/>
      <c r="GPI32" s="59"/>
      <c r="GPJ32" s="59"/>
      <c r="GPK32" s="59"/>
      <c r="GPL32" s="59"/>
      <c r="GPM32" s="59"/>
      <c r="GPN32" s="59"/>
      <c r="GPO32" s="59"/>
      <c r="GPP32" s="59"/>
      <c r="GPQ32" s="59"/>
      <c r="GPR32" s="59"/>
      <c r="GPS32" s="59"/>
      <c r="GPT32" s="59"/>
      <c r="GPU32" s="59"/>
      <c r="GPV32" s="59"/>
      <c r="GPW32" s="59"/>
      <c r="GPX32" s="59"/>
      <c r="GPY32" s="59"/>
      <c r="GPZ32" s="59"/>
      <c r="GQA32" s="59"/>
      <c r="GQB32" s="59"/>
      <c r="GQC32" s="59"/>
      <c r="GQD32" s="59"/>
      <c r="GQE32" s="59"/>
      <c r="GQF32" s="59"/>
      <c r="GQG32" s="59"/>
      <c r="GQH32" s="59"/>
      <c r="GQI32" s="59"/>
      <c r="GQJ32" s="59"/>
      <c r="GQK32" s="59"/>
      <c r="GQL32" s="59"/>
      <c r="GQM32" s="59"/>
      <c r="GQN32" s="59"/>
      <c r="GQO32" s="59"/>
      <c r="GQP32" s="59"/>
      <c r="GQQ32" s="59"/>
      <c r="GQR32" s="59"/>
      <c r="GQS32" s="59"/>
      <c r="GQT32" s="59"/>
      <c r="GQU32" s="59"/>
      <c r="GQV32" s="59"/>
      <c r="GQW32" s="59"/>
      <c r="GQX32" s="59"/>
      <c r="GQY32" s="59"/>
      <c r="GQZ32" s="59"/>
      <c r="GRA32" s="59"/>
      <c r="GRB32" s="59"/>
      <c r="GRC32" s="59"/>
      <c r="GRD32" s="59"/>
      <c r="GRE32" s="59"/>
      <c r="GRF32" s="59"/>
      <c r="GRG32" s="59"/>
      <c r="GRH32" s="59"/>
      <c r="GRI32" s="59"/>
      <c r="GRJ32" s="59"/>
      <c r="GRK32" s="59"/>
      <c r="GRL32" s="59"/>
      <c r="GRM32" s="59"/>
      <c r="GRN32" s="59"/>
      <c r="GRO32" s="59"/>
      <c r="GRP32" s="59"/>
      <c r="GRQ32" s="59"/>
      <c r="GRR32" s="59"/>
      <c r="GRS32" s="59"/>
      <c r="GRT32" s="59"/>
      <c r="GRU32" s="59"/>
      <c r="GRV32" s="59"/>
      <c r="GRW32" s="59"/>
      <c r="GRX32" s="59"/>
      <c r="GRY32" s="59"/>
      <c r="GRZ32" s="59"/>
      <c r="GSA32" s="59"/>
      <c r="GSB32" s="59"/>
      <c r="GSC32" s="59"/>
      <c r="GSD32" s="59"/>
      <c r="GSE32" s="59"/>
      <c r="GSF32" s="59"/>
      <c r="GSG32" s="59"/>
      <c r="GSH32" s="59"/>
      <c r="GSI32" s="59"/>
      <c r="GSJ32" s="59"/>
      <c r="GSK32" s="59"/>
      <c r="GSL32" s="59"/>
      <c r="GSM32" s="59"/>
      <c r="GSN32" s="59"/>
      <c r="GSO32" s="59"/>
      <c r="GSP32" s="59"/>
      <c r="GSQ32" s="59"/>
      <c r="GSR32" s="59"/>
      <c r="GSS32" s="59"/>
      <c r="GST32" s="59"/>
      <c r="GSU32" s="59"/>
      <c r="GSV32" s="59"/>
      <c r="GSW32" s="59"/>
      <c r="GSX32" s="59"/>
      <c r="GSY32" s="59"/>
      <c r="GSZ32" s="59"/>
      <c r="GTA32" s="59"/>
      <c r="GTB32" s="59"/>
      <c r="GTC32" s="59"/>
      <c r="GTD32" s="59"/>
      <c r="GTE32" s="59"/>
      <c r="GTF32" s="59"/>
      <c r="GTG32" s="59"/>
      <c r="GTH32" s="59"/>
      <c r="GTI32" s="59"/>
      <c r="GTJ32" s="59"/>
      <c r="GTK32" s="59"/>
      <c r="GTL32" s="59"/>
      <c r="GTM32" s="59"/>
      <c r="GTN32" s="59"/>
      <c r="GTO32" s="59"/>
      <c r="GTP32" s="59"/>
      <c r="GTQ32" s="59"/>
      <c r="GTR32" s="59"/>
      <c r="GTS32" s="59"/>
      <c r="GTT32" s="59"/>
      <c r="GTU32" s="59"/>
      <c r="GTV32" s="59"/>
      <c r="GTW32" s="59"/>
      <c r="GTX32" s="59"/>
      <c r="GTY32" s="59"/>
      <c r="GTZ32" s="59"/>
      <c r="GUA32" s="59"/>
      <c r="GUB32" s="59"/>
      <c r="GUC32" s="59"/>
      <c r="GUD32" s="59"/>
      <c r="GUE32" s="59"/>
      <c r="GUF32" s="59"/>
      <c r="GUG32" s="59"/>
      <c r="GUH32" s="59"/>
      <c r="GUI32" s="59"/>
      <c r="GUJ32" s="59"/>
      <c r="GUK32" s="59"/>
      <c r="GUL32" s="59"/>
      <c r="GUM32" s="59"/>
      <c r="GUN32" s="59"/>
      <c r="GUO32" s="59"/>
      <c r="GUP32" s="59"/>
      <c r="GUQ32" s="59"/>
      <c r="GUR32" s="59"/>
      <c r="GUS32" s="59"/>
      <c r="GUT32" s="59"/>
      <c r="GUU32" s="59"/>
      <c r="GUV32" s="59"/>
      <c r="GUW32" s="59"/>
      <c r="GUX32" s="59"/>
      <c r="GUY32" s="59"/>
      <c r="GUZ32" s="59"/>
      <c r="GVA32" s="59"/>
      <c r="GVB32" s="59"/>
      <c r="GVC32" s="59"/>
      <c r="GVD32" s="59"/>
      <c r="GVE32" s="59"/>
      <c r="GVF32" s="59"/>
      <c r="GVG32" s="59"/>
      <c r="GVH32" s="59"/>
      <c r="GVI32" s="59"/>
      <c r="GVJ32" s="59"/>
      <c r="GVK32" s="59"/>
      <c r="GVL32" s="59"/>
      <c r="GVM32" s="59"/>
      <c r="GVN32" s="59"/>
      <c r="GVO32" s="59"/>
      <c r="GVP32" s="59"/>
      <c r="GVQ32" s="59"/>
      <c r="GVR32" s="59"/>
      <c r="GVS32" s="59"/>
      <c r="GVT32" s="59"/>
      <c r="GVU32" s="59"/>
      <c r="GVV32" s="59"/>
      <c r="GVW32" s="59"/>
      <c r="GVX32" s="59"/>
      <c r="GVY32" s="59"/>
      <c r="GVZ32" s="59"/>
      <c r="GWA32" s="59"/>
      <c r="GWB32" s="59"/>
      <c r="GWC32" s="59"/>
      <c r="GWD32" s="59"/>
      <c r="GWE32" s="59"/>
      <c r="GWF32" s="59"/>
      <c r="GWG32" s="59"/>
      <c r="GWH32" s="59"/>
      <c r="GWI32" s="59"/>
      <c r="GWJ32" s="59"/>
      <c r="GWK32" s="59"/>
      <c r="GWL32" s="59"/>
      <c r="GWM32" s="59"/>
      <c r="GWN32" s="59"/>
      <c r="GWO32" s="59"/>
      <c r="GWP32" s="59"/>
      <c r="GWQ32" s="59"/>
      <c r="GWR32" s="59"/>
      <c r="GWS32" s="59"/>
      <c r="GWT32" s="59"/>
      <c r="GWU32" s="59"/>
      <c r="GWV32" s="59"/>
      <c r="GWW32" s="59"/>
      <c r="GWX32" s="59"/>
      <c r="GWY32" s="59"/>
      <c r="GWZ32" s="59"/>
      <c r="GXA32" s="59"/>
      <c r="GXB32" s="59"/>
      <c r="GXC32" s="59"/>
      <c r="GXD32" s="59"/>
      <c r="GXE32" s="59"/>
      <c r="GXF32" s="59"/>
      <c r="GXG32" s="59"/>
      <c r="GXH32" s="59"/>
      <c r="GXI32" s="59"/>
      <c r="GXJ32" s="59"/>
      <c r="GXK32" s="59"/>
      <c r="GXL32" s="59"/>
      <c r="GXM32" s="59"/>
      <c r="GXN32" s="59"/>
      <c r="GXO32" s="59"/>
      <c r="GXP32" s="59"/>
      <c r="GXQ32" s="59"/>
      <c r="GXR32" s="59"/>
      <c r="GXS32" s="59"/>
      <c r="GXT32" s="59"/>
      <c r="GXU32" s="59"/>
      <c r="GXV32" s="59"/>
      <c r="GXW32" s="59"/>
      <c r="GXX32" s="59"/>
      <c r="GXY32" s="59"/>
      <c r="GXZ32" s="59"/>
      <c r="GYA32" s="59"/>
      <c r="GYB32" s="59"/>
      <c r="GYC32" s="59"/>
      <c r="GYD32" s="59"/>
      <c r="GYE32" s="59"/>
      <c r="GYF32" s="59"/>
      <c r="GYG32" s="59"/>
      <c r="GYH32" s="59"/>
      <c r="GYI32" s="59"/>
      <c r="GYJ32" s="59"/>
      <c r="GYK32" s="59"/>
      <c r="GYL32" s="59"/>
      <c r="GYM32" s="59"/>
      <c r="GYN32" s="59"/>
      <c r="GYO32" s="59"/>
      <c r="GYP32" s="59"/>
      <c r="GYQ32" s="59"/>
      <c r="GYR32" s="59"/>
      <c r="GYS32" s="59"/>
      <c r="GYT32" s="59"/>
      <c r="GYU32" s="59"/>
      <c r="GYV32" s="59"/>
      <c r="GYW32" s="59"/>
      <c r="GYX32" s="59"/>
      <c r="GYY32" s="59"/>
      <c r="GYZ32" s="59"/>
      <c r="GZA32" s="59"/>
      <c r="GZB32" s="59"/>
      <c r="GZC32" s="59"/>
      <c r="GZD32" s="59"/>
      <c r="GZE32" s="59"/>
      <c r="GZF32" s="59"/>
      <c r="GZG32" s="59"/>
      <c r="GZH32" s="59"/>
      <c r="GZI32" s="59"/>
      <c r="GZJ32" s="59"/>
      <c r="GZK32" s="59"/>
      <c r="GZL32" s="59"/>
      <c r="GZM32" s="59"/>
      <c r="GZN32" s="59"/>
      <c r="GZO32" s="59"/>
      <c r="GZP32" s="59"/>
      <c r="GZQ32" s="59"/>
      <c r="GZR32" s="59"/>
      <c r="GZS32" s="59"/>
      <c r="GZT32" s="59"/>
      <c r="GZU32" s="59"/>
      <c r="GZV32" s="59"/>
      <c r="GZW32" s="59"/>
      <c r="GZX32" s="59"/>
      <c r="GZY32" s="59"/>
      <c r="GZZ32" s="59"/>
      <c r="HAA32" s="59"/>
      <c r="HAB32" s="59"/>
      <c r="HAC32" s="59"/>
      <c r="HAD32" s="59"/>
      <c r="HAE32" s="59"/>
      <c r="HAF32" s="59"/>
      <c r="HAG32" s="59"/>
      <c r="HAH32" s="59"/>
      <c r="HAI32" s="59"/>
      <c r="HAJ32" s="59"/>
      <c r="HAK32" s="59"/>
      <c r="HAL32" s="59"/>
      <c r="HAM32" s="59"/>
      <c r="HAN32" s="59"/>
      <c r="HAO32" s="59"/>
      <c r="HAP32" s="59"/>
      <c r="HAQ32" s="59"/>
      <c r="HAR32" s="59"/>
      <c r="HAS32" s="59"/>
      <c r="HAT32" s="59"/>
      <c r="HAU32" s="59"/>
      <c r="HAV32" s="59"/>
      <c r="HAW32" s="59"/>
      <c r="HAX32" s="59"/>
      <c r="HAY32" s="59"/>
      <c r="HAZ32" s="59"/>
      <c r="HBA32" s="59"/>
      <c r="HBB32" s="59"/>
      <c r="HBC32" s="59"/>
      <c r="HBD32" s="59"/>
      <c r="HBE32" s="59"/>
      <c r="HBF32" s="59"/>
      <c r="HBG32" s="59"/>
      <c r="HBH32" s="59"/>
      <c r="HBI32" s="59"/>
      <c r="HBJ32" s="59"/>
      <c r="HBK32" s="59"/>
      <c r="HBL32" s="59"/>
      <c r="HBM32" s="59"/>
      <c r="HBN32" s="59"/>
      <c r="HBO32" s="59"/>
      <c r="HBP32" s="59"/>
      <c r="HBQ32" s="59"/>
      <c r="HBR32" s="59"/>
      <c r="HBS32" s="59"/>
      <c r="HBT32" s="59"/>
      <c r="HBU32" s="59"/>
      <c r="HBV32" s="59"/>
      <c r="HBW32" s="59"/>
      <c r="HBX32" s="59"/>
      <c r="HBY32" s="59"/>
      <c r="HBZ32" s="59"/>
      <c r="HCA32" s="59"/>
      <c r="HCB32" s="59"/>
      <c r="HCC32" s="59"/>
      <c r="HCD32" s="59"/>
      <c r="HCE32" s="59"/>
      <c r="HCF32" s="59"/>
      <c r="HCG32" s="59"/>
      <c r="HCH32" s="59"/>
      <c r="HCI32" s="59"/>
      <c r="HCJ32" s="59"/>
      <c r="HCK32" s="59"/>
      <c r="HCL32" s="59"/>
      <c r="HCM32" s="59"/>
      <c r="HCN32" s="59"/>
      <c r="HCO32" s="59"/>
      <c r="HCP32" s="59"/>
      <c r="HCQ32" s="59"/>
      <c r="HCR32" s="59"/>
      <c r="HCS32" s="59"/>
      <c r="HCT32" s="59"/>
      <c r="HCU32" s="59"/>
      <c r="HCV32" s="59"/>
      <c r="HCW32" s="59"/>
      <c r="HCX32" s="59"/>
      <c r="HCY32" s="59"/>
      <c r="HCZ32" s="59"/>
      <c r="HDA32" s="59"/>
      <c r="HDB32" s="59"/>
      <c r="HDC32" s="59"/>
      <c r="HDD32" s="59"/>
      <c r="HDE32" s="59"/>
      <c r="HDF32" s="59"/>
      <c r="HDG32" s="59"/>
      <c r="HDH32" s="59"/>
      <c r="HDI32" s="59"/>
      <c r="HDJ32" s="59"/>
      <c r="HDK32" s="59"/>
      <c r="HDL32" s="59"/>
      <c r="HDM32" s="59"/>
      <c r="HDN32" s="59"/>
      <c r="HDO32" s="59"/>
      <c r="HDP32" s="59"/>
      <c r="HDQ32" s="59"/>
      <c r="HDR32" s="59"/>
      <c r="HDS32" s="59"/>
      <c r="HDT32" s="59"/>
      <c r="HDU32" s="59"/>
      <c r="HDV32" s="59"/>
      <c r="HDW32" s="59"/>
      <c r="HDX32" s="59"/>
      <c r="HDY32" s="59"/>
      <c r="HDZ32" s="59"/>
      <c r="HEA32" s="59"/>
      <c r="HEB32" s="59"/>
      <c r="HEC32" s="59"/>
      <c r="HED32" s="59"/>
      <c r="HEE32" s="59"/>
      <c r="HEF32" s="59"/>
      <c r="HEG32" s="59"/>
      <c r="HEH32" s="59"/>
      <c r="HEI32" s="59"/>
      <c r="HEJ32" s="59"/>
      <c r="HEK32" s="59"/>
      <c r="HEL32" s="59"/>
      <c r="HEM32" s="59"/>
      <c r="HEN32" s="59"/>
      <c r="HEO32" s="59"/>
      <c r="HEP32" s="59"/>
      <c r="HEQ32" s="59"/>
      <c r="HER32" s="59"/>
      <c r="HES32" s="59"/>
      <c r="HET32" s="59"/>
      <c r="HEU32" s="59"/>
      <c r="HEV32" s="59"/>
      <c r="HEW32" s="59"/>
      <c r="HEX32" s="59"/>
      <c r="HEY32" s="59"/>
      <c r="HEZ32" s="59"/>
      <c r="HFA32" s="59"/>
      <c r="HFB32" s="59"/>
      <c r="HFC32" s="59"/>
      <c r="HFD32" s="59"/>
      <c r="HFE32" s="59"/>
      <c r="HFF32" s="59"/>
      <c r="HFG32" s="59"/>
      <c r="HFH32" s="59"/>
      <c r="HFI32" s="59"/>
      <c r="HFJ32" s="59"/>
      <c r="HFK32" s="59"/>
      <c r="HFL32" s="59"/>
      <c r="HFM32" s="59"/>
      <c r="HFN32" s="59"/>
      <c r="HFO32" s="59"/>
      <c r="HFP32" s="59"/>
      <c r="HFQ32" s="59"/>
      <c r="HFR32" s="59"/>
      <c r="HFS32" s="59"/>
      <c r="HFT32" s="59"/>
      <c r="HFU32" s="59"/>
      <c r="HFV32" s="59"/>
      <c r="HFW32" s="59"/>
      <c r="HFX32" s="59"/>
      <c r="HFY32" s="59"/>
      <c r="HFZ32" s="59"/>
      <c r="HGA32" s="59"/>
      <c r="HGB32" s="59"/>
      <c r="HGC32" s="59"/>
      <c r="HGD32" s="59"/>
      <c r="HGE32" s="59"/>
      <c r="HGF32" s="59"/>
      <c r="HGG32" s="59"/>
      <c r="HGH32" s="59"/>
      <c r="HGI32" s="59"/>
      <c r="HGJ32" s="59"/>
      <c r="HGK32" s="59"/>
      <c r="HGL32" s="59"/>
      <c r="HGM32" s="59"/>
      <c r="HGN32" s="59"/>
      <c r="HGO32" s="59"/>
      <c r="HGP32" s="59"/>
      <c r="HGQ32" s="59"/>
      <c r="HGR32" s="59"/>
      <c r="HGS32" s="59"/>
      <c r="HGT32" s="59"/>
      <c r="HGU32" s="59"/>
      <c r="HGV32" s="59"/>
      <c r="HGW32" s="59"/>
      <c r="HGX32" s="59"/>
      <c r="HGY32" s="59"/>
      <c r="HGZ32" s="59"/>
      <c r="HHA32" s="59"/>
      <c r="HHB32" s="59"/>
      <c r="HHC32" s="59"/>
      <c r="HHD32" s="59"/>
      <c r="HHE32" s="59"/>
      <c r="HHF32" s="59"/>
      <c r="HHG32" s="59"/>
      <c r="HHH32" s="59"/>
      <c r="HHI32" s="59"/>
      <c r="HHJ32" s="59"/>
      <c r="HHK32" s="59"/>
      <c r="HHL32" s="59"/>
      <c r="HHM32" s="59"/>
      <c r="HHN32" s="59"/>
      <c r="HHO32" s="59"/>
      <c r="HHP32" s="59"/>
      <c r="HHQ32" s="59"/>
      <c r="HHR32" s="59"/>
      <c r="HHS32" s="59"/>
      <c r="HHT32" s="59"/>
      <c r="HHU32" s="59"/>
      <c r="HHV32" s="59"/>
      <c r="HHW32" s="59"/>
      <c r="HHX32" s="59"/>
      <c r="HHY32" s="59"/>
      <c r="HHZ32" s="59"/>
      <c r="HIA32" s="59"/>
      <c r="HIB32" s="59"/>
      <c r="HIC32" s="59"/>
      <c r="HID32" s="59"/>
      <c r="HIE32" s="59"/>
      <c r="HIF32" s="59"/>
      <c r="HIG32" s="59"/>
      <c r="HIH32" s="59"/>
      <c r="HII32" s="59"/>
      <c r="HIJ32" s="59"/>
      <c r="HIK32" s="59"/>
      <c r="HIL32" s="59"/>
      <c r="HIM32" s="59"/>
      <c r="HIN32" s="59"/>
      <c r="HIO32" s="59"/>
      <c r="HIP32" s="59"/>
      <c r="HIQ32" s="59"/>
      <c r="HIR32" s="59"/>
      <c r="HIS32" s="59"/>
      <c r="HIT32" s="59"/>
      <c r="HIU32" s="59"/>
      <c r="HIV32" s="59"/>
      <c r="HIW32" s="59"/>
      <c r="HIX32" s="59"/>
      <c r="HIY32" s="59"/>
      <c r="HIZ32" s="59"/>
      <c r="HJA32" s="59"/>
      <c r="HJB32" s="59"/>
      <c r="HJC32" s="59"/>
      <c r="HJD32" s="59"/>
      <c r="HJE32" s="59"/>
      <c r="HJF32" s="59"/>
      <c r="HJG32" s="59"/>
      <c r="HJH32" s="59"/>
      <c r="HJI32" s="59"/>
      <c r="HJJ32" s="59"/>
      <c r="HJK32" s="59"/>
      <c r="HJL32" s="59"/>
      <c r="HJM32" s="59"/>
      <c r="HJN32" s="59"/>
      <c r="HJO32" s="59"/>
      <c r="HJP32" s="59"/>
      <c r="HJQ32" s="59"/>
      <c r="HJR32" s="59"/>
      <c r="HJS32" s="59"/>
      <c r="HJT32" s="59"/>
      <c r="HJU32" s="59"/>
      <c r="HJV32" s="59"/>
      <c r="HJW32" s="59"/>
      <c r="HJX32" s="59"/>
      <c r="HJY32" s="59"/>
      <c r="HJZ32" s="59"/>
      <c r="HKA32" s="59"/>
      <c r="HKB32" s="59"/>
      <c r="HKC32" s="59"/>
      <c r="HKD32" s="59"/>
      <c r="HKE32" s="59"/>
      <c r="HKF32" s="59"/>
      <c r="HKG32" s="59"/>
      <c r="HKH32" s="59"/>
      <c r="HKI32" s="59"/>
      <c r="HKJ32" s="59"/>
      <c r="HKK32" s="59"/>
      <c r="HKL32" s="59"/>
      <c r="HKM32" s="59"/>
      <c r="HKN32" s="59"/>
      <c r="HKO32" s="59"/>
      <c r="HKP32" s="59"/>
      <c r="HKQ32" s="59"/>
      <c r="HKR32" s="59"/>
      <c r="HKS32" s="59"/>
      <c r="HKT32" s="59"/>
      <c r="HKU32" s="59"/>
      <c r="HKV32" s="59"/>
      <c r="HKW32" s="59"/>
      <c r="HKX32" s="59"/>
      <c r="HKY32" s="59"/>
      <c r="HKZ32" s="59"/>
      <c r="HLA32" s="59"/>
      <c r="HLB32" s="59"/>
      <c r="HLC32" s="59"/>
      <c r="HLD32" s="59"/>
      <c r="HLE32" s="59"/>
      <c r="HLF32" s="59"/>
      <c r="HLG32" s="59"/>
      <c r="HLH32" s="59"/>
      <c r="HLI32" s="59"/>
      <c r="HLJ32" s="59"/>
      <c r="HLK32" s="59"/>
      <c r="HLL32" s="59"/>
      <c r="HLM32" s="59"/>
      <c r="HLN32" s="59"/>
      <c r="HLO32" s="59"/>
      <c r="HLP32" s="59"/>
      <c r="HLQ32" s="59"/>
      <c r="HLR32" s="59"/>
      <c r="HLS32" s="59"/>
      <c r="HLT32" s="59"/>
      <c r="HLU32" s="59"/>
      <c r="HLV32" s="59"/>
      <c r="HLW32" s="59"/>
      <c r="HLX32" s="59"/>
      <c r="HLY32" s="59"/>
      <c r="HLZ32" s="59"/>
      <c r="HMA32" s="59"/>
      <c r="HMB32" s="59"/>
      <c r="HMC32" s="59"/>
      <c r="HMD32" s="59"/>
      <c r="HME32" s="59"/>
      <c r="HMF32" s="59"/>
      <c r="HMG32" s="59"/>
      <c r="HMH32" s="59"/>
      <c r="HMI32" s="59"/>
      <c r="HMJ32" s="59"/>
      <c r="HMK32" s="59"/>
      <c r="HML32" s="59"/>
      <c r="HMM32" s="59"/>
      <c r="HMN32" s="59"/>
      <c r="HMO32" s="59"/>
      <c r="HMP32" s="59"/>
      <c r="HMQ32" s="59"/>
      <c r="HMR32" s="59"/>
      <c r="HMS32" s="59"/>
      <c r="HMT32" s="59"/>
      <c r="HMU32" s="59"/>
      <c r="HMV32" s="59"/>
      <c r="HMW32" s="59"/>
      <c r="HMX32" s="59"/>
      <c r="HMY32" s="59"/>
      <c r="HMZ32" s="59"/>
      <c r="HNA32" s="59"/>
      <c r="HNB32" s="59"/>
      <c r="HNC32" s="59"/>
      <c r="HND32" s="59"/>
      <c r="HNE32" s="59"/>
      <c r="HNF32" s="59"/>
      <c r="HNG32" s="59"/>
      <c r="HNH32" s="59"/>
      <c r="HNI32" s="59"/>
      <c r="HNJ32" s="59"/>
      <c r="HNK32" s="59"/>
      <c r="HNL32" s="59"/>
      <c r="HNM32" s="59"/>
      <c r="HNN32" s="59"/>
      <c r="HNO32" s="59"/>
      <c r="HNP32" s="59"/>
      <c r="HNQ32" s="59"/>
      <c r="HNR32" s="59"/>
      <c r="HNS32" s="59"/>
      <c r="HNT32" s="59"/>
      <c r="HNU32" s="59"/>
      <c r="HNV32" s="59"/>
      <c r="HNW32" s="59"/>
      <c r="HNX32" s="59"/>
      <c r="HNY32" s="59"/>
      <c r="HNZ32" s="59"/>
      <c r="HOA32" s="59"/>
      <c r="HOB32" s="59"/>
      <c r="HOC32" s="59"/>
      <c r="HOD32" s="59"/>
      <c r="HOE32" s="59"/>
      <c r="HOF32" s="59"/>
      <c r="HOG32" s="59"/>
      <c r="HOH32" s="59"/>
      <c r="HOI32" s="59"/>
      <c r="HOJ32" s="59"/>
      <c r="HOK32" s="59"/>
      <c r="HOL32" s="59"/>
      <c r="HOM32" s="59"/>
      <c r="HON32" s="59"/>
      <c r="HOO32" s="59"/>
      <c r="HOP32" s="59"/>
      <c r="HOQ32" s="59"/>
      <c r="HOR32" s="59"/>
      <c r="HOS32" s="59"/>
      <c r="HOT32" s="59"/>
      <c r="HOU32" s="59"/>
      <c r="HOV32" s="59"/>
      <c r="HOW32" s="59"/>
      <c r="HOX32" s="59"/>
      <c r="HOY32" s="59"/>
      <c r="HOZ32" s="59"/>
      <c r="HPA32" s="59"/>
      <c r="HPB32" s="59"/>
      <c r="HPC32" s="59"/>
      <c r="HPD32" s="59"/>
      <c r="HPE32" s="59"/>
      <c r="HPF32" s="59"/>
      <c r="HPG32" s="59"/>
      <c r="HPH32" s="59"/>
      <c r="HPI32" s="59"/>
      <c r="HPJ32" s="59"/>
      <c r="HPK32" s="59"/>
      <c r="HPL32" s="59"/>
      <c r="HPM32" s="59"/>
      <c r="HPN32" s="59"/>
      <c r="HPO32" s="59"/>
      <c r="HPP32" s="59"/>
      <c r="HPQ32" s="59"/>
      <c r="HPR32" s="59"/>
      <c r="HPS32" s="59"/>
      <c r="HPT32" s="59"/>
      <c r="HPU32" s="59"/>
      <c r="HPV32" s="59"/>
      <c r="HPW32" s="59"/>
      <c r="HPX32" s="59"/>
      <c r="HPY32" s="59"/>
      <c r="HPZ32" s="59"/>
      <c r="HQA32" s="59"/>
      <c r="HQB32" s="59"/>
      <c r="HQC32" s="59"/>
      <c r="HQD32" s="59"/>
      <c r="HQE32" s="59"/>
      <c r="HQF32" s="59"/>
      <c r="HQG32" s="59"/>
      <c r="HQH32" s="59"/>
      <c r="HQI32" s="59"/>
      <c r="HQJ32" s="59"/>
      <c r="HQK32" s="59"/>
      <c r="HQL32" s="59"/>
      <c r="HQM32" s="59"/>
      <c r="HQN32" s="59"/>
      <c r="HQO32" s="59"/>
      <c r="HQP32" s="59"/>
      <c r="HQQ32" s="59"/>
      <c r="HQR32" s="59"/>
      <c r="HQS32" s="59"/>
      <c r="HQT32" s="59"/>
      <c r="HQU32" s="59"/>
      <c r="HQV32" s="59"/>
      <c r="HQW32" s="59"/>
      <c r="HQX32" s="59"/>
      <c r="HQY32" s="59"/>
      <c r="HQZ32" s="59"/>
      <c r="HRA32" s="59"/>
      <c r="HRB32" s="59"/>
      <c r="HRC32" s="59"/>
      <c r="HRD32" s="59"/>
      <c r="HRE32" s="59"/>
      <c r="HRF32" s="59"/>
      <c r="HRG32" s="59"/>
      <c r="HRH32" s="59"/>
      <c r="HRI32" s="59"/>
      <c r="HRJ32" s="59"/>
      <c r="HRK32" s="59"/>
      <c r="HRL32" s="59"/>
      <c r="HRM32" s="59"/>
      <c r="HRN32" s="59"/>
      <c r="HRO32" s="59"/>
      <c r="HRP32" s="59"/>
      <c r="HRQ32" s="59"/>
      <c r="HRR32" s="59"/>
      <c r="HRS32" s="59"/>
      <c r="HRT32" s="59"/>
      <c r="HRU32" s="59"/>
      <c r="HRV32" s="59"/>
      <c r="HRW32" s="59"/>
      <c r="HRX32" s="59"/>
      <c r="HRY32" s="59"/>
      <c r="HRZ32" s="59"/>
      <c r="HSA32" s="59"/>
      <c r="HSB32" s="59"/>
      <c r="HSC32" s="59"/>
      <c r="HSD32" s="59"/>
      <c r="HSE32" s="59"/>
      <c r="HSF32" s="59"/>
      <c r="HSG32" s="59"/>
      <c r="HSH32" s="59"/>
      <c r="HSI32" s="59"/>
      <c r="HSJ32" s="59"/>
      <c r="HSK32" s="59"/>
      <c r="HSL32" s="59"/>
      <c r="HSM32" s="59"/>
      <c r="HSN32" s="59"/>
      <c r="HSO32" s="59"/>
      <c r="HSP32" s="59"/>
      <c r="HSQ32" s="59"/>
      <c r="HSR32" s="59"/>
      <c r="HSS32" s="59"/>
      <c r="HST32" s="59"/>
      <c r="HSU32" s="59"/>
      <c r="HSV32" s="59"/>
      <c r="HSW32" s="59"/>
      <c r="HSX32" s="59"/>
      <c r="HSY32" s="59"/>
      <c r="HSZ32" s="59"/>
      <c r="HTA32" s="59"/>
      <c r="HTB32" s="59"/>
      <c r="HTC32" s="59"/>
      <c r="HTD32" s="59"/>
      <c r="HTE32" s="59"/>
      <c r="HTF32" s="59"/>
      <c r="HTG32" s="59"/>
      <c r="HTH32" s="59"/>
      <c r="HTI32" s="59"/>
      <c r="HTJ32" s="59"/>
      <c r="HTK32" s="59"/>
      <c r="HTL32" s="59"/>
      <c r="HTM32" s="59"/>
      <c r="HTN32" s="59"/>
      <c r="HTO32" s="59"/>
      <c r="HTP32" s="59"/>
      <c r="HTQ32" s="59"/>
      <c r="HTR32" s="59"/>
      <c r="HTS32" s="59"/>
      <c r="HTT32" s="59"/>
      <c r="HTU32" s="59"/>
      <c r="HTV32" s="59"/>
      <c r="HTW32" s="59"/>
      <c r="HTX32" s="59"/>
      <c r="HTY32" s="59"/>
      <c r="HTZ32" s="59"/>
      <c r="HUA32" s="59"/>
      <c r="HUB32" s="59"/>
      <c r="HUC32" s="59"/>
      <c r="HUD32" s="59"/>
      <c r="HUE32" s="59"/>
      <c r="HUF32" s="59"/>
      <c r="HUG32" s="59"/>
      <c r="HUH32" s="59"/>
      <c r="HUI32" s="59"/>
      <c r="HUJ32" s="59"/>
      <c r="HUK32" s="59"/>
      <c r="HUL32" s="59"/>
      <c r="HUM32" s="59"/>
      <c r="HUN32" s="59"/>
      <c r="HUO32" s="59"/>
      <c r="HUP32" s="59"/>
      <c r="HUQ32" s="59"/>
      <c r="HUR32" s="59"/>
      <c r="HUS32" s="59"/>
      <c r="HUT32" s="59"/>
      <c r="HUU32" s="59"/>
      <c r="HUV32" s="59"/>
      <c r="HUW32" s="59"/>
      <c r="HUX32" s="59"/>
      <c r="HUY32" s="59"/>
      <c r="HUZ32" s="59"/>
      <c r="HVA32" s="59"/>
      <c r="HVB32" s="59"/>
      <c r="HVC32" s="59"/>
      <c r="HVD32" s="59"/>
      <c r="HVE32" s="59"/>
      <c r="HVF32" s="59"/>
      <c r="HVG32" s="59"/>
      <c r="HVH32" s="59"/>
      <c r="HVI32" s="59"/>
      <c r="HVJ32" s="59"/>
      <c r="HVK32" s="59"/>
      <c r="HVL32" s="59"/>
      <c r="HVM32" s="59"/>
      <c r="HVN32" s="59"/>
      <c r="HVO32" s="59"/>
      <c r="HVP32" s="59"/>
      <c r="HVQ32" s="59"/>
      <c r="HVR32" s="59"/>
      <c r="HVS32" s="59"/>
      <c r="HVT32" s="59"/>
      <c r="HVU32" s="59"/>
      <c r="HVV32" s="59"/>
      <c r="HVW32" s="59"/>
      <c r="HVX32" s="59"/>
      <c r="HVY32" s="59"/>
      <c r="HVZ32" s="59"/>
      <c r="HWA32" s="59"/>
      <c r="HWB32" s="59"/>
      <c r="HWC32" s="59"/>
      <c r="HWD32" s="59"/>
      <c r="HWE32" s="59"/>
      <c r="HWF32" s="59"/>
      <c r="HWG32" s="59"/>
      <c r="HWH32" s="59"/>
      <c r="HWI32" s="59"/>
      <c r="HWJ32" s="59"/>
      <c r="HWK32" s="59"/>
      <c r="HWL32" s="59"/>
      <c r="HWM32" s="59"/>
      <c r="HWN32" s="59"/>
      <c r="HWO32" s="59"/>
      <c r="HWP32" s="59"/>
      <c r="HWQ32" s="59"/>
      <c r="HWR32" s="59"/>
      <c r="HWS32" s="59"/>
      <c r="HWT32" s="59"/>
      <c r="HWU32" s="59"/>
      <c r="HWV32" s="59"/>
      <c r="HWW32" s="59"/>
      <c r="HWX32" s="59"/>
      <c r="HWY32" s="59"/>
      <c r="HWZ32" s="59"/>
      <c r="HXA32" s="59"/>
      <c r="HXB32" s="59"/>
      <c r="HXC32" s="59"/>
      <c r="HXD32" s="59"/>
      <c r="HXE32" s="59"/>
      <c r="HXF32" s="59"/>
      <c r="HXG32" s="59"/>
      <c r="HXH32" s="59"/>
      <c r="HXI32" s="59"/>
      <c r="HXJ32" s="59"/>
      <c r="HXK32" s="59"/>
      <c r="HXL32" s="59"/>
      <c r="HXM32" s="59"/>
      <c r="HXN32" s="59"/>
      <c r="HXO32" s="59"/>
      <c r="HXP32" s="59"/>
      <c r="HXQ32" s="59"/>
      <c r="HXR32" s="59"/>
      <c r="HXS32" s="59"/>
      <c r="HXT32" s="59"/>
      <c r="HXU32" s="59"/>
      <c r="HXV32" s="59"/>
      <c r="HXW32" s="59"/>
      <c r="HXX32" s="59"/>
      <c r="HXY32" s="59"/>
      <c r="HXZ32" s="59"/>
      <c r="HYA32" s="59"/>
      <c r="HYB32" s="59"/>
      <c r="HYC32" s="59"/>
      <c r="HYD32" s="59"/>
      <c r="HYE32" s="59"/>
      <c r="HYF32" s="59"/>
      <c r="HYG32" s="59"/>
      <c r="HYH32" s="59"/>
      <c r="HYI32" s="59"/>
      <c r="HYJ32" s="59"/>
      <c r="HYK32" s="59"/>
      <c r="HYL32" s="59"/>
      <c r="HYM32" s="59"/>
      <c r="HYN32" s="59"/>
      <c r="HYO32" s="59"/>
      <c r="HYP32" s="59"/>
      <c r="HYQ32" s="59"/>
      <c r="HYR32" s="59"/>
      <c r="HYS32" s="59"/>
      <c r="HYT32" s="59"/>
      <c r="HYU32" s="59"/>
      <c r="HYV32" s="59"/>
      <c r="HYW32" s="59"/>
      <c r="HYX32" s="59"/>
      <c r="HYY32" s="59"/>
      <c r="HYZ32" s="59"/>
      <c r="HZA32" s="59"/>
      <c r="HZB32" s="59"/>
      <c r="HZC32" s="59"/>
      <c r="HZD32" s="59"/>
      <c r="HZE32" s="59"/>
      <c r="HZF32" s="59"/>
      <c r="HZG32" s="59"/>
      <c r="HZH32" s="59"/>
      <c r="HZI32" s="59"/>
      <c r="HZJ32" s="59"/>
      <c r="HZK32" s="59"/>
      <c r="HZL32" s="59"/>
      <c r="HZM32" s="59"/>
      <c r="HZN32" s="59"/>
      <c r="HZO32" s="59"/>
      <c r="HZP32" s="59"/>
      <c r="HZQ32" s="59"/>
      <c r="HZR32" s="59"/>
      <c r="HZS32" s="59"/>
      <c r="HZT32" s="59"/>
      <c r="HZU32" s="59"/>
      <c r="HZV32" s="59"/>
      <c r="HZW32" s="59"/>
      <c r="HZX32" s="59"/>
      <c r="HZY32" s="59"/>
      <c r="HZZ32" s="59"/>
      <c r="IAA32" s="59"/>
      <c r="IAB32" s="59"/>
      <c r="IAC32" s="59"/>
      <c r="IAD32" s="59"/>
      <c r="IAE32" s="59"/>
      <c r="IAF32" s="59"/>
      <c r="IAG32" s="59"/>
      <c r="IAH32" s="59"/>
      <c r="IAI32" s="59"/>
      <c r="IAJ32" s="59"/>
      <c r="IAK32" s="59"/>
      <c r="IAL32" s="59"/>
      <c r="IAM32" s="59"/>
      <c r="IAN32" s="59"/>
      <c r="IAO32" s="59"/>
      <c r="IAP32" s="59"/>
      <c r="IAQ32" s="59"/>
      <c r="IAR32" s="59"/>
      <c r="IAS32" s="59"/>
      <c r="IAT32" s="59"/>
      <c r="IAU32" s="59"/>
      <c r="IAV32" s="59"/>
      <c r="IAW32" s="59"/>
      <c r="IAX32" s="59"/>
      <c r="IAY32" s="59"/>
      <c r="IAZ32" s="59"/>
      <c r="IBA32" s="59"/>
      <c r="IBB32" s="59"/>
      <c r="IBC32" s="59"/>
      <c r="IBD32" s="59"/>
      <c r="IBE32" s="59"/>
      <c r="IBF32" s="59"/>
      <c r="IBG32" s="59"/>
      <c r="IBH32" s="59"/>
      <c r="IBI32" s="59"/>
      <c r="IBJ32" s="59"/>
      <c r="IBK32" s="59"/>
      <c r="IBL32" s="59"/>
      <c r="IBM32" s="59"/>
      <c r="IBN32" s="59"/>
      <c r="IBO32" s="59"/>
      <c r="IBP32" s="59"/>
      <c r="IBQ32" s="59"/>
      <c r="IBR32" s="59"/>
      <c r="IBS32" s="59"/>
      <c r="IBT32" s="59"/>
      <c r="IBU32" s="59"/>
      <c r="IBV32" s="59"/>
      <c r="IBW32" s="59"/>
      <c r="IBX32" s="59"/>
      <c r="IBY32" s="59"/>
      <c r="IBZ32" s="59"/>
      <c r="ICA32" s="59"/>
      <c r="ICB32" s="59"/>
      <c r="ICC32" s="59"/>
      <c r="ICD32" s="59"/>
      <c r="ICE32" s="59"/>
      <c r="ICF32" s="59"/>
      <c r="ICG32" s="59"/>
      <c r="ICH32" s="59"/>
      <c r="ICI32" s="59"/>
      <c r="ICJ32" s="59"/>
      <c r="ICK32" s="59"/>
      <c r="ICL32" s="59"/>
      <c r="ICM32" s="59"/>
      <c r="ICN32" s="59"/>
      <c r="ICO32" s="59"/>
      <c r="ICP32" s="59"/>
      <c r="ICQ32" s="59"/>
      <c r="ICR32" s="59"/>
      <c r="ICS32" s="59"/>
      <c r="ICT32" s="59"/>
      <c r="ICU32" s="59"/>
      <c r="ICV32" s="59"/>
      <c r="ICW32" s="59"/>
      <c r="ICX32" s="59"/>
      <c r="ICY32" s="59"/>
      <c r="ICZ32" s="59"/>
      <c r="IDA32" s="59"/>
      <c r="IDB32" s="59"/>
      <c r="IDC32" s="59"/>
      <c r="IDD32" s="59"/>
      <c r="IDE32" s="59"/>
      <c r="IDF32" s="59"/>
      <c r="IDG32" s="59"/>
      <c r="IDH32" s="59"/>
      <c r="IDI32" s="59"/>
      <c r="IDJ32" s="59"/>
      <c r="IDK32" s="59"/>
      <c r="IDL32" s="59"/>
      <c r="IDM32" s="59"/>
      <c r="IDN32" s="59"/>
      <c r="IDO32" s="59"/>
      <c r="IDP32" s="59"/>
      <c r="IDQ32" s="59"/>
      <c r="IDR32" s="59"/>
      <c r="IDS32" s="59"/>
      <c r="IDT32" s="59"/>
      <c r="IDU32" s="59"/>
      <c r="IDV32" s="59"/>
      <c r="IDW32" s="59"/>
      <c r="IDX32" s="59"/>
      <c r="IDY32" s="59"/>
      <c r="IDZ32" s="59"/>
      <c r="IEA32" s="59"/>
      <c r="IEB32" s="59"/>
      <c r="IEC32" s="59"/>
      <c r="IED32" s="59"/>
      <c r="IEE32" s="59"/>
      <c r="IEF32" s="59"/>
      <c r="IEG32" s="59"/>
      <c r="IEH32" s="59"/>
      <c r="IEI32" s="59"/>
      <c r="IEJ32" s="59"/>
      <c r="IEK32" s="59"/>
      <c r="IEL32" s="59"/>
      <c r="IEM32" s="59"/>
      <c r="IEN32" s="59"/>
      <c r="IEO32" s="59"/>
      <c r="IEP32" s="59"/>
      <c r="IEQ32" s="59"/>
      <c r="IER32" s="59"/>
      <c r="IES32" s="59"/>
      <c r="IET32" s="59"/>
      <c r="IEU32" s="59"/>
      <c r="IEV32" s="59"/>
      <c r="IEW32" s="59"/>
      <c r="IEX32" s="59"/>
      <c r="IEY32" s="59"/>
      <c r="IEZ32" s="59"/>
      <c r="IFA32" s="59"/>
      <c r="IFB32" s="59"/>
      <c r="IFC32" s="59"/>
      <c r="IFD32" s="59"/>
      <c r="IFE32" s="59"/>
      <c r="IFF32" s="59"/>
      <c r="IFG32" s="59"/>
      <c r="IFH32" s="59"/>
      <c r="IFI32" s="59"/>
      <c r="IFJ32" s="59"/>
      <c r="IFK32" s="59"/>
      <c r="IFL32" s="59"/>
      <c r="IFM32" s="59"/>
      <c r="IFN32" s="59"/>
      <c r="IFO32" s="59"/>
      <c r="IFP32" s="59"/>
      <c r="IFQ32" s="59"/>
      <c r="IFR32" s="59"/>
      <c r="IFS32" s="59"/>
      <c r="IFT32" s="59"/>
      <c r="IFU32" s="59"/>
      <c r="IFV32" s="59"/>
      <c r="IFW32" s="59"/>
      <c r="IFX32" s="59"/>
      <c r="IFY32" s="59"/>
      <c r="IFZ32" s="59"/>
      <c r="IGA32" s="59"/>
      <c r="IGB32" s="59"/>
      <c r="IGC32" s="59"/>
      <c r="IGD32" s="59"/>
      <c r="IGE32" s="59"/>
      <c r="IGF32" s="59"/>
      <c r="IGG32" s="59"/>
      <c r="IGH32" s="59"/>
      <c r="IGI32" s="59"/>
      <c r="IGJ32" s="59"/>
      <c r="IGK32" s="59"/>
      <c r="IGL32" s="59"/>
      <c r="IGM32" s="59"/>
      <c r="IGN32" s="59"/>
      <c r="IGO32" s="59"/>
      <c r="IGP32" s="59"/>
      <c r="IGQ32" s="59"/>
      <c r="IGR32" s="59"/>
      <c r="IGS32" s="59"/>
      <c r="IGT32" s="59"/>
      <c r="IGU32" s="59"/>
      <c r="IGV32" s="59"/>
      <c r="IGW32" s="59"/>
      <c r="IGX32" s="59"/>
      <c r="IGY32" s="59"/>
      <c r="IGZ32" s="59"/>
      <c r="IHA32" s="59"/>
      <c r="IHB32" s="59"/>
      <c r="IHC32" s="59"/>
      <c r="IHD32" s="59"/>
      <c r="IHE32" s="59"/>
      <c r="IHF32" s="59"/>
      <c r="IHG32" s="59"/>
      <c r="IHH32" s="59"/>
      <c r="IHI32" s="59"/>
      <c r="IHJ32" s="59"/>
      <c r="IHK32" s="59"/>
      <c r="IHL32" s="59"/>
      <c r="IHM32" s="59"/>
      <c r="IHN32" s="59"/>
      <c r="IHO32" s="59"/>
      <c r="IHP32" s="59"/>
      <c r="IHQ32" s="59"/>
      <c r="IHR32" s="59"/>
      <c r="IHS32" s="59"/>
      <c r="IHT32" s="59"/>
      <c r="IHU32" s="59"/>
      <c r="IHV32" s="59"/>
      <c r="IHW32" s="59"/>
      <c r="IHX32" s="59"/>
      <c r="IHY32" s="59"/>
      <c r="IHZ32" s="59"/>
      <c r="IIA32" s="59"/>
      <c r="IIB32" s="59"/>
      <c r="IIC32" s="59"/>
      <c r="IID32" s="59"/>
      <c r="IIE32" s="59"/>
      <c r="IIF32" s="59"/>
      <c r="IIG32" s="59"/>
      <c r="IIH32" s="59"/>
      <c r="III32" s="59"/>
      <c r="IIJ32" s="59"/>
      <c r="IIK32" s="59"/>
      <c r="IIL32" s="59"/>
      <c r="IIM32" s="59"/>
      <c r="IIN32" s="59"/>
      <c r="IIO32" s="59"/>
      <c r="IIP32" s="59"/>
      <c r="IIQ32" s="59"/>
      <c r="IIR32" s="59"/>
      <c r="IIS32" s="59"/>
      <c r="IIT32" s="59"/>
      <c r="IIU32" s="59"/>
      <c r="IIV32" s="59"/>
      <c r="IIW32" s="59"/>
      <c r="IIX32" s="59"/>
      <c r="IIY32" s="59"/>
      <c r="IIZ32" s="59"/>
      <c r="IJA32" s="59"/>
      <c r="IJB32" s="59"/>
      <c r="IJC32" s="59"/>
      <c r="IJD32" s="59"/>
      <c r="IJE32" s="59"/>
      <c r="IJF32" s="59"/>
      <c r="IJG32" s="59"/>
      <c r="IJH32" s="59"/>
      <c r="IJI32" s="59"/>
      <c r="IJJ32" s="59"/>
      <c r="IJK32" s="59"/>
      <c r="IJL32" s="59"/>
      <c r="IJM32" s="59"/>
      <c r="IJN32" s="59"/>
      <c r="IJO32" s="59"/>
      <c r="IJP32" s="59"/>
      <c r="IJQ32" s="59"/>
      <c r="IJR32" s="59"/>
      <c r="IJS32" s="59"/>
      <c r="IJT32" s="59"/>
      <c r="IJU32" s="59"/>
      <c r="IJV32" s="59"/>
      <c r="IJW32" s="59"/>
      <c r="IJX32" s="59"/>
      <c r="IJY32" s="59"/>
      <c r="IJZ32" s="59"/>
      <c r="IKA32" s="59"/>
      <c r="IKB32" s="59"/>
      <c r="IKC32" s="59"/>
      <c r="IKD32" s="59"/>
      <c r="IKE32" s="59"/>
      <c r="IKF32" s="59"/>
      <c r="IKG32" s="59"/>
      <c r="IKH32" s="59"/>
      <c r="IKI32" s="59"/>
      <c r="IKJ32" s="59"/>
      <c r="IKK32" s="59"/>
      <c r="IKL32" s="59"/>
      <c r="IKM32" s="59"/>
      <c r="IKN32" s="59"/>
      <c r="IKO32" s="59"/>
      <c r="IKP32" s="59"/>
      <c r="IKQ32" s="59"/>
      <c r="IKR32" s="59"/>
      <c r="IKS32" s="59"/>
      <c r="IKT32" s="59"/>
      <c r="IKU32" s="59"/>
      <c r="IKV32" s="59"/>
      <c r="IKW32" s="59"/>
      <c r="IKX32" s="59"/>
      <c r="IKY32" s="59"/>
      <c r="IKZ32" s="59"/>
      <c r="ILA32" s="59"/>
      <c r="ILB32" s="59"/>
      <c r="ILC32" s="59"/>
      <c r="ILD32" s="59"/>
      <c r="ILE32" s="59"/>
      <c r="ILF32" s="59"/>
      <c r="ILG32" s="59"/>
      <c r="ILH32" s="59"/>
      <c r="ILI32" s="59"/>
      <c r="ILJ32" s="59"/>
      <c r="ILK32" s="59"/>
      <c r="ILL32" s="59"/>
      <c r="ILM32" s="59"/>
      <c r="ILN32" s="59"/>
      <c r="ILO32" s="59"/>
      <c r="ILP32" s="59"/>
      <c r="ILQ32" s="59"/>
      <c r="ILR32" s="59"/>
      <c r="ILS32" s="59"/>
      <c r="ILT32" s="59"/>
      <c r="ILU32" s="59"/>
      <c r="ILV32" s="59"/>
      <c r="ILW32" s="59"/>
      <c r="ILX32" s="59"/>
      <c r="ILY32" s="59"/>
      <c r="ILZ32" s="59"/>
      <c r="IMA32" s="59"/>
      <c r="IMB32" s="59"/>
      <c r="IMC32" s="59"/>
      <c r="IMD32" s="59"/>
      <c r="IME32" s="59"/>
      <c r="IMF32" s="59"/>
      <c r="IMG32" s="59"/>
      <c r="IMH32" s="59"/>
      <c r="IMI32" s="59"/>
      <c r="IMJ32" s="59"/>
      <c r="IMK32" s="59"/>
      <c r="IML32" s="59"/>
      <c r="IMM32" s="59"/>
      <c r="IMN32" s="59"/>
      <c r="IMO32" s="59"/>
      <c r="IMP32" s="59"/>
      <c r="IMQ32" s="59"/>
      <c r="IMR32" s="59"/>
      <c r="IMS32" s="59"/>
      <c r="IMT32" s="59"/>
      <c r="IMU32" s="59"/>
      <c r="IMV32" s="59"/>
      <c r="IMW32" s="59"/>
      <c r="IMX32" s="59"/>
      <c r="IMY32" s="59"/>
      <c r="IMZ32" s="59"/>
      <c r="INA32" s="59"/>
      <c r="INB32" s="59"/>
      <c r="INC32" s="59"/>
      <c r="IND32" s="59"/>
      <c r="INE32" s="59"/>
      <c r="INF32" s="59"/>
      <c r="ING32" s="59"/>
      <c r="INH32" s="59"/>
      <c r="INI32" s="59"/>
      <c r="INJ32" s="59"/>
      <c r="INK32" s="59"/>
      <c r="INL32" s="59"/>
      <c r="INM32" s="59"/>
      <c r="INN32" s="59"/>
      <c r="INO32" s="59"/>
      <c r="INP32" s="59"/>
      <c r="INQ32" s="59"/>
      <c r="INR32" s="59"/>
      <c r="INS32" s="59"/>
      <c r="INT32" s="59"/>
      <c r="INU32" s="59"/>
      <c r="INV32" s="59"/>
      <c r="INW32" s="59"/>
      <c r="INX32" s="59"/>
      <c r="INY32" s="59"/>
      <c r="INZ32" s="59"/>
      <c r="IOA32" s="59"/>
      <c r="IOB32" s="59"/>
      <c r="IOC32" s="59"/>
      <c r="IOD32" s="59"/>
      <c r="IOE32" s="59"/>
      <c r="IOF32" s="59"/>
      <c r="IOG32" s="59"/>
      <c r="IOH32" s="59"/>
      <c r="IOI32" s="59"/>
      <c r="IOJ32" s="59"/>
      <c r="IOK32" s="59"/>
      <c r="IOL32" s="59"/>
      <c r="IOM32" s="59"/>
      <c r="ION32" s="59"/>
      <c r="IOO32" s="59"/>
      <c r="IOP32" s="59"/>
      <c r="IOQ32" s="59"/>
      <c r="IOR32" s="59"/>
      <c r="IOS32" s="59"/>
      <c r="IOT32" s="59"/>
      <c r="IOU32" s="59"/>
      <c r="IOV32" s="59"/>
      <c r="IOW32" s="59"/>
      <c r="IOX32" s="59"/>
      <c r="IOY32" s="59"/>
      <c r="IOZ32" s="59"/>
      <c r="IPA32" s="59"/>
      <c r="IPB32" s="59"/>
      <c r="IPC32" s="59"/>
      <c r="IPD32" s="59"/>
      <c r="IPE32" s="59"/>
      <c r="IPF32" s="59"/>
      <c r="IPG32" s="59"/>
      <c r="IPH32" s="59"/>
      <c r="IPI32" s="59"/>
      <c r="IPJ32" s="59"/>
      <c r="IPK32" s="59"/>
      <c r="IPL32" s="59"/>
      <c r="IPM32" s="59"/>
      <c r="IPN32" s="59"/>
      <c r="IPO32" s="59"/>
      <c r="IPP32" s="59"/>
      <c r="IPQ32" s="59"/>
      <c r="IPR32" s="59"/>
      <c r="IPS32" s="59"/>
      <c r="IPT32" s="59"/>
      <c r="IPU32" s="59"/>
      <c r="IPV32" s="59"/>
      <c r="IPW32" s="59"/>
      <c r="IPX32" s="59"/>
      <c r="IPY32" s="59"/>
      <c r="IPZ32" s="59"/>
      <c r="IQA32" s="59"/>
      <c r="IQB32" s="59"/>
      <c r="IQC32" s="59"/>
      <c r="IQD32" s="59"/>
      <c r="IQE32" s="59"/>
      <c r="IQF32" s="59"/>
      <c r="IQG32" s="59"/>
      <c r="IQH32" s="59"/>
      <c r="IQI32" s="59"/>
      <c r="IQJ32" s="59"/>
      <c r="IQK32" s="59"/>
      <c r="IQL32" s="59"/>
      <c r="IQM32" s="59"/>
      <c r="IQN32" s="59"/>
      <c r="IQO32" s="59"/>
      <c r="IQP32" s="59"/>
      <c r="IQQ32" s="59"/>
      <c r="IQR32" s="59"/>
      <c r="IQS32" s="59"/>
      <c r="IQT32" s="59"/>
      <c r="IQU32" s="59"/>
      <c r="IQV32" s="59"/>
      <c r="IQW32" s="59"/>
      <c r="IQX32" s="59"/>
      <c r="IQY32" s="59"/>
      <c r="IQZ32" s="59"/>
      <c r="IRA32" s="59"/>
      <c r="IRB32" s="59"/>
      <c r="IRC32" s="59"/>
      <c r="IRD32" s="59"/>
      <c r="IRE32" s="59"/>
      <c r="IRF32" s="59"/>
      <c r="IRG32" s="59"/>
      <c r="IRH32" s="59"/>
      <c r="IRI32" s="59"/>
      <c r="IRJ32" s="59"/>
      <c r="IRK32" s="59"/>
      <c r="IRL32" s="59"/>
      <c r="IRM32" s="59"/>
      <c r="IRN32" s="59"/>
      <c r="IRO32" s="59"/>
      <c r="IRP32" s="59"/>
      <c r="IRQ32" s="59"/>
      <c r="IRR32" s="59"/>
      <c r="IRS32" s="59"/>
      <c r="IRT32" s="59"/>
      <c r="IRU32" s="59"/>
      <c r="IRV32" s="59"/>
      <c r="IRW32" s="59"/>
      <c r="IRX32" s="59"/>
      <c r="IRY32" s="59"/>
      <c r="IRZ32" s="59"/>
      <c r="ISA32" s="59"/>
      <c r="ISB32" s="59"/>
      <c r="ISC32" s="59"/>
      <c r="ISD32" s="59"/>
      <c r="ISE32" s="59"/>
      <c r="ISF32" s="59"/>
      <c r="ISG32" s="59"/>
      <c r="ISH32" s="59"/>
      <c r="ISI32" s="59"/>
      <c r="ISJ32" s="59"/>
      <c r="ISK32" s="59"/>
      <c r="ISL32" s="59"/>
      <c r="ISM32" s="59"/>
      <c r="ISN32" s="59"/>
      <c r="ISO32" s="59"/>
      <c r="ISP32" s="59"/>
      <c r="ISQ32" s="59"/>
      <c r="ISR32" s="59"/>
      <c r="ISS32" s="59"/>
      <c r="IST32" s="59"/>
      <c r="ISU32" s="59"/>
      <c r="ISV32" s="59"/>
      <c r="ISW32" s="59"/>
      <c r="ISX32" s="59"/>
      <c r="ISY32" s="59"/>
      <c r="ISZ32" s="59"/>
      <c r="ITA32" s="59"/>
      <c r="ITB32" s="59"/>
      <c r="ITC32" s="59"/>
      <c r="ITD32" s="59"/>
      <c r="ITE32" s="59"/>
      <c r="ITF32" s="59"/>
      <c r="ITG32" s="59"/>
      <c r="ITH32" s="59"/>
      <c r="ITI32" s="59"/>
      <c r="ITJ32" s="59"/>
      <c r="ITK32" s="59"/>
      <c r="ITL32" s="59"/>
      <c r="ITM32" s="59"/>
      <c r="ITN32" s="59"/>
      <c r="ITO32" s="59"/>
      <c r="ITP32" s="59"/>
      <c r="ITQ32" s="59"/>
      <c r="ITR32" s="59"/>
      <c r="ITS32" s="59"/>
      <c r="ITT32" s="59"/>
      <c r="ITU32" s="59"/>
      <c r="ITV32" s="59"/>
      <c r="ITW32" s="59"/>
      <c r="ITX32" s="59"/>
      <c r="ITY32" s="59"/>
      <c r="ITZ32" s="59"/>
      <c r="IUA32" s="59"/>
      <c r="IUB32" s="59"/>
      <c r="IUC32" s="59"/>
      <c r="IUD32" s="59"/>
      <c r="IUE32" s="59"/>
      <c r="IUF32" s="59"/>
      <c r="IUG32" s="59"/>
      <c r="IUH32" s="59"/>
      <c r="IUI32" s="59"/>
      <c r="IUJ32" s="59"/>
      <c r="IUK32" s="59"/>
      <c r="IUL32" s="59"/>
      <c r="IUM32" s="59"/>
      <c r="IUN32" s="59"/>
      <c r="IUO32" s="59"/>
      <c r="IUP32" s="59"/>
      <c r="IUQ32" s="59"/>
      <c r="IUR32" s="59"/>
      <c r="IUS32" s="59"/>
      <c r="IUT32" s="59"/>
      <c r="IUU32" s="59"/>
      <c r="IUV32" s="59"/>
      <c r="IUW32" s="59"/>
      <c r="IUX32" s="59"/>
      <c r="IUY32" s="59"/>
      <c r="IUZ32" s="59"/>
      <c r="IVA32" s="59"/>
      <c r="IVB32" s="59"/>
      <c r="IVC32" s="59"/>
      <c r="IVD32" s="59"/>
      <c r="IVE32" s="59"/>
      <c r="IVF32" s="59"/>
      <c r="IVG32" s="59"/>
      <c r="IVH32" s="59"/>
      <c r="IVI32" s="59"/>
      <c r="IVJ32" s="59"/>
      <c r="IVK32" s="59"/>
      <c r="IVL32" s="59"/>
      <c r="IVM32" s="59"/>
      <c r="IVN32" s="59"/>
      <c r="IVO32" s="59"/>
      <c r="IVP32" s="59"/>
      <c r="IVQ32" s="59"/>
      <c r="IVR32" s="59"/>
      <c r="IVS32" s="59"/>
      <c r="IVT32" s="59"/>
      <c r="IVU32" s="59"/>
      <c r="IVV32" s="59"/>
      <c r="IVW32" s="59"/>
      <c r="IVX32" s="59"/>
      <c r="IVY32" s="59"/>
      <c r="IVZ32" s="59"/>
      <c r="IWA32" s="59"/>
      <c r="IWB32" s="59"/>
      <c r="IWC32" s="59"/>
      <c r="IWD32" s="59"/>
      <c r="IWE32" s="59"/>
      <c r="IWF32" s="59"/>
      <c r="IWG32" s="59"/>
      <c r="IWH32" s="59"/>
      <c r="IWI32" s="59"/>
      <c r="IWJ32" s="59"/>
      <c r="IWK32" s="59"/>
      <c r="IWL32" s="59"/>
      <c r="IWM32" s="59"/>
      <c r="IWN32" s="59"/>
      <c r="IWO32" s="59"/>
      <c r="IWP32" s="59"/>
      <c r="IWQ32" s="59"/>
      <c r="IWR32" s="59"/>
      <c r="IWS32" s="59"/>
      <c r="IWT32" s="59"/>
      <c r="IWU32" s="59"/>
      <c r="IWV32" s="59"/>
      <c r="IWW32" s="59"/>
      <c r="IWX32" s="59"/>
      <c r="IWY32" s="59"/>
      <c r="IWZ32" s="59"/>
      <c r="IXA32" s="59"/>
      <c r="IXB32" s="59"/>
      <c r="IXC32" s="59"/>
      <c r="IXD32" s="59"/>
      <c r="IXE32" s="59"/>
      <c r="IXF32" s="59"/>
      <c r="IXG32" s="59"/>
      <c r="IXH32" s="59"/>
      <c r="IXI32" s="59"/>
      <c r="IXJ32" s="59"/>
      <c r="IXK32" s="59"/>
      <c r="IXL32" s="59"/>
      <c r="IXM32" s="59"/>
      <c r="IXN32" s="59"/>
      <c r="IXO32" s="59"/>
      <c r="IXP32" s="59"/>
      <c r="IXQ32" s="59"/>
      <c r="IXR32" s="59"/>
      <c r="IXS32" s="59"/>
      <c r="IXT32" s="59"/>
      <c r="IXU32" s="59"/>
      <c r="IXV32" s="59"/>
      <c r="IXW32" s="59"/>
      <c r="IXX32" s="59"/>
      <c r="IXY32" s="59"/>
      <c r="IXZ32" s="59"/>
      <c r="IYA32" s="59"/>
      <c r="IYB32" s="59"/>
      <c r="IYC32" s="59"/>
      <c r="IYD32" s="59"/>
      <c r="IYE32" s="59"/>
      <c r="IYF32" s="59"/>
      <c r="IYG32" s="59"/>
      <c r="IYH32" s="59"/>
      <c r="IYI32" s="59"/>
      <c r="IYJ32" s="59"/>
      <c r="IYK32" s="59"/>
      <c r="IYL32" s="59"/>
      <c r="IYM32" s="59"/>
      <c r="IYN32" s="59"/>
      <c r="IYO32" s="59"/>
      <c r="IYP32" s="59"/>
      <c r="IYQ32" s="59"/>
      <c r="IYR32" s="59"/>
      <c r="IYS32" s="59"/>
      <c r="IYT32" s="59"/>
      <c r="IYU32" s="59"/>
      <c r="IYV32" s="59"/>
      <c r="IYW32" s="59"/>
      <c r="IYX32" s="59"/>
      <c r="IYY32" s="59"/>
      <c r="IYZ32" s="59"/>
      <c r="IZA32" s="59"/>
      <c r="IZB32" s="59"/>
      <c r="IZC32" s="59"/>
      <c r="IZD32" s="59"/>
      <c r="IZE32" s="59"/>
      <c r="IZF32" s="59"/>
      <c r="IZG32" s="59"/>
      <c r="IZH32" s="59"/>
      <c r="IZI32" s="59"/>
      <c r="IZJ32" s="59"/>
      <c r="IZK32" s="59"/>
      <c r="IZL32" s="59"/>
      <c r="IZM32" s="59"/>
      <c r="IZN32" s="59"/>
      <c r="IZO32" s="59"/>
      <c r="IZP32" s="59"/>
      <c r="IZQ32" s="59"/>
      <c r="IZR32" s="59"/>
      <c r="IZS32" s="59"/>
      <c r="IZT32" s="59"/>
      <c r="IZU32" s="59"/>
      <c r="IZV32" s="59"/>
      <c r="IZW32" s="59"/>
      <c r="IZX32" s="59"/>
      <c r="IZY32" s="59"/>
      <c r="IZZ32" s="59"/>
      <c r="JAA32" s="59"/>
      <c r="JAB32" s="59"/>
      <c r="JAC32" s="59"/>
      <c r="JAD32" s="59"/>
      <c r="JAE32" s="59"/>
      <c r="JAF32" s="59"/>
      <c r="JAG32" s="59"/>
      <c r="JAH32" s="59"/>
      <c r="JAI32" s="59"/>
      <c r="JAJ32" s="59"/>
      <c r="JAK32" s="59"/>
      <c r="JAL32" s="59"/>
      <c r="JAM32" s="59"/>
      <c r="JAN32" s="59"/>
      <c r="JAO32" s="59"/>
      <c r="JAP32" s="59"/>
      <c r="JAQ32" s="59"/>
      <c r="JAR32" s="59"/>
      <c r="JAS32" s="59"/>
      <c r="JAT32" s="59"/>
      <c r="JAU32" s="59"/>
      <c r="JAV32" s="59"/>
      <c r="JAW32" s="59"/>
      <c r="JAX32" s="59"/>
      <c r="JAY32" s="59"/>
      <c r="JAZ32" s="59"/>
      <c r="JBA32" s="59"/>
      <c r="JBB32" s="59"/>
      <c r="JBC32" s="59"/>
      <c r="JBD32" s="59"/>
      <c r="JBE32" s="59"/>
      <c r="JBF32" s="59"/>
      <c r="JBG32" s="59"/>
      <c r="JBH32" s="59"/>
      <c r="JBI32" s="59"/>
      <c r="JBJ32" s="59"/>
      <c r="JBK32" s="59"/>
      <c r="JBL32" s="59"/>
      <c r="JBM32" s="59"/>
      <c r="JBN32" s="59"/>
      <c r="JBO32" s="59"/>
      <c r="JBP32" s="59"/>
      <c r="JBQ32" s="59"/>
      <c r="JBR32" s="59"/>
      <c r="JBS32" s="59"/>
      <c r="JBT32" s="59"/>
      <c r="JBU32" s="59"/>
      <c r="JBV32" s="59"/>
      <c r="JBW32" s="59"/>
      <c r="JBX32" s="59"/>
      <c r="JBY32" s="59"/>
      <c r="JBZ32" s="59"/>
      <c r="JCA32" s="59"/>
      <c r="JCB32" s="59"/>
      <c r="JCC32" s="59"/>
      <c r="JCD32" s="59"/>
      <c r="JCE32" s="59"/>
      <c r="JCF32" s="59"/>
      <c r="JCG32" s="59"/>
      <c r="JCH32" s="59"/>
      <c r="JCI32" s="59"/>
      <c r="JCJ32" s="59"/>
      <c r="JCK32" s="59"/>
      <c r="JCL32" s="59"/>
      <c r="JCM32" s="59"/>
      <c r="JCN32" s="59"/>
      <c r="JCO32" s="59"/>
      <c r="JCP32" s="59"/>
      <c r="JCQ32" s="59"/>
      <c r="JCR32" s="59"/>
      <c r="JCS32" s="59"/>
      <c r="JCT32" s="59"/>
      <c r="JCU32" s="59"/>
      <c r="JCV32" s="59"/>
      <c r="JCW32" s="59"/>
      <c r="JCX32" s="59"/>
      <c r="JCY32" s="59"/>
      <c r="JCZ32" s="59"/>
      <c r="JDA32" s="59"/>
      <c r="JDB32" s="59"/>
      <c r="JDC32" s="59"/>
      <c r="JDD32" s="59"/>
      <c r="JDE32" s="59"/>
      <c r="JDF32" s="59"/>
      <c r="JDG32" s="59"/>
      <c r="JDH32" s="59"/>
      <c r="JDI32" s="59"/>
      <c r="JDJ32" s="59"/>
      <c r="JDK32" s="59"/>
      <c r="JDL32" s="59"/>
      <c r="JDM32" s="59"/>
      <c r="JDN32" s="59"/>
      <c r="JDO32" s="59"/>
      <c r="JDP32" s="59"/>
      <c r="JDQ32" s="59"/>
      <c r="JDR32" s="59"/>
      <c r="JDS32" s="59"/>
      <c r="JDT32" s="59"/>
      <c r="JDU32" s="59"/>
      <c r="JDV32" s="59"/>
      <c r="JDW32" s="59"/>
      <c r="JDX32" s="59"/>
      <c r="JDY32" s="59"/>
      <c r="JDZ32" s="59"/>
      <c r="JEA32" s="59"/>
      <c r="JEB32" s="59"/>
      <c r="JEC32" s="59"/>
      <c r="JED32" s="59"/>
      <c r="JEE32" s="59"/>
      <c r="JEF32" s="59"/>
      <c r="JEG32" s="59"/>
      <c r="JEH32" s="59"/>
      <c r="JEI32" s="59"/>
      <c r="JEJ32" s="59"/>
      <c r="JEK32" s="59"/>
      <c r="JEL32" s="59"/>
      <c r="JEM32" s="59"/>
      <c r="JEN32" s="59"/>
      <c r="JEO32" s="59"/>
      <c r="JEP32" s="59"/>
      <c r="JEQ32" s="59"/>
      <c r="JER32" s="59"/>
      <c r="JES32" s="59"/>
      <c r="JET32" s="59"/>
      <c r="JEU32" s="59"/>
      <c r="JEV32" s="59"/>
      <c r="JEW32" s="59"/>
      <c r="JEX32" s="59"/>
      <c r="JEY32" s="59"/>
      <c r="JEZ32" s="59"/>
      <c r="JFA32" s="59"/>
      <c r="JFB32" s="59"/>
      <c r="JFC32" s="59"/>
      <c r="JFD32" s="59"/>
      <c r="JFE32" s="59"/>
      <c r="JFF32" s="59"/>
      <c r="JFG32" s="59"/>
      <c r="JFH32" s="59"/>
      <c r="JFI32" s="59"/>
      <c r="JFJ32" s="59"/>
      <c r="JFK32" s="59"/>
      <c r="JFL32" s="59"/>
      <c r="JFM32" s="59"/>
      <c r="JFN32" s="59"/>
      <c r="JFO32" s="59"/>
      <c r="JFP32" s="59"/>
      <c r="JFQ32" s="59"/>
      <c r="JFR32" s="59"/>
      <c r="JFS32" s="59"/>
      <c r="JFT32" s="59"/>
      <c r="JFU32" s="59"/>
      <c r="JFV32" s="59"/>
      <c r="JFW32" s="59"/>
      <c r="JFX32" s="59"/>
      <c r="JFY32" s="59"/>
      <c r="JFZ32" s="59"/>
      <c r="JGA32" s="59"/>
      <c r="JGB32" s="59"/>
      <c r="JGC32" s="59"/>
      <c r="JGD32" s="59"/>
      <c r="JGE32" s="59"/>
      <c r="JGF32" s="59"/>
      <c r="JGG32" s="59"/>
      <c r="JGH32" s="59"/>
      <c r="JGI32" s="59"/>
      <c r="JGJ32" s="59"/>
      <c r="JGK32" s="59"/>
      <c r="JGL32" s="59"/>
      <c r="JGM32" s="59"/>
      <c r="JGN32" s="59"/>
      <c r="JGO32" s="59"/>
      <c r="JGP32" s="59"/>
      <c r="JGQ32" s="59"/>
      <c r="JGR32" s="59"/>
      <c r="JGS32" s="59"/>
      <c r="JGT32" s="59"/>
      <c r="JGU32" s="59"/>
      <c r="JGV32" s="59"/>
      <c r="JGW32" s="59"/>
      <c r="JGX32" s="59"/>
      <c r="JGY32" s="59"/>
      <c r="JGZ32" s="59"/>
      <c r="JHA32" s="59"/>
      <c r="JHB32" s="59"/>
      <c r="JHC32" s="59"/>
      <c r="JHD32" s="59"/>
      <c r="JHE32" s="59"/>
      <c r="JHF32" s="59"/>
      <c r="JHG32" s="59"/>
      <c r="JHH32" s="59"/>
      <c r="JHI32" s="59"/>
      <c r="JHJ32" s="59"/>
      <c r="JHK32" s="59"/>
      <c r="JHL32" s="59"/>
      <c r="JHM32" s="59"/>
      <c r="JHN32" s="59"/>
      <c r="JHO32" s="59"/>
      <c r="JHP32" s="59"/>
      <c r="JHQ32" s="59"/>
      <c r="JHR32" s="59"/>
      <c r="JHS32" s="59"/>
      <c r="JHT32" s="59"/>
      <c r="JHU32" s="59"/>
      <c r="JHV32" s="59"/>
      <c r="JHW32" s="59"/>
      <c r="JHX32" s="59"/>
      <c r="JHY32" s="59"/>
      <c r="JHZ32" s="59"/>
      <c r="JIA32" s="59"/>
      <c r="JIB32" s="59"/>
      <c r="JIC32" s="59"/>
      <c r="JID32" s="59"/>
      <c r="JIE32" s="59"/>
      <c r="JIF32" s="59"/>
      <c r="JIG32" s="59"/>
      <c r="JIH32" s="59"/>
      <c r="JII32" s="59"/>
      <c r="JIJ32" s="59"/>
      <c r="JIK32" s="59"/>
      <c r="JIL32" s="59"/>
      <c r="JIM32" s="59"/>
      <c r="JIN32" s="59"/>
      <c r="JIO32" s="59"/>
      <c r="JIP32" s="59"/>
      <c r="JIQ32" s="59"/>
      <c r="JIR32" s="59"/>
      <c r="JIS32" s="59"/>
      <c r="JIT32" s="59"/>
      <c r="JIU32" s="59"/>
      <c r="JIV32" s="59"/>
      <c r="JIW32" s="59"/>
      <c r="JIX32" s="59"/>
      <c r="JIY32" s="59"/>
      <c r="JIZ32" s="59"/>
      <c r="JJA32" s="59"/>
      <c r="JJB32" s="59"/>
      <c r="JJC32" s="59"/>
      <c r="JJD32" s="59"/>
      <c r="JJE32" s="59"/>
      <c r="JJF32" s="59"/>
      <c r="JJG32" s="59"/>
      <c r="JJH32" s="59"/>
      <c r="JJI32" s="59"/>
      <c r="JJJ32" s="59"/>
      <c r="JJK32" s="59"/>
      <c r="JJL32" s="59"/>
      <c r="JJM32" s="59"/>
      <c r="JJN32" s="59"/>
      <c r="JJO32" s="59"/>
      <c r="JJP32" s="59"/>
      <c r="JJQ32" s="59"/>
      <c r="JJR32" s="59"/>
      <c r="JJS32" s="59"/>
      <c r="JJT32" s="59"/>
      <c r="JJU32" s="59"/>
      <c r="JJV32" s="59"/>
      <c r="JJW32" s="59"/>
      <c r="JJX32" s="59"/>
      <c r="JJY32" s="59"/>
      <c r="JJZ32" s="59"/>
      <c r="JKA32" s="59"/>
      <c r="JKB32" s="59"/>
      <c r="JKC32" s="59"/>
      <c r="JKD32" s="59"/>
      <c r="JKE32" s="59"/>
      <c r="JKF32" s="59"/>
      <c r="JKG32" s="59"/>
      <c r="JKH32" s="59"/>
      <c r="JKI32" s="59"/>
      <c r="JKJ32" s="59"/>
      <c r="JKK32" s="59"/>
      <c r="JKL32" s="59"/>
      <c r="JKM32" s="59"/>
      <c r="JKN32" s="59"/>
      <c r="JKO32" s="59"/>
      <c r="JKP32" s="59"/>
      <c r="JKQ32" s="59"/>
      <c r="JKR32" s="59"/>
      <c r="JKS32" s="59"/>
      <c r="JKT32" s="59"/>
      <c r="JKU32" s="59"/>
      <c r="JKV32" s="59"/>
      <c r="JKW32" s="59"/>
      <c r="JKX32" s="59"/>
      <c r="JKY32" s="59"/>
      <c r="JKZ32" s="59"/>
      <c r="JLA32" s="59"/>
      <c r="JLB32" s="59"/>
      <c r="JLC32" s="59"/>
      <c r="JLD32" s="59"/>
      <c r="JLE32" s="59"/>
      <c r="JLF32" s="59"/>
      <c r="JLG32" s="59"/>
      <c r="JLH32" s="59"/>
      <c r="JLI32" s="59"/>
      <c r="JLJ32" s="59"/>
      <c r="JLK32" s="59"/>
      <c r="JLL32" s="59"/>
      <c r="JLM32" s="59"/>
      <c r="JLN32" s="59"/>
      <c r="JLO32" s="59"/>
      <c r="JLP32" s="59"/>
      <c r="JLQ32" s="59"/>
      <c r="JLR32" s="59"/>
      <c r="JLS32" s="59"/>
      <c r="JLT32" s="59"/>
      <c r="JLU32" s="59"/>
      <c r="JLV32" s="59"/>
      <c r="JLW32" s="59"/>
      <c r="JLX32" s="59"/>
      <c r="JLY32" s="59"/>
      <c r="JLZ32" s="59"/>
      <c r="JMA32" s="59"/>
      <c r="JMB32" s="59"/>
      <c r="JMC32" s="59"/>
      <c r="JMD32" s="59"/>
      <c r="JME32" s="59"/>
      <c r="JMF32" s="59"/>
      <c r="JMG32" s="59"/>
      <c r="JMH32" s="59"/>
      <c r="JMI32" s="59"/>
      <c r="JMJ32" s="59"/>
      <c r="JMK32" s="59"/>
      <c r="JML32" s="59"/>
      <c r="JMM32" s="59"/>
      <c r="JMN32" s="59"/>
      <c r="JMO32" s="59"/>
      <c r="JMP32" s="59"/>
      <c r="JMQ32" s="59"/>
      <c r="JMR32" s="59"/>
      <c r="JMS32" s="59"/>
      <c r="JMT32" s="59"/>
      <c r="JMU32" s="59"/>
      <c r="JMV32" s="59"/>
      <c r="JMW32" s="59"/>
      <c r="JMX32" s="59"/>
      <c r="JMY32" s="59"/>
      <c r="JMZ32" s="59"/>
      <c r="JNA32" s="59"/>
      <c r="JNB32" s="59"/>
      <c r="JNC32" s="59"/>
      <c r="JND32" s="59"/>
      <c r="JNE32" s="59"/>
      <c r="JNF32" s="59"/>
      <c r="JNG32" s="59"/>
      <c r="JNH32" s="59"/>
      <c r="JNI32" s="59"/>
      <c r="JNJ32" s="59"/>
      <c r="JNK32" s="59"/>
      <c r="JNL32" s="59"/>
      <c r="JNM32" s="59"/>
      <c r="JNN32" s="59"/>
      <c r="JNO32" s="59"/>
      <c r="JNP32" s="59"/>
      <c r="JNQ32" s="59"/>
      <c r="JNR32" s="59"/>
      <c r="JNS32" s="59"/>
      <c r="JNT32" s="59"/>
      <c r="JNU32" s="59"/>
      <c r="JNV32" s="59"/>
      <c r="JNW32" s="59"/>
      <c r="JNX32" s="59"/>
      <c r="JNY32" s="59"/>
      <c r="JNZ32" s="59"/>
      <c r="JOA32" s="59"/>
      <c r="JOB32" s="59"/>
      <c r="JOC32" s="59"/>
      <c r="JOD32" s="59"/>
      <c r="JOE32" s="59"/>
      <c r="JOF32" s="59"/>
      <c r="JOG32" s="59"/>
      <c r="JOH32" s="59"/>
      <c r="JOI32" s="59"/>
      <c r="JOJ32" s="59"/>
      <c r="JOK32" s="59"/>
      <c r="JOL32" s="59"/>
      <c r="JOM32" s="59"/>
      <c r="JON32" s="59"/>
      <c r="JOO32" s="59"/>
      <c r="JOP32" s="59"/>
      <c r="JOQ32" s="59"/>
      <c r="JOR32" s="59"/>
      <c r="JOS32" s="59"/>
      <c r="JOT32" s="59"/>
      <c r="JOU32" s="59"/>
      <c r="JOV32" s="59"/>
      <c r="JOW32" s="59"/>
      <c r="JOX32" s="59"/>
      <c r="JOY32" s="59"/>
      <c r="JOZ32" s="59"/>
      <c r="JPA32" s="59"/>
      <c r="JPB32" s="59"/>
      <c r="JPC32" s="59"/>
      <c r="JPD32" s="59"/>
      <c r="JPE32" s="59"/>
      <c r="JPF32" s="59"/>
      <c r="JPG32" s="59"/>
      <c r="JPH32" s="59"/>
      <c r="JPI32" s="59"/>
      <c r="JPJ32" s="59"/>
      <c r="JPK32" s="59"/>
      <c r="JPL32" s="59"/>
      <c r="JPM32" s="59"/>
      <c r="JPN32" s="59"/>
      <c r="JPO32" s="59"/>
      <c r="JPP32" s="59"/>
      <c r="JPQ32" s="59"/>
      <c r="JPR32" s="59"/>
      <c r="JPS32" s="59"/>
      <c r="JPT32" s="59"/>
      <c r="JPU32" s="59"/>
      <c r="JPV32" s="59"/>
      <c r="JPW32" s="59"/>
      <c r="JPX32" s="59"/>
      <c r="JPY32" s="59"/>
      <c r="JPZ32" s="59"/>
      <c r="JQA32" s="59"/>
      <c r="JQB32" s="59"/>
      <c r="JQC32" s="59"/>
      <c r="JQD32" s="59"/>
      <c r="JQE32" s="59"/>
      <c r="JQF32" s="59"/>
      <c r="JQG32" s="59"/>
      <c r="JQH32" s="59"/>
      <c r="JQI32" s="59"/>
      <c r="JQJ32" s="59"/>
      <c r="JQK32" s="59"/>
      <c r="JQL32" s="59"/>
      <c r="JQM32" s="59"/>
      <c r="JQN32" s="59"/>
      <c r="JQO32" s="59"/>
      <c r="JQP32" s="59"/>
      <c r="JQQ32" s="59"/>
      <c r="JQR32" s="59"/>
      <c r="JQS32" s="59"/>
      <c r="JQT32" s="59"/>
      <c r="JQU32" s="59"/>
      <c r="JQV32" s="59"/>
      <c r="JQW32" s="59"/>
      <c r="JQX32" s="59"/>
      <c r="JQY32" s="59"/>
      <c r="JQZ32" s="59"/>
      <c r="JRA32" s="59"/>
      <c r="JRB32" s="59"/>
      <c r="JRC32" s="59"/>
      <c r="JRD32" s="59"/>
      <c r="JRE32" s="59"/>
      <c r="JRF32" s="59"/>
      <c r="JRG32" s="59"/>
      <c r="JRH32" s="59"/>
      <c r="JRI32" s="59"/>
      <c r="JRJ32" s="59"/>
      <c r="JRK32" s="59"/>
      <c r="JRL32" s="59"/>
      <c r="JRM32" s="59"/>
      <c r="JRN32" s="59"/>
      <c r="JRO32" s="59"/>
      <c r="JRP32" s="59"/>
      <c r="JRQ32" s="59"/>
      <c r="JRR32" s="59"/>
      <c r="JRS32" s="59"/>
      <c r="JRT32" s="59"/>
      <c r="JRU32" s="59"/>
      <c r="JRV32" s="59"/>
      <c r="JRW32" s="59"/>
      <c r="JRX32" s="59"/>
      <c r="JRY32" s="59"/>
      <c r="JRZ32" s="59"/>
      <c r="JSA32" s="59"/>
      <c r="JSB32" s="59"/>
      <c r="JSC32" s="59"/>
      <c r="JSD32" s="59"/>
      <c r="JSE32" s="59"/>
      <c r="JSF32" s="59"/>
      <c r="JSG32" s="59"/>
      <c r="JSH32" s="59"/>
      <c r="JSI32" s="59"/>
      <c r="JSJ32" s="59"/>
      <c r="JSK32" s="59"/>
      <c r="JSL32" s="59"/>
      <c r="JSM32" s="59"/>
      <c r="JSN32" s="59"/>
      <c r="JSO32" s="59"/>
      <c r="JSP32" s="59"/>
      <c r="JSQ32" s="59"/>
      <c r="JSR32" s="59"/>
      <c r="JSS32" s="59"/>
      <c r="JST32" s="59"/>
      <c r="JSU32" s="59"/>
      <c r="JSV32" s="59"/>
      <c r="JSW32" s="59"/>
      <c r="JSX32" s="59"/>
      <c r="JSY32" s="59"/>
      <c r="JSZ32" s="59"/>
      <c r="JTA32" s="59"/>
      <c r="JTB32" s="59"/>
      <c r="JTC32" s="59"/>
      <c r="JTD32" s="59"/>
      <c r="JTE32" s="59"/>
      <c r="JTF32" s="59"/>
      <c r="JTG32" s="59"/>
      <c r="JTH32" s="59"/>
      <c r="JTI32" s="59"/>
      <c r="JTJ32" s="59"/>
      <c r="JTK32" s="59"/>
      <c r="JTL32" s="59"/>
      <c r="JTM32" s="59"/>
      <c r="JTN32" s="59"/>
      <c r="JTO32" s="59"/>
      <c r="JTP32" s="59"/>
      <c r="JTQ32" s="59"/>
      <c r="JTR32" s="59"/>
      <c r="JTS32" s="59"/>
      <c r="JTT32" s="59"/>
      <c r="JTU32" s="59"/>
      <c r="JTV32" s="59"/>
      <c r="JTW32" s="59"/>
      <c r="JTX32" s="59"/>
      <c r="JTY32" s="59"/>
      <c r="JTZ32" s="59"/>
      <c r="JUA32" s="59"/>
      <c r="JUB32" s="59"/>
      <c r="JUC32" s="59"/>
      <c r="JUD32" s="59"/>
      <c r="JUE32" s="59"/>
      <c r="JUF32" s="59"/>
      <c r="JUG32" s="59"/>
      <c r="JUH32" s="59"/>
      <c r="JUI32" s="59"/>
      <c r="JUJ32" s="59"/>
      <c r="JUK32" s="59"/>
      <c r="JUL32" s="59"/>
      <c r="JUM32" s="59"/>
      <c r="JUN32" s="59"/>
      <c r="JUO32" s="59"/>
      <c r="JUP32" s="59"/>
      <c r="JUQ32" s="59"/>
      <c r="JUR32" s="59"/>
      <c r="JUS32" s="59"/>
      <c r="JUT32" s="59"/>
      <c r="JUU32" s="59"/>
      <c r="JUV32" s="59"/>
      <c r="JUW32" s="59"/>
      <c r="JUX32" s="59"/>
      <c r="JUY32" s="59"/>
      <c r="JUZ32" s="59"/>
      <c r="JVA32" s="59"/>
      <c r="JVB32" s="59"/>
      <c r="JVC32" s="59"/>
      <c r="JVD32" s="59"/>
      <c r="JVE32" s="59"/>
      <c r="JVF32" s="59"/>
      <c r="JVG32" s="59"/>
      <c r="JVH32" s="59"/>
      <c r="JVI32" s="59"/>
      <c r="JVJ32" s="59"/>
      <c r="JVK32" s="59"/>
      <c r="JVL32" s="59"/>
      <c r="JVM32" s="59"/>
      <c r="JVN32" s="59"/>
      <c r="JVO32" s="59"/>
      <c r="JVP32" s="59"/>
      <c r="JVQ32" s="59"/>
      <c r="JVR32" s="59"/>
      <c r="JVS32" s="59"/>
      <c r="JVT32" s="59"/>
      <c r="JVU32" s="59"/>
      <c r="JVV32" s="59"/>
      <c r="JVW32" s="59"/>
      <c r="JVX32" s="59"/>
      <c r="JVY32" s="59"/>
      <c r="JVZ32" s="59"/>
      <c r="JWA32" s="59"/>
      <c r="JWB32" s="59"/>
      <c r="JWC32" s="59"/>
      <c r="JWD32" s="59"/>
      <c r="JWE32" s="59"/>
      <c r="JWF32" s="59"/>
      <c r="JWG32" s="59"/>
      <c r="JWH32" s="59"/>
      <c r="JWI32" s="59"/>
      <c r="JWJ32" s="59"/>
      <c r="JWK32" s="59"/>
      <c r="JWL32" s="59"/>
      <c r="JWM32" s="59"/>
      <c r="JWN32" s="59"/>
      <c r="JWO32" s="59"/>
      <c r="JWP32" s="59"/>
      <c r="JWQ32" s="59"/>
      <c r="JWR32" s="59"/>
      <c r="JWS32" s="59"/>
      <c r="JWT32" s="59"/>
      <c r="JWU32" s="59"/>
      <c r="JWV32" s="59"/>
      <c r="JWW32" s="59"/>
      <c r="JWX32" s="59"/>
      <c r="JWY32" s="59"/>
      <c r="JWZ32" s="59"/>
      <c r="JXA32" s="59"/>
      <c r="JXB32" s="59"/>
      <c r="JXC32" s="59"/>
      <c r="JXD32" s="59"/>
      <c r="JXE32" s="59"/>
      <c r="JXF32" s="59"/>
      <c r="JXG32" s="59"/>
      <c r="JXH32" s="59"/>
      <c r="JXI32" s="59"/>
      <c r="JXJ32" s="59"/>
      <c r="JXK32" s="59"/>
      <c r="JXL32" s="59"/>
      <c r="JXM32" s="59"/>
      <c r="JXN32" s="59"/>
      <c r="JXO32" s="59"/>
      <c r="JXP32" s="59"/>
      <c r="JXQ32" s="59"/>
      <c r="JXR32" s="59"/>
      <c r="JXS32" s="59"/>
      <c r="JXT32" s="59"/>
      <c r="JXU32" s="59"/>
      <c r="JXV32" s="59"/>
      <c r="JXW32" s="59"/>
      <c r="JXX32" s="59"/>
      <c r="JXY32" s="59"/>
      <c r="JXZ32" s="59"/>
      <c r="JYA32" s="59"/>
      <c r="JYB32" s="59"/>
      <c r="JYC32" s="59"/>
      <c r="JYD32" s="59"/>
      <c r="JYE32" s="59"/>
      <c r="JYF32" s="59"/>
      <c r="JYG32" s="59"/>
      <c r="JYH32" s="59"/>
      <c r="JYI32" s="59"/>
      <c r="JYJ32" s="59"/>
      <c r="JYK32" s="59"/>
      <c r="JYL32" s="59"/>
      <c r="JYM32" s="59"/>
      <c r="JYN32" s="59"/>
      <c r="JYO32" s="59"/>
      <c r="JYP32" s="59"/>
      <c r="JYQ32" s="59"/>
      <c r="JYR32" s="59"/>
      <c r="JYS32" s="59"/>
      <c r="JYT32" s="59"/>
      <c r="JYU32" s="59"/>
      <c r="JYV32" s="59"/>
      <c r="JYW32" s="59"/>
      <c r="JYX32" s="59"/>
      <c r="JYY32" s="59"/>
      <c r="JYZ32" s="59"/>
      <c r="JZA32" s="59"/>
      <c r="JZB32" s="59"/>
      <c r="JZC32" s="59"/>
      <c r="JZD32" s="59"/>
      <c r="JZE32" s="59"/>
      <c r="JZF32" s="59"/>
      <c r="JZG32" s="59"/>
      <c r="JZH32" s="59"/>
      <c r="JZI32" s="59"/>
      <c r="JZJ32" s="59"/>
      <c r="JZK32" s="59"/>
      <c r="JZL32" s="59"/>
      <c r="JZM32" s="59"/>
      <c r="JZN32" s="59"/>
      <c r="JZO32" s="59"/>
      <c r="JZP32" s="59"/>
      <c r="JZQ32" s="59"/>
      <c r="JZR32" s="59"/>
      <c r="JZS32" s="59"/>
      <c r="JZT32" s="59"/>
      <c r="JZU32" s="59"/>
      <c r="JZV32" s="59"/>
      <c r="JZW32" s="59"/>
      <c r="JZX32" s="59"/>
      <c r="JZY32" s="59"/>
      <c r="JZZ32" s="59"/>
      <c r="KAA32" s="59"/>
      <c r="KAB32" s="59"/>
      <c r="KAC32" s="59"/>
      <c r="KAD32" s="59"/>
      <c r="KAE32" s="59"/>
      <c r="KAF32" s="59"/>
      <c r="KAG32" s="59"/>
      <c r="KAH32" s="59"/>
      <c r="KAI32" s="59"/>
      <c r="KAJ32" s="59"/>
      <c r="KAK32" s="59"/>
      <c r="KAL32" s="59"/>
      <c r="KAM32" s="59"/>
      <c r="KAN32" s="59"/>
      <c r="KAO32" s="59"/>
      <c r="KAP32" s="59"/>
      <c r="KAQ32" s="59"/>
      <c r="KAR32" s="59"/>
      <c r="KAS32" s="59"/>
      <c r="KAT32" s="59"/>
      <c r="KAU32" s="59"/>
      <c r="KAV32" s="59"/>
      <c r="KAW32" s="59"/>
      <c r="KAX32" s="59"/>
      <c r="KAY32" s="59"/>
      <c r="KAZ32" s="59"/>
      <c r="KBA32" s="59"/>
      <c r="KBB32" s="59"/>
      <c r="KBC32" s="59"/>
      <c r="KBD32" s="59"/>
      <c r="KBE32" s="59"/>
      <c r="KBF32" s="59"/>
      <c r="KBG32" s="59"/>
      <c r="KBH32" s="59"/>
      <c r="KBI32" s="59"/>
      <c r="KBJ32" s="59"/>
      <c r="KBK32" s="59"/>
      <c r="KBL32" s="59"/>
      <c r="KBM32" s="59"/>
      <c r="KBN32" s="59"/>
      <c r="KBO32" s="59"/>
      <c r="KBP32" s="59"/>
      <c r="KBQ32" s="59"/>
      <c r="KBR32" s="59"/>
      <c r="KBS32" s="59"/>
      <c r="KBT32" s="59"/>
      <c r="KBU32" s="59"/>
      <c r="KBV32" s="59"/>
      <c r="KBW32" s="59"/>
      <c r="KBX32" s="59"/>
      <c r="KBY32" s="59"/>
      <c r="KBZ32" s="59"/>
      <c r="KCA32" s="59"/>
      <c r="KCB32" s="59"/>
      <c r="KCC32" s="59"/>
      <c r="KCD32" s="59"/>
      <c r="KCE32" s="59"/>
      <c r="KCF32" s="59"/>
      <c r="KCG32" s="59"/>
      <c r="KCH32" s="59"/>
      <c r="KCI32" s="59"/>
      <c r="KCJ32" s="59"/>
      <c r="KCK32" s="59"/>
      <c r="KCL32" s="59"/>
      <c r="KCM32" s="59"/>
      <c r="KCN32" s="59"/>
      <c r="KCO32" s="59"/>
      <c r="KCP32" s="59"/>
      <c r="KCQ32" s="59"/>
      <c r="KCR32" s="59"/>
      <c r="KCS32" s="59"/>
      <c r="KCT32" s="59"/>
      <c r="KCU32" s="59"/>
      <c r="KCV32" s="59"/>
      <c r="KCW32" s="59"/>
      <c r="KCX32" s="59"/>
      <c r="KCY32" s="59"/>
      <c r="KCZ32" s="59"/>
      <c r="KDA32" s="59"/>
      <c r="KDB32" s="59"/>
      <c r="KDC32" s="59"/>
      <c r="KDD32" s="59"/>
      <c r="KDE32" s="59"/>
      <c r="KDF32" s="59"/>
      <c r="KDG32" s="59"/>
      <c r="KDH32" s="59"/>
      <c r="KDI32" s="59"/>
      <c r="KDJ32" s="59"/>
      <c r="KDK32" s="59"/>
      <c r="KDL32" s="59"/>
      <c r="KDM32" s="59"/>
      <c r="KDN32" s="59"/>
      <c r="KDO32" s="59"/>
      <c r="KDP32" s="59"/>
      <c r="KDQ32" s="59"/>
      <c r="KDR32" s="59"/>
      <c r="KDS32" s="59"/>
      <c r="KDT32" s="59"/>
      <c r="KDU32" s="59"/>
      <c r="KDV32" s="59"/>
      <c r="KDW32" s="59"/>
      <c r="KDX32" s="59"/>
      <c r="KDY32" s="59"/>
      <c r="KDZ32" s="59"/>
      <c r="KEA32" s="59"/>
      <c r="KEB32" s="59"/>
      <c r="KEC32" s="59"/>
      <c r="KED32" s="59"/>
      <c r="KEE32" s="59"/>
      <c r="KEF32" s="59"/>
      <c r="KEG32" s="59"/>
      <c r="KEH32" s="59"/>
      <c r="KEI32" s="59"/>
      <c r="KEJ32" s="59"/>
      <c r="KEK32" s="59"/>
      <c r="KEL32" s="59"/>
      <c r="KEM32" s="59"/>
      <c r="KEN32" s="59"/>
      <c r="KEO32" s="59"/>
      <c r="KEP32" s="59"/>
      <c r="KEQ32" s="59"/>
      <c r="KER32" s="59"/>
      <c r="KES32" s="59"/>
      <c r="KET32" s="59"/>
      <c r="KEU32" s="59"/>
      <c r="KEV32" s="59"/>
      <c r="KEW32" s="59"/>
      <c r="KEX32" s="59"/>
      <c r="KEY32" s="59"/>
      <c r="KEZ32" s="59"/>
      <c r="KFA32" s="59"/>
      <c r="KFB32" s="59"/>
      <c r="KFC32" s="59"/>
      <c r="KFD32" s="59"/>
      <c r="KFE32" s="59"/>
      <c r="KFF32" s="59"/>
      <c r="KFG32" s="59"/>
      <c r="KFH32" s="59"/>
      <c r="KFI32" s="59"/>
      <c r="KFJ32" s="59"/>
      <c r="KFK32" s="59"/>
      <c r="KFL32" s="59"/>
      <c r="KFM32" s="59"/>
      <c r="KFN32" s="59"/>
      <c r="KFO32" s="59"/>
      <c r="KFP32" s="59"/>
      <c r="KFQ32" s="59"/>
      <c r="KFR32" s="59"/>
      <c r="KFS32" s="59"/>
      <c r="KFT32" s="59"/>
      <c r="KFU32" s="59"/>
      <c r="KFV32" s="59"/>
      <c r="KFW32" s="59"/>
      <c r="KFX32" s="59"/>
      <c r="KFY32" s="59"/>
      <c r="KFZ32" s="59"/>
      <c r="KGA32" s="59"/>
      <c r="KGB32" s="59"/>
      <c r="KGC32" s="59"/>
      <c r="KGD32" s="59"/>
      <c r="KGE32" s="59"/>
      <c r="KGF32" s="59"/>
      <c r="KGG32" s="59"/>
      <c r="KGH32" s="59"/>
      <c r="KGI32" s="59"/>
      <c r="KGJ32" s="59"/>
      <c r="KGK32" s="59"/>
      <c r="KGL32" s="59"/>
      <c r="KGM32" s="59"/>
      <c r="KGN32" s="59"/>
      <c r="KGO32" s="59"/>
      <c r="KGP32" s="59"/>
      <c r="KGQ32" s="59"/>
      <c r="KGR32" s="59"/>
      <c r="KGS32" s="59"/>
      <c r="KGT32" s="59"/>
      <c r="KGU32" s="59"/>
      <c r="KGV32" s="59"/>
      <c r="KGW32" s="59"/>
      <c r="KGX32" s="59"/>
      <c r="KGY32" s="59"/>
      <c r="KGZ32" s="59"/>
      <c r="KHA32" s="59"/>
      <c r="KHB32" s="59"/>
      <c r="KHC32" s="59"/>
      <c r="KHD32" s="59"/>
      <c r="KHE32" s="59"/>
      <c r="KHF32" s="59"/>
      <c r="KHG32" s="59"/>
      <c r="KHH32" s="59"/>
      <c r="KHI32" s="59"/>
      <c r="KHJ32" s="59"/>
      <c r="KHK32" s="59"/>
      <c r="KHL32" s="59"/>
      <c r="KHM32" s="59"/>
      <c r="KHN32" s="59"/>
      <c r="KHO32" s="59"/>
      <c r="KHP32" s="59"/>
      <c r="KHQ32" s="59"/>
      <c r="KHR32" s="59"/>
      <c r="KHS32" s="59"/>
      <c r="KHT32" s="59"/>
      <c r="KHU32" s="59"/>
      <c r="KHV32" s="59"/>
      <c r="KHW32" s="59"/>
      <c r="KHX32" s="59"/>
      <c r="KHY32" s="59"/>
      <c r="KHZ32" s="59"/>
      <c r="KIA32" s="59"/>
      <c r="KIB32" s="59"/>
      <c r="KIC32" s="59"/>
      <c r="KID32" s="59"/>
      <c r="KIE32" s="59"/>
      <c r="KIF32" s="59"/>
      <c r="KIG32" s="59"/>
      <c r="KIH32" s="59"/>
      <c r="KII32" s="59"/>
      <c r="KIJ32" s="59"/>
      <c r="KIK32" s="59"/>
      <c r="KIL32" s="59"/>
      <c r="KIM32" s="59"/>
      <c r="KIN32" s="59"/>
      <c r="KIO32" s="59"/>
      <c r="KIP32" s="59"/>
      <c r="KIQ32" s="59"/>
      <c r="KIR32" s="59"/>
      <c r="KIS32" s="59"/>
      <c r="KIT32" s="59"/>
      <c r="KIU32" s="59"/>
      <c r="KIV32" s="59"/>
      <c r="KIW32" s="59"/>
      <c r="KIX32" s="59"/>
      <c r="KIY32" s="59"/>
      <c r="KIZ32" s="59"/>
      <c r="KJA32" s="59"/>
      <c r="KJB32" s="59"/>
      <c r="KJC32" s="59"/>
      <c r="KJD32" s="59"/>
      <c r="KJE32" s="59"/>
      <c r="KJF32" s="59"/>
      <c r="KJG32" s="59"/>
      <c r="KJH32" s="59"/>
      <c r="KJI32" s="59"/>
      <c r="KJJ32" s="59"/>
      <c r="KJK32" s="59"/>
      <c r="KJL32" s="59"/>
      <c r="KJM32" s="59"/>
      <c r="KJN32" s="59"/>
      <c r="KJO32" s="59"/>
      <c r="KJP32" s="59"/>
      <c r="KJQ32" s="59"/>
      <c r="KJR32" s="59"/>
      <c r="KJS32" s="59"/>
      <c r="KJT32" s="59"/>
      <c r="KJU32" s="59"/>
      <c r="KJV32" s="59"/>
      <c r="KJW32" s="59"/>
      <c r="KJX32" s="59"/>
      <c r="KJY32" s="59"/>
      <c r="KJZ32" s="59"/>
      <c r="KKA32" s="59"/>
      <c r="KKB32" s="59"/>
      <c r="KKC32" s="59"/>
      <c r="KKD32" s="59"/>
      <c r="KKE32" s="59"/>
      <c r="KKF32" s="59"/>
      <c r="KKG32" s="59"/>
      <c r="KKH32" s="59"/>
      <c r="KKI32" s="59"/>
      <c r="KKJ32" s="59"/>
      <c r="KKK32" s="59"/>
      <c r="KKL32" s="59"/>
      <c r="KKM32" s="59"/>
      <c r="KKN32" s="59"/>
      <c r="KKO32" s="59"/>
      <c r="KKP32" s="59"/>
      <c r="KKQ32" s="59"/>
      <c r="KKR32" s="59"/>
      <c r="KKS32" s="59"/>
      <c r="KKT32" s="59"/>
      <c r="KKU32" s="59"/>
      <c r="KKV32" s="59"/>
      <c r="KKW32" s="59"/>
      <c r="KKX32" s="59"/>
      <c r="KKY32" s="59"/>
      <c r="KKZ32" s="59"/>
      <c r="KLA32" s="59"/>
      <c r="KLB32" s="59"/>
      <c r="KLC32" s="59"/>
      <c r="KLD32" s="59"/>
      <c r="KLE32" s="59"/>
      <c r="KLF32" s="59"/>
      <c r="KLG32" s="59"/>
      <c r="KLH32" s="59"/>
      <c r="KLI32" s="59"/>
      <c r="KLJ32" s="59"/>
      <c r="KLK32" s="59"/>
      <c r="KLL32" s="59"/>
      <c r="KLM32" s="59"/>
      <c r="KLN32" s="59"/>
      <c r="KLO32" s="59"/>
      <c r="KLP32" s="59"/>
      <c r="KLQ32" s="59"/>
      <c r="KLR32" s="59"/>
      <c r="KLS32" s="59"/>
      <c r="KLT32" s="59"/>
      <c r="KLU32" s="59"/>
      <c r="KLV32" s="59"/>
      <c r="KLW32" s="59"/>
      <c r="KLX32" s="59"/>
      <c r="KLY32" s="59"/>
      <c r="KLZ32" s="59"/>
      <c r="KMA32" s="59"/>
      <c r="KMB32" s="59"/>
      <c r="KMC32" s="59"/>
      <c r="KMD32" s="59"/>
      <c r="KME32" s="59"/>
      <c r="KMF32" s="59"/>
      <c r="KMG32" s="59"/>
      <c r="KMH32" s="59"/>
      <c r="KMI32" s="59"/>
      <c r="KMJ32" s="59"/>
      <c r="KMK32" s="59"/>
      <c r="KML32" s="59"/>
      <c r="KMM32" s="59"/>
      <c r="KMN32" s="59"/>
      <c r="KMO32" s="59"/>
      <c r="KMP32" s="59"/>
      <c r="KMQ32" s="59"/>
      <c r="KMR32" s="59"/>
      <c r="KMS32" s="59"/>
      <c r="KMT32" s="59"/>
      <c r="KMU32" s="59"/>
      <c r="KMV32" s="59"/>
      <c r="KMW32" s="59"/>
      <c r="KMX32" s="59"/>
      <c r="KMY32" s="59"/>
      <c r="KMZ32" s="59"/>
      <c r="KNA32" s="59"/>
      <c r="KNB32" s="59"/>
      <c r="KNC32" s="59"/>
      <c r="KND32" s="59"/>
      <c r="KNE32" s="59"/>
      <c r="KNF32" s="59"/>
      <c r="KNG32" s="59"/>
      <c r="KNH32" s="59"/>
      <c r="KNI32" s="59"/>
      <c r="KNJ32" s="59"/>
      <c r="KNK32" s="59"/>
      <c r="KNL32" s="59"/>
      <c r="KNM32" s="59"/>
      <c r="KNN32" s="59"/>
      <c r="KNO32" s="59"/>
      <c r="KNP32" s="59"/>
      <c r="KNQ32" s="59"/>
      <c r="KNR32" s="59"/>
      <c r="KNS32" s="59"/>
      <c r="KNT32" s="59"/>
      <c r="KNU32" s="59"/>
      <c r="KNV32" s="59"/>
      <c r="KNW32" s="59"/>
      <c r="KNX32" s="59"/>
      <c r="KNY32" s="59"/>
      <c r="KNZ32" s="59"/>
      <c r="KOA32" s="59"/>
      <c r="KOB32" s="59"/>
      <c r="KOC32" s="59"/>
      <c r="KOD32" s="59"/>
      <c r="KOE32" s="59"/>
      <c r="KOF32" s="59"/>
      <c r="KOG32" s="59"/>
      <c r="KOH32" s="59"/>
      <c r="KOI32" s="59"/>
      <c r="KOJ32" s="59"/>
      <c r="KOK32" s="59"/>
      <c r="KOL32" s="59"/>
      <c r="KOM32" s="59"/>
      <c r="KON32" s="59"/>
      <c r="KOO32" s="59"/>
      <c r="KOP32" s="59"/>
      <c r="KOQ32" s="59"/>
      <c r="KOR32" s="59"/>
      <c r="KOS32" s="59"/>
      <c r="KOT32" s="59"/>
      <c r="KOU32" s="59"/>
      <c r="KOV32" s="59"/>
      <c r="KOW32" s="59"/>
      <c r="KOX32" s="59"/>
      <c r="KOY32" s="59"/>
      <c r="KOZ32" s="59"/>
      <c r="KPA32" s="59"/>
      <c r="KPB32" s="59"/>
      <c r="KPC32" s="59"/>
      <c r="KPD32" s="59"/>
      <c r="KPE32" s="59"/>
      <c r="KPF32" s="59"/>
      <c r="KPG32" s="59"/>
      <c r="KPH32" s="59"/>
      <c r="KPI32" s="59"/>
      <c r="KPJ32" s="59"/>
      <c r="KPK32" s="59"/>
      <c r="KPL32" s="59"/>
      <c r="KPM32" s="59"/>
      <c r="KPN32" s="59"/>
      <c r="KPO32" s="59"/>
      <c r="KPP32" s="59"/>
      <c r="KPQ32" s="59"/>
      <c r="KPR32" s="59"/>
      <c r="KPS32" s="59"/>
      <c r="KPT32" s="59"/>
      <c r="KPU32" s="59"/>
      <c r="KPV32" s="59"/>
      <c r="KPW32" s="59"/>
      <c r="KPX32" s="59"/>
      <c r="KPY32" s="59"/>
      <c r="KPZ32" s="59"/>
      <c r="KQA32" s="59"/>
      <c r="KQB32" s="59"/>
      <c r="KQC32" s="59"/>
      <c r="KQD32" s="59"/>
      <c r="KQE32" s="59"/>
      <c r="KQF32" s="59"/>
      <c r="KQG32" s="59"/>
      <c r="KQH32" s="59"/>
      <c r="KQI32" s="59"/>
      <c r="KQJ32" s="59"/>
      <c r="KQK32" s="59"/>
      <c r="KQL32" s="59"/>
      <c r="KQM32" s="59"/>
      <c r="KQN32" s="59"/>
      <c r="KQO32" s="59"/>
      <c r="KQP32" s="59"/>
      <c r="KQQ32" s="59"/>
      <c r="KQR32" s="59"/>
      <c r="KQS32" s="59"/>
      <c r="KQT32" s="59"/>
      <c r="KQU32" s="59"/>
      <c r="KQV32" s="59"/>
      <c r="KQW32" s="59"/>
      <c r="KQX32" s="59"/>
      <c r="KQY32" s="59"/>
      <c r="KQZ32" s="59"/>
      <c r="KRA32" s="59"/>
      <c r="KRB32" s="59"/>
      <c r="KRC32" s="59"/>
      <c r="KRD32" s="59"/>
      <c r="KRE32" s="59"/>
      <c r="KRF32" s="59"/>
      <c r="KRG32" s="59"/>
      <c r="KRH32" s="59"/>
      <c r="KRI32" s="59"/>
      <c r="KRJ32" s="59"/>
      <c r="KRK32" s="59"/>
      <c r="KRL32" s="59"/>
      <c r="KRM32" s="59"/>
      <c r="KRN32" s="59"/>
      <c r="KRO32" s="59"/>
      <c r="KRP32" s="59"/>
      <c r="KRQ32" s="59"/>
      <c r="KRR32" s="59"/>
      <c r="KRS32" s="59"/>
      <c r="KRT32" s="59"/>
      <c r="KRU32" s="59"/>
      <c r="KRV32" s="59"/>
      <c r="KRW32" s="59"/>
      <c r="KRX32" s="59"/>
      <c r="KRY32" s="59"/>
      <c r="KRZ32" s="59"/>
      <c r="KSA32" s="59"/>
      <c r="KSB32" s="59"/>
      <c r="KSC32" s="59"/>
      <c r="KSD32" s="59"/>
      <c r="KSE32" s="59"/>
      <c r="KSF32" s="59"/>
      <c r="KSG32" s="59"/>
      <c r="KSH32" s="59"/>
      <c r="KSI32" s="59"/>
      <c r="KSJ32" s="59"/>
      <c r="KSK32" s="59"/>
      <c r="KSL32" s="59"/>
      <c r="KSM32" s="59"/>
      <c r="KSN32" s="59"/>
      <c r="KSO32" s="59"/>
      <c r="KSP32" s="59"/>
      <c r="KSQ32" s="59"/>
      <c r="KSR32" s="59"/>
      <c r="KSS32" s="59"/>
      <c r="KST32" s="59"/>
      <c r="KSU32" s="59"/>
      <c r="KSV32" s="59"/>
      <c r="KSW32" s="59"/>
      <c r="KSX32" s="59"/>
      <c r="KSY32" s="59"/>
      <c r="KSZ32" s="59"/>
      <c r="KTA32" s="59"/>
      <c r="KTB32" s="59"/>
      <c r="KTC32" s="59"/>
      <c r="KTD32" s="59"/>
      <c r="KTE32" s="59"/>
      <c r="KTF32" s="59"/>
      <c r="KTG32" s="59"/>
      <c r="KTH32" s="59"/>
      <c r="KTI32" s="59"/>
      <c r="KTJ32" s="59"/>
      <c r="KTK32" s="59"/>
      <c r="KTL32" s="59"/>
      <c r="KTM32" s="59"/>
      <c r="KTN32" s="59"/>
      <c r="KTO32" s="59"/>
      <c r="KTP32" s="59"/>
      <c r="KTQ32" s="59"/>
      <c r="KTR32" s="59"/>
      <c r="KTS32" s="59"/>
      <c r="KTT32" s="59"/>
      <c r="KTU32" s="59"/>
      <c r="KTV32" s="59"/>
      <c r="KTW32" s="59"/>
      <c r="KTX32" s="59"/>
      <c r="KTY32" s="59"/>
      <c r="KTZ32" s="59"/>
      <c r="KUA32" s="59"/>
      <c r="KUB32" s="59"/>
      <c r="KUC32" s="59"/>
      <c r="KUD32" s="59"/>
      <c r="KUE32" s="59"/>
      <c r="KUF32" s="59"/>
      <c r="KUG32" s="59"/>
      <c r="KUH32" s="59"/>
      <c r="KUI32" s="59"/>
      <c r="KUJ32" s="59"/>
      <c r="KUK32" s="59"/>
      <c r="KUL32" s="59"/>
      <c r="KUM32" s="59"/>
      <c r="KUN32" s="59"/>
      <c r="KUO32" s="59"/>
      <c r="KUP32" s="59"/>
      <c r="KUQ32" s="59"/>
      <c r="KUR32" s="59"/>
      <c r="KUS32" s="59"/>
      <c r="KUT32" s="59"/>
      <c r="KUU32" s="59"/>
      <c r="KUV32" s="59"/>
      <c r="KUW32" s="59"/>
      <c r="KUX32" s="59"/>
      <c r="KUY32" s="59"/>
      <c r="KUZ32" s="59"/>
      <c r="KVA32" s="59"/>
      <c r="KVB32" s="59"/>
      <c r="KVC32" s="59"/>
      <c r="KVD32" s="59"/>
      <c r="KVE32" s="59"/>
      <c r="KVF32" s="59"/>
      <c r="KVG32" s="59"/>
      <c r="KVH32" s="59"/>
      <c r="KVI32" s="59"/>
      <c r="KVJ32" s="59"/>
      <c r="KVK32" s="59"/>
      <c r="KVL32" s="59"/>
      <c r="KVM32" s="59"/>
      <c r="KVN32" s="59"/>
      <c r="KVO32" s="59"/>
      <c r="KVP32" s="59"/>
      <c r="KVQ32" s="59"/>
      <c r="KVR32" s="59"/>
      <c r="KVS32" s="59"/>
      <c r="KVT32" s="59"/>
      <c r="KVU32" s="59"/>
      <c r="KVV32" s="59"/>
      <c r="KVW32" s="59"/>
      <c r="KVX32" s="59"/>
      <c r="KVY32" s="59"/>
      <c r="KVZ32" s="59"/>
      <c r="KWA32" s="59"/>
      <c r="KWB32" s="59"/>
      <c r="KWC32" s="59"/>
      <c r="KWD32" s="59"/>
      <c r="KWE32" s="59"/>
      <c r="KWF32" s="59"/>
      <c r="KWG32" s="59"/>
      <c r="KWH32" s="59"/>
      <c r="KWI32" s="59"/>
      <c r="KWJ32" s="59"/>
      <c r="KWK32" s="59"/>
      <c r="KWL32" s="59"/>
      <c r="KWM32" s="59"/>
      <c r="KWN32" s="59"/>
      <c r="KWO32" s="59"/>
      <c r="KWP32" s="59"/>
      <c r="KWQ32" s="59"/>
      <c r="KWR32" s="59"/>
      <c r="KWS32" s="59"/>
      <c r="KWT32" s="59"/>
      <c r="KWU32" s="59"/>
      <c r="KWV32" s="59"/>
      <c r="KWW32" s="59"/>
      <c r="KWX32" s="59"/>
      <c r="KWY32" s="59"/>
      <c r="KWZ32" s="59"/>
      <c r="KXA32" s="59"/>
      <c r="KXB32" s="59"/>
      <c r="KXC32" s="59"/>
      <c r="KXD32" s="59"/>
      <c r="KXE32" s="59"/>
      <c r="KXF32" s="59"/>
      <c r="KXG32" s="59"/>
      <c r="KXH32" s="59"/>
      <c r="KXI32" s="59"/>
      <c r="KXJ32" s="59"/>
      <c r="KXK32" s="59"/>
      <c r="KXL32" s="59"/>
      <c r="KXM32" s="59"/>
      <c r="KXN32" s="59"/>
      <c r="KXO32" s="59"/>
      <c r="KXP32" s="59"/>
      <c r="KXQ32" s="59"/>
      <c r="KXR32" s="59"/>
      <c r="KXS32" s="59"/>
      <c r="KXT32" s="59"/>
      <c r="KXU32" s="59"/>
      <c r="KXV32" s="59"/>
      <c r="KXW32" s="59"/>
      <c r="KXX32" s="59"/>
      <c r="KXY32" s="59"/>
      <c r="KXZ32" s="59"/>
      <c r="KYA32" s="59"/>
      <c r="KYB32" s="59"/>
      <c r="KYC32" s="59"/>
      <c r="KYD32" s="59"/>
      <c r="KYE32" s="59"/>
      <c r="KYF32" s="59"/>
      <c r="KYG32" s="59"/>
      <c r="KYH32" s="59"/>
      <c r="KYI32" s="59"/>
      <c r="KYJ32" s="59"/>
      <c r="KYK32" s="59"/>
      <c r="KYL32" s="59"/>
      <c r="KYM32" s="59"/>
      <c r="KYN32" s="59"/>
      <c r="KYO32" s="59"/>
      <c r="KYP32" s="59"/>
      <c r="KYQ32" s="59"/>
      <c r="KYR32" s="59"/>
      <c r="KYS32" s="59"/>
      <c r="KYT32" s="59"/>
      <c r="KYU32" s="59"/>
      <c r="KYV32" s="59"/>
      <c r="KYW32" s="59"/>
      <c r="KYX32" s="59"/>
      <c r="KYY32" s="59"/>
      <c r="KYZ32" s="59"/>
      <c r="KZA32" s="59"/>
      <c r="KZB32" s="59"/>
      <c r="KZC32" s="59"/>
      <c r="KZD32" s="59"/>
      <c r="KZE32" s="59"/>
      <c r="KZF32" s="59"/>
      <c r="KZG32" s="59"/>
      <c r="KZH32" s="59"/>
      <c r="KZI32" s="59"/>
      <c r="KZJ32" s="59"/>
      <c r="KZK32" s="59"/>
      <c r="KZL32" s="59"/>
      <c r="KZM32" s="59"/>
      <c r="KZN32" s="59"/>
      <c r="KZO32" s="59"/>
      <c r="KZP32" s="59"/>
      <c r="KZQ32" s="59"/>
      <c r="KZR32" s="59"/>
      <c r="KZS32" s="59"/>
      <c r="KZT32" s="59"/>
      <c r="KZU32" s="59"/>
      <c r="KZV32" s="59"/>
      <c r="KZW32" s="59"/>
      <c r="KZX32" s="59"/>
      <c r="KZY32" s="59"/>
      <c r="KZZ32" s="59"/>
      <c r="LAA32" s="59"/>
      <c r="LAB32" s="59"/>
      <c r="LAC32" s="59"/>
      <c r="LAD32" s="59"/>
      <c r="LAE32" s="59"/>
      <c r="LAF32" s="59"/>
      <c r="LAG32" s="59"/>
      <c r="LAH32" s="59"/>
      <c r="LAI32" s="59"/>
      <c r="LAJ32" s="59"/>
      <c r="LAK32" s="59"/>
      <c r="LAL32" s="59"/>
      <c r="LAM32" s="59"/>
      <c r="LAN32" s="59"/>
      <c r="LAO32" s="59"/>
      <c r="LAP32" s="59"/>
      <c r="LAQ32" s="59"/>
      <c r="LAR32" s="59"/>
      <c r="LAS32" s="59"/>
      <c r="LAT32" s="59"/>
      <c r="LAU32" s="59"/>
      <c r="LAV32" s="59"/>
      <c r="LAW32" s="59"/>
      <c r="LAX32" s="59"/>
      <c r="LAY32" s="59"/>
      <c r="LAZ32" s="59"/>
      <c r="LBA32" s="59"/>
      <c r="LBB32" s="59"/>
      <c r="LBC32" s="59"/>
      <c r="LBD32" s="59"/>
      <c r="LBE32" s="59"/>
      <c r="LBF32" s="59"/>
      <c r="LBG32" s="59"/>
      <c r="LBH32" s="59"/>
      <c r="LBI32" s="59"/>
      <c r="LBJ32" s="59"/>
      <c r="LBK32" s="59"/>
      <c r="LBL32" s="59"/>
      <c r="LBM32" s="59"/>
      <c r="LBN32" s="59"/>
      <c r="LBO32" s="59"/>
      <c r="LBP32" s="59"/>
      <c r="LBQ32" s="59"/>
      <c r="LBR32" s="59"/>
      <c r="LBS32" s="59"/>
      <c r="LBT32" s="59"/>
      <c r="LBU32" s="59"/>
      <c r="LBV32" s="59"/>
      <c r="LBW32" s="59"/>
      <c r="LBX32" s="59"/>
      <c r="LBY32" s="59"/>
      <c r="LBZ32" s="59"/>
      <c r="LCA32" s="59"/>
      <c r="LCB32" s="59"/>
      <c r="LCC32" s="59"/>
      <c r="LCD32" s="59"/>
      <c r="LCE32" s="59"/>
      <c r="LCF32" s="59"/>
      <c r="LCG32" s="59"/>
      <c r="LCH32" s="59"/>
      <c r="LCI32" s="59"/>
      <c r="LCJ32" s="59"/>
      <c r="LCK32" s="59"/>
      <c r="LCL32" s="59"/>
      <c r="LCM32" s="59"/>
      <c r="LCN32" s="59"/>
      <c r="LCO32" s="59"/>
      <c r="LCP32" s="59"/>
      <c r="LCQ32" s="59"/>
      <c r="LCR32" s="59"/>
      <c r="LCS32" s="59"/>
      <c r="LCT32" s="59"/>
      <c r="LCU32" s="59"/>
      <c r="LCV32" s="59"/>
      <c r="LCW32" s="59"/>
      <c r="LCX32" s="59"/>
      <c r="LCY32" s="59"/>
      <c r="LCZ32" s="59"/>
      <c r="LDA32" s="59"/>
      <c r="LDB32" s="59"/>
      <c r="LDC32" s="59"/>
      <c r="LDD32" s="59"/>
      <c r="LDE32" s="59"/>
      <c r="LDF32" s="59"/>
      <c r="LDG32" s="59"/>
      <c r="LDH32" s="59"/>
      <c r="LDI32" s="59"/>
      <c r="LDJ32" s="59"/>
      <c r="LDK32" s="59"/>
      <c r="LDL32" s="59"/>
      <c r="LDM32" s="59"/>
      <c r="LDN32" s="59"/>
      <c r="LDO32" s="59"/>
      <c r="LDP32" s="59"/>
      <c r="LDQ32" s="59"/>
      <c r="LDR32" s="59"/>
      <c r="LDS32" s="59"/>
      <c r="LDT32" s="59"/>
      <c r="LDU32" s="59"/>
      <c r="LDV32" s="59"/>
      <c r="LDW32" s="59"/>
      <c r="LDX32" s="59"/>
      <c r="LDY32" s="59"/>
      <c r="LDZ32" s="59"/>
      <c r="LEA32" s="59"/>
      <c r="LEB32" s="59"/>
      <c r="LEC32" s="59"/>
      <c r="LED32" s="59"/>
      <c r="LEE32" s="59"/>
      <c r="LEF32" s="59"/>
      <c r="LEG32" s="59"/>
      <c r="LEH32" s="59"/>
      <c r="LEI32" s="59"/>
      <c r="LEJ32" s="59"/>
      <c r="LEK32" s="59"/>
      <c r="LEL32" s="59"/>
      <c r="LEM32" s="59"/>
      <c r="LEN32" s="59"/>
      <c r="LEO32" s="59"/>
      <c r="LEP32" s="59"/>
      <c r="LEQ32" s="59"/>
      <c r="LER32" s="59"/>
      <c r="LES32" s="59"/>
      <c r="LET32" s="59"/>
      <c r="LEU32" s="59"/>
      <c r="LEV32" s="59"/>
      <c r="LEW32" s="59"/>
      <c r="LEX32" s="59"/>
      <c r="LEY32" s="59"/>
      <c r="LEZ32" s="59"/>
      <c r="LFA32" s="59"/>
      <c r="LFB32" s="59"/>
      <c r="LFC32" s="59"/>
      <c r="LFD32" s="59"/>
      <c r="LFE32" s="59"/>
      <c r="LFF32" s="59"/>
      <c r="LFG32" s="59"/>
      <c r="LFH32" s="59"/>
      <c r="LFI32" s="59"/>
      <c r="LFJ32" s="59"/>
      <c r="LFK32" s="59"/>
      <c r="LFL32" s="59"/>
      <c r="LFM32" s="59"/>
      <c r="LFN32" s="59"/>
      <c r="LFO32" s="59"/>
      <c r="LFP32" s="59"/>
      <c r="LFQ32" s="59"/>
      <c r="LFR32" s="59"/>
      <c r="LFS32" s="59"/>
      <c r="LFT32" s="59"/>
      <c r="LFU32" s="59"/>
      <c r="LFV32" s="59"/>
      <c r="LFW32" s="59"/>
      <c r="LFX32" s="59"/>
      <c r="LFY32" s="59"/>
      <c r="LFZ32" s="59"/>
      <c r="LGA32" s="59"/>
      <c r="LGB32" s="59"/>
      <c r="LGC32" s="59"/>
      <c r="LGD32" s="59"/>
      <c r="LGE32" s="59"/>
      <c r="LGF32" s="59"/>
      <c r="LGG32" s="59"/>
      <c r="LGH32" s="59"/>
      <c r="LGI32" s="59"/>
      <c r="LGJ32" s="59"/>
      <c r="LGK32" s="59"/>
      <c r="LGL32" s="59"/>
      <c r="LGM32" s="59"/>
      <c r="LGN32" s="59"/>
      <c r="LGO32" s="59"/>
      <c r="LGP32" s="59"/>
      <c r="LGQ32" s="59"/>
      <c r="LGR32" s="59"/>
      <c r="LGS32" s="59"/>
      <c r="LGT32" s="59"/>
      <c r="LGU32" s="59"/>
      <c r="LGV32" s="59"/>
      <c r="LGW32" s="59"/>
      <c r="LGX32" s="59"/>
      <c r="LGY32" s="59"/>
      <c r="LGZ32" s="59"/>
      <c r="LHA32" s="59"/>
      <c r="LHB32" s="59"/>
      <c r="LHC32" s="59"/>
      <c r="LHD32" s="59"/>
      <c r="LHE32" s="59"/>
      <c r="LHF32" s="59"/>
      <c r="LHG32" s="59"/>
      <c r="LHH32" s="59"/>
      <c r="LHI32" s="59"/>
      <c r="LHJ32" s="59"/>
      <c r="LHK32" s="59"/>
      <c r="LHL32" s="59"/>
      <c r="LHM32" s="59"/>
      <c r="LHN32" s="59"/>
      <c r="LHO32" s="59"/>
      <c r="LHP32" s="59"/>
      <c r="LHQ32" s="59"/>
      <c r="LHR32" s="59"/>
      <c r="LHS32" s="59"/>
      <c r="LHT32" s="59"/>
      <c r="LHU32" s="59"/>
      <c r="LHV32" s="59"/>
      <c r="LHW32" s="59"/>
      <c r="LHX32" s="59"/>
      <c r="LHY32" s="59"/>
      <c r="LHZ32" s="59"/>
      <c r="LIA32" s="59"/>
      <c r="LIB32" s="59"/>
      <c r="LIC32" s="59"/>
      <c r="LID32" s="59"/>
      <c r="LIE32" s="59"/>
      <c r="LIF32" s="59"/>
      <c r="LIG32" s="59"/>
      <c r="LIH32" s="59"/>
      <c r="LII32" s="59"/>
      <c r="LIJ32" s="59"/>
      <c r="LIK32" s="59"/>
      <c r="LIL32" s="59"/>
      <c r="LIM32" s="59"/>
      <c r="LIN32" s="59"/>
      <c r="LIO32" s="59"/>
      <c r="LIP32" s="59"/>
      <c r="LIQ32" s="59"/>
      <c r="LIR32" s="59"/>
      <c r="LIS32" s="59"/>
      <c r="LIT32" s="59"/>
      <c r="LIU32" s="59"/>
      <c r="LIV32" s="59"/>
      <c r="LIW32" s="59"/>
      <c r="LIX32" s="59"/>
      <c r="LIY32" s="59"/>
      <c r="LIZ32" s="59"/>
      <c r="LJA32" s="59"/>
      <c r="LJB32" s="59"/>
      <c r="LJC32" s="59"/>
      <c r="LJD32" s="59"/>
      <c r="LJE32" s="59"/>
      <c r="LJF32" s="59"/>
      <c r="LJG32" s="59"/>
      <c r="LJH32" s="59"/>
      <c r="LJI32" s="59"/>
      <c r="LJJ32" s="59"/>
      <c r="LJK32" s="59"/>
      <c r="LJL32" s="59"/>
      <c r="LJM32" s="59"/>
      <c r="LJN32" s="59"/>
      <c r="LJO32" s="59"/>
      <c r="LJP32" s="59"/>
      <c r="LJQ32" s="59"/>
      <c r="LJR32" s="59"/>
      <c r="LJS32" s="59"/>
      <c r="LJT32" s="59"/>
      <c r="LJU32" s="59"/>
      <c r="LJV32" s="59"/>
      <c r="LJW32" s="59"/>
      <c r="LJX32" s="59"/>
      <c r="LJY32" s="59"/>
      <c r="LJZ32" s="59"/>
      <c r="LKA32" s="59"/>
      <c r="LKB32" s="59"/>
      <c r="LKC32" s="59"/>
      <c r="LKD32" s="59"/>
      <c r="LKE32" s="59"/>
      <c r="LKF32" s="59"/>
      <c r="LKG32" s="59"/>
      <c r="LKH32" s="59"/>
      <c r="LKI32" s="59"/>
      <c r="LKJ32" s="59"/>
      <c r="LKK32" s="59"/>
      <c r="LKL32" s="59"/>
      <c r="LKM32" s="59"/>
      <c r="LKN32" s="59"/>
      <c r="LKO32" s="59"/>
      <c r="LKP32" s="59"/>
      <c r="LKQ32" s="59"/>
      <c r="LKR32" s="59"/>
      <c r="LKS32" s="59"/>
      <c r="LKT32" s="59"/>
      <c r="LKU32" s="59"/>
      <c r="LKV32" s="59"/>
      <c r="LKW32" s="59"/>
      <c r="LKX32" s="59"/>
      <c r="LKY32" s="59"/>
      <c r="LKZ32" s="59"/>
      <c r="LLA32" s="59"/>
      <c r="LLB32" s="59"/>
      <c r="LLC32" s="59"/>
      <c r="LLD32" s="59"/>
      <c r="LLE32" s="59"/>
      <c r="LLF32" s="59"/>
      <c r="LLG32" s="59"/>
      <c r="LLH32" s="59"/>
      <c r="LLI32" s="59"/>
      <c r="LLJ32" s="59"/>
      <c r="LLK32" s="59"/>
      <c r="LLL32" s="59"/>
      <c r="LLM32" s="59"/>
      <c r="LLN32" s="59"/>
      <c r="LLO32" s="59"/>
      <c r="LLP32" s="59"/>
      <c r="LLQ32" s="59"/>
      <c r="LLR32" s="59"/>
      <c r="LLS32" s="59"/>
      <c r="LLT32" s="59"/>
      <c r="LLU32" s="59"/>
      <c r="LLV32" s="59"/>
      <c r="LLW32" s="59"/>
      <c r="LLX32" s="59"/>
      <c r="LLY32" s="59"/>
      <c r="LLZ32" s="59"/>
      <c r="LMA32" s="59"/>
      <c r="LMB32" s="59"/>
      <c r="LMC32" s="59"/>
      <c r="LMD32" s="59"/>
      <c r="LME32" s="59"/>
      <c r="LMF32" s="59"/>
      <c r="LMG32" s="59"/>
      <c r="LMH32" s="59"/>
      <c r="LMI32" s="59"/>
      <c r="LMJ32" s="59"/>
      <c r="LMK32" s="59"/>
      <c r="LML32" s="59"/>
      <c r="LMM32" s="59"/>
      <c r="LMN32" s="59"/>
      <c r="LMO32" s="59"/>
      <c r="LMP32" s="59"/>
      <c r="LMQ32" s="59"/>
      <c r="LMR32" s="59"/>
      <c r="LMS32" s="59"/>
      <c r="LMT32" s="59"/>
      <c r="LMU32" s="59"/>
      <c r="LMV32" s="59"/>
      <c r="LMW32" s="59"/>
      <c r="LMX32" s="59"/>
      <c r="LMY32" s="59"/>
      <c r="LMZ32" s="59"/>
      <c r="LNA32" s="59"/>
      <c r="LNB32" s="59"/>
      <c r="LNC32" s="59"/>
      <c r="LND32" s="59"/>
      <c r="LNE32" s="59"/>
      <c r="LNF32" s="59"/>
      <c r="LNG32" s="59"/>
      <c r="LNH32" s="59"/>
      <c r="LNI32" s="59"/>
      <c r="LNJ32" s="59"/>
      <c r="LNK32" s="59"/>
      <c r="LNL32" s="59"/>
      <c r="LNM32" s="59"/>
      <c r="LNN32" s="59"/>
      <c r="LNO32" s="59"/>
      <c r="LNP32" s="59"/>
      <c r="LNQ32" s="59"/>
      <c r="LNR32" s="59"/>
      <c r="LNS32" s="59"/>
      <c r="LNT32" s="59"/>
      <c r="LNU32" s="59"/>
      <c r="LNV32" s="59"/>
      <c r="LNW32" s="59"/>
      <c r="LNX32" s="59"/>
      <c r="LNY32" s="59"/>
      <c r="LNZ32" s="59"/>
      <c r="LOA32" s="59"/>
      <c r="LOB32" s="59"/>
      <c r="LOC32" s="59"/>
      <c r="LOD32" s="59"/>
      <c r="LOE32" s="59"/>
      <c r="LOF32" s="59"/>
      <c r="LOG32" s="59"/>
      <c r="LOH32" s="59"/>
      <c r="LOI32" s="59"/>
      <c r="LOJ32" s="59"/>
      <c r="LOK32" s="59"/>
      <c r="LOL32" s="59"/>
      <c r="LOM32" s="59"/>
      <c r="LON32" s="59"/>
      <c r="LOO32" s="59"/>
      <c r="LOP32" s="59"/>
      <c r="LOQ32" s="59"/>
      <c r="LOR32" s="59"/>
      <c r="LOS32" s="59"/>
      <c r="LOT32" s="59"/>
      <c r="LOU32" s="59"/>
      <c r="LOV32" s="59"/>
      <c r="LOW32" s="59"/>
      <c r="LOX32" s="59"/>
      <c r="LOY32" s="59"/>
      <c r="LOZ32" s="59"/>
      <c r="LPA32" s="59"/>
      <c r="LPB32" s="59"/>
      <c r="LPC32" s="59"/>
      <c r="LPD32" s="59"/>
      <c r="LPE32" s="59"/>
      <c r="LPF32" s="59"/>
      <c r="LPG32" s="59"/>
      <c r="LPH32" s="59"/>
      <c r="LPI32" s="59"/>
      <c r="LPJ32" s="59"/>
      <c r="LPK32" s="59"/>
      <c r="LPL32" s="59"/>
      <c r="LPM32" s="59"/>
      <c r="LPN32" s="59"/>
      <c r="LPO32" s="59"/>
      <c r="LPP32" s="59"/>
      <c r="LPQ32" s="59"/>
      <c r="LPR32" s="59"/>
      <c r="LPS32" s="59"/>
      <c r="LPT32" s="59"/>
      <c r="LPU32" s="59"/>
      <c r="LPV32" s="59"/>
      <c r="LPW32" s="59"/>
      <c r="LPX32" s="59"/>
      <c r="LPY32" s="59"/>
      <c r="LPZ32" s="59"/>
      <c r="LQA32" s="59"/>
      <c r="LQB32" s="59"/>
      <c r="LQC32" s="59"/>
      <c r="LQD32" s="59"/>
      <c r="LQE32" s="59"/>
      <c r="LQF32" s="59"/>
      <c r="LQG32" s="59"/>
      <c r="LQH32" s="59"/>
      <c r="LQI32" s="59"/>
      <c r="LQJ32" s="59"/>
      <c r="LQK32" s="59"/>
      <c r="LQL32" s="59"/>
      <c r="LQM32" s="59"/>
      <c r="LQN32" s="59"/>
      <c r="LQO32" s="59"/>
      <c r="LQP32" s="59"/>
      <c r="LQQ32" s="59"/>
      <c r="LQR32" s="59"/>
      <c r="LQS32" s="59"/>
      <c r="LQT32" s="59"/>
      <c r="LQU32" s="59"/>
      <c r="LQV32" s="59"/>
      <c r="LQW32" s="59"/>
      <c r="LQX32" s="59"/>
      <c r="LQY32" s="59"/>
      <c r="LQZ32" s="59"/>
      <c r="LRA32" s="59"/>
      <c r="LRB32" s="59"/>
      <c r="LRC32" s="59"/>
      <c r="LRD32" s="59"/>
      <c r="LRE32" s="59"/>
      <c r="LRF32" s="59"/>
      <c r="LRG32" s="59"/>
      <c r="LRH32" s="59"/>
      <c r="LRI32" s="59"/>
      <c r="LRJ32" s="59"/>
      <c r="LRK32" s="59"/>
      <c r="LRL32" s="59"/>
      <c r="LRM32" s="59"/>
      <c r="LRN32" s="59"/>
      <c r="LRO32" s="59"/>
      <c r="LRP32" s="59"/>
      <c r="LRQ32" s="59"/>
      <c r="LRR32" s="59"/>
      <c r="LRS32" s="59"/>
      <c r="LRT32" s="59"/>
      <c r="LRU32" s="59"/>
      <c r="LRV32" s="59"/>
      <c r="LRW32" s="59"/>
      <c r="LRX32" s="59"/>
      <c r="LRY32" s="59"/>
      <c r="LRZ32" s="59"/>
      <c r="LSA32" s="59"/>
      <c r="LSB32" s="59"/>
      <c r="LSC32" s="59"/>
      <c r="LSD32" s="59"/>
      <c r="LSE32" s="59"/>
      <c r="LSF32" s="59"/>
      <c r="LSG32" s="59"/>
      <c r="LSH32" s="59"/>
      <c r="LSI32" s="59"/>
      <c r="LSJ32" s="59"/>
      <c r="LSK32" s="59"/>
      <c r="LSL32" s="59"/>
      <c r="LSM32" s="59"/>
      <c r="LSN32" s="59"/>
      <c r="LSO32" s="59"/>
      <c r="LSP32" s="59"/>
      <c r="LSQ32" s="59"/>
      <c r="LSR32" s="59"/>
      <c r="LSS32" s="59"/>
      <c r="LST32" s="59"/>
      <c r="LSU32" s="59"/>
      <c r="LSV32" s="59"/>
      <c r="LSW32" s="59"/>
      <c r="LSX32" s="59"/>
      <c r="LSY32" s="59"/>
      <c r="LSZ32" s="59"/>
      <c r="LTA32" s="59"/>
      <c r="LTB32" s="59"/>
      <c r="LTC32" s="59"/>
      <c r="LTD32" s="59"/>
      <c r="LTE32" s="59"/>
      <c r="LTF32" s="59"/>
      <c r="LTG32" s="59"/>
      <c r="LTH32" s="59"/>
      <c r="LTI32" s="59"/>
      <c r="LTJ32" s="59"/>
      <c r="LTK32" s="59"/>
      <c r="LTL32" s="59"/>
      <c r="LTM32" s="59"/>
      <c r="LTN32" s="59"/>
      <c r="LTO32" s="59"/>
      <c r="LTP32" s="59"/>
      <c r="LTQ32" s="59"/>
      <c r="LTR32" s="59"/>
      <c r="LTS32" s="59"/>
      <c r="LTT32" s="59"/>
      <c r="LTU32" s="59"/>
      <c r="LTV32" s="59"/>
      <c r="LTW32" s="59"/>
      <c r="LTX32" s="59"/>
      <c r="LTY32" s="59"/>
      <c r="LTZ32" s="59"/>
      <c r="LUA32" s="59"/>
      <c r="LUB32" s="59"/>
      <c r="LUC32" s="59"/>
      <c r="LUD32" s="59"/>
      <c r="LUE32" s="59"/>
      <c r="LUF32" s="59"/>
      <c r="LUG32" s="59"/>
      <c r="LUH32" s="59"/>
      <c r="LUI32" s="59"/>
      <c r="LUJ32" s="59"/>
      <c r="LUK32" s="59"/>
      <c r="LUL32" s="59"/>
      <c r="LUM32" s="59"/>
      <c r="LUN32" s="59"/>
      <c r="LUO32" s="59"/>
      <c r="LUP32" s="59"/>
      <c r="LUQ32" s="59"/>
      <c r="LUR32" s="59"/>
      <c r="LUS32" s="59"/>
      <c r="LUT32" s="59"/>
      <c r="LUU32" s="59"/>
      <c r="LUV32" s="59"/>
      <c r="LUW32" s="59"/>
      <c r="LUX32" s="59"/>
      <c r="LUY32" s="59"/>
      <c r="LUZ32" s="59"/>
      <c r="LVA32" s="59"/>
      <c r="LVB32" s="59"/>
      <c r="LVC32" s="59"/>
      <c r="LVD32" s="59"/>
      <c r="LVE32" s="59"/>
      <c r="LVF32" s="59"/>
      <c r="LVG32" s="59"/>
      <c r="LVH32" s="59"/>
      <c r="LVI32" s="59"/>
      <c r="LVJ32" s="59"/>
      <c r="LVK32" s="59"/>
      <c r="LVL32" s="59"/>
      <c r="LVM32" s="59"/>
      <c r="LVN32" s="59"/>
      <c r="LVO32" s="59"/>
      <c r="LVP32" s="59"/>
      <c r="LVQ32" s="59"/>
      <c r="LVR32" s="59"/>
      <c r="LVS32" s="59"/>
      <c r="LVT32" s="59"/>
      <c r="LVU32" s="59"/>
      <c r="LVV32" s="59"/>
      <c r="LVW32" s="59"/>
      <c r="LVX32" s="59"/>
      <c r="LVY32" s="59"/>
      <c r="LVZ32" s="59"/>
      <c r="LWA32" s="59"/>
      <c r="LWB32" s="59"/>
      <c r="LWC32" s="59"/>
      <c r="LWD32" s="59"/>
      <c r="LWE32" s="59"/>
      <c r="LWF32" s="59"/>
      <c r="LWG32" s="59"/>
      <c r="LWH32" s="59"/>
      <c r="LWI32" s="59"/>
      <c r="LWJ32" s="59"/>
      <c r="LWK32" s="59"/>
      <c r="LWL32" s="59"/>
      <c r="LWM32" s="59"/>
      <c r="LWN32" s="59"/>
      <c r="LWO32" s="59"/>
      <c r="LWP32" s="59"/>
      <c r="LWQ32" s="59"/>
      <c r="LWR32" s="59"/>
      <c r="LWS32" s="59"/>
      <c r="LWT32" s="59"/>
      <c r="LWU32" s="59"/>
      <c r="LWV32" s="59"/>
      <c r="LWW32" s="59"/>
      <c r="LWX32" s="59"/>
      <c r="LWY32" s="59"/>
      <c r="LWZ32" s="59"/>
      <c r="LXA32" s="59"/>
      <c r="LXB32" s="59"/>
      <c r="LXC32" s="59"/>
      <c r="LXD32" s="59"/>
      <c r="LXE32" s="59"/>
      <c r="LXF32" s="59"/>
      <c r="LXG32" s="59"/>
      <c r="LXH32" s="59"/>
      <c r="LXI32" s="59"/>
      <c r="LXJ32" s="59"/>
      <c r="LXK32" s="59"/>
      <c r="LXL32" s="59"/>
      <c r="LXM32" s="59"/>
      <c r="LXN32" s="59"/>
      <c r="LXO32" s="59"/>
      <c r="LXP32" s="59"/>
      <c r="LXQ32" s="59"/>
      <c r="LXR32" s="59"/>
      <c r="LXS32" s="59"/>
      <c r="LXT32" s="59"/>
      <c r="LXU32" s="59"/>
      <c r="LXV32" s="59"/>
      <c r="LXW32" s="59"/>
      <c r="LXX32" s="59"/>
      <c r="LXY32" s="59"/>
      <c r="LXZ32" s="59"/>
      <c r="LYA32" s="59"/>
      <c r="LYB32" s="59"/>
      <c r="LYC32" s="59"/>
      <c r="LYD32" s="59"/>
      <c r="LYE32" s="59"/>
      <c r="LYF32" s="59"/>
      <c r="LYG32" s="59"/>
      <c r="LYH32" s="59"/>
      <c r="LYI32" s="59"/>
      <c r="LYJ32" s="59"/>
      <c r="LYK32" s="59"/>
      <c r="LYL32" s="59"/>
      <c r="LYM32" s="59"/>
      <c r="LYN32" s="59"/>
      <c r="LYO32" s="59"/>
      <c r="LYP32" s="59"/>
      <c r="LYQ32" s="59"/>
      <c r="LYR32" s="59"/>
      <c r="LYS32" s="59"/>
      <c r="LYT32" s="59"/>
      <c r="LYU32" s="59"/>
      <c r="LYV32" s="59"/>
      <c r="LYW32" s="59"/>
      <c r="LYX32" s="59"/>
      <c r="LYY32" s="59"/>
      <c r="LYZ32" s="59"/>
      <c r="LZA32" s="59"/>
      <c r="LZB32" s="59"/>
      <c r="LZC32" s="59"/>
      <c r="LZD32" s="59"/>
      <c r="LZE32" s="59"/>
      <c r="LZF32" s="59"/>
      <c r="LZG32" s="59"/>
      <c r="LZH32" s="59"/>
      <c r="LZI32" s="59"/>
      <c r="LZJ32" s="59"/>
      <c r="LZK32" s="59"/>
      <c r="LZL32" s="59"/>
      <c r="LZM32" s="59"/>
      <c r="LZN32" s="59"/>
      <c r="LZO32" s="59"/>
      <c r="LZP32" s="59"/>
      <c r="LZQ32" s="59"/>
      <c r="LZR32" s="59"/>
      <c r="LZS32" s="59"/>
      <c r="LZT32" s="59"/>
      <c r="LZU32" s="59"/>
      <c r="LZV32" s="59"/>
      <c r="LZW32" s="59"/>
      <c r="LZX32" s="59"/>
      <c r="LZY32" s="59"/>
      <c r="LZZ32" s="59"/>
      <c r="MAA32" s="59"/>
      <c r="MAB32" s="59"/>
      <c r="MAC32" s="59"/>
      <c r="MAD32" s="59"/>
      <c r="MAE32" s="59"/>
      <c r="MAF32" s="59"/>
      <c r="MAG32" s="59"/>
      <c r="MAH32" s="59"/>
      <c r="MAI32" s="59"/>
      <c r="MAJ32" s="59"/>
      <c r="MAK32" s="59"/>
      <c r="MAL32" s="59"/>
      <c r="MAM32" s="59"/>
      <c r="MAN32" s="59"/>
      <c r="MAO32" s="59"/>
      <c r="MAP32" s="59"/>
      <c r="MAQ32" s="59"/>
      <c r="MAR32" s="59"/>
      <c r="MAS32" s="59"/>
      <c r="MAT32" s="59"/>
      <c r="MAU32" s="59"/>
      <c r="MAV32" s="59"/>
      <c r="MAW32" s="59"/>
      <c r="MAX32" s="59"/>
      <c r="MAY32" s="59"/>
      <c r="MAZ32" s="59"/>
      <c r="MBA32" s="59"/>
      <c r="MBB32" s="59"/>
      <c r="MBC32" s="59"/>
      <c r="MBD32" s="59"/>
      <c r="MBE32" s="59"/>
      <c r="MBF32" s="59"/>
      <c r="MBG32" s="59"/>
      <c r="MBH32" s="59"/>
      <c r="MBI32" s="59"/>
      <c r="MBJ32" s="59"/>
      <c r="MBK32" s="59"/>
      <c r="MBL32" s="59"/>
      <c r="MBM32" s="59"/>
      <c r="MBN32" s="59"/>
      <c r="MBO32" s="59"/>
      <c r="MBP32" s="59"/>
      <c r="MBQ32" s="59"/>
      <c r="MBR32" s="59"/>
      <c r="MBS32" s="59"/>
      <c r="MBT32" s="59"/>
      <c r="MBU32" s="59"/>
      <c r="MBV32" s="59"/>
      <c r="MBW32" s="59"/>
      <c r="MBX32" s="59"/>
      <c r="MBY32" s="59"/>
      <c r="MBZ32" s="59"/>
      <c r="MCA32" s="59"/>
      <c r="MCB32" s="59"/>
      <c r="MCC32" s="59"/>
      <c r="MCD32" s="59"/>
      <c r="MCE32" s="59"/>
      <c r="MCF32" s="59"/>
      <c r="MCG32" s="59"/>
      <c r="MCH32" s="59"/>
      <c r="MCI32" s="59"/>
      <c r="MCJ32" s="59"/>
      <c r="MCK32" s="59"/>
      <c r="MCL32" s="59"/>
      <c r="MCM32" s="59"/>
      <c r="MCN32" s="59"/>
      <c r="MCO32" s="59"/>
      <c r="MCP32" s="59"/>
      <c r="MCQ32" s="59"/>
      <c r="MCR32" s="59"/>
      <c r="MCS32" s="59"/>
      <c r="MCT32" s="59"/>
      <c r="MCU32" s="59"/>
      <c r="MCV32" s="59"/>
      <c r="MCW32" s="59"/>
      <c r="MCX32" s="59"/>
      <c r="MCY32" s="59"/>
      <c r="MCZ32" s="59"/>
      <c r="MDA32" s="59"/>
      <c r="MDB32" s="59"/>
      <c r="MDC32" s="59"/>
      <c r="MDD32" s="59"/>
      <c r="MDE32" s="59"/>
      <c r="MDF32" s="59"/>
      <c r="MDG32" s="59"/>
      <c r="MDH32" s="59"/>
      <c r="MDI32" s="59"/>
      <c r="MDJ32" s="59"/>
      <c r="MDK32" s="59"/>
      <c r="MDL32" s="59"/>
      <c r="MDM32" s="59"/>
      <c r="MDN32" s="59"/>
      <c r="MDO32" s="59"/>
      <c r="MDP32" s="59"/>
      <c r="MDQ32" s="59"/>
      <c r="MDR32" s="59"/>
      <c r="MDS32" s="59"/>
      <c r="MDT32" s="59"/>
      <c r="MDU32" s="59"/>
      <c r="MDV32" s="59"/>
      <c r="MDW32" s="59"/>
      <c r="MDX32" s="59"/>
      <c r="MDY32" s="59"/>
      <c r="MDZ32" s="59"/>
      <c r="MEA32" s="59"/>
      <c r="MEB32" s="59"/>
      <c r="MEC32" s="59"/>
      <c r="MED32" s="59"/>
      <c r="MEE32" s="59"/>
      <c r="MEF32" s="59"/>
      <c r="MEG32" s="59"/>
      <c r="MEH32" s="59"/>
      <c r="MEI32" s="59"/>
      <c r="MEJ32" s="59"/>
      <c r="MEK32" s="59"/>
      <c r="MEL32" s="59"/>
      <c r="MEM32" s="59"/>
      <c r="MEN32" s="59"/>
      <c r="MEO32" s="59"/>
      <c r="MEP32" s="59"/>
      <c r="MEQ32" s="59"/>
      <c r="MER32" s="59"/>
      <c r="MES32" s="59"/>
      <c r="MET32" s="59"/>
      <c r="MEU32" s="59"/>
      <c r="MEV32" s="59"/>
      <c r="MEW32" s="59"/>
      <c r="MEX32" s="59"/>
      <c r="MEY32" s="59"/>
      <c r="MEZ32" s="59"/>
      <c r="MFA32" s="59"/>
      <c r="MFB32" s="59"/>
      <c r="MFC32" s="59"/>
      <c r="MFD32" s="59"/>
      <c r="MFE32" s="59"/>
      <c r="MFF32" s="59"/>
      <c r="MFG32" s="59"/>
      <c r="MFH32" s="59"/>
      <c r="MFI32" s="59"/>
      <c r="MFJ32" s="59"/>
      <c r="MFK32" s="59"/>
      <c r="MFL32" s="59"/>
      <c r="MFM32" s="59"/>
      <c r="MFN32" s="59"/>
      <c r="MFO32" s="59"/>
      <c r="MFP32" s="59"/>
      <c r="MFQ32" s="59"/>
      <c r="MFR32" s="59"/>
      <c r="MFS32" s="59"/>
      <c r="MFT32" s="59"/>
      <c r="MFU32" s="59"/>
      <c r="MFV32" s="59"/>
      <c r="MFW32" s="59"/>
      <c r="MFX32" s="59"/>
      <c r="MFY32" s="59"/>
      <c r="MFZ32" s="59"/>
      <c r="MGA32" s="59"/>
      <c r="MGB32" s="59"/>
      <c r="MGC32" s="59"/>
      <c r="MGD32" s="59"/>
      <c r="MGE32" s="59"/>
      <c r="MGF32" s="59"/>
      <c r="MGG32" s="59"/>
      <c r="MGH32" s="59"/>
      <c r="MGI32" s="59"/>
      <c r="MGJ32" s="59"/>
      <c r="MGK32" s="59"/>
      <c r="MGL32" s="59"/>
      <c r="MGM32" s="59"/>
      <c r="MGN32" s="59"/>
      <c r="MGO32" s="59"/>
      <c r="MGP32" s="59"/>
      <c r="MGQ32" s="59"/>
      <c r="MGR32" s="59"/>
      <c r="MGS32" s="59"/>
      <c r="MGT32" s="59"/>
      <c r="MGU32" s="59"/>
      <c r="MGV32" s="59"/>
      <c r="MGW32" s="59"/>
      <c r="MGX32" s="59"/>
      <c r="MGY32" s="59"/>
      <c r="MGZ32" s="59"/>
      <c r="MHA32" s="59"/>
      <c r="MHB32" s="59"/>
      <c r="MHC32" s="59"/>
      <c r="MHD32" s="59"/>
      <c r="MHE32" s="59"/>
      <c r="MHF32" s="59"/>
      <c r="MHG32" s="59"/>
      <c r="MHH32" s="59"/>
      <c r="MHI32" s="59"/>
      <c r="MHJ32" s="59"/>
      <c r="MHK32" s="59"/>
      <c r="MHL32" s="59"/>
      <c r="MHM32" s="59"/>
      <c r="MHN32" s="59"/>
      <c r="MHO32" s="59"/>
      <c r="MHP32" s="59"/>
      <c r="MHQ32" s="59"/>
      <c r="MHR32" s="59"/>
      <c r="MHS32" s="59"/>
      <c r="MHT32" s="59"/>
      <c r="MHU32" s="59"/>
      <c r="MHV32" s="59"/>
      <c r="MHW32" s="59"/>
      <c r="MHX32" s="59"/>
      <c r="MHY32" s="59"/>
      <c r="MHZ32" s="59"/>
      <c r="MIA32" s="59"/>
      <c r="MIB32" s="59"/>
      <c r="MIC32" s="59"/>
      <c r="MID32" s="59"/>
      <c r="MIE32" s="59"/>
      <c r="MIF32" s="59"/>
      <c r="MIG32" s="59"/>
      <c r="MIH32" s="59"/>
      <c r="MII32" s="59"/>
      <c r="MIJ32" s="59"/>
      <c r="MIK32" s="59"/>
      <c r="MIL32" s="59"/>
      <c r="MIM32" s="59"/>
      <c r="MIN32" s="59"/>
      <c r="MIO32" s="59"/>
      <c r="MIP32" s="59"/>
      <c r="MIQ32" s="59"/>
      <c r="MIR32" s="59"/>
      <c r="MIS32" s="59"/>
      <c r="MIT32" s="59"/>
      <c r="MIU32" s="59"/>
      <c r="MIV32" s="59"/>
      <c r="MIW32" s="59"/>
      <c r="MIX32" s="59"/>
      <c r="MIY32" s="59"/>
      <c r="MIZ32" s="59"/>
      <c r="MJA32" s="59"/>
      <c r="MJB32" s="59"/>
      <c r="MJC32" s="59"/>
      <c r="MJD32" s="59"/>
      <c r="MJE32" s="59"/>
      <c r="MJF32" s="59"/>
      <c r="MJG32" s="59"/>
      <c r="MJH32" s="59"/>
      <c r="MJI32" s="59"/>
      <c r="MJJ32" s="59"/>
      <c r="MJK32" s="59"/>
      <c r="MJL32" s="59"/>
      <c r="MJM32" s="59"/>
      <c r="MJN32" s="59"/>
      <c r="MJO32" s="59"/>
      <c r="MJP32" s="59"/>
      <c r="MJQ32" s="59"/>
      <c r="MJR32" s="59"/>
      <c r="MJS32" s="59"/>
      <c r="MJT32" s="59"/>
      <c r="MJU32" s="59"/>
      <c r="MJV32" s="59"/>
      <c r="MJW32" s="59"/>
      <c r="MJX32" s="59"/>
      <c r="MJY32" s="59"/>
      <c r="MJZ32" s="59"/>
      <c r="MKA32" s="59"/>
      <c r="MKB32" s="59"/>
      <c r="MKC32" s="59"/>
      <c r="MKD32" s="59"/>
      <c r="MKE32" s="59"/>
      <c r="MKF32" s="59"/>
      <c r="MKG32" s="59"/>
      <c r="MKH32" s="59"/>
      <c r="MKI32" s="59"/>
      <c r="MKJ32" s="59"/>
      <c r="MKK32" s="59"/>
      <c r="MKL32" s="59"/>
      <c r="MKM32" s="59"/>
      <c r="MKN32" s="59"/>
      <c r="MKO32" s="59"/>
      <c r="MKP32" s="59"/>
      <c r="MKQ32" s="59"/>
      <c r="MKR32" s="59"/>
      <c r="MKS32" s="59"/>
      <c r="MKT32" s="59"/>
      <c r="MKU32" s="59"/>
      <c r="MKV32" s="59"/>
      <c r="MKW32" s="59"/>
      <c r="MKX32" s="59"/>
      <c r="MKY32" s="59"/>
      <c r="MKZ32" s="59"/>
      <c r="MLA32" s="59"/>
      <c r="MLB32" s="59"/>
      <c r="MLC32" s="59"/>
      <c r="MLD32" s="59"/>
      <c r="MLE32" s="59"/>
      <c r="MLF32" s="59"/>
      <c r="MLG32" s="59"/>
      <c r="MLH32" s="59"/>
      <c r="MLI32" s="59"/>
      <c r="MLJ32" s="59"/>
      <c r="MLK32" s="59"/>
      <c r="MLL32" s="59"/>
      <c r="MLM32" s="59"/>
      <c r="MLN32" s="59"/>
      <c r="MLO32" s="59"/>
      <c r="MLP32" s="59"/>
      <c r="MLQ32" s="59"/>
      <c r="MLR32" s="59"/>
      <c r="MLS32" s="59"/>
      <c r="MLT32" s="59"/>
      <c r="MLU32" s="59"/>
      <c r="MLV32" s="59"/>
      <c r="MLW32" s="59"/>
      <c r="MLX32" s="59"/>
      <c r="MLY32" s="59"/>
      <c r="MLZ32" s="59"/>
      <c r="MMA32" s="59"/>
      <c r="MMB32" s="59"/>
      <c r="MMC32" s="59"/>
      <c r="MMD32" s="59"/>
      <c r="MME32" s="59"/>
      <c r="MMF32" s="59"/>
      <c r="MMG32" s="59"/>
      <c r="MMH32" s="59"/>
      <c r="MMI32" s="59"/>
      <c r="MMJ32" s="59"/>
      <c r="MMK32" s="59"/>
      <c r="MML32" s="59"/>
      <c r="MMM32" s="59"/>
      <c r="MMN32" s="59"/>
      <c r="MMO32" s="59"/>
      <c r="MMP32" s="59"/>
      <c r="MMQ32" s="59"/>
      <c r="MMR32" s="59"/>
      <c r="MMS32" s="59"/>
      <c r="MMT32" s="59"/>
      <c r="MMU32" s="59"/>
      <c r="MMV32" s="59"/>
      <c r="MMW32" s="59"/>
      <c r="MMX32" s="59"/>
      <c r="MMY32" s="59"/>
      <c r="MMZ32" s="59"/>
      <c r="MNA32" s="59"/>
      <c r="MNB32" s="59"/>
      <c r="MNC32" s="59"/>
      <c r="MND32" s="59"/>
      <c r="MNE32" s="59"/>
      <c r="MNF32" s="59"/>
      <c r="MNG32" s="59"/>
      <c r="MNH32" s="59"/>
      <c r="MNI32" s="59"/>
      <c r="MNJ32" s="59"/>
      <c r="MNK32" s="59"/>
      <c r="MNL32" s="59"/>
      <c r="MNM32" s="59"/>
      <c r="MNN32" s="59"/>
      <c r="MNO32" s="59"/>
      <c r="MNP32" s="59"/>
      <c r="MNQ32" s="59"/>
      <c r="MNR32" s="59"/>
      <c r="MNS32" s="59"/>
      <c r="MNT32" s="59"/>
      <c r="MNU32" s="59"/>
      <c r="MNV32" s="59"/>
      <c r="MNW32" s="59"/>
      <c r="MNX32" s="59"/>
      <c r="MNY32" s="59"/>
      <c r="MNZ32" s="59"/>
      <c r="MOA32" s="59"/>
      <c r="MOB32" s="59"/>
      <c r="MOC32" s="59"/>
      <c r="MOD32" s="59"/>
      <c r="MOE32" s="59"/>
      <c r="MOF32" s="59"/>
      <c r="MOG32" s="59"/>
      <c r="MOH32" s="59"/>
      <c r="MOI32" s="59"/>
      <c r="MOJ32" s="59"/>
      <c r="MOK32" s="59"/>
      <c r="MOL32" s="59"/>
      <c r="MOM32" s="59"/>
      <c r="MON32" s="59"/>
      <c r="MOO32" s="59"/>
      <c r="MOP32" s="59"/>
      <c r="MOQ32" s="59"/>
      <c r="MOR32" s="59"/>
      <c r="MOS32" s="59"/>
      <c r="MOT32" s="59"/>
      <c r="MOU32" s="59"/>
      <c r="MOV32" s="59"/>
      <c r="MOW32" s="59"/>
      <c r="MOX32" s="59"/>
      <c r="MOY32" s="59"/>
      <c r="MOZ32" s="59"/>
      <c r="MPA32" s="59"/>
      <c r="MPB32" s="59"/>
      <c r="MPC32" s="59"/>
      <c r="MPD32" s="59"/>
      <c r="MPE32" s="59"/>
      <c r="MPF32" s="59"/>
      <c r="MPG32" s="59"/>
      <c r="MPH32" s="59"/>
      <c r="MPI32" s="59"/>
      <c r="MPJ32" s="59"/>
      <c r="MPK32" s="59"/>
      <c r="MPL32" s="59"/>
      <c r="MPM32" s="59"/>
      <c r="MPN32" s="59"/>
      <c r="MPO32" s="59"/>
      <c r="MPP32" s="59"/>
      <c r="MPQ32" s="59"/>
      <c r="MPR32" s="59"/>
      <c r="MPS32" s="59"/>
      <c r="MPT32" s="59"/>
      <c r="MPU32" s="59"/>
      <c r="MPV32" s="59"/>
      <c r="MPW32" s="59"/>
      <c r="MPX32" s="59"/>
      <c r="MPY32" s="59"/>
      <c r="MPZ32" s="59"/>
      <c r="MQA32" s="59"/>
      <c r="MQB32" s="59"/>
      <c r="MQC32" s="59"/>
      <c r="MQD32" s="59"/>
      <c r="MQE32" s="59"/>
      <c r="MQF32" s="59"/>
      <c r="MQG32" s="59"/>
      <c r="MQH32" s="59"/>
      <c r="MQI32" s="59"/>
      <c r="MQJ32" s="59"/>
      <c r="MQK32" s="59"/>
      <c r="MQL32" s="59"/>
      <c r="MQM32" s="59"/>
      <c r="MQN32" s="59"/>
      <c r="MQO32" s="59"/>
      <c r="MQP32" s="59"/>
      <c r="MQQ32" s="59"/>
      <c r="MQR32" s="59"/>
      <c r="MQS32" s="59"/>
      <c r="MQT32" s="59"/>
      <c r="MQU32" s="59"/>
      <c r="MQV32" s="59"/>
      <c r="MQW32" s="59"/>
      <c r="MQX32" s="59"/>
      <c r="MQY32" s="59"/>
      <c r="MQZ32" s="59"/>
      <c r="MRA32" s="59"/>
      <c r="MRB32" s="59"/>
      <c r="MRC32" s="59"/>
      <c r="MRD32" s="59"/>
      <c r="MRE32" s="59"/>
      <c r="MRF32" s="59"/>
      <c r="MRG32" s="59"/>
      <c r="MRH32" s="59"/>
      <c r="MRI32" s="59"/>
      <c r="MRJ32" s="59"/>
      <c r="MRK32" s="59"/>
      <c r="MRL32" s="59"/>
      <c r="MRM32" s="59"/>
      <c r="MRN32" s="59"/>
      <c r="MRO32" s="59"/>
      <c r="MRP32" s="59"/>
      <c r="MRQ32" s="59"/>
      <c r="MRR32" s="59"/>
      <c r="MRS32" s="59"/>
      <c r="MRT32" s="59"/>
      <c r="MRU32" s="59"/>
      <c r="MRV32" s="59"/>
      <c r="MRW32" s="59"/>
      <c r="MRX32" s="59"/>
      <c r="MRY32" s="59"/>
      <c r="MRZ32" s="59"/>
      <c r="MSA32" s="59"/>
      <c r="MSB32" s="59"/>
      <c r="MSC32" s="59"/>
      <c r="MSD32" s="59"/>
      <c r="MSE32" s="59"/>
      <c r="MSF32" s="59"/>
      <c r="MSG32" s="59"/>
      <c r="MSH32" s="59"/>
      <c r="MSI32" s="59"/>
      <c r="MSJ32" s="59"/>
      <c r="MSK32" s="59"/>
      <c r="MSL32" s="59"/>
      <c r="MSM32" s="59"/>
      <c r="MSN32" s="59"/>
      <c r="MSO32" s="59"/>
      <c r="MSP32" s="59"/>
      <c r="MSQ32" s="59"/>
      <c r="MSR32" s="59"/>
      <c r="MSS32" s="59"/>
      <c r="MST32" s="59"/>
      <c r="MSU32" s="59"/>
      <c r="MSV32" s="59"/>
      <c r="MSW32" s="59"/>
      <c r="MSX32" s="59"/>
      <c r="MSY32" s="59"/>
      <c r="MSZ32" s="59"/>
      <c r="MTA32" s="59"/>
      <c r="MTB32" s="59"/>
      <c r="MTC32" s="59"/>
      <c r="MTD32" s="59"/>
      <c r="MTE32" s="59"/>
      <c r="MTF32" s="59"/>
      <c r="MTG32" s="59"/>
      <c r="MTH32" s="59"/>
      <c r="MTI32" s="59"/>
      <c r="MTJ32" s="59"/>
      <c r="MTK32" s="59"/>
      <c r="MTL32" s="59"/>
      <c r="MTM32" s="59"/>
      <c r="MTN32" s="59"/>
      <c r="MTO32" s="59"/>
      <c r="MTP32" s="59"/>
      <c r="MTQ32" s="59"/>
      <c r="MTR32" s="59"/>
      <c r="MTS32" s="59"/>
      <c r="MTT32" s="59"/>
      <c r="MTU32" s="59"/>
      <c r="MTV32" s="59"/>
      <c r="MTW32" s="59"/>
      <c r="MTX32" s="59"/>
      <c r="MTY32" s="59"/>
      <c r="MTZ32" s="59"/>
      <c r="MUA32" s="59"/>
      <c r="MUB32" s="59"/>
      <c r="MUC32" s="59"/>
      <c r="MUD32" s="59"/>
      <c r="MUE32" s="59"/>
      <c r="MUF32" s="59"/>
      <c r="MUG32" s="59"/>
      <c r="MUH32" s="59"/>
      <c r="MUI32" s="59"/>
      <c r="MUJ32" s="59"/>
      <c r="MUK32" s="59"/>
      <c r="MUL32" s="59"/>
      <c r="MUM32" s="59"/>
      <c r="MUN32" s="59"/>
      <c r="MUO32" s="59"/>
      <c r="MUP32" s="59"/>
      <c r="MUQ32" s="59"/>
      <c r="MUR32" s="59"/>
      <c r="MUS32" s="59"/>
      <c r="MUT32" s="59"/>
      <c r="MUU32" s="59"/>
      <c r="MUV32" s="59"/>
      <c r="MUW32" s="59"/>
      <c r="MUX32" s="59"/>
      <c r="MUY32" s="59"/>
      <c r="MUZ32" s="59"/>
      <c r="MVA32" s="59"/>
      <c r="MVB32" s="59"/>
      <c r="MVC32" s="59"/>
      <c r="MVD32" s="59"/>
      <c r="MVE32" s="59"/>
      <c r="MVF32" s="59"/>
      <c r="MVG32" s="59"/>
      <c r="MVH32" s="59"/>
      <c r="MVI32" s="59"/>
      <c r="MVJ32" s="59"/>
      <c r="MVK32" s="59"/>
      <c r="MVL32" s="59"/>
      <c r="MVM32" s="59"/>
      <c r="MVN32" s="59"/>
      <c r="MVO32" s="59"/>
      <c r="MVP32" s="59"/>
      <c r="MVQ32" s="59"/>
      <c r="MVR32" s="59"/>
      <c r="MVS32" s="59"/>
      <c r="MVT32" s="59"/>
      <c r="MVU32" s="59"/>
      <c r="MVV32" s="59"/>
      <c r="MVW32" s="59"/>
      <c r="MVX32" s="59"/>
      <c r="MVY32" s="59"/>
      <c r="MVZ32" s="59"/>
      <c r="MWA32" s="59"/>
      <c r="MWB32" s="59"/>
      <c r="MWC32" s="59"/>
      <c r="MWD32" s="59"/>
      <c r="MWE32" s="59"/>
      <c r="MWF32" s="59"/>
      <c r="MWG32" s="59"/>
      <c r="MWH32" s="59"/>
      <c r="MWI32" s="59"/>
      <c r="MWJ32" s="59"/>
      <c r="MWK32" s="59"/>
      <c r="MWL32" s="59"/>
      <c r="MWM32" s="59"/>
      <c r="MWN32" s="59"/>
      <c r="MWO32" s="59"/>
      <c r="MWP32" s="59"/>
      <c r="MWQ32" s="59"/>
      <c r="MWR32" s="59"/>
      <c r="MWS32" s="59"/>
      <c r="MWT32" s="59"/>
      <c r="MWU32" s="59"/>
      <c r="MWV32" s="59"/>
      <c r="MWW32" s="59"/>
      <c r="MWX32" s="59"/>
      <c r="MWY32" s="59"/>
      <c r="MWZ32" s="59"/>
      <c r="MXA32" s="59"/>
      <c r="MXB32" s="59"/>
      <c r="MXC32" s="59"/>
      <c r="MXD32" s="59"/>
      <c r="MXE32" s="59"/>
      <c r="MXF32" s="59"/>
      <c r="MXG32" s="59"/>
      <c r="MXH32" s="59"/>
      <c r="MXI32" s="59"/>
      <c r="MXJ32" s="59"/>
      <c r="MXK32" s="59"/>
      <c r="MXL32" s="59"/>
      <c r="MXM32" s="59"/>
      <c r="MXN32" s="59"/>
      <c r="MXO32" s="59"/>
      <c r="MXP32" s="59"/>
      <c r="MXQ32" s="59"/>
      <c r="MXR32" s="59"/>
      <c r="MXS32" s="59"/>
      <c r="MXT32" s="59"/>
      <c r="MXU32" s="59"/>
      <c r="MXV32" s="59"/>
      <c r="MXW32" s="59"/>
      <c r="MXX32" s="59"/>
      <c r="MXY32" s="59"/>
      <c r="MXZ32" s="59"/>
      <c r="MYA32" s="59"/>
      <c r="MYB32" s="59"/>
      <c r="MYC32" s="59"/>
      <c r="MYD32" s="59"/>
      <c r="MYE32" s="59"/>
      <c r="MYF32" s="59"/>
      <c r="MYG32" s="59"/>
      <c r="MYH32" s="59"/>
      <c r="MYI32" s="59"/>
      <c r="MYJ32" s="59"/>
      <c r="MYK32" s="59"/>
      <c r="MYL32" s="59"/>
      <c r="MYM32" s="59"/>
      <c r="MYN32" s="59"/>
      <c r="MYO32" s="59"/>
      <c r="MYP32" s="59"/>
      <c r="MYQ32" s="59"/>
      <c r="MYR32" s="59"/>
      <c r="MYS32" s="59"/>
      <c r="MYT32" s="59"/>
      <c r="MYU32" s="59"/>
      <c r="MYV32" s="59"/>
      <c r="MYW32" s="59"/>
      <c r="MYX32" s="59"/>
      <c r="MYY32" s="59"/>
      <c r="MYZ32" s="59"/>
      <c r="MZA32" s="59"/>
      <c r="MZB32" s="59"/>
      <c r="MZC32" s="59"/>
      <c r="MZD32" s="59"/>
      <c r="MZE32" s="59"/>
      <c r="MZF32" s="59"/>
      <c r="MZG32" s="59"/>
      <c r="MZH32" s="59"/>
      <c r="MZI32" s="59"/>
      <c r="MZJ32" s="59"/>
      <c r="MZK32" s="59"/>
      <c r="MZL32" s="59"/>
      <c r="MZM32" s="59"/>
      <c r="MZN32" s="59"/>
      <c r="MZO32" s="59"/>
      <c r="MZP32" s="59"/>
      <c r="MZQ32" s="59"/>
      <c r="MZR32" s="59"/>
      <c r="MZS32" s="59"/>
      <c r="MZT32" s="59"/>
      <c r="MZU32" s="59"/>
      <c r="MZV32" s="59"/>
      <c r="MZW32" s="59"/>
      <c r="MZX32" s="59"/>
      <c r="MZY32" s="59"/>
      <c r="MZZ32" s="59"/>
      <c r="NAA32" s="59"/>
      <c r="NAB32" s="59"/>
      <c r="NAC32" s="59"/>
      <c r="NAD32" s="59"/>
      <c r="NAE32" s="59"/>
      <c r="NAF32" s="59"/>
      <c r="NAG32" s="59"/>
      <c r="NAH32" s="59"/>
      <c r="NAI32" s="59"/>
      <c r="NAJ32" s="59"/>
      <c r="NAK32" s="59"/>
      <c r="NAL32" s="59"/>
      <c r="NAM32" s="59"/>
      <c r="NAN32" s="59"/>
      <c r="NAO32" s="59"/>
      <c r="NAP32" s="59"/>
      <c r="NAQ32" s="59"/>
      <c r="NAR32" s="59"/>
      <c r="NAS32" s="59"/>
      <c r="NAT32" s="59"/>
      <c r="NAU32" s="59"/>
      <c r="NAV32" s="59"/>
      <c r="NAW32" s="59"/>
      <c r="NAX32" s="59"/>
      <c r="NAY32" s="59"/>
      <c r="NAZ32" s="59"/>
      <c r="NBA32" s="59"/>
      <c r="NBB32" s="59"/>
      <c r="NBC32" s="59"/>
      <c r="NBD32" s="59"/>
      <c r="NBE32" s="59"/>
      <c r="NBF32" s="59"/>
      <c r="NBG32" s="59"/>
      <c r="NBH32" s="59"/>
      <c r="NBI32" s="59"/>
      <c r="NBJ32" s="59"/>
      <c r="NBK32" s="59"/>
      <c r="NBL32" s="59"/>
      <c r="NBM32" s="59"/>
      <c r="NBN32" s="59"/>
      <c r="NBO32" s="59"/>
      <c r="NBP32" s="59"/>
      <c r="NBQ32" s="59"/>
      <c r="NBR32" s="59"/>
      <c r="NBS32" s="59"/>
      <c r="NBT32" s="59"/>
      <c r="NBU32" s="59"/>
      <c r="NBV32" s="59"/>
      <c r="NBW32" s="59"/>
      <c r="NBX32" s="59"/>
      <c r="NBY32" s="59"/>
      <c r="NBZ32" s="59"/>
      <c r="NCA32" s="59"/>
      <c r="NCB32" s="59"/>
      <c r="NCC32" s="59"/>
      <c r="NCD32" s="59"/>
      <c r="NCE32" s="59"/>
      <c r="NCF32" s="59"/>
      <c r="NCG32" s="59"/>
      <c r="NCH32" s="59"/>
      <c r="NCI32" s="59"/>
      <c r="NCJ32" s="59"/>
      <c r="NCK32" s="59"/>
      <c r="NCL32" s="59"/>
      <c r="NCM32" s="59"/>
      <c r="NCN32" s="59"/>
      <c r="NCO32" s="59"/>
      <c r="NCP32" s="59"/>
      <c r="NCQ32" s="59"/>
      <c r="NCR32" s="59"/>
      <c r="NCS32" s="59"/>
      <c r="NCT32" s="59"/>
      <c r="NCU32" s="59"/>
      <c r="NCV32" s="59"/>
      <c r="NCW32" s="59"/>
      <c r="NCX32" s="59"/>
      <c r="NCY32" s="59"/>
      <c r="NCZ32" s="59"/>
      <c r="NDA32" s="59"/>
      <c r="NDB32" s="59"/>
      <c r="NDC32" s="59"/>
      <c r="NDD32" s="59"/>
      <c r="NDE32" s="59"/>
      <c r="NDF32" s="59"/>
      <c r="NDG32" s="59"/>
      <c r="NDH32" s="59"/>
      <c r="NDI32" s="59"/>
      <c r="NDJ32" s="59"/>
      <c r="NDK32" s="59"/>
      <c r="NDL32" s="59"/>
      <c r="NDM32" s="59"/>
      <c r="NDN32" s="59"/>
      <c r="NDO32" s="59"/>
      <c r="NDP32" s="59"/>
      <c r="NDQ32" s="59"/>
      <c r="NDR32" s="59"/>
      <c r="NDS32" s="59"/>
      <c r="NDT32" s="59"/>
      <c r="NDU32" s="59"/>
      <c r="NDV32" s="59"/>
      <c r="NDW32" s="59"/>
      <c r="NDX32" s="59"/>
      <c r="NDY32" s="59"/>
      <c r="NDZ32" s="59"/>
      <c r="NEA32" s="59"/>
      <c r="NEB32" s="59"/>
      <c r="NEC32" s="59"/>
      <c r="NED32" s="59"/>
      <c r="NEE32" s="59"/>
      <c r="NEF32" s="59"/>
      <c r="NEG32" s="59"/>
      <c r="NEH32" s="59"/>
      <c r="NEI32" s="59"/>
      <c r="NEJ32" s="59"/>
      <c r="NEK32" s="59"/>
      <c r="NEL32" s="59"/>
      <c r="NEM32" s="59"/>
      <c r="NEN32" s="59"/>
      <c r="NEO32" s="59"/>
      <c r="NEP32" s="59"/>
      <c r="NEQ32" s="59"/>
      <c r="NER32" s="59"/>
      <c r="NES32" s="59"/>
      <c r="NET32" s="59"/>
      <c r="NEU32" s="59"/>
      <c r="NEV32" s="59"/>
      <c r="NEW32" s="59"/>
      <c r="NEX32" s="59"/>
      <c r="NEY32" s="59"/>
      <c r="NEZ32" s="59"/>
      <c r="NFA32" s="59"/>
      <c r="NFB32" s="59"/>
      <c r="NFC32" s="59"/>
      <c r="NFD32" s="59"/>
      <c r="NFE32" s="59"/>
      <c r="NFF32" s="59"/>
      <c r="NFG32" s="59"/>
      <c r="NFH32" s="59"/>
      <c r="NFI32" s="59"/>
      <c r="NFJ32" s="59"/>
      <c r="NFK32" s="59"/>
      <c r="NFL32" s="59"/>
      <c r="NFM32" s="59"/>
      <c r="NFN32" s="59"/>
      <c r="NFO32" s="59"/>
      <c r="NFP32" s="59"/>
      <c r="NFQ32" s="59"/>
      <c r="NFR32" s="59"/>
      <c r="NFS32" s="59"/>
      <c r="NFT32" s="59"/>
      <c r="NFU32" s="59"/>
      <c r="NFV32" s="59"/>
      <c r="NFW32" s="59"/>
      <c r="NFX32" s="59"/>
      <c r="NFY32" s="59"/>
      <c r="NFZ32" s="59"/>
      <c r="NGA32" s="59"/>
      <c r="NGB32" s="59"/>
      <c r="NGC32" s="59"/>
      <c r="NGD32" s="59"/>
      <c r="NGE32" s="59"/>
      <c r="NGF32" s="59"/>
      <c r="NGG32" s="59"/>
      <c r="NGH32" s="59"/>
      <c r="NGI32" s="59"/>
      <c r="NGJ32" s="59"/>
      <c r="NGK32" s="59"/>
      <c r="NGL32" s="59"/>
      <c r="NGM32" s="59"/>
      <c r="NGN32" s="59"/>
      <c r="NGO32" s="59"/>
      <c r="NGP32" s="59"/>
      <c r="NGQ32" s="59"/>
      <c r="NGR32" s="59"/>
      <c r="NGS32" s="59"/>
      <c r="NGT32" s="59"/>
      <c r="NGU32" s="59"/>
      <c r="NGV32" s="59"/>
      <c r="NGW32" s="59"/>
      <c r="NGX32" s="59"/>
      <c r="NGY32" s="59"/>
      <c r="NGZ32" s="59"/>
      <c r="NHA32" s="59"/>
      <c r="NHB32" s="59"/>
      <c r="NHC32" s="59"/>
      <c r="NHD32" s="59"/>
      <c r="NHE32" s="59"/>
      <c r="NHF32" s="59"/>
      <c r="NHG32" s="59"/>
      <c r="NHH32" s="59"/>
      <c r="NHI32" s="59"/>
      <c r="NHJ32" s="59"/>
      <c r="NHK32" s="59"/>
      <c r="NHL32" s="59"/>
      <c r="NHM32" s="59"/>
      <c r="NHN32" s="59"/>
      <c r="NHO32" s="59"/>
      <c r="NHP32" s="59"/>
      <c r="NHQ32" s="59"/>
      <c r="NHR32" s="59"/>
      <c r="NHS32" s="59"/>
      <c r="NHT32" s="59"/>
      <c r="NHU32" s="59"/>
      <c r="NHV32" s="59"/>
      <c r="NHW32" s="59"/>
      <c r="NHX32" s="59"/>
      <c r="NHY32" s="59"/>
      <c r="NHZ32" s="59"/>
      <c r="NIA32" s="59"/>
      <c r="NIB32" s="59"/>
      <c r="NIC32" s="59"/>
      <c r="NID32" s="59"/>
      <c r="NIE32" s="59"/>
      <c r="NIF32" s="59"/>
      <c r="NIG32" s="59"/>
      <c r="NIH32" s="59"/>
      <c r="NII32" s="59"/>
      <c r="NIJ32" s="59"/>
      <c r="NIK32" s="59"/>
      <c r="NIL32" s="59"/>
      <c r="NIM32" s="59"/>
      <c r="NIN32" s="59"/>
      <c r="NIO32" s="59"/>
      <c r="NIP32" s="59"/>
      <c r="NIQ32" s="59"/>
      <c r="NIR32" s="59"/>
      <c r="NIS32" s="59"/>
      <c r="NIT32" s="59"/>
      <c r="NIU32" s="59"/>
      <c r="NIV32" s="59"/>
      <c r="NIW32" s="59"/>
      <c r="NIX32" s="59"/>
      <c r="NIY32" s="59"/>
      <c r="NIZ32" s="59"/>
      <c r="NJA32" s="59"/>
      <c r="NJB32" s="59"/>
      <c r="NJC32" s="59"/>
      <c r="NJD32" s="59"/>
      <c r="NJE32" s="59"/>
      <c r="NJF32" s="59"/>
      <c r="NJG32" s="59"/>
      <c r="NJH32" s="59"/>
      <c r="NJI32" s="59"/>
      <c r="NJJ32" s="59"/>
      <c r="NJK32" s="59"/>
      <c r="NJL32" s="59"/>
      <c r="NJM32" s="59"/>
      <c r="NJN32" s="59"/>
      <c r="NJO32" s="59"/>
      <c r="NJP32" s="59"/>
      <c r="NJQ32" s="59"/>
      <c r="NJR32" s="59"/>
      <c r="NJS32" s="59"/>
      <c r="NJT32" s="59"/>
      <c r="NJU32" s="59"/>
      <c r="NJV32" s="59"/>
      <c r="NJW32" s="59"/>
      <c r="NJX32" s="59"/>
      <c r="NJY32" s="59"/>
      <c r="NJZ32" s="59"/>
      <c r="NKA32" s="59"/>
      <c r="NKB32" s="59"/>
      <c r="NKC32" s="59"/>
      <c r="NKD32" s="59"/>
      <c r="NKE32" s="59"/>
      <c r="NKF32" s="59"/>
      <c r="NKG32" s="59"/>
      <c r="NKH32" s="59"/>
      <c r="NKI32" s="59"/>
      <c r="NKJ32" s="59"/>
      <c r="NKK32" s="59"/>
      <c r="NKL32" s="59"/>
      <c r="NKM32" s="59"/>
      <c r="NKN32" s="59"/>
      <c r="NKO32" s="59"/>
      <c r="NKP32" s="59"/>
      <c r="NKQ32" s="59"/>
      <c r="NKR32" s="59"/>
      <c r="NKS32" s="59"/>
      <c r="NKT32" s="59"/>
      <c r="NKU32" s="59"/>
      <c r="NKV32" s="59"/>
      <c r="NKW32" s="59"/>
      <c r="NKX32" s="59"/>
      <c r="NKY32" s="59"/>
      <c r="NKZ32" s="59"/>
      <c r="NLA32" s="59"/>
      <c r="NLB32" s="59"/>
      <c r="NLC32" s="59"/>
      <c r="NLD32" s="59"/>
      <c r="NLE32" s="59"/>
      <c r="NLF32" s="59"/>
      <c r="NLG32" s="59"/>
      <c r="NLH32" s="59"/>
      <c r="NLI32" s="59"/>
      <c r="NLJ32" s="59"/>
      <c r="NLK32" s="59"/>
      <c r="NLL32" s="59"/>
      <c r="NLM32" s="59"/>
      <c r="NLN32" s="59"/>
      <c r="NLO32" s="59"/>
      <c r="NLP32" s="59"/>
      <c r="NLQ32" s="59"/>
      <c r="NLR32" s="59"/>
      <c r="NLS32" s="59"/>
      <c r="NLT32" s="59"/>
      <c r="NLU32" s="59"/>
      <c r="NLV32" s="59"/>
      <c r="NLW32" s="59"/>
      <c r="NLX32" s="59"/>
      <c r="NLY32" s="59"/>
      <c r="NLZ32" s="59"/>
      <c r="NMA32" s="59"/>
      <c r="NMB32" s="59"/>
      <c r="NMC32" s="59"/>
      <c r="NMD32" s="59"/>
      <c r="NME32" s="59"/>
      <c r="NMF32" s="59"/>
      <c r="NMG32" s="59"/>
      <c r="NMH32" s="59"/>
      <c r="NMI32" s="59"/>
      <c r="NMJ32" s="59"/>
      <c r="NMK32" s="59"/>
      <c r="NML32" s="59"/>
      <c r="NMM32" s="59"/>
      <c r="NMN32" s="59"/>
      <c r="NMO32" s="59"/>
      <c r="NMP32" s="59"/>
      <c r="NMQ32" s="59"/>
      <c r="NMR32" s="59"/>
      <c r="NMS32" s="59"/>
      <c r="NMT32" s="59"/>
      <c r="NMU32" s="59"/>
      <c r="NMV32" s="59"/>
      <c r="NMW32" s="59"/>
      <c r="NMX32" s="59"/>
      <c r="NMY32" s="59"/>
      <c r="NMZ32" s="59"/>
      <c r="NNA32" s="59"/>
      <c r="NNB32" s="59"/>
      <c r="NNC32" s="59"/>
      <c r="NND32" s="59"/>
      <c r="NNE32" s="59"/>
      <c r="NNF32" s="59"/>
      <c r="NNG32" s="59"/>
      <c r="NNH32" s="59"/>
      <c r="NNI32" s="59"/>
      <c r="NNJ32" s="59"/>
      <c r="NNK32" s="59"/>
      <c r="NNL32" s="59"/>
      <c r="NNM32" s="59"/>
      <c r="NNN32" s="59"/>
      <c r="NNO32" s="59"/>
      <c r="NNP32" s="59"/>
      <c r="NNQ32" s="59"/>
      <c r="NNR32" s="59"/>
      <c r="NNS32" s="59"/>
      <c r="NNT32" s="59"/>
      <c r="NNU32" s="59"/>
      <c r="NNV32" s="59"/>
      <c r="NNW32" s="59"/>
      <c r="NNX32" s="59"/>
      <c r="NNY32" s="59"/>
      <c r="NNZ32" s="59"/>
      <c r="NOA32" s="59"/>
      <c r="NOB32" s="59"/>
      <c r="NOC32" s="59"/>
      <c r="NOD32" s="59"/>
      <c r="NOE32" s="59"/>
      <c r="NOF32" s="59"/>
      <c r="NOG32" s="59"/>
      <c r="NOH32" s="59"/>
      <c r="NOI32" s="59"/>
      <c r="NOJ32" s="59"/>
      <c r="NOK32" s="59"/>
      <c r="NOL32" s="59"/>
      <c r="NOM32" s="59"/>
      <c r="NON32" s="59"/>
      <c r="NOO32" s="59"/>
      <c r="NOP32" s="59"/>
      <c r="NOQ32" s="59"/>
      <c r="NOR32" s="59"/>
      <c r="NOS32" s="59"/>
      <c r="NOT32" s="59"/>
      <c r="NOU32" s="59"/>
      <c r="NOV32" s="59"/>
      <c r="NOW32" s="59"/>
      <c r="NOX32" s="59"/>
      <c r="NOY32" s="59"/>
      <c r="NOZ32" s="59"/>
      <c r="NPA32" s="59"/>
      <c r="NPB32" s="59"/>
      <c r="NPC32" s="59"/>
      <c r="NPD32" s="59"/>
      <c r="NPE32" s="59"/>
      <c r="NPF32" s="59"/>
      <c r="NPG32" s="59"/>
      <c r="NPH32" s="59"/>
      <c r="NPI32" s="59"/>
      <c r="NPJ32" s="59"/>
      <c r="NPK32" s="59"/>
      <c r="NPL32" s="59"/>
      <c r="NPM32" s="59"/>
      <c r="NPN32" s="59"/>
      <c r="NPO32" s="59"/>
      <c r="NPP32" s="59"/>
      <c r="NPQ32" s="59"/>
      <c r="NPR32" s="59"/>
      <c r="NPS32" s="59"/>
      <c r="NPT32" s="59"/>
      <c r="NPU32" s="59"/>
      <c r="NPV32" s="59"/>
      <c r="NPW32" s="59"/>
      <c r="NPX32" s="59"/>
      <c r="NPY32" s="59"/>
      <c r="NPZ32" s="59"/>
      <c r="NQA32" s="59"/>
      <c r="NQB32" s="59"/>
      <c r="NQC32" s="59"/>
      <c r="NQD32" s="59"/>
      <c r="NQE32" s="59"/>
      <c r="NQF32" s="59"/>
      <c r="NQG32" s="59"/>
      <c r="NQH32" s="59"/>
      <c r="NQI32" s="59"/>
      <c r="NQJ32" s="59"/>
      <c r="NQK32" s="59"/>
      <c r="NQL32" s="59"/>
      <c r="NQM32" s="59"/>
      <c r="NQN32" s="59"/>
      <c r="NQO32" s="59"/>
      <c r="NQP32" s="59"/>
      <c r="NQQ32" s="59"/>
      <c r="NQR32" s="59"/>
      <c r="NQS32" s="59"/>
      <c r="NQT32" s="59"/>
      <c r="NQU32" s="59"/>
      <c r="NQV32" s="59"/>
      <c r="NQW32" s="59"/>
      <c r="NQX32" s="59"/>
      <c r="NQY32" s="59"/>
      <c r="NQZ32" s="59"/>
      <c r="NRA32" s="59"/>
      <c r="NRB32" s="59"/>
      <c r="NRC32" s="59"/>
      <c r="NRD32" s="59"/>
      <c r="NRE32" s="59"/>
      <c r="NRF32" s="59"/>
      <c r="NRG32" s="59"/>
      <c r="NRH32" s="59"/>
      <c r="NRI32" s="59"/>
      <c r="NRJ32" s="59"/>
      <c r="NRK32" s="59"/>
      <c r="NRL32" s="59"/>
      <c r="NRM32" s="59"/>
      <c r="NRN32" s="59"/>
      <c r="NRO32" s="59"/>
      <c r="NRP32" s="59"/>
      <c r="NRQ32" s="59"/>
      <c r="NRR32" s="59"/>
      <c r="NRS32" s="59"/>
      <c r="NRT32" s="59"/>
      <c r="NRU32" s="59"/>
      <c r="NRV32" s="59"/>
      <c r="NRW32" s="59"/>
      <c r="NRX32" s="59"/>
      <c r="NRY32" s="59"/>
      <c r="NRZ32" s="59"/>
      <c r="NSA32" s="59"/>
      <c r="NSB32" s="59"/>
      <c r="NSC32" s="59"/>
      <c r="NSD32" s="59"/>
      <c r="NSE32" s="59"/>
      <c r="NSF32" s="59"/>
      <c r="NSG32" s="59"/>
      <c r="NSH32" s="59"/>
      <c r="NSI32" s="59"/>
      <c r="NSJ32" s="59"/>
      <c r="NSK32" s="59"/>
      <c r="NSL32" s="59"/>
      <c r="NSM32" s="59"/>
      <c r="NSN32" s="59"/>
      <c r="NSO32" s="59"/>
      <c r="NSP32" s="59"/>
      <c r="NSQ32" s="59"/>
      <c r="NSR32" s="59"/>
      <c r="NSS32" s="59"/>
      <c r="NST32" s="59"/>
      <c r="NSU32" s="59"/>
      <c r="NSV32" s="59"/>
      <c r="NSW32" s="59"/>
      <c r="NSX32" s="59"/>
      <c r="NSY32" s="59"/>
      <c r="NSZ32" s="59"/>
      <c r="NTA32" s="59"/>
      <c r="NTB32" s="59"/>
      <c r="NTC32" s="59"/>
      <c r="NTD32" s="59"/>
      <c r="NTE32" s="59"/>
      <c r="NTF32" s="59"/>
      <c r="NTG32" s="59"/>
      <c r="NTH32" s="59"/>
      <c r="NTI32" s="59"/>
      <c r="NTJ32" s="59"/>
      <c r="NTK32" s="59"/>
      <c r="NTL32" s="59"/>
      <c r="NTM32" s="59"/>
      <c r="NTN32" s="59"/>
      <c r="NTO32" s="59"/>
      <c r="NTP32" s="59"/>
      <c r="NTQ32" s="59"/>
      <c r="NTR32" s="59"/>
      <c r="NTS32" s="59"/>
      <c r="NTT32" s="59"/>
      <c r="NTU32" s="59"/>
      <c r="NTV32" s="59"/>
      <c r="NTW32" s="59"/>
      <c r="NTX32" s="59"/>
      <c r="NTY32" s="59"/>
      <c r="NTZ32" s="59"/>
      <c r="NUA32" s="59"/>
      <c r="NUB32" s="59"/>
      <c r="NUC32" s="59"/>
      <c r="NUD32" s="59"/>
      <c r="NUE32" s="59"/>
      <c r="NUF32" s="59"/>
      <c r="NUG32" s="59"/>
      <c r="NUH32" s="59"/>
      <c r="NUI32" s="59"/>
      <c r="NUJ32" s="59"/>
      <c r="NUK32" s="59"/>
      <c r="NUL32" s="59"/>
      <c r="NUM32" s="59"/>
      <c r="NUN32" s="59"/>
      <c r="NUO32" s="59"/>
      <c r="NUP32" s="59"/>
      <c r="NUQ32" s="59"/>
      <c r="NUR32" s="59"/>
      <c r="NUS32" s="59"/>
      <c r="NUT32" s="59"/>
      <c r="NUU32" s="59"/>
      <c r="NUV32" s="59"/>
      <c r="NUW32" s="59"/>
      <c r="NUX32" s="59"/>
      <c r="NUY32" s="59"/>
      <c r="NUZ32" s="59"/>
      <c r="NVA32" s="59"/>
      <c r="NVB32" s="59"/>
      <c r="NVC32" s="59"/>
      <c r="NVD32" s="59"/>
      <c r="NVE32" s="59"/>
      <c r="NVF32" s="59"/>
      <c r="NVG32" s="59"/>
      <c r="NVH32" s="59"/>
      <c r="NVI32" s="59"/>
      <c r="NVJ32" s="59"/>
      <c r="NVK32" s="59"/>
      <c r="NVL32" s="59"/>
      <c r="NVM32" s="59"/>
      <c r="NVN32" s="59"/>
      <c r="NVO32" s="59"/>
      <c r="NVP32" s="59"/>
      <c r="NVQ32" s="59"/>
      <c r="NVR32" s="59"/>
      <c r="NVS32" s="59"/>
      <c r="NVT32" s="59"/>
      <c r="NVU32" s="59"/>
      <c r="NVV32" s="59"/>
      <c r="NVW32" s="59"/>
      <c r="NVX32" s="59"/>
      <c r="NVY32" s="59"/>
      <c r="NVZ32" s="59"/>
      <c r="NWA32" s="59"/>
      <c r="NWB32" s="59"/>
      <c r="NWC32" s="59"/>
      <c r="NWD32" s="59"/>
      <c r="NWE32" s="59"/>
      <c r="NWF32" s="59"/>
      <c r="NWG32" s="59"/>
      <c r="NWH32" s="59"/>
      <c r="NWI32" s="59"/>
      <c r="NWJ32" s="59"/>
      <c r="NWK32" s="59"/>
      <c r="NWL32" s="59"/>
      <c r="NWM32" s="59"/>
      <c r="NWN32" s="59"/>
      <c r="NWO32" s="59"/>
      <c r="NWP32" s="59"/>
      <c r="NWQ32" s="59"/>
      <c r="NWR32" s="59"/>
      <c r="NWS32" s="59"/>
      <c r="NWT32" s="59"/>
      <c r="NWU32" s="59"/>
      <c r="NWV32" s="59"/>
      <c r="NWW32" s="59"/>
      <c r="NWX32" s="59"/>
      <c r="NWY32" s="59"/>
      <c r="NWZ32" s="59"/>
      <c r="NXA32" s="59"/>
      <c r="NXB32" s="59"/>
      <c r="NXC32" s="59"/>
      <c r="NXD32" s="59"/>
      <c r="NXE32" s="59"/>
      <c r="NXF32" s="59"/>
      <c r="NXG32" s="59"/>
      <c r="NXH32" s="59"/>
      <c r="NXI32" s="59"/>
      <c r="NXJ32" s="59"/>
      <c r="NXK32" s="59"/>
      <c r="NXL32" s="59"/>
      <c r="NXM32" s="59"/>
      <c r="NXN32" s="59"/>
      <c r="NXO32" s="59"/>
      <c r="NXP32" s="59"/>
      <c r="NXQ32" s="59"/>
      <c r="NXR32" s="59"/>
      <c r="NXS32" s="59"/>
      <c r="NXT32" s="59"/>
      <c r="NXU32" s="59"/>
      <c r="NXV32" s="59"/>
      <c r="NXW32" s="59"/>
      <c r="NXX32" s="59"/>
      <c r="NXY32" s="59"/>
      <c r="NXZ32" s="59"/>
      <c r="NYA32" s="59"/>
      <c r="NYB32" s="59"/>
      <c r="NYC32" s="59"/>
      <c r="NYD32" s="59"/>
      <c r="NYE32" s="59"/>
      <c r="NYF32" s="59"/>
      <c r="NYG32" s="59"/>
      <c r="NYH32" s="59"/>
      <c r="NYI32" s="59"/>
      <c r="NYJ32" s="59"/>
      <c r="NYK32" s="59"/>
      <c r="NYL32" s="59"/>
      <c r="NYM32" s="59"/>
      <c r="NYN32" s="59"/>
      <c r="NYO32" s="59"/>
      <c r="NYP32" s="59"/>
      <c r="NYQ32" s="59"/>
      <c r="NYR32" s="59"/>
      <c r="NYS32" s="59"/>
      <c r="NYT32" s="59"/>
      <c r="NYU32" s="59"/>
      <c r="NYV32" s="59"/>
      <c r="NYW32" s="59"/>
      <c r="NYX32" s="59"/>
      <c r="NYY32" s="59"/>
      <c r="NYZ32" s="59"/>
      <c r="NZA32" s="59"/>
      <c r="NZB32" s="59"/>
      <c r="NZC32" s="59"/>
      <c r="NZD32" s="59"/>
      <c r="NZE32" s="59"/>
      <c r="NZF32" s="59"/>
      <c r="NZG32" s="59"/>
      <c r="NZH32" s="59"/>
      <c r="NZI32" s="59"/>
      <c r="NZJ32" s="59"/>
      <c r="NZK32" s="59"/>
      <c r="NZL32" s="59"/>
      <c r="NZM32" s="59"/>
      <c r="NZN32" s="59"/>
      <c r="NZO32" s="59"/>
      <c r="NZP32" s="59"/>
      <c r="NZQ32" s="59"/>
      <c r="NZR32" s="59"/>
      <c r="NZS32" s="59"/>
      <c r="NZT32" s="59"/>
      <c r="NZU32" s="59"/>
      <c r="NZV32" s="59"/>
      <c r="NZW32" s="59"/>
      <c r="NZX32" s="59"/>
      <c r="NZY32" s="59"/>
      <c r="NZZ32" s="59"/>
      <c r="OAA32" s="59"/>
      <c r="OAB32" s="59"/>
      <c r="OAC32" s="59"/>
      <c r="OAD32" s="59"/>
      <c r="OAE32" s="59"/>
      <c r="OAF32" s="59"/>
      <c r="OAG32" s="59"/>
      <c r="OAH32" s="59"/>
      <c r="OAI32" s="59"/>
      <c r="OAJ32" s="59"/>
      <c r="OAK32" s="59"/>
      <c r="OAL32" s="59"/>
      <c r="OAM32" s="59"/>
      <c r="OAN32" s="59"/>
      <c r="OAO32" s="59"/>
      <c r="OAP32" s="59"/>
      <c r="OAQ32" s="59"/>
      <c r="OAR32" s="59"/>
      <c r="OAS32" s="59"/>
      <c r="OAT32" s="59"/>
      <c r="OAU32" s="59"/>
      <c r="OAV32" s="59"/>
      <c r="OAW32" s="59"/>
      <c r="OAX32" s="59"/>
      <c r="OAY32" s="59"/>
      <c r="OAZ32" s="59"/>
      <c r="OBA32" s="59"/>
      <c r="OBB32" s="59"/>
      <c r="OBC32" s="59"/>
      <c r="OBD32" s="59"/>
      <c r="OBE32" s="59"/>
      <c r="OBF32" s="59"/>
      <c r="OBG32" s="59"/>
      <c r="OBH32" s="59"/>
      <c r="OBI32" s="59"/>
      <c r="OBJ32" s="59"/>
      <c r="OBK32" s="59"/>
      <c r="OBL32" s="59"/>
      <c r="OBM32" s="59"/>
      <c r="OBN32" s="59"/>
      <c r="OBO32" s="59"/>
      <c r="OBP32" s="59"/>
      <c r="OBQ32" s="59"/>
      <c r="OBR32" s="59"/>
      <c r="OBS32" s="59"/>
      <c r="OBT32" s="59"/>
      <c r="OBU32" s="59"/>
      <c r="OBV32" s="59"/>
      <c r="OBW32" s="59"/>
      <c r="OBX32" s="59"/>
      <c r="OBY32" s="59"/>
      <c r="OBZ32" s="59"/>
      <c r="OCA32" s="59"/>
      <c r="OCB32" s="59"/>
      <c r="OCC32" s="59"/>
      <c r="OCD32" s="59"/>
      <c r="OCE32" s="59"/>
      <c r="OCF32" s="59"/>
      <c r="OCG32" s="59"/>
      <c r="OCH32" s="59"/>
      <c r="OCI32" s="59"/>
      <c r="OCJ32" s="59"/>
      <c r="OCK32" s="59"/>
      <c r="OCL32" s="59"/>
      <c r="OCM32" s="59"/>
      <c r="OCN32" s="59"/>
      <c r="OCO32" s="59"/>
      <c r="OCP32" s="59"/>
      <c r="OCQ32" s="59"/>
      <c r="OCR32" s="59"/>
      <c r="OCS32" s="59"/>
      <c r="OCT32" s="59"/>
      <c r="OCU32" s="59"/>
      <c r="OCV32" s="59"/>
      <c r="OCW32" s="59"/>
      <c r="OCX32" s="59"/>
      <c r="OCY32" s="59"/>
      <c r="OCZ32" s="59"/>
      <c r="ODA32" s="59"/>
      <c r="ODB32" s="59"/>
      <c r="ODC32" s="59"/>
      <c r="ODD32" s="59"/>
      <c r="ODE32" s="59"/>
      <c r="ODF32" s="59"/>
      <c r="ODG32" s="59"/>
      <c r="ODH32" s="59"/>
      <c r="ODI32" s="59"/>
      <c r="ODJ32" s="59"/>
      <c r="ODK32" s="59"/>
      <c r="ODL32" s="59"/>
      <c r="ODM32" s="59"/>
      <c r="ODN32" s="59"/>
      <c r="ODO32" s="59"/>
      <c r="ODP32" s="59"/>
      <c r="ODQ32" s="59"/>
      <c r="ODR32" s="59"/>
      <c r="ODS32" s="59"/>
      <c r="ODT32" s="59"/>
      <c r="ODU32" s="59"/>
      <c r="ODV32" s="59"/>
      <c r="ODW32" s="59"/>
      <c r="ODX32" s="59"/>
      <c r="ODY32" s="59"/>
      <c r="ODZ32" s="59"/>
      <c r="OEA32" s="59"/>
      <c r="OEB32" s="59"/>
      <c r="OEC32" s="59"/>
      <c r="OED32" s="59"/>
      <c r="OEE32" s="59"/>
      <c r="OEF32" s="59"/>
      <c r="OEG32" s="59"/>
      <c r="OEH32" s="59"/>
      <c r="OEI32" s="59"/>
      <c r="OEJ32" s="59"/>
      <c r="OEK32" s="59"/>
      <c r="OEL32" s="59"/>
      <c r="OEM32" s="59"/>
      <c r="OEN32" s="59"/>
      <c r="OEO32" s="59"/>
      <c r="OEP32" s="59"/>
      <c r="OEQ32" s="59"/>
      <c r="OER32" s="59"/>
      <c r="OES32" s="59"/>
      <c r="OET32" s="59"/>
      <c r="OEU32" s="59"/>
      <c r="OEV32" s="59"/>
      <c r="OEW32" s="59"/>
      <c r="OEX32" s="59"/>
      <c r="OEY32" s="59"/>
      <c r="OEZ32" s="59"/>
      <c r="OFA32" s="59"/>
      <c r="OFB32" s="59"/>
      <c r="OFC32" s="59"/>
      <c r="OFD32" s="59"/>
      <c r="OFE32" s="59"/>
      <c r="OFF32" s="59"/>
      <c r="OFG32" s="59"/>
      <c r="OFH32" s="59"/>
      <c r="OFI32" s="59"/>
      <c r="OFJ32" s="59"/>
      <c r="OFK32" s="59"/>
      <c r="OFL32" s="59"/>
      <c r="OFM32" s="59"/>
      <c r="OFN32" s="59"/>
      <c r="OFO32" s="59"/>
      <c r="OFP32" s="59"/>
      <c r="OFQ32" s="59"/>
      <c r="OFR32" s="59"/>
      <c r="OFS32" s="59"/>
      <c r="OFT32" s="59"/>
      <c r="OFU32" s="59"/>
      <c r="OFV32" s="59"/>
      <c r="OFW32" s="59"/>
      <c r="OFX32" s="59"/>
      <c r="OFY32" s="59"/>
      <c r="OFZ32" s="59"/>
      <c r="OGA32" s="59"/>
      <c r="OGB32" s="59"/>
      <c r="OGC32" s="59"/>
      <c r="OGD32" s="59"/>
      <c r="OGE32" s="59"/>
      <c r="OGF32" s="59"/>
      <c r="OGG32" s="59"/>
      <c r="OGH32" s="59"/>
      <c r="OGI32" s="59"/>
      <c r="OGJ32" s="59"/>
      <c r="OGK32" s="59"/>
      <c r="OGL32" s="59"/>
      <c r="OGM32" s="59"/>
      <c r="OGN32" s="59"/>
      <c r="OGO32" s="59"/>
      <c r="OGP32" s="59"/>
      <c r="OGQ32" s="59"/>
      <c r="OGR32" s="59"/>
      <c r="OGS32" s="59"/>
      <c r="OGT32" s="59"/>
      <c r="OGU32" s="59"/>
      <c r="OGV32" s="59"/>
      <c r="OGW32" s="59"/>
      <c r="OGX32" s="59"/>
      <c r="OGY32" s="59"/>
      <c r="OGZ32" s="59"/>
      <c r="OHA32" s="59"/>
      <c r="OHB32" s="59"/>
      <c r="OHC32" s="59"/>
      <c r="OHD32" s="59"/>
      <c r="OHE32" s="59"/>
      <c r="OHF32" s="59"/>
      <c r="OHG32" s="59"/>
      <c r="OHH32" s="59"/>
      <c r="OHI32" s="59"/>
      <c r="OHJ32" s="59"/>
      <c r="OHK32" s="59"/>
      <c r="OHL32" s="59"/>
      <c r="OHM32" s="59"/>
      <c r="OHN32" s="59"/>
      <c r="OHO32" s="59"/>
      <c r="OHP32" s="59"/>
      <c r="OHQ32" s="59"/>
      <c r="OHR32" s="59"/>
      <c r="OHS32" s="59"/>
      <c r="OHT32" s="59"/>
      <c r="OHU32" s="59"/>
      <c r="OHV32" s="59"/>
      <c r="OHW32" s="59"/>
      <c r="OHX32" s="59"/>
      <c r="OHY32" s="59"/>
      <c r="OHZ32" s="59"/>
      <c r="OIA32" s="59"/>
      <c r="OIB32" s="59"/>
      <c r="OIC32" s="59"/>
      <c r="OID32" s="59"/>
      <c r="OIE32" s="59"/>
      <c r="OIF32" s="59"/>
      <c r="OIG32" s="59"/>
      <c r="OIH32" s="59"/>
      <c r="OII32" s="59"/>
      <c r="OIJ32" s="59"/>
      <c r="OIK32" s="59"/>
      <c r="OIL32" s="59"/>
      <c r="OIM32" s="59"/>
      <c r="OIN32" s="59"/>
      <c r="OIO32" s="59"/>
      <c r="OIP32" s="59"/>
      <c r="OIQ32" s="59"/>
      <c r="OIR32" s="59"/>
      <c r="OIS32" s="59"/>
      <c r="OIT32" s="59"/>
      <c r="OIU32" s="59"/>
      <c r="OIV32" s="59"/>
      <c r="OIW32" s="59"/>
      <c r="OIX32" s="59"/>
      <c r="OIY32" s="59"/>
      <c r="OIZ32" s="59"/>
      <c r="OJA32" s="59"/>
      <c r="OJB32" s="59"/>
      <c r="OJC32" s="59"/>
      <c r="OJD32" s="59"/>
      <c r="OJE32" s="59"/>
      <c r="OJF32" s="59"/>
      <c r="OJG32" s="59"/>
      <c r="OJH32" s="59"/>
      <c r="OJI32" s="59"/>
      <c r="OJJ32" s="59"/>
      <c r="OJK32" s="59"/>
      <c r="OJL32" s="59"/>
      <c r="OJM32" s="59"/>
      <c r="OJN32" s="59"/>
      <c r="OJO32" s="59"/>
      <c r="OJP32" s="59"/>
      <c r="OJQ32" s="59"/>
      <c r="OJR32" s="59"/>
      <c r="OJS32" s="59"/>
      <c r="OJT32" s="59"/>
      <c r="OJU32" s="59"/>
      <c r="OJV32" s="59"/>
      <c r="OJW32" s="59"/>
      <c r="OJX32" s="59"/>
      <c r="OJY32" s="59"/>
      <c r="OJZ32" s="59"/>
      <c r="OKA32" s="59"/>
      <c r="OKB32" s="59"/>
      <c r="OKC32" s="59"/>
      <c r="OKD32" s="59"/>
      <c r="OKE32" s="59"/>
      <c r="OKF32" s="59"/>
      <c r="OKG32" s="59"/>
      <c r="OKH32" s="59"/>
      <c r="OKI32" s="59"/>
      <c r="OKJ32" s="59"/>
      <c r="OKK32" s="59"/>
      <c r="OKL32" s="59"/>
      <c r="OKM32" s="59"/>
      <c r="OKN32" s="59"/>
      <c r="OKO32" s="59"/>
      <c r="OKP32" s="59"/>
      <c r="OKQ32" s="59"/>
      <c r="OKR32" s="59"/>
      <c r="OKS32" s="59"/>
      <c r="OKT32" s="59"/>
      <c r="OKU32" s="59"/>
      <c r="OKV32" s="59"/>
      <c r="OKW32" s="59"/>
      <c r="OKX32" s="59"/>
      <c r="OKY32" s="59"/>
      <c r="OKZ32" s="59"/>
      <c r="OLA32" s="59"/>
      <c r="OLB32" s="59"/>
      <c r="OLC32" s="59"/>
      <c r="OLD32" s="59"/>
      <c r="OLE32" s="59"/>
      <c r="OLF32" s="59"/>
      <c r="OLG32" s="59"/>
      <c r="OLH32" s="59"/>
      <c r="OLI32" s="59"/>
      <c r="OLJ32" s="59"/>
      <c r="OLK32" s="59"/>
      <c r="OLL32" s="59"/>
      <c r="OLM32" s="59"/>
      <c r="OLN32" s="59"/>
      <c r="OLO32" s="59"/>
      <c r="OLP32" s="59"/>
      <c r="OLQ32" s="59"/>
      <c r="OLR32" s="59"/>
      <c r="OLS32" s="59"/>
      <c r="OLT32" s="59"/>
      <c r="OLU32" s="59"/>
      <c r="OLV32" s="59"/>
      <c r="OLW32" s="59"/>
      <c r="OLX32" s="59"/>
      <c r="OLY32" s="59"/>
      <c r="OLZ32" s="59"/>
      <c r="OMA32" s="59"/>
      <c r="OMB32" s="59"/>
      <c r="OMC32" s="59"/>
      <c r="OMD32" s="59"/>
      <c r="OME32" s="59"/>
      <c r="OMF32" s="59"/>
      <c r="OMG32" s="59"/>
      <c r="OMH32" s="59"/>
      <c r="OMI32" s="59"/>
      <c r="OMJ32" s="59"/>
      <c r="OMK32" s="59"/>
      <c r="OML32" s="59"/>
      <c r="OMM32" s="59"/>
      <c r="OMN32" s="59"/>
      <c r="OMO32" s="59"/>
      <c r="OMP32" s="59"/>
      <c r="OMQ32" s="59"/>
      <c r="OMR32" s="59"/>
      <c r="OMS32" s="59"/>
      <c r="OMT32" s="59"/>
      <c r="OMU32" s="59"/>
      <c r="OMV32" s="59"/>
      <c r="OMW32" s="59"/>
      <c r="OMX32" s="59"/>
      <c r="OMY32" s="59"/>
      <c r="OMZ32" s="59"/>
      <c r="ONA32" s="59"/>
      <c r="ONB32" s="59"/>
      <c r="ONC32" s="59"/>
      <c r="OND32" s="59"/>
      <c r="ONE32" s="59"/>
      <c r="ONF32" s="59"/>
      <c r="ONG32" s="59"/>
      <c r="ONH32" s="59"/>
      <c r="ONI32" s="59"/>
      <c r="ONJ32" s="59"/>
      <c r="ONK32" s="59"/>
      <c r="ONL32" s="59"/>
      <c r="ONM32" s="59"/>
      <c r="ONN32" s="59"/>
      <c r="ONO32" s="59"/>
      <c r="ONP32" s="59"/>
      <c r="ONQ32" s="59"/>
      <c r="ONR32" s="59"/>
      <c r="ONS32" s="59"/>
      <c r="ONT32" s="59"/>
      <c r="ONU32" s="59"/>
      <c r="ONV32" s="59"/>
      <c r="ONW32" s="59"/>
      <c r="ONX32" s="59"/>
      <c r="ONY32" s="59"/>
      <c r="ONZ32" s="59"/>
      <c r="OOA32" s="59"/>
      <c r="OOB32" s="59"/>
      <c r="OOC32" s="59"/>
      <c r="OOD32" s="59"/>
      <c r="OOE32" s="59"/>
      <c r="OOF32" s="59"/>
      <c r="OOG32" s="59"/>
      <c r="OOH32" s="59"/>
      <c r="OOI32" s="59"/>
      <c r="OOJ32" s="59"/>
      <c r="OOK32" s="59"/>
      <c r="OOL32" s="59"/>
      <c r="OOM32" s="59"/>
      <c r="OON32" s="59"/>
      <c r="OOO32" s="59"/>
      <c r="OOP32" s="59"/>
      <c r="OOQ32" s="59"/>
      <c r="OOR32" s="59"/>
      <c r="OOS32" s="59"/>
      <c r="OOT32" s="59"/>
      <c r="OOU32" s="59"/>
      <c r="OOV32" s="59"/>
      <c r="OOW32" s="59"/>
      <c r="OOX32" s="59"/>
      <c r="OOY32" s="59"/>
      <c r="OOZ32" s="59"/>
      <c r="OPA32" s="59"/>
      <c r="OPB32" s="59"/>
      <c r="OPC32" s="59"/>
      <c r="OPD32" s="59"/>
      <c r="OPE32" s="59"/>
      <c r="OPF32" s="59"/>
      <c r="OPG32" s="59"/>
      <c r="OPH32" s="59"/>
      <c r="OPI32" s="59"/>
      <c r="OPJ32" s="59"/>
      <c r="OPK32" s="59"/>
      <c r="OPL32" s="59"/>
      <c r="OPM32" s="59"/>
      <c r="OPN32" s="59"/>
      <c r="OPO32" s="59"/>
      <c r="OPP32" s="59"/>
      <c r="OPQ32" s="59"/>
      <c r="OPR32" s="59"/>
      <c r="OPS32" s="59"/>
      <c r="OPT32" s="59"/>
      <c r="OPU32" s="59"/>
      <c r="OPV32" s="59"/>
      <c r="OPW32" s="59"/>
      <c r="OPX32" s="59"/>
      <c r="OPY32" s="59"/>
      <c r="OPZ32" s="59"/>
      <c r="OQA32" s="59"/>
      <c r="OQB32" s="59"/>
      <c r="OQC32" s="59"/>
      <c r="OQD32" s="59"/>
      <c r="OQE32" s="59"/>
      <c r="OQF32" s="59"/>
      <c r="OQG32" s="59"/>
      <c r="OQH32" s="59"/>
      <c r="OQI32" s="59"/>
      <c r="OQJ32" s="59"/>
      <c r="OQK32" s="59"/>
      <c r="OQL32" s="59"/>
      <c r="OQM32" s="59"/>
      <c r="OQN32" s="59"/>
      <c r="OQO32" s="59"/>
      <c r="OQP32" s="59"/>
      <c r="OQQ32" s="59"/>
      <c r="OQR32" s="59"/>
      <c r="OQS32" s="59"/>
      <c r="OQT32" s="59"/>
      <c r="OQU32" s="59"/>
      <c r="OQV32" s="59"/>
      <c r="OQW32" s="59"/>
      <c r="OQX32" s="59"/>
      <c r="OQY32" s="59"/>
      <c r="OQZ32" s="59"/>
      <c r="ORA32" s="59"/>
      <c r="ORB32" s="59"/>
      <c r="ORC32" s="59"/>
      <c r="ORD32" s="59"/>
      <c r="ORE32" s="59"/>
      <c r="ORF32" s="59"/>
      <c r="ORG32" s="59"/>
      <c r="ORH32" s="59"/>
      <c r="ORI32" s="59"/>
      <c r="ORJ32" s="59"/>
      <c r="ORK32" s="59"/>
      <c r="ORL32" s="59"/>
      <c r="ORM32" s="59"/>
      <c r="ORN32" s="59"/>
      <c r="ORO32" s="59"/>
      <c r="ORP32" s="59"/>
      <c r="ORQ32" s="59"/>
      <c r="ORR32" s="59"/>
      <c r="ORS32" s="59"/>
      <c r="ORT32" s="59"/>
      <c r="ORU32" s="59"/>
      <c r="ORV32" s="59"/>
      <c r="ORW32" s="59"/>
      <c r="ORX32" s="59"/>
      <c r="ORY32" s="59"/>
      <c r="ORZ32" s="59"/>
      <c r="OSA32" s="59"/>
      <c r="OSB32" s="59"/>
      <c r="OSC32" s="59"/>
      <c r="OSD32" s="59"/>
      <c r="OSE32" s="59"/>
      <c r="OSF32" s="59"/>
      <c r="OSG32" s="59"/>
      <c r="OSH32" s="59"/>
      <c r="OSI32" s="59"/>
      <c r="OSJ32" s="59"/>
      <c r="OSK32" s="59"/>
      <c r="OSL32" s="59"/>
      <c r="OSM32" s="59"/>
      <c r="OSN32" s="59"/>
      <c r="OSO32" s="59"/>
      <c r="OSP32" s="59"/>
      <c r="OSQ32" s="59"/>
      <c r="OSR32" s="59"/>
      <c r="OSS32" s="59"/>
      <c r="OST32" s="59"/>
      <c r="OSU32" s="59"/>
      <c r="OSV32" s="59"/>
      <c r="OSW32" s="59"/>
      <c r="OSX32" s="59"/>
      <c r="OSY32" s="59"/>
      <c r="OSZ32" s="59"/>
      <c r="OTA32" s="59"/>
      <c r="OTB32" s="59"/>
      <c r="OTC32" s="59"/>
      <c r="OTD32" s="59"/>
      <c r="OTE32" s="59"/>
      <c r="OTF32" s="59"/>
      <c r="OTG32" s="59"/>
      <c r="OTH32" s="59"/>
      <c r="OTI32" s="59"/>
      <c r="OTJ32" s="59"/>
      <c r="OTK32" s="59"/>
      <c r="OTL32" s="59"/>
      <c r="OTM32" s="59"/>
      <c r="OTN32" s="59"/>
      <c r="OTO32" s="59"/>
      <c r="OTP32" s="59"/>
      <c r="OTQ32" s="59"/>
      <c r="OTR32" s="59"/>
      <c r="OTS32" s="59"/>
      <c r="OTT32" s="59"/>
      <c r="OTU32" s="59"/>
      <c r="OTV32" s="59"/>
      <c r="OTW32" s="59"/>
      <c r="OTX32" s="59"/>
      <c r="OTY32" s="59"/>
      <c r="OTZ32" s="59"/>
      <c r="OUA32" s="59"/>
      <c r="OUB32" s="59"/>
      <c r="OUC32" s="59"/>
      <c r="OUD32" s="59"/>
      <c r="OUE32" s="59"/>
      <c r="OUF32" s="59"/>
      <c r="OUG32" s="59"/>
      <c r="OUH32" s="59"/>
      <c r="OUI32" s="59"/>
      <c r="OUJ32" s="59"/>
      <c r="OUK32" s="59"/>
      <c r="OUL32" s="59"/>
      <c r="OUM32" s="59"/>
      <c r="OUN32" s="59"/>
      <c r="OUO32" s="59"/>
      <c r="OUP32" s="59"/>
      <c r="OUQ32" s="59"/>
      <c r="OUR32" s="59"/>
      <c r="OUS32" s="59"/>
      <c r="OUT32" s="59"/>
      <c r="OUU32" s="59"/>
      <c r="OUV32" s="59"/>
      <c r="OUW32" s="59"/>
      <c r="OUX32" s="59"/>
      <c r="OUY32" s="59"/>
      <c r="OUZ32" s="59"/>
      <c r="OVA32" s="59"/>
      <c r="OVB32" s="59"/>
      <c r="OVC32" s="59"/>
      <c r="OVD32" s="59"/>
      <c r="OVE32" s="59"/>
      <c r="OVF32" s="59"/>
      <c r="OVG32" s="59"/>
      <c r="OVH32" s="59"/>
      <c r="OVI32" s="59"/>
      <c r="OVJ32" s="59"/>
      <c r="OVK32" s="59"/>
      <c r="OVL32" s="59"/>
      <c r="OVM32" s="59"/>
      <c r="OVN32" s="59"/>
      <c r="OVO32" s="59"/>
      <c r="OVP32" s="59"/>
      <c r="OVQ32" s="59"/>
      <c r="OVR32" s="59"/>
      <c r="OVS32" s="59"/>
      <c r="OVT32" s="59"/>
      <c r="OVU32" s="59"/>
      <c r="OVV32" s="59"/>
      <c r="OVW32" s="59"/>
      <c r="OVX32" s="59"/>
      <c r="OVY32" s="59"/>
      <c r="OVZ32" s="59"/>
      <c r="OWA32" s="59"/>
      <c r="OWB32" s="59"/>
      <c r="OWC32" s="59"/>
      <c r="OWD32" s="59"/>
      <c r="OWE32" s="59"/>
      <c r="OWF32" s="59"/>
      <c r="OWG32" s="59"/>
      <c r="OWH32" s="59"/>
      <c r="OWI32" s="59"/>
      <c r="OWJ32" s="59"/>
      <c r="OWK32" s="59"/>
      <c r="OWL32" s="59"/>
      <c r="OWM32" s="59"/>
      <c r="OWN32" s="59"/>
      <c r="OWO32" s="59"/>
      <c r="OWP32" s="59"/>
      <c r="OWQ32" s="59"/>
      <c r="OWR32" s="59"/>
      <c r="OWS32" s="59"/>
      <c r="OWT32" s="59"/>
      <c r="OWU32" s="59"/>
      <c r="OWV32" s="59"/>
      <c r="OWW32" s="59"/>
      <c r="OWX32" s="59"/>
      <c r="OWY32" s="59"/>
      <c r="OWZ32" s="59"/>
      <c r="OXA32" s="59"/>
      <c r="OXB32" s="59"/>
      <c r="OXC32" s="59"/>
      <c r="OXD32" s="59"/>
      <c r="OXE32" s="59"/>
      <c r="OXF32" s="59"/>
      <c r="OXG32" s="59"/>
      <c r="OXH32" s="59"/>
      <c r="OXI32" s="59"/>
      <c r="OXJ32" s="59"/>
      <c r="OXK32" s="59"/>
      <c r="OXL32" s="59"/>
      <c r="OXM32" s="59"/>
      <c r="OXN32" s="59"/>
      <c r="OXO32" s="59"/>
      <c r="OXP32" s="59"/>
      <c r="OXQ32" s="59"/>
      <c r="OXR32" s="59"/>
      <c r="OXS32" s="59"/>
      <c r="OXT32" s="59"/>
      <c r="OXU32" s="59"/>
      <c r="OXV32" s="59"/>
      <c r="OXW32" s="59"/>
      <c r="OXX32" s="59"/>
      <c r="OXY32" s="59"/>
      <c r="OXZ32" s="59"/>
      <c r="OYA32" s="59"/>
      <c r="OYB32" s="59"/>
      <c r="OYC32" s="59"/>
      <c r="OYD32" s="59"/>
      <c r="OYE32" s="59"/>
      <c r="OYF32" s="59"/>
      <c r="OYG32" s="59"/>
      <c r="OYH32" s="59"/>
      <c r="OYI32" s="59"/>
      <c r="OYJ32" s="59"/>
      <c r="OYK32" s="59"/>
      <c r="OYL32" s="59"/>
      <c r="OYM32" s="59"/>
      <c r="OYN32" s="59"/>
      <c r="OYO32" s="59"/>
      <c r="OYP32" s="59"/>
      <c r="OYQ32" s="59"/>
      <c r="OYR32" s="59"/>
      <c r="OYS32" s="59"/>
      <c r="OYT32" s="59"/>
      <c r="OYU32" s="59"/>
      <c r="OYV32" s="59"/>
      <c r="OYW32" s="59"/>
      <c r="OYX32" s="59"/>
      <c r="OYY32" s="59"/>
      <c r="OYZ32" s="59"/>
      <c r="OZA32" s="59"/>
      <c r="OZB32" s="59"/>
      <c r="OZC32" s="59"/>
      <c r="OZD32" s="59"/>
      <c r="OZE32" s="59"/>
      <c r="OZF32" s="59"/>
      <c r="OZG32" s="59"/>
      <c r="OZH32" s="59"/>
      <c r="OZI32" s="59"/>
      <c r="OZJ32" s="59"/>
      <c r="OZK32" s="59"/>
      <c r="OZL32" s="59"/>
      <c r="OZM32" s="59"/>
      <c r="OZN32" s="59"/>
      <c r="OZO32" s="59"/>
      <c r="OZP32" s="59"/>
      <c r="OZQ32" s="59"/>
      <c r="OZR32" s="59"/>
      <c r="OZS32" s="59"/>
      <c r="OZT32" s="59"/>
      <c r="OZU32" s="59"/>
      <c r="OZV32" s="59"/>
      <c r="OZW32" s="59"/>
      <c r="OZX32" s="59"/>
      <c r="OZY32" s="59"/>
      <c r="OZZ32" s="59"/>
      <c r="PAA32" s="59"/>
      <c r="PAB32" s="59"/>
      <c r="PAC32" s="59"/>
      <c r="PAD32" s="59"/>
      <c r="PAE32" s="59"/>
      <c r="PAF32" s="59"/>
      <c r="PAG32" s="59"/>
      <c r="PAH32" s="59"/>
      <c r="PAI32" s="59"/>
      <c r="PAJ32" s="59"/>
      <c r="PAK32" s="59"/>
      <c r="PAL32" s="59"/>
      <c r="PAM32" s="59"/>
      <c r="PAN32" s="59"/>
      <c r="PAO32" s="59"/>
      <c r="PAP32" s="59"/>
      <c r="PAQ32" s="59"/>
      <c r="PAR32" s="59"/>
      <c r="PAS32" s="59"/>
      <c r="PAT32" s="59"/>
      <c r="PAU32" s="59"/>
      <c r="PAV32" s="59"/>
      <c r="PAW32" s="59"/>
      <c r="PAX32" s="59"/>
      <c r="PAY32" s="59"/>
      <c r="PAZ32" s="59"/>
      <c r="PBA32" s="59"/>
      <c r="PBB32" s="59"/>
      <c r="PBC32" s="59"/>
      <c r="PBD32" s="59"/>
      <c r="PBE32" s="59"/>
      <c r="PBF32" s="59"/>
      <c r="PBG32" s="59"/>
      <c r="PBH32" s="59"/>
      <c r="PBI32" s="59"/>
      <c r="PBJ32" s="59"/>
      <c r="PBK32" s="59"/>
      <c r="PBL32" s="59"/>
      <c r="PBM32" s="59"/>
      <c r="PBN32" s="59"/>
      <c r="PBO32" s="59"/>
      <c r="PBP32" s="59"/>
      <c r="PBQ32" s="59"/>
      <c r="PBR32" s="59"/>
      <c r="PBS32" s="59"/>
      <c r="PBT32" s="59"/>
      <c r="PBU32" s="59"/>
      <c r="PBV32" s="59"/>
      <c r="PBW32" s="59"/>
      <c r="PBX32" s="59"/>
      <c r="PBY32" s="59"/>
      <c r="PBZ32" s="59"/>
      <c r="PCA32" s="59"/>
      <c r="PCB32" s="59"/>
      <c r="PCC32" s="59"/>
      <c r="PCD32" s="59"/>
      <c r="PCE32" s="59"/>
      <c r="PCF32" s="59"/>
      <c r="PCG32" s="59"/>
      <c r="PCH32" s="59"/>
      <c r="PCI32" s="59"/>
      <c r="PCJ32" s="59"/>
      <c r="PCK32" s="59"/>
      <c r="PCL32" s="59"/>
      <c r="PCM32" s="59"/>
      <c r="PCN32" s="59"/>
      <c r="PCO32" s="59"/>
      <c r="PCP32" s="59"/>
      <c r="PCQ32" s="59"/>
      <c r="PCR32" s="59"/>
      <c r="PCS32" s="59"/>
      <c r="PCT32" s="59"/>
      <c r="PCU32" s="59"/>
      <c r="PCV32" s="59"/>
      <c r="PCW32" s="59"/>
      <c r="PCX32" s="59"/>
      <c r="PCY32" s="59"/>
      <c r="PCZ32" s="59"/>
      <c r="PDA32" s="59"/>
      <c r="PDB32" s="59"/>
      <c r="PDC32" s="59"/>
      <c r="PDD32" s="59"/>
      <c r="PDE32" s="59"/>
      <c r="PDF32" s="59"/>
      <c r="PDG32" s="59"/>
      <c r="PDH32" s="59"/>
      <c r="PDI32" s="59"/>
      <c r="PDJ32" s="59"/>
      <c r="PDK32" s="59"/>
      <c r="PDL32" s="59"/>
      <c r="PDM32" s="59"/>
      <c r="PDN32" s="59"/>
      <c r="PDO32" s="59"/>
      <c r="PDP32" s="59"/>
      <c r="PDQ32" s="59"/>
      <c r="PDR32" s="59"/>
      <c r="PDS32" s="59"/>
      <c r="PDT32" s="59"/>
      <c r="PDU32" s="59"/>
      <c r="PDV32" s="59"/>
      <c r="PDW32" s="59"/>
      <c r="PDX32" s="59"/>
      <c r="PDY32" s="59"/>
      <c r="PDZ32" s="59"/>
      <c r="PEA32" s="59"/>
      <c r="PEB32" s="59"/>
      <c r="PEC32" s="59"/>
      <c r="PED32" s="59"/>
      <c r="PEE32" s="59"/>
      <c r="PEF32" s="59"/>
      <c r="PEG32" s="59"/>
      <c r="PEH32" s="59"/>
      <c r="PEI32" s="59"/>
      <c r="PEJ32" s="59"/>
      <c r="PEK32" s="59"/>
      <c r="PEL32" s="59"/>
      <c r="PEM32" s="59"/>
      <c r="PEN32" s="59"/>
      <c r="PEO32" s="59"/>
      <c r="PEP32" s="59"/>
      <c r="PEQ32" s="59"/>
      <c r="PER32" s="59"/>
      <c r="PES32" s="59"/>
      <c r="PET32" s="59"/>
      <c r="PEU32" s="59"/>
      <c r="PEV32" s="59"/>
      <c r="PEW32" s="59"/>
      <c r="PEX32" s="59"/>
      <c r="PEY32" s="59"/>
      <c r="PEZ32" s="59"/>
      <c r="PFA32" s="59"/>
      <c r="PFB32" s="59"/>
      <c r="PFC32" s="59"/>
      <c r="PFD32" s="59"/>
      <c r="PFE32" s="59"/>
      <c r="PFF32" s="59"/>
      <c r="PFG32" s="59"/>
      <c r="PFH32" s="59"/>
      <c r="PFI32" s="59"/>
      <c r="PFJ32" s="59"/>
      <c r="PFK32" s="59"/>
      <c r="PFL32" s="59"/>
      <c r="PFM32" s="59"/>
      <c r="PFN32" s="59"/>
      <c r="PFO32" s="59"/>
      <c r="PFP32" s="59"/>
      <c r="PFQ32" s="59"/>
      <c r="PFR32" s="59"/>
      <c r="PFS32" s="59"/>
      <c r="PFT32" s="59"/>
      <c r="PFU32" s="59"/>
      <c r="PFV32" s="59"/>
      <c r="PFW32" s="59"/>
      <c r="PFX32" s="59"/>
      <c r="PFY32" s="59"/>
      <c r="PFZ32" s="59"/>
      <c r="PGA32" s="59"/>
      <c r="PGB32" s="59"/>
      <c r="PGC32" s="59"/>
      <c r="PGD32" s="59"/>
      <c r="PGE32" s="59"/>
      <c r="PGF32" s="59"/>
      <c r="PGG32" s="59"/>
      <c r="PGH32" s="59"/>
      <c r="PGI32" s="59"/>
      <c r="PGJ32" s="59"/>
      <c r="PGK32" s="59"/>
      <c r="PGL32" s="59"/>
      <c r="PGM32" s="59"/>
      <c r="PGN32" s="59"/>
      <c r="PGO32" s="59"/>
      <c r="PGP32" s="59"/>
      <c r="PGQ32" s="59"/>
      <c r="PGR32" s="59"/>
      <c r="PGS32" s="59"/>
      <c r="PGT32" s="59"/>
      <c r="PGU32" s="59"/>
      <c r="PGV32" s="59"/>
      <c r="PGW32" s="59"/>
      <c r="PGX32" s="59"/>
      <c r="PGY32" s="59"/>
      <c r="PGZ32" s="59"/>
      <c r="PHA32" s="59"/>
      <c r="PHB32" s="59"/>
      <c r="PHC32" s="59"/>
      <c r="PHD32" s="59"/>
      <c r="PHE32" s="59"/>
      <c r="PHF32" s="59"/>
      <c r="PHG32" s="59"/>
      <c r="PHH32" s="59"/>
      <c r="PHI32" s="59"/>
      <c r="PHJ32" s="59"/>
      <c r="PHK32" s="59"/>
      <c r="PHL32" s="59"/>
      <c r="PHM32" s="59"/>
      <c r="PHN32" s="59"/>
      <c r="PHO32" s="59"/>
      <c r="PHP32" s="59"/>
      <c r="PHQ32" s="59"/>
      <c r="PHR32" s="59"/>
      <c r="PHS32" s="59"/>
      <c r="PHT32" s="59"/>
      <c r="PHU32" s="59"/>
      <c r="PHV32" s="59"/>
      <c r="PHW32" s="59"/>
      <c r="PHX32" s="59"/>
      <c r="PHY32" s="59"/>
      <c r="PHZ32" s="59"/>
      <c r="PIA32" s="59"/>
      <c r="PIB32" s="59"/>
      <c r="PIC32" s="59"/>
      <c r="PID32" s="59"/>
      <c r="PIE32" s="59"/>
      <c r="PIF32" s="59"/>
      <c r="PIG32" s="59"/>
      <c r="PIH32" s="59"/>
      <c r="PII32" s="59"/>
      <c r="PIJ32" s="59"/>
      <c r="PIK32" s="59"/>
      <c r="PIL32" s="59"/>
      <c r="PIM32" s="59"/>
      <c r="PIN32" s="59"/>
      <c r="PIO32" s="59"/>
      <c r="PIP32" s="59"/>
      <c r="PIQ32" s="59"/>
      <c r="PIR32" s="59"/>
      <c r="PIS32" s="59"/>
      <c r="PIT32" s="59"/>
      <c r="PIU32" s="59"/>
      <c r="PIV32" s="59"/>
      <c r="PIW32" s="59"/>
      <c r="PIX32" s="59"/>
      <c r="PIY32" s="59"/>
      <c r="PIZ32" s="59"/>
      <c r="PJA32" s="59"/>
      <c r="PJB32" s="59"/>
      <c r="PJC32" s="59"/>
      <c r="PJD32" s="59"/>
      <c r="PJE32" s="59"/>
      <c r="PJF32" s="59"/>
      <c r="PJG32" s="59"/>
      <c r="PJH32" s="59"/>
      <c r="PJI32" s="59"/>
      <c r="PJJ32" s="59"/>
      <c r="PJK32" s="59"/>
      <c r="PJL32" s="59"/>
      <c r="PJM32" s="59"/>
      <c r="PJN32" s="59"/>
      <c r="PJO32" s="59"/>
      <c r="PJP32" s="59"/>
      <c r="PJQ32" s="59"/>
      <c r="PJR32" s="59"/>
      <c r="PJS32" s="59"/>
      <c r="PJT32" s="59"/>
      <c r="PJU32" s="59"/>
      <c r="PJV32" s="59"/>
      <c r="PJW32" s="59"/>
      <c r="PJX32" s="59"/>
      <c r="PJY32" s="59"/>
      <c r="PJZ32" s="59"/>
      <c r="PKA32" s="59"/>
      <c r="PKB32" s="59"/>
      <c r="PKC32" s="59"/>
      <c r="PKD32" s="59"/>
      <c r="PKE32" s="59"/>
      <c r="PKF32" s="59"/>
      <c r="PKG32" s="59"/>
      <c r="PKH32" s="59"/>
      <c r="PKI32" s="59"/>
      <c r="PKJ32" s="59"/>
      <c r="PKK32" s="59"/>
      <c r="PKL32" s="59"/>
      <c r="PKM32" s="59"/>
      <c r="PKN32" s="59"/>
      <c r="PKO32" s="59"/>
      <c r="PKP32" s="59"/>
      <c r="PKQ32" s="59"/>
      <c r="PKR32" s="59"/>
      <c r="PKS32" s="59"/>
      <c r="PKT32" s="59"/>
      <c r="PKU32" s="59"/>
      <c r="PKV32" s="59"/>
      <c r="PKW32" s="59"/>
      <c r="PKX32" s="59"/>
      <c r="PKY32" s="59"/>
      <c r="PKZ32" s="59"/>
      <c r="PLA32" s="59"/>
      <c r="PLB32" s="59"/>
      <c r="PLC32" s="59"/>
      <c r="PLD32" s="59"/>
      <c r="PLE32" s="59"/>
      <c r="PLF32" s="59"/>
      <c r="PLG32" s="59"/>
      <c r="PLH32" s="59"/>
      <c r="PLI32" s="59"/>
      <c r="PLJ32" s="59"/>
      <c r="PLK32" s="59"/>
      <c r="PLL32" s="59"/>
      <c r="PLM32" s="59"/>
      <c r="PLN32" s="59"/>
      <c r="PLO32" s="59"/>
      <c r="PLP32" s="59"/>
      <c r="PLQ32" s="59"/>
      <c r="PLR32" s="59"/>
      <c r="PLS32" s="59"/>
      <c r="PLT32" s="59"/>
      <c r="PLU32" s="59"/>
      <c r="PLV32" s="59"/>
      <c r="PLW32" s="59"/>
      <c r="PLX32" s="59"/>
      <c r="PLY32" s="59"/>
      <c r="PLZ32" s="59"/>
      <c r="PMA32" s="59"/>
      <c r="PMB32" s="59"/>
      <c r="PMC32" s="59"/>
      <c r="PMD32" s="59"/>
      <c r="PME32" s="59"/>
      <c r="PMF32" s="59"/>
      <c r="PMG32" s="59"/>
      <c r="PMH32" s="59"/>
      <c r="PMI32" s="59"/>
      <c r="PMJ32" s="59"/>
      <c r="PMK32" s="59"/>
      <c r="PML32" s="59"/>
      <c r="PMM32" s="59"/>
      <c r="PMN32" s="59"/>
      <c r="PMO32" s="59"/>
      <c r="PMP32" s="59"/>
      <c r="PMQ32" s="59"/>
      <c r="PMR32" s="59"/>
      <c r="PMS32" s="59"/>
      <c r="PMT32" s="59"/>
      <c r="PMU32" s="59"/>
      <c r="PMV32" s="59"/>
      <c r="PMW32" s="59"/>
      <c r="PMX32" s="59"/>
      <c r="PMY32" s="59"/>
      <c r="PMZ32" s="59"/>
      <c r="PNA32" s="59"/>
      <c r="PNB32" s="59"/>
      <c r="PNC32" s="59"/>
      <c r="PND32" s="59"/>
      <c r="PNE32" s="59"/>
      <c r="PNF32" s="59"/>
      <c r="PNG32" s="59"/>
      <c r="PNH32" s="59"/>
      <c r="PNI32" s="59"/>
      <c r="PNJ32" s="59"/>
      <c r="PNK32" s="59"/>
      <c r="PNL32" s="59"/>
      <c r="PNM32" s="59"/>
      <c r="PNN32" s="59"/>
      <c r="PNO32" s="59"/>
      <c r="PNP32" s="59"/>
      <c r="PNQ32" s="59"/>
      <c r="PNR32" s="59"/>
      <c r="PNS32" s="59"/>
      <c r="PNT32" s="59"/>
      <c r="PNU32" s="59"/>
      <c r="PNV32" s="59"/>
      <c r="PNW32" s="59"/>
      <c r="PNX32" s="59"/>
      <c r="PNY32" s="59"/>
      <c r="PNZ32" s="59"/>
      <c r="POA32" s="59"/>
      <c r="POB32" s="59"/>
      <c r="POC32" s="59"/>
      <c r="POD32" s="59"/>
      <c r="POE32" s="59"/>
      <c r="POF32" s="59"/>
      <c r="POG32" s="59"/>
      <c r="POH32" s="59"/>
      <c r="POI32" s="59"/>
      <c r="POJ32" s="59"/>
      <c r="POK32" s="59"/>
      <c r="POL32" s="59"/>
      <c r="POM32" s="59"/>
      <c r="PON32" s="59"/>
      <c r="POO32" s="59"/>
      <c r="POP32" s="59"/>
      <c r="POQ32" s="59"/>
      <c r="POR32" s="59"/>
      <c r="POS32" s="59"/>
      <c r="POT32" s="59"/>
      <c r="POU32" s="59"/>
      <c r="POV32" s="59"/>
      <c r="POW32" s="59"/>
      <c r="POX32" s="59"/>
      <c r="POY32" s="59"/>
      <c r="POZ32" s="59"/>
      <c r="PPA32" s="59"/>
      <c r="PPB32" s="59"/>
      <c r="PPC32" s="59"/>
      <c r="PPD32" s="59"/>
      <c r="PPE32" s="59"/>
      <c r="PPF32" s="59"/>
      <c r="PPG32" s="59"/>
      <c r="PPH32" s="59"/>
      <c r="PPI32" s="59"/>
      <c r="PPJ32" s="59"/>
      <c r="PPK32" s="59"/>
      <c r="PPL32" s="59"/>
      <c r="PPM32" s="59"/>
      <c r="PPN32" s="59"/>
      <c r="PPO32" s="59"/>
      <c r="PPP32" s="59"/>
      <c r="PPQ32" s="59"/>
      <c r="PPR32" s="59"/>
      <c r="PPS32" s="59"/>
      <c r="PPT32" s="59"/>
      <c r="PPU32" s="59"/>
      <c r="PPV32" s="59"/>
      <c r="PPW32" s="59"/>
      <c r="PPX32" s="59"/>
      <c r="PPY32" s="59"/>
      <c r="PPZ32" s="59"/>
      <c r="PQA32" s="59"/>
      <c r="PQB32" s="59"/>
      <c r="PQC32" s="59"/>
      <c r="PQD32" s="59"/>
      <c r="PQE32" s="59"/>
      <c r="PQF32" s="59"/>
      <c r="PQG32" s="59"/>
      <c r="PQH32" s="59"/>
      <c r="PQI32" s="59"/>
      <c r="PQJ32" s="59"/>
      <c r="PQK32" s="59"/>
      <c r="PQL32" s="59"/>
      <c r="PQM32" s="59"/>
      <c r="PQN32" s="59"/>
      <c r="PQO32" s="59"/>
      <c r="PQP32" s="59"/>
      <c r="PQQ32" s="59"/>
      <c r="PQR32" s="59"/>
      <c r="PQS32" s="59"/>
      <c r="PQT32" s="59"/>
      <c r="PQU32" s="59"/>
      <c r="PQV32" s="59"/>
      <c r="PQW32" s="59"/>
      <c r="PQX32" s="59"/>
      <c r="PQY32" s="59"/>
      <c r="PQZ32" s="59"/>
      <c r="PRA32" s="59"/>
      <c r="PRB32" s="59"/>
      <c r="PRC32" s="59"/>
      <c r="PRD32" s="59"/>
      <c r="PRE32" s="59"/>
      <c r="PRF32" s="59"/>
      <c r="PRG32" s="59"/>
      <c r="PRH32" s="59"/>
      <c r="PRI32" s="59"/>
      <c r="PRJ32" s="59"/>
      <c r="PRK32" s="59"/>
      <c r="PRL32" s="59"/>
      <c r="PRM32" s="59"/>
      <c r="PRN32" s="59"/>
      <c r="PRO32" s="59"/>
      <c r="PRP32" s="59"/>
      <c r="PRQ32" s="59"/>
      <c r="PRR32" s="59"/>
      <c r="PRS32" s="59"/>
      <c r="PRT32" s="59"/>
      <c r="PRU32" s="59"/>
      <c r="PRV32" s="59"/>
      <c r="PRW32" s="59"/>
      <c r="PRX32" s="59"/>
      <c r="PRY32" s="59"/>
      <c r="PRZ32" s="59"/>
      <c r="PSA32" s="59"/>
      <c r="PSB32" s="59"/>
      <c r="PSC32" s="59"/>
      <c r="PSD32" s="59"/>
      <c r="PSE32" s="59"/>
      <c r="PSF32" s="59"/>
      <c r="PSG32" s="59"/>
      <c r="PSH32" s="59"/>
      <c r="PSI32" s="59"/>
      <c r="PSJ32" s="59"/>
      <c r="PSK32" s="59"/>
      <c r="PSL32" s="59"/>
      <c r="PSM32" s="59"/>
      <c r="PSN32" s="59"/>
      <c r="PSO32" s="59"/>
      <c r="PSP32" s="59"/>
      <c r="PSQ32" s="59"/>
      <c r="PSR32" s="59"/>
      <c r="PSS32" s="59"/>
      <c r="PST32" s="59"/>
      <c r="PSU32" s="59"/>
      <c r="PSV32" s="59"/>
      <c r="PSW32" s="59"/>
      <c r="PSX32" s="59"/>
      <c r="PSY32" s="59"/>
      <c r="PSZ32" s="59"/>
      <c r="PTA32" s="59"/>
      <c r="PTB32" s="59"/>
      <c r="PTC32" s="59"/>
      <c r="PTD32" s="59"/>
      <c r="PTE32" s="59"/>
      <c r="PTF32" s="59"/>
      <c r="PTG32" s="59"/>
      <c r="PTH32" s="59"/>
      <c r="PTI32" s="59"/>
      <c r="PTJ32" s="59"/>
      <c r="PTK32" s="59"/>
      <c r="PTL32" s="59"/>
      <c r="PTM32" s="59"/>
      <c r="PTN32" s="59"/>
      <c r="PTO32" s="59"/>
      <c r="PTP32" s="59"/>
      <c r="PTQ32" s="59"/>
      <c r="PTR32" s="59"/>
      <c r="PTS32" s="59"/>
      <c r="PTT32" s="59"/>
      <c r="PTU32" s="59"/>
      <c r="PTV32" s="59"/>
      <c r="PTW32" s="59"/>
      <c r="PTX32" s="59"/>
      <c r="PTY32" s="59"/>
      <c r="PTZ32" s="59"/>
      <c r="PUA32" s="59"/>
      <c r="PUB32" s="59"/>
      <c r="PUC32" s="59"/>
      <c r="PUD32" s="59"/>
      <c r="PUE32" s="59"/>
      <c r="PUF32" s="59"/>
      <c r="PUG32" s="59"/>
      <c r="PUH32" s="59"/>
      <c r="PUI32" s="59"/>
      <c r="PUJ32" s="59"/>
      <c r="PUK32" s="59"/>
      <c r="PUL32" s="59"/>
      <c r="PUM32" s="59"/>
      <c r="PUN32" s="59"/>
      <c r="PUO32" s="59"/>
      <c r="PUP32" s="59"/>
      <c r="PUQ32" s="59"/>
      <c r="PUR32" s="59"/>
      <c r="PUS32" s="59"/>
      <c r="PUT32" s="59"/>
      <c r="PUU32" s="59"/>
      <c r="PUV32" s="59"/>
      <c r="PUW32" s="59"/>
      <c r="PUX32" s="59"/>
      <c r="PUY32" s="59"/>
      <c r="PUZ32" s="59"/>
      <c r="PVA32" s="59"/>
      <c r="PVB32" s="59"/>
      <c r="PVC32" s="59"/>
      <c r="PVD32" s="59"/>
      <c r="PVE32" s="59"/>
      <c r="PVF32" s="59"/>
      <c r="PVG32" s="59"/>
      <c r="PVH32" s="59"/>
      <c r="PVI32" s="59"/>
      <c r="PVJ32" s="59"/>
      <c r="PVK32" s="59"/>
      <c r="PVL32" s="59"/>
      <c r="PVM32" s="59"/>
      <c r="PVN32" s="59"/>
      <c r="PVO32" s="59"/>
      <c r="PVP32" s="59"/>
      <c r="PVQ32" s="59"/>
      <c r="PVR32" s="59"/>
      <c r="PVS32" s="59"/>
      <c r="PVT32" s="59"/>
      <c r="PVU32" s="59"/>
      <c r="PVV32" s="59"/>
      <c r="PVW32" s="59"/>
      <c r="PVX32" s="59"/>
      <c r="PVY32" s="59"/>
      <c r="PVZ32" s="59"/>
      <c r="PWA32" s="59"/>
      <c r="PWB32" s="59"/>
      <c r="PWC32" s="59"/>
      <c r="PWD32" s="59"/>
      <c r="PWE32" s="59"/>
      <c r="PWF32" s="59"/>
      <c r="PWG32" s="59"/>
      <c r="PWH32" s="59"/>
      <c r="PWI32" s="59"/>
      <c r="PWJ32" s="59"/>
      <c r="PWK32" s="59"/>
      <c r="PWL32" s="59"/>
      <c r="PWM32" s="59"/>
      <c r="PWN32" s="59"/>
      <c r="PWO32" s="59"/>
      <c r="PWP32" s="59"/>
      <c r="PWQ32" s="59"/>
      <c r="PWR32" s="59"/>
      <c r="PWS32" s="59"/>
      <c r="PWT32" s="59"/>
      <c r="PWU32" s="59"/>
      <c r="PWV32" s="59"/>
      <c r="PWW32" s="59"/>
      <c r="PWX32" s="59"/>
      <c r="PWY32" s="59"/>
      <c r="PWZ32" s="59"/>
      <c r="PXA32" s="59"/>
      <c r="PXB32" s="59"/>
      <c r="PXC32" s="59"/>
      <c r="PXD32" s="59"/>
      <c r="PXE32" s="59"/>
      <c r="PXF32" s="59"/>
      <c r="PXG32" s="59"/>
      <c r="PXH32" s="59"/>
      <c r="PXI32" s="59"/>
      <c r="PXJ32" s="59"/>
      <c r="PXK32" s="59"/>
      <c r="PXL32" s="59"/>
      <c r="PXM32" s="59"/>
      <c r="PXN32" s="59"/>
      <c r="PXO32" s="59"/>
      <c r="PXP32" s="59"/>
      <c r="PXQ32" s="59"/>
      <c r="PXR32" s="59"/>
      <c r="PXS32" s="59"/>
      <c r="PXT32" s="59"/>
      <c r="PXU32" s="59"/>
      <c r="PXV32" s="59"/>
      <c r="PXW32" s="59"/>
      <c r="PXX32" s="59"/>
      <c r="PXY32" s="59"/>
      <c r="PXZ32" s="59"/>
      <c r="PYA32" s="59"/>
      <c r="PYB32" s="59"/>
      <c r="PYC32" s="59"/>
      <c r="PYD32" s="59"/>
      <c r="PYE32" s="59"/>
      <c r="PYF32" s="59"/>
      <c r="PYG32" s="59"/>
      <c r="PYH32" s="59"/>
      <c r="PYI32" s="59"/>
      <c r="PYJ32" s="59"/>
      <c r="PYK32" s="59"/>
      <c r="PYL32" s="59"/>
      <c r="PYM32" s="59"/>
      <c r="PYN32" s="59"/>
      <c r="PYO32" s="59"/>
      <c r="PYP32" s="59"/>
      <c r="PYQ32" s="59"/>
      <c r="PYR32" s="59"/>
      <c r="PYS32" s="59"/>
      <c r="PYT32" s="59"/>
      <c r="PYU32" s="59"/>
      <c r="PYV32" s="59"/>
      <c r="PYW32" s="59"/>
      <c r="PYX32" s="59"/>
      <c r="PYY32" s="59"/>
      <c r="PYZ32" s="59"/>
      <c r="PZA32" s="59"/>
      <c r="PZB32" s="59"/>
      <c r="PZC32" s="59"/>
      <c r="PZD32" s="59"/>
      <c r="PZE32" s="59"/>
      <c r="PZF32" s="59"/>
      <c r="PZG32" s="59"/>
      <c r="PZH32" s="59"/>
      <c r="PZI32" s="59"/>
      <c r="PZJ32" s="59"/>
      <c r="PZK32" s="59"/>
      <c r="PZL32" s="59"/>
      <c r="PZM32" s="59"/>
      <c r="PZN32" s="59"/>
      <c r="PZO32" s="59"/>
      <c r="PZP32" s="59"/>
      <c r="PZQ32" s="59"/>
      <c r="PZR32" s="59"/>
      <c r="PZS32" s="59"/>
      <c r="PZT32" s="59"/>
      <c r="PZU32" s="59"/>
      <c r="PZV32" s="59"/>
      <c r="PZW32" s="59"/>
      <c r="PZX32" s="59"/>
      <c r="PZY32" s="59"/>
      <c r="PZZ32" s="59"/>
      <c r="QAA32" s="59"/>
      <c r="QAB32" s="59"/>
      <c r="QAC32" s="59"/>
      <c r="QAD32" s="59"/>
      <c r="QAE32" s="59"/>
      <c r="QAF32" s="59"/>
      <c r="QAG32" s="59"/>
      <c r="QAH32" s="59"/>
      <c r="QAI32" s="59"/>
      <c r="QAJ32" s="59"/>
      <c r="QAK32" s="59"/>
      <c r="QAL32" s="59"/>
      <c r="QAM32" s="59"/>
      <c r="QAN32" s="59"/>
      <c r="QAO32" s="59"/>
      <c r="QAP32" s="59"/>
      <c r="QAQ32" s="59"/>
      <c r="QAR32" s="59"/>
      <c r="QAS32" s="59"/>
      <c r="QAT32" s="59"/>
      <c r="QAU32" s="59"/>
      <c r="QAV32" s="59"/>
      <c r="QAW32" s="59"/>
      <c r="QAX32" s="59"/>
      <c r="QAY32" s="59"/>
      <c r="QAZ32" s="59"/>
      <c r="QBA32" s="59"/>
      <c r="QBB32" s="59"/>
      <c r="QBC32" s="59"/>
      <c r="QBD32" s="59"/>
      <c r="QBE32" s="59"/>
      <c r="QBF32" s="59"/>
      <c r="QBG32" s="59"/>
      <c r="QBH32" s="59"/>
      <c r="QBI32" s="59"/>
      <c r="QBJ32" s="59"/>
      <c r="QBK32" s="59"/>
      <c r="QBL32" s="59"/>
      <c r="QBM32" s="59"/>
      <c r="QBN32" s="59"/>
      <c r="QBO32" s="59"/>
      <c r="QBP32" s="59"/>
      <c r="QBQ32" s="59"/>
      <c r="QBR32" s="59"/>
      <c r="QBS32" s="59"/>
      <c r="QBT32" s="59"/>
      <c r="QBU32" s="59"/>
      <c r="QBV32" s="59"/>
      <c r="QBW32" s="59"/>
      <c r="QBX32" s="59"/>
      <c r="QBY32" s="59"/>
      <c r="QBZ32" s="59"/>
      <c r="QCA32" s="59"/>
      <c r="QCB32" s="59"/>
      <c r="QCC32" s="59"/>
      <c r="QCD32" s="59"/>
      <c r="QCE32" s="59"/>
      <c r="QCF32" s="59"/>
      <c r="QCG32" s="59"/>
      <c r="QCH32" s="59"/>
      <c r="QCI32" s="59"/>
      <c r="QCJ32" s="59"/>
      <c r="QCK32" s="59"/>
      <c r="QCL32" s="59"/>
      <c r="QCM32" s="59"/>
      <c r="QCN32" s="59"/>
      <c r="QCO32" s="59"/>
      <c r="QCP32" s="59"/>
      <c r="QCQ32" s="59"/>
      <c r="QCR32" s="59"/>
      <c r="QCS32" s="59"/>
      <c r="QCT32" s="59"/>
      <c r="QCU32" s="59"/>
      <c r="QCV32" s="59"/>
      <c r="QCW32" s="59"/>
      <c r="QCX32" s="59"/>
      <c r="QCY32" s="59"/>
      <c r="QCZ32" s="59"/>
      <c r="QDA32" s="59"/>
      <c r="QDB32" s="59"/>
      <c r="QDC32" s="59"/>
      <c r="QDD32" s="59"/>
      <c r="QDE32" s="59"/>
      <c r="QDF32" s="59"/>
      <c r="QDG32" s="59"/>
      <c r="QDH32" s="59"/>
      <c r="QDI32" s="59"/>
      <c r="QDJ32" s="59"/>
      <c r="QDK32" s="59"/>
      <c r="QDL32" s="59"/>
      <c r="QDM32" s="59"/>
      <c r="QDN32" s="59"/>
      <c r="QDO32" s="59"/>
      <c r="QDP32" s="59"/>
      <c r="QDQ32" s="59"/>
      <c r="QDR32" s="59"/>
      <c r="QDS32" s="59"/>
      <c r="QDT32" s="59"/>
      <c r="QDU32" s="59"/>
      <c r="QDV32" s="59"/>
      <c r="QDW32" s="59"/>
      <c r="QDX32" s="59"/>
      <c r="QDY32" s="59"/>
      <c r="QDZ32" s="59"/>
      <c r="QEA32" s="59"/>
      <c r="QEB32" s="59"/>
      <c r="QEC32" s="59"/>
      <c r="QED32" s="59"/>
      <c r="QEE32" s="59"/>
      <c r="QEF32" s="59"/>
      <c r="QEG32" s="59"/>
      <c r="QEH32" s="59"/>
      <c r="QEI32" s="59"/>
      <c r="QEJ32" s="59"/>
      <c r="QEK32" s="59"/>
      <c r="QEL32" s="59"/>
      <c r="QEM32" s="59"/>
      <c r="QEN32" s="59"/>
      <c r="QEO32" s="59"/>
      <c r="QEP32" s="59"/>
      <c r="QEQ32" s="59"/>
      <c r="QER32" s="59"/>
      <c r="QES32" s="59"/>
      <c r="QET32" s="59"/>
      <c r="QEU32" s="59"/>
      <c r="QEV32" s="59"/>
      <c r="QEW32" s="59"/>
      <c r="QEX32" s="59"/>
      <c r="QEY32" s="59"/>
      <c r="QEZ32" s="59"/>
      <c r="QFA32" s="59"/>
      <c r="QFB32" s="59"/>
      <c r="QFC32" s="59"/>
      <c r="QFD32" s="59"/>
      <c r="QFE32" s="59"/>
      <c r="QFF32" s="59"/>
      <c r="QFG32" s="59"/>
      <c r="QFH32" s="59"/>
      <c r="QFI32" s="59"/>
      <c r="QFJ32" s="59"/>
      <c r="QFK32" s="59"/>
      <c r="QFL32" s="59"/>
      <c r="QFM32" s="59"/>
      <c r="QFN32" s="59"/>
      <c r="QFO32" s="59"/>
      <c r="QFP32" s="59"/>
      <c r="QFQ32" s="59"/>
      <c r="QFR32" s="59"/>
      <c r="QFS32" s="59"/>
      <c r="QFT32" s="59"/>
      <c r="QFU32" s="59"/>
      <c r="QFV32" s="59"/>
      <c r="QFW32" s="59"/>
      <c r="QFX32" s="59"/>
      <c r="QFY32" s="59"/>
      <c r="QFZ32" s="59"/>
      <c r="QGA32" s="59"/>
      <c r="QGB32" s="59"/>
      <c r="QGC32" s="59"/>
      <c r="QGD32" s="59"/>
      <c r="QGE32" s="59"/>
      <c r="QGF32" s="59"/>
      <c r="QGG32" s="59"/>
      <c r="QGH32" s="59"/>
      <c r="QGI32" s="59"/>
      <c r="QGJ32" s="59"/>
      <c r="QGK32" s="59"/>
      <c r="QGL32" s="59"/>
      <c r="QGM32" s="59"/>
      <c r="QGN32" s="59"/>
      <c r="QGO32" s="59"/>
      <c r="QGP32" s="59"/>
      <c r="QGQ32" s="59"/>
      <c r="QGR32" s="59"/>
      <c r="QGS32" s="59"/>
      <c r="QGT32" s="59"/>
      <c r="QGU32" s="59"/>
      <c r="QGV32" s="59"/>
      <c r="QGW32" s="59"/>
      <c r="QGX32" s="59"/>
      <c r="QGY32" s="59"/>
      <c r="QGZ32" s="59"/>
      <c r="QHA32" s="59"/>
      <c r="QHB32" s="59"/>
      <c r="QHC32" s="59"/>
      <c r="QHD32" s="59"/>
      <c r="QHE32" s="59"/>
      <c r="QHF32" s="59"/>
      <c r="QHG32" s="59"/>
      <c r="QHH32" s="59"/>
      <c r="QHI32" s="59"/>
      <c r="QHJ32" s="59"/>
      <c r="QHK32" s="59"/>
      <c r="QHL32" s="59"/>
      <c r="QHM32" s="59"/>
      <c r="QHN32" s="59"/>
      <c r="QHO32" s="59"/>
      <c r="QHP32" s="59"/>
      <c r="QHQ32" s="59"/>
      <c r="QHR32" s="59"/>
      <c r="QHS32" s="59"/>
      <c r="QHT32" s="59"/>
      <c r="QHU32" s="59"/>
      <c r="QHV32" s="59"/>
      <c r="QHW32" s="59"/>
      <c r="QHX32" s="59"/>
      <c r="QHY32" s="59"/>
      <c r="QHZ32" s="59"/>
      <c r="QIA32" s="59"/>
      <c r="QIB32" s="59"/>
      <c r="QIC32" s="59"/>
      <c r="QID32" s="59"/>
      <c r="QIE32" s="59"/>
      <c r="QIF32" s="59"/>
      <c r="QIG32" s="59"/>
      <c r="QIH32" s="59"/>
      <c r="QII32" s="59"/>
      <c r="QIJ32" s="59"/>
      <c r="QIK32" s="59"/>
      <c r="QIL32" s="59"/>
      <c r="QIM32" s="59"/>
      <c r="QIN32" s="59"/>
      <c r="QIO32" s="59"/>
      <c r="QIP32" s="59"/>
      <c r="QIQ32" s="59"/>
      <c r="QIR32" s="59"/>
      <c r="QIS32" s="59"/>
      <c r="QIT32" s="59"/>
      <c r="QIU32" s="59"/>
      <c r="QIV32" s="59"/>
      <c r="QIW32" s="59"/>
      <c r="QIX32" s="59"/>
      <c r="QIY32" s="59"/>
      <c r="QIZ32" s="59"/>
      <c r="QJA32" s="59"/>
      <c r="QJB32" s="59"/>
      <c r="QJC32" s="59"/>
      <c r="QJD32" s="59"/>
      <c r="QJE32" s="59"/>
      <c r="QJF32" s="59"/>
      <c r="QJG32" s="59"/>
      <c r="QJH32" s="59"/>
      <c r="QJI32" s="59"/>
      <c r="QJJ32" s="59"/>
      <c r="QJK32" s="59"/>
      <c r="QJL32" s="59"/>
      <c r="QJM32" s="59"/>
      <c r="QJN32" s="59"/>
      <c r="QJO32" s="59"/>
      <c r="QJP32" s="59"/>
      <c r="QJQ32" s="59"/>
      <c r="QJR32" s="59"/>
      <c r="QJS32" s="59"/>
      <c r="QJT32" s="59"/>
      <c r="QJU32" s="59"/>
      <c r="QJV32" s="59"/>
      <c r="QJW32" s="59"/>
      <c r="QJX32" s="59"/>
      <c r="QJY32" s="59"/>
      <c r="QJZ32" s="59"/>
      <c r="QKA32" s="59"/>
      <c r="QKB32" s="59"/>
      <c r="QKC32" s="59"/>
      <c r="QKD32" s="59"/>
      <c r="QKE32" s="59"/>
      <c r="QKF32" s="59"/>
      <c r="QKG32" s="59"/>
      <c r="QKH32" s="59"/>
      <c r="QKI32" s="59"/>
      <c r="QKJ32" s="59"/>
      <c r="QKK32" s="59"/>
      <c r="QKL32" s="59"/>
      <c r="QKM32" s="59"/>
      <c r="QKN32" s="59"/>
      <c r="QKO32" s="59"/>
      <c r="QKP32" s="59"/>
      <c r="QKQ32" s="59"/>
      <c r="QKR32" s="59"/>
      <c r="QKS32" s="59"/>
      <c r="QKT32" s="59"/>
      <c r="QKU32" s="59"/>
      <c r="QKV32" s="59"/>
      <c r="QKW32" s="59"/>
      <c r="QKX32" s="59"/>
      <c r="QKY32" s="59"/>
      <c r="QKZ32" s="59"/>
      <c r="QLA32" s="59"/>
      <c r="QLB32" s="59"/>
      <c r="QLC32" s="59"/>
      <c r="QLD32" s="59"/>
      <c r="QLE32" s="59"/>
      <c r="QLF32" s="59"/>
      <c r="QLG32" s="59"/>
      <c r="QLH32" s="59"/>
      <c r="QLI32" s="59"/>
      <c r="QLJ32" s="59"/>
      <c r="QLK32" s="59"/>
      <c r="QLL32" s="59"/>
      <c r="QLM32" s="59"/>
      <c r="QLN32" s="59"/>
      <c r="QLO32" s="59"/>
      <c r="QLP32" s="59"/>
      <c r="QLQ32" s="59"/>
      <c r="QLR32" s="59"/>
      <c r="QLS32" s="59"/>
      <c r="QLT32" s="59"/>
      <c r="QLU32" s="59"/>
      <c r="QLV32" s="59"/>
      <c r="QLW32" s="59"/>
      <c r="QLX32" s="59"/>
      <c r="QLY32" s="59"/>
      <c r="QLZ32" s="59"/>
      <c r="QMA32" s="59"/>
      <c r="QMB32" s="59"/>
      <c r="QMC32" s="59"/>
      <c r="QMD32" s="59"/>
      <c r="QME32" s="59"/>
      <c r="QMF32" s="59"/>
      <c r="QMG32" s="59"/>
      <c r="QMH32" s="59"/>
      <c r="QMI32" s="59"/>
      <c r="QMJ32" s="59"/>
      <c r="QMK32" s="59"/>
      <c r="QML32" s="59"/>
      <c r="QMM32" s="59"/>
      <c r="QMN32" s="59"/>
      <c r="QMO32" s="59"/>
      <c r="QMP32" s="59"/>
      <c r="QMQ32" s="59"/>
      <c r="QMR32" s="59"/>
      <c r="QMS32" s="59"/>
      <c r="QMT32" s="59"/>
      <c r="QMU32" s="59"/>
      <c r="QMV32" s="59"/>
      <c r="QMW32" s="59"/>
      <c r="QMX32" s="59"/>
      <c r="QMY32" s="59"/>
      <c r="QMZ32" s="59"/>
      <c r="QNA32" s="59"/>
      <c r="QNB32" s="59"/>
      <c r="QNC32" s="59"/>
      <c r="QND32" s="59"/>
      <c r="QNE32" s="59"/>
      <c r="QNF32" s="59"/>
      <c r="QNG32" s="59"/>
      <c r="QNH32" s="59"/>
      <c r="QNI32" s="59"/>
      <c r="QNJ32" s="59"/>
      <c r="QNK32" s="59"/>
      <c r="QNL32" s="59"/>
      <c r="QNM32" s="59"/>
      <c r="QNN32" s="59"/>
      <c r="QNO32" s="59"/>
      <c r="QNP32" s="59"/>
      <c r="QNQ32" s="59"/>
      <c r="QNR32" s="59"/>
      <c r="QNS32" s="59"/>
      <c r="QNT32" s="59"/>
      <c r="QNU32" s="59"/>
      <c r="QNV32" s="59"/>
      <c r="QNW32" s="59"/>
      <c r="QNX32" s="59"/>
      <c r="QNY32" s="59"/>
      <c r="QNZ32" s="59"/>
      <c r="QOA32" s="59"/>
      <c r="QOB32" s="59"/>
      <c r="QOC32" s="59"/>
      <c r="QOD32" s="59"/>
      <c r="QOE32" s="59"/>
      <c r="QOF32" s="59"/>
      <c r="QOG32" s="59"/>
      <c r="QOH32" s="59"/>
      <c r="QOI32" s="59"/>
      <c r="QOJ32" s="59"/>
      <c r="QOK32" s="59"/>
      <c r="QOL32" s="59"/>
      <c r="QOM32" s="59"/>
      <c r="QON32" s="59"/>
      <c r="QOO32" s="59"/>
      <c r="QOP32" s="59"/>
      <c r="QOQ32" s="59"/>
      <c r="QOR32" s="59"/>
      <c r="QOS32" s="59"/>
      <c r="QOT32" s="59"/>
      <c r="QOU32" s="59"/>
      <c r="QOV32" s="59"/>
      <c r="QOW32" s="59"/>
      <c r="QOX32" s="59"/>
      <c r="QOY32" s="59"/>
      <c r="QOZ32" s="59"/>
      <c r="QPA32" s="59"/>
      <c r="QPB32" s="59"/>
      <c r="QPC32" s="59"/>
      <c r="QPD32" s="59"/>
      <c r="QPE32" s="59"/>
      <c r="QPF32" s="59"/>
      <c r="QPG32" s="59"/>
      <c r="QPH32" s="59"/>
      <c r="QPI32" s="59"/>
      <c r="QPJ32" s="59"/>
      <c r="QPK32" s="59"/>
      <c r="QPL32" s="59"/>
      <c r="QPM32" s="59"/>
      <c r="QPN32" s="59"/>
      <c r="QPO32" s="59"/>
      <c r="QPP32" s="59"/>
      <c r="QPQ32" s="59"/>
      <c r="QPR32" s="59"/>
      <c r="QPS32" s="59"/>
      <c r="QPT32" s="59"/>
      <c r="QPU32" s="59"/>
      <c r="QPV32" s="59"/>
      <c r="QPW32" s="59"/>
      <c r="QPX32" s="59"/>
      <c r="QPY32" s="59"/>
      <c r="QPZ32" s="59"/>
      <c r="QQA32" s="59"/>
      <c r="QQB32" s="59"/>
      <c r="QQC32" s="59"/>
      <c r="QQD32" s="59"/>
      <c r="QQE32" s="59"/>
      <c r="QQF32" s="59"/>
      <c r="QQG32" s="59"/>
      <c r="QQH32" s="59"/>
      <c r="QQI32" s="59"/>
      <c r="QQJ32" s="59"/>
      <c r="QQK32" s="59"/>
      <c r="QQL32" s="59"/>
      <c r="QQM32" s="59"/>
      <c r="QQN32" s="59"/>
      <c r="QQO32" s="59"/>
      <c r="QQP32" s="59"/>
      <c r="QQQ32" s="59"/>
      <c r="QQR32" s="59"/>
      <c r="QQS32" s="59"/>
      <c r="QQT32" s="59"/>
      <c r="QQU32" s="59"/>
      <c r="QQV32" s="59"/>
      <c r="QQW32" s="59"/>
      <c r="QQX32" s="59"/>
      <c r="QQY32" s="59"/>
      <c r="QQZ32" s="59"/>
      <c r="QRA32" s="59"/>
      <c r="QRB32" s="59"/>
      <c r="QRC32" s="59"/>
      <c r="QRD32" s="59"/>
      <c r="QRE32" s="59"/>
      <c r="QRF32" s="59"/>
      <c r="QRG32" s="59"/>
      <c r="QRH32" s="59"/>
      <c r="QRI32" s="59"/>
      <c r="QRJ32" s="59"/>
      <c r="QRK32" s="59"/>
      <c r="QRL32" s="59"/>
      <c r="QRM32" s="59"/>
      <c r="QRN32" s="59"/>
      <c r="QRO32" s="59"/>
      <c r="QRP32" s="59"/>
      <c r="QRQ32" s="59"/>
      <c r="QRR32" s="59"/>
      <c r="QRS32" s="59"/>
      <c r="QRT32" s="59"/>
      <c r="QRU32" s="59"/>
      <c r="QRV32" s="59"/>
      <c r="QRW32" s="59"/>
      <c r="QRX32" s="59"/>
      <c r="QRY32" s="59"/>
      <c r="QRZ32" s="59"/>
      <c r="QSA32" s="59"/>
      <c r="QSB32" s="59"/>
      <c r="QSC32" s="59"/>
      <c r="QSD32" s="59"/>
      <c r="QSE32" s="59"/>
      <c r="QSF32" s="59"/>
      <c r="QSG32" s="59"/>
      <c r="QSH32" s="59"/>
      <c r="QSI32" s="59"/>
      <c r="QSJ32" s="59"/>
      <c r="QSK32" s="59"/>
      <c r="QSL32" s="59"/>
      <c r="QSM32" s="59"/>
      <c r="QSN32" s="59"/>
      <c r="QSO32" s="59"/>
      <c r="QSP32" s="59"/>
      <c r="QSQ32" s="59"/>
      <c r="QSR32" s="59"/>
      <c r="QSS32" s="59"/>
      <c r="QST32" s="59"/>
      <c r="QSU32" s="59"/>
      <c r="QSV32" s="59"/>
      <c r="QSW32" s="59"/>
      <c r="QSX32" s="59"/>
      <c r="QSY32" s="59"/>
      <c r="QSZ32" s="59"/>
      <c r="QTA32" s="59"/>
      <c r="QTB32" s="59"/>
      <c r="QTC32" s="59"/>
      <c r="QTD32" s="59"/>
      <c r="QTE32" s="59"/>
      <c r="QTF32" s="59"/>
      <c r="QTG32" s="59"/>
      <c r="QTH32" s="59"/>
      <c r="QTI32" s="59"/>
      <c r="QTJ32" s="59"/>
      <c r="QTK32" s="59"/>
      <c r="QTL32" s="59"/>
      <c r="QTM32" s="59"/>
      <c r="QTN32" s="59"/>
      <c r="QTO32" s="59"/>
      <c r="QTP32" s="59"/>
      <c r="QTQ32" s="59"/>
      <c r="QTR32" s="59"/>
      <c r="QTS32" s="59"/>
      <c r="QTT32" s="59"/>
      <c r="QTU32" s="59"/>
      <c r="QTV32" s="59"/>
      <c r="QTW32" s="59"/>
      <c r="QTX32" s="59"/>
      <c r="QTY32" s="59"/>
      <c r="QTZ32" s="59"/>
      <c r="QUA32" s="59"/>
      <c r="QUB32" s="59"/>
      <c r="QUC32" s="59"/>
      <c r="QUD32" s="59"/>
      <c r="QUE32" s="59"/>
      <c r="QUF32" s="59"/>
      <c r="QUG32" s="59"/>
      <c r="QUH32" s="59"/>
      <c r="QUI32" s="59"/>
      <c r="QUJ32" s="59"/>
      <c r="QUK32" s="59"/>
      <c r="QUL32" s="59"/>
      <c r="QUM32" s="59"/>
      <c r="QUN32" s="59"/>
      <c r="QUO32" s="59"/>
      <c r="QUP32" s="59"/>
      <c r="QUQ32" s="59"/>
      <c r="QUR32" s="59"/>
      <c r="QUS32" s="59"/>
      <c r="QUT32" s="59"/>
      <c r="QUU32" s="59"/>
      <c r="QUV32" s="59"/>
      <c r="QUW32" s="59"/>
      <c r="QUX32" s="59"/>
      <c r="QUY32" s="59"/>
      <c r="QUZ32" s="59"/>
      <c r="QVA32" s="59"/>
      <c r="QVB32" s="59"/>
      <c r="QVC32" s="59"/>
      <c r="QVD32" s="59"/>
      <c r="QVE32" s="59"/>
      <c r="QVF32" s="59"/>
      <c r="QVG32" s="59"/>
      <c r="QVH32" s="59"/>
      <c r="QVI32" s="59"/>
      <c r="QVJ32" s="59"/>
      <c r="QVK32" s="59"/>
      <c r="QVL32" s="59"/>
      <c r="QVM32" s="59"/>
      <c r="QVN32" s="59"/>
      <c r="QVO32" s="59"/>
      <c r="QVP32" s="59"/>
      <c r="QVQ32" s="59"/>
      <c r="QVR32" s="59"/>
      <c r="QVS32" s="59"/>
      <c r="QVT32" s="59"/>
      <c r="QVU32" s="59"/>
      <c r="QVV32" s="59"/>
      <c r="QVW32" s="59"/>
      <c r="QVX32" s="59"/>
      <c r="QVY32" s="59"/>
      <c r="QVZ32" s="59"/>
      <c r="QWA32" s="59"/>
      <c r="QWB32" s="59"/>
      <c r="QWC32" s="59"/>
      <c r="QWD32" s="59"/>
      <c r="QWE32" s="59"/>
      <c r="QWF32" s="59"/>
      <c r="QWG32" s="59"/>
      <c r="QWH32" s="59"/>
      <c r="QWI32" s="59"/>
      <c r="QWJ32" s="59"/>
      <c r="QWK32" s="59"/>
      <c r="QWL32" s="59"/>
      <c r="QWM32" s="59"/>
      <c r="QWN32" s="59"/>
      <c r="QWO32" s="59"/>
      <c r="QWP32" s="59"/>
      <c r="QWQ32" s="59"/>
      <c r="QWR32" s="59"/>
      <c r="QWS32" s="59"/>
      <c r="QWT32" s="59"/>
      <c r="QWU32" s="59"/>
      <c r="QWV32" s="59"/>
      <c r="QWW32" s="59"/>
      <c r="QWX32" s="59"/>
      <c r="QWY32" s="59"/>
      <c r="QWZ32" s="59"/>
      <c r="QXA32" s="59"/>
      <c r="QXB32" s="59"/>
      <c r="QXC32" s="59"/>
      <c r="QXD32" s="59"/>
      <c r="QXE32" s="59"/>
      <c r="QXF32" s="59"/>
      <c r="QXG32" s="59"/>
      <c r="QXH32" s="59"/>
      <c r="QXI32" s="59"/>
      <c r="QXJ32" s="59"/>
      <c r="QXK32" s="59"/>
      <c r="QXL32" s="59"/>
      <c r="QXM32" s="59"/>
      <c r="QXN32" s="59"/>
      <c r="QXO32" s="59"/>
      <c r="QXP32" s="59"/>
      <c r="QXQ32" s="59"/>
      <c r="QXR32" s="59"/>
      <c r="QXS32" s="59"/>
      <c r="QXT32" s="59"/>
      <c r="QXU32" s="59"/>
      <c r="QXV32" s="59"/>
      <c r="QXW32" s="59"/>
      <c r="QXX32" s="59"/>
      <c r="QXY32" s="59"/>
      <c r="QXZ32" s="59"/>
      <c r="QYA32" s="59"/>
      <c r="QYB32" s="59"/>
      <c r="QYC32" s="59"/>
      <c r="QYD32" s="59"/>
      <c r="QYE32" s="59"/>
      <c r="QYF32" s="59"/>
      <c r="QYG32" s="59"/>
      <c r="QYH32" s="59"/>
      <c r="QYI32" s="59"/>
      <c r="QYJ32" s="59"/>
      <c r="QYK32" s="59"/>
      <c r="QYL32" s="59"/>
      <c r="QYM32" s="59"/>
      <c r="QYN32" s="59"/>
      <c r="QYO32" s="59"/>
      <c r="QYP32" s="59"/>
      <c r="QYQ32" s="59"/>
      <c r="QYR32" s="59"/>
      <c r="QYS32" s="59"/>
      <c r="QYT32" s="59"/>
      <c r="QYU32" s="59"/>
      <c r="QYV32" s="59"/>
      <c r="QYW32" s="59"/>
      <c r="QYX32" s="59"/>
      <c r="QYY32" s="59"/>
      <c r="QYZ32" s="59"/>
      <c r="QZA32" s="59"/>
      <c r="QZB32" s="59"/>
      <c r="QZC32" s="59"/>
      <c r="QZD32" s="59"/>
      <c r="QZE32" s="59"/>
      <c r="QZF32" s="59"/>
      <c r="QZG32" s="59"/>
      <c r="QZH32" s="59"/>
      <c r="QZI32" s="59"/>
      <c r="QZJ32" s="59"/>
      <c r="QZK32" s="59"/>
      <c r="QZL32" s="59"/>
      <c r="QZM32" s="59"/>
      <c r="QZN32" s="59"/>
      <c r="QZO32" s="59"/>
      <c r="QZP32" s="59"/>
      <c r="QZQ32" s="59"/>
      <c r="QZR32" s="59"/>
      <c r="QZS32" s="59"/>
      <c r="QZT32" s="59"/>
      <c r="QZU32" s="59"/>
      <c r="QZV32" s="59"/>
      <c r="QZW32" s="59"/>
      <c r="QZX32" s="59"/>
      <c r="QZY32" s="59"/>
      <c r="QZZ32" s="59"/>
      <c r="RAA32" s="59"/>
      <c r="RAB32" s="59"/>
      <c r="RAC32" s="59"/>
      <c r="RAD32" s="59"/>
      <c r="RAE32" s="59"/>
      <c r="RAF32" s="59"/>
      <c r="RAG32" s="59"/>
      <c r="RAH32" s="59"/>
      <c r="RAI32" s="59"/>
      <c r="RAJ32" s="59"/>
      <c r="RAK32" s="59"/>
      <c r="RAL32" s="59"/>
      <c r="RAM32" s="59"/>
      <c r="RAN32" s="59"/>
      <c r="RAO32" s="59"/>
      <c r="RAP32" s="59"/>
      <c r="RAQ32" s="59"/>
      <c r="RAR32" s="59"/>
      <c r="RAS32" s="59"/>
      <c r="RAT32" s="59"/>
      <c r="RAU32" s="59"/>
      <c r="RAV32" s="59"/>
      <c r="RAW32" s="59"/>
      <c r="RAX32" s="59"/>
      <c r="RAY32" s="59"/>
      <c r="RAZ32" s="59"/>
      <c r="RBA32" s="59"/>
      <c r="RBB32" s="59"/>
      <c r="RBC32" s="59"/>
      <c r="RBD32" s="59"/>
      <c r="RBE32" s="59"/>
      <c r="RBF32" s="59"/>
      <c r="RBG32" s="59"/>
      <c r="RBH32" s="59"/>
      <c r="RBI32" s="59"/>
      <c r="RBJ32" s="59"/>
      <c r="RBK32" s="59"/>
      <c r="RBL32" s="59"/>
      <c r="RBM32" s="59"/>
      <c r="RBN32" s="59"/>
      <c r="RBO32" s="59"/>
      <c r="RBP32" s="59"/>
      <c r="RBQ32" s="59"/>
      <c r="RBR32" s="59"/>
      <c r="RBS32" s="59"/>
      <c r="RBT32" s="59"/>
      <c r="RBU32" s="59"/>
      <c r="RBV32" s="59"/>
      <c r="RBW32" s="59"/>
      <c r="RBX32" s="59"/>
      <c r="RBY32" s="59"/>
      <c r="RBZ32" s="59"/>
      <c r="RCA32" s="59"/>
      <c r="RCB32" s="59"/>
      <c r="RCC32" s="59"/>
      <c r="RCD32" s="59"/>
      <c r="RCE32" s="59"/>
      <c r="RCF32" s="59"/>
      <c r="RCG32" s="59"/>
      <c r="RCH32" s="59"/>
      <c r="RCI32" s="59"/>
      <c r="RCJ32" s="59"/>
      <c r="RCK32" s="59"/>
      <c r="RCL32" s="59"/>
      <c r="RCM32" s="59"/>
      <c r="RCN32" s="59"/>
      <c r="RCO32" s="59"/>
      <c r="RCP32" s="59"/>
      <c r="RCQ32" s="59"/>
      <c r="RCR32" s="59"/>
      <c r="RCS32" s="59"/>
      <c r="RCT32" s="59"/>
      <c r="RCU32" s="59"/>
      <c r="RCV32" s="59"/>
      <c r="RCW32" s="59"/>
      <c r="RCX32" s="59"/>
      <c r="RCY32" s="59"/>
      <c r="RCZ32" s="59"/>
      <c r="RDA32" s="59"/>
      <c r="RDB32" s="59"/>
      <c r="RDC32" s="59"/>
      <c r="RDD32" s="59"/>
      <c r="RDE32" s="59"/>
      <c r="RDF32" s="59"/>
      <c r="RDG32" s="59"/>
      <c r="RDH32" s="59"/>
      <c r="RDI32" s="59"/>
      <c r="RDJ32" s="59"/>
      <c r="RDK32" s="59"/>
      <c r="RDL32" s="59"/>
      <c r="RDM32" s="59"/>
      <c r="RDN32" s="59"/>
      <c r="RDO32" s="59"/>
      <c r="RDP32" s="59"/>
      <c r="RDQ32" s="59"/>
      <c r="RDR32" s="59"/>
      <c r="RDS32" s="59"/>
      <c r="RDT32" s="59"/>
      <c r="RDU32" s="59"/>
      <c r="RDV32" s="59"/>
      <c r="RDW32" s="59"/>
      <c r="RDX32" s="59"/>
      <c r="RDY32" s="59"/>
      <c r="RDZ32" s="59"/>
      <c r="REA32" s="59"/>
      <c r="REB32" s="59"/>
      <c r="REC32" s="59"/>
      <c r="RED32" s="59"/>
      <c r="REE32" s="59"/>
      <c r="REF32" s="59"/>
      <c r="REG32" s="59"/>
      <c r="REH32" s="59"/>
      <c r="REI32" s="59"/>
      <c r="REJ32" s="59"/>
      <c r="REK32" s="59"/>
      <c r="REL32" s="59"/>
      <c r="REM32" s="59"/>
      <c r="REN32" s="59"/>
      <c r="REO32" s="59"/>
      <c r="REP32" s="59"/>
      <c r="REQ32" s="59"/>
      <c r="RER32" s="59"/>
      <c r="RES32" s="59"/>
      <c r="RET32" s="59"/>
      <c r="REU32" s="59"/>
      <c r="REV32" s="59"/>
      <c r="REW32" s="59"/>
      <c r="REX32" s="59"/>
      <c r="REY32" s="59"/>
      <c r="REZ32" s="59"/>
      <c r="RFA32" s="59"/>
      <c r="RFB32" s="59"/>
      <c r="RFC32" s="59"/>
      <c r="RFD32" s="59"/>
      <c r="RFE32" s="59"/>
      <c r="RFF32" s="59"/>
      <c r="RFG32" s="59"/>
      <c r="RFH32" s="59"/>
      <c r="RFI32" s="59"/>
      <c r="RFJ32" s="59"/>
      <c r="RFK32" s="59"/>
      <c r="RFL32" s="59"/>
      <c r="RFM32" s="59"/>
      <c r="RFN32" s="59"/>
      <c r="RFO32" s="59"/>
      <c r="RFP32" s="59"/>
      <c r="RFQ32" s="59"/>
      <c r="RFR32" s="59"/>
      <c r="RFS32" s="59"/>
      <c r="RFT32" s="59"/>
      <c r="RFU32" s="59"/>
      <c r="RFV32" s="59"/>
      <c r="RFW32" s="59"/>
      <c r="RFX32" s="59"/>
      <c r="RFY32" s="59"/>
      <c r="RFZ32" s="59"/>
      <c r="RGA32" s="59"/>
      <c r="RGB32" s="59"/>
      <c r="RGC32" s="59"/>
      <c r="RGD32" s="59"/>
      <c r="RGE32" s="59"/>
      <c r="RGF32" s="59"/>
      <c r="RGG32" s="59"/>
      <c r="RGH32" s="59"/>
      <c r="RGI32" s="59"/>
      <c r="RGJ32" s="59"/>
      <c r="RGK32" s="59"/>
      <c r="RGL32" s="59"/>
      <c r="RGM32" s="59"/>
      <c r="RGN32" s="59"/>
      <c r="RGO32" s="59"/>
      <c r="RGP32" s="59"/>
      <c r="RGQ32" s="59"/>
      <c r="RGR32" s="59"/>
      <c r="RGS32" s="59"/>
      <c r="RGT32" s="59"/>
      <c r="RGU32" s="59"/>
      <c r="RGV32" s="59"/>
      <c r="RGW32" s="59"/>
      <c r="RGX32" s="59"/>
      <c r="RGY32" s="59"/>
      <c r="RGZ32" s="59"/>
      <c r="RHA32" s="59"/>
      <c r="RHB32" s="59"/>
      <c r="RHC32" s="59"/>
      <c r="RHD32" s="59"/>
      <c r="RHE32" s="59"/>
      <c r="RHF32" s="59"/>
      <c r="RHG32" s="59"/>
      <c r="RHH32" s="59"/>
      <c r="RHI32" s="59"/>
      <c r="RHJ32" s="59"/>
      <c r="RHK32" s="59"/>
      <c r="RHL32" s="59"/>
      <c r="RHM32" s="59"/>
      <c r="RHN32" s="59"/>
      <c r="RHO32" s="59"/>
      <c r="RHP32" s="59"/>
      <c r="RHQ32" s="59"/>
      <c r="RHR32" s="59"/>
      <c r="RHS32" s="59"/>
      <c r="RHT32" s="59"/>
      <c r="RHU32" s="59"/>
      <c r="RHV32" s="59"/>
      <c r="RHW32" s="59"/>
      <c r="RHX32" s="59"/>
      <c r="RHY32" s="59"/>
      <c r="RHZ32" s="59"/>
      <c r="RIA32" s="59"/>
      <c r="RIB32" s="59"/>
      <c r="RIC32" s="59"/>
      <c r="RID32" s="59"/>
      <c r="RIE32" s="59"/>
      <c r="RIF32" s="59"/>
      <c r="RIG32" s="59"/>
      <c r="RIH32" s="59"/>
      <c r="RII32" s="59"/>
      <c r="RIJ32" s="59"/>
      <c r="RIK32" s="59"/>
      <c r="RIL32" s="59"/>
      <c r="RIM32" s="59"/>
      <c r="RIN32" s="59"/>
      <c r="RIO32" s="59"/>
      <c r="RIP32" s="59"/>
      <c r="RIQ32" s="59"/>
      <c r="RIR32" s="59"/>
      <c r="RIS32" s="59"/>
      <c r="RIT32" s="59"/>
      <c r="RIU32" s="59"/>
      <c r="RIV32" s="59"/>
      <c r="RIW32" s="59"/>
      <c r="RIX32" s="59"/>
      <c r="RIY32" s="59"/>
      <c r="RIZ32" s="59"/>
      <c r="RJA32" s="59"/>
      <c r="RJB32" s="59"/>
      <c r="RJC32" s="59"/>
      <c r="RJD32" s="59"/>
      <c r="RJE32" s="59"/>
      <c r="RJF32" s="59"/>
      <c r="RJG32" s="59"/>
      <c r="RJH32" s="59"/>
      <c r="RJI32" s="59"/>
      <c r="RJJ32" s="59"/>
      <c r="RJK32" s="59"/>
      <c r="RJL32" s="59"/>
      <c r="RJM32" s="59"/>
      <c r="RJN32" s="59"/>
      <c r="RJO32" s="59"/>
      <c r="RJP32" s="59"/>
      <c r="RJQ32" s="59"/>
      <c r="RJR32" s="59"/>
      <c r="RJS32" s="59"/>
      <c r="RJT32" s="59"/>
      <c r="RJU32" s="59"/>
      <c r="RJV32" s="59"/>
      <c r="RJW32" s="59"/>
      <c r="RJX32" s="59"/>
      <c r="RJY32" s="59"/>
      <c r="RJZ32" s="59"/>
      <c r="RKA32" s="59"/>
      <c r="RKB32" s="59"/>
      <c r="RKC32" s="59"/>
      <c r="RKD32" s="59"/>
      <c r="RKE32" s="59"/>
      <c r="RKF32" s="59"/>
      <c r="RKG32" s="59"/>
      <c r="RKH32" s="59"/>
      <c r="RKI32" s="59"/>
      <c r="RKJ32" s="59"/>
      <c r="RKK32" s="59"/>
      <c r="RKL32" s="59"/>
      <c r="RKM32" s="59"/>
      <c r="RKN32" s="59"/>
      <c r="RKO32" s="59"/>
      <c r="RKP32" s="59"/>
      <c r="RKQ32" s="59"/>
      <c r="RKR32" s="59"/>
      <c r="RKS32" s="59"/>
      <c r="RKT32" s="59"/>
      <c r="RKU32" s="59"/>
      <c r="RKV32" s="59"/>
      <c r="RKW32" s="59"/>
      <c r="RKX32" s="59"/>
      <c r="RKY32" s="59"/>
      <c r="RKZ32" s="59"/>
      <c r="RLA32" s="59"/>
      <c r="RLB32" s="59"/>
      <c r="RLC32" s="59"/>
      <c r="RLD32" s="59"/>
      <c r="RLE32" s="59"/>
      <c r="RLF32" s="59"/>
      <c r="RLG32" s="59"/>
      <c r="RLH32" s="59"/>
      <c r="RLI32" s="59"/>
      <c r="RLJ32" s="59"/>
      <c r="RLK32" s="59"/>
      <c r="RLL32" s="59"/>
      <c r="RLM32" s="59"/>
      <c r="RLN32" s="59"/>
      <c r="RLO32" s="59"/>
      <c r="RLP32" s="59"/>
      <c r="RLQ32" s="59"/>
      <c r="RLR32" s="59"/>
      <c r="RLS32" s="59"/>
      <c r="RLT32" s="59"/>
      <c r="RLU32" s="59"/>
      <c r="RLV32" s="59"/>
      <c r="RLW32" s="59"/>
      <c r="RLX32" s="59"/>
      <c r="RLY32" s="59"/>
      <c r="RLZ32" s="59"/>
      <c r="RMA32" s="59"/>
      <c r="RMB32" s="59"/>
      <c r="RMC32" s="59"/>
      <c r="RMD32" s="59"/>
      <c r="RME32" s="59"/>
      <c r="RMF32" s="59"/>
      <c r="RMG32" s="59"/>
      <c r="RMH32" s="59"/>
      <c r="RMI32" s="59"/>
      <c r="RMJ32" s="59"/>
      <c r="RMK32" s="59"/>
      <c r="RML32" s="59"/>
      <c r="RMM32" s="59"/>
      <c r="RMN32" s="59"/>
      <c r="RMO32" s="59"/>
      <c r="RMP32" s="59"/>
      <c r="RMQ32" s="59"/>
      <c r="RMR32" s="59"/>
      <c r="RMS32" s="59"/>
      <c r="RMT32" s="59"/>
      <c r="RMU32" s="59"/>
      <c r="RMV32" s="59"/>
      <c r="RMW32" s="59"/>
      <c r="RMX32" s="59"/>
      <c r="RMY32" s="59"/>
      <c r="RMZ32" s="59"/>
      <c r="RNA32" s="59"/>
      <c r="RNB32" s="59"/>
      <c r="RNC32" s="59"/>
      <c r="RND32" s="59"/>
      <c r="RNE32" s="59"/>
      <c r="RNF32" s="59"/>
      <c r="RNG32" s="59"/>
      <c r="RNH32" s="59"/>
      <c r="RNI32" s="59"/>
      <c r="RNJ32" s="59"/>
      <c r="RNK32" s="59"/>
      <c r="RNL32" s="59"/>
      <c r="RNM32" s="59"/>
      <c r="RNN32" s="59"/>
      <c r="RNO32" s="59"/>
      <c r="RNP32" s="59"/>
      <c r="RNQ32" s="59"/>
      <c r="RNR32" s="59"/>
      <c r="RNS32" s="59"/>
      <c r="RNT32" s="59"/>
      <c r="RNU32" s="59"/>
      <c r="RNV32" s="59"/>
      <c r="RNW32" s="59"/>
      <c r="RNX32" s="59"/>
      <c r="RNY32" s="59"/>
      <c r="RNZ32" s="59"/>
      <c r="ROA32" s="59"/>
      <c r="ROB32" s="59"/>
      <c r="ROC32" s="59"/>
      <c r="ROD32" s="59"/>
      <c r="ROE32" s="59"/>
      <c r="ROF32" s="59"/>
      <c r="ROG32" s="59"/>
      <c r="ROH32" s="59"/>
      <c r="ROI32" s="59"/>
      <c r="ROJ32" s="59"/>
      <c r="ROK32" s="59"/>
      <c r="ROL32" s="59"/>
      <c r="ROM32" s="59"/>
      <c r="RON32" s="59"/>
      <c r="ROO32" s="59"/>
      <c r="ROP32" s="59"/>
      <c r="ROQ32" s="59"/>
      <c r="ROR32" s="59"/>
      <c r="ROS32" s="59"/>
      <c r="ROT32" s="59"/>
      <c r="ROU32" s="59"/>
      <c r="ROV32" s="59"/>
      <c r="ROW32" s="59"/>
      <c r="ROX32" s="59"/>
      <c r="ROY32" s="59"/>
      <c r="ROZ32" s="59"/>
      <c r="RPA32" s="59"/>
      <c r="RPB32" s="59"/>
      <c r="RPC32" s="59"/>
      <c r="RPD32" s="59"/>
      <c r="RPE32" s="59"/>
      <c r="RPF32" s="59"/>
      <c r="RPG32" s="59"/>
      <c r="RPH32" s="59"/>
      <c r="RPI32" s="59"/>
      <c r="RPJ32" s="59"/>
      <c r="RPK32" s="59"/>
      <c r="RPL32" s="59"/>
      <c r="RPM32" s="59"/>
      <c r="RPN32" s="59"/>
      <c r="RPO32" s="59"/>
      <c r="RPP32" s="59"/>
      <c r="RPQ32" s="59"/>
      <c r="RPR32" s="59"/>
      <c r="RPS32" s="59"/>
      <c r="RPT32" s="59"/>
      <c r="RPU32" s="59"/>
      <c r="RPV32" s="59"/>
      <c r="RPW32" s="59"/>
      <c r="RPX32" s="59"/>
      <c r="RPY32" s="59"/>
      <c r="RPZ32" s="59"/>
      <c r="RQA32" s="59"/>
      <c r="RQB32" s="59"/>
      <c r="RQC32" s="59"/>
      <c r="RQD32" s="59"/>
      <c r="RQE32" s="59"/>
      <c r="RQF32" s="59"/>
      <c r="RQG32" s="59"/>
      <c r="RQH32" s="59"/>
      <c r="RQI32" s="59"/>
      <c r="RQJ32" s="59"/>
      <c r="RQK32" s="59"/>
      <c r="RQL32" s="59"/>
      <c r="RQM32" s="59"/>
      <c r="RQN32" s="59"/>
      <c r="RQO32" s="59"/>
      <c r="RQP32" s="59"/>
      <c r="RQQ32" s="59"/>
      <c r="RQR32" s="59"/>
      <c r="RQS32" s="59"/>
      <c r="RQT32" s="59"/>
      <c r="RQU32" s="59"/>
      <c r="RQV32" s="59"/>
      <c r="RQW32" s="59"/>
      <c r="RQX32" s="59"/>
      <c r="RQY32" s="59"/>
      <c r="RQZ32" s="59"/>
      <c r="RRA32" s="59"/>
      <c r="RRB32" s="59"/>
      <c r="RRC32" s="59"/>
      <c r="RRD32" s="59"/>
      <c r="RRE32" s="59"/>
      <c r="RRF32" s="59"/>
      <c r="RRG32" s="59"/>
      <c r="RRH32" s="59"/>
      <c r="RRI32" s="59"/>
      <c r="RRJ32" s="59"/>
      <c r="RRK32" s="59"/>
      <c r="RRL32" s="59"/>
      <c r="RRM32" s="59"/>
      <c r="RRN32" s="59"/>
      <c r="RRO32" s="59"/>
      <c r="RRP32" s="59"/>
      <c r="RRQ32" s="59"/>
      <c r="RRR32" s="59"/>
      <c r="RRS32" s="59"/>
      <c r="RRT32" s="59"/>
      <c r="RRU32" s="59"/>
      <c r="RRV32" s="59"/>
      <c r="RRW32" s="59"/>
      <c r="RRX32" s="59"/>
      <c r="RRY32" s="59"/>
      <c r="RRZ32" s="59"/>
      <c r="RSA32" s="59"/>
      <c r="RSB32" s="59"/>
      <c r="RSC32" s="59"/>
      <c r="RSD32" s="59"/>
      <c r="RSE32" s="59"/>
      <c r="RSF32" s="59"/>
      <c r="RSG32" s="59"/>
      <c r="RSH32" s="59"/>
      <c r="RSI32" s="59"/>
      <c r="RSJ32" s="59"/>
      <c r="RSK32" s="59"/>
      <c r="RSL32" s="59"/>
      <c r="RSM32" s="59"/>
      <c r="RSN32" s="59"/>
      <c r="RSO32" s="59"/>
      <c r="RSP32" s="59"/>
      <c r="RSQ32" s="59"/>
      <c r="RSR32" s="59"/>
      <c r="RSS32" s="59"/>
      <c r="RST32" s="59"/>
      <c r="RSU32" s="59"/>
      <c r="RSV32" s="59"/>
      <c r="RSW32" s="59"/>
      <c r="RSX32" s="59"/>
      <c r="RSY32" s="59"/>
      <c r="RSZ32" s="59"/>
      <c r="RTA32" s="59"/>
      <c r="RTB32" s="59"/>
      <c r="RTC32" s="59"/>
      <c r="RTD32" s="59"/>
      <c r="RTE32" s="59"/>
      <c r="RTF32" s="59"/>
      <c r="RTG32" s="59"/>
      <c r="RTH32" s="59"/>
      <c r="RTI32" s="59"/>
      <c r="RTJ32" s="59"/>
      <c r="RTK32" s="59"/>
      <c r="RTL32" s="59"/>
      <c r="RTM32" s="59"/>
      <c r="RTN32" s="59"/>
      <c r="RTO32" s="59"/>
      <c r="RTP32" s="59"/>
      <c r="RTQ32" s="59"/>
      <c r="RTR32" s="59"/>
      <c r="RTS32" s="59"/>
      <c r="RTT32" s="59"/>
      <c r="RTU32" s="59"/>
      <c r="RTV32" s="59"/>
      <c r="RTW32" s="59"/>
      <c r="RTX32" s="59"/>
      <c r="RTY32" s="59"/>
      <c r="RTZ32" s="59"/>
      <c r="RUA32" s="59"/>
      <c r="RUB32" s="59"/>
      <c r="RUC32" s="59"/>
      <c r="RUD32" s="59"/>
      <c r="RUE32" s="59"/>
      <c r="RUF32" s="59"/>
      <c r="RUG32" s="59"/>
      <c r="RUH32" s="59"/>
      <c r="RUI32" s="59"/>
      <c r="RUJ32" s="59"/>
      <c r="RUK32" s="59"/>
      <c r="RUL32" s="59"/>
      <c r="RUM32" s="59"/>
      <c r="RUN32" s="59"/>
      <c r="RUO32" s="59"/>
      <c r="RUP32" s="59"/>
      <c r="RUQ32" s="59"/>
      <c r="RUR32" s="59"/>
      <c r="RUS32" s="59"/>
      <c r="RUT32" s="59"/>
      <c r="RUU32" s="59"/>
      <c r="RUV32" s="59"/>
      <c r="RUW32" s="59"/>
      <c r="RUX32" s="59"/>
      <c r="RUY32" s="59"/>
      <c r="RUZ32" s="59"/>
      <c r="RVA32" s="59"/>
      <c r="RVB32" s="59"/>
      <c r="RVC32" s="59"/>
      <c r="RVD32" s="59"/>
      <c r="RVE32" s="59"/>
      <c r="RVF32" s="59"/>
      <c r="RVG32" s="59"/>
      <c r="RVH32" s="59"/>
      <c r="RVI32" s="59"/>
      <c r="RVJ32" s="59"/>
      <c r="RVK32" s="59"/>
      <c r="RVL32" s="59"/>
      <c r="RVM32" s="59"/>
      <c r="RVN32" s="59"/>
      <c r="RVO32" s="59"/>
      <c r="RVP32" s="59"/>
      <c r="RVQ32" s="59"/>
      <c r="RVR32" s="59"/>
      <c r="RVS32" s="59"/>
      <c r="RVT32" s="59"/>
      <c r="RVU32" s="59"/>
      <c r="RVV32" s="59"/>
      <c r="RVW32" s="59"/>
      <c r="RVX32" s="59"/>
      <c r="RVY32" s="59"/>
      <c r="RVZ32" s="59"/>
      <c r="RWA32" s="59"/>
      <c r="RWB32" s="59"/>
      <c r="RWC32" s="59"/>
      <c r="RWD32" s="59"/>
      <c r="RWE32" s="59"/>
      <c r="RWF32" s="59"/>
      <c r="RWG32" s="59"/>
      <c r="RWH32" s="59"/>
      <c r="RWI32" s="59"/>
      <c r="RWJ32" s="59"/>
      <c r="RWK32" s="59"/>
      <c r="RWL32" s="59"/>
      <c r="RWM32" s="59"/>
      <c r="RWN32" s="59"/>
      <c r="RWO32" s="59"/>
      <c r="RWP32" s="59"/>
      <c r="RWQ32" s="59"/>
      <c r="RWR32" s="59"/>
      <c r="RWS32" s="59"/>
      <c r="RWT32" s="59"/>
      <c r="RWU32" s="59"/>
      <c r="RWV32" s="59"/>
      <c r="RWW32" s="59"/>
      <c r="RWX32" s="59"/>
      <c r="RWY32" s="59"/>
      <c r="RWZ32" s="59"/>
      <c r="RXA32" s="59"/>
      <c r="RXB32" s="59"/>
      <c r="RXC32" s="59"/>
      <c r="RXD32" s="59"/>
      <c r="RXE32" s="59"/>
      <c r="RXF32" s="59"/>
      <c r="RXG32" s="59"/>
      <c r="RXH32" s="59"/>
      <c r="RXI32" s="59"/>
      <c r="RXJ32" s="59"/>
      <c r="RXK32" s="59"/>
      <c r="RXL32" s="59"/>
      <c r="RXM32" s="59"/>
      <c r="RXN32" s="59"/>
      <c r="RXO32" s="59"/>
      <c r="RXP32" s="59"/>
      <c r="RXQ32" s="59"/>
      <c r="RXR32" s="59"/>
      <c r="RXS32" s="59"/>
      <c r="RXT32" s="59"/>
      <c r="RXU32" s="59"/>
      <c r="RXV32" s="59"/>
      <c r="RXW32" s="59"/>
      <c r="RXX32" s="59"/>
      <c r="RXY32" s="59"/>
      <c r="RXZ32" s="59"/>
      <c r="RYA32" s="59"/>
      <c r="RYB32" s="59"/>
      <c r="RYC32" s="59"/>
      <c r="RYD32" s="59"/>
      <c r="RYE32" s="59"/>
      <c r="RYF32" s="59"/>
      <c r="RYG32" s="59"/>
      <c r="RYH32" s="59"/>
      <c r="RYI32" s="59"/>
      <c r="RYJ32" s="59"/>
      <c r="RYK32" s="59"/>
      <c r="RYL32" s="59"/>
      <c r="RYM32" s="59"/>
      <c r="RYN32" s="59"/>
      <c r="RYO32" s="59"/>
      <c r="RYP32" s="59"/>
      <c r="RYQ32" s="59"/>
      <c r="RYR32" s="59"/>
      <c r="RYS32" s="59"/>
      <c r="RYT32" s="59"/>
      <c r="RYU32" s="59"/>
      <c r="RYV32" s="59"/>
      <c r="RYW32" s="59"/>
      <c r="RYX32" s="59"/>
      <c r="RYY32" s="59"/>
      <c r="RYZ32" s="59"/>
      <c r="RZA32" s="59"/>
      <c r="RZB32" s="59"/>
      <c r="RZC32" s="59"/>
      <c r="RZD32" s="59"/>
      <c r="RZE32" s="59"/>
      <c r="RZF32" s="59"/>
      <c r="RZG32" s="59"/>
      <c r="RZH32" s="59"/>
      <c r="RZI32" s="59"/>
      <c r="RZJ32" s="59"/>
      <c r="RZK32" s="59"/>
      <c r="RZL32" s="59"/>
      <c r="RZM32" s="59"/>
      <c r="RZN32" s="59"/>
      <c r="RZO32" s="59"/>
      <c r="RZP32" s="59"/>
      <c r="RZQ32" s="59"/>
      <c r="RZR32" s="59"/>
      <c r="RZS32" s="59"/>
      <c r="RZT32" s="59"/>
      <c r="RZU32" s="59"/>
      <c r="RZV32" s="59"/>
      <c r="RZW32" s="59"/>
      <c r="RZX32" s="59"/>
      <c r="RZY32" s="59"/>
      <c r="RZZ32" s="59"/>
      <c r="SAA32" s="59"/>
      <c r="SAB32" s="59"/>
      <c r="SAC32" s="59"/>
      <c r="SAD32" s="59"/>
      <c r="SAE32" s="59"/>
      <c r="SAF32" s="59"/>
      <c r="SAG32" s="59"/>
      <c r="SAH32" s="59"/>
      <c r="SAI32" s="59"/>
      <c r="SAJ32" s="59"/>
      <c r="SAK32" s="59"/>
      <c r="SAL32" s="59"/>
      <c r="SAM32" s="59"/>
      <c r="SAN32" s="59"/>
      <c r="SAO32" s="59"/>
      <c r="SAP32" s="59"/>
      <c r="SAQ32" s="59"/>
      <c r="SAR32" s="59"/>
      <c r="SAS32" s="59"/>
      <c r="SAT32" s="59"/>
      <c r="SAU32" s="59"/>
      <c r="SAV32" s="59"/>
      <c r="SAW32" s="59"/>
      <c r="SAX32" s="59"/>
      <c r="SAY32" s="59"/>
      <c r="SAZ32" s="59"/>
      <c r="SBA32" s="59"/>
      <c r="SBB32" s="59"/>
      <c r="SBC32" s="59"/>
      <c r="SBD32" s="59"/>
      <c r="SBE32" s="59"/>
      <c r="SBF32" s="59"/>
      <c r="SBG32" s="59"/>
      <c r="SBH32" s="59"/>
      <c r="SBI32" s="59"/>
      <c r="SBJ32" s="59"/>
      <c r="SBK32" s="59"/>
      <c r="SBL32" s="59"/>
      <c r="SBM32" s="59"/>
      <c r="SBN32" s="59"/>
      <c r="SBO32" s="59"/>
      <c r="SBP32" s="59"/>
      <c r="SBQ32" s="59"/>
      <c r="SBR32" s="59"/>
      <c r="SBS32" s="59"/>
      <c r="SBT32" s="59"/>
      <c r="SBU32" s="59"/>
      <c r="SBV32" s="59"/>
      <c r="SBW32" s="59"/>
      <c r="SBX32" s="59"/>
      <c r="SBY32" s="59"/>
      <c r="SBZ32" s="59"/>
      <c r="SCA32" s="59"/>
      <c r="SCB32" s="59"/>
      <c r="SCC32" s="59"/>
      <c r="SCD32" s="59"/>
      <c r="SCE32" s="59"/>
      <c r="SCF32" s="59"/>
      <c r="SCG32" s="59"/>
      <c r="SCH32" s="59"/>
      <c r="SCI32" s="59"/>
      <c r="SCJ32" s="59"/>
      <c r="SCK32" s="59"/>
      <c r="SCL32" s="59"/>
      <c r="SCM32" s="59"/>
      <c r="SCN32" s="59"/>
      <c r="SCO32" s="59"/>
      <c r="SCP32" s="59"/>
      <c r="SCQ32" s="59"/>
      <c r="SCR32" s="59"/>
      <c r="SCS32" s="59"/>
      <c r="SCT32" s="59"/>
      <c r="SCU32" s="59"/>
      <c r="SCV32" s="59"/>
      <c r="SCW32" s="59"/>
      <c r="SCX32" s="59"/>
      <c r="SCY32" s="59"/>
      <c r="SCZ32" s="59"/>
      <c r="SDA32" s="59"/>
      <c r="SDB32" s="59"/>
      <c r="SDC32" s="59"/>
      <c r="SDD32" s="59"/>
      <c r="SDE32" s="59"/>
      <c r="SDF32" s="59"/>
      <c r="SDG32" s="59"/>
      <c r="SDH32" s="59"/>
      <c r="SDI32" s="59"/>
      <c r="SDJ32" s="59"/>
      <c r="SDK32" s="59"/>
      <c r="SDL32" s="59"/>
      <c r="SDM32" s="59"/>
      <c r="SDN32" s="59"/>
      <c r="SDO32" s="59"/>
      <c r="SDP32" s="59"/>
      <c r="SDQ32" s="59"/>
      <c r="SDR32" s="59"/>
      <c r="SDS32" s="59"/>
      <c r="SDT32" s="59"/>
      <c r="SDU32" s="59"/>
      <c r="SDV32" s="59"/>
      <c r="SDW32" s="59"/>
      <c r="SDX32" s="59"/>
      <c r="SDY32" s="59"/>
      <c r="SDZ32" s="59"/>
      <c r="SEA32" s="59"/>
      <c r="SEB32" s="59"/>
      <c r="SEC32" s="59"/>
      <c r="SED32" s="59"/>
      <c r="SEE32" s="59"/>
      <c r="SEF32" s="59"/>
      <c r="SEG32" s="59"/>
      <c r="SEH32" s="59"/>
      <c r="SEI32" s="59"/>
      <c r="SEJ32" s="59"/>
      <c r="SEK32" s="59"/>
      <c r="SEL32" s="59"/>
      <c r="SEM32" s="59"/>
      <c r="SEN32" s="59"/>
      <c r="SEO32" s="59"/>
      <c r="SEP32" s="59"/>
      <c r="SEQ32" s="59"/>
      <c r="SER32" s="59"/>
      <c r="SES32" s="59"/>
      <c r="SET32" s="59"/>
      <c r="SEU32" s="59"/>
      <c r="SEV32" s="59"/>
      <c r="SEW32" s="59"/>
      <c r="SEX32" s="59"/>
      <c r="SEY32" s="59"/>
      <c r="SEZ32" s="59"/>
      <c r="SFA32" s="59"/>
      <c r="SFB32" s="59"/>
      <c r="SFC32" s="59"/>
      <c r="SFD32" s="59"/>
      <c r="SFE32" s="59"/>
      <c r="SFF32" s="59"/>
      <c r="SFG32" s="59"/>
      <c r="SFH32" s="59"/>
      <c r="SFI32" s="59"/>
      <c r="SFJ32" s="59"/>
      <c r="SFK32" s="59"/>
      <c r="SFL32" s="59"/>
      <c r="SFM32" s="59"/>
      <c r="SFN32" s="59"/>
      <c r="SFO32" s="59"/>
      <c r="SFP32" s="59"/>
      <c r="SFQ32" s="59"/>
      <c r="SFR32" s="59"/>
      <c r="SFS32" s="59"/>
      <c r="SFT32" s="59"/>
      <c r="SFU32" s="59"/>
      <c r="SFV32" s="59"/>
      <c r="SFW32" s="59"/>
      <c r="SFX32" s="59"/>
      <c r="SFY32" s="59"/>
      <c r="SFZ32" s="59"/>
      <c r="SGA32" s="59"/>
      <c r="SGB32" s="59"/>
      <c r="SGC32" s="59"/>
      <c r="SGD32" s="59"/>
      <c r="SGE32" s="59"/>
      <c r="SGF32" s="59"/>
      <c r="SGG32" s="59"/>
      <c r="SGH32" s="59"/>
      <c r="SGI32" s="59"/>
      <c r="SGJ32" s="59"/>
      <c r="SGK32" s="59"/>
      <c r="SGL32" s="59"/>
      <c r="SGM32" s="59"/>
      <c r="SGN32" s="59"/>
      <c r="SGO32" s="59"/>
      <c r="SGP32" s="59"/>
      <c r="SGQ32" s="59"/>
      <c r="SGR32" s="59"/>
      <c r="SGS32" s="59"/>
      <c r="SGT32" s="59"/>
      <c r="SGU32" s="59"/>
      <c r="SGV32" s="59"/>
      <c r="SGW32" s="59"/>
      <c r="SGX32" s="59"/>
      <c r="SGY32" s="59"/>
      <c r="SGZ32" s="59"/>
      <c r="SHA32" s="59"/>
      <c r="SHB32" s="59"/>
      <c r="SHC32" s="59"/>
      <c r="SHD32" s="59"/>
      <c r="SHE32" s="59"/>
      <c r="SHF32" s="59"/>
      <c r="SHG32" s="59"/>
      <c r="SHH32" s="59"/>
      <c r="SHI32" s="59"/>
      <c r="SHJ32" s="59"/>
      <c r="SHK32" s="59"/>
      <c r="SHL32" s="59"/>
      <c r="SHM32" s="59"/>
      <c r="SHN32" s="59"/>
      <c r="SHO32" s="59"/>
      <c r="SHP32" s="59"/>
      <c r="SHQ32" s="59"/>
      <c r="SHR32" s="59"/>
      <c r="SHS32" s="59"/>
      <c r="SHT32" s="59"/>
      <c r="SHU32" s="59"/>
      <c r="SHV32" s="59"/>
      <c r="SHW32" s="59"/>
      <c r="SHX32" s="59"/>
      <c r="SHY32" s="59"/>
      <c r="SHZ32" s="59"/>
      <c r="SIA32" s="59"/>
      <c r="SIB32" s="59"/>
      <c r="SIC32" s="59"/>
      <c r="SID32" s="59"/>
      <c r="SIE32" s="59"/>
      <c r="SIF32" s="59"/>
      <c r="SIG32" s="59"/>
      <c r="SIH32" s="59"/>
      <c r="SII32" s="59"/>
      <c r="SIJ32" s="59"/>
      <c r="SIK32" s="59"/>
      <c r="SIL32" s="59"/>
      <c r="SIM32" s="59"/>
      <c r="SIN32" s="59"/>
      <c r="SIO32" s="59"/>
      <c r="SIP32" s="59"/>
      <c r="SIQ32" s="59"/>
      <c r="SIR32" s="59"/>
      <c r="SIS32" s="59"/>
      <c r="SIT32" s="59"/>
      <c r="SIU32" s="59"/>
      <c r="SIV32" s="59"/>
      <c r="SIW32" s="59"/>
      <c r="SIX32" s="59"/>
      <c r="SIY32" s="59"/>
      <c r="SIZ32" s="59"/>
      <c r="SJA32" s="59"/>
      <c r="SJB32" s="59"/>
      <c r="SJC32" s="59"/>
      <c r="SJD32" s="59"/>
      <c r="SJE32" s="59"/>
      <c r="SJF32" s="59"/>
      <c r="SJG32" s="59"/>
      <c r="SJH32" s="59"/>
      <c r="SJI32" s="59"/>
      <c r="SJJ32" s="59"/>
      <c r="SJK32" s="59"/>
      <c r="SJL32" s="59"/>
      <c r="SJM32" s="59"/>
      <c r="SJN32" s="59"/>
      <c r="SJO32" s="59"/>
      <c r="SJP32" s="59"/>
      <c r="SJQ32" s="59"/>
      <c r="SJR32" s="59"/>
      <c r="SJS32" s="59"/>
      <c r="SJT32" s="59"/>
      <c r="SJU32" s="59"/>
      <c r="SJV32" s="59"/>
      <c r="SJW32" s="59"/>
      <c r="SJX32" s="59"/>
      <c r="SJY32" s="59"/>
      <c r="SJZ32" s="59"/>
      <c r="SKA32" s="59"/>
      <c r="SKB32" s="59"/>
      <c r="SKC32" s="59"/>
      <c r="SKD32" s="59"/>
      <c r="SKE32" s="59"/>
      <c r="SKF32" s="59"/>
      <c r="SKG32" s="59"/>
      <c r="SKH32" s="59"/>
      <c r="SKI32" s="59"/>
      <c r="SKJ32" s="59"/>
      <c r="SKK32" s="59"/>
      <c r="SKL32" s="59"/>
      <c r="SKM32" s="59"/>
      <c r="SKN32" s="59"/>
      <c r="SKO32" s="59"/>
      <c r="SKP32" s="59"/>
      <c r="SKQ32" s="59"/>
      <c r="SKR32" s="59"/>
      <c r="SKS32" s="59"/>
      <c r="SKT32" s="59"/>
      <c r="SKU32" s="59"/>
      <c r="SKV32" s="59"/>
      <c r="SKW32" s="59"/>
      <c r="SKX32" s="59"/>
      <c r="SKY32" s="59"/>
      <c r="SKZ32" s="59"/>
      <c r="SLA32" s="59"/>
      <c r="SLB32" s="59"/>
      <c r="SLC32" s="59"/>
      <c r="SLD32" s="59"/>
      <c r="SLE32" s="59"/>
      <c r="SLF32" s="59"/>
      <c r="SLG32" s="59"/>
      <c r="SLH32" s="59"/>
      <c r="SLI32" s="59"/>
      <c r="SLJ32" s="59"/>
      <c r="SLK32" s="59"/>
      <c r="SLL32" s="59"/>
      <c r="SLM32" s="59"/>
      <c r="SLN32" s="59"/>
      <c r="SLO32" s="59"/>
      <c r="SLP32" s="59"/>
      <c r="SLQ32" s="59"/>
      <c r="SLR32" s="59"/>
      <c r="SLS32" s="59"/>
      <c r="SLT32" s="59"/>
      <c r="SLU32" s="59"/>
      <c r="SLV32" s="59"/>
      <c r="SLW32" s="59"/>
      <c r="SLX32" s="59"/>
      <c r="SLY32" s="59"/>
      <c r="SLZ32" s="59"/>
      <c r="SMA32" s="59"/>
      <c r="SMB32" s="59"/>
      <c r="SMC32" s="59"/>
      <c r="SMD32" s="59"/>
      <c r="SME32" s="59"/>
      <c r="SMF32" s="59"/>
      <c r="SMG32" s="59"/>
      <c r="SMH32" s="59"/>
      <c r="SMI32" s="59"/>
      <c r="SMJ32" s="59"/>
      <c r="SMK32" s="59"/>
      <c r="SML32" s="59"/>
      <c r="SMM32" s="59"/>
      <c r="SMN32" s="59"/>
      <c r="SMO32" s="59"/>
      <c r="SMP32" s="59"/>
      <c r="SMQ32" s="59"/>
      <c r="SMR32" s="59"/>
      <c r="SMS32" s="59"/>
      <c r="SMT32" s="59"/>
      <c r="SMU32" s="59"/>
      <c r="SMV32" s="59"/>
      <c r="SMW32" s="59"/>
      <c r="SMX32" s="59"/>
      <c r="SMY32" s="59"/>
      <c r="SMZ32" s="59"/>
      <c r="SNA32" s="59"/>
      <c r="SNB32" s="59"/>
      <c r="SNC32" s="59"/>
      <c r="SND32" s="59"/>
      <c r="SNE32" s="59"/>
      <c r="SNF32" s="59"/>
      <c r="SNG32" s="59"/>
      <c r="SNH32" s="59"/>
      <c r="SNI32" s="59"/>
      <c r="SNJ32" s="59"/>
      <c r="SNK32" s="59"/>
      <c r="SNL32" s="59"/>
      <c r="SNM32" s="59"/>
      <c r="SNN32" s="59"/>
      <c r="SNO32" s="59"/>
      <c r="SNP32" s="59"/>
      <c r="SNQ32" s="59"/>
      <c r="SNR32" s="59"/>
      <c r="SNS32" s="59"/>
      <c r="SNT32" s="59"/>
      <c r="SNU32" s="59"/>
      <c r="SNV32" s="59"/>
      <c r="SNW32" s="59"/>
      <c r="SNX32" s="59"/>
      <c r="SNY32" s="59"/>
      <c r="SNZ32" s="59"/>
      <c r="SOA32" s="59"/>
      <c r="SOB32" s="59"/>
      <c r="SOC32" s="59"/>
      <c r="SOD32" s="59"/>
      <c r="SOE32" s="59"/>
      <c r="SOF32" s="59"/>
      <c r="SOG32" s="59"/>
      <c r="SOH32" s="59"/>
      <c r="SOI32" s="59"/>
      <c r="SOJ32" s="59"/>
      <c r="SOK32" s="59"/>
      <c r="SOL32" s="59"/>
      <c r="SOM32" s="59"/>
      <c r="SON32" s="59"/>
      <c r="SOO32" s="59"/>
      <c r="SOP32" s="59"/>
      <c r="SOQ32" s="59"/>
      <c r="SOR32" s="59"/>
      <c r="SOS32" s="59"/>
      <c r="SOT32" s="59"/>
      <c r="SOU32" s="59"/>
      <c r="SOV32" s="59"/>
      <c r="SOW32" s="59"/>
      <c r="SOX32" s="59"/>
      <c r="SOY32" s="59"/>
      <c r="SOZ32" s="59"/>
      <c r="SPA32" s="59"/>
      <c r="SPB32" s="59"/>
      <c r="SPC32" s="59"/>
      <c r="SPD32" s="59"/>
      <c r="SPE32" s="59"/>
      <c r="SPF32" s="59"/>
      <c r="SPG32" s="59"/>
      <c r="SPH32" s="59"/>
      <c r="SPI32" s="59"/>
      <c r="SPJ32" s="59"/>
      <c r="SPK32" s="59"/>
      <c r="SPL32" s="59"/>
      <c r="SPM32" s="59"/>
      <c r="SPN32" s="59"/>
      <c r="SPO32" s="59"/>
      <c r="SPP32" s="59"/>
      <c r="SPQ32" s="59"/>
      <c r="SPR32" s="59"/>
      <c r="SPS32" s="59"/>
      <c r="SPT32" s="59"/>
      <c r="SPU32" s="59"/>
      <c r="SPV32" s="59"/>
      <c r="SPW32" s="59"/>
      <c r="SPX32" s="59"/>
      <c r="SPY32" s="59"/>
      <c r="SPZ32" s="59"/>
      <c r="SQA32" s="59"/>
      <c r="SQB32" s="59"/>
      <c r="SQC32" s="59"/>
      <c r="SQD32" s="59"/>
      <c r="SQE32" s="59"/>
      <c r="SQF32" s="59"/>
      <c r="SQG32" s="59"/>
      <c r="SQH32" s="59"/>
      <c r="SQI32" s="59"/>
      <c r="SQJ32" s="59"/>
      <c r="SQK32" s="59"/>
      <c r="SQL32" s="59"/>
      <c r="SQM32" s="59"/>
      <c r="SQN32" s="59"/>
      <c r="SQO32" s="59"/>
      <c r="SQP32" s="59"/>
      <c r="SQQ32" s="59"/>
      <c r="SQR32" s="59"/>
      <c r="SQS32" s="59"/>
      <c r="SQT32" s="59"/>
      <c r="SQU32" s="59"/>
      <c r="SQV32" s="59"/>
      <c r="SQW32" s="59"/>
      <c r="SQX32" s="59"/>
      <c r="SQY32" s="59"/>
      <c r="SQZ32" s="59"/>
      <c r="SRA32" s="59"/>
      <c r="SRB32" s="59"/>
      <c r="SRC32" s="59"/>
      <c r="SRD32" s="59"/>
      <c r="SRE32" s="59"/>
      <c r="SRF32" s="59"/>
      <c r="SRG32" s="59"/>
      <c r="SRH32" s="59"/>
      <c r="SRI32" s="59"/>
      <c r="SRJ32" s="59"/>
      <c r="SRK32" s="59"/>
      <c r="SRL32" s="59"/>
      <c r="SRM32" s="59"/>
      <c r="SRN32" s="59"/>
      <c r="SRO32" s="59"/>
      <c r="SRP32" s="59"/>
      <c r="SRQ32" s="59"/>
      <c r="SRR32" s="59"/>
      <c r="SRS32" s="59"/>
      <c r="SRT32" s="59"/>
      <c r="SRU32" s="59"/>
      <c r="SRV32" s="59"/>
      <c r="SRW32" s="59"/>
      <c r="SRX32" s="59"/>
      <c r="SRY32" s="59"/>
      <c r="SRZ32" s="59"/>
      <c r="SSA32" s="59"/>
      <c r="SSB32" s="59"/>
      <c r="SSC32" s="59"/>
      <c r="SSD32" s="59"/>
      <c r="SSE32" s="59"/>
      <c r="SSF32" s="59"/>
      <c r="SSG32" s="59"/>
      <c r="SSH32" s="59"/>
      <c r="SSI32" s="59"/>
      <c r="SSJ32" s="59"/>
      <c r="SSK32" s="59"/>
      <c r="SSL32" s="59"/>
      <c r="SSM32" s="59"/>
      <c r="SSN32" s="59"/>
      <c r="SSO32" s="59"/>
      <c r="SSP32" s="59"/>
      <c r="SSQ32" s="59"/>
      <c r="SSR32" s="59"/>
      <c r="SSS32" s="59"/>
      <c r="SST32" s="59"/>
      <c r="SSU32" s="59"/>
      <c r="SSV32" s="59"/>
      <c r="SSW32" s="59"/>
      <c r="SSX32" s="59"/>
      <c r="SSY32" s="59"/>
      <c r="SSZ32" s="59"/>
      <c r="STA32" s="59"/>
      <c r="STB32" s="59"/>
      <c r="STC32" s="59"/>
      <c r="STD32" s="59"/>
      <c r="STE32" s="59"/>
      <c r="STF32" s="59"/>
      <c r="STG32" s="59"/>
      <c r="STH32" s="59"/>
      <c r="STI32" s="59"/>
      <c r="STJ32" s="59"/>
      <c r="STK32" s="59"/>
      <c r="STL32" s="59"/>
      <c r="STM32" s="59"/>
      <c r="STN32" s="59"/>
      <c r="STO32" s="59"/>
      <c r="STP32" s="59"/>
      <c r="STQ32" s="59"/>
      <c r="STR32" s="59"/>
      <c r="STS32" s="59"/>
      <c r="STT32" s="59"/>
      <c r="STU32" s="59"/>
      <c r="STV32" s="59"/>
      <c r="STW32" s="59"/>
      <c r="STX32" s="59"/>
      <c r="STY32" s="59"/>
      <c r="STZ32" s="59"/>
      <c r="SUA32" s="59"/>
      <c r="SUB32" s="59"/>
      <c r="SUC32" s="59"/>
      <c r="SUD32" s="59"/>
      <c r="SUE32" s="59"/>
      <c r="SUF32" s="59"/>
      <c r="SUG32" s="59"/>
      <c r="SUH32" s="59"/>
      <c r="SUI32" s="59"/>
      <c r="SUJ32" s="59"/>
      <c r="SUK32" s="59"/>
      <c r="SUL32" s="59"/>
      <c r="SUM32" s="59"/>
      <c r="SUN32" s="59"/>
      <c r="SUO32" s="59"/>
      <c r="SUP32" s="59"/>
      <c r="SUQ32" s="59"/>
      <c r="SUR32" s="59"/>
      <c r="SUS32" s="59"/>
      <c r="SUT32" s="59"/>
      <c r="SUU32" s="59"/>
      <c r="SUV32" s="59"/>
      <c r="SUW32" s="59"/>
      <c r="SUX32" s="59"/>
      <c r="SUY32" s="59"/>
      <c r="SUZ32" s="59"/>
      <c r="SVA32" s="59"/>
      <c r="SVB32" s="59"/>
      <c r="SVC32" s="59"/>
      <c r="SVD32" s="59"/>
      <c r="SVE32" s="59"/>
      <c r="SVF32" s="59"/>
      <c r="SVG32" s="59"/>
      <c r="SVH32" s="59"/>
      <c r="SVI32" s="59"/>
      <c r="SVJ32" s="59"/>
      <c r="SVK32" s="59"/>
      <c r="SVL32" s="59"/>
      <c r="SVM32" s="59"/>
      <c r="SVN32" s="59"/>
      <c r="SVO32" s="59"/>
      <c r="SVP32" s="59"/>
      <c r="SVQ32" s="59"/>
      <c r="SVR32" s="59"/>
      <c r="SVS32" s="59"/>
      <c r="SVT32" s="59"/>
      <c r="SVU32" s="59"/>
      <c r="SVV32" s="59"/>
      <c r="SVW32" s="59"/>
      <c r="SVX32" s="59"/>
      <c r="SVY32" s="59"/>
      <c r="SVZ32" s="59"/>
      <c r="SWA32" s="59"/>
      <c r="SWB32" s="59"/>
      <c r="SWC32" s="59"/>
      <c r="SWD32" s="59"/>
      <c r="SWE32" s="59"/>
      <c r="SWF32" s="59"/>
      <c r="SWG32" s="59"/>
      <c r="SWH32" s="59"/>
      <c r="SWI32" s="59"/>
      <c r="SWJ32" s="59"/>
      <c r="SWK32" s="59"/>
      <c r="SWL32" s="59"/>
      <c r="SWM32" s="59"/>
      <c r="SWN32" s="59"/>
      <c r="SWO32" s="59"/>
      <c r="SWP32" s="59"/>
      <c r="SWQ32" s="59"/>
      <c r="SWR32" s="59"/>
      <c r="SWS32" s="59"/>
      <c r="SWT32" s="59"/>
      <c r="SWU32" s="59"/>
      <c r="SWV32" s="59"/>
      <c r="SWW32" s="59"/>
      <c r="SWX32" s="59"/>
      <c r="SWY32" s="59"/>
      <c r="SWZ32" s="59"/>
      <c r="SXA32" s="59"/>
      <c r="SXB32" s="59"/>
      <c r="SXC32" s="59"/>
      <c r="SXD32" s="59"/>
      <c r="SXE32" s="59"/>
      <c r="SXF32" s="59"/>
      <c r="SXG32" s="59"/>
      <c r="SXH32" s="59"/>
      <c r="SXI32" s="59"/>
      <c r="SXJ32" s="59"/>
      <c r="SXK32" s="59"/>
      <c r="SXL32" s="59"/>
      <c r="SXM32" s="59"/>
      <c r="SXN32" s="59"/>
      <c r="SXO32" s="59"/>
      <c r="SXP32" s="59"/>
      <c r="SXQ32" s="59"/>
      <c r="SXR32" s="59"/>
      <c r="SXS32" s="59"/>
      <c r="SXT32" s="59"/>
      <c r="SXU32" s="59"/>
      <c r="SXV32" s="59"/>
      <c r="SXW32" s="59"/>
      <c r="SXX32" s="59"/>
      <c r="SXY32" s="59"/>
      <c r="SXZ32" s="59"/>
      <c r="SYA32" s="59"/>
      <c r="SYB32" s="59"/>
      <c r="SYC32" s="59"/>
      <c r="SYD32" s="59"/>
      <c r="SYE32" s="59"/>
      <c r="SYF32" s="59"/>
      <c r="SYG32" s="59"/>
      <c r="SYH32" s="59"/>
      <c r="SYI32" s="59"/>
      <c r="SYJ32" s="59"/>
      <c r="SYK32" s="59"/>
      <c r="SYL32" s="59"/>
      <c r="SYM32" s="59"/>
      <c r="SYN32" s="59"/>
      <c r="SYO32" s="59"/>
      <c r="SYP32" s="59"/>
      <c r="SYQ32" s="59"/>
      <c r="SYR32" s="59"/>
      <c r="SYS32" s="59"/>
      <c r="SYT32" s="59"/>
      <c r="SYU32" s="59"/>
      <c r="SYV32" s="59"/>
      <c r="SYW32" s="59"/>
      <c r="SYX32" s="59"/>
      <c r="SYY32" s="59"/>
      <c r="SYZ32" s="59"/>
      <c r="SZA32" s="59"/>
      <c r="SZB32" s="59"/>
      <c r="SZC32" s="59"/>
      <c r="SZD32" s="59"/>
      <c r="SZE32" s="59"/>
      <c r="SZF32" s="59"/>
      <c r="SZG32" s="59"/>
      <c r="SZH32" s="59"/>
      <c r="SZI32" s="59"/>
      <c r="SZJ32" s="59"/>
      <c r="SZK32" s="59"/>
      <c r="SZL32" s="59"/>
      <c r="SZM32" s="59"/>
      <c r="SZN32" s="59"/>
      <c r="SZO32" s="59"/>
      <c r="SZP32" s="59"/>
      <c r="SZQ32" s="59"/>
      <c r="SZR32" s="59"/>
      <c r="SZS32" s="59"/>
      <c r="SZT32" s="59"/>
      <c r="SZU32" s="59"/>
      <c r="SZV32" s="59"/>
      <c r="SZW32" s="59"/>
      <c r="SZX32" s="59"/>
      <c r="SZY32" s="59"/>
      <c r="SZZ32" s="59"/>
      <c r="TAA32" s="59"/>
      <c r="TAB32" s="59"/>
      <c r="TAC32" s="59"/>
      <c r="TAD32" s="59"/>
      <c r="TAE32" s="59"/>
      <c r="TAF32" s="59"/>
      <c r="TAG32" s="59"/>
      <c r="TAH32" s="59"/>
      <c r="TAI32" s="59"/>
      <c r="TAJ32" s="59"/>
      <c r="TAK32" s="59"/>
      <c r="TAL32" s="59"/>
      <c r="TAM32" s="59"/>
      <c r="TAN32" s="59"/>
      <c r="TAO32" s="59"/>
      <c r="TAP32" s="59"/>
      <c r="TAQ32" s="59"/>
      <c r="TAR32" s="59"/>
      <c r="TAS32" s="59"/>
      <c r="TAT32" s="59"/>
      <c r="TAU32" s="59"/>
      <c r="TAV32" s="59"/>
      <c r="TAW32" s="59"/>
      <c r="TAX32" s="59"/>
      <c r="TAY32" s="59"/>
      <c r="TAZ32" s="59"/>
      <c r="TBA32" s="59"/>
      <c r="TBB32" s="59"/>
      <c r="TBC32" s="59"/>
      <c r="TBD32" s="59"/>
      <c r="TBE32" s="59"/>
      <c r="TBF32" s="59"/>
      <c r="TBG32" s="59"/>
      <c r="TBH32" s="59"/>
      <c r="TBI32" s="59"/>
      <c r="TBJ32" s="59"/>
      <c r="TBK32" s="59"/>
      <c r="TBL32" s="59"/>
      <c r="TBM32" s="59"/>
      <c r="TBN32" s="59"/>
      <c r="TBO32" s="59"/>
      <c r="TBP32" s="59"/>
      <c r="TBQ32" s="59"/>
      <c r="TBR32" s="59"/>
      <c r="TBS32" s="59"/>
      <c r="TBT32" s="59"/>
      <c r="TBU32" s="59"/>
      <c r="TBV32" s="59"/>
      <c r="TBW32" s="59"/>
      <c r="TBX32" s="59"/>
      <c r="TBY32" s="59"/>
      <c r="TBZ32" s="59"/>
      <c r="TCA32" s="59"/>
      <c r="TCB32" s="59"/>
      <c r="TCC32" s="59"/>
      <c r="TCD32" s="59"/>
      <c r="TCE32" s="59"/>
      <c r="TCF32" s="59"/>
      <c r="TCG32" s="59"/>
      <c r="TCH32" s="59"/>
      <c r="TCI32" s="59"/>
      <c r="TCJ32" s="59"/>
      <c r="TCK32" s="59"/>
      <c r="TCL32" s="59"/>
      <c r="TCM32" s="59"/>
      <c r="TCN32" s="59"/>
      <c r="TCO32" s="59"/>
      <c r="TCP32" s="59"/>
      <c r="TCQ32" s="59"/>
      <c r="TCR32" s="59"/>
      <c r="TCS32" s="59"/>
      <c r="TCT32" s="59"/>
      <c r="TCU32" s="59"/>
      <c r="TCV32" s="59"/>
      <c r="TCW32" s="59"/>
      <c r="TCX32" s="59"/>
      <c r="TCY32" s="59"/>
      <c r="TCZ32" s="59"/>
      <c r="TDA32" s="59"/>
      <c r="TDB32" s="59"/>
      <c r="TDC32" s="59"/>
      <c r="TDD32" s="59"/>
      <c r="TDE32" s="59"/>
      <c r="TDF32" s="59"/>
      <c r="TDG32" s="59"/>
      <c r="TDH32" s="59"/>
      <c r="TDI32" s="59"/>
      <c r="TDJ32" s="59"/>
      <c r="TDK32" s="59"/>
      <c r="TDL32" s="59"/>
      <c r="TDM32" s="59"/>
      <c r="TDN32" s="59"/>
      <c r="TDO32" s="59"/>
      <c r="TDP32" s="59"/>
      <c r="TDQ32" s="59"/>
      <c r="TDR32" s="59"/>
      <c r="TDS32" s="59"/>
      <c r="TDT32" s="59"/>
      <c r="TDU32" s="59"/>
      <c r="TDV32" s="59"/>
      <c r="TDW32" s="59"/>
      <c r="TDX32" s="59"/>
      <c r="TDY32" s="59"/>
      <c r="TDZ32" s="59"/>
      <c r="TEA32" s="59"/>
      <c r="TEB32" s="59"/>
      <c r="TEC32" s="59"/>
      <c r="TED32" s="59"/>
      <c r="TEE32" s="59"/>
      <c r="TEF32" s="59"/>
      <c r="TEG32" s="59"/>
      <c r="TEH32" s="59"/>
      <c r="TEI32" s="59"/>
      <c r="TEJ32" s="59"/>
      <c r="TEK32" s="59"/>
      <c r="TEL32" s="59"/>
      <c r="TEM32" s="59"/>
      <c r="TEN32" s="59"/>
      <c r="TEO32" s="59"/>
      <c r="TEP32" s="59"/>
      <c r="TEQ32" s="59"/>
      <c r="TER32" s="59"/>
      <c r="TES32" s="59"/>
      <c r="TET32" s="59"/>
      <c r="TEU32" s="59"/>
      <c r="TEV32" s="59"/>
      <c r="TEW32" s="59"/>
      <c r="TEX32" s="59"/>
      <c r="TEY32" s="59"/>
      <c r="TEZ32" s="59"/>
      <c r="TFA32" s="59"/>
      <c r="TFB32" s="59"/>
      <c r="TFC32" s="59"/>
      <c r="TFD32" s="59"/>
      <c r="TFE32" s="59"/>
      <c r="TFF32" s="59"/>
      <c r="TFG32" s="59"/>
      <c r="TFH32" s="59"/>
      <c r="TFI32" s="59"/>
      <c r="TFJ32" s="59"/>
      <c r="TFK32" s="59"/>
      <c r="TFL32" s="59"/>
      <c r="TFM32" s="59"/>
      <c r="TFN32" s="59"/>
      <c r="TFO32" s="59"/>
      <c r="TFP32" s="59"/>
      <c r="TFQ32" s="59"/>
      <c r="TFR32" s="59"/>
      <c r="TFS32" s="59"/>
      <c r="TFT32" s="59"/>
      <c r="TFU32" s="59"/>
      <c r="TFV32" s="59"/>
      <c r="TFW32" s="59"/>
      <c r="TFX32" s="59"/>
      <c r="TFY32" s="59"/>
      <c r="TFZ32" s="59"/>
      <c r="TGA32" s="59"/>
      <c r="TGB32" s="59"/>
      <c r="TGC32" s="59"/>
      <c r="TGD32" s="59"/>
      <c r="TGE32" s="59"/>
      <c r="TGF32" s="59"/>
      <c r="TGG32" s="59"/>
      <c r="TGH32" s="59"/>
      <c r="TGI32" s="59"/>
      <c r="TGJ32" s="59"/>
      <c r="TGK32" s="59"/>
      <c r="TGL32" s="59"/>
      <c r="TGM32" s="59"/>
      <c r="TGN32" s="59"/>
      <c r="TGO32" s="59"/>
      <c r="TGP32" s="59"/>
      <c r="TGQ32" s="59"/>
      <c r="TGR32" s="59"/>
      <c r="TGS32" s="59"/>
      <c r="TGT32" s="59"/>
      <c r="TGU32" s="59"/>
      <c r="TGV32" s="59"/>
      <c r="TGW32" s="59"/>
      <c r="TGX32" s="59"/>
      <c r="TGY32" s="59"/>
      <c r="TGZ32" s="59"/>
      <c r="THA32" s="59"/>
      <c r="THB32" s="59"/>
      <c r="THC32" s="59"/>
      <c r="THD32" s="59"/>
      <c r="THE32" s="59"/>
      <c r="THF32" s="59"/>
      <c r="THG32" s="59"/>
      <c r="THH32" s="59"/>
      <c r="THI32" s="59"/>
      <c r="THJ32" s="59"/>
      <c r="THK32" s="59"/>
      <c r="THL32" s="59"/>
      <c r="THM32" s="59"/>
      <c r="THN32" s="59"/>
      <c r="THO32" s="59"/>
      <c r="THP32" s="59"/>
      <c r="THQ32" s="59"/>
      <c r="THR32" s="59"/>
      <c r="THS32" s="59"/>
      <c r="THT32" s="59"/>
      <c r="THU32" s="59"/>
      <c r="THV32" s="59"/>
      <c r="THW32" s="59"/>
      <c r="THX32" s="59"/>
      <c r="THY32" s="59"/>
      <c r="THZ32" s="59"/>
      <c r="TIA32" s="59"/>
      <c r="TIB32" s="59"/>
      <c r="TIC32" s="59"/>
      <c r="TID32" s="59"/>
      <c r="TIE32" s="59"/>
      <c r="TIF32" s="59"/>
      <c r="TIG32" s="59"/>
      <c r="TIH32" s="59"/>
      <c r="TII32" s="59"/>
      <c r="TIJ32" s="59"/>
      <c r="TIK32" s="59"/>
      <c r="TIL32" s="59"/>
      <c r="TIM32" s="59"/>
      <c r="TIN32" s="59"/>
      <c r="TIO32" s="59"/>
      <c r="TIP32" s="59"/>
      <c r="TIQ32" s="59"/>
      <c r="TIR32" s="59"/>
      <c r="TIS32" s="59"/>
      <c r="TIT32" s="59"/>
      <c r="TIU32" s="59"/>
      <c r="TIV32" s="59"/>
      <c r="TIW32" s="59"/>
      <c r="TIX32" s="59"/>
      <c r="TIY32" s="59"/>
      <c r="TIZ32" s="59"/>
      <c r="TJA32" s="59"/>
      <c r="TJB32" s="59"/>
      <c r="TJC32" s="59"/>
      <c r="TJD32" s="59"/>
      <c r="TJE32" s="59"/>
      <c r="TJF32" s="59"/>
      <c r="TJG32" s="59"/>
      <c r="TJH32" s="59"/>
      <c r="TJI32" s="59"/>
      <c r="TJJ32" s="59"/>
      <c r="TJK32" s="59"/>
      <c r="TJL32" s="59"/>
      <c r="TJM32" s="59"/>
      <c r="TJN32" s="59"/>
      <c r="TJO32" s="59"/>
      <c r="TJP32" s="59"/>
      <c r="TJQ32" s="59"/>
      <c r="TJR32" s="59"/>
      <c r="TJS32" s="59"/>
      <c r="TJT32" s="59"/>
      <c r="TJU32" s="59"/>
      <c r="TJV32" s="59"/>
      <c r="TJW32" s="59"/>
      <c r="TJX32" s="59"/>
      <c r="TJY32" s="59"/>
      <c r="TJZ32" s="59"/>
      <c r="TKA32" s="59"/>
      <c r="TKB32" s="59"/>
      <c r="TKC32" s="59"/>
      <c r="TKD32" s="59"/>
      <c r="TKE32" s="59"/>
      <c r="TKF32" s="59"/>
      <c r="TKG32" s="59"/>
      <c r="TKH32" s="59"/>
      <c r="TKI32" s="59"/>
      <c r="TKJ32" s="59"/>
      <c r="TKK32" s="59"/>
      <c r="TKL32" s="59"/>
      <c r="TKM32" s="59"/>
      <c r="TKN32" s="59"/>
      <c r="TKO32" s="59"/>
      <c r="TKP32" s="59"/>
      <c r="TKQ32" s="59"/>
      <c r="TKR32" s="59"/>
      <c r="TKS32" s="59"/>
      <c r="TKT32" s="59"/>
      <c r="TKU32" s="59"/>
      <c r="TKV32" s="59"/>
      <c r="TKW32" s="59"/>
      <c r="TKX32" s="59"/>
      <c r="TKY32" s="59"/>
      <c r="TKZ32" s="59"/>
      <c r="TLA32" s="59"/>
      <c r="TLB32" s="59"/>
      <c r="TLC32" s="59"/>
      <c r="TLD32" s="59"/>
      <c r="TLE32" s="59"/>
      <c r="TLF32" s="59"/>
      <c r="TLG32" s="59"/>
      <c r="TLH32" s="59"/>
      <c r="TLI32" s="59"/>
      <c r="TLJ32" s="59"/>
      <c r="TLK32" s="59"/>
      <c r="TLL32" s="59"/>
      <c r="TLM32" s="59"/>
      <c r="TLN32" s="59"/>
      <c r="TLO32" s="59"/>
      <c r="TLP32" s="59"/>
      <c r="TLQ32" s="59"/>
      <c r="TLR32" s="59"/>
      <c r="TLS32" s="59"/>
      <c r="TLT32" s="59"/>
      <c r="TLU32" s="59"/>
      <c r="TLV32" s="59"/>
      <c r="TLW32" s="59"/>
      <c r="TLX32" s="59"/>
      <c r="TLY32" s="59"/>
      <c r="TLZ32" s="59"/>
      <c r="TMA32" s="59"/>
      <c r="TMB32" s="59"/>
      <c r="TMC32" s="59"/>
      <c r="TMD32" s="59"/>
      <c r="TME32" s="59"/>
      <c r="TMF32" s="59"/>
      <c r="TMG32" s="59"/>
      <c r="TMH32" s="59"/>
      <c r="TMI32" s="59"/>
      <c r="TMJ32" s="59"/>
      <c r="TMK32" s="59"/>
      <c r="TML32" s="59"/>
      <c r="TMM32" s="59"/>
      <c r="TMN32" s="59"/>
      <c r="TMO32" s="59"/>
      <c r="TMP32" s="59"/>
      <c r="TMQ32" s="59"/>
      <c r="TMR32" s="59"/>
      <c r="TMS32" s="59"/>
      <c r="TMT32" s="59"/>
      <c r="TMU32" s="59"/>
      <c r="TMV32" s="59"/>
      <c r="TMW32" s="59"/>
      <c r="TMX32" s="59"/>
      <c r="TMY32" s="59"/>
      <c r="TMZ32" s="59"/>
      <c r="TNA32" s="59"/>
      <c r="TNB32" s="59"/>
      <c r="TNC32" s="59"/>
      <c r="TND32" s="59"/>
      <c r="TNE32" s="59"/>
      <c r="TNF32" s="59"/>
      <c r="TNG32" s="59"/>
      <c r="TNH32" s="59"/>
      <c r="TNI32" s="59"/>
      <c r="TNJ32" s="59"/>
      <c r="TNK32" s="59"/>
      <c r="TNL32" s="59"/>
      <c r="TNM32" s="59"/>
      <c r="TNN32" s="59"/>
      <c r="TNO32" s="59"/>
      <c r="TNP32" s="59"/>
      <c r="TNQ32" s="59"/>
      <c r="TNR32" s="59"/>
      <c r="TNS32" s="59"/>
      <c r="TNT32" s="59"/>
      <c r="TNU32" s="59"/>
      <c r="TNV32" s="59"/>
      <c r="TNW32" s="59"/>
      <c r="TNX32" s="59"/>
      <c r="TNY32" s="59"/>
      <c r="TNZ32" s="59"/>
      <c r="TOA32" s="59"/>
      <c r="TOB32" s="59"/>
      <c r="TOC32" s="59"/>
      <c r="TOD32" s="59"/>
      <c r="TOE32" s="59"/>
      <c r="TOF32" s="59"/>
      <c r="TOG32" s="59"/>
      <c r="TOH32" s="59"/>
      <c r="TOI32" s="59"/>
      <c r="TOJ32" s="59"/>
      <c r="TOK32" s="59"/>
      <c r="TOL32" s="59"/>
      <c r="TOM32" s="59"/>
      <c r="TON32" s="59"/>
      <c r="TOO32" s="59"/>
      <c r="TOP32" s="59"/>
      <c r="TOQ32" s="59"/>
      <c r="TOR32" s="59"/>
      <c r="TOS32" s="59"/>
      <c r="TOT32" s="59"/>
      <c r="TOU32" s="59"/>
      <c r="TOV32" s="59"/>
      <c r="TOW32" s="59"/>
      <c r="TOX32" s="59"/>
      <c r="TOY32" s="59"/>
      <c r="TOZ32" s="59"/>
      <c r="TPA32" s="59"/>
      <c r="TPB32" s="59"/>
      <c r="TPC32" s="59"/>
      <c r="TPD32" s="59"/>
      <c r="TPE32" s="59"/>
      <c r="TPF32" s="59"/>
      <c r="TPG32" s="59"/>
      <c r="TPH32" s="59"/>
      <c r="TPI32" s="59"/>
      <c r="TPJ32" s="59"/>
      <c r="TPK32" s="59"/>
      <c r="TPL32" s="59"/>
      <c r="TPM32" s="59"/>
      <c r="TPN32" s="59"/>
      <c r="TPO32" s="59"/>
      <c r="TPP32" s="59"/>
      <c r="TPQ32" s="59"/>
      <c r="TPR32" s="59"/>
      <c r="TPS32" s="59"/>
      <c r="TPT32" s="59"/>
      <c r="TPU32" s="59"/>
      <c r="TPV32" s="59"/>
      <c r="TPW32" s="59"/>
      <c r="TPX32" s="59"/>
      <c r="TPY32" s="59"/>
      <c r="TPZ32" s="59"/>
      <c r="TQA32" s="59"/>
      <c r="TQB32" s="59"/>
      <c r="TQC32" s="59"/>
      <c r="TQD32" s="59"/>
      <c r="TQE32" s="59"/>
      <c r="TQF32" s="59"/>
      <c r="TQG32" s="59"/>
      <c r="TQH32" s="59"/>
      <c r="TQI32" s="59"/>
      <c r="TQJ32" s="59"/>
      <c r="TQK32" s="59"/>
      <c r="TQL32" s="59"/>
      <c r="TQM32" s="59"/>
      <c r="TQN32" s="59"/>
      <c r="TQO32" s="59"/>
      <c r="TQP32" s="59"/>
      <c r="TQQ32" s="59"/>
      <c r="TQR32" s="59"/>
      <c r="TQS32" s="59"/>
      <c r="TQT32" s="59"/>
      <c r="TQU32" s="59"/>
      <c r="TQV32" s="59"/>
      <c r="TQW32" s="59"/>
      <c r="TQX32" s="59"/>
      <c r="TQY32" s="59"/>
      <c r="TQZ32" s="59"/>
      <c r="TRA32" s="59"/>
      <c r="TRB32" s="59"/>
      <c r="TRC32" s="59"/>
      <c r="TRD32" s="59"/>
      <c r="TRE32" s="59"/>
      <c r="TRF32" s="59"/>
      <c r="TRG32" s="59"/>
      <c r="TRH32" s="59"/>
      <c r="TRI32" s="59"/>
      <c r="TRJ32" s="59"/>
      <c r="TRK32" s="59"/>
      <c r="TRL32" s="59"/>
      <c r="TRM32" s="59"/>
      <c r="TRN32" s="59"/>
      <c r="TRO32" s="59"/>
      <c r="TRP32" s="59"/>
      <c r="TRQ32" s="59"/>
      <c r="TRR32" s="59"/>
      <c r="TRS32" s="59"/>
      <c r="TRT32" s="59"/>
      <c r="TRU32" s="59"/>
      <c r="TRV32" s="59"/>
      <c r="TRW32" s="59"/>
      <c r="TRX32" s="59"/>
      <c r="TRY32" s="59"/>
      <c r="TRZ32" s="59"/>
      <c r="TSA32" s="59"/>
      <c r="TSB32" s="59"/>
      <c r="TSC32" s="59"/>
      <c r="TSD32" s="59"/>
      <c r="TSE32" s="59"/>
      <c r="TSF32" s="59"/>
      <c r="TSG32" s="59"/>
      <c r="TSH32" s="59"/>
      <c r="TSI32" s="59"/>
      <c r="TSJ32" s="59"/>
      <c r="TSK32" s="59"/>
      <c r="TSL32" s="59"/>
      <c r="TSM32" s="59"/>
      <c r="TSN32" s="59"/>
      <c r="TSO32" s="59"/>
      <c r="TSP32" s="59"/>
      <c r="TSQ32" s="59"/>
      <c r="TSR32" s="59"/>
      <c r="TSS32" s="59"/>
      <c r="TST32" s="59"/>
      <c r="TSU32" s="59"/>
      <c r="TSV32" s="59"/>
      <c r="TSW32" s="59"/>
      <c r="TSX32" s="59"/>
      <c r="TSY32" s="59"/>
      <c r="TSZ32" s="59"/>
      <c r="TTA32" s="59"/>
      <c r="TTB32" s="59"/>
      <c r="TTC32" s="59"/>
      <c r="TTD32" s="59"/>
      <c r="TTE32" s="59"/>
      <c r="TTF32" s="59"/>
      <c r="TTG32" s="59"/>
      <c r="TTH32" s="59"/>
      <c r="TTI32" s="59"/>
      <c r="TTJ32" s="59"/>
      <c r="TTK32" s="59"/>
      <c r="TTL32" s="59"/>
      <c r="TTM32" s="59"/>
      <c r="TTN32" s="59"/>
      <c r="TTO32" s="59"/>
      <c r="TTP32" s="59"/>
      <c r="TTQ32" s="59"/>
      <c r="TTR32" s="59"/>
      <c r="TTS32" s="59"/>
      <c r="TTT32" s="59"/>
      <c r="TTU32" s="59"/>
      <c r="TTV32" s="59"/>
      <c r="TTW32" s="59"/>
      <c r="TTX32" s="59"/>
      <c r="TTY32" s="59"/>
      <c r="TTZ32" s="59"/>
      <c r="TUA32" s="59"/>
      <c r="TUB32" s="59"/>
      <c r="TUC32" s="59"/>
      <c r="TUD32" s="59"/>
      <c r="TUE32" s="59"/>
      <c r="TUF32" s="59"/>
      <c r="TUG32" s="59"/>
      <c r="TUH32" s="59"/>
      <c r="TUI32" s="59"/>
      <c r="TUJ32" s="59"/>
      <c r="TUK32" s="59"/>
      <c r="TUL32" s="59"/>
      <c r="TUM32" s="59"/>
      <c r="TUN32" s="59"/>
      <c r="TUO32" s="59"/>
      <c r="TUP32" s="59"/>
      <c r="TUQ32" s="59"/>
      <c r="TUR32" s="59"/>
      <c r="TUS32" s="59"/>
      <c r="TUT32" s="59"/>
      <c r="TUU32" s="59"/>
      <c r="TUV32" s="59"/>
      <c r="TUW32" s="59"/>
      <c r="TUX32" s="59"/>
      <c r="TUY32" s="59"/>
      <c r="TUZ32" s="59"/>
      <c r="TVA32" s="59"/>
      <c r="TVB32" s="59"/>
      <c r="TVC32" s="59"/>
      <c r="TVD32" s="59"/>
      <c r="TVE32" s="59"/>
      <c r="TVF32" s="59"/>
      <c r="TVG32" s="59"/>
      <c r="TVH32" s="59"/>
      <c r="TVI32" s="59"/>
      <c r="TVJ32" s="59"/>
      <c r="TVK32" s="59"/>
      <c r="TVL32" s="59"/>
      <c r="TVM32" s="59"/>
      <c r="TVN32" s="59"/>
      <c r="TVO32" s="59"/>
      <c r="TVP32" s="59"/>
      <c r="TVQ32" s="59"/>
      <c r="TVR32" s="59"/>
      <c r="TVS32" s="59"/>
      <c r="TVT32" s="59"/>
      <c r="TVU32" s="59"/>
      <c r="TVV32" s="59"/>
      <c r="TVW32" s="59"/>
      <c r="TVX32" s="59"/>
      <c r="TVY32" s="59"/>
      <c r="TVZ32" s="59"/>
      <c r="TWA32" s="59"/>
      <c r="TWB32" s="59"/>
      <c r="TWC32" s="59"/>
      <c r="TWD32" s="59"/>
      <c r="TWE32" s="59"/>
      <c r="TWF32" s="59"/>
      <c r="TWG32" s="59"/>
      <c r="TWH32" s="59"/>
      <c r="TWI32" s="59"/>
      <c r="TWJ32" s="59"/>
      <c r="TWK32" s="59"/>
      <c r="TWL32" s="59"/>
      <c r="TWM32" s="59"/>
      <c r="TWN32" s="59"/>
      <c r="TWO32" s="59"/>
      <c r="TWP32" s="59"/>
      <c r="TWQ32" s="59"/>
      <c r="TWR32" s="59"/>
      <c r="TWS32" s="59"/>
      <c r="TWT32" s="59"/>
      <c r="TWU32" s="59"/>
      <c r="TWV32" s="59"/>
      <c r="TWW32" s="59"/>
      <c r="TWX32" s="59"/>
      <c r="TWY32" s="59"/>
      <c r="TWZ32" s="59"/>
      <c r="TXA32" s="59"/>
      <c r="TXB32" s="59"/>
      <c r="TXC32" s="59"/>
      <c r="TXD32" s="59"/>
      <c r="TXE32" s="59"/>
      <c r="TXF32" s="59"/>
      <c r="TXG32" s="59"/>
      <c r="TXH32" s="59"/>
      <c r="TXI32" s="59"/>
      <c r="TXJ32" s="59"/>
      <c r="TXK32" s="59"/>
      <c r="TXL32" s="59"/>
      <c r="TXM32" s="59"/>
      <c r="TXN32" s="59"/>
      <c r="TXO32" s="59"/>
      <c r="TXP32" s="59"/>
      <c r="TXQ32" s="59"/>
      <c r="TXR32" s="59"/>
      <c r="TXS32" s="59"/>
      <c r="TXT32" s="59"/>
      <c r="TXU32" s="59"/>
      <c r="TXV32" s="59"/>
      <c r="TXW32" s="59"/>
      <c r="TXX32" s="59"/>
      <c r="TXY32" s="59"/>
      <c r="TXZ32" s="59"/>
      <c r="TYA32" s="59"/>
      <c r="TYB32" s="59"/>
      <c r="TYC32" s="59"/>
      <c r="TYD32" s="59"/>
      <c r="TYE32" s="59"/>
      <c r="TYF32" s="59"/>
      <c r="TYG32" s="59"/>
      <c r="TYH32" s="59"/>
      <c r="TYI32" s="59"/>
      <c r="TYJ32" s="59"/>
      <c r="TYK32" s="59"/>
      <c r="TYL32" s="59"/>
      <c r="TYM32" s="59"/>
      <c r="TYN32" s="59"/>
      <c r="TYO32" s="59"/>
      <c r="TYP32" s="59"/>
      <c r="TYQ32" s="59"/>
      <c r="TYR32" s="59"/>
      <c r="TYS32" s="59"/>
      <c r="TYT32" s="59"/>
      <c r="TYU32" s="59"/>
      <c r="TYV32" s="59"/>
      <c r="TYW32" s="59"/>
      <c r="TYX32" s="59"/>
      <c r="TYY32" s="59"/>
      <c r="TYZ32" s="59"/>
      <c r="TZA32" s="59"/>
      <c r="TZB32" s="59"/>
      <c r="TZC32" s="59"/>
      <c r="TZD32" s="59"/>
      <c r="TZE32" s="59"/>
      <c r="TZF32" s="59"/>
      <c r="TZG32" s="59"/>
      <c r="TZH32" s="59"/>
      <c r="TZI32" s="59"/>
      <c r="TZJ32" s="59"/>
      <c r="TZK32" s="59"/>
      <c r="TZL32" s="59"/>
      <c r="TZM32" s="59"/>
      <c r="TZN32" s="59"/>
      <c r="TZO32" s="59"/>
      <c r="TZP32" s="59"/>
      <c r="TZQ32" s="59"/>
      <c r="TZR32" s="59"/>
      <c r="TZS32" s="59"/>
      <c r="TZT32" s="59"/>
      <c r="TZU32" s="59"/>
      <c r="TZV32" s="59"/>
      <c r="TZW32" s="59"/>
      <c r="TZX32" s="59"/>
      <c r="TZY32" s="59"/>
      <c r="TZZ32" s="59"/>
      <c r="UAA32" s="59"/>
      <c r="UAB32" s="59"/>
      <c r="UAC32" s="59"/>
      <c r="UAD32" s="59"/>
      <c r="UAE32" s="59"/>
      <c r="UAF32" s="59"/>
      <c r="UAG32" s="59"/>
      <c r="UAH32" s="59"/>
      <c r="UAI32" s="59"/>
      <c r="UAJ32" s="59"/>
      <c r="UAK32" s="59"/>
      <c r="UAL32" s="59"/>
      <c r="UAM32" s="59"/>
      <c r="UAN32" s="59"/>
      <c r="UAO32" s="59"/>
      <c r="UAP32" s="59"/>
      <c r="UAQ32" s="59"/>
      <c r="UAR32" s="59"/>
      <c r="UAS32" s="59"/>
      <c r="UAT32" s="59"/>
      <c r="UAU32" s="59"/>
      <c r="UAV32" s="59"/>
      <c r="UAW32" s="59"/>
      <c r="UAX32" s="59"/>
      <c r="UAY32" s="59"/>
      <c r="UAZ32" s="59"/>
      <c r="UBA32" s="59"/>
      <c r="UBB32" s="59"/>
      <c r="UBC32" s="59"/>
      <c r="UBD32" s="59"/>
      <c r="UBE32" s="59"/>
      <c r="UBF32" s="59"/>
      <c r="UBG32" s="59"/>
      <c r="UBH32" s="59"/>
      <c r="UBI32" s="59"/>
      <c r="UBJ32" s="59"/>
      <c r="UBK32" s="59"/>
      <c r="UBL32" s="59"/>
      <c r="UBM32" s="59"/>
      <c r="UBN32" s="59"/>
      <c r="UBO32" s="59"/>
      <c r="UBP32" s="59"/>
      <c r="UBQ32" s="59"/>
      <c r="UBR32" s="59"/>
      <c r="UBS32" s="59"/>
      <c r="UBT32" s="59"/>
      <c r="UBU32" s="59"/>
      <c r="UBV32" s="59"/>
      <c r="UBW32" s="59"/>
      <c r="UBX32" s="59"/>
      <c r="UBY32" s="59"/>
      <c r="UBZ32" s="59"/>
      <c r="UCA32" s="59"/>
      <c r="UCB32" s="59"/>
      <c r="UCC32" s="59"/>
      <c r="UCD32" s="59"/>
      <c r="UCE32" s="59"/>
      <c r="UCF32" s="59"/>
      <c r="UCG32" s="59"/>
      <c r="UCH32" s="59"/>
      <c r="UCI32" s="59"/>
      <c r="UCJ32" s="59"/>
      <c r="UCK32" s="59"/>
      <c r="UCL32" s="59"/>
      <c r="UCM32" s="59"/>
      <c r="UCN32" s="59"/>
      <c r="UCO32" s="59"/>
      <c r="UCP32" s="59"/>
      <c r="UCQ32" s="59"/>
      <c r="UCR32" s="59"/>
      <c r="UCS32" s="59"/>
      <c r="UCT32" s="59"/>
      <c r="UCU32" s="59"/>
      <c r="UCV32" s="59"/>
      <c r="UCW32" s="59"/>
      <c r="UCX32" s="59"/>
      <c r="UCY32" s="59"/>
      <c r="UCZ32" s="59"/>
      <c r="UDA32" s="59"/>
      <c r="UDB32" s="59"/>
      <c r="UDC32" s="59"/>
      <c r="UDD32" s="59"/>
      <c r="UDE32" s="59"/>
      <c r="UDF32" s="59"/>
      <c r="UDG32" s="59"/>
      <c r="UDH32" s="59"/>
      <c r="UDI32" s="59"/>
      <c r="UDJ32" s="59"/>
      <c r="UDK32" s="59"/>
      <c r="UDL32" s="59"/>
      <c r="UDM32" s="59"/>
      <c r="UDN32" s="59"/>
      <c r="UDO32" s="59"/>
      <c r="UDP32" s="59"/>
      <c r="UDQ32" s="59"/>
      <c r="UDR32" s="59"/>
      <c r="UDS32" s="59"/>
      <c r="UDT32" s="59"/>
      <c r="UDU32" s="59"/>
      <c r="UDV32" s="59"/>
      <c r="UDW32" s="59"/>
      <c r="UDX32" s="59"/>
      <c r="UDY32" s="59"/>
      <c r="UDZ32" s="59"/>
      <c r="UEA32" s="59"/>
      <c r="UEB32" s="59"/>
      <c r="UEC32" s="59"/>
      <c r="UED32" s="59"/>
      <c r="UEE32" s="59"/>
      <c r="UEF32" s="59"/>
      <c r="UEG32" s="59"/>
      <c r="UEH32" s="59"/>
      <c r="UEI32" s="59"/>
      <c r="UEJ32" s="59"/>
      <c r="UEK32" s="59"/>
      <c r="UEL32" s="59"/>
      <c r="UEM32" s="59"/>
      <c r="UEN32" s="59"/>
      <c r="UEO32" s="59"/>
      <c r="UEP32" s="59"/>
      <c r="UEQ32" s="59"/>
      <c r="UER32" s="59"/>
      <c r="UES32" s="59"/>
      <c r="UET32" s="59"/>
      <c r="UEU32" s="59"/>
      <c r="UEV32" s="59"/>
      <c r="UEW32" s="59"/>
      <c r="UEX32" s="59"/>
      <c r="UEY32" s="59"/>
      <c r="UEZ32" s="59"/>
      <c r="UFA32" s="59"/>
      <c r="UFB32" s="59"/>
      <c r="UFC32" s="59"/>
      <c r="UFD32" s="59"/>
      <c r="UFE32" s="59"/>
      <c r="UFF32" s="59"/>
      <c r="UFG32" s="59"/>
      <c r="UFH32" s="59"/>
      <c r="UFI32" s="59"/>
      <c r="UFJ32" s="59"/>
      <c r="UFK32" s="59"/>
      <c r="UFL32" s="59"/>
      <c r="UFM32" s="59"/>
      <c r="UFN32" s="59"/>
      <c r="UFO32" s="59"/>
      <c r="UFP32" s="59"/>
      <c r="UFQ32" s="59"/>
      <c r="UFR32" s="59"/>
      <c r="UFS32" s="59"/>
      <c r="UFT32" s="59"/>
      <c r="UFU32" s="59"/>
      <c r="UFV32" s="59"/>
      <c r="UFW32" s="59"/>
      <c r="UFX32" s="59"/>
      <c r="UFY32" s="59"/>
      <c r="UFZ32" s="59"/>
      <c r="UGA32" s="59"/>
      <c r="UGB32" s="59"/>
      <c r="UGC32" s="59"/>
      <c r="UGD32" s="59"/>
      <c r="UGE32" s="59"/>
      <c r="UGF32" s="59"/>
      <c r="UGG32" s="59"/>
      <c r="UGH32" s="59"/>
      <c r="UGI32" s="59"/>
      <c r="UGJ32" s="59"/>
      <c r="UGK32" s="59"/>
      <c r="UGL32" s="59"/>
      <c r="UGM32" s="59"/>
      <c r="UGN32" s="59"/>
      <c r="UGO32" s="59"/>
      <c r="UGP32" s="59"/>
      <c r="UGQ32" s="59"/>
      <c r="UGR32" s="59"/>
      <c r="UGS32" s="59"/>
      <c r="UGT32" s="59"/>
      <c r="UGU32" s="59"/>
      <c r="UGV32" s="59"/>
      <c r="UGW32" s="59"/>
      <c r="UGX32" s="59"/>
      <c r="UGY32" s="59"/>
      <c r="UGZ32" s="59"/>
      <c r="UHA32" s="59"/>
      <c r="UHB32" s="59"/>
      <c r="UHC32" s="59"/>
      <c r="UHD32" s="59"/>
      <c r="UHE32" s="59"/>
      <c r="UHF32" s="59"/>
      <c r="UHG32" s="59"/>
      <c r="UHH32" s="59"/>
      <c r="UHI32" s="59"/>
      <c r="UHJ32" s="59"/>
      <c r="UHK32" s="59"/>
      <c r="UHL32" s="59"/>
      <c r="UHM32" s="59"/>
      <c r="UHN32" s="59"/>
      <c r="UHO32" s="59"/>
      <c r="UHP32" s="59"/>
      <c r="UHQ32" s="59"/>
      <c r="UHR32" s="59"/>
      <c r="UHS32" s="59"/>
      <c r="UHT32" s="59"/>
      <c r="UHU32" s="59"/>
      <c r="UHV32" s="59"/>
      <c r="UHW32" s="59"/>
      <c r="UHX32" s="59"/>
      <c r="UHY32" s="59"/>
      <c r="UHZ32" s="59"/>
      <c r="UIA32" s="59"/>
      <c r="UIB32" s="59"/>
      <c r="UIC32" s="59"/>
      <c r="UID32" s="59"/>
      <c r="UIE32" s="59"/>
      <c r="UIF32" s="59"/>
      <c r="UIG32" s="59"/>
      <c r="UIH32" s="59"/>
      <c r="UII32" s="59"/>
      <c r="UIJ32" s="59"/>
      <c r="UIK32" s="59"/>
      <c r="UIL32" s="59"/>
      <c r="UIM32" s="59"/>
      <c r="UIN32" s="59"/>
      <c r="UIO32" s="59"/>
      <c r="UIP32" s="59"/>
      <c r="UIQ32" s="59"/>
      <c r="UIR32" s="59"/>
      <c r="UIS32" s="59"/>
      <c r="UIT32" s="59"/>
      <c r="UIU32" s="59"/>
      <c r="UIV32" s="59"/>
      <c r="UIW32" s="59"/>
      <c r="UIX32" s="59"/>
      <c r="UIY32" s="59"/>
      <c r="UIZ32" s="59"/>
      <c r="UJA32" s="59"/>
      <c r="UJB32" s="59"/>
      <c r="UJC32" s="59"/>
      <c r="UJD32" s="59"/>
      <c r="UJE32" s="59"/>
      <c r="UJF32" s="59"/>
      <c r="UJG32" s="59"/>
      <c r="UJH32" s="59"/>
      <c r="UJI32" s="59"/>
      <c r="UJJ32" s="59"/>
      <c r="UJK32" s="59"/>
      <c r="UJL32" s="59"/>
      <c r="UJM32" s="59"/>
      <c r="UJN32" s="59"/>
      <c r="UJO32" s="59"/>
      <c r="UJP32" s="59"/>
      <c r="UJQ32" s="59"/>
      <c r="UJR32" s="59"/>
      <c r="UJS32" s="59"/>
      <c r="UJT32" s="59"/>
      <c r="UJU32" s="59"/>
      <c r="UJV32" s="59"/>
      <c r="UJW32" s="59"/>
      <c r="UJX32" s="59"/>
      <c r="UJY32" s="59"/>
      <c r="UJZ32" s="59"/>
      <c r="UKA32" s="59"/>
      <c r="UKB32" s="59"/>
      <c r="UKC32" s="59"/>
      <c r="UKD32" s="59"/>
      <c r="UKE32" s="59"/>
      <c r="UKF32" s="59"/>
      <c r="UKG32" s="59"/>
      <c r="UKH32" s="59"/>
      <c r="UKI32" s="59"/>
      <c r="UKJ32" s="59"/>
      <c r="UKK32" s="59"/>
      <c r="UKL32" s="59"/>
      <c r="UKM32" s="59"/>
      <c r="UKN32" s="59"/>
      <c r="UKO32" s="59"/>
      <c r="UKP32" s="59"/>
      <c r="UKQ32" s="59"/>
      <c r="UKR32" s="59"/>
      <c r="UKS32" s="59"/>
      <c r="UKT32" s="59"/>
      <c r="UKU32" s="59"/>
      <c r="UKV32" s="59"/>
      <c r="UKW32" s="59"/>
      <c r="UKX32" s="59"/>
      <c r="UKY32" s="59"/>
      <c r="UKZ32" s="59"/>
      <c r="ULA32" s="59"/>
      <c r="ULB32" s="59"/>
      <c r="ULC32" s="59"/>
      <c r="ULD32" s="59"/>
      <c r="ULE32" s="59"/>
      <c r="ULF32" s="59"/>
      <c r="ULG32" s="59"/>
      <c r="ULH32" s="59"/>
      <c r="ULI32" s="59"/>
      <c r="ULJ32" s="59"/>
      <c r="ULK32" s="59"/>
      <c r="ULL32" s="59"/>
      <c r="ULM32" s="59"/>
      <c r="ULN32" s="59"/>
      <c r="ULO32" s="59"/>
      <c r="ULP32" s="59"/>
      <c r="ULQ32" s="59"/>
      <c r="ULR32" s="59"/>
      <c r="ULS32" s="59"/>
      <c r="ULT32" s="59"/>
      <c r="ULU32" s="59"/>
      <c r="ULV32" s="59"/>
      <c r="ULW32" s="59"/>
      <c r="ULX32" s="59"/>
      <c r="ULY32" s="59"/>
      <c r="ULZ32" s="59"/>
      <c r="UMA32" s="59"/>
      <c r="UMB32" s="59"/>
      <c r="UMC32" s="59"/>
      <c r="UMD32" s="59"/>
      <c r="UME32" s="59"/>
      <c r="UMF32" s="59"/>
      <c r="UMG32" s="59"/>
      <c r="UMH32" s="59"/>
      <c r="UMI32" s="59"/>
      <c r="UMJ32" s="59"/>
      <c r="UMK32" s="59"/>
      <c r="UML32" s="59"/>
      <c r="UMM32" s="59"/>
      <c r="UMN32" s="59"/>
      <c r="UMO32" s="59"/>
      <c r="UMP32" s="59"/>
      <c r="UMQ32" s="59"/>
      <c r="UMR32" s="59"/>
      <c r="UMS32" s="59"/>
      <c r="UMT32" s="59"/>
      <c r="UMU32" s="59"/>
      <c r="UMV32" s="59"/>
      <c r="UMW32" s="59"/>
      <c r="UMX32" s="59"/>
      <c r="UMY32" s="59"/>
      <c r="UMZ32" s="59"/>
      <c r="UNA32" s="59"/>
      <c r="UNB32" s="59"/>
      <c r="UNC32" s="59"/>
      <c r="UND32" s="59"/>
      <c r="UNE32" s="59"/>
      <c r="UNF32" s="59"/>
      <c r="UNG32" s="59"/>
      <c r="UNH32" s="59"/>
      <c r="UNI32" s="59"/>
      <c r="UNJ32" s="59"/>
      <c r="UNK32" s="59"/>
      <c r="UNL32" s="59"/>
      <c r="UNM32" s="59"/>
      <c r="UNN32" s="59"/>
      <c r="UNO32" s="59"/>
      <c r="UNP32" s="59"/>
      <c r="UNQ32" s="59"/>
      <c r="UNR32" s="59"/>
      <c r="UNS32" s="59"/>
      <c r="UNT32" s="59"/>
      <c r="UNU32" s="59"/>
      <c r="UNV32" s="59"/>
      <c r="UNW32" s="59"/>
      <c r="UNX32" s="59"/>
      <c r="UNY32" s="59"/>
      <c r="UNZ32" s="59"/>
      <c r="UOA32" s="59"/>
      <c r="UOB32" s="59"/>
      <c r="UOC32" s="59"/>
      <c r="UOD32" s="59"/>
      <c r="UOE32" s="59"/>
      <c r="UOF32" s="59"/>
      <c r="UOG32" s="59"/>
      <c r="UOH32" s="59"/>
      <c r="UOI32" s="59"/>
      <c r="UOJ32" s="59"/>
      <c r="UOK32" s="59"/>
      <c r="UOL32" s="59"/>
      <c r="UOM32" s="59"/>
      <c r="UON32" s="59"/>
      <c r="UOO32" s="59"/>
      <c r="UOP32" s="59"/>
      <c r="UOQ32" s="59"/>
      <c r="UOR32" s="59"/>
      <c r="UOS32" s="59"/>
      <c r="UOT32" s="59"/>
      <c r="UOU32" s="59"/>
      <c r="UOV32" s="59"/>
      <c r="UOW32" s="59"/>
      <c r="UOX32" s="59"/>
      <c r="UOY32" s="59"/>
      <c r="UOZ32" s="59"/>
      <c r="UPA32" s="59"/>
      <c r="UPB32" s="59"/>
      <c r="UPC32" s="59"/>
      <c r="UPD32" s="59"/>
      <c r="UPE32" s="59"/>
      <c r="UPF32" s="59"/>
      <c r="UPG32" s="59"/>
      <c r="UPH32" s="59"/>
      <c r="UPI32" s="59"/>
      <c r="UPJ32" s="59"/>
      <c r="UPK32" s="59"/>
      <c r="UPL32" s="59"/>
      <c r="UPM32" s="59"/>
      <c r="UPN32" s="59"/>
      <c r="UPO32" s="59"/>
      <c r="UPP32" s="59"/>
      <c r="UPQ32" s="59"/>
      <c r="UPR32" s="59"/>
      <c r="UPS32" s="59"/>
      <c r="UPT32" s="59"/>
      <c r="UPU32" s="59"/>
      <c r="UPV32" s="59"/>
      <c r="UPW32" s="59"/>
      <c r="UPX32" s="59"/>
      <c r="UPY32" s="59"/>
      <c r="UPZ32" s="59"/>
      <c r="UQA32" s="59"/>
      <c r="UQB32" s="59"/>
      <c r="UQC32" s="59"/>
      <c r="UQD32" s="59"/>
      <c r="UQE32" s="59"/>
      <c r="UQF32" s="59"/>
      <c r="UQG32" s="59"/>
      <c r="UQH32" s="59"/>
      <c r="UQI32" s="59"/>
      <c r="UQJ32" s="59"/>
      <c r="UQK32" s="59"/>
      <c r="UQL32" s="59"/>
      <c r="UQM32" s="59"/>
      <c r="UQN32" s="59"/>
      <c r="UQO32" s="59"/>
      <c r="UQP32" s="59"/>
      <c r="UQQ32" s="59"/>
      <c r="UQR32" s="59"/>
      <c r="UQS32" s="59"/>
      <c r="UQT32" s="59"/>
      <c r="UQU32" s="59"/>
      <c r="UQV32" s="59"/>
      <c r="UQW32" s="59"/>
      <c r="UQX32" s="59"/>
      <c r="UQY32" s="59"/>
      <c r="UQZ32" s="59"/>
      <c r="URA32" s="59"/>
      <c r="URB32" s="59"/>
      <c r="URC32" s="59"/>
      <c r="URD32" s="59"/>
      <c r="URE32" s="59"/>
      <c r="URF32" s="59"/>
      <c r="URG32" s="59"/>
      <c r="URH32" s="59"/>
      <c r="URI32" s="59"/>
      <c r="URJ32" s="59"/>
      <c r="URK32" s="59"/>
      <c r="URL32" s="59"/>
      <c r="URM32" s="59"/>
      <c r="URN32" s="59"/>
      <c r="URO32" s="59"/>
      <c r="URP32" s="59"/>
      <c r="URQ32" s="59"/>
      <c r="URR32" s="59"/>
      <c r="URS32" s="59"/>
      <c r="URT32" s="59"/>
      <c r="URU32" s="59"/>
      <c r="URV32" s="59"/>
      <c r="URW32" s="59"/>
      <c r="URX32" s="59"/>
      <c r="URY32" s="59"/>
      <c r="URZ32" s="59"/>
      <c r="USA32" s="59"/>
      <c r="USB32" s="59"/>
      <c r="USC32" s="59"/>
      <c r="USD32" s="59"/>
      <c r="USE32" s="59"/>
      <c r="USF32" s="59"/>
      <c r="USG32" s="59"/>
      <c r="USH32" s="59"/>
      <c r="USI32" s="59"/>
      <c r="USJ32" s="59"/>
      <c r="USK32" s="59"/>
      <c r="USL32" s="59"/>
      <c r="USM32" s="59"/>
      <c r="USN32" s="59"/>
      <c r="USO32" s="59"/>
      <c r="USP32" s="59"/>
      <c r="USQ32" s="59"/>
      <c r="USR32" s="59"/>
      <c r="USS32" s="59"/>
      <c r="UST32" s="59"/>
      <c r="USU32" s="59"/>
      <c r="USV32" s="59"/>
      <c r="USW32" s="59"/>
      <c r="USX32" s="59"/>
      <c r="USY32" s="59"/>
      <c r="USZ32" s="59"/>
      <c r="UTA32" s="59"/>
      <c r="UTB32" s="59"/>
      <c r="UTC32" s="59"/>
      <c r="UTD32" s="59"/>
      <c r="UTE32" s="59"/>
      <c r="UTF32" s="59"/>
      <c r="UTG32" s="59"/>
      <c r="UTH32" s="59"/>
      <c r="UTI32" s="59"/>
      <c r="UTJ32" s="59"/>
      <c r="UTK32" s="59"/>
      <c r="UTL32" s="59"/>
      <c r="UTM32" s="59"/>
      <c r="UTN32" s="59"/>
      <c r="UTO32" s="59"/>
      <c r="UTP32" s="59"/>
      <c r="UTQ32" s="59"/>
      <c r="UTR32" s="59"/>
      <c r="UTS32" s="59"/>
      <c r="UTT32" s="59"/>
      <c r="UTU32" s="59"/>
      <c r="UTV32" s="59"/>
      <c r="UTW32" s="59"/>
      <c r="UTX32" s="59"/>
      <c r="UTY32" s="59"/>
      <c r="UTZ32" s="59"/>
      <c r="UUA32" s="59"/>
      <c r="UUB32" s="59"/>
      <c r="UUC32" s="59"/>
      <c r="UUD32" s="59"/>
      <c r="UUE32" s="59"/>
      <c r="UUF32" s="59"/>
      <c r="UUG32" s="59"/>
      <c r="UUH32" s="59"/>
      <c r="UUI32" s="59"/>
      <c r="UUJ32" s="59"/>
      <c r="UUK32" s="59"/>
      <c r="UUL32" s="59"/>
      <c r="UUM32" s="59"/>
      <c r="UUN32" s="59"/>
      <c r="UUO32" s="59"/>
      <c r="UUP32" s="59"/>
      <c r="UUQ32" s="59"/>
      <c r="UUR32" s="59"/>
      <c r="UUS32" s="59"/>
      <c r="UUT32" s="59"/>
      <c r="UUU32" s="59"/>
      <c r="UUV32" s="59"/>
      <c r="UUW32" s="59"/>
      <c r="UUX32" s="59"/>
      <c r="UUY32" s="59"/>
      <c r="UUZ32" s="59"/>
      <c r="UVA32" s="59"/>
      <c r="UVB32" s="59"/>
      <c r="UVC32" s="59"/>
      <c r="UVD32" s="59"/>
      <c r="UVE32" s="59"/>
      <c r="UVF32" s="59"/>
      <c r="UVG32" s="59"/>
      <c r="UVH32" s="59"/>
      <c r="UVI32" s="59"/>
      <c r="UVJ32" s="59"/>
      <c r="UVK32" s="59"/>
      <c r="UVL32" s="59"/>
      <c r="UVM32" s="59"/>
      <c r="UVN32" s="59"/>
      <c r="UVO32" s="59"/>
      <c r="UVP32" s="59"/>
      <c r="UVQ32" s="59"/>
      <c r="UVR32" s="59"/>
      <c r="UVS32" s="59"/>
      <c r="UVT32" s="59"/>
      <c r="UVU32" s="59"/>
      <c r="UVV32" s="59"/>
      <c r="UVW32" s="59"/>
      <c r="UVX32" s="59"/>
      <c r="UVY32" s="59"/>
      <c r="UVZ32" s="59"/>
      <c r="UWA32" s="59"/>
      <c r="UWB32" s="59"/>
      <c r="UWC32" s="59"/>
      <c r="UWD32" s="59"/>
      <c r="UWE32" s="59"/>
      <c r="UWF32" s="59"/>
      <c r="UWG32" s="59"/>
      <c r="UWH32" s="59"/>
      <c r="UWI32" s="59"/>
      <c r="UWJ32" s="59"/>
      <c r="UWK32" s="59"/>
      <c r="UWL32" s="59"/>
      <c r="UWM32" s="59"/>
      <c r="UWN32" s="59"/>
      <c r="UWO32" s="59"/>
      <c r="UWP32" s="59"/>
      <c r="UWQ32" s="59"/>
      <c r="UWR32" s="59"/>
      <c r="UWS32" s="59"/>
      <c r="UWT32" s="59"/>
      <c r="UWU32" s="59"/>
      <c r="UWV32" s="59"/>
      <c r="UWW32" s="59"/>
      <c r="UWX32" s="59"/>
      <c r="UWY32" s="59"/>
      <c r="UWZ32" s="59"/>
      <c r="UXA32" s="59"/>
      <c r="UXB32" s="59"/>
      <c r="UXC32" s="59"/>
      <c r="UXD32" s="59"/>
      <c r="UXE32" s="59"/>
      <c r="UXF32" s="59"/>
      <c r="UXG32" s="59"/>
      <c r="UXH32" s="59"/>
      <c r="UXI32" s="59"/>
      <c r="UXJ32" s="59"/>
      <c r="UXK32" s="59"/>
      <c r="UXL32" s="59"/>
      <c r="UXM32" s="59"/>
      <c r="UXN32" s="59"/>
      <c r="UXO32" s="59"/>
      <c r="UXP32" s="59"/>
      <c r="UXQ32" s="59"/>
      <c r="UXR32" s="59"/>
      <c r="UXS32" s="59"/>
      <c r="UXT32" s="59"/>
      <c r="UXU32" s="59"/>
      <c r="UXV32" s="59"/>
      <c r="UXW32" s="59"/>
      <c r="UXX32" s="59"/>
      <c r="UXY32" s="59"/>
      <c r="UXZ32" s="59"/>
      <c r="UYA32" s="59"/>
      <c r="UYB32" s="59"/>
      <c r="UYC32" s="59"/>
      <c r="UYD32" s="59"/>
      <c r="UYE32" s="59"/>
      <c r="UYF32" s="59"/>
      <c r="UYG32" s="59"/>
      <c r="UYH32" s="59"/>
      <c r="UYI32" s="59"/>
      <c r="UYJ32" s="59"/>
      <c r="UYK32" s="59"/>
      <c r="UYL32" s="59"/>
      <c r="UYM32" s="59"/>
      <c r="UYN32" s="59"/>
      <c r="UYO32" s="59"/>
      <c r="UYP32" s="59"/>
      <c r="UYQ32" s="59"/>
      <c r="UYR32" s="59"/>
      <c r="UYS32" s="59"/>
      <c r="UYT32" s="59"/>
      <c r="UYU32" s="59"/>
      <c r="UYV32" s="59"/>
      <c r="UYW32" s="59"/>
      <c r="UYX32" s="59"/>
      <c r="UYY32" s="59"/>
      <c r="UYZ32" s="59"/>
      <c r="UZA32" s="59"/>
      <c r="UZB32" s="59"/>
      <c r="UZC32" s="59"/>
      <c r="UZD32" s="59"/>
      <c r="UZE32" s="59"/>
      <c r="UZF32" s="59"/>
      <c r="UZG32" s="59"/>
      <c r="UZH32" s="59"/>
      <c r="UZI32" s="59"/>
      <c r="UZJ32" s="59"/>
      <c r="UZK32" s="59"/>
      <c r="UZL32" s="59"/>
      <c r="UZM32" s="59"/>
      <c r="UZN32" s="59"/>
      <c r="UZO32" s="59"/>
      <c r="UZP32" s="59"/>
      <c r="UZQ32" s="59"/>
      <c r="UZR32" s="59"/>
      <c r="UZS32" s="59"/>
      <c r="UZT32" s="59"/>
      <c r="UZU32" s="59"/>
      <c r="UZV32" s="59"/>
      <c r="UZW32" s="59"/>
      <c r="UZX32" s="59"/>
      <c r="UZY32" s="59"/>
      <c r="UZZ32" s="59"/>
      <c r="VAA32" s="59"/>
      <c r="VAB32" s="59"/>
      <c r="VAC32" s="59"/>
      <c r="VAD32" s="59"/>
      <c r="VAE32" s="59"/>
      <c r="VAF32" s="59"/>
      <c r="VAG32" s="59"/>
      <c r="VAH32" s="59"/>
      <c r="VAI32" s="59"/>
      <c r="VAJ32" s="59"/>
      <c r="VAK32" s="59"/>
      <c r="VAL32" s="59"/>
      <c r="VAM32" s="59"/>
      <c r="VAN32" s="59"/>
      <c r="VAO32" s="59"/>
      <c r="VAP32" s="59"/>
      <c r="VAQ32" s="59"/>
      <c r="VAR32" s="59"/>
      <c r="VAS32" s="59"/>
      <c r="VAT32" s="59"/>
      <c r="VAU32" s="59"/>
      <c r="VAV32" s="59"/>
      <c r="VAW32" s="59"/>
      <c r="VAX32" s="59"/>
      <c r="VAY32" s="59"/>
      <c r="VAZ32" s="59"/>
      <c r="VBA32" s="59"/>
      <c r="VBB32" s="59"/>
      <c r="VBC32" s="59"/>
      <c r="VBD32" s="59"/>
      <c r="VBE32" s="59"/>
      <c r="VBF32" s="59"/>
      <c r="VBG32" s="59"/>
      <c r="VBH32" s="59"/>
      <c r="VBI32" s="59"/>
      <c r="VBJ32" s="59"/>
      <c r="VBK32" s="59"/>
      <c r="VBL32" s="59"/>
      <c r="VBM32" s="59"/>
      <c r="VBN32" s="59"/>
      <c r="VBO32" s="59"/>
      <c r="VBP32" s="59"/>
      <c r="VBQ32" s="59"/>
      <c r="VBR32" s="59"/>
      <c r="VBS32" s="59"/>
      <c r="VBT32" s="59"/>
      <c r="VBU32" s="59"/>
      <c r="VBV32" s="59"/>
      <c r="VBW32" s="59"/>
      <c r="VBX32" s="59"/>
      <c r="VBY32" s="59"/>
      <c r="VBZ32" s="59"/>
      <c r="VCA32" s="59"/>
      <c r="VCB32" s="59"/>
      <c r="VCC32" s="59"/>
      <c r="VCD32" s="59"/>
      <c r="VCE32" s="59"/>
      <c r="VCF32" s="59"/>
      <c r="VCG32" s="59"/>
      <c r="VCH32" s="59"/>
      <c r="VCI32" s="59"/>
      <c r="VCJ32" s="59"/>
      <c r="VCK32" s="59"/>
      <c r="VCL32" s="59"/>
      <c r="VCM32" s="59"/>
      <c r="VCN32" s="59"/>
      <c r="VCO32" s="59"/>
      <c r="VCP32" s="59"/>
      <c r="VCQ32" s="59"/>
      <c r="VCR32" s="59"/>
      <c r="VCS32" s="59"/>
      <c r="VCT32" s="59"/>
      <c r="VCU32" s="59"/>
      <c r="VCV32" s="59"/>
      <c r="VCW32" s="59"/>
      <c r="VCX32" s="59"/>
      <c r="VCY32" s="59"/>
      <c r="VCZ32" s="59"/>
      <c r="VDA32" s="59"/>
      <c r="VDB32" s="59"/>
      <c r="VDC32" s="59"/>
      <c r="VDD32" s="59"/>
      <c r="VDE32" s="59"/>
      <c r="VDF32" s="59"/>
      <c r="VDG32" s="59"/>
      <c r="VDH32" s="59"/>
      <c r="VDI32" s="59"/>
      <c r="VDJ32" s="59"/>
      <c r="VDK32" s="59"/>
      <c r="VDL32" s="59"/>
      <c r="VDM32" s="59"/>
      <c r="VDN32" s="59"/>
      <c r="VDO32" s="59"/>
      <c r="VDP32" s="59"/>
      <c r="VDQ32" s="59"/>
      <c r="VDR32" s="59"/>
      <c r="VDS32" s="59"/>
      <c r="VDT32" s="59"/>
      <c r="VDU32" s="59"/>
      <c r="VDV32" s="59"/>
      <c r="VDW32" s="59"/>
      <c r="VDX32" s="59"/>
      <c r="VDY32" s="59"/>
      <c r="VDZ32" s="59"/>
      <c r="VEA32" s="59"/>
      <c r="VEB32" s="59"/>
      <c r="VEC32" s="59"/>
      <c r="VED32" s="59"/>
      <c r="VEE32" s="59"/>
      <c r="VEF32" s="59"/>
      <c r="VEG32" s="59"/>
      <c r="VEH32" s="59"/>
      <c r="VEI32" s="59"/>
      <c r="VEJ32" s="59"/>
      <c r="VEK32" s="59"/>
      <c r="VEL32" s="59"/>
      <c r="VEM32" s="59"/>
      <c r="VEN32" s="59"/>
      <c r="VEO32" s="59"/>
      <c r="VEP32" s="59"/>
      <c r="VEQ32" s="59"/>
      <c r="VER32" s="59"/>
      <c r="VES32" s="59"/>
      <c r="VET32" s="59"/>
      <c r="VEU32" s="59"/>
      <c r="VEV32" s="59"/>
      <c r="VEW32" s="59"/>
      <c r="VEX32" s="59"/>
      <c r="VEY32" s="59"/>
      <c r="VEZ32" s="59"/>
      <c r="VFA32" s="59"/>
      <c r="VFB32" s="59"/>
      <c r="VFC32" s="59"/>
      <c r="VFD32" s="59"/>
      <c r="VFE32" s="59"/>
      <c r="VFF32" s="59"/>
      <c r="VFG32" s="59"/>
      <c r="VFH32" s="59"/>
      <c r="VFI32" s="59"/>
      <c r="VFJ32" s="59"/>
      <c r="VFK32" s="59"/>
      <c r="VFL32" s="59"/>
      <c r="VFM32" s="59"/>
      <c r="VFN32" s="59"/>
      <c r="VFO32" s="59"/>
      <c r="VFP32" s="59"/>
      <c r="VFQ32" s="59"/>
      <c r="VFR32" s="59"/>
      <c r="VFS32" s="59"/>
      <c r="VFT32" s="59"/>
      <c r="VFU32" s="59"/>
      <c r="VFV32" s="59"/>
      <c r="VFW32" s="59"/>
      <c r="VFX32" s="59"/>
      <c r="VFY32" s="59"/>
      <c r="VFZ32" s="59"/>
      <c r="VGA32" s="59"/>
      <c r="VGB32" s="59"/>
      <c r="VGC32" s="59"/>
      <c r="VGD32" s="59"/>
      <c r="VGE32" s="59"/>
      <c r="VGF32" s="59"/>
      <c r="VGG32" s="59"/>
      <c r="VGH32" s="59"/>
      <c r="VGI32" s="59"/>
      <c r="VGJ32" s="59"/>
      <c r="VGK32" s="59"/>
      <c r="VGL32" s="59"/>
      <c r="VGM32" s="59"/>
      <c r="VGN32" s="59"/>
      <c r="VGO32" s="59"/>
      <c r="VGP32" s="59"/>
      <c r="VGQ32" s="59"/>
      <c r="VGR32" s="59"/>
      <c r="VGS32" s="59"/>
      <c r="VGT32" s="59"/>
      <c r="VGU32" s="59"/>
      <c r="VGV32" s="59"/>
      <c r="VGW32" s="59"/>
      <c r="VGX32" s="59"/>
      <c r="VGY32" s="59"/>
      <c r="VGZ32" s="59"/>
      <c r="VHA32" s="59"/>
      <c r="VHB32" s="59"/>
      <c r="VHC32" s="59"/>
      <c r="VHD32" s="59"/>
      <c r="VHE32" s="59"/>
      <c r="VHF32" s="59"/>
      <c r="VHG32" s="59"/>
      <c r="VHH32" s="59"/>
      <c r="VHI32" s="59"/>
      <c r="VHJ32" s="59"/>
      <c r="VHK32" s="59"/>
      <c r="VHL32" s="59"/>
      <c r="VHM32" s="59"/>
      <c r="VHN32" s="59"/>
      <c r="VHO32" s="59"/>
      <c r="VHP32" s="59"/>
      <c r="VHQ32" s="59"/>
      <c r="VHR32" s="59"/>
      <c r="VHS32" s="59"/>
      <c r="VHT32" s="59"/>
      <c r="VHU32" s="59"/>
      <c r="VHV32" s="59"/>
      <c r="VHW32" s="59"/>
      <c r="VHX32" s="59"/>
      <c r="VHY32" s="59"/>
      <c r="VHZ32" s="59"/>
      <c r="VIA32" s="59"/>
      <c r="VIB32" s="59"/>
      <c r="VIC32" s="59"/>
      <c r="VID32" s="59"/>
      <c r="VIE32" s="59"/>
      <c r="VIF32" s="59"/>
      <c r="VIG32" s="59"/>
      <c r="VIH32" s="59"/>
      <c r="VII32" s="59"/>
      <c r="VIJ32" s="59"/>
      <c r="VIK32" s="59"/>
      <c r="VIL32" s="59"/>
      <c r="VIM32" s="59"/>
      <c r="VIN32" s="59"/>
      <c r="VIO32" s="59"/>
      <c r="VIP32" s="59"/>
      <c r="VIQ32" s="59"/>
      <c r="VIR32" s="59"/>
      <c r="VIS32" s="59"/>
      <c r="VIT32" s="59"/>
      <c r="VIU32" s="59"/>
      <c r="VIV32" s="59"/>
      <c r="VIW32" s="59"/>
      <c r="VIX32" s="59"/>
      <c r="VIY32" s="59"/>
      <c r="VIZ32" s="59"/>
      <c r="VJA32" s="59"/>
      <c r="VJB32" s="59"/>
      <c r="VJC32" s="59"/>
      <c r="VJD32" s="59"/>
      <c r="VJE32" s="59"/>
      <c r="VJF32" s="59"/>
      <c r="VJG32" s="59"/>
      <c r="VJH32" s="59"/>
      <c r="VJI32" s="59"/>
      <c r="VJJ32" s="59"/>
      <c r="VJK32" s="59"/>
      <c r="VJL32" s="59"/>
      <c r="VJM32" s="59"/>
      <c r="VJN32" s="59"/>
      <c r="VJO32" s="59"/>
      <c r="VJP32" s="59"/>
      <c r="VJQ32" s="59"/>
      <c r="VJR32" s="59"/>
      <c r="VJS32" s="59"/>
      <c r="VJT32" s="59"/>
      <c r="VJU32" s="59"/>
      <c r="VJV32" s="59"/>
      <c r="VJW32" s="59"/>
      <c r="VJX32" s="59"/>
      <c r="VJY32" s="59"/>
      <c r="VJZ32" s="59"/>
      <c r="VKA32" s="59"/>
      <c r="VKB32" s="59"/>
      <c r="VKC32" s="59"/>
      <c r="VKD32" s="59"/>
      <c r="VKE32" s="59"/>
      <c r="VKF32" s="59"/>
      <c r="VKG32" s="59"/>
      <c r="VKH32" s="59"/>
      <c r="VKI32" s="59"/>
      <c r="VKJ32" s="59"/>
      <c r="VKK32" s="59"/>
      <c r="VKL32" s="59"/>
      <c r="VKM32" s="59"/>
      <c r="VKN32" s="59"/>
      <c r="VKO32" s="59"/>
      <c r="VKP32" s="59"/>
      <c r="VKQ32" s="59"/>
      <c r="VKR32" s="59"/>
      <c r="VKS32" s="59"/>
      <c r="VKT32" s="59"/>
      <c r="VKU32" s="59"/>
      <c r="VKV32" s="59"/>
      <c r="VKW32" s="59"/>
      <c r="VKX32" s="59"/>
      <c r="VKY32" s="59"/>
      <c r="VKZ32" s="59"/>
      <c r="VLA32" s="59"/>
      <c r="VLB32" s="59"/>
      <c r="VLC32" s="59"/>
      <c r="VLD32" s="59"/>
      <c r="VLE32" s="59"/>
      <c r="VLF32" s="59"/>
      <c r="VLG32" s="59"/>
      <c r="VLH32" s="59"/>
      <c r="VLI32" s="59"/>
      <c r="VLJ32" s="59"/>
      <c r="VLK32" s="59"/>
      <c r="VLL32" s="59"/>
      <c r="VLM32" s="59"/>
      <c r="VLN32" s="59"/>
      <c r="VLO32" s="59"/>
      <c r="VLP32" s="59"/>
      <c r="VLQ32" s="59"/>
      <c r="VLR32" s="59"/>
      <c r="VLS32" s="59"/>
      <c r="VLT32" s="59"/>
      <c r="VLU32" s="59"/>
      <c r="VLV32" s="59"/>
      <c r="VLW32" s="59"/>
      <c r="VLX32" s="59"/>
      <c r="VLY32" s="59"/>
      <c r="VLZ32" s="59"/>
      <c r="VMA32" s="59"/>
      <c r="VMB32" s="59"/>
      <c r="VMC32" s="59"/>
      <c r="VMD32" s="59"/>
      <c r="VME32" s="59"/>
      <c r="VMF32" s="59"/>
      <c r="VMG32" s="59"/>
      <c r="VMH32" s="59"/>
      <c r="VMI32" s="59"/>
      <c r="VMJ32" s="59"/>
      <c r="VMK32" s="59"/>
      <c r="VML32" s="59"/>
      <c r="VMM32" s="59"/>
      <c r="VMN32" s="59"/>
      <c r="VMO32" s="59"/>
      <c r="VMP32" s="59"/>
      <c r="VMQ32" s="59"/>
      <c r="VMR32" s="59"/>
      <c r="VMS32" s="59"/>
      <c r="VMT32" s="59"/>
      <c r="VMU32" s="59"/>
      <c r="VMV32" s="59"/>
      <c r="VMW32" s="59"/>
      <c r="VMX32" s="59"/>
      <c r="VMY32" s="59"/>
      <c r="VMZ32" s="59"/>
      <c r="VNA32" s="59"/>
      <c r="VNB32" s="59"/>
      <c r="VNC32" s="59"/>
      <c r="VND32" s="59"/>
      <c r="VNE32" s="59"/>
      <c r="VNF32" s="59"/>
      <c r="VNG32" s="59"/>
      <c r="VNH32" s="59"/>
      <c r="VNI32" s="59"/>
      <c r="VNJ32" s="59"/>
      <c r="VNK32" s="59"/>
      <c r="VNL32" s="59"/>
      <c r="VNM32" s="59"/>
      <c r="VNN32" s="59"/>
      <c r="VNO32" s="59"/>
      <c r="VNP32" s="59"/>
      <c r="VNQ32" s="59"/>
      <c r="VNR32" s="59"/>
      <c r="VNS32" s="59"/>
      <c r="VNT32" s="59"/>
      <c r="VNU32" s="59"/>
      <c r="VNV32" s="59"/>
      <c r="VNW32" s="59"/>
      <c r="VNX32" s="59"/>
      <c r="VNY32" s="59"/>
      <c r="VNZ32" s="59"/>
      <c r="VOA32" s="59"/>
      <c r="VOB32" s="59"/>
      <c r="VOC32" s="59"/>
      <c r="VOD32" s="59"/>
      <c r="VOE32" s="59"/>
      <c r="VOF32" s="59"/>
      <c r="VOG32" s="59"/>
      <c r="VOH32" s="59"/>
      <c r="VOI32" s="59"/>
      <c r="VOJ32" s="59"/>
      <c r="VOK32" s="59"/>
      <c r="VOL32" s="59"/>
      <c r="VOM32" s="59"/>
      <c r="VON32" s="59"/>
      <c r="VOO32" s="59"/>
      <c r="VOP32" s="59"/>
      <c r="VOQ32" s="59"/>
      <c r="VOR32" s="59"/>
      <c r="VOS32" s="59"/>
      <c r="VOT32" s="59"/>
      <c r="VOU32" s="59"/>
      <c r="VOV32" s="59"/>
      <c r="VOW32" s="59"/>
      <c r="VOX32" s="59"/>
      <c r="VOY32" s="59"/>
      <c r="VOZ32" s="59"/>
      <c r="VPA32" s="59"/>
      <c r="VPB32" s="59"/>
      <c r="VPC32" s="59"/>
      <c r="VPD32" s="59"/>
      <c r="VPE32" s="59"/>
      <c r="VPF32" s="59"/>
      <c r="VPG32" s="59"/>
      <c r="VPH32" s="59"/>
      <c r="VPI32" s="59"/>
      <c r="VPJ32" s="59"/>
      <c r="VPK32" s="59"/>
      <c r="VPL32" s="59"/>
      <c r="VPM32" s="59"/>
      <c r="VPN32" s="59"/>
      <c r="VPO32" s="59"/>
      <c r="VPP32" s="59"/>
      <c r="VPQ32" s="59"/>
      <c r="VPR32" s="59"/>
      <c r="VPS32" s="59"/>
      <c r="VPT32" s="59"/>
      <c r="VPU32" s="59"/>
      <c r="VPV32" s="59"/>
      <c r="VPW32" s="59"/>
      <c r="VPX32" s="59"/>
      <c r="VPY32" s="59"/>
      <c r="VPZ32" s="59"/>
      <c r="VQA32" s="59"/>
      <c r="VQB32" s="59"/>
      <c r="VQC32" s="59"/>
      <c r="VQD32" s="59"/>
      <c r="VQE32" s="59"/>
      <c r="VQF32" s="59"/>
      <c r="VQG32" s="59"/>
      <c r="VQH32" s="59"/>
      <c r="VQI32" s="59"/>
      <c r="VQJ32" s="59"/>
      <c r="VQK32" s="59"/>
      <c r="VQL32" s="59"/>
      <c r="VQM32" s="59"/>
      <c r="VQN32" s="59"/>
      <c r="VQO32" s="59"/>
      <c r="VQP32" s="59"/>
      <c r="VQQ32" s="59"/>
      <c r="VQR32" s="59"/>
      <c r="VQS32" s="59"/>
      <c r="VQT32" s="59"/>
      <c r="VQU32" s="59"/>
      <c r="VQV32" s="59"/>
      <c r="VQW32" s="59"/>
      <c r="VQX32" s="59"/>
      <c r="VQY32" s="59"/>
      <c r="VQZ32" s="59"/>
      <c r="VRA32" s="59"/>
      <c r="VRB32" s="59"/>
      <c r="VRC32" s="59"/>
      <c r="VRD32" s="59"/>
      <c r="VRE32" s="59"/>
      <c r="VRF32" s="59"/>
      <c r="VRG32" s="59"/>
      <c r="VRH32" s="59"/>
      <c r="VRI32" s="59"/>
      <c r="VRJ32" s="59"/>
      <c r="VRK32" s="59"/>
      <c r="VRL32" s="59"/>
      <c r="VRM32" s="59"/>
      <c r="VRN32" s="59"/>
      <c r="VRO32" s="59"/>
      <c r="VRP32" s="59"/>
      <c r="VRQ32" s="59"/>
      <c r="VRR32" s="59"/>
      <c r="VRS32" s="59"/>
      <c r="VRT32" s="59"/>
      <c r="VRU32" s="59"/>
      <c r="VRV32" s="59"/>
      <c r="VRW32" s="59"/>
      <c r="VRX32" s="59"/>
      <c r="VRY32" s="59"/>
      <c r="VRZ32" s="59"/>
      <c r="VSA32" s="59"/>
      <c r="VSB32" s="59"/>
      <c r="VSC32" s="59"/>
      <c r="VSD32" s="59"/>
      <c r="VSE32" s="59"/>
      <c r="VSF32" s="59"/>
      <c r="VSG32" s="59"/>
      <c r="VSH32" s="59"/>
      <c r="VSI32" s="59"/>
      <c r="VSJ32" s="59"/>
      <c r="VSK32" s="59"/>
      <c r="VSL32" s="59"/>
      <c r="VSM32" s="59"/>
      <c r="VSN32" s="59"/>
      <c r="VSO32" s="59"/>
      <c r="VSP32" s="59"/>
      <c r="VSQ32" s="59"/>
      <c r="VSR32" s="59"/>
      <c r="VSS32" s="59"/>
      <c r="VST32" s="59"/>
      <c r="VSU32" s="59"/>
      <c r="VSV32" s="59"/>
      <c r="VSW32" s="59"/>
      <c r="VSX32" s="59"/>
      <c r="VSY32" s="59"/>
      <c r="VSZ32" s="59"/>
      <c r="VTA32" s="59"/>
      <c r="VTB32" s="59"/>
      <c r="VTC32" s="59"/>
      <c r="VTD32" s="59"/>
      <c r="VTE32" s="59"/>
      <c r="VTF32" s="59"/>
      <c r="VTG32" s="59"/>
      <c r="VTH32" s="59"/>
      <c r="VTI32" s="59"/>
      <c r="VTJ32" s="59"/>
      <c r="VTK32" s="59"/>
      <c r="VTL32" s="59"/>
      <c r="VTM32" s="59"/>
      <c r="VTN32" s="59"/>
      <c r="VTO32" s="59"/>
      <c r="VTP32" s="59"/>
      <c r="VTQ32" s="59"/>
      <c r="VTR32" s="59"/>
      <c r="VTS32" s="59"/>
      <c r="VTT32" s="59"/>
      <c r="VTU32" s="59"/>
      <c r="VTV32" s="59"/>
      <c r="VTW32" s="59"/>
      <c r="VTX32" s="59"/>
      <c r="VTY32" s="59"/>
      <c r="VTZ32" s="59"/>
      <c r="VUA32" s="59"/>
      <c r="VUB32" s="59"/>
      <c r="VUC32" s="59"/>
      <c r="VUD32" s="59"/>
      <c r="VUE32" s="59"/>
      <c r="VUF32" s="59"/>
      <c r="VUG32" s="59"/>
      <c r="VUH32" s="59"/>
      <c r="VUI32" s="59"/>
      <c r="VUJ32" s="59"/>
      <c r="VUK32" s="59"/>
      <c r="VUL32" s="59"/>
      <c r="VUM32" s="59"/>
      <c r="VUN32" s="59"/>
      <c r="VUO32" s="59"/>
      <c r="VUP32" s="59"/>
      <c r="VUQ32" s="59"/>
      <c r="VUR32" s="59"/>
      <c r="VUS32" s="59"/>
      <c r="VUT32" s="59"/>
      <c r="VUU32" s="59"/>
      <c r="VUV32" s="59"/>
      <c r="VUW32" s="59"/>
      <c r="VUX32" s="59"/>
      <c r="VUY32" s="59"/>
      <c r="VUZ32" s="59"/>
      <c r="VVA32" s="59"/>
      <c r="VVB32" s="59"/>
      <c r="VVC32" s="59"/>
      <c r="VVD32" s="59"/>
      <c r="VVE32" s="59"/>
      <c r="VVF32" s="59"/>
      <c r="VVG32" s="59"/>
      <c r="VVH32" s="59"/>
      <c r="VVI32" s="59"/>
      <c r="VVJ32" s="59"/>
      <c r="VVK32" s="59"/>
      <c r="VVL32" s="59"/>
      <c r="VVM32" s="59"/>
      <c r="VVN32" s="59"/>
      <c r="VVO32" s="59"/>
      <c r="VVP32" s="59"/>
      <c r="VVQ32" s="59"/>
      <c r="VVR32" s="59"/>
      <c r="VVS32" s="59"/>
      <c r="VVT32" s="59"/>
      <c r="VVU32" s="59"/>
      <c r="VVV32" s="59"/>
      <c r="VVW32" s="59"/>
      <c r="VVX32" s="59"/>
      <c r="VVY32" s="59"/>
      <c r="VVZ32" s="59"/>
      <c r="VWA32" s="59"/>
      <c r="VWB32" s="59"/>
      <c r="VWC32" s="59"/>
      <c r="VWD32" s="59"/>
      <c r="VWE32" s="59"/>
      <c r="VWF32" s="59"/>
      <c r="VWG32" s="59"/>
      <c r="VWH32" s="59"/>
      <c r="VWI32" s="59"/>
      <c r="VWJ32" s="59"/>
      <c r="VWK32" s="59"/>
      <c r="VWL32" s="59"/>
      <c r="VWM32" s="59"/>
      <c r="VWN32" s="59"/>
      <c r="VWO32" s="59"/>
      <c r="VWP32" s="59"/>
      <c r="VWQ32" s="59"/>
      <c r="VWR32" s="59"/>
      <c r="VWS32" s="59"/>
      <c r="VWT32" s="59"/>
      <c r="VWU32" s="59"/>
      <c r="VWV32" s="59"/>
      <c r="VWW32" s="59"/>
      <c r="VWX32" s="59"/>
      <c r="VWY32" s="59"/>
      <c r="VWZ32" s="59"/>
      <c r="VXA32" s="59"/>
      <c r="VXB32" s="59"/>
      <c r="VXC32" s="59"/>
      <c r="VXD32" s="59"/>
      <c r="VXE32" s="59"/>
      <c r="VXF32" s="59"/>
      <c r="VXG32" s="59"/>
      <c r="VXH32" s="59"/>
      <c r="VXI32" s="59"/>
      <c r="VXJ32" s="59"/>
      <c r="VXK32" s="59"/>
      <c r="VXL32" s="59"/>
      <c r="VXM32" s="59"/>
      <c r="VXN32" s="59"/>
      <c r="VXO32" s="59"/>
      <c r="VXP32" s="59"/>
      <c r="VXQ32" s="59"/>
      <c r="VXR32" s="59"/>
      <c r="VXS32" s="59"/>
      <c r="VXT32" s="59"/>
      <c r="VXU32" s="59"/>
      <c r="VXV32" s="59"/>
      <c r="VXW32" s="59"/>
      <c r="VXX32" s="59"/>
      <c r="VXY32" s="59"/>
      <c r="VXZ32" s="59"/>
      <c r="VYA32" s="59"/>
      <c r="VYB32" s="59"/>
      <c r="VYC32" s="59"/>
      <c r="VYD32" s="59"/>
      <c r="VYE32" s="59"/>
      <c r="VYF32" s="59"/>
      <c r="VYG32" s="59"/>
      <c r="VYH32" s="59"/>
      <c r="VYI32" s="59"/>
      <c r="VYJ32" s="59"/>
      <c r="VYK32" s="59"/>
      <c r="VYL32" s="59"/>
      <c r="VYM32" s="59"/>
      <c r="VYN32" s="59"/>
      <c r="VYO32" s="59"/>
      <c r="VYP32" s="59"/>
      <c r="VYQ32" s="59"/>
      <c r="VYR32" s="59"/>
      <c r="VYS32" s="59"/>
      <c r="VYT32" s="59"/>
      <c r="VYU32" s="59"/>
      <c r="VYV32" s="59"/>
      <c r="VYW32" s="59"/>
      <c r="VYX32" s="59"/>
      <c r="VYY32" s="59"/>
      <c r="VYZ32" s="59"/>
      <c r="VZA32" s="59"/>
      <c r="VZB32" s="59"/>
      <c r="VZC32" s="59"/>
      <c r="VZD32" s="59"/>
      <c r="VZE32" s="59"/>
      <c r="VZF32" s="59"/>
      <c r="VZG32" s="59"/>
      <c r="VZH32" s="59"/>
      <c r="VZI32" s="59"/>
      <c r="VZJ32" s="59"/>
      <c r="VZK32" s="59"/>
      <c r="VZL32" s="59"/>
      <c r="VZM32" s="59"/>
      <c r="VZN32" s="59"/>
      <c r="VZO32" s="59"/>
      <c r="VZP32" s="59"/>
      <c r="VZQ32" s="59"/>
      <c r="VZR32" s="59"/>
      <c r="VZS32" s="59"/>
      <c r="VZT32" s="59"/>
      <c r="VZU32" s="59"/>
      <c r="VZV32" s="59"/>
      <c r="VZW32" s="59"/>
      <c r="VZX32" s="59"/>
      <c r="VZY32" s="59"/>
      <c r="VZZ32" s="59"/>
      <c r="WAA32" s="59"/>
      <c r="WAB32" s="59"/>
      <c r="WAC32" s="59"/>
      <c r="WAD32" s="59"/>
      <c r="WAE32" s="59"/>
      <c r="WAF32" s="59"/>
      <c r="WAG32" s="59"/>
      <c r="WAH32" s="59"/>
      <c r="WAI32" s="59"/>
      <c r="WAJ32" s="59"/>
      <c r="WAK32" s="59"/>
      <c r="WAL32" s="59"/>
      <c r="WAM32" s="59"/>
      <c r="WAN32" s="59"/>
      <c r="WAO32" s="59"/>
      <c r="WAP32" s="59"/>
      <c r="WAQ32" s="59"/>
      <c r="WAR32" s="59"/>
      <c r="WAS32" s="59"/>
      <c r="WAT32" s="59"/>
      <c r="WAU32" s="59"/>
      <c r="WAV32" s="59"/>
      <c r="WAW32" s="59"/>
      <c r="WAX32" s="59"/>
      <c r="WAY32" s="59"/>
      <c r="WAZ32" s="59"/>
      <c r="WBA32" s="59"/>
      <c r="WBB32" s="59"/>
      <c r="WBC32" s="59"/>
      <c r="WBD32" s="59"/>
      <c r="WBE32" s="59"/>
      <c r="WBF32" s="59"/>
      <c r="WBG32" s="59"/>
      <c r="WBH32" s="59"/>
      <c r="WBI32" s="59"/>
      <c r="WBJ32" s="59"/>
      <c r="WBK32" s="59"/>
      <c r="WBL32" s="59"/>
      <c r="WBM32" s="59"/>
      <c r="WBN32" s="59"/>
      <c r="WBO32" s="59"/>
      <c r="WBP32" s="59"/>
      <c r="WBQ32" s="59"/>
      <c r="WBR32" s="59"/>
      <c r="WBS32" s="59"/>
      <c r="WBT32" s="59"/>
      <c r="WBU32" s="59"/>
      <c r="WBV32" s="59"/>
      <c r="WBW32" s="59"/>
      <c r="WBX32" s="59"/>
      <c r="WBY32" s="59"/>
      <c r="WBZ32" s="59"/>
      <c r="WCA32" s="59"/>
      <c r="WCB32" s="59"/>
      <c r="WCC32" s="59"/>
      <c r="WCD32" s="59"/>
      <c r="WCE32" s="59"/>
      <c r="WCF32" s="59"/>
      <c r="WCG32" s="59"/>
      <c r="WCH32" s="59"/>
      <c r="WCI32" s="59"/>
      <c r="WCJ32" s="59"/>
      <c r="WCK32" s="59"/>
      <c r="WCL32" s="59"/>
      <c r="WCM32" s="59"/>
      <c r="WCN32" s="59"/>
      <c r="WCO32" s="59"/>
      <c r="WCP32" s="59"/>
      <c r="WCQ32" s="59"/>
      <c r="WCR32" s="59"/>
      <c r="WCS32" s="59"/>
      <c r="WCT32" s="59"/>
      <c r="WCU32" s="59"/>
      <c r="WCV32" s="59"/>
      <c r="WCW32" s="59"/>
      <c r="WCX32" s="59"/>
      <c r="WCY32" s="59"/>
      <c r="WCZ32" s="59"/>
      <c r="WDA32" s="59"/>
      <c r="WDB32" s="59"/>
      <c r="WDC32" s="59"/>
      <c r="WDD32" s="59"/>
      <c r="WDE32" s="59"/>
      <c r="WDF32" s="59"/>
      <c r="WDG32" s="59"/>
      <c r="WDH32" s="59"/>
      <c r="WDI32" s="59"/>
      <c r="WDJ32" s="59"/>
      <c r="WDK32" s="59"/>
      <c r="WDL32" s="59"/>
      <c r="WDM32" s="59"/>
      <c r="WDN32" s="59"/>
      <c r="WDO32" s="59"/>
      <c r="WDP32" s="59"/>
      <c r="WDQ32" s="59"/>
      <c r="WDR32" s="59"/>
      <c r="WDS32" s="59"/>
      <c r="WDT32" s="59"/>
      <c r="WDU32" s="59"/>
      <c r="WDV32" s="59"/>
      <c r="WDW32" s="59"/>
      <c r="WDX32" s="59"/>
      <c r="WDY32" s="59"/>
      <c r="WDZ32" s="59"/>
      <c r="WEA32" s="59"/>
      <c r="WEB32" s="59"/>
      <c r="WEC32" s="59"/>
      <c r="WED32" s="59"/>
      <c r="WEE32" s="59"/>
      <c r="WEF32" s="59"/>
      <c r="WEG32" s="59"/>
      <c r="WEH32" s="59"/>
      <c r="WEI32" s="59"/>
      <c r="WEJ32" s="59"/>
      <c r="WEK32" s="59"/>
      <c r="WEL32" s="59"/>
      <c r="WEM32" s="59"/>
      <c r="WEN32" s="59"/>
      <c r="WEO32" s="59"/>
      <c r="WEP32" s="59"/>
      <c r="WEQ32" s="59"/>
      <c r="WER32" s="59"/>
      <c r="WES32" s="59"/>
      <c r="WET32" s="59"/>
      <c r="WEU32" s="59"/>
      <c r="WEV32" s="59"/>
      <c r="WEW32" s="59"/>
      <c r="WEX32" s="59"/>
      <c r="WEY32" s="59"/>
      <c r="WEZ32" s="59"/>
      <c r="WFA32" s="59"/>
      <c r="WFB32" s="59"/>
      <c r="WFC32" s="59"/>
      <c r="WFD32" s="59"/>
      <c r="WFE32" s="59"/>
      <c r="WFF32" s="59"/>
      <c r="WFG32" s="59"/>
      <c r="WFH32" s="59"/>
      <c r="WFI32" s="59"/>
      <c r="WFJ32" s="59"/>
      <c r="WFK32" s="59"/>
      <c r="WFL32" s="59"/>
      <c r="WFM32" s="59"/>
      <c r="WFN32" s="59"/>
      <c r="WFO32" s="59"/>
      <c r="WFP32" s="59"/>
      <c r="WFQ32" s="59"/>
      <c r="WFR32" s="59"/>
      <c r="WFS32" s="59"/>
      <c r="WFT32" s="59"/>
      <c r="WFU32" s="59"/>
      <c r="WFV32" s="59"/>
      <c r="WFW32" s="59"/>
      <c r="WFX32" s="59"/>
      <c r="WFY32" s="59"/>
      <c r="WFZ32" s="59"/>
      <c r="WGA32" s="59"/>
      <c r="WGB32" s="59"/>
      <c r="WGC32" s="59"/>
      <c r="WGD32" s="59"/>
      <c r="WGE32" s="59"/>
      <c r="WGF32" s="59"/>
      <c r="WGG32" s="59"/>
      <c r="WGH32" s="59"/>
      <c r="WGI32" s="59"/>
      <c r="WGJ32" s="59"/>
      <c r="WGK32" s="59"/>
      <c r="WGL32" s="59"/>
      <c r="WGM32" s="59"/>
      <c r="WGN32" s="59"/>
      <c r="WGO32" s="59"/>
      <c r="WGP32" s="59"/>
      <c r="WGQ32" s="59"/>
      <c r="WGR32" s="59"/>
      <c r="WGS32" s="59"/>
      <c r="WGT32" s="59"/>
      <c r="WGU32" s="59"/>
      <c r="WGV32" s="59"/>
      <c r="WGW32" s="59"/>
      <c r="WGX32" s="59"/>
      <c r="WGY32" s="59"/>
      <c r="WGZ32" s="59"/>
      <c r="WHA32" s="59"/>
      <c r="WHB32" s="59"/>
      <c r="WHC32" s="59"/>
      <c r="WHD32" s="59"/>
      <c r="WHE32" s="59"/>
      <c r="WHF32" s="59"/>
      <c r="WHG32" s="59"/>
      <c r="WHH32" s="59"/>
      <c r="WHI32" s="59"/>
      <c r="WHJ32" s="59"/>
      <c r="WHK32" s="59"/>
      <c r="WHL32" s="59"/>
      <c r="WHM32" s="59"/>
      <c r="WHN32" s="59"/>
      <c r="WHO32" s="59"/>
      <c r="WHP32" s="59"/>
      <c r="WHQ32" s="59"/>
      <c r="WHR32" s="59"/>
      <c r="WHS32" s="59"/>
      <c r="WHT32" s="59"/>
      <c r="WHU32" s="59"/>
      <c r="WHV32" s="59"/>
      <c r="WHW32" s="59"/>
      <c r="WHX32" s="59"/>
      <c r="WHY32" s="59"/>
      <c r="WHZ32" s="59"/>
      <c r="WIA32" s="59"/>
      <c r="WIB32" s="59"/>
      <c r="WIC32" s="59"/>
      <c r="WID32" s="59"/>
      <c r="WIE32" s="59"/>
      <c r="WIF32" s="59"/>
      <c r="WIG32" s="59"/>
      <c r="WIH32" s="59"/>
      <c r="WII32" s="59"/>
      <c r="WIJ32" s="59"/>
      <c r="WIK32" s="59"/>
      <c r="WIL32" s="59"/>
      <c r="WIM32" s="59"/>
      <c r="WIN32" s="59"/>
      <c r="WIO32" s="59"/>
      <c r="WIP32" s="59"/>
      <c r="WIQ32" s="59"/>
      <c r="WIR32" s="59"/>
      <c r="WIS32" s="59"/>
      <c r="WIT32" s="59"/>
      <c r="WIU32" s="59"/>
      <c r="WIV32" s="59"/>
      <c r="WIW32" s="59"/>
      <c r="WIX32" s="59"/>
      <c r="WIY32" s="59"/>
      <c r="WIZ32" s="59"/>
      <c r="WJA32" s="59"/>
      <c r="WJB32" s="59"/>
      <c r="WJC32" s="59"/>
      <c r="WJD32" s="59"/>
      <c r="WJE32" s="59"/>
      <c r="WJF32" s="59"/>
      <c r="WJG32" s="59"/>
      <c r="WJH32" s="59"/>
      <c r="WJI32" s="59"/>
      <c r="WJJ32" s="59"/>
      <c r="WJK32" s="59"/>
      <c r="WJL32" s="59"/>
      <c r="WJM32" s="59"/>
      <c r="WJN32" s="59"/>
      <c r="WJO32" s="59"/>
      <c r="WJP32" s="59"/>
      <c r="WJQ32" s="59"/>
      <c r="WJR32" s="59"/>
      <c r="WJS32" s="59"/>
      <c r="WJT32" s="59"/>
      <c r="WJU32" s="59"/>
      <c r="WJV32" s="59"/>
      <c r="WJW32" s="59"/>
      <c r="WJX32" s="59"/>
      <c r="WJY32" s="59"/>
      <c r="WJZ32" s="59"/>
      <c r="WKA32" s="59"/>
      <c r="WKB32" s="59"/>
      <c r="WKC32" s="59"/>
      <c r="WKD32" s="59"/>
      <c r="WKE32" s="59"/>
      <c r="WKF32" s="59"/>
      <c r="WKG32" s="59"/>
      <c r="WKH32" s="59"/>
      <c r="WKI32" s="59"/>
      <c r="WKJ32" s="59"/>
      <c r="WKK32" s="59"/>
      <c r="WKL32" s="59"/>
      <c r="WKM32" s="59"/>
      <c r="WKN32" s="59"/>
      <c r="WKO32" s="59"/>
      <c r="WKP32" s="59"/>
      <c r="WKQ32" s="59"/>
      <c r="WKR32" s="59"/>
      <c r="WKS32" s="59"/>
      <c r="WKT32" s="59"/>
      <c r="WKU32" s="59"/>
      <c r="WKV32" s="59"/>
      <c r="WKW32" s="59"/>
      <c r="WKX32" s="59"/>
      <c r="WKY32" s="59"/>
      <c r="WKZ32" s="59"/>
      <c r="WLA32" s="59"/>
      <c r="WLB32" s="59"/>
      <c r="WLC32" s="59"/>
      <c r="WLD32" s="59"/>
      <c r="WLE32" s="59"/>
      <c r="WLF32" s="59"/>
      <c r="WLG32" s="59"/>
      <c r="WLH32" s="59"/>
      <c r="WLI32" s="59"/>
      <c r="WLJ32" s="59"/>
      <c r="WLK32" s="59"/>
      <c r="WLL32" s="59"/>
      <c r="WLM32" s="59"/>
      <c r="WLN32" s="59"/>
      <c r="WLO32" s="59"/>
      <c r="WLP32" s="59"/>
      <c r="WLQ32" s="59"/>
      <c r="WLR32" s="59"/>
      <c r="WLS32" s="59"/>
      <c r="WLT32" s="59"/>
      <c r="WLU32" s="59"/>
      <c r="WLV32" s="59"/>
      <c r="WLW32" s="59"/>
      <c r="WLX32" s="59"/>
      <c r="WLY32" s="59"/>
      <c r="WLZ32" s="59"/>
      <c r="WMA32" s="59"/>
      <c r="WMB32" s="59"/>
      <c r="WMC32" s="59"/>
      <c r="WMD32" s="59"/>
      <c r="WME32" s="59"/>
      <c r="WMF32" s="59"/>
      <c r="WMG32" s="59"/>
      <c r="WMH32" s="59"/>
      <c r="WMI32" s="59"/>
      <c r="WMJ32" s="59"/>
      <c r="WMK32" s="59"/>
      <c r="WML32" s="59"/>
      <c r="WMM32" s="59"/>
      <c r="WMN32" s="59"/>
      <c r="WMO32" s="59"/>
      <c r="WMP32" s="59"/>
      <c r="WMQ32" s="59"/>
      <c r="WMR32" s="59"/>
      <c r="WMS32" s="59"/>
      <c r="WMT32" s="59"/>
      <c r="WMU32" s="59"/>
      <c r="WMV32" s="59"/>
      <c r="WMW32" s="59"/>
      <c r="WMX32" s="59"/>
      <c r="WMY32" s="59"/>
      <c r="WMZ32" s="59"/>
      <c r="WNA32" s="59"/>
      <c r="WNB32" s="59"/>
      <c r="WNC32" s="59"/>
      <c r="WND32" s="59"/>
      <c r="WNE32" s="59"/>
      <c r="WNF32" s="59"/>
      <c r="WNG32" s="59"/>
      <c r="WNH32" s="59"/>
      <c r="WNI32" s="59"/>
      <c r="WNJ32" s="59"/>
      <c r="WNK32" s="59"/>
      <c r="WNL32" s="59"/>
      <c r="WNM32" s="59"/>
      <c r="WNN32" s="59"/>
      <c r="WNO32" s="59"/>
      <c r="WNP32" s="59"/>
      <c r="WNQ32" s="59"/>
      <c r="WNR32" s="59"/>
      <c r="WNS32" s="59"/>
      <c r="WNT32" s="59"/>
      <c r="WNU32" s="59"/>
      <c r="WNV32" s="59"/>
      <c r="WNW32" s="59"/>
      <c r="WNX32" s="59"/>
      <c r="WNY32" s="59"/>
      <c r="WNZ32" s="59"/>
      <c r="WOA32" s="59"/>
      <c r="WOB32" s="59"/>
      <c r="WOC32" s="59"/>
      <c r="WOD32" s="59"/>
      <c r="WOE32" s="59"/>
      <c r="WOF32" s="59"/>
      <c r="WOG32" s="59"/>
      <c r="WOH32" s="59"/>
      <c r="WOI32" s="59"/>
      <c r="WOJ32" s="59"/>
      <c r="WOK32" s="59"/>
      <c r="WOL32" s="59"/>
      <c r="WOM32" s="59"/>
      <c r="WON32" s="59"/>
      <c r="WOO32" s="59"/>
      <c r="WOP32" s="59"/>
      <c r="WOQ32" s="59"/>
      <c r="WOR32" s="59"/>
      <c r="WOS32" s="59"/>
      <c r="WOT32" s="59"/>
      <c r="WOU32" s="59"/>
      <c r="WOV32" s="59"/>
      <c r="WOW32" s="59"/>
      <c r="WOX32" s="59"/>
      <c r="WOY32" s="59"/>
      <c r="WOZ32" s="59"/>
      <c r="WPA32" s="59"/>
      <c r="WPB32" s="59"/>
      <c r="WPC32" s="59"/>
      <c r="WPD32" s="59"/>
      <c r="WPE32" s="59"/>
      <c r="WPF32" s="59"/>
      <c r="WPG32" s="59"/>
      <c r="WPH32" s="59"/>
      <c r="WPI32" s="59"/>
      <c r="WPJ32" s="59"/>
      <c r="WPK32" s="59"/>
      <c r="WPL32" s="59"/>
      <c r="WPM32" s="59"/>
      <c r="WPN32" s="59"/>
      <c r="WPO32" s="59"/>
      <c r="WPP32" s="59"/>
      <c r="WPQ32" s="59"/>
      <c r="WPR32" s="59"/>
      <c r="WPS32" s="59"/>
      <c r="WPT32" s="59"/>
      <c r="WPU32" s="59"/>
      <c r="WPV32" s="59"/>
      <c r="WPW32" s="59"/>
      <c r="WPX32" s="59"/>
      <c r="WPY32" s="59"/>
      <c r="WPZ32" s="59"/>
      <c r="WQA32" s="59"/>
      <c r="WQB32" s="59"/>
      <c r="WQC32" s="59"/>
      <c r="WQD32" s="59"/>
      <c r="WQE32" s="59"/>
      <c r="WQF32" s="59"/>
      <c r="WQG32" s="59"/>
      <c r="WQH32" s="59"/>
      <c r="WQI32" s="59"/>
      <c r="WQJ32" s="59"/>
      <c r="WQK32" s="59"/>
      <c r="WQL32" s="59"/>
      <c r="WQM32" s="59"/>
      <c r="WQN32" s="59"/>
      <c r="WQO32" s="59"/>
      <c r="WQP32" s="59"/>
      <c r="WQQ32" s="59"/>
      <c r="WQR32" s="59"/>
      <c r="WQS32" s="59"/>
      <c r="WQT32" s="59"/>
      <c r="WQU32" s="59"/>
      <c r="WQV32" s="59"/>
      <c r="WQW32" s="59"/>
      <c r="WQX32" s="59"/>
      <c r="WQY32" s="59"/>
      <c r="WQZ32" s="59"/>
      <c r="WRA32" s="59"/>
      <c r="WRB32" s="59"/>
      <c r="WRC32" s="59"/>
      <c r="WRD32" s="59"/>
      <c r="WRE32" s="59"/>
      <c r="WRF32" s="59"/>
      <c r="WRG32" s="59"/>
      <c r="WRH32" s="59"/>
      <c r="WRI32" s="59"/>
      <c r="WRJ32" s="59"/>
      <c r="WRK32" s="59"/>
      <c r="WRL32" s="59"/>
      <c r="WRM32" s="59"/>
      <c r="WRN32" s="59"/>
      <c r="WRO32" s="59"/>
      <c r="WRP32" s="59"/>
      <c r="WRQ32" s="59"/>
      <c r="WRR32" s="59"/>
      <c r="WRS32" s="59"/>
      <c r="WRT32" s="59"/>
      <c r="WRU32" s="59"/>
      <c r="WRV32" s="59"/>
      <c r="WRW32" s="59"/>
      <c r="WRX32" s="59"/>
      <c r="WRY32" s="59"/>
      <c r="WRZ32" s="59"/>
      <c r="WSA32" s="59"/>
      <c r="WSB32" s="59"/>
      <c r="WSC32" s="59"/>
      <c r="WSD32" s="59"/>
      <c r="WSE32" s="59"/>
      <c r="WSF32" s="59"/>
      <c r="WSG32" s="59"/>
      <c r="WSH32" s="59"/>
      <c r="WSI32" s="59"/>
      <c r="WSJ32" s="59"/>
      <c r="WSK32" s="59"/>
      <c r="WSL32" s="59"/>
      <c r="WSM32" s="59"/>
      <c r="WSN32" s="59"/>
      <c r="WSO32" s="59"/>
      <c r="WSP32" s="59"/>
      <c r="WSQ32" s="59"/>
      <c r="WSR32" s="59"/>
      <c r="WSS32" s="59"/>
      <c r="WST32" s="59"/>
      <c r="WSU32" s="59"/>
      <c r="WSV32" s="59"/>
      <c r="WSW32" s="59"/>
      <c r="WSX32" s="59"/>
      <c r="WSY32" s="59"/>
      <c r="WSZ32" s="59"/>
      <c r="WTA32" s="59"/>
      <c r="WTB32" s="59"/>
      <c r="WTC32" s="59"/>
      <c r="WTD32" s="59"/>
      <c r="WTE32" s="59"/>
      <c r="WTF32" s="59"/>
      <c r="WTG32" s="59"/>
      <c r="WTH32" s="59"/>
      <c r="WTI32" s="59"/>
      <c r="WTJ32" s="59"/>
      <c r="WTK32" s="59"/>
      <c r="WTL32" s="59"/>
      <c r="WTM32" s="59"/>
      <c r="WTN32" s="59"/>
      <c r="WTO32" s="59"/>
      <c r="WTP32" s="59"/>
      <c r="WTQ32" s="59"/>
      <c r="WTR32" s="59"/>
      <c r="WTS32" s="59"/>
      <c r="WTT32" s="59"/>
      <c r="WTU32" s="59"/>
      <c r="WTV32" s="59"/>
      <c r="WTW32" s="59"/>
      <c r="WTX32" s="59"/>
      <c r="WTY32" s="59"/>
      <c r="WTZ32" s="59"/>
      <c r="WUA32" s="59"/>
      <c r="WUB32" s="59"/>
      <c r="WUC32" s="59"/>
      <c r="WUD32" s="59"/>
      <c r="WUE32" s="59"/>
      <c r="WUF32" s="59"/>
      <c r="WUG32" s="59"/>
      <c r="WUH32" s="59"/>
      <c r="WUI32" s="59"/>
      <c r="WUJ32" s="59"/>
      <c r="WUK32" s="59"/>
      <c r="WUL32" s="59"/>
      <c r="WUM32" s="59"/>
      <c r="WUN32" s="59"/>
      <c r="WUO32" s="59"/>
      <c r="WUP32" s="59"/>
      <c r="WUQ32" s="59"/>
      <c r="WUR32" s="59"/>
      <c r="WUS32" s="59"/>
      <c r="WUT32" s="59"/>
      <c r="WUU32" s="59"/>
      <c r="WUV32" s="59"/>
      <c r="WUW32" s="59"/>
      <c r="WUX32" s="59"/>
      <c r="WUY32" s="59"/>
      <c r="WUZ32" s="59"/>
      <c r="WVA32" s="59"/>
      <c r="WVB32" s="59"/>
      <c r="WVC32" s="59"/>
      <c r="WVD32" s="59"/>
      <c r="WVE32" s="59"/>
      <c r="WVF32" s="59"/>
      <c r="WVG32" s="59"/>
      <c r="WVH32" s="59"/>
      <c r="WVI32" s="59"/>
      <c r="WVJ32" s="59"/>
      <c r="WVK32" s="59"/>
      <c r="WVL32" s="59"/>
      <c r="WVM32" s="59"/>
      <c r="WVN32" s="59"/>
      <c r="WVO32" s="59"/>
      <c r="WVP32" s="59"/>
      <c r="WVQ32" s="59"/>
      <c r="WVR32" s="59"/>
      <c r="WVS32" s="59"/>
      <c r="WVT32" s="59"/>
      <c r="WVU32" s="59"/>
      <c r="WVV32" s="59"/>
      <c r="WVW32" s="59"/>
      <c r="WVX32" s="59"/>
      <c r="WVY32" s="59"/>
      <c r="WVZ32" s="59"/>
      <c r="WWA32" s="59"/>
      <c r="WWB32" s="59"/>
      <c r="WWC32" s="59"/>
      <c r="WWD32" s="59"/>
      <c r="WWE32" s="59"/>
      <c r="WWF32" s="59"/>
      <c r="WWG32" s="59"/>
      <c r="WWH32" s="59"/>
      <c r="WWI32" s="59"/>
      <c r="WWJ32" s="59"/>
      <c r="WWK32" s="59"/>
      <c r="WWL32" s="59"/>
      <c r="WWM32" s="59"/>
      <c r="WWN32" s="59"/>
      <c r="WWO32" s="59"/>
      <c r="WWP32" s="59"/>
      <c r="WWQ32" s="59"/>
      <c r="WWR32" s="59"/>
      <c r="WWS32" s="59"/>
      <c r="WWT32" s="59"/>
      <c r="WWU32" s="59"/>
      <c r="WWV32" s="59"/>
      <c r="WWW32" s="59"/>
      <c r="WWX32" s="59"/>
      <c r="WWY32" s="59"/>
      <c r="WWZ32" s="59"/>
      <c r="WXA32" s="59"/>
      <c r="WXB32" s="59"/>
      <c r="WXC32" s="59"/>
      <c r="WXD32" s="59"/>
      <c r="WXE32" s="59"/>
      <c r="WXF32" s="59"/>
      <c r="WXG32" s="59"/>
      <c r="WXH32" s="59"/>
      <c r="WXI32" s="59"/>
      <c r="WXJ32" s="59"/>
      <c r="WXK32" s="59"/>
      <c r="WXL32" s="59"/>
      <c r="WXM32" s="59"/>
      <c r="WXN32" s="59"/>
      <c r="WXO32" s="59"/>
      <c r="WXP32" s="59"/>
      <c r="WXQ32" s="59"/>
      <c r="WXR32" s="59"/>
      <c r="WXS32" s="59"/>
      <c r="WXT32" s="59"/>
      <c r="WXU32" s="59"/>
      <c r="WXV32" s="59"/>
      <c r="WXW32" s="59"/>
      <c r="WXX32" s="59"/>
      <c r="WXY32" s="59"/>
      <c r="WXZ32" s="59"/>
      <c r="WYA32" s="59"/>
      <c r="WYB32" s="59"/>
      <c r="WYC32" s="59"/>
      <c r="WYD32" s="59"/>
      <c r="WYE32" s="59"/>
      <c r="WYF32" s="59"/>
      <c r="WYG32" s="59"/>
      <c r="WYH32" s="59"/>
      <c r="WYI32" s="59"/>
      <c r="WYJ32" s="59"/>
      <c r="WYK32" s="59"/>
      <c r="WYL32" s="59"/>
      <c r="WYM32" s="59"/>
      <c r="WYN32" s="59"/>
      <c r="WYO32" s="59"/>
      <c r="WYP32" s="59"/>
      <c r="WYQ32" s="59"/>
      <c r="WYR32" s="59"/>
      <c r="WYS32" s="59"/>
      <c r="WYT32" s="59"/>
      <c r="WYU32" s="59"/>
      <c r="WYV32" s="59"/>
      <c r="WYW32" s="59"/>
      <c r="WYX32" s="59"/>
      <c r="WYY32" s="59"/>
      <c r="WYZ32" s="59"/>
      <c r="WZA32" s="59"/>
      <c r="WZB32" s="59"/>
      <c r="WZC32" s="59"/>
      <c r="WZD32" s="59"/>
      <c r="WZE32" s="59"/>
      <c r="WZF32" s="59"/>
      <c r="WZG32" s="59"/>
      <c r="WZH32" s="59"/>
      <c r="WZI32" s="59"/>
      <c r="WZJ32" s="59"/>
      <c r="WZK32" s="59"/>
      <c r="WZL32" s="59"/>
      <c r="WZM32" s="59"/>
      <c r="WZN32" s="59"/>
      <c r="WZO32" s="59"/>
      <c r="WZP32" s="59"/>
      <c r="WZQ32" s="59"/>
      <c r="WZR32" s="59"/>
      <c r="WZS32" s="59"/>
      <c r="WZT32" s="59"/>
      <c r="WZU32" s="59"/>
      <c r="WZV32" s="59"/>
      <c r="WZW32" s="59"/>
      <c r="WZX32" s="59"/>
      <c r="WZY32" s="59"/>
      <c r="WZZ32" s="59"/>
      <c r="XAA32" s="59"/>
      <c r="XAB32" s="59"/>
      <c r="XAC32" s="59"/>
      <c r="XAD32" s="59"/>
      <c r="XAE32" s="59"/>
      <c r="XAF32" s="59"/>
      <c r="XAG32" s="59"/>
      <c r="XAH32" s="59"/>
      <c r="XAI32" s="59"/>
      <c r="XAJ32" s="59"/>
      <c r="XAK32" s="59"/>
      <c r="XAL32" s="59"/>
      <c r="XAM32" s="59"/>
      <c r="XAN32" s="59"/>
      <c r="XAO32" s="59"/>
      <c r="XAP32" s="59"/>
      <c r="XAQ32" s="59"/>
      <c r="XAR32" s="59"/>
      <c r="XAS32" s="59"/>
      <c r="XAT32" s="59"/>
      <c r="XAU32" s="59"/>
      <c r="XAV32" s="59"/>
      <c r="XAW32" s="59"/>
      <c r="XAX32" s="59"/>
      <c r="XAY32" s="59"/>
      <c r="XAZ32" s="59"/>
      <c r="XBA32" s="59"/>
      <c r="XBB32" s="59"/>
      <c r="XBC32" s="59"/>
      <c r="XBD32" s="59"/>
      <c r="XBE32" s="59"/>
      <c r="XBF32" s="59"/>
      <c r="XBG32" s="59"/>
      <c r="XBH32" s="59"/>
      <c r="XBI32" s="59"/>
      <c r="XBJ32" s="59"/>
      <c r="XBK32" s="59"/>
      <c r="XBL32" s="59"/>
      <c r="XBM32" s="59"/>
      <c r="XBN32" s="59"/>
      <c r="XBO32" s="59"/>
      <c r="XBP32" s="59"/>
      <c r="XBQ32" s="59"/>
      <c r="XBR32" s="59"/>
      <c r="XBS32" s="59"/>
      <c r="XBT32" s="59"/>
      <c r="XBU32" s="59"/>
      <c r="XBV32" s="59"/>
      <c r="XBW32" s="59"/>
      <c r="XBX32" s="59"/>
      <c r="XBY32" s="59"/>
      <c r="XBZ32" s="59"/>
      <c r="XCA32" s="59"/>
      <c r="XCB32" s="59"/>
      <c r="XCC32" s="59"/>
      <c r="XCD32" s="59"/>
      <c r="XCE32" s="59"/>
      <c r="XCF32" s="59"/>
      <c r="XCG32" s="59"/>
      <c r="XCH32" s="59"/>
      <c r="XCI32" s="59"/>
      <c r="XCJ32" s="59"/>
      <c r="XCK32" s="59"/>
      <c r="XCL32" s="59"/>
      <c r="XCM32" s="59"/>
      <c r="XCN32" s="59"/>
      <c r="XCO32" s="59"/>
      <c r="XCP32" s="59"/>
      <c r="XCQ32" s="59"/>
      <c r="XCR32" s="59"/>
      <c r="XCS32" s="59"/>
      <c r="XCT32" s="59"/>
      <c r="XCU32" s="59"/>
      <c r="XCV32" s="59"/>
      <c r="XCW32" s="59"/>
      <c r="XCX32" s="59"/>
      <c r="XCY32" s="59"/>
      <c r="XCZ32" s="59"/>
      <c r="XDA32" s="59"/>
      <c r="XDB32" s="59"/>
      <c r="XDC32" s="59"/>
      <c r="XDD32" s="59"/>
      <c r="XDE32" s="59"/>
      <c r="XDF32" s="59"/>
      <c r="XDG32" s="59"/>
      <c r="XDH32" s="59"/>
      <c r="XDI32" s="59"/>
      <c r="XDJ32" s="59"/>
      <c r="XDK32" s="59"/>
      <c r="XDL32" s="59"/>
      <c r="XDM32" s="59"/>
      <c r="XDN32" s="59"/>
      <c r="XDO32" s="59"/>
      <c r="XDP32" s="59"/>
      <c r="XDQ32" s="59"/>
      <c r="XDR32" s="59"/>
      <c r="XDS32" s="59"/>
      <c r="XDT32" s="59"/>
      <c r="XDU32" s="59"/>
      <c r="XDV32" s="59"/>
      <c r="XDW32" s="59"/>
      <c r="XDX32" s="59"/>
      <c r="XDY32" s="59"/>
      <c r="XDZ32" s="59"/>
      <c r="XEA32" s="59"/>
      <c r="XEB32" s="59"/>
      <c r="XEC32" s="59"/>
      <c r="XED32" s="59"/>
      <c r="XEE32" s="59"/>
      <c r="XEF32" s="59"/>
      <c r="XEG32" s="59"/>
      <c r="XEH32" s="59"/>
      <c r="XEI32" s="59"/>
      <c r="XEJ32" s="59"/>
      <c r="XEK32" s="59"/>
      <c r="XEL32" s="59"/>
      <c r="XEM32" s="59"/>
      <c r="XEN32" s="59"/>
      <c r="XEO32" s="59"/>
      <c r="XEP32" s="59"/>
      <c r="XEQ32" s="59"/>
      <c r="XER32" s="59"/>
      <c r="XES32" s="59"/>
      <c r="XET32" s="59"/>
      <c r="XEU32" s="59"/>
      <c r="XEV32" s="59"/>
      <c r="XEW32" s="59"/>
      <c r="XEX32" s="59"/>
    </row>
    <row r="33" spans="1:16378" ht="15.75">
      <c r="A33" s="51"/>
    </row>
    <row r="34" spans="1:16378" ht="15.75">
      <c r="A34" s="51" t="s">
        <v>21</v>
      </c>
    </row>
    <row r="35" spans="1:16378">
      <c r="A35" s="55" t="s">
        <v>18</v>
      </c>
      <c r="B35" s="52" t="s">
        <v>12</v>
      </c>
      <c r="D35" s="52">
        <v>21089</v>
      </c>
      <c r="E35" s="52">
        <v>21089</v>
      </c>
      <c r="F35" s="52">
        <v>21089</v>
      </c>
      <c r="G35" s="52">
        <v>21089</v>
      </c>
      <c r="H35" s="52">
        <v>21089</v>
      </c>
      <c r="I35" s="52">
        <v>21089</v>
      </c>
      <c r="J35" s="52">
        <v>21089</v>
      </c>
      <c r="K35" s="52">
        <v>21089</v>
      </c>
      <c r="L35" s="52">
        <v>21089</v>
      </c>
      <c r="M35" s="52">
        <v>21089</v>
      </c>
      <c r="N35" s="52">
        <v>21089</v>
      </c>
      <c r="O35" s="52">
        <v>21089</v>
      </c>
      <c r="P35" s="52">
        <v>21089</v>
      </c>
      <c r="Q35" s="52">
        <v>21089</v>
      </c>
      <c r="R35" s="52">
        <v>21089</v>
      </c>
      <c r="S35" s="52">
        <v>21089</v>
      </c>
      <c r="T35" s="52">
        <v>21089</v>
      </c>
      <c r="U35" s="52">
        <v>21089</v>
      </c>
      <c r="V35" s="52">
        <v>21089</v>
      </c>
      <c r="W35" s="52">
        <v>21089</v>
      </c>
      <c r="X35" s="52">
        <v>21089</v>
      </c>
      <c r="Y35" s="52">
        <v>21089</v>
      </c>
      <c r="Z35" s="52">
        <v>21089</v>
      </c>
      <c r="AA35" s="52">
        <v>21089</v>
      </c>
      <c r="AB35" s="52">
        <v>21089</v>
      </c>
      <c r="AC35" s="52">
        <v>21089</v>
      </c>
      <c r="AD35" s="52">
        <v>21089</v>
      </c>
      <c r="AE35" s="52">
        <v>21089</v>
      </c>
      <c r="AF35" s="52">
        <v>21089</v>
      </c>
      <c r="AG35" s="52">
        <v>21089</v>
      </c>
      <c r="AH35" s="52">
        <v>21089</v>
      </c>
      <c r="AI35" s="52">
        <v>20786</v>
      </c>
      <c r="AJ35" s="52">
        <v>20786</v>
      </c>
      <c r="AK35" s="52">
        <v>20786</v>
      </c>
      <c r="AL35" s="52">
        <v>20786</v>
      </c>
      <c r="AM35" s="52">
        <v>20786</v>
      </c>
      <c r="AN35" s="52">
        <v>20786</v>
      </c>
      <c r="AO35" s="52">
        <v>20786</v>
      </c>
      <c r="AP35" s="52">
        <v>20786</v>
      </c>
      <c r="AQ35" s="52">
        <v>20786</v>
      </c>
      <c r="AR35" s="52">
        <v>20786</v>
      </c>
      <c r="AS35" s="52">
        <v>20786</v>
      </c>
      <c r="AT35" s="52">
        <v>20786</v>
      </c>
      <c r="AU35" s="52">
        <v>20786</v>
      </c>
      <c r="AV35" s="52">
        <v>20786</v>
      </c>
      <c r="AW35" s="52">
        <v>20786</v>
      </c>
      <c r="AX35" s="52">
        <v>20786</v>
      </c>
      <c r="AY35" s="52">
        <v>20786</v>
      </c>
      <c r="AZ35" s="52">
        <v>20786</v>
      </c>
      <c r="BA35" s="52">
        <v>20786</v>
      </c>
      <c r="BB35" s="52">
        <v>20786</v>
      </c>
      <c r="BC35" s="52">
        <v>20786</v>
      </c>
      <c r="BD35" s="52">
        <v>20786</v>
      </c>
      <c r="BE35" s="52">
        <v>20786</v>
      </c>
      <c r="BF35" s="52">
        <v>20786</v>
      </c>
      <c r="BG35" s="52">
        <v>20786</v>
      </c>
      <c r="BH35" s="52">
        <v>20786</v>
      </c>
      <c r="BI35" s="52">
        <v>20786</v>
      </c>
      <c r="BJ35" s="52">
        <v>20786</v>
      </c>
      <c r="BK35" s="52">
        <v>20786</v>
      </c>
      <c r="BL35" s="52">
        <v>20786</v>
      </c>
      <c r="BM35" s="52">
        <v>20786</v>
      </c>
      <c r="BN35" s="52">
        <v>20694</v>
      </c>
      <c r="BO35" s="52">
        <v>20694</v>
      </c>
      <c r="BP35" s="52">
        <v>20694</v>
      </c>
      <c r="BQ35" s="52">
        <v>20694</v>
      </c>
      <c r="BR35" s="52">
        <v>20694</v>
      </c>
      <c r="BS35" s="52">
        <v>20694</v>
      </c>
      <c r="BT35" s="52">
        <v>20694</v>
      </c>
      <c r="BU35" s="52">
        <v>20694</v>
      </c>
      <c r="BV35" s="52">
        <v>20694</v>
      </c>
      <c r="BW35" s="52">
        <v>20694</v>
      </c>
      <c r="BX35" s="52">
        <v>20694</v>
      </c>
      <c r="BY35" s="52">
        <v>20694</v>
      </c>
      <c r="BZ35" s="52">
        <v>20694</v>
      </c>
      <c r="CA35" s="52">
        <v>20694</v>
      </c>
      <c r="CB35" s="52">
        <v>20694</v>
      </c>
      <c r="CC35" s="52">
        <v>20694</v>
      </c>
      <c r="CD35" s="52">
        <v>20694</v>
      </c>
      <c r="CE35" s="52">
        <v>20694</v>
      </c>
      <c r="CF35" s="52">
        <v>20694</v>
      </c>
      <c r="CG35" s="52">
        <v>20694</v>
      </c>
      <c r="CH35" s="52">
        <v>20694</v>
      </c>
      <c r="CI35" s="52">
        <v>20694</v>
      </c>
      <c r="CJ35" s="52">
        <v>20694</v>
      </c>
      <c r="CK35" s="52">
        <v>20694</v>
      </c>
      <c r="CL35" s="52">
        <v>20694</v>
      </c>
      <c r="CM35" s="52">
        <v>20694</v>
      </c>
      <c r="CN35" s="52">
        <v>20694</v>
      </c>
      <c r="CO35" s="52">
        <v>20694</v>
      </c>
      <c r="CP35" s="52">
        <v>20694</v>
      </c>
      <c r="CQ35" s="52">
        <v>20694</v>
      </c>
      <c r="CR35" s="52">
        <v>20694</v>
      </c>
      <c r="CS35" s="52">
        <v>21089</v>
      </c>
      <c r="CT35" s="52">
        <v>21089</v>
      </c>
      <c r="CU35" s="52">
        <v>21089</v>
      </c>
      <c r="CV35" s="52">
        <v>21089</v>
      </c>
      <c r="CW35" s="52">
        <v>21089</v>
      </c>
      <c r="CX35" s="52">
        <v>21089</v>
      </c>
      <c r="CY35" s="52">
        <v>21089</v>
      </c>
      <c r="CZ35" s="52">
        <v>21089</v>
      </c>
      <c r="DA35" s="52">
        <v>21089</v>
      </c>
      <c r="DB35" s="52">
        <v>21089</v>
      </c>
      <c r="DC35" s="52">
        <v>21089</v>
      </c>
      <c r="DD35" s="52">
        <v>21089</v>
      </c>
      <c r="DE35" s="52">
        <v>21089</v>
      </c>
      <c r="DF35" s="52">
        <v>21089</v>
      </c>
      <c r="DG35" s="52">
        <v>21089</v>
      </c>
      <c r="DH35" s="52">
        <v>21089</v>
      </c>
      <c r="DI35" s="52">
        <v>21089</v>
      </c>
      <c r="DJ35" s="52">
        <v>21089</v>
      </c>
      <c r="DK35" s="52">
        <v>21089</v>
      </c>
      <c r="DL35" s="52">
        <v>21089</v>
      </c>
      <c r="DM35" s="52">
        <v>21089</v>
      </c>
      <c r="DN35" s="52">
        <v>21089</v>
      </c>
      <c r="DO35" s="52">
        <v>20431</v>
      </c>
      <c r="DP35" s="52">
        <v>20431</v>
      </c>
      <c r="DQ35" s="52">
        <v>20431</v>
      </c>
      <c r="DR35" s="52">
        <v>20431</v>
      </c>
      <c r="DS35" s="52">
        <v>20431</v>
      </c>
      <c r="DT35" s="52">
        <v>20431</v>
      </c>
      <c r="DU35" s="52">
        <v>20431</v>
      </c>
      <c r="DV35" s="52">
        <v>20431</v>
      </c>
      <c r="DW35" s="52">
        <v>20431</v>
      </c>
      <c r="DX35" s="52">
        <v>20431</v>
      </c>
      <c r="DY35" s="52">
        <v>20431</v>
      </c>
    </row>
    <row r="36" spans="1:16378">
      <c r="A36" s="55" t="s">
        <v>19</v>
      </c>
      <c r="B36" s="52" t="s">
        <v>12</v>
      </c>
      <c r="D36" s="52">
        <v>23340</v>
      </c>
      <c r="E36" s="52">
        <v>23340</v>
      </c>
      <c r="F36" s="52">
        <v>23340</v>
      </c>
      <c r="G36" s="52">
        <v>23340</v>
      </c>
      <c r="H36" s="52">
        <v>23340</v>
      </c>
      <c r="I36" s="52">
        <v>23340</v>
      </c>
      <c r="J36" s="52">
        <v>23340</v>
      </c>
      <c r="K36" s="52">
        <v>23340</v>
      </c>
      <c r="L36" s="52">
        <v>23340</v>
      </c>
      <c r="M36" s="52">
        <v>23340</v>
      </c>
      <c r="N36" s="52">
        <v>23340</v>
      </c>
      <c r="O36" s="52">
        <v>23340</v>
      </c>
      <c r="P36" s="52">
        <v>23340</v>
      </c>
      <c r="Q36" s="52">
        <v>23340</v>
      </c>
      <c r="R36" s="52">
        <v>23340</v>
      </c>
      <c r="S36" s="52">
        <v>23340</v>
      </c>
      <c r="T36" s="52">
        <v>23340</v>
      </c>
      <c r="U36" s="52">
        <v>23340</v>
      </c>
      <c r="V36" s="52">
        <v>23340</v>
      </c>
      <c r="W36" s="52">
        <v>23340</v>
      </c>
      <c r="X36" s="52">
        <v>23340</v>
      </c>
      <c r="Y36" s="52">
        <v>23340</v>
      </c>
      <c r="Z36" s="52">
        <v>23340</v>
      </c>
      <c r="AA36" s="52">
        <v>23340</v>
      </c>
      <c r="AB36" s="52">
        <v>23340</v>
      </c>
      <c r="AC36" s="52">
        <v>23340</v>
      </c>
      <c r="AD36" s="52">
        <v>23340</v>
      </c>
      <c r="AE36" s="52">
        <v>23340</v>
      </c>
      <c r="AF36" s="52">
        <v>23340</v>
      </c>
      <c r="AG36" s="52">
        <v>23340</v>
      </c>
      <c r="AH36" s="52">
        <v>23340</v>
      </c>
      <c r="AI36" s="52">
        <v>22909</v>
      </c>
      <c r="AJ36" s="52">
        <v>22909</v>
      </c>
      <c r="AK36" s="52">
        <v>22909</v>
      </c>
      <c r="AL36" s="52">
        <v>22909</v>
      </c>
      <c r="AM36" s="52">
        <v>22909</v>
      </c>
      <c r="AN36" s="52">
        <v>22909</v>
      </c>
      <c r="AO36" s="52">
        <v>22909</v>
      </c>
      <c r="AP36" s="52">
        <v>22909</v>
      </c>
      <c r="AQ36" s="52">
        <v>22909</v>
      </c>
      <c r="AR36" s="52">
        <v>22909</v>
      </c>
      <c r="AS36" s="52">
        <v>22909</v>
      </c>
      <c r="AT36" s="52">
        <v>22909</v>
      </c>
      <c r="AU36" s="52">
        <v>22909</v>
      </c>
      <c r="AV36" s="52">
        <v>22909</v>
      </c>
      <c r="AW36" s="52">
        <v>22909</v>
      </c>
      <c r="AX36" s="52">
        <v>22909</v>
      </c>
      <c r="AY36" s="52">
        <v>22909</v>
      </c>
      <c r="AZ36" s="52">
        <v>22909</v>
      </c>
      <c r="BA36" s="52">
        <v>22909</v>
      </c>
      <c r="BB36" s="52">
        <v>22909</v>
      </c>
      <c r="BC36" s="52">
        <v>22909</v>
      </c>
      <c r="BD36" s="52">
        <v>22909</v>
      </c>
      <c r="BE36" s="52">
        <v>22909</v>
      </c>
      <c r="BF36" s="52">
        <v>22909</v>
      </c>
      <c r="BG36" s="52">
        <v>22909</v>
      </c>
      <c r="BH36" s="52">
        <v>22909</v>
      </c>
      <c r="BI36" s="52">
        <v>22909</v>
      </c>
      <c r="BJ36" s="52">
        <v>22909</v>
      </c>
      <c r="BK36" s="52">
        <v>22909</v>
      </c>
      <c r="BL36" s="52">
        <v>22909</v>
      </c>
      <c r="BM36" s="52">
        <v>22909</v>
      </c>
      <c r="BN36" s="52">
        <v>22728</v>
      </c>
      <c r="BO36" s="52">
        <v>22728</v>
      </c>
      <c r="BP36" s="52">
        <v>22728</v>
      </c>
      <c r="BQ36" s="52">
        <v>22728</v>
      </c>
      <c r="BR36" s="52">
        <v>22728</v>
      </c>
      <c r="BS36" s="52">
        <v>22728</v>
      </c>
      <c r="BT36" s="52">
        <v>22728</v>
      </c>
      <c r="BU36" s="52">
        <v>22728</v>
      </c>
      <c r="BV36" s="52">
        <v>22728</v>
      </c>
      <c r="BW36" s="52">
        <v>22728</v>
      </c>
      <c r="BX36" s="52">
        <v>22728</v>
      </c>
      <c r="BY36" s="52">
        <v>22728</v>
      </c>
      <c r="BZ36" s="52">
        <v>22728</v>
      </c>
      <c r="CA36" s="52">
        <v>22728</v>
      </c>
      <c r="CB36" s="52">
        <v>22728</v>
      </c>
      <c r="CC36" s="52">
        <v>22728</v>
      </c>
      <c r="CD36" s="52">
        <v>22728</v>
      </c>
      <c r="CE36" s="52">
        <v>22728</v>
      </c>
      <c r="CF36" s="52">
        <v>22728</v>
      </c>
      <c r="CG36" s="52">
        <v>22728</v>
      </c>
      <c r="CH36" s="52">
        <v>22728</v>
      </c>
      <c r="CI36" s="52">
        <v>22728</v>
      </c>
      <c r="CJ36" s="52">
        <v>22728</v>
      </c>
      <c r="CK36" s="52">
        <v>22728</v>
      </c>
      <c r="CL36" s="52">
        <v>22728</v>
      </c>
      <c r="CM36" s="52">
        <v>22728</v>
      </c>
      <c r="CN36" s="52">
        <v>22728</v>
      </c>
      <c r="CO36" s="52">
        <v>22728</v>
      </c>
      <c r="CP36" s="52">
        <v>22728</v>
      </c>
      <c r="CQ36" s="52">
        <v>22728</v>
      </c>
      <c r="CR36" s="52">
        <v>22728</v>
      </c>
      <c r="CS36" s="52">
        <v>23340</v>
      </c>
      <c r="CT36" s="52">
        <v>23340</v>
      </c>
      <c r="CU36" s="52">
        <v>23340</v>
      </c>
      <c r="CV36" s="52">
        <v>23340</v>
      </c>
      <c r="CW36" s="52">
        <v>23340</v>
      </c>
      <c r="CX36" s="52">
        <v>23340</v>
      </c>
      <c r="CY36" s="52">
        <v>23340</v>
      </c>
      <c r="CZ36" s="52">
        <v>23340</v>
      </c>
      <c r="DA36" s="52">
        <v>23340</v>
      </c>
      <c r="DB36" s="52">
        <v>23340</v>
      </c>
      <c r="DC36" s="52">
        <v>23340</v>
      </c>
      <c r="DD36" s="52">
        <v>23340</v>
      </c>
      <c r="DE36" s="52">
        <v>23340</v>
      </c>
      <c r="DF36" s="52">
        <v>23340</v>
      </c>
      <c r="DG36" s="52">
        <v>23340</v>
      </c>
      <c r="DH36" s="52">
        <v>23340</v>
      </c>
      <c r="DI36" s="52">
        <v>23340</v>
      </c>
      <c r="DJ36" s="52">
        <v>23340</v>
      </c>
      <c r="DK36" s="52">
        <v>23340</v>
      </c>
      <c r="DL36" s="52">
        <v>23340</v>
      </c>
      <c r="DM36" s="52">
        <v>23340</v>
      </c>
      <c r="DN36" s="52">
        <v>23340</v>
      </c>
      <c r="DO36" s="52">
        <v>22318</v>
      </c>
      <c r="DP36" s="52">
        <v>22318</v>
      </c>
      <c r="DQ36" s="52">
        <v>22318</v>
      </c>
      <c r="DR36" s="52">
        <v>22318</v>
      </c>
      <c r="DS36" s="52">
        <v>22318</v>
      </c>
      <c r="DT36" s="52">
        <v>22318</v>
      </c>
      <c r="DU36" s="52">
        <v>22318</v>
      </c>
      <c r="DV36" s="52">
        <v>22318</v>
      </c>
      <c r="DW36" s="52">
        <v>22318</v>
      </c>
      <c r="DX36" s="52">
        <v>22318</v>
      </c>
      <c r="DY36" s="52">
        <v>22318</v>
      </c>
    </row>
    <row r="37" spans="1:16378">
      <c r="A37" s="58" t="s">
        <v>32</v>
      </c>
      <c r="B37" s="59" t="s">
        <v>11</v>
      </c>
      <c r="C37" s="59"/>
      <c r="D37" s="59">
        <v>12.4</v>
      </c>
      <c r="E37" s="59">
        <v>12.4</v>
      </c>
      <c r="F37" s="59">
        <v>12.4</v>
      </c>
      <c r="G37" s="59">
        <v>12.4</v>
      </c>
      <c r="H37" s="59">
        <v>12.4</v>
      </c>
      <c r="I37" s="59">
        <v>12.4</v>
      </c>
      <c r="J37" s="59">
        <v>12.4</v>
      </c>
      <c r="K37" s="59">
        <v>12.4</v>
      </c>
      <c r="L37" s="59">
        <v>12.4</v>
      </c>
      <c r="M37" s="59">
        <v>12.4</v>
      </c>
      <c r="N37" s="59">
        <v>12.4</v>
      </c>
      <c r="O37" s="59">
        <v>12.4</v>
      </c>
      <c r="P37" s="59">
        <v>12.4</v>
      </c>
      <c r="Q37" s="59">
        <v>12.4</v>
      </c>
      <c r="R37" s="59">
        <v>12.4</v>
      </c>
      <c r="S37" s="59">
        <v>12.4</v>
      </c>
      <c r="T37" s="59">
        <v>12.4</v>
      </c>
      <c r="U37" s="59">
        <v>12.4</v>
      </c>
      <c r="V37" s="59">
        <v>12.4</v>
      </c>
      <c r="W37" s="59">
        <v>12.4</v>
      </c>
      <c r="X37" s="59">
        <v>12.4</v>
      </c>
      <c r="Y37" s="59">
        <v>12.4</v>
      </c>
      <c r="Z37" s="59">
        <v>12.4</v>
      </c>
      <c r="AA37" s="59">
        <v>12.4</v>
      </c>
      <c r="AB37" s="59">
        <v>12.4</v>
      </c>
      <c r="AC37" s="59">
        <v>12.4</v>
      </c>
      <c r="AD37" s="59">
        <v>12.4</v>
      </c>
      <c r="AE37" s="59">
        <v>12.4</v>
      </c>
      <c r="AF37" s="59">
        <v>12.4</v>
      </c>
      <c r="AG37" s="59">
        <v>12.4</v>
      </c>
      <c r="AH37" s="59">
        <v>12.4</v>
      </c>
      <c r="AI37" s="59">
        <v>10.600000000000001</v>
      </c>
      <c r="AJ37" s="59">
        <v>10.600000000000001</v>
      </c>
      <c r="AK37" s="59">
        <v>10.600000000000001</v>
      </c>
      <c r="AL37" s="59">
        <v>10.600000000000001</v>
      </c>
      <c r="AM37" s="59">
        <v>10.600000000000001</v>
      </c>
      <c r="AN37" s="59">
        <v>10.600000000000001</v>
      </c>
      <c r="AO37" s="59">
        <v>10.600000000000001</v>
      </c>
      <c r="AP37" s="59">
        <v>10.600000000000001</v>
      </c>
      <c r="AQ37" s="59">
        <v>10.600000000000001</v>
      </c>
      <c r="AR37" s="59">
        <v>10.600000000000001</v>
      </c>
      <c r="AS37" s="59">
        <v>10.600000000000001</v>
      </c>
      <c r="AT37" s="59">
        <v>10.600000000000001</v>
      </c>
      <c r="AU37" s="59">
        <v>10.600000000000001</v>
      </c>
      <c r="AV37" s="59">
        <v>10.600000000000001</v>
      </c>
      <c r="AW37" s="59">
        <v>10.600000000000001</v>
      </c>
      <c r="AX37" s="59">
        <v>10.600000000000001</v>
      </c>
      <c r="AY37" s="59">
        <v>10.600000000000001</v>
      </c>
      <c r="AZ37" s="59">
        <v>10.600000000000001</v>
      </c>
      <c r="BA37" s="59">
        <v>10.600000000000001</v>
      </c>
      <c r="BB37" s="59">
        <v>10.600000000000001</v>
      </c>
      <c r="BC37" s="59">
        <v>10.600000000000001</v>
      </c>
      <c r="BD37" s="59">
        <v>10.600000000000001</v>
      </c>
      <c r="BE37" s="59">
        <v>10.600000000000001</v>
      </c>
      <c r="BF37" s="59">
        <v>10.600000000000001</v>
      </c>
      <c r="BG37" s="59">
        <v>10.600000000000001</v>
      </c>
      <c r="BH37" s="59">
        <v>10.600000000000001</v>
      </c>
      <c r="BI37" s="59">
        <v>10.600000000000001</v>
      </c>
      <c r="BJ37" s="59">
        <v>10.600000000000001</v>
      </c>
      <c r="BK37" s="59">
        <v>10.600000000000001</v>
      </c>
      <c r="BL37" s="59">
        <v>10.600000000000001</v>
      </c>
      <c r="BM37" s="59">
        <v>10.600000000000001</v>
      </c>
      <c r="BN37" s="59">
        <v>9.3000000000000007</v>
      </c>
      <c r="BO37" s="59">
        <v>9.3000000000000007</v>
      </c>
      <c r="BP37" s="59">
        <v>9.3000000000000007</v>
      </c>
      <c r="BQ37" s="59">
        <v>9.3000000000000007</v>
      </c>
      <c r="BR37" s="59">
        <v>9.3000000000000007</v>
      </c>
      <c r="BS37" s="59">
        <v>9.3000000000000007</v>
      </c>
      <c r="BT37" s="59">
        <v>9.3000000000000007</v>
      </c>
      <c r="BU37" s="59">
        <v>9.3000000000000007</v>
      </c>
      <c r="BV37" s="59">
        <v>9.3000000000000007</v>
      </c>
      <c r="BW37" s="59">
        <v>9.3000000000000007</v>
      </c>
      <c r="BX37" s="59">
        <v>9.3000000000000007</v>
      </c>
      <c r="BY37" s="59">
        <v>9.3000000000000007</v>
      </c>
      <c r="BZ37" s="59">
        <v>9.3000000000000007</v>
      </c>
      <c r="CA37" s="59">
        <v>9.3000000000000007</v>
      </c>
      <c r="CB37" s="59">
        <v>9.3000000000000007</v>
      </c>
      <c r="CC37" s="59">
        <v>9.3000000000000007</v>
      </c>
      <c r="CD37" s="59">
        <v>9.3000000000000007</v>
      </c>
      <c r="CE37" s="59">
        <v>9.3000000000000007</v>
      </c>
      <c r="CF37" s="59">
        <v>9.3000000000000007</v>
      </c>
      <c r="CG37" s="59">
        <v>9.3000000000000007</v>
      </c>
      <c r="CH37" s="59">
        <v>9.3000000000000007</v>
      </c>
      <c r="CI37" s="59">
        <v>9.3000000000000007</v>
      </c>
      <c r="CJ37" s="59">
        <v>9.3000000000000007</v>
      </c>
      <c r="CK37" s="59">
        <v>9.3000000000000007</v>
      </c>
      <c r="CL37" s="59">
        <v>9.3000000000000007</v>
      </c>
      <c r="CM37" s="59">
        <v>9.3000000000000007</v>
      </c>
      <c r="CN37" s="59">
        <v>9.3000000000000007</v>
      </c>
      <c r="CO37" s="59">
        <v>9.3000000000000007</v>
      </c>
      <c r="CP37" s="59">
        <v>9.3000000000000007</v>
      </c>
      <c r="CQ37" s="59">
        <v>9.3000000000000007</v>
      </c>
      <c r="CR37" s="59">
        <v>9.3000000000000007</v>
      </c>
      <c r="CS37" s="59">
        <v>7.2</v>
      </c>
      <c r="CT37" s="59">
        <v>7.2</v>
      </c>
      <c r="CU37" s="59">
        <v>12.4</v>
      </c>
      <c r="CV37" s="59">
        <v>12.4</v>
      </c>
      <c r="CW37" s="59">
        <v>12.4</v>
      </c>
      <c r="CX37" s="59">
        <v>12.4</v>
      </c>
      <c r="CY37" s="59">
        <v>12.4</v>
      </c>
      <c r="CZ37" s="59">
        <v>12.4</v>
      </c>
      <c r="DA37" s="59">
        <v>12.4</v>
      </c>
      <c r="DB37" s="59">
        <v>12.4</v>
      </c>
      <c r="DC37" s="59">
        <v>12.4</v>
      </c>
      <c r="DD37" s="59">
        <v>12.4</v>
      </c>
      <c r="DE37" s="59">
        <v>12.4</v>
      </c>
      <c r="DF37" s="59">
        <v>12.4</v>
      </c>
      <c r="DG37" s="59">
        <v>12.4</v>
      </c>
      <c r="DH37" s="59">
        <v>12.4</v>
      </c>
      <c r="DI37" s="59">
        <v>12.4</v>
      </c>
      <c r="DJ37" s="59">
        <v>12.4</v>
      </c>
      <c r="DK37" s="59">
        <v>12.4</v>
      </c>
      <c r="DL37" s="59">
        <v>12.4</v>
      </c>
      <c r="DM37" s="59">
        <v>12.4</v>
      </c>
      <c r="DN37" s="59">
        <v>12.4</v>
      </c>
      <c r="DO37" s="59">
        <v>7.2</v>
      </c>
      <c r="DP37" s="59">
        <v>7.2</v>
      </c>
      <c r="DQ37" s="59">
        <v>7.2</v>
      </c>
      <c r="DR37" s="59">
        <v>7.2</v>
      </c>
      <c r="DS37" s="59">
        <v>7.2</v>
      </c>
      <c r="DT37" s="59">
        <v>7.2</v>
      </c>
      <c r="DU37" s="59">
        <v>7.2</v>
      </c>
      <c r="DV37" s="59">
        <v>7.2</v>
      </c>
      <c r="DW37" s="59">
        <v>7.2</v>
      </c>
      <c r="DX37" s="59">
        <v>7.2</v>
      </c>
      <c r="DY37" s="59">
        <v>7.2</v>
      </c>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c r="QO37" s="59"/>
      <c r="QP37" s="59"/>
      <c r="QQ37" s="59"/>
      <c r="QR37" s="59"/>
      <c r="QS37" s="59"/>
      <c r="QT37" s="59"/>
      <c r="QU37" s="59"/>
      <c r="QV37" s="59"/>
      <c r="QW37" s="59"/>
      <c r="QX37" s="59"/>
      <c r="QY37" s="59"/>
      <c r="QZ37" s="59"/>
      <c r="RA37" s="59"/>
      <c r="RB37" s="59"/>
      <c r="RC37" s="59"/>
      <c r="RD37" s="59"/>
      <c r="RE37" s="59"/>
      <c r="RF37" s="59"/>
      <c r="RG37" s="59"/>
      <c r="RH37" s="59"/>
      <c r="RI37" s="59"/>
      <c r="RJ37" s="59"/>
      <c r="RK37" s="59"/>
      <c r="RL37" s="59"/>
      <c r="RM37" s="59"/>
      <c r="RN37" s="59"/>
      <c r="RO37" s="59"/>
      <c r="RP37" s="59"/>
      <c r="RQ37" s="59"/>
      <c r="RR37" s="59"/>
      <c r="RS37" s="59"/>
      <c r="RT37" s="59"/>
      <c r="RU37" s="59"/>
      <c r="RV37" s="59"/>
      <c r="RW37" s="59"/>
      <c r="RX37" s="59"/>
      <c r="RY37" s="59"/>
      <c r="RZ37" s="59"/>
      <c r="SA37" s="59"/>
      <c r="SB37" s="59"/>
      <c r="SC37" s="59"/>
      <c r="SD37" s="59"/>
      <c r="SE37" s="59"/>
      <c r="SF37" s="59"/>
      <c r="SG37" s="59"/>
      <c r="SH37" s="59"/>
      <c r="SI37" s="59"/>
      <c r="SJ37" s="59"/>
      <c r="SK37" s="59"/>
      <c r="SL37" s="59"/>
      <c r="SM37" s="59"/>
      <c r="SN37" s="59"/>
      <c r="SO37" s="59"/>
      <c r="SP37" s="59"/>
      <c r="SQ37" s="59"/>
      <c r="SR37" s="59"/>
      <c r="SS37" s="59"/>
      <c r="ST37" s="59"/>
      <c r="SU37" s="59"/>
      <c r="SV37" s="59"/>
      <c r="SW37" s="59"/>
      <c r="SX37" s="59"/>
      <c r="SY37" s="59"/>
      <c r="SZ37" s="59"/>
      <c r="TA37" s="59"/>
      <c r="TB37" s="59"/>
      <c r="TC37" s="59"/>
      <c r="TD37" s="59"/>
      <c r="TE37" s="59"/>
      <c r="TF37" s="59"/>
      <c r="TG37" s="59"/>
      <c r="TH37" s="59"/>
      <c r="TI37" s="59"/>
      <c r="TJ37" s="59"/>
      <c r="TK37" s="59"/>
      <c r="TL37" s="59"/>
      <c r="TM37" s="59"/>
      <c r="TN37" s="59"/>
      <c r="TO37" s="59"/>
      <c r="TP37" s="59"/>
      <c r="TQ37" s="59"/>
      <c r="TR37" s="59"/>
      <c r="TS37" s="59"/>
      <c r="TT37" s="59"/>
      <c r="TU37" s="59"/>
      <c r="TV37" s="59"/>
      <c r="TW37" s="59"/>
      <c r="TX37" s="59"/>
      <c r="TY37" s="59"/>
      <c r="TZ37" s="59"/>
      <c r="UA37" s="59"/>
      <c r="UB37" s="59"/>
      <c r="UC37" s="59"/>
      <c r="UD37" s="59"/>
      <c r="UE37" s="59"/>
      <c r="UF37" s="59"/>
      <c r="UG37" s="59"/>
      <c r="UH37" s="59"/>
      <c r="UI37" s="59"/>
      <c r="UJ37" s="59"/>
      <c r="UK37" s="59"/>
      <c r="UL37" s="59"/>
      <c r="UM37" s="59"/>
      <c r="UN37" s="59"/>
      <c r="UO37" s="59"/>
      <c r="UP37" s="59"/>
      <c r="UQ37" s="59"/>
      <c r="UR37" s="59"/>
      <c r="US37" s="59"/>
      <c r="UT37" s="59"/>
      <c r="UU37" s="59"/>
      <c r="UV37" s="59"/>
      <c r="UW37" s="59"/>
      <c r="UX37" s="59"/>
      <c r="UY37" s="59"/>
      <c r="UZ37" s="59"/>
      <c r="VA37" s="59"/>
      <c r="VB37" s="59"/>
      <c r="VC37" s="59"/>
      <c r="VD37" s="59"/>
      <c r="VE37" s="59"/>
      <c r="VF37" s="59"/>
      <c r="VG37" s="59"/>
      <c r="VH37" s="59"/>
      <c r="VI37" s="59"/>
      <c r="VJ37" s="59"/>
      <c r="VK37" s="59"/>
      <c r="VL37" s="59"/>
      <c r="VM37" s="59"/>
      <c r="VN37" s="59"/>
      <c r="VO37" s="59"/>
      <c r="VP37" s="59"/>
      <c r="VQ37" s="59"/>
      <c r="VR37" s="59"/>
      <c r="VS37" s="59"/>
      <c r="VT37" s="59"/>
      <c r="VU37" s="59"/>
      <c r="VV37" s="59"/>
      <c r="VW37" s="59"/>
      <c r="VX37" s="59"/>
      <c r="VY37" s="59"/>
      <c r="VZ37" s="59"/>
      <c r="WA37" s="59"/>
      <c r="WB37" s="59"/>
      <c r="WC37" s="59"/>
      <c r="WD37" s="59"/>
      <c r="WE37" s="59"/>
      <c r="WF37" s="59"/>
      <c r="WG37" s="59"/>
      <c r="WH37" s="59"/>
      <c r="WI37" s="59"/>
      <c r="WJ37" s="59"/>
      <c r="WK37" s="59"/>
      <c r="WL37" s="59"/>
      <c r="WM37" s="59"/>
      <c r="WN37" s="59"/>
      <c r="WO37" s="59"/>
      <c r="WP37" s="59"/>
      <c r="WQ37" s="59"/>
      <c r="WR37" s="59"/>
      <c r="WS37" s="59"/>
      <c r="WT37" s="59"/>
      <c r="WU37" s="59"/>
      <c r="WV37" s="59"/>
      <c r="WW37" s="59"/>
      <c r="WX37" s="59"/>
      <c r="WY37" s="59"/>
      <c r="WZ37" s="59"/>
      <c r="XA37" s="59"/>
      <c r="XB37" s="59"/>
      <c r="XC37" s="59"/>
      <c r="XD37" s="59"/>
      <c r="XE37" s="59"/>
      <c r="XF37" s="59"/>
      <c r="XG37" s="59"/>
      <c r="XH37" s="59"/>
      <c r="XI37" s="59"/>
      <c r="XJ37" s="59"/>
      <c r="XK37" s="59"/>
      <c r="XL37" s="59"/>
      <c r="XM37" s="59"/>
      <c r="XN37" s="59"/>
      <c r="XO37" s="59"/>
      <c r="XP37" s="59"/>
      <c r="XQ37" s="59"/>
      <c r="XR37" s="59"/>
      <c r="XS37" s="59"/>
      <c r="XT37" s="59"/>
      <c r="XU37" s="59"/>
      <c r="XV37" s="59"/>
      <c r="XW37" s="59"/>
      <c r="XX37" s="59"/>
      <c r="XY37" s="59"/>
      <c r="XZ37" s="59"/>
      <c r="YA37" s="59"/>
      <c r="YB37" s="59"/>
      <c r="YC37" s="59"/>
      <c r="YD37" s="59"/>
      <c r="YE37" s="59"/>
      <c r="YF37" s="59"/>
      <c r="YG37" s="59"/>
      <c r="YH37" s="59"/>
      <c r="YI37" s="59"/>
      <c r="YJ37" s="59"/>
      <c r="YK37" s="59"/>
      <c r="YL37" s="59"/>
      <c r="YM37" s="59"/>
      <c r="YN37" s="59"/>
      <c r="YO37" s="59"/>
      <c r="YP37" s="59"/>
      <c r="YQ37" s="59"/>
      <c r="YR37" s="59"/>
      <c r="YS37" s="59"/>
      <c r="YT37" s="59"/>
      <c r="YU37" s="59"/>
      <c r="YV37" s="59"/>
      <c r="YW37" s="59"/>
      <c r="YX37" s="59"/>
      <c r="YY37" s="59"/>
      <c r="YZ37" s="59"/>
      <c r="ZA37" s="59"/>
      <c r="ZB37" s="59"/>
      <c r="ZC37" s="59"/>
      <c r="ZD37" s="59"/>
      <c r="ZE37" s="59"/>
      <c r="ZF37" s="59"/>
      <c r="ZG37" s="59"/>
      <c r="ZH37" s="59"/>
      <c r="ZI37" s="59"/>
      <c r="ZJ37" s="59"/>
      <c r="ZK37" s="59"/>
      <c r="ZL37" s="59"/>
      <c r="ZM37" s="59"/>
      <c r="ZN37" s="59"/>
      <c r="ZO37" s="59"/>
      <c r="ZP37" s="59"/>
      <c r="ZQ37" s="59"/>
      <c r="ZR37" s="59"/>
      <c r="ZS37" s="59"/>
      <c r="ZT37" s="59"/>
      <c r="ZU37" s="59"/>
      <c r="ZV37" s="59"/>
      <c r="ZW37" s="59"/>
      <c r="ZX37" s="59"/>
      <c r="ZY37" s="59"/>
      <c r="ZZ37" s="59"/>
      <c r="AAA37" s="59"/>
      <c r="AAB37" s="59"/>
      <c r="AAC37" s="59"/>
      <c r="AAD37" s="59"/>
      <c r="AAE37" s="59"/>
      <c r="AAF37" s="59"/>
      <c r="AAG37" s="59"/>
      <c r="AAH37" s="59"/>
      <c r="AAI37" s="59"/>
      <c r="AAJ37" s="59"/>
      <c r="AAK37" s="59"/>
      <c r="AAL37" s="59"/>
      <c r="AAM37" s="59"/>
      <c r="AAN37" s="59"/>
      <c r="AAO37" s="59"/>
      <c r="AAP37" s="59"/>
      <c r="AAQ37" s="59"/>
      <c r="AAR37" s="59"/>
      <c r="AAS37" s="59"/>
      <c r="AAT37" s="59"/>
      <c r="AAU37" s="59"/>
      <c r="AAV37" s="59"/>
      <c r="AAW37" s="59"/>
      <c r="AAX37" s="59"/>
      <c r="AAY37" s="59"/>
      <c r="AAZ37" s="59"/>
      <c r="ABA37" s="59"/>
      <c r="ABB37" s="59"/>
      <c r="ABC37" s="59"/>
      <c r="ABD37" s="59"/>
      <c r="ABE37" s="59"/>
      <c r="ABF37" s="59"/>
      <c r="ABG37" s="59"/>
      <c r="ABH37" s="59"/>
      <c r="ABI37" s="59"/>
      <c r="ABJ37" s="59"/>
      <c r="ABK37" s="59"/>
      <c r="ABL37" s="59"/>
      <c r="ABM37" s="59"/>
      <c r="ABN37" s="59"/>
      <c r="ABO37" s="59"/>
      <c r="ABP37" s="59"/>
      <c r="ABQ37" s="59"/>
      <c r="ABR37" s="59"/>
      <c r="ABS37" s="59"/>
      <c r="ABT37" s="59"/>
      <c r="ABU37" s="59"/>
      <c r="ABV37" s="59"/>
      <c r="ABW37" s="59"/>
      <c r="ABX37" s="59"/>
      <c r="ABY37" s="59"/>
      <c r="ABZ37" s="59"/>
      <c r="ACA37" s="59"/>
      <c r="ACB37" s="59"/>
      <c r="ACC37" s="59"/>
      <c r="ACD37" s="59"/>
      <c r="ACE37" s="59"/>
      <c r="ACF37" s="59"/>
      <c r="ACG37" s="59"/>
      <c r="ACH37" s="59"/>
      <c r="ACI37" s="59"/>
      <c r="ACJ37" s="59"/>
      <c r="ACK37" s="59"/>
      <c r="ACL37" s="59"/>
      <c r="ACM37" s="59"/>
      <c r="ACN37" s="59"/>
      <c r="ACO37" s="59"/>
      <c r="ACP37" s="59"/>
      <c r="ACQ37" s="59"/>
      <c r="ACR37" s="59"/>
      <c r="ACS37" s="59"/>
      <c r="ACT37" s="59"/>
      <c r="ACU37" s="59"/>
      <c r="ACV37" s="59"/>
      <c r="ACW37" s="59"/>
      <c r="ACX37" s="59"/>
      <c r="ACY37" s="59"/>
      <c r="ACZ37" s="59"/>
      <c r="ADA37" s="59"/>
      <c r="ADB37" s="59"/>
      <c r="ADC37" s="59"/>
      <c r="ADD37" s="59"/>
      <c r="ADE37" s="59"/>
      <c r="ADF37" s="59"/>
      <c r="ADG37" s="59"/>
      <c r="ADH37" s="59"/>
      <c r="ADI37" s="59"/>
      <c r="ADJ37" s="59"/>
      <c r="ADK37" s="59"/>
      <c r="ADL37" s="59"/>
      <c r="ADM37" s="59"/>
      <c r="ADN37" s="59"/>
      <c r="ADO37" s="59"/>
      <c r="ADP37" s="59"/>
      <c r="ADQ37" s="59"/>
      <c r="ADR37" s="59"/>
      <c r="ADS37" s="59"/>
      <c r="ADT37" s="59"/>
      <c r="ADU37" s="59"/>
      <c r="ADV37" s="59"/>
      <c r="ADW37" s="59"/>
      <c r="ADX37" s="59"/>
      <c r="ADY37" s="59"/>
      <c r="ADZ37" s="59"/>
      <c r="AEA37" s="59"/>
      <c r="AEB37" s="59"/>
      <c r="AEC37" s="59"/>
      <c r="AED37" s="59"/>
      <c r="AEE37" s="59"/>
      <c r="AEF37" s="59"/>
      <c r="AEG37" s="59"/>
      <c r="AEH37" s="59"/>
      <c r="AEI37" s="59"/>
      <c r="AEJ37" s="59"/>
      <c r="AEK37" s="59"/>
      <c r="AEL37" s="59"/>
      <c r="AEM37" s="59"/>
      <c r="AEN37" s="59"/>
      <c r="AEO37" s="59"/>
      <c r="AEP37" s="59"/>
      <c r="AEQ37" s="59"/>
      <c r="AER37" s="59"/>
      <c r="AES37" s="59"/>
      <c r="AET37" s="59"/>
      <c r="AEU37" s="59"/>
      <c r="AEV37" s="59"/>
      <c r="AEW37" s="59"/>
      <c r="AEX37" s="59"/>
      <c r="AEY37" s="59"/>
      <c r="AEZ37" s="59"/>
      <c r="AFA37" s="59"/>
      <c r="AFB37" s="59"/>
      <c r="AFC37" s="59"/>
      <c r="AFD37" s="59"/>
      <c r="AFE37" s="59"/>
      <c r="AFF37" s="59"/>
      <c r="AFG37" s="59"/>
      <c r="AFH37" s="59"/>
      <c r="AFI37" s="59"/>
      <c r="AFJ37" s="59"/>
      <c r="AFK37" s="59"/>
      <c r="AFL37" s="59"/>
      <c r="AFM37" s="59"/>
      <c r="AFN37" s="59"/>
      <c r="AFO37" s="59"/>
      <c r="AFP37" s="59"/>
      <c r="AFQ37" s="59"/>
      <c r="AFR37" s="59"/>
      <c r="AFS37" s="59"/>
      <c r="AFT37" s="59"/>
      <c r="AFU37" s="59"/>
      <c r="AFV37" s="59"/>
      <c r="AFW37" s="59"/>
      <c r="AFX37" s="59"/>
      <c r="AFY37" s="59"/>
      <c r="AFZ37" s="59"/>
      <c r="AGA37" s="59"/>
      <c r="AGB37" s="59"/>
      <c r="AGC37" s="59"/>
      <c r="AGD37" s="59"/>
      <c r="AGE37" s="59"/>
      <c r="AGF37" s="59"/>
      <c r="AGG37" s="59"/>
      <c r="AGH37" s="59"/>
      <c r="AGI37" s="59"/>
      <c r="AGJ37" s="59"/>
      <c r="AGK37" s="59"/>
      <c r="AGL37" s="59"/>
      <c r="AGM37" s="59"/>
      <c r="AGN37" s="59"/>
      <c r="AGO37" s="59"/>
      <c r="AGP37" s="59"/>
      <c r="AGQ37" s="59"/>
      <c r="AGR37" s="59"/>
      <c r="AGS37" s="59"/>
      <c r="AGT37" s="59"/>
      <c r="AGU37" s="59"/>
      <c r="AGV37" s="59"/>
      <c r="AGW37" s="59"/>
      <c r="AGX37" s="59"/>
      <c r="AGY37" s="59"/>
      <c r="AGZ37" s="59"/>
      <c r="AHA37" s="59"/>
      <c r="AHB37" s="59"/>
      <c r="AHC37" s="59"/>
      <c r="AHD37" s="59"/>
      <c r="AHE37" s="59"/>
      <c r="AHF37" s="59"/>
      <c r="AHG37" s="59"/>
      <c r="AHH37" s="59"/>
      <c r="AHI37" s="59"/>
      <c r="AHJ37" s="59"/>
      <c r="AHK37" s="59"/>
      <c r="AHL37" s="59"/>
      <c r="AHM37" s="59"/>
      <c r="AHN37" s="59"/>
      <c r="AHO37" s="59"/>
      <c r="AHP37" s="59"/>
      <c r="AHQ37" s="59"/>
      <c r="AHR37" s="59"/>
      <c r="AHS37" s="59"/>
      <c r="AHT37" s="59"/>
      <c r="AHU37" s="59"/>
      <c r="AHV37" s="59"/>
      <c r="AHW37" s="59"/>
      <c r="AHX37" s="59"/>
      <c r="AHY37" s="59"/>
      <c r="AHZ37" s="59"/>
      <c r="AIA37" s="59"/>
      <c r="AIB37" s="59"/>
      <c r="AIC37" s="59"/>
      <c r="AID37" s="59"/>
      <c r="AIE37" s="59"/>
      <c r="AIF37" s="59"/>
      <c r="AIG37" s="59"/>
      <c r="AIH37" s="59"/>
      <c r="AII37" s="59"/>
      <c r="AIJ37" s="59"/>
      <c r="AIK37" s="59"/>
      <c r="AIL37" s="59"/>
      <c r="AIM37" s="59"/>
      <c r="AIN37" s="59"/>
      <c r="AIO37" s="59"/>
      <c r="AIP37" s="59"/>
      <c r="AIQ37" s="59"/>
      <c r="AIR37" s="59"/>
      <c r="AIS37" s="59"/>
      <c r="AIT37" s="59"/>
      <c r="AIU37" s="59"/>
      <c r="AIV37" s="59"/>
      <c r="AIW37" s="59"/>
      <c r="AIX37" s="59"/>
      <c r="AIY37" s="59"/>
      <c r="AIZ37" s="59"/>
      <c r="AJA37" s="59"/>
      <c r="AJB37" s="59"/>
      <c r="AJC37" s="59"/>
      <c r="AJD37" s="59"/>
      <c r="AJE37" s="59"/>
      <c r="AJF37" s="59"/>
      <c r="AJG37" s="59"/>
      <c r="AJH37" s="59"/>
      <c r="AJI37" s="59"/>
      <c r="AJJ37" s="59"/>
      <c r="AJK37" s="59"/>
      <c r="AJL37" s="59"/>
      <c r="AJM37" s="59"/>
      <c r="AJN37" s="59"/>
      <c r="AJO37" s="59"/>
      <c r="AJP37" s="59"/>
      <c r="AJQ37" s="59"/>
      <c r="AJR37" s="59"/>
      <c r="AJS37" s="59"/>
      <c r="AJT37" s="59"/>
      <c r="AJU37" s="59"/>
      <c r="AJV37" s="59"/>
      <c r="AJW37" s="59"/>
      <c r="AJX37" s="59"/>
      <c r="AJY37" s="59"/>
      <c r="AJZ37" s="59"/>
      <c r="AKA37" s="59"/>
      <c r="AKB37" s="59"/>
      <c r="AKC37" s="59"/>
      <c r="AKD37" s="59"/>
      <c r="AKE37" s="59"/>
      <c r="AKF37" s="59"/>
      <c r="AKG37" s="59"/>
      <c r="AKH37" s="59"/>
      <c r="AKI37" s="59"/>
      <c r="AKJ37" s="59"/>
      <c r="AKK37" s="59"/>
      <c r="AKL37" s="59"/>
      <c r="AKM37" s="59"/>
      <c r="AKN37" s="59"/>
      <c r="AKO37" s="59"/>
      <c r="AKP37" s="59"/>
      <c r="AKQ37" s="59"/>
      <c r="AKR37" s="59"/>
      <c r="AKS37" s="59"/>
      <c r="AKT37" s="59"/>
      <c r="AKU37" s="59"/>
      <c r="AKV37" s="59"/>
      <c r="AKW37" s="59"/>
      <c r="AKX37" s="59"/>
      <c r="AKY37" s="59"/>
      <c r="AKZ37" s="59"/>
      <c r="ALA37" s="59"/>
      <c r="ALB37" s="59"/>
      <c r="ALC37" s="59"/>
      <c r="ALD37" s="59"/>
      <c r="ALE37" s="59"/>
      <c r="ALF37" s="59"/>
      <c r="ALG37" s="59"/>
      <c r="ALH37" s="59"/>
      <c r="ALI37" s="59"/>
      <c r="ALJ37" s="59"/>
      <c r="ALK37" s="59"/>
      <c r="ALL37" s="59"/>
      <c r="ALM37" s="59"/>
      <c r="ALN37" s="59"/>
      <c r="ALO37" s="59"/>
      <c r="ALP37" s="59"/>
      <c r="ALQ37" s="59"/>
      <c r="ALR37" s="59"/>
      <c r="ALS37" s="59"/>
      <c r="ALT37" s="59"/>
      <c r="ALU37" s="59"/>
      <c r="ALV37" s="59"/>
      <c r="ALW37" s="59"/>
      <c r="ALX37" s="59"/>
      <c r="ALY37" s="59"/>
      <c r="ALZ37" s="59"/>
      <c r="AMA37" s="59"/>
      <c r="AMB37" s="59"/>
      <c r="AMC37" s="59"/>
      <c r="AMD37" s="59"/>
      <c r="AME37" s="59"/>
      <c r="AMF37" s="59"/>
      <c r="AMG37" s="59"/>
      <c r="AMH37" s="59"/>
      <c r="AMI37" s="59"/>
      <c r="AMJ37" s="59"/>
      <c r="AMK37" s="59"/>
      <c r="AML37" s="59"/>
      <c r="AMM37" s="59"/>
      <c r="AMN37" s="59"/>
      <c r="AMO37" s="59"/>
      <c r="AMP37" s="59"/>
      <c r="AMQ37" s="59"/>
      <c r="AMR37" s="59"/>
      <c r="AMS37" s="59"/>
      <c r="AMT37" s="59"/>
      <c r="AMU37" s="59"/>
      <c r="AMV37" s="59"/>
      <c r="AMW37" s="59"/>
      <c r="AMX37" s="59"/>
      <c r="AMY37" s="59"/>
      <c r="AMZ37" s="59"/>
      <c r="ANA37" s="59"/>
      <c r="ANB37" s="59"/>
      <c r="ANC37" s="59"/>
      <c r="AND37" s="59"/>
      <c r="ANE37" s="59"/>
      <c r="ANF37" s="59"/>
      <c r="ANG37" s="59"/>
      <c r="ANH37" s="59"/>
      <c r="ANI37" s="59"/>
      <c r="ANJ37" s="59"/>
      <c r="ANK37" s="59"/>
      <c r="ANL37" s="59"/>
      <c r="ANM37" s="59"/>
      <c r="ANN37" s="59"/>
      <c r="ANO37" s="59"/>
      <c r="ANP37" s="59"/>
      <c r="ANQ37" s="59"/>
      <c r="ANR37" s="59"/>
      <c r="ANS37" s="59"/>
      <c r="ANT37" s="59"/>
      <c r="ANU37" s="59"/>
      <c r="ANV37" s="59"/>
      <c r="ANW37" s="59"/>
      <c r="ANX37" s="59"/>
      <c r="ANY37" s="59"/>
      <c r="ANZ37" s="59"/>
      <c r="AOA37" s="59"/>
      <c r="AOB37" s="59"/>
      <c r="AOC37" s="59"/>
      <c r="AOD37" s="59"/>
      <c r="AOE37" s="59"/>
      <c r="AOF37" s="59"/>
      <c r="AOG37" s="59"/>
      <c r="AOH37" s="59"/>
      <c r="AOI37" s="59"/>
      <c r="AOJ37" s="59"/>
      <c r="AOK37" s="59"/>
      <c r="AOL37" s="59"/>
      <c r="AOM37" s="59"/>
      <c r="AON37" s="59"/>
      <c r="AOO37" s="59"/>
      <c r="AOP37" s="59"/>
      <c r="AOQ37" s="59"/>
      <c r="AOR37" s="59"/>
      <c r="AOS37" s="59"/>
      <c r="AOT37" s="59"/>
      <c r="AOU37" s="59"/>
      <c r="AOV37" s="59"/>
      <c r="AOW37" s="59"/>
      <c r="AOX37" s="59"/>
      <c r="AOY37" s="59"/>
      <c r="AOZ37" s="59"/>
      <c r="APA37" s="59"/>
      <c r="APB37" s="59"/>
      <c r="APC37" s="59"/>
      <c r="APD37" s="59"/>
      <c r="APE37" s="59"/>
      <c r="APF37" s="59"/>
      <c r="APG37" s="59"/>
      <c r="APH37" s="59"/>
      <c r="API37" s="59"/>
      <c r="APJ37" s="59"/>
      <c r="APK37" s="59"/>
      <c r="APL37" s="59"/>
      <c r="APM37" s="59"/>
      <c r="APN37" s="59"/>
      <c r="APO37" s="59"/>
      <c r="APP37" s="59"/>
      <c r="APQ37" s="59"/>
      <c r="APR37" s="59"/>
      <c r="APS37" s="59"/>
      <c r="APT37" s="59"/>
      <c r="APU37" s="59"/>
      <c r="APV37" s="59"/>
      <c r="APW37" s="59"/>
      <c r="APX37" s="59"/>
      <c r="APY37" s="59"/>
      <c r="APZ37" s="59"/>
      <c r="AQA37" s="59"/>
      <c r="AQB37" s="59"/>
      <c r="AQC37" s="59"/>
      <c r="AQD37" s="59"/>
      <c r="AQE37" s="59"/>
      <c r="AQF37" s="59"/>
      <c r="AQG37" s="59"/>
      <c r="AQH37" s="59"/>
      <c r="AQI37" s="59"/>
      <c r="AQJ37" s="59"/>
      <c r="AQK37" s="59"/>
      <c r="AQL37" s="59"/>
      <c r="AQM37" s="59"/>
      <c r="AQN37" s="59"/>
      <c r="AQO37" s="59"/>
      <c r="AQP37" s="59"/>
      <c r="AQQ37" s="59"/>
      <c r="AQR37" s="59"/>
      <c r="AQS37" s="59"/>
      <c r="AQT37" s="59"/>
      <c r="AQU37" s="59"/>
      <c r="AQV37" s="59"/>
      <c r="AQW37" s="59"/>
      <c r="AQX37" s="59"/>
      <c r="AQY37" s="59"/>
      <c r="AQZ37" s="59"/>
      <c r="ARA37" s="59"/>
      <c r="ARB37" s="59"/>
      <c r="ARC37" s="59"/>
      <c r="ARD37" s="59"/>
      <c r="ARE37" s="59"/>
      <c r="ARF37" s="59"/>
      <c r="ARG37" s="59"/>
      <c r="ARH37" s="59"/>
      <c r="ARI37" s="59"/>
      <c r="ARJ37" s="59"/>
      <c r="ARK37" s="59"/>
      <c r="ARL37" s="59"/>
      <c r="ARM37" s="59"/>
      <c r="ARN37" s="59"/>
      <c r="ARO37" s="59"/>
      <c r="ARP37" s="59"/>
      <c r="ARQ37" s="59"/>
      <c r="ARR37" s="59"/>
      <c r="ARS37" s="59"/>
      <c r="ART37" s="59"/>
      <c r="ARU37" s="59"/>
      <c r="ARV37" s="59"/>
      <c r="ARW37" s="59"/>
      <c r="ARX37" s="59"/>
      <c r="ARY37" s="59"/>
      <c r="ARZ37" s="59"/>
      <c r="ASA37" s="59"/>
      <c r="ASB37" s="59"/>
      <c r="ASC37" s="59"/>
      <c r="ASD37" s="59"/>
      <c r="ASE37" s="59"/>
      <c r="ASF37" s="59"/>
      <c r="ASG37" s="59"/>
      <c r="ASH37" s="59"/>
      <c r="ASI37" s="59"/>
      <c r="ASJ37" s="59"/>
      <c r="ASK37" s="59"/>
      <c r="ASL37" s="59"/>
      <c r="ASM37" s="59"/>
      <c r="ASN37" s="59"/>
      <c r="ASO37" s="59"/>
      <c r="ASP37" s="59"/>
      <c r="ASQ37" s="59"/>
      <c r="ASR37" s="59"/>
      <c r="ASS37" s="59"/>
      <c r="AST37" s="59"/>
      <c r="ASU37" s="59"/>
      <c r="ASV37" s="59"/>
      <c r="ASW37" s="59"/>
      <c r="ASX37" s="59"/>
      <c r="ASY37" s="59"/>
      <c r="ASZ37" s="59"/>
      <c r="ATA37" s="59"/>
      <c r="ATB37" s="59"/>
      <c r="ATC37" s="59"/>
      <c r="ATD37" s="59"/>
      <c r="ATE37" s="59"/>
      <c r="ATF37" s="59"/>
      <c r="ATG37" s="59"/>
      <c r="ATH37" s="59"/>
      <c r="ATI37" s="59"/>
      <c r="ATJ37" s="59"/>
      <c r="ATK37" s="59"/>
      <c r="ATL37" s="59"/>
      <c r="ATM37" s="59"/>
      <c r="ATN37" s="59"/>
      <c r="ATO37" s="59"/>
      <c r="ATP37" s="59"/>
      <c r="ATQ37" s="59"/>
      <c r="ATR37" s="59"/>
      <c r="ATS37" s="59"/>
      <c r="ATT37" s="59"/>
      <c r="ATU37" s="59"/>
      <c r="ATV37" s="59"/>
      <c r="ATW37" s="59"/>
      <c r="ATX37" s="59"/>
      <c r="ATY37" s="59"/>
      <c r="ATZ37" s="59"/>
      <c r="AUA37" s="59"/>
      <c r="AUB37" s="59"/>
      <c r="AUC37" s="59"/>
      <c r="AUD37" s="59"/>
      <c r="AUE37" s="59"/>
      <c r="AUF37" s="59"/>
      <c r="AUG37" s="59"/>
      <c r="AUH37" s="59"/>
      <c r="AUI37" s="59"/>
      <c r="AUJ37" s="59"/>
      <c r="AUK37" s="59"/>
      <c r="AUL37" s="59"/>
      <c r="AUM37" s="59"/>
      <c r="AUN37" s="59"/>
      <c r="AUO37" s="59"/>
      <c r="AUP37" s="59"/>
      <c r="AUQ37" s="59"/>
      <c r="AUR37" s="59"/>
      <c r="AUS37" s="59"/>
      <c r="AUT37" s="59"/>
      <c r="AUU37" s="59"/>
      <c r="AUV37" s="59"/>
      <c r="AUW37" s="59"/>
      <c r="AUX37" s="59"/>
      <c r="AUY37" s="59"/>
      <c r="AUZ37" s="59"/>
      <c r="AVA37" s="59"/>
      <c r="AVB37" s="59"/>
      <c r="AVC37" s="59"/>
      <c r="AVD37" s="59"/>
      <c r="AVE37" s="59"/>
      <c r="AVF37" s="59"/>
      <c r="AVG37" s="59"/>
      <c r="AVH37" s="59"/>
      <c r="AVI37" s="59"/>
      <c r="AVJ37" s="59"/>
      <c r="AVK37" s="59"/>
      <c r="AVL37" s="59"/>
      <c r="AVM37" s="59"/>
      <c r="AVN37" s="59"/>
      <c r="AVO37" s="59"/>
      <c r="AVP37" s="59"/>
      <c r="AVQ37" s="59"/>
      <c r="AVR37" s="59"/>
      <c r="AVS37" s="59"/>
      <c r="AVT37" s="59"/>
      <c r="AVU37" s="59"/>
      <c r="AVV37" s="59"/>
      <c r="AVW37" s="59"/>
      <c r="AVX37" s="59"/>
      <c r="AVY37" s="59"/>
      <c r="AVZ37" s="59"/>
      <c r="AWA37" s="59"/>
      <c r="AWB37" s="59"/>
      <c r="AWC37" s="59"/>
      <c r="AWD37" s="59"/>
      <c r="AWE37" s="59"/>
      <c r="AWF37" s="59"/>
      <c r="AWG37" s="59"/>
      <c r="AWH37" s="59"/>
      <c r="AWI37" s="59"/>
      <c r="AWJ37" s="59"/>
      <c r="AWK37" s="59"/>
      <c r="AWL37" s="59"/>
      <c r="AWM37" s="59"/>
      <c r="AWN37" s="59"/>
      <c r="AWO37" s="59"/>
      <c r="AWP37" s="59"/>
      <c r="AWQ37" s="59"/>
      <c r="AWR37" s="59"/>
      <c r="AWS37" s="59"/>
      <c r="AWT37" s="59"/>
      <c r="AWU37" s="59"/>
      <c r="AWV37" s="59"/>
      <c r="AWW37" s="59"/>
      <c r="AWX37" s="59"/>
      <c r="AWY37" s="59"/>
      <c r="AWZ37" s="59"/>
      <c r="AXA37" s="59"/>
      <c r="AXB37" s="59"/>
      <c r="AXC37" s="59"/>
      <c r="AXD37" s="59"/>
      <c r="AXE37" s="59"/>
      <c r="AXF37" s="59"/>
      <c r="AXG37" s="59"/>
      <c r="AXH37" s="59"/>
      <c r="AXI37" s="59"/>
      <c r="AXJ37" s="59"/>
      <c r="AXK37" s="59"/>
      <c r="AXL37" s="59"/>
      <c r="AXM37" s="59"/>
      <c r="AXN37" s="59"/>
      <c r="AXO37" s="59"/>
      <c r="AXP37" s="59"/>
      <c r="AXQ37" s="59"/>
      <c r="AXR37" s="59"/>
      <c r="AXS37" s="59"/>
      <c r="AXT37" s="59"/>
      <c r="AXU37" s="59"/>
      <c r="AXV37" s="59"/>
      <c r="AXW37" s="59"/>
      <c r="AXX37" s="59"/>
      <c r="AXY37" s="59"/>
      <c r="AXZ37" s="59"/>
      <c r="AYA37" s="59"/>
      <c r="AYB37" s="59"/>
      <c r="AYC37" s="59"/>
      <c r="AYD37" s="59"/>
      <c r="AYE37" s="59"/>
      <c r="AYF37" s="59"/>
      <c r="AYG37" s="59"/>
      <c r="AYH37" s="59"/>
      <c r="AYI37" s="59"/>
      <c r="AYJ37" s="59"/>
      <c r="AYK37" s="59"/>
      <c r="AYL37" s="59"/>
      <c r="AYM37" s="59"/>
      <c r="AYN37" s="59"/>
      <c r="AYO37" s="59"/>
      <c r="AYP37" s="59"/>
      <c r="AYQ37" s="59"/>
      <c r="AYR37" s="59"/>
      <c r="AYS37" s="59"/>
      <c r="AYT37" s="59"/>
      <c r="AYU37" s="59"/>
      <c r="AYV37" s="59"/>
      <c r="AYW37" s="59"/>
      <c r="AYX37" s="59"/>
      <c r="AYY37" s="59"/>
      <c r="AYZ37" s="59"/>
      <c r="AZA37" s="59"/>
      <c r="AZB37" s="59"/>
      <c r="AZC37" s="59"/>
      <c r="AZD37" s="59"/>
      <c r="AZE37" s="59"/>
      <c r="AZF37" s="59"/>
      <c r="AZG37" s="59"/>
      <c r="AZH37" s="59"/>
      <c r="AZI37" s="59"/>
      <c r="AZJ37" s="59"/>
      <c r="AZK37" s="59"/>
      <c r="AZL37" s="59"/>
      <c r="AZM37" s="59"/>
      <c r="AZN37" s="59"/>
      <c r="AZO37" s="59"/>
      <c r="AZP37" s="59"/>
      <c r="AZQ37" s="59"/>
      <c r="AZR37" s="59"/>
      <c r="AZS37" s="59"/>
      <c r="AZT37" s="59"/>
      <c r="AZU37" s="59"/>
      <c r="AZV37" s="59"/>
      <c r="AZW37" s="59"/>
      <c r="AZX37" s="59"/>
      <c r="AZY37" s="59"/>
      <c r="AZZ37" s="59"/>
      <c r="BAA37" s="59"/>
      <c r="BAB37" s="59"/>
      <c r="BAC37" s="59"/>
      <c r="BAD37" s="59"/>
      <c r="BAE37" s="59"/>
      <c r="BAF37" s="59"/>
      <c r="BAG37" s="59"/>
      <c r="BAH37" s="59"/>
      <c r="BAI37" s="59"/>
      <c r="BAJ37" s="59"/>
      <c r="BAK37" s="59"/>
      <c r="BAL37" s="59"/>
      <c r="BAM37" s="59"/>
      <c r="BAN37" s="59"/>
      <c r="BAO37" s="59"/>
      <c r="BAP37" s="59"/>
      <c r="BAQ37" s="59"/>
      <c r="BAR37" s="59"/>
      <c r="BAS37" s="59"/>
      <c r="BAT37" s="59"/>
      <c r="BAU37" s="59"/>
      <c r="BAV37" s="59"/>
      <c r="BAW37" s="59"/>
      <c r="BAX37" s="59"/>
      <c r="BAY37" s="59"/>
      <c r="BAZ37" s="59"/>
      <c r="BBA37" s="59"/>
      <c r="BBB37" s="59"/>
      <c r="BBC37" s="59"/>
      <c r="BBD37" s="59"/>
      <c r="BBE37" s="59"/>
      <c r="BBF37" s="59"/>
      <c r="BBG37" s="59"/>
      <c r="BBH37" s="59"/>
      <c r="BBI37" s="59"/>
      <c r="BBJ37" s="59"/>
      <c r="BBK37" s="59"/>
      <c r="BBL37" s="59"/>
      <c r="BBM37" s="59"/>
      <c r="BBN37" s="59"/>
      <c r="BBO37" s="59"/>
      <c r="BBP37" s="59"/>
      <c r="BBQ37" s="59"/>
      <c r="BBR37" s="59"/>
      <c r="BBS37" s="59"/>
      <c r="BBT37" s="59"/>
      <c r="BBU37" s="59"/>
      <c r="BBV37" s="59"/>
      <c r="BBW37" s="59"/>
      <c r="BBX37" s="59"/>
      <c r="BBY37" s="59"/>
      <c r="BBZ37" s="59"/>
      <c r="BCA37" s="59"/>
      <c r="BCB37" s="59"/>
      <c r="BCC37" s="59"/>
      <c r="BCD37" s="59"/>
      <c r="BCE37" s="59"/>
      <c r="BCF37" s="59"/>
      <c r="BCG37" s="59"/>
      <c r="BCH37" s="59"/>
      <c r="BCI37" s="59"/>
      <c r="BCJ37" s="59"/>
      <c r="BCK37" s="59"/>
      <c r="BCL37" s="59"/>
      <c r="BCM37" s="59"/>
      <c r="BCN37" s="59"/>
      <c r="BCO37" s="59"/>
      <c r="BCP37" s="59"/>
      <c r="BCQ37" s="59"/>
      <c r="BCR37" s="59"/>
      <c r="BCS37" s="59"/>
      <c r="BCT37" s="59"/>
      <c r="BCU37" s="59"/>
      <c r="BCV37" s="59"/>
      <c r="BCW37" s="59"/>
      <c r="BCX37" s="59"/>
      <c r="BCY37" s="59"/>
      <c r="BCZ37" s="59"/>
      <c r="BDA37" s="59"/>
      <c r="BDB37" s="59"/>
      <c r="BDC37" s="59"/>
      <c r="BDD37" s="59"/>
      <c r="BDE37" s="59"/>
      <c r="BDF37" s="59"/>
      <c r="BDG37" s="59"/>
      <c r="BDH37" s="59"/>
      <c r="BDI37" s="59"/>
      <c r="BDJ37" s="59"/>
      <c r="BDK37" s="59"/>
      <c r="BDL37" s="59"/>
      <c r="BDM37" s="59"/>
      <c r="BDN37" s="59"/>
      <c r="BDO37" s="59"/>
      <c r="BDP37" s="59"/>
      <c r="BDQ37" s="59"/>
      <c r="BDR37" s="59"/>
      <c r="BDS37" s="59"/>
      <c r="BDT37" s="59"/>
      <c r="BDU37" s="59"/>
      <c r="BDV37" s="59"/>
      <c r="BDW37" s="59"/>
      <c r="BDX37" s="59"/>
      <c r="BDY37" s="59"/>
      <c r="BDZ37" s="59"/>
      <c r="BEA37" s="59"/>
      <c r="BEB37" s="59"/>
      <c r="BEC37" s="59"/>
      <c r="BED37" s="59"/>
      <c r="BEE37" s="59"/>
      <c r="BEF37" s="59"/>
      <c r="BEG37" s="59"/>
      <c r="BEH37" s="59"/>
      <c r="BEI37" s="59"/>
      <c r="BEJ37" s="59"/>
      <c r="BEK37" s="59"/>
      <c r="BEL37" s="59"/>
      <c r="BEM37" s="59"/>
      <c r="BEN37" s="59"/>
      <c r="BEO37" s="59"/>
      <c r="BEP37" s="59"/>
      <c r="BEQ37" s="59"/>
      <c r="BER37" s="59"/>
      <c r="BES37" s="59"/>
      <c r="BET37" s="59"/>
      <c r="BEU37" s="59"/>
      <c r="BEV37" s="59"/>
      <c r="BEW37" s="59"/>
      <c r="BEX37" s="59"/>
      <c r="BEY37" s="59"/>
      <c r="BEZ37" s="59"/>
      <c r="BFA37" s="59"/>
      <c r="BFB37" s="59"/>
      <c r="BFC37" s="59"/>
      <c r="BFD37" s="59"/>
      <c r="BFE37" s="59"/>
      <c r="BFF37" s="59"/>
      <c r="BFG37" s="59"/>
      <c r="BFH37" s="59"/>
      <c r="BFI37" s="59"/>
      <c r="BFJ37" s="59"/>
      <c r="BFK37" s="59"/>
      <c r="BFL37" s="59"/>
      <c r="BFM37" s="59"/>
      <c r="BFN37" s="59"/>
      <c r="BFO37" s="59"/>
      <c r="BFP37" s="59"/>
      <c r="BFQ37" s="59"/>
      <c r="BFR37" s="59"/>
      <c r="BFS37" s="59"/>
      <c r="BFT37" s="59"/>
      <c r="BFU37" s="59"/>
      <c r="BFV37" s="59"/>
      <c r="BFW37" s="59"/>
      <c r="BFX37" s="59"/>
      <c r="BFY37" s="59"/>
      <c r="BFZ37" s="59"/>
      <c r="BGA37" s="59"/>
      <c r="BGB37" s="59"/>
      <c r="BGC37" s="59"/>
      <c r="BGD37" s="59"/>
      <c r="BGE37" s="59"/>
      <c r="BGF37" s="59"/>
      <c r="BGG37" s="59"/>
      <c r="BGH37" s="59"/>
      <c r="BGI37" s="59"/>
      <c r="BGJ37" s="59"/>
      <c r="BGK37" s="59"/>
      <c r="BGL37" s="59"/>
      <c r="BGM37" s="59"/>
      <c r="BGN37" s="59"/>
      <c r="BGO37" s="59"/>
      <c r="BGP37" s="59"/>
      <c r="BGQ37" s="59"/>
      <c r="BGR37" s="59"/>
      <c r="BGS37" s="59"/>
      <c r="BGT37" s="59"/>
      <c r="BGU37" s="59"/>
      <c r="BGV37" s="59"/>
      <c r="BGW37" s="59"/>
      <c r="BGX37" s="59"/>
      <c r="BGY37" s="59"/>
      <c r="BGZ37" s="59"/>
      <c r="BHA37" s="59"/>
      <c r="BHB37" s="59"/>
      <c r="BHC37" s="59"/>
      <c r="BHD37" s="59"/>
      <c r="BHE37" s="59"/>
      <c r="BHF37" s="59"/>
      <c r="BHG37" s="59"/>
      <c r="BHH37" s="59"/>
      <c r="BHI37" s="59"/>
      <c r="BHJ37" s="59"/>
      <c r="BHK37" s="59"/>
      <c r="BHL37" s="59"/>
      <c r="BHM37" s="59"/>
      <c r="BHN37" s="59"/>
      <c r="BHO37" s="59"/>
      <c r="BHP37" s="59"/>
      <c r="BHQ37" s="59"/>
      <c r="BHR37" s="59"/>
      <c r="BHS37" s="59"/>
      <c r="BHT37" s="59"/>
      <c r="BHU37" s="59"/>
      <c r="BHV37" s="59"/>
      <c r="BHW37" s="59"/>
      <c r="BHX37" s="59"/>
      <c r="BHY37" s="59"/>
      <c r="BHZ37" s="59"/>
      <c r="BIA37" s="59"/>
      <c r="BIB37" s="59"/>
      <c r="BIC37" s="59"/>
      <c r="BID37" s="59"/>
      <c r="BIE37" s="59"/>
      <c r="BIF37" s="59"/>
      <c r="BIG37" s="59"/>
      <c r="BIH37" s="59"/>
      <c r="BII37" s="59"/>
      <c r="BIJ37" s="59"/>
      <c r="BIK37" s="59"/>
      <c r="BIL37" s="59"/>
      <c r="BIM37" s="59"/>
      <c r="BIN37" s="59"/>
      <c r="BIO37" s="59"/>
      <c r="BIP37" s="59"/>
      <c r="BIQ37" s="59"/>
      <c r="BIR37" s="59"/>
      <c r="BIS37" s="59"/>
      <c r="BIT37" s="59"/>
      <c r="BIU37" s="59"/>
      <c r="BIV37" s="59"/>
      <c r="BIW37" s="59"/>
      <c r="BIX37" s="59"/>
      <c r="BIY37" s="59"/>
      <c r="BIZ37" s="59"/>
      <c r="BJA37" s="59"/>
      <c r="BJB37" s="59"/>
      <c r="BJC37" s="59"/>
      <c r="BJD37" s="59"/>
      <c r="BJE37" s="59"/>
      <c r="BJF37" s="59"/>
      <c r="BJG37" s="59"/>
      <c r="BJH37" s="59"/>
      <c r="BJI37" s="59"/>
      <c r="BJJ37" s="59"/>
      <c r="BJK37" s="59"/>
      <c r="BJL37" s="59"/>
      <c r="BJM37" s="59"/>
      <c r="BJN37" s="59"/>
      <c r="BJO37" s="59"/>
      <c r="BJP37" s="59"/>
      <c r="BJQ37" s="59"/>
      <c r="BJR37" s="59"/>
      <c r="BJS37" s="59"/>
      <c r="BJT37" s="59"/>
      <c r="BJU37" s="59"/>
      <c r="BJV37" s="59"/>
      <c r="BJW37" s="59"/>
      <c r="BJX37" s="59"/>
      <c r="BJY37" s="59"/>
      <c r="BJZ37" s="59"/>
      <c r="BKA37" s="59"/>
      <c r="BKB37" s="59"/>
      <c r="BKC37" s="59"/>
      <c r="BKD37" s="59"/>
      <c r="BKE37" s="59"/>
      <c r="BKF37" s="59"/>
      <c r="BKG37" s="59"/>
      <c r="BKH37" s="59"/>
      <c r="BKI37" s="59"/>
      <c r="BKJ37" s="59"/>
      <c r="BKK37" s="59"/>
      <c r="BKL37" s="59"/>
      <c r="BKM37" s="59"/>
      <c r="BKN37" s="59"/>
      <c r="BKO37" s="59"/>
      <c r="BKP37" s="59"/>
      <c r="BKQ37" s="59"/>
      <c r="BKR37" s="59"/>
      <c r="BKS37" s="59"/>
      <c r="BKT37" s="59"/>
      <c r="BKU37" s="59"/>
      <c r="BKV37" s="59"/>
      <c r="BKW37" s="59"/>
      <c r="BKX37" s="59"/>
      <c r="BKY37" s="59"/>
      <c r="BKZ37" s="59"/>
      <c r="BLA37" s="59"/>
      <c r="BLB37" s="59"/>
      <c r="BLC37" s="59"/>
      <c r="BLD37" s="59"/>
      <c r="BLE37" s="59"/>
      <c r="BLF37" s="59"/>
      <c r="BLG37" s="59"/>
      <c r="BLH37" s="59"/>
      <c r="BLI37" s="59"/>
      <c r="BLJ37" s="59"/>
      <c r="BLK37" s="59"/>
      <c r="BLL37" s="59"/>
      <c r="BLM37" s="59"/>
      <c r="BLN37" s="59"/>
      <c r="BLO37" s="59"/>
      <c r="BLP37" s="59"/>
      <c r="BLQ37" s="59"/>
      <c r="BLR37" s="59"/>
      <c r="BLS37" s="59"/>
      <c r="BLT37" s="59"/>
      <c r="BLU37" s="59"/>
      <c r="BLV37" s="59"/>
      <c r="BLW37" s="59"/>
      <c r="BLX37" s="59"/>
      <c r="BLY37" s="59"/>
      <c r="BLZ37" s="59"/>
      <c r="BMA37" s="59"/>
      <c r="BMB37" s="59"/>
      <c r="BMC37" s="59"/>
      <c r="BMD37" s="59"/>
      <c r="BME37" s="59"/>
      <c r="BMF37" s="59"/>
      <c r="BMG37" s="59"/>
      <c r="BMH37" s="59"/>
      <c r="BMI37" s="59"/>
      <c r="BMJ37" s="59"/>
      <c r="BMK37" s="59"/>
      <c r="BML37" s="59"/>
      <c r="BMM37" s="59"/>
      <c r="BMN37" s="59"/>
      <c r="BMO37" s="59"/>
      <c r="BMP37" s="59"/>
      <c r="BMQ37" s="59"/>
      <c r="BMR37" s="59"/>
      <c r="BMS37" s="59"/>
      <c r="BMT37" s="59"/>
      <c r="BMU37" s="59"/>
      <c r="BMV37" s="59"/>
      <c r="BMW37" s="59"/>
      <c r="BMX37" s="59"/>
      <c r="BMY37" s="59"/>
      <c r="BMZ37" s="59"/>
      <c r="BNA37" s="59"/>
      <c r="BNB37" s="59"/>
      <c r="BNC37" s="59"/>
      <c r="BND37" s="59"/>
      <c r="BNE37" s="59"/>
      <c r="BNF37" s="59"/>
      <c r="BNG37" s="59"/>
      <c r="BNH37" s="59"/>
      <c r="BNI37" s="59"/>
      <c r="BNJ37" s="59"/>
      <c r="BNK37" s="59"/>
      <c r="BNL37" s="59"/>
      <c r="BNM37" s="59"/>
      <c r="BNN37" s="59"/>
      <c r="BNO37" s="59"/>
      <c r="BNP37" s="59"/>
      <c r="BNQ37" s="59"/>
      <c r="BNR37" s="59"/>
      <c r="BNS37" s="59"/>
      <c r="BNT37" s="59"/>
      <c r="BNU37" s="59"/>
      <c r="BNV37" s="59"/>
      <c r="BNW37" s="59"/>
      <c r="BNX37" s="59"/>
      <c r="BNY37" s="59"/>
      <c r="BNZ37" s="59"/>
      <c r="BOA37" s="59"/>
      <c r="BOB37" s="59"/>
      <c r="BOC37" s="59"/>
      <c r="BOD37" s="59"/>
      <c r="BOE37" s="59"/>
      <c r="BOF37" s="59"/>
      <c r="BOG37" s="59"/>
      <c r="BOH37" s="59"/>
      <c r="BOI37" s="59"/>
      <c r="BOJ37" s="59"/>
      <c r="BOK37" s="59"/>
      <c r="BOL37" s="59"/>
      <c r="BOM37" s="59"/>
      <c r="BON37" s="59"/>
      <c r="BOO37" s="59"/>
      <c r="BOP37" s="59"/>
      <c r="BOQ37" s="59"/>
      <c r="BOR37" s="59"/>
      <c r="BOS37" s="59"/>
      <c r="BOT37" s="59"/>
      <c r="BOU37" s="59"/>
      <c r="BOV37" s="59"/>
      <c r="BOW37" s="59"/>
      <c r="BOX37" s="59"/>
      <c r="BOY37" s="59"/>
      <c r="BOZ37" s="59"/>
      <c r="BPA37" s="59"/>
      <c r="BPB37" s="59"/>
      <c r="BPC37" s="59"/>
      <c r="BPD37" s="59"/>
      <c r="BPE37" s="59"/>
      <c r="BPF37" s="59"/>
      <c r="BPG37" s="59"/>
      <c r="BPH37" s="59"/>
      <c r="BPI37" s="59"/>
      <c r="BPJ37" s="59"/>
      <c r="BPK37" s="59"/>
      <c r="BPL37" s="59"/>
      <c r="BPM37" s="59"/>
      <c r="BPN37" s="59"/>
      <c r="BPO37" s="59"/>
      <c r="BPP37" s="59"/>
      <c r="BPQ37" s="59"/>
      <c r="BPR37" s="59"/>
      <c r="BPS37" s="59"/>
      <c r="BPT37" s="59"/>
      <c r="BPU37" s="59"/>
      <c r="BPV37" s="59"/>
      <c r="BPW37" s="59"/>
      <c r="BPX37" s="59"/>
      <c r="BPY37" s="59"/>
      <c r="BPZ37" s="59"/>
      <c r="BQA37" s="59"/>
      <c r="BQB37" s="59"/>
      <c r="BQC37" s="59"/>
      <c r="BQD37" s="59"/>
      <c r="BQE37" s="59"/>
      <c r="BQF37" s="59"/>
      <c r="BQG37" s="59"/>
      <c r="BQH37" s="59"/>
      <c r="BQI37" s="59"/>
      <c r="BQJ37" s="59"/>
      <c r="BQK37" s="59"/>
      <c r="BQL37" s="59"/>
      <c r="BQM37" s="59"/>
      <c r="BQN37" s="59"/>
      <c r="BQO37" s="59"/>
      <c r="BQP37" s="59"/>
      <c r="BQQ37" s="59"/>
      <c r="BQR37" s="59"/>
      <c r="BQS37" s="59"/>
      <c r="BQT37" s="59"/>
      <c r="BQU37" s="59"/>
      <c r="BQV37" s="59"/>
      <c r="BQW37" s="59"/>
      <c r="BQX37" s="59"/>
      <c r="BQY37" s="59"/>
      <c r="BQZ37" s="59"/>
      <c r="BRA37" s="59"/>
      <c r="BRB37" s="59"/>
      <c r="BRC37" s="59"/>
      <c r="BRD37" s="59"/>
      <c r="BRE37" s="59"/>
      <c r="BRF37" s="59"/>
      <c r="BRG37" s="59"/>
      <c r="BRH37" s="59"/>
      <c r="BRI37" s="59"/>
      <c r="BRJ37" s="59"/>
      <c r="BRK37" s="59"/>
      <c r="BRL37" s="59"/>
      <c r="BRM37" s="59"/>
      <c r="BRN37" s="59"/>
      <c r="BRO37" s="59"/>
      <c r="BRP37" s="59"/>
      <c r="BRQ37" s="59"/>
      <c r="BRR37" s="59"/>
      <c r="BRS37" s="59"/>
      <c r="BRT37" s="59"/>
      <c r="BRU37" s="59"/>
      <c r="BRV37" s="59"/>
      <c r="BRW37" s="59"/>
      <c r="BRX37" s="59"/>
      <c r="BRY37" s="59"/>
      <c r="BRZ37" s="59"/>
      <c r="BSA37" s="59"/>
      <c r="BSB37" s="59"/>
      <c r="BSC37" s="59"/>
      <c r="BSD37" s="59"/>
      <c r="BSE37" s="59"/>
      <c r="BSF37" s="59"/>
      <c r="BSG37" s="59"/>
      <c r="BSH37" s="59"/>
      <c r="BSI37" s="59"/>
      <c r="BSJ37" s="59"/>
      <c r="BSK37" s="59"/>
      <c r="BSL37" s="59"/>
      <c r="BSM37" s="59"/>
      <c r="BSN37" s="59"/>
      <c r="BSO37" s="59"/>
      <c r="BSP37" s="59"/>
      <c r="BSQ37" s="59"/>
      <c r="BSR37" s="59"/>
      <c r="BSS37" s="59"/>
      <c r="BST37" s="59"/>
      <c r="BSU37" s="59"/>
      <c r="BSV37" s="59"/>
      <c r="BSW37" s="59"/>
      <c r="BSX37" s="59"/>
      <c r="BSY37" s="59"/>
      <c r="BSZ37" s="59"/>
      <c r="BTA37" s="59"/>
      <c r="BTB37" s="59"/>
      <c r="BTC37" s="59"/>
      <c r="BTD37" s="59"/>
      <c r="BTE37" s="59"/>
      <c r="BTF37" s="59"/>
      <c r="BTG37" s="59"/>
      <c r="BTH37" s="59"/>
      <c r="BTI37" s="59"/>
      <c r="BTJ37" s="59"/>
      <c r="BTK37" s="59"/>
      <c r="BTL37" s="59"/>
      <c r="BTM37" s="59"/>
      <c r="BTN37" s="59"/>
      <c r="BTO37" s="59"/>
      <c r="BTP37" s="59"/>
      <c r="BTQ37" s="59"/>
      <c r="BTR37" s="59"/>
      <c r="BTS37" s="59"/>
      <c r="BTT37" s="59"/>
      <c r="BTU37" s="59"/>
      <c r="BTV37" s="59"/>
      <c r="BTW37" s="59"/>
      <c r="BTX37" s="59"/>
      <c r="BTY37" s="59"/>
      <c r="BTZ37" s="59"/>
      <c r="BUA37" s="59"/>
      <c r="BUB37" s="59"/>
      <c r="BUC37" s="59"/>
      <c r="BUD37" s="59"/>
      <c r="BUE37" s="59"/>
      <c r="BUF37" s="59"/>
      <c r="BUG37" s="59"/>
      <c r="BUH37" s="59"/>
      <c r="BUI37" s="59"/>
      <c r="BUJ37" s="59"/>
      <c r="BUK37" s="59"/>
      <c r="BUL37" s="59"/>
      <c r="BUM37" s="59"/>
      <c r="BUN37" s="59"/>
      <c r="BUO37" s="59"/>
      <c r="BUP37" s="59"/>
      <c r="BUQ37" s="59"/>
      <c r="BUR37" s="59"/>
      <c r="BUS37" s="59"/>
      <c r="BUT37" s="59"/>
      <c r="BUU37" s="59"/>
      <c r="BUV37" s="59"/>
      <c r="BUW37" s="59"/>
      <c r="BUX37" s="59"/>
      <c r="BUY37" s="59"/>
      <c r="BUZ37" s="59"/>
      <c r="BVA37" s="59"/>
      <c r="BVB37" s="59"/>
      <c r="BVC37" s="59"/>
      <c r="BVD37" s="59"/>
      <c r="BVE37" s="59"/>
      <c r="BVF37" s="59"/>
      <c r="BVG37" s="59"/>
      <c r="BVH37" s="59"/>
      <c r="BVI37" s="59"/>
      <c r="BVJ37" s="59"/>
      <c r="BVK37" s="59"/>
      <c r="BVL37" s="59"/>
      <c r="BVM37" s="59"/>
      <c r="BVN37" s="59"/>
      <c r="BVO37" s="59"/>
      <c r="BVP37" s="59"/>
      <c r="BVQ37" s="59"/>
      <c r="BVR37" s="59"/>
      <c r="BVS37" s="59"/>
      <c r="BVT37" s="59"/>
      <c r="BVU37" s="59"/>
      <c r="BVV37" s="59"/>
      <c r="BVW37" s="59"/>
      <c r="BVX37" s="59"/>
      <c r="BVY37" s="59"/>
      <c r="BVZ37" s="59"/>
      <c r="BWA37" s="59"/>
      <c r="BWB37" s="59"/>
      <c r="BWC37" s="59"/>
      <c r="BWD37" s="59"/>
      <c r="BWE37" s="59"/>
      <c r="BWF37" s="59"/>
      <c r="BWG37" s="59"/>
      <c r="BWH37" s="59"/>
      <c r="BWI37" s="59"/>
      <c r="BWJ37" s="59"/>
      <c r="BWK37" s="59"/>
      <c r="BWL37" s="59"/>
      <c r="BWM37" s="59"/>
      <c r="BWN37" s="59"/>
      <c r="BWO37" s="59"/>
      <c r="BWP37" s="59"/>
      <c r="BWQ37" s="59"/>
      <c r="BWR37" s="59"/>
      <c r="BWS37" s="59"/>
      <c r="BWT37" s="59"/>
      <c r="BWU37" s="59"/>
      <c r="BWV37" s="59"/>
      <c r="BWW37" s="59"/>
      <c r="BWX37" s="59"/>
      <c r="BWY37" s="59"/>
      <c r="BWZ37" s="59"/>
      <c r="BXA37" s="59"/>
      <c r="BXB37" s="59"/>
      <c r="BXC37" s="59"/>
      <c r="BXD37" s="59"/>
      <c r="BXE37" s="59"/>
      <c r="BXF37" s="59"/>
      <c r="BXG37" s="59"/>
      <c r="BXH37" s="59"/>
      <c r="BXI37" s="59"/>
      <c r="BXJ37" s="59"/>
      <c r="BXK37" s="59"/>
      <c r="BXL37" s="59"/>
      <c r="BXM37" s="59"/>
      <c r="BXN37" s="59"/>
      <c r="BXO37" s="59"/>
      <c r="BXP37" s="59"/>
      <c r="BXQ37" s="59"/>
      <c r="BXR37" s="59"/>
      <c r="BXS37" s="59"/>
      <c r="BXT37" s="59"/>
      <c r="BXU37" s="59"/>
      <c r="BXV37" s="59"/>
      <c r="BXW37" s="59"/>
      <c r="BXX37" s="59"/>
      <c r="BXY37" s="59"/>
      <c r="BXZ37" s="59"/>
      <c r="BYA37" s="59"/>
      <c r="BYB37" s="59"/>
      <c r="BYC37" s="59"/>
      <c r="BYD37" s="59"/>
      <c r="BYE37" s="59"/>
      <c r="BYF37" s="59"/>
      <c r="BYG37" s="59"/>
      <c r="BYH37" s="59"/>
      <c r="BYI37" s="59"/>
      <c r="BYJ37" s="59"/>
      <c r="BYK37" s="59"/>
      <c r="BYL37" s="59"/>
      <c r="BYM37" s="59"/>
      <c r="BYN37" s="59"/>
      <c r="BYO37" s="59"/>
      <c r="BYP37" s="59"/>
      <c r="BYQ37" s="59"/>
      <c r="BYR37" s="59"/>
      <c r="BYS37" s="59"/>
      <c r="BYT37" s="59"/>
      <c r="BYU37" s="59"/>
      <c r="BYV37" s="59"/>
      <c r="BYW37" s="59"/>
      <c r="BYX37" s="59"/>
      <c r="BYY37" s="59"/>
      <c r="BYZ37" s="59"/>
      <c r="BZA37" s="59"/>
      <c r="BZB37" s="59"/>
      <c r="BZC37" s="59"/>
      <c r="BZD37" s="59"/>
      <c r="BZE37" s="59"/>
      <c r="BZF37" s="59"/>
      <c r="BZG37" s="59"/>
      <c r="BZH37" s="59"/>
      <c r="BZI37" s="59"/>
      <c r="BZJ37" s="59"/>
      <c r="BZK37" s="59"/>
      <c r="BZL37" s="59"/>
      <c r="BZM37" s="59"/>
      <c r="BZN37" s="59"/>
      <c r="BZO37" s="59"/>
      <c r="BZP37" s="59"/>
      <c r="BZQ37" s="59"/>
      <c r="BZR37" s="59"/>
      <c r="BZS37" s="59"/>
      <c r="BZT37" s="59"/>
      <c r="BZU37" s="59"/>
      <c r="BZV37" s="59"/>
      <c r="BZW37" s="59"/>
      <c r="BZX37" s="59"/>
      <c r="BZY37" s="59"/>
      <c r="BZZ37" s="59"/>
      <c r="CAA37" s="59"/>
      <c r="CAB37" s="59"/>
      <c r="CAC37" s="59"/>
      <c r="CAD37" s="59"/>
      <c r="CAE37" s="59"/>
      <c r="CAF37" s="59"/>
      <c r="CAG37" s="59"/>
      <c r="CAH37" s="59"/>
      <c r="CAI37" s="59"/>
      <c r="CAJ37" s="59"/>
      <c r="CAK37" s="59"/>
      <c r="CAL37" s="59"/>
      <c r="CAM37" s="59"/>
      <c r="CAN37" s="59"/>
      <c r="CAO37" s="59"/>
      <c r="CAP37" s="59"/>
      <c r="CAQ37" s="59"/>
      <c r="CAR37" s="59"/>
      <c r="CAS37" s="59"/>
      <c r="CAT37" s="59"/>
      <c r="CAU37" s="59"/>
      <c r="CAV37" s="59"/>
      <c r="CAW37" s="59"/>
      <c r="CAX37" s="59"/>
      <c r="CAY37" s="59"/>
      <c r="CAZ37" s="59"/>
      <c r="CBA37" s="59"/>
      <c r="CBB37" s="59"/>
      <c r="CBC37" s="59"/>
      <c r="CBD37" s="59"/>
      <c r="CBE37" s="59"/>
      <c r="CBF37" s="59"/>
      <c r="CBG37" s="59"/>
      <c r="CBH37" s="59"/>
      <c r="CBI37" s="59"/>
      <c r="CBJ37" s="59"/>
      <c r="CBK37" s="59"/>
      <c r="CBL37" s="59"/>
      <c r="CBM37" s="59"/>
      <c r="CBN37" s="59"/>
      <c r="CBO37" s="59"/>
      <c r="CBP37" s="59"/>
      <c r="CBQ37" s="59"/>
      <c r="CBR37" s="59"/>
      <c r="CBS37" s="59"/>
      <c r="CBT37" s="59"/>
      <c r="CBU37" s="59"/>
      <c r="CBV37" s="59"/>
      <c r="CBW37" s="59"/>
      <c r="CBX37" s="59"/>
      <c r="CBY37" s="59"/>
      <c r="CBZ37" s="59"/>
      <c r="CCA37" s="59"/>
      <c r="CCB37" s="59"/>
      <c r="CCC37" s="59"/>
      <c r="CCD37" s="59"/>
      <c r="CCE37" s="59"/>
      <c r="CCF37" s="59"/>
      <c r="CCG37" s="59"/>
      <c r="CCH37" s="59"/>
      <c r="CCI37" s="59"/>
      <c r="CCJ37" s="59"/>
      <c r="CCK37" s="59"/>
      <c r="CCL37" s="59"/>
      <c r="CCM37" s="59"/>
      <c r="CCN37" s="59"/>
      <c r="CCO37" s="59"/>
      <c r="CCP37" s="59"/>
      <c r="CCQ37" s="59"/>
      <c r="CCR37" s="59"/>
      <c r="CCS37" s="59"/>
      <c r="CCT37" s="59"/>
      <c r="CCU37" s="59"/>
      <c r="CCV37" s="59"/>
      <c r="CCW37" s="59"/>
      <c r="CCX37" s="59"/>
      <c r="CCY37" s="59"/>
      <c r="CCZ37" s="59"/>
      <c r="CDA37" s="59"/>
      <c r="CDB37" s="59"/>
      <c r="CDC37" s="59"/>
      <c r="CDD37" s="59"/>
      <c r="CDE37" s="59"/>
      <c r="CDF37" s="59"/>
      <c r="CDG37" s="59"/>
      <c r="CDH37" s="59"/>
      <c r="CDI37" s="59"/>
      <c r="CDJ37" s="59"/>
      <c r="CDK37" s="59"/>
      <c r="CDL37" s="59"/>
      <c r="CDM37" s="59"/>
      <c r="CDN37" s="59"/>
      <c r="CDO37" s="59"/>
      <c r="CDP37" s="59"/>
      <c r="CDQ37" s="59"/>
      <c r="CDR37" s="59"/>
      <c r="CDS37" s="59"/>
      <c r="CDT37" s="59"/>
      <c r="CDU37" s="59"/>
      <c r="CDV37" s="59"/>
      <c r="CDW37" s="59"/>
      <c r="CDX37" s="59"/>
      <c r="CDY37" s="59"/>
      <c r="CDZ37" s="59"/>
      <c r="CEA37" s="59"/>
      <c r="CEB37" s="59"/>
      <c r="CEC37" s="59"/>
      <c r="CED37" s="59"/>
      <c r="CEE37" s="59"/>
      <c r="CEF37" s="59"/>
      <c r="CEG37" s="59"/>
      <c r="CEH37" s="59"/>
      <c r="CEI37" s="59"/>
      <c r="CEJ37" s="59"/>
      <c r="CEK37" s="59"/>
      <c r="CEL37" s="59"/>
      <c r="CEM37" s="59"/>
      <c r="CEN37" s="59"/>
      <c r="CEO37" s="59"/>
      <c r="CEP37" s="59"/>
      <c r="CEQ37" s="59"/>
      <c r="CER37" s="59"/>
      <c r="CES37" s="59"/>
      <c r="CET37" s="59"/>
      <c r="CEU37" s="59"/>
      <c r="CEV37" s="59"/>
      <c r="CEW37" s="59"/>
      <c r="CEX37" s="59"/>
      <c r="CEY37" s="59"/>
      <c r="CEZ37" s="59"/>
      <c r="CFA37" s="59"/>
      <c r="CFB37" s="59"/>
      <c r="CFC37" s="59"/>
      <c r="CFD37" s="59"/>
      <c r="CFE37" s="59"/>
      <c r="CFF37" s="59"/>
      <c r="CFG37" s="59"/>
      <c r="CFH37" s="59"/>
      <c r="CFI37" s="59"/>
      <c r="CFJ37" s="59"/>
      <c r="CFK37" s="59"/>
      <c r="CFL37" s="59"/>
      <c r="CFM37" s="59"/>
      <c r="CFN37" s="59"/>
      <c r="CFO37" s="59"/>
      <c r="CFP37" s="59"/>
      <c r="CFQ37" s="59"/>
      <c r="CFR37" s="59"/>
      <c r="CFS37" s="59"/>
      <c r="CFT37" s="59"/>
      <c r="CFU37" s="59"/>
      <c r="CFV37" s="59"/>
      <c r="CFW37" s="59"/>
      <c r="CFX37" s="59"/>
      <c r="CFY37" s="59"/>
      <c r="CFZ37" s="59"/>
      <c r="CGA37" s="59"/>
      <c r="CGB37" s="59"/>
      <c r="CGC37" s="59"/>
      <c r="CGD37" s="59"/>
      <c r="CGE37" s="59"/>
      <c r="CGF37" s="59"/>
      <c r="CGG37" s="59"/>
      <c r="CGH37" s="59"/>
      <c r="CGI37" s="59"/>
      <c r="CGJ37" s="59"/>
      <c r="CGK37" s="59"/>
      <c r="CGL37" s="59"/>
      <c r="CGM37" s="59"/>
      <c r="CGN37" s="59"/>
      <c r="CGO37" s="59"/>
      <c r="CGP37" s="59"/>
      <c r="CGQ37" s="59"/>
      <c r="CGR37" s="59"/>
      <c r="CGS37" s="59"/>
      <c r="CGT37" s="59"/>
      <c r="CGU37" s="59"/>
      <c r="CGV37" s="59"/>
      <c r="CGW37" s="59"/>
      <c r="CGX37" s="59"/>
      <c r="CGY37" s="59"/>
      <c r="CGZ37" s="59"/>
      <c r="CHA37" s="59"/>
      <c r="CHB37" s="59"/>
      <c r="CHC37" s="59"/>
      <c r="CHD37" s="59"/>
      <c r="CHE37" s="59"/>
      <c r="CHF37" s="59"/>
      <c r="CHG37" s="59"/>
      <c r="CHH37" s="59"/>
      <c r="CHI37" s="59"/>
      <c r="CHJ37" s="59"/>
      <c r="CHK37" s="59"/>
      <c r="CHL37" s="59"/>
      <c r="CHM37" s="59"/>
      <c r="CHN37" s="59"/>
      <c r="CHO37" s="59"/>
      <c r="CHP37" s="59"/>
      <c r="CHQ37" s="59"/>
      <c r="CHR37" s="59"/>
      <c r="CHS37" s="59"/>
      <c r="CHT37" s="59"/>
      <c r="CHU37" s="59"/>
      <c r="CHV37" s="59"/>
      <c r="CHW37" s="59"/>
      <c r="CHX37" s="59"/>
      <c r="CHY37" s="59"/>
      <c r="CHZ37" s="59"/>
      <c r="CIA37" s="59"/>
      <c r="CIB37" s="59"/>
      <c r="CIC37" s="59"/>
      <c r="CID37" s="59"/>
      <c r="CIE37" s="59"/>
      <c r="CIF37" s="59"/>
      <c r="CIG37" s="59"/>
      <c r="CIH37" s="59"/>
      <c r="CII37" s="59"/>
      <c r="CIJ37" s="59"/>
      <c r="CIK37" s="59"/>
      <c r="CIL37" s="59"/>
      <c r="CIM37" s="59"/>
      <c r="CIN37" s="59"/>
      <c r="CIO37" s="59"/>
      <c r="CIP37" s="59"/>
      <c r="CIQ37" s="59"/>
      <c r="CIR37" s="59"/>
      <c r="CIS37" s="59"/>
      <c r="CIT37" s="59"/>
      <c r="CIU37" s="59"/>
      <c r="CIV37" s="59"/>
      <c r="CIW37" s="59"/>
      <c r="CIX37" s="59"/>
      <c r="CIY37" s="59"/>
      <c r="CIZ37" s="59"/>
      <c r="CJA37" s="59"/>
      <c r="CJB37" s="59"/>
      <c r="CJC37" s="59"/>
      <c r="CJD37" s="59"/>
      <c r="CJE37" s="59"/>
      <c r="CJF37" s="59"/>
      <c r="CJG37" s="59"/>
      <c r="CJH37" s="59"/>
      <c r="CJI37" s="59"/>
      <c r="CJJ37" s="59"/>
      <c r="CJK37" s="59"/>
      <c r="CJL37" s="59"/>
      <c r="CJM37" s="59"/>
      <c r="CJN37" s="59"/>
      <c r="CJO37" s="59"/>
      <c r="CJP37" s="59"/>
      <c r="CJQ37" s="59"/>
      <c r="CJR37" s="59"/>
      <c r="CJS37" s="59"/>
      <c r="CJT37" s="59"/>
      <c r="CJU37" s="59"/>
      <c r="CJV37" s="59"/>
      <c r="CJW37" s="59"/>
      <c r="CJX37" s="59"/>
      <c r="CJY37" s="59"/>
      <c r="CJZ37" s="59"/>
      <c r="CKA37" s="59"/>
      <c r="CKB37" s="59"/>
      <c r="CKC37" s="59"/>
      <c r="CKD37" s="59"/>
      <c r="CKE37" s="59"/>
      <c r="CKF37" s="59"/>
      <c r="CKG37" s="59"/>
      <c r="CKH37" s="59"/>
      <c r="CKI37" s="59"/>
      <c r="CKJ37" s="59"/>
      <c r="CKK37" s="59"/>
      <c r="CKL37" s="59"/>
      <c r="CKM37" s="59"/>
      <c r="CKN37" s="59"/>
      <c r="CKO37" s="59"/>
      <c r="CKP37" s="59"/>
      <c r="CKQ37" s="59"/>
      <c r="CKR37" s="59"/>
      <c r="CKS37" s="59"/>
      <c r="CKT37" s="59"/>
      <c r="CKU37" s="59"/>
      <c r="CKV37" s="59"/>
      <c r="CKW37" s="59"/>
      <c r="CKX37" s="59"/>
      <c r="CKY37" s="59"/>
      <c r="CKZ37" s="59"/>
      <c r="CLA37" s="59"/>
      <c r="CLB37" s="59"/>
      <c r="CLC37" s="59"/>
      <c r="CLD37" s="59"/>
      <c r="CLE37" s="59"/>
      <c r="CLF37" s="59"/>
      <c r="CLG37" s="59"/>
      <c r="CLH37" s="59"/>
      <c r="CLI37" s="59"/>
      <c r="CLJ37" s="59"/>
      <c r="CLK37" s="59"/>
      <c r="CLL37" s="59"/>
      <c r="CLM37" s="59"/>
      <c r="CLN37" s="59"/>
      <c r="CLO37" s="59"/>
      <c r="CLP37" s="59"/>
      <c r="CLQ37" s="59"/>
      <c r="CLR37" s="59"/>
      <c r="CLS37" s="59"/>
      <c r="CLT37" s="59"/>
      <c r="CLU37" s="59"/>
      <c r="CLV37" s="59"/>
      <c r="CLW37" s="59"/>
      <c r="CLX37" s="59"/>
      <c r="CLY37" s="59"/>
      <c r="CLZ37" s="59"/>
      <c r="CMA37" s="59"/>
      <c r="CMB37" s="59"/>
      <c r="CMC37" s="59"/>
      <c r="CMD37" s="59"/>
      <c r="CME37" s="59"/>
      <c r="CMF37" s="59"/>
      <c r="CMG37" s="59"/>
      <c r="CMH37" s="59"/>
      <c r="CMI37" s="59"/>
      <c r="CMJ37" s="59"/>
      <c r="CMK37" s="59"/>
      <c r="CML37" s="59"/>
      <c r="CMM37" s="59"/>
      <c r="CMN37" s="59"/>
      <c r="CMO37" s="59"/>
      <c r="CMP37" s="59"/>
      <c r="CMQ37" s="59"/>
      <c r="CMR37" s="59"/>
      <c r="CMS37" s="59"/>
      <c r="CMT37" s="59"/>
      <c r="CMU37" s="59"/>
      <c r="CMV37" s="59"/>
      <c r="CMW37" s="59"/>
      <c r="CMX37" s="59"/>
      <c r="CMY37" s="59"/>
      <c r="CMZ37" s="59"/>
      <c r="CNA37" s="59"/>
      <c r="CNB37" s="59"/>
      <c r="CNC37" s="59"/>
      <c r="CND37" s="59"/>
      <c r="CNE37" s="59"/>
      <c r="CNF37" s="59"/>
      <c r="CNG37" s="59"/>
      <c r="CNH37" s="59"/>
      <c r="CNI37" s="59"/>
      <c r="CNJ37" s="59"/>
      <c r="CNK37" s="59"/>
      <c r="CNL37" s="59"/>
      <c r="CNM37" s="59"/>
      <c r="CNN37" s="59"/>
      <c r="CNO37" s="59"/>
      <c r="CNP37" s="59"/>
      <c r="CNQ37" s="59"/>
      <c r="CNR37" s="59"/>
      <c r="CNS37" s="59"/>
      <c r="CNT37" s="59"/>
      <c r="CNU37" s="59"/>
      <c r="CNV37" s="59"/>
      <c r="CNW37" s="59"/>
      <c r="CNX37" s="59"/>
      <c r="CNY37" s="59"/>
      <c r="CNZ37" s="59"/>
      <c r="COA37" s="59"/>
      <c r="COB37" s="59"/>
      <c r="COC37" s="59"/>
      <c r="COD37" s="59"/>
      <c r="COE37" s="59"/>
      <c r="COF37" s="59"/>
      <c r="COG37" s="59"/>
      <c r="COH37" s="59"/>
      <c r="COI37" s="59"/>
      <c r="COJ37" s="59"/>
      <c r="COK37" s="59"/>
      <c r="COL37" s="59"/>
      <c r="COM37" s="59"/>
      <c r="CON37" s="59"/>
      <c r="COO37" s="59"/>
      <c r="COP37" s="59"/>
      <c r="COQ37" s="59"/>
      <c r="COR37" s="59"/>
      <c r="COS37" s="59"/>
      <c r="COT37" s="59"/>
      <c r="COU37" s="59"/>
      <c r="COV37" s="59"/>
      <c r="COW37" s="59"/>
      <c r="COX37" s="59"/>
      <c r="COY37" s="59"/>
      <c r="COZ37" s="59"/>
      <c r="CPA37" s="59"/>
      <c r="CPB37" s="59"/>
      <c r="CPC37" s="59"/>
      <c r="CPD37" s="59"/>
      <c r="CPE37" s="59"/>
      <c r="CPF37" s="59"/>
      <c r="CPG37" s="59"/>
      <c r="CPH37" s="59"/>
      <c r="CPI37" s="59"/>
      <c r="CPJ37" s="59"/>
      <c r="CPK37" s="59"/>
      <c r="CPL37" s="59"/>
      <c r="CPM37" s="59"/>
      <c r="CPN37" s="59"/>
      <c r="CPO37" s="59"/>
      <c r="CPP37" s="59"/>
      <c r="CPQ37" s="59"/>
      <c r="CPR37" s="59"/>
      <c r="CPS37" s="59"/>
      <c r="CPT37" s="59"/>
      <c r="CPU37" s="59"/>
      <c r="CPV37" s="59"/>
      <c r="CPW37" s="59"/>
      <c r="CPX37" s="59"/>
      <c r="CPY37" s="59"/>
      <c r="CPZ37" s="59"/>
      <c r="CQA37" s="59"/>
      <c r="CQB37" s="59"/>
      <c r="CQC37" s="59"/>
      <c r="CQD37" s="59"/>
      <c r="CQE37" s="59"/>
      <c r="CQF37" s="59"/>
      <c r="CQG37" s="59"/>
      <c r="CQH37" s="59"/>
      <c r="CQI37" s="59"/>
      <c r="CQJ37" s="59"/>
      <c r="CQK37" s="59"/>
      <c r="CQL37" s="59"/>
      <c r="CQM37" s="59"/>
      <c r="CQN37" s="59"/>
      <c r="CQO37" s="59"/>
      <c r="CQP37" s="59"/>
      <c r="CQQ37" s="59"/>
      <c r="CQR37" s="59"/>
      <c r="CQS37" s="59"/>
      <c r="CQT37" s="59"/>
      <c r="CQU37" s="59"/>
      <c r="CQV37" s="59"/>
      <c r="CQW37" s="59"/>
      <c r="CQX37" s="59"/>
      <c r="CQY37" s="59"/>
      <c r="CQZ37" s="59"/>
      <c r="CRA37" s="59"/>
      <c r="CRB37" s="59"/>
      <c r="CRC37" s="59"/>
      <c r="CRD37" s="59"/>
      <c r="CRE37" s="59"/>
      <c r="CRF37" s="59"/>
      <c r="CRG37" s="59"/>
      <c r="CRH37" s="59"/>
      <c r="CRI37" s="59"/>
      <c r="CRJ37" s="59"/>
      <c r="CRK37" s="59"/>
      <c r="CRL37" s="59"/>
      <c r="CRM37" s="59"/>
      <c r="CRN37" s="59"/>
      <c r="CRO37" s="59"/>
      <c r="CRP37" s="59"/>
      <c r="CRQ37" s="59"/>
      <c r="CRR37" s="59"/>
      <c r="CRS37" s="59"/>
      <c r="CRT37" s="59"/>
      <c r="CRU37" s="59"/>
      <c r="CRV37" s="59"/>
      <c r="CRW37" s="59"/>
      <c r="CRX37" s="59"/>
      <c r="CRY37" s="59"/>
      <c r="CRZ37" s="59"/>
      <c r="CSA37" s="59"/>
      <c r="CSB37" s="59"/>
      <c r="CSC37" s="59"/>
      <c r="CSD37" s="59"/>
      <c r="CSE37" s="59"/>
      <c r="CSF37" s="59"/>
      <c r="CSG37" s="59"/>
      <c r="CSH37" s="59"/>
      <c r="CSI37" s="59"/>
      <c r="CSJ37" s="59"/>
      <c r="CSK37" s="59"/>
      <c r="CSL37" s="59"/>
      <c r="CSM37" s="59"/>
      <c r="CSN37" s="59"/>
      <c r="CSO37" s="59"/>
      <c r="CSP37" s="59"/>
      <c r="CSQ37" s="59"/>
      <c r="CSR37" s="59"/>
      <c r="CSS37" s="59"/>
      <c r="CST37" s="59"/>
      <c r="CSU37" s="59"/>
      <c r="CSV37" s="59"/>
      <c r="CSW37" s="59"/>
      <c r="CSX37" s="59"/>
      <c r="CSY37" s="59"/>
      <c r="CSZ37" s="59"/>
      <c r="CTA37" s="59"/>
      <c r="CTB37" s="59"/>
      <c r="CTC37" s="59"/>
      <c r="CTD37" s="59"/>
      <c r="CTE37" s="59"/>
      <c r="CTF37" s="59"/>
      <c r="CTG37" s="59"/>
      <c r="CTH37" s="59"/>
      <c r="CTI37" s="59"/>
      <c r="CTJ37" s="59"/>
      <c r="CTK37" s="59"/>
      <c r="CTL37" s="59"/>
      <c r="CTM37" s="59"/>
      <c r="CTN37" s="59"/>
      <c r="CTO37" s="59"/>
      <c r="CTP37" s="59"/>
      <c r="CTQ37" s="59"/>
      <c r="CTR37" s="59"/>
      <c r="CTS37" s="59"/>
      <c r="CTT37" s="59"/>
      <c r="CTU37" s="59"/>
      <c r="CTV37" s="59"/>
      <c r="CTW37" s="59"/>
      <c r="CTX37" s="59"/>
      <c r="CTY37" s="59"/>
      <c r="CTZ37" s="59"/>
      <c r="CUA37" s="59"/>
      <c r="CUB37" s="59"/>
      <c r="CUC37" s="59"/>
      <c r="CUD37" s="59"/>
      <c r="CUE37" s="59"/>
      <c r="CUF37" s="59"/>
      <c r="CUG37" s="59"/>
      <c r="CUH37" s="59"/>
      <c r="CUI37" s="59"/>
      <c r="CUJ37" s="59"/>
      <c r="CUK37" s="59"/>
      <c r="CUL37" s="59"/>
      <c r="CUM37" s="59"/>
      <c r="CUN37" s="59"/>
      <c r="CUO37" s="59"/>
      <c r="CUP37" s="59"/>
      <c r="CUQ37" s="59"/>
      <c r="CUR37" s="59"/>
      <c r="CUS37" s="59"/>
      <c r="CUT37" s="59"/>
      <c r="CUU37" s="59"/>
      <c r="CUV37" s="59"/>
      <c r="CUW37" s="59"/>
      <c r="CUX37" s="59"/>
      <c r="CUY37" s="59"/>
      <c r="CUZ37" s="59"/>
      <c r="CVA37" s="59"/>
      <c r="CVB37" s="59"/>
      <c r="CVC37" s="59"/>
      <c r="CVD37" s="59"/>
      <c r="CVE37" s="59"/>
      <c r="CVF37" s="59"/>
      <c r="CVG37" s="59"/>
      <c r="CVH37" s="59"/>
      <c r="CVI37" s="59"/>
      <c r="CVJ37" s="59"/>
      <c r="CVK37" s="59"/>
      <c r="CVL37" s="59"/>
      <c r="CVM37" s="59"/>
      <c r="CVN37" s="59"/>
      <c r="CVO37" s="59"/>
      <c r="CVP37" s="59"/>
      <c r="CVQ37" s="59"/>
      <c r="CVR37" s="59"/>
      <c r="CVS37" s="59"/>
      <c r="CVT37" s="59"/>
      <c r="CVU37" s="59"/>
      <c r="CVV37" s="59"/>
      <c r="CVW37" s="59"/>
      <c r="CVX37" s="59"/>
      <c r="CVY37" s="59"/>
      <c r="CVZ37" s="59"/>
      <c r="CWA37" s="59"/>
      <c r="CWB37" s="59"/>
      <c r="CWC37" s="59"/>
      <c r="CWD37" s="59"/>
      <c r="CWE37" s="59"/>
      <c r="CWF37" s="59"/>
      <c r="CWG37" s="59"/>
      <c r="CWH37" s="59"/>
      <c r="CWI37" s="59"/>
      <c r="CWJ37" s="59"/>
      <c r="CWK37" s="59"/>
      <c r="CWL37" s="59"/>
      <c r="CWM37" s="59"/>
      <c r="CWN37" s="59"/>
      <c r="CWO37" s="59"/>
      <c r="CWP37" s="59"/>
      <c r="CWQ37" s="59"/>
      <c r="CWR37" s="59"/>
      <c r="CWS37" s="59"/>
      <c r="CWT37" s="59"/>
      <c r="CWU37" s="59"/>
      <c r="CWV37" s="59"/>
      <c r="CWW37" s="59"/>
      <c r="CWX37" s="59"/>
      <c r="CWY37" s="59"/>
      <c r="CWZ37" s="59"/>
      <c r="CXA37" s="59"/>
      <c r="CXB37" s="59"/>
      <c r="CXC37" s="59"/>
      <c r="CXD37" s="59"/>
      <c r="CXE37" s="59"/>
      <c r="CXF37" s="59"/>
      <c r="CXG37" s="59"/>
      <c r="CXH37" s="59"/>
      <c r="CXI37" s="59"/>
      <c r="CXJ37" s="59"/>
      <c r="CXK37" s="59"/>
      <c r="CXL37" s="59"/>
      <c r="CXM37" s="59"/>
      <c r="CXN37" s="59"/>
      <c r="CXO37" s="59"/>
      <c r="CXP37" s="59"/>
      <c r="CXQ37" s="59"/>
      <c r="CXR37" s="59"/>
      <c r="CXS37" s="59"/>
      <c r="CXT37" s="59"/>
      <c r="CXU37" s="59"/>
      <c r="CXV37" s="59"/>
      <c r="CXW37" s="59"/>
      <c r="CXX37" s="59"/>
      <c r="CXY37" s="59"/>
      <c r="CXZ37" s="59"/>
      <c r="CYA37" s="59"/>
      <c r="CYB37" s="59"/>
      <c r="CYC37" s="59"/>
      <c r="CYD37" s="59"/>
      <c r="CYE37" s="59"/>
      <c r="CYF37" s="59"/>
      <c r="CYG37" s="59"/>
      <c r="CYH37" s="59"/>
      <c r="CYI37" s="59"/>
      <c r="CYJ37" s="59"/>
      <c r="CYK37" s="59"/>
      <c r="CYL37" s="59"/>
      <c r="CYM37" s="59"/>
      <c r="CYN37" s="59"/>
      <c r="CYO37" s="59"/>
      <c r="CYP37" s="59"/>
      <c r="CYQ37" s="59"/>
      <c r="CYR37" s="59"/>
      <c r="CYS37" s="59"/>
      <c r="CYT37" s="59"/>
      <c r="CYU37" s="59"/>
      <c r="CYV37" s="59"/>
      <c r="CYW37" s="59"/>
      <c r="CYX37" s="59"/>
      <c r="CYY37" s="59"/>
      <c r="CYZ37" s="59"/>
      <c r="CZA37" s="59"/>
      <c r="CZB37" s="59"/>
      <c r="CZC37" s="59"/>
      <c r="CZD37" s="59"/>
      <c r="CZE37" s="59"/>
      <c r="CZF37" s="59"/>
      <c r="CZG37" s="59"/>
      <c r="CZH37" s="59"/>
      <c r="CZI37" s="59"/>
      <c r="CZJ37" s="59"/>
      <c r="CZK37" s="59"/>
      <c r="CZL37" s="59"/>
      <c r="CZM37" s="59"/>
      <c r="CZN37" s="59"/>
      <c r="CZO37" s="59"/>
      <c r="CZP37" s="59"/>
      <c r="CZQ37" s="59"/>
      <c r="CZR37" s="59"/>
      <c r="CZS37" s="59"/>
      <c r="CZT37" s="59"/>
      <c r="CZU37" s="59"/>
      <c r="CZV37" s="59"/>
      <c r="CZW37" s="59"/>
      <c r="CZX37" s="59"/>
      <c r="CZY37" s="59"/>
      <c r="CZZ37" s="59"/>
      <c r="DAA37" s="59"/>
      <c r="DAB37" s="59"/>
      <c r="DAC37" s="59"/>
      <c r="DAD37" s="59"/>
      <c r="DAE37" s="59"/>
      <c r="DAF37" s="59"/>
      <c r="DAG37" s="59"/>
      <c r="DAH37" s="59"/>
      <c r="DAI37" s="59"/>
      <c r="DAJ37" s="59"/>
      <c r="DAK37" s="59"/>
      <c r="DAL37" s="59"/>
      <c r="DAM37" s="59"/>
      <c r="DAN37" s="59"/>
      <c r="DAO37" s="59"/>
      <c r="DAP37" s="59"/>
      <c r="DAQ37" s="59"/>
      <c r="DAR37" s="59"/>
      <c r="DAS37" s="59"/>
      <c r="DAT37" s="59"/>
      <c r="DAU37" s="59"/>
      <c r="DAV37" s="59"/>
      <c r="DAW37" s="59"/>
      <c r="DAX37" s="59"/>
      <c r="DAY37" s="59"/>
      <c r="DAZ37" s="59"/>
      <c r="DBA37" s="59"/>
      <c r="DBB37" s="59"/>
      <c r="DBC37" s="59"/>
      <c r="DBD37" s="59"/>
      <c r="DBE37" s="59"/>
      <c r="DBF37" s="59"/>
      <c r="DBG37" s="59"/>
      <c r="DBH37" s="59"/>
      <c r="DBI37" s="59"/>
      <c r="DBJ37" s="59"/>
      <c r="DBK37" s="59"/>
      <c r="DBL37" s="59"/>
      <c r="DBM37" s="59"/>
      <c r="DBN37" s="59"/>
      <c r="DBO37" s="59"/>
      <c r="DBP37" s="59"/>
      <c r="DBQ37" s="59"/>
      <c r="DBR37" s="59"/>
      <c r="DBS37" s="59"/>
      <c r="DBT37" s="59"/>
      <c r="DBU37" s="59"/>
      <c r="DBV37" s="59"/>
      <c r="DBW37" s="59"/>
      <c r="DBX37" s="59"/>
      <c r="DBY37" s="59"/>
      <c r="DBZ37" s="59"/>
      <c r="DCA37" s="59"/>
      <c r="DCB37" s="59"/>
      <c r="DCC37" s="59"/>
      <c r="DCD37" s="59"/>
      <c r="DCE37" s="59"/>
      <c r="DCF37" s="59"/>
      <c r="DCG37" s="59"/>
      <c r="DCH37" s="59"/>
      <c r="DCI37" s="59"/>
      <c r="DCJ37" s="59"/>
      <c r="DCK37" s="59"/>
      <c r="DCL37" s="59"/>
      <c r="DCM37" s="59"/>
      <c r="DCN37" s="59"/>
      <c r="DCO37" s="59"/>
      <c r="DCP37" s="59"/>
      <c r="DCQ37" s="59"/>
      <c r="DCR37" s="59"/>
      <c r="DCS37" s="59"/>
      <c r="DCT37" s="59"/>
      <c r="DCU37" s="59"/>
      <c r="DCV37" s="59"/>
      <c r="DCW37" s="59"/>
      <c r="DCX37" s="59"/>
      <c r="DCY37" s="59"/>
      <c r="DCZ37" s="59"/>
      <c r="DDA37" s="59"/>
      <c r="DDB37" s="59"/>
      <c r="DDC37" s="59"/>
      <c r="DDD37" s="59"/>
      <c r="DDE37" s="59"/>
      <c r="DDF37" s="59"/>
      <c r="DDG37" s="59"/>
      <c r="DDH37" s="59"/>
      <c r="DDI37" s="59"/>
      <c r="DDJ37" s="59"/>
      <c r="DDK37" s="59"/>
      <c r="DDL37" s="59"/>
      <c r="DDM37" s="59"/>
      <c r="DDN37" s="59"/>
      <c r="DDO37" s="59"/>
      <c r="DDP37" s="59"/>
      <c r="DDQ37" s="59"/>
      <c r="DDR37" s="59"/>
      <c r="DDS37" s="59"/>
      <c r="DDT37" s="59"/>
      <c r="DDU37" s="59"/>
      <c r="DDV37" s="59"/>
      <c r="DDW37" s="59"/>
      <c r="DDX37" s="59"/>
      <c r="DDY37" s="59"/>
      <c r="DDZ37" s="59"/>
      <c r="DEA37" s="59"/>
      <c r="DEB37" s="59"/>
      <c r="DEC37" s="59"/>
      <c r="DED37" s="59"/>
      <c r="DEE37" s="59"/>
      <c r="DEF37" s="59"/>
      <c r="DEG37" s="59"/>
      <c r="DEH37" s="59"/>
      <c r="DEI37" s="59"/>
      <c r="DEJ37" s="59"/>
      <c r="DEK37" s="59"/>
      <c r="DEL37" s="59"/>
      <c r="DEM37" s="59"/>
      <c r="DEN37" s="59"/>
      <c r="DEO37" s="59"/>
      <c r="DEP37" s="59"/>
      <c r="DEQ37" s="59"/>
      <c r="DER37" s="59"/>
      <c r="DES37" s="59"/>
      <c r="DET37" s="59"/>
      <c r="DEU37" s="59"/>
      <c r="DEV37" s="59"/>
      <c r="DEW37" s="59"/>
      <c r="DEX37" s="59"/>
      <c r="DEY37" s="59"/>
      <c r="DEZ37" s="59"/>
      <c r="DFA37" s="59"/>
      <c r="DFB37" s="59"/>
      <c r="DFC37" s="59"/>
      <c r="DFD37" s="59"/>
      <c r="DFE37" s="59"/>
      <c r="DFF37" s="59"/>
      <c r="DFG37" s="59"/>
      <c r="DFH37" s="59"/>
      <c r="DFI37" s="59"/>
      <c r="DFJ37" s="59"/>
      <c r="DFK37" s="59"/>
      <c r="DFL37" s="59"/>
      <c r="DFM37" s="59"/>
      <c r="DFN37" s="59"/>
      <c r="DFO37" s="59"/>
      <c r="DFP37" s="59"/>
      <c r="DFQ37" s="59"/>
      <c r="DFR37" s="59"/>
      <c r="DFS37" s="59"/>
      <c r="DFT37" s="59"/>
      <c r="DFU37" s="59"/>
      <c r="DFV37" s="59"/>
      <c r="DFW37" s="59"/>
      <c r="DFX37" s="59"/>
      <c r="DFY37" s="59"/>
      <c r="DFZ37" s="59"/>
      <c r="DGA37" s="59"/>
      <c r="DGB37" s="59"/>
      <c r="DGC37" s="59"/>
      <c r="DGD37" s="59"/>
      <c r="DGE37" s="59"/>
      <c r="DGF37" s="59"/>
      <c r="DGG37" s="59"/>
      <c r="DGH37" s="59"/>
      <c r="DGI37" s="59"/>
      <c r="DGJ37" s="59"/>
      <c r="DGK37" s="59"/>
      <c r="DGL37" s="59"/>
      <c r="DGM37" s="59"/>
      <c r="DGN37" s="59"/>
      <c r="DGO37" s="59"/>
      <c r="DGP37" s="59"/>
      <c r="DGQ37" s="59"/>
      <c r="DGR37" s="59"/>
      <c r="DGS37" s="59"/>
      <c r="DGT37" s="59"/>
      <c r="DGU37" s="59"/>
      <c r="DGV37" s="59"/>
      <c r="DGW37" s="59"/>
      <c r="DGX37" s="59"/>
      <c r="DGY37" s="59"/>
      <c r="DGZ37" s="59"/>
      <c r="DHA37" s="59"/>
      <c r="DHB37" s="59"/>
      <c r="DHC37" s="59"/>
      <c r="DHD37" s="59"/>
      <c r="DHE37" s="59"/>
      <c r="DHF37" s="59"/>
      <c r="DHG37" s="59"/>
      <c r="DHH37" s="59"/>
      <c r="DHI37" s="59"/>
      <c r="DHJ37" s="59"/>
      <c r="DHK37" s="59"/>
      <c r="DHL37" s="59"/>
      <c r="DHM37" s="59"/>
      <c r="DHN37" s="59"/>
      <c r="DHO37" s="59"/>
      <c r="DHP37" s="59"/>
      <c r="DHQ37" s="59"/>
      <c r="DHR37" s="59"/>
      <c r="DHS37" s="59"/>
      <c r="DHT37" s="59"/>
      <c r="DHU37" s="59"/>
      <c r="DHV37" s="59"/>
      <c r="DHW37" s="59"/>
      <c r="DHX37" s="59"/>
      <c r="DHY37" s="59"/>
      <c r="DHZ37" s="59"/>
      <c r="DIA37" s="59"/>
      <c r="DIB37" s="59"/>
      <c r="DIC37" s="59"/>
      <c r="DID37" s="59"/>
      <c r="DIE37" s="59"/>
      <c r="DIF37" s="59"/>
      <c r="DIG37" s="59"/>
      <c r="DIH37" s="59"/>
      <c r="DII37" s="59"/>
      <c r="DIJ37" s="59"/>
      <c r="DIK37" s="59"/>
      <c r="DIL37" s="59"/>
      <c r="DIM37" s="59"/>
      <c r="DIN37" s="59"/>
      <c r="DIO37" s="59"/>
      <c r="DIP37" s="59"/>
      <c r="DIQ37" s="59"/>
      <c r="DIR37" s="59"/>
      <c r="DIS37" s="59"/>
      <c r="DIT37" s="59"/>
      <c r="DIU37" s="59"/>
      <c r="DIV37" s="59"/>
      <c r="DIW37" s="59"/>
      <c r="DIX37" s="59"/>
      <c r="DIY37" s="59"/>
      <c r="DIZ37" s="59"/>
      <c r="DJA37" s="59"/>
      <c r="DJB37" s="59"/>
      <c r="DJC37" s="59"/>
      <c r="DJD37" s="59"/>
      <c r="DJE37" s="59"/>
      <c r="DJF37" s="59"/>
      <c r="DJG37" s="59"/>
      <c r="DJH37" s="59"/>
      <c r="DJI37" s="59"/>
      <c r="DJJ37" s="59"/>
      <c r="DJK37" s="59"/>
      <c r="DJL37" s="59"/>
      <c r="DJM37" s="59"/>
      <c r="DJN37" s="59"/>
      <c r="DJO37" s="59"/>
      <c r="DJP37" s="59"/>
      <c r="DJQ37" s="59"/>
      <c r="DJR37" s="59"/>
      <c r="DJS37" s="59"/>
      <c r="DJT37" s="59"/>
      <c r="DJU37" s="59"/>
      <c r="DJV37" s="59"/>
      <c r="DJW37" s="59"/>
      <c r="DJX37" s="59"/>
      <c r="DJY37" s="59"/>
      <c r="DJZ37" s="59"/>
      <c r="DKA37" s="59"/>
      <c r="DKB37" s="59"/>
      <c r="DKC37" s="59"/>
      <c r="DKD37" s="59"/>
      <c r="DKE37" s="59"/>
      <c r="DKF37" s="59"/>
      <c r="DKG37" s="59"/>
      <c r="DKH37" s="59"/>
      <c r="DKI37" s="59"/>
      <c r="DKJ37" s="59"/>
      <c r="DKK37" s="59"/>
      <c r="DKL37" s="59"/>
      <c r="DKM37" s="59"/>
      <c r="DKN37" s="59"/>
      <c r="DKO37" s="59"/>
      <c r="DKP37" s="59"/>
      <c r="DKQ37" s="59"/>
      <c r="DKR37" s="59"/>
      <c r="DKS37" s="59"/>
      <c r="DKT37" s="59"/>
      <c r="DKU37" s="59"/>
      <c r="DKV37" s="59"/>
      <c r="DKW37" s="59"/>
      <c r="DKX37" s="59"/>
      <c r="DKY37" s="59"/>
      <c r="DKZ37" s="59"/>
      <c r="DLA37" s="59"/>
      <c r="DLB37" s="59"/>
      <c r="DLC37" s="59"/>
      <c r="DLD37" s="59"/>
      <c r="DLE37" s="59"/>
      <c r="DLF37" s="59"/>
      <c r="DLG37" s="59"/>
      <c r="DLH37" s="59"/>
      <c r="DLI37" s="59"/>
      <c r="DLJ37" s="59"/>
      <c r="DLK37" s="59"/>
      <c r="DLL37" s="59"/>
      <c r="DLM37" s="59"/>
      <c r="DLN37" s="59"/>
      <c r="DLO37" s="59"/>
      <c r="DLP37" s="59"/>
      <c r="DLQ37" s="59"/>
      <c r="DLR37" s="59"/>
      <c r="DLS37" s="59"/>
      <c r="DLT37" s="59"/>
      <c r="DLU37" s="59"/>
      <c r="DLV37" s="59"/>
      <c r="DLW37" s="59"/>
      <c r="DLX37" s="59"/>
      <c r="DLY37" s="59"/>
      <c r="DLZ37" s="59"/>
      <c r="DMA37" s="59"/>
      <c r="DMB37" s="59"/>
      <c r="DMC37" s="59"/>
      <c r="DMD37" s="59"/>
      <c r="DME37" s="59"/>
      <c r="DMF37" s="59"/>
      <c r="DMG37" s="59"/>
      <c r="DMH37" s="59"/>
      <c r="DMI37" s="59"/>
      <c r="DMJ37" s="59"/>
      <c r="DMK37" s="59"/>
      <c r="DML37" s="59"/>
      <c r="DMM37" s="59"/>
      <c r="DMN37" s="59"/>
      <c r="DMO37" s="59"/>
      <c r="DMP37" s="59"/>
      <c r="DMQ37" s="59"/>
      <c r="DMR37" s="59"/>
      <c r="DMS37" s="59"/>
      <c r="DMT37" s="59"/>
      <c r="DMU37" s="59"/>
      <c r="DMV37" s="59"/>
      <c r="DMW37" s="59"/>
      <c r="DMX37" s="59"/>
      <c r="DMY37" s="59"/>
      <c r="DMZ37" s="59"/>
      <c r="DNA37" s="59"/>
      <c r="DNB37" s="59"/>
      <c r="DNC37" s="59"/>
      <c r="DND37" s="59"/>
      <c r="DNE37" s="59"/>
      <c r="DNF37" s="59"/>
      <c r="DNG37" s="59"/>
      <c r="DNH37" s="59"/>
      <c r="DNI37" s="59"/>
      <c r="DNJ37" s="59"/>
      <c r="DNK37" s="59"/>
      <c r="DNL37" s="59"/>
      <c r="DNM37" s="59"/>
      <c r="DNN37" s="59"/>
      <c r="DNO37" s="59"/>
      <c r="DNP37" s="59"/>
      <c r="DNQ37" s="59"/>
      <c r="DNR37" s="59"/>
      <c r="DNS37" s="59"/>
      <c r="DNT37" s="59"/>
      <c r="DNU37" s="59"/>
      <c r="DNV37" s="59"/>
      <c r="DNW37" s="59"/>
      <c r="DNX37" s="59"/>
      <c r="DNY37" s="59"/>
      <c r="DNZ37" s="59"/>
      <c r="DOA37" s="59"/>
      <c r="DOB37" s="59"/>
      <c r="DOC37" s="59"/>
      <c r="DOD37" s="59"/>
      <c r="DOE37" s="59"/>
      <c r="DOF37" s="59"/>
      <c r="DOG37" s="59"/>
      <c r="DOH37" s="59"/>
      <c r="DOI37" s="59"/>
      <c r="DOJ37" s="59"/>
      <c r="DOK37" s="59"/>
      <c r="DOL37" s="59"/>
      <c r="DOM37" s="59"/>
      <c r="DON37" s="59"/>
      <c r="DOO37" s="59"/>
      <c r="DOP37" s="59"/>
      <c r="DOQ37" s="59"/>
      <c r="DOR37" s="59"/>
      <c r="DOS37" s="59"/>
      <c r="DOT37" s="59"/>
      <c r="DOU37" s="59"/>
      <c r="DOV37" s="59"/>
      <c r="DOW37" s="59"/>
      <c r="DOX37" s="59"/>
      <c r="DOY37" s="59"/>
      <c r="DOZ37" s="59"/>
      <c r="DPA37" s="59"/>
      <c r="DPB37" s="59"/>
      <c r="DPC37" s="59"/>
      <c r="DPD37" s="59"/>
      <c r="DPE37" s="59"/>
      <c r="DPF37" s="59"/>
      <c r="DPG37" s="59"/>
      <c r="DPH37" s="59"/>
      <c r="DPI37" s="59"/>
      <c r="DPJ37" s="59"/>
      <c r="DPK37" s="59"/>
      <c r="DPL37" s="59"/>
      <c r="DPM37" s="59"/>
      <c r="DPN37" s="59"/>
      <c r="DPO37" s="59"/>
      <c r="DPP37" s="59"/>
      <c r="DPQ37" s="59"/>
      <c r="DPR37" s="59"/>
      <c r="DPS37" s="59"/>
      <c r="DPT37" s="59"/>
      <c r="DPU37" s="59"/>
      <c r="DPV37" s="59"/>
      <c r="DPW37" s="59"/>
      <c r="DPX37" s="59"/>
      <c r="DPY37" s="59"/>
      <c r="DPZ37" s="59"/>
      <c r="DQA37" s="59"/>
      <c r="DQB37" s="59"/>
      <c r="DQC37" s="59"/>
      <c r="DQD37" s="59"/>
      <c r="DQE37" s="59"/>
      <c r="DQF37" s="59"/>
      <c r="DQG37" s="59"/>
      <c r="DQH37" s="59"/>
      <c r="DQI37" s="59"/>
      <c r="DQJ37" s="59"/>
      <c r="DQK37" s="59"/>
      <c r="DQL37" s="59"/>
      <c r="DQM37" s="59"/>
      <c r="DQN37" s="59"/>
      <c r="DQO37" s="59"/>
      <c r="DQP37" s="59"/>
      <c r="DQQ37" s="59"/>
      <c r="DQR37" s="59"/>
      <c r="DQS37" s="59"/>
      <c r="DQT37" s="59"/>
      <c r="DQU37" s="59"/>
      <c r="DQV37" s="59"/>
      <c r="DQW37" s="59"/>
      <c r="DQX37" s="59"/>
      <c r="DQY37" s="59"/>
      <c r="DQZ37" s="59"/>
      <c r="DRA37" s="59"/>
      <c r="DRB37" s="59"/>
      <c r="DRC37" s="59"/>
      <c r="DRD37" s="59"/>
      <c r="DRE37" s="59"/>
      <c r="DRF37" s="59"/>
      <c r="DRG37" s="59"/>
      <c r="DRH37" s="59"/>
      <c r="DRI37" s="59"/>
      <c r="DRJ37" s="59"/>
      <c r="DRK37" s="59"/>
      <c r="DRL37" s="59"/>
      <c r="DRM37" s="59"/>
      <c r="DRN37" s="59"/>
      <c r="DRO37" s="59"/>
      <c r="DRP37" s="59"/>
      <c r="DRQ37" s="59"/>
      <c r="DRR37" s="59"/>
      <c r="DRS37" s="59"/>
      <c r="DRT37" s="59"/>
      <c r="DRU37" s="59"/>
      <c r="DRV37" s="59"/>
      <c r="DRW37" s="59"/>
      <c r="DRX37" s="59"/>
      <c r="DRY37" s="59"/>
      <c r="DRZ37" s="59"/>
      <c r="DSA37" s="59"/>
      <c r="DSB37" s="59"/>
      <c r="DSC37" s="59"/>
      <c r="DSD37" s="59"/>
      <c r="DSE37" s="59"/>
      <c r="DSF37" s="59"/>
      <c r="DSG37" s="59"/>
      <c r="DSH37" s="59"/>
      <c r="DSI37" s="59"/>
      <c r="DSJ37" s="59"/>
      <c r="DSK37" s="59"/>
      <c r="DSL37" s="59"/>
      <c r="DSM37" s="59"/>
      <c r="DSN37" s="59"/>
      <c r="DSO37" s="59"/>
      <c r="DSP37" s="59"/>
      <c r="DSQ37" s="59"/>
      <c r="DSR37" s="59"/>
      <c r="DSS37" s="59"/>
      <c r="DST37" s="59"/>
      <c r="DSU37" s="59"/>
      <c r="DSV37" s="59"/>
      <c r="DSW37" s="59"/>
      <c r="DSX37" s="59"/>
      <c r="DSY37" s="59"/>
      <c r="DSZ37" s="59"/>
      <c r="DTA37" s="59"/>
      <c r="DTB37" s="59"/>
      <c r="DTC37" s="59"/>
      <c r="DTD37" s="59"/>
      <c r="DTE37" s="59"/>
      <c r="DTF37" s="59"/>
      <c r="DTG37" s="59"/>
      <c r="DTH37" s="59"/>
      <c r="DTI37" s="59"/>
      <c r="DTJ37" s="59"/>
      <c r="DTK37" s="59"/>
      <c r="DTL37" s="59"/>
      <c r="DTM37" s="59"/>
      <c r="DTN37" s="59"/>
      <c r="DTO37" s="59"/>
      <c r="DTP37" s="59"/>
      <c r="DTQ37" s="59"/>
      <c r="DTR37" s="59"/>
      <c r="DTS37" s="59"/>
      <c r="DTT37" s="59"/>
      <c r="DTU37" s="59"/>
      <c r="DTV37" s="59"/>
      <c r="DTW37" s="59"/>
      <c r="DTX37" s="59"/>
      <c r="DTY37" s="59"/>
      <c r="DTZ37" s="59"/>
      <c r="DUA37" s="59"/>
      <c r="DUB37" s="59"/>
      <c r="DUC37" s="59"/>
      <c r="DUD37" s="59"/>
      <c r="DUE37" s="59"/>
      <c r="DUF37" s="59"/>
      <c r="DUG37" s="59"/>
      <c r="DUH37" s="59"/>
      <c r="DUI37" s="59"/>
      <c r="DUJ37" s="59"/>
      <c r="DUK37" s="59"/>
      <c r="DUL37" s="59"/>
      <c r="DUM37" s="59"/>
      <c r="DUN37" s="59"/>
      <c r="DUO37" s="59"/>
      <c r="DUP37" s="59"/>
      <c r="DUQ37" s="59"/>
      <c r="DUR37" s="59"/>
      <c r="DUS37" s="59"/>
      <c r="DUT37" s="59"/>
      <c r="DUU37" s="59"/>
      <c r="DUV37" s="59"/>
      <c r="DUW37" s="59"/>
      <c r="DUX37" s="59"/>
      <c r="DUY37" s="59"/>
      <c r="DUZ37" s="59"/>
      <c r="DVA37" s="59"/>
      <c r="DVB37" s="59"/>
      <c r="DVC37" s="59"/>
      <c r="DVD37" s="59"/>
      <c r="DVE37" s="59"/>
      <c r="DVF37" s="59"/>
      <c r="DVG37" s="59"/>
      <c r="DVH37" s="59"/>
      <c r="DVI37" s="59"/>
      <c r="DVJ37" s="59"/>
      <c r="DVK37" s="59"/>
      <c r="DVL37" s="59"/>
      <c r="DVM37" s="59"/>
      <c r="DVN37" s="59"/>
      <c r="DVO37" s="59"/>
      <c r="DVP37" s="59"/>
      <c r="DVQ37" s="59"/>
      <c r="DVR37" s="59"/>
      <c r="DVS37" s="59"/>
      <c r="DVT37" s="59"/>
      <c r="DVU37" s="59"/>
      <c r="DVV37" s="59"/>
      <c r="DVW37" s="59"/>
      <c r="DVX37" s="59"/>
      <c r="DVY37" s="59"/>
      <c r="DVZ37" s="59"/>
      <c r="DWA37" s="59"/>
      <c r="DWB37" s="59"/>
      <c r="DWC37" s="59"/>
      <c r="DWD37" s="59"/>
      <c r="DWE37" s="59"/>
      <c r="DWF37" s="59"/>
      <c r="DWG37" s="59"/>
      <c r="DWH37" s="59"/>
      <c r="DWI37" s="59"/>
      <c r="DWJ37" s="59"/>
      <c r="DWK37" s="59"/>
      <c r="DWL37" s="59"/>
      <c r="DWM37" s="59"/>
      <c r="DWN37" s="59"/>
      <c r="DWO37" s="59"/>
      <c r="DWP37" s="59"/>
      <c r="DWQ37" s="59"/>
      <c r="DWR37" s="59"/>
      <c r="DWS37" s="59"/>
      <c r="DWT37" s="59"/>
      <c r="DWU37" s="59"/>
      <c r="DWV37" s="59"/>
      <c r="DWW37" s="59"/>
      <c r="DWX37" s="59"/>
      <c r="DWY37" s="59"/>
      <c r="DWZ37" s="59"/>
      <c r="DXA37" s="59"/>
      <c r="DXB37" s="59"/>
      <c r="DXC37" s="59"/>
      <c r="DXD37" s="59"/>
      <c r="DXE37" s="59"/>
      <c r="DXF37" s="59"/>
      <c r="DXG37" s="59"/>
      <c r="DXH37" s="59"/>
      <c r="DXI37" s="59"/>
      <c r="DXJ37" s="59"/>
      <c r="DXK37" s="59"/>
      <c r="DXL37" s="59"/>
      <c r="DXM37" s="59"/>
      <c r="DXN37" s="59"/>
      <c r="DXO37" s="59"/>
      <c r="DXP37" s="59"/>
      <c r="DXQ37" s="59"/>
      <c r="DXR37" s="59"/>
      <c r="DXS37" s="59"/>
      <c r="DXT37" s="59"/>
      <c r="DXU37" s="59"/>
      <c r="DXV37" s="59"/>
      <c r="DXW37" s="59"/>
      <c r="DXX37" s="59"/>
      <c r="DXY37" s="59"/>
      <c r="DXZ37" s="59"/>
      <c r="DYA37" s="59"/>
      <c r="DYB37" s="59"/>
      <c r="DYC37" s="59"/>
      <c r="DYD37" s="59"/>
      <c r="DYE37" s="59"/>
      <c r="DYF37" s="59"/>
      <c r="DYG37" s="59"/>
      <c r="DYH37" s="59"/>
      <c r="DYI37" s="59"/>
      <c r="DYJ37" s="59"/>
      <c r="DYK37" s="59"/>
      <c r="DYL37" s="59"/>
      <c r="DYM37" s="59"/>
      <c r="DYN37" s="59"/>
      <c r="DYO37" s="59"/>
      <c r="DYP37" s="59"/>
      <c r="DYQ37" s="59"/>
      <c r="DYR37" s="59"/>
      <c r="DYS37" s="59"/>
      <c r="DYT37" s="59"/>
      <c r="DYU37" s="59"/>
      <c r="DYV37" s="59"/>
      <c r="DYW37" s="59"/>
      <c r="DYX37" s="59"/>
      <c r="DYY37" s="59"/>
      <c r="DYZ37" s="59"/>
      <c r="DZA37" s="59"/>
      <c r="DZB37" s="59"/>
      <c r="DZC37" s="59"/>
      <c r="DZD37" s="59"/>
      <c r="DZE37" s="59"/>
      <c r="DZF37" s="59"/>
      <c r="DZG37" s="59"/>
      <c r="DZH37" s="59"/>
      <c r="DZI37" s="59"/>
      <c r="DZJ37" s="59"/>
      <c r="DZK37" s="59"/>
      <c r="DZL37" s="59"/>
      <c r="DZM37" s="59"/>
      <c r="DZN37" s="59"/>
      <c r="DZO37" s="59"/>
      <c r="DZP37" s="59"/>
      <c r="DZQ37" s="59"/>
      <c r="DZR37" s="59"/>
      <c r="DZS37" s="59"/>
      <c r="DZT37" s="59"/>
      <c r="DZU37" s="59"/>
      <c r="DZV37" s="59"/>
      <c r="DZW37" s="59"/>
      <c r="DZX37" s="59"/>
      <c r="DZY37" s="59"/>
      <c r="DZZ37" s="59"/>
      <c r="EAA37" s="59"/>
      <c r="EAB37" s="59"/>
      <c r="EAC37" s="59"/>
      <c r="EAD37" s="59"/>
      <c r="EAE37" s="59"/>
      <c r="EAF37" s="59"/>
      <c r="EAG37" s="59"/>
      <c r="EAH37" s="59"/>
      <c r="EAI37" s="59"/>
      <c r="EAJ37" s="59"/>
      <c r="EAK37" s="59"/>
      <c r="EAL37" s="59"/>
      <c r="EAM37" s="59"/>
      <c r="EAN37" s="59"/>
      <c r="EAO37" s="59"/>
      <c r="EAP37" s="59"/>
      <c r="EAQ37" s="59"/>
      <c r="EAR37" s="59"/>
      <c r="EAS37" s="59"/>
      <c r="EAT37" s="59"/>
      <c r="EAU37" s="59"/>
      <c r="EAV37" s="59"/>
      <c r="EAW37" s="59"/>
      <c r="EAX37" s="59"/>
      <c r="EAY37" s="59"/>
      <c r="EAZ37" s="59"/>
      <c r="EBA37" s="59"/>
      <c r="EBB37" s="59"/>
      <c r="EBC37" s="59"/>
      <c r="EBD37" s="59"/>
      <c r="EBE37" s="59"/>
      <c r="EBF37" s="59"/>
      <c r="EBG37" s="59"/>
      <c r="EBH37" s="59"/>
      <c r="EBI37" s="59"/>
      <c r="EBJ37" s="59"/>
      <c r="EBK37" s="59"/>
      <c r="EBL37" s="59"/>
      <c r="EBM37" s="59"/>
      <c r="EBN37" s="59"/>
      <c r="EBO37" s="59"/>
      <c r="EBP37" s="59"/>
      <c r="EBQ37" s="59"/>
      <c r="EBR37" s="59"/>
      <c r="EBS37" s="59"/>
      <c r="EBT37" s="59"/>
      <c r="EBU37" s="59"/>
      <c r="EBV37" s="59"/>
      <c r="EBW37" s="59"/>
      <c r="EBX37" s="59"/>
      <c r="EBY37" s="59"/>
      <c r="EBZ37" s="59"/>
      <c r="ECA37" s="59"/>
      <c r="ECB37" s="59"/>
      <c r="ECC37" s="59"/>
      <c r="ECD37" s="59"/>
      <c r="ECE37" s="59"/>
      <c r="ECF37" s="59"/>
      <c r="ECG37" s="59"/>
      <c r="ECH37" s="59"/>
      <c r="ECI37" s="59"/>
      <c r="ECJ37" s="59"/>
      <c r="ECK37" s="59"/>
      <c r="ECL37" s="59"/>
      <c r="ECM37" s="59"/>
      <c r="ECN37" s="59"/>
      <c r="ECO37" s="59"/>
      <c r="ECP37" s="59"/>
      <c r="ECQ37" s="59"/>
      <c r="ECR37" s="59"/>
      <c r="ECS37" s="59"/>
      <c r="ECT37" s="59"/>
      <c r="ECU37" s="59"/>
      <c r="ECV37" s="59"/>
      <c r="ECW37" s="59"/>
      <c r="ECX37" s="59"/>
      <c r="ECY37" s="59"/>
      <c r="ECZ37" s="59"/>
      <c r="EDA37" s="59"/>
      <c r="EDB37" s="59"/>
      <c r="EDC37" s="59"/>
      <c r="EDD37" s="59"/>
      <c r="EDE37" s="59"/>
      <c r="EDF37" s="59"/>
      <c r="EDG37" s="59"/>
      <c r="EDH37" s="59"/>
      <c r="EDI37" s="59"/>
      <c r="EDJ37" s="59"/>
      <c r="EDK37" s="59"/>
      <c r="EDL37" s="59"/>
      <c r="EDM37" s="59"/>
      <c r="EDN37" s="59"/>
      <c r="EDO37" s="59"/>
      <c r="EDP37" s="59"/>
      <c r="EDQ37" s="59"/>
      <c r="EDR37" s="59"/>
      <c r="EDS37" s="59"/>
      <c r="EDT37" s="59"/>
      <c r="EDU37" s="59"/>
      <c r="EDV37" s="59"/>
      <c r="EDW37" s="59"/>
      <c r="EDX37" s="59"/>
      <c r="EDY37" s="59"/>
      <c r="EDZ37" s="59"/>
      <c r="EEA37" s="59"/>
      <c r="EEB37" s="59"/>
      <c r="EEC37" s="59"/>
      <c r="EED37" s="59"/>
      <c r="EEE37" s="59"/>
      <c r="EEF37" s="59"/>
      <c r="EEG37" s="59"/>
      <c r="EEH37" s="59"/>
      <c r="EEI37" s="59"/>
      <c r="EEJ37" s="59"/>
      <c r="EEK37" s="59"/>
      <c r="EEL37" s="59"/>
      <c r="EEM37" s="59"/>
      <c r="EEN37" s="59"/>
      <c r="EEO37" s="59"/>
      <c r="EEP37" s="59"/>
      <c r="EEQ37" s="59"/>
      <c r="EER37" s="59"/>
      <c r="EES37" s="59"/>
      <c r="EET37" s="59"/>
      <c r="EEU37" s="59"/>
      <c r="EEV37" s="59"/>
      <c r="EEW37" s="59"/>
      <c r="EEX37" s="59"/>
      <c r="EEY37" s="59"/>
      <c r="EEZ37" s="59"/>
      <c r="EFA37" s="59"/>
      <c r="EFB37" s="59"/>
      <c r="EFC37" s="59"/>
      <c r="EFD37" s="59"/>
      <c r="EFE37" s="59"/>
      <c r="EFF37" s="59"/>
      <c r="EFG37" s="59"/>
      <c r="EFH37" s="59"/>
      <c r="EFI37" s="59"/>
      <c r="EFJ37" s="59"/>
      <c r="EFK37" s="59"/>
      <c r="EFL37" s="59"/>
      <c r="EFM37" s="59"/>
      <c r="EFN37" s="59"/>
      <c r="EFO37" s="59"/>
      <c r="EFP37" s="59"/>
      <c r="EFQ37" s="59"/>
      <c r="EFR37" s="59"/>
      <c r="EFS37" s="59"/>
      <c r="EFT37" s="59"/>
      <c r="EFU37" s="59"/>
      <c r="EFV37" s="59"/>
      <c r="EFW37" s="59"/>
      <c r="EFX37" s="59"/>
      <c r="EFY37" s="59"/>
      <c r="EFZ37" s="59"/>
      <c r="EGA37" s="59"/>
      <c r="EGB37" s="59"/>
      <c r="EGC37" s="59"/>
      <c r="EGD37" s="59"/>
      <c r="EGE37" s="59"/>
      <c r="EGF37" s="59"/>
      <c r="EGG37" s="59"/>
      <c r="EGH37" s="59"/>
      <c r="EGI37" s="59"/>
      <c r="EGJ37" s="59"/>
      <c r="EGK37" s="59"/>
      <c r="EGL37" s="59"/>
      <c r="EGM37" s="59"/>
      <c r="EGN37" s="59"/>
      <c r="EGO37" s="59"/>
      <c r="EGP37" s="59"/>
      <c r="EGQ37" s="59"/>
      <c r="EGR37" s="59"/>
      <c r="EGS37" s="59"/>
      <c r="EGT37" s="59"/>
      <c r="EGU37" s="59"/>
      <c r="EGV37" s="59"/>
      <c r="EGW37" s="59"/>
      <c r="EGX37" s="59"/>
      <c r="EGY37" s="59"/>
      <c r="EGZ37" s="59"/>
      <c r="EHA37" s="59"/>
      <c r="EHB37" s="59"/>
      <c r="EHC37" s="59"/>
      <c r="EHD37" s="59"/>
      <c r="EHE37" s="59"/>
      <c r="EHF37" s="59"/>
      <c r="EHG37" s="59"/>
      <c r="EHH37" s="59"/>
      <c r="EHI37" s="59"/>
      <c r="EHJ37" s="59"/>
      <c r="EHK37" s="59"/>
      <c r="EHL37" s="59"/>
      <c r="EHM37" s="59"/>
      <c r="EHN37" s="59"/>
      <c r="EHO37" s="59"/>
      <c r="EHP37" s="59"/>
      <c r="EHQ37" s="59"/>
      <c r="EHR37" s="59"/>
      <c r="EHS37" s="59"/>
      <c r="EHT37" s="59"/>
      <c r="EHU37" s="59"/>
      <c r="EHV37" s="59"/>
      <c r="EHW37" s="59"/>
      <c r="EHX37" s="59"/>
      <c r="EHY37" s="59"/>
      <c r="EHZ37" s="59"/>
      <c r="EIA37" s="59"/>
      <c r="EIB37" s="59"/>
      <c r="EIC37" s="59"/>
      <c r="EID37" s="59"/>
      <c r="EIE37" s="59"/>
      <c r="EIF37" s="59"/>
      <c r="EIG37" s="59"/>
      <c r="EIH37" s="59"/>
      <c r="EII37" s="59"/>
      <c r="EIJ37" s="59"/>
      <c r="EIK37" s="59"/>
      <c r="EIL37" s="59"/>
      <c r="EIM37" s="59"/>
      <c r="EIN37" s="59"/>
      <c r="EIO37" s="59"/>
      <c r="EIP37" s="59"/>
      <c r="EIQ37" s="59"/>
      <c r="EIR37" s="59"/>
      <c r="EIS37" s="59"/>
      <c r="EIT37" s="59"/>
      <c r="EIU37" s="59"/>
      <c r="EIV37" s="59"/>
      <c r="EIW37" s="59"/>
      <c r="EIX37" s="59"/>
      <c r="EIY37" s="59"/>
      <c r="EIZ37" s="59"/>
      <c r="EJA37" s="59"/>
      <c r="EJB37" s="59"/>
      <c r="EJC37" s="59"/>
      <c r="EJD37" s="59"/>
      <c r="EJE37" s="59"/>
      <c r="EJF37" s="59"/>
      <c r="EJG37" s="59"/>
      <c r="EJH37" s="59"/>
      <c r="EJI37" s="59"/>
      <c r="EJJ37" s="59"/>
      <c r="EJK37" s="59"/>
      <c r="EJL37" s="59"/>
      <c r="EJM37" s="59"/>
      <c r="EJN37" s="59"/>
      <c r="EJO37" s="59"/>
      <c r="EJP37" s="59"/>
      <c r="EJQ37" s="59"/>
      <c r="EJR37" s="59"/>
      <c r="EJS37" s="59"/>
      <c r="EJT37" s="59"/>
      <c r="EJU37" s="59"/>
      <c r="EJV37" s="59"/>
      <c r="EJW37" s="59"/>
      <c r="EJX37" s="59"/>
      <c r="EJY37" s="59"/>
      <c r="EJZ37" s="59"/>
      <c r="EKA37" s="59"/>
      <c r="EKB37" s="59"/>
      <c r="EKC37" s="59"/>
      <c r="EKD37" s="59"/>
      <c r="EKE37" s="59"/>
      <c r="EKF37" s="59"/>
      <c r="EKG37" s="59"/>
      <c r="EKH37" s="59"/>
      <c r="EKI37" s="59"/>
      <c r="EKJ37" s="59"/>
      <c r="EKK37" s="59"/>
      <c r="EKL37" s="59"/>
      <c r="EKM37" s="59"/>
      <c r="EKN37" s="59"/>
      <c r="EKO37" s="59"/>
      <c r="EKP37" s="59"/>
      <c r="EKQ37" s="59"/>
      <c r="EKR37" s="59"/>
      <c r="EKS37" s="59"/>
      <c r="EKT37" s="59"/>
      <c r="EKU37" s="59"/>
      <c r="EKV37" s="59"/>
      <c r="EKW37" s="59"/>
      <c r="EKX37" s="59"/>
      <c r="EKY37" s="59"/>
      <c r="EKZ37" s="59"/>
      <c r="ELA37" s="59"/>
      <c r="ELB37" s="59"/>
      <c r="ELC37" s="59"/>
      <c r="ELD37" s="59"/>
      <c r="ELE37" s="59"/>
      <c r="ELF37" s="59"/>
      <c r="ELG37" s="59"/>
      <c r="ELH37" s="59"/>
      <c r="ELI37" s="59"/>
      <c r="ELJ37" s="59"/>
      <c r="ELK37" s="59"/>
      <c r="ELL37" s="59"/>
      <c r="ELM37" s="59"/>
      <c r="ELN37" s="59"/>
      <c r="ELO37" s="59"/>
      <c r="ELP37" s="59"/>
      <c r="ELQ37" s="59"/>
      <c r="ELR37" s="59"/>
      <c r="ELS37" s="59"/>
      <c r="ELT37" s="59"/>
      <c r="ELU37" s="59"/>
      <c r="ELV37" s="59"/>
      <c r="ELW37" s="59"/>
      <c r="ELX37" s="59"/>
      <c r="ELY37" s="59"/>
      <c r="ELZ37" s="59"/>
      <c r="EMA37" s="59"/>
      <c r="EMB37" s="59"/>
      <c r="EMC37" s="59"/>
      <c r="EMD37" s="59"/>
      <c r="EME37" s="59"/>
      <c r="EMF37" s="59"/>
      <c r="EMG37" s="59"/>
      <c r="EMH37" s="59"/>
      <c r="EMI37" s="59"/>
      <c r="EMJ37" s="59"/>
      <c r="EMK37" s="59"/>
      <c r="EML37" s="59"/>
      <c r="EMM37" s="59"/>
      <c r="EMN37" s="59"/>
      <c r="EMO37" s="59"/>
      <c r="EMP37" s="59"/>
      <c r="EMQ37" s="59"/>
      <c r="EMR37" s="59"/>
      <c r="EMS37" s="59"/>
      <c r="EMT37" s="59"/>
      <c r="EMU37" s="59"/>
      <c r="EMV37" s="59"/>
      <c r="EMW37" s="59"/>
      <c r="EMX37" s="59"/>
      <c r="EMY37" s="59"/>
      <c r="EMZ37" s="59"/>
      <c r="ENA37" s="59"/>
      <c r="ENB37" s="59"/>
      <c r="ENC37" s="59"/>
      <c r="END37" s="59"/>
      <c r="ENE37" s="59"/>
      <c r="ENF37" s="59"/>
      <c r="ENG37" s="59"/>
      <c r="ENH37" s="59"/>
      <c r="ENI37" s="59"/>
      <c r="ENJ37" s="59"/>
      <c r="ENK37" s="59"/>
      <c r="ENL37" s="59"/>
      <c r="ENM37" s="59"/>
      <c r="ENN37" s="59"/>
      <c r="ENO37" s="59"/>
      <c r="ENP37" s="59"/>
      <c r="ENQ37" s="59"/>
      <c r="ENR37" s="59"/>
      <c r="ENS37" s="59"/>
      <c r="ENT37" s="59"/>
      <c r="ENU37" s="59"/>
      <c r="ENV37" s="59"/>
      <c r="ENW37" s="59"/>
      <c r="ENX37" s="59"/>
      <c r="ENY37" s="59"/>
      <c r="ENZ37" s="59"/>
      <c r="EOA37" s="59"/>
      <c r="EOB37" s="59"/>
      <c r="EOC37" s="59"/>
      <c r="EOD37" s="59"/>
      <c r="EOE37" s="59"/>
      <c r="EOF37" s="59"/>
      <c r="EOG37" s="59"/>
      <c r="EOH37" s="59"/>
      <c r="EOI37" s="59"/>
      <c r="EOJ37" s="59"/>
      <c r="EOK37" s="59"/>
      <c r="EOL37" s="59"/>
      <c r="EOM37" s="59"/>
      <c r="EON37" s="59"/>
      <c r="EOO37" s="59"/>
      <c r="EOP37" s="59"/>
      <c r="EOQ37" s="59"/>
      <c r="EOR37" s="59"/>
      <c r="EOS37" s="59"/>
      <c r="EOT37" s="59"/>
      <c r="EOU37" s="59"/>
      <c r="EOV37" s="59"/>
      <c r="EOW37" s="59"/>
      <c r="EOX37" s="59"/>
      <c r="EOY37" s="59"/>
      <c r="EOZ37" s="59"/>
      <c r="EPA37" s="59"/>
      <c r="EPB37" s="59"/>
      <c r="EPC37" s="59"/>
      <c r="EPD37" s="59"/>
      <c r="EPE37" s="59"/>
      <c r="EPF37" s="59"/>
      <c r="EPG37" s="59"/>
      <c r="EPH37" s="59"/>
      <c r="EPI37" s="59"/>
      <c r="EPJ37" s="59"/>
      <c r="EPK37" s="59"/>
      <c r="EPL37" s="59"/>
      <c r="EPM37" s="59"/>
      <c r="EPN37" s="59"/>
      <c r="EPO37" s="59"/>
      <c r="EPP37" s="59"/>
      <c r="EPQ37" s="59"/>
      <c r="EPR37" s="59"/>
      <c r="EPS37" s="59"/>
      <c r="EPT37" s="59"/>
      <c r="EPU37" s="59"/>
      <c r="EPV37" s="59"/>
      <c r="EPW37" s="59"/>
      <c r="EPX37" s="59"/>
      <c r="EPY37" s="59"/>
      <c r="EPZ37" s="59"/>
      <c r="EQA37" s="59"/>
      <c r="EQB37" s="59"/>
      <c r="EQC37" s="59"/>
      <c r="EQD37" s="59"/>
      <c r="EQE37" s="59"/>
      <c r="EQF37" s="59"/>
      <c r="EQG37" s="59"/>
      <c r="EQH37" s="59"/>
      <c r="EQI37" s="59"/>
      <c r="EQJ37" s="59"/>
      <c r="EQK37" s="59"/>
      <c r="EQL37" s="59"/>
      <c r="EQM37" s="59"/>
      <c r="EQN37" s="59"/>
      <c r="EQO37" s="59"/>
      <c r="EQP37" s="59"/>
      <c r="EQQ37" s="59"/>
      <c r="EQR37" s="59"/>
      <c r="EQS37" s="59"/>
      <c r="EQT37" s="59"/>
      <c r="EQU37" s="59"/>
      <c r="EQV37" s="59"/>
      <c r="EQW37" s="59"/>
      <c r="EQX37" s="59"/>
      <c r="EQY37" s="59"/>
      <c r="EQZ37" s="59"/>
      <c r="ERA37" s="59"/>
      <c r="ERB37" s="59"/>
      <c r="ERC37" s="59"/>
      <c r="ERD37" s="59"/>
      <c r="ERE37" s="59"/>
      <c r="ERF37" s="59"/>
      <c r="ERG37" s="59"/>
      <c r="ERH37" s="59"/>
      <c r="ERI37" s="59"/>
      <c r="ERJ37" s="59"/>
      <c r="ERK37" s="59"/>
      <c r="ERL37" s="59"/>
      <c r="ERM37" s="59"/>
      <c r="ERN37" s="59"/>
      <c r="ERO37" s="59"/>
      <c r="ERP37" s="59"/>
      <c r="ERQ37" s="59"/>
      <c r="ERR37" s="59"/>
      <c r="ERS37" s="59"/>
      <c r="ERT37" s="59"/>
      <c r="ERU37" s="59"/>
      <c r="ERV37" s="59"/>
      <c r="ERW37" s="59"/>
      <c r="ERX37" s="59"/>
      <c r="ERY37" s="59"/>
      <c r="ERZ37" s="59"/>
      <c r="ESA37" s="59"/>
      <c r="ESB37" s="59"/>
      <c r="ESC37" s="59"/>
      <c r="ESD37" s="59"/>
      <c r="ESE37" s="59"/>
      <c r="ESF37" s="59"/>
      <c r="ESG37" s="59"/>
      <c r="ESH37" s="59"/>
      <c r="ESI37" s="59"/>
      <c r="ESJ37" s="59"/>
      <c r="ESK37" s="59"/>
      <c r="ESL37" s="59"/>
      <c r="ESM37" s="59"/>
      <c r="ESN37" s="59"/>
      <c r="ESO37" s="59"/>
      <c r="ESP37" s="59"/>
      <c r="ESQ37" s="59"/>
      <c r="ESR37" s="59"/>
      <c r="ESS37" s="59"/>
      <c r="EST37" s="59"/>
      <c r="ESU37" s="59"/>
      <c r="ESV37" s="59"/>
      <c r="ESW37" s="59"/>
      <c r="ESX37" s="59"/>
      <c r="ESY37" s="59"/>
      <c r="ESZ37" s="59"/>
      <c r="ETA37" s="59"/>
      <c r="ETB37" s="59"/>
      <c r="ETC37" s="59"/>
      <c r="ETD37" s="59"/>
      <c r="ETE37" s="59"/>
      <c r="ETF37" s="59"/>
      <c r="ETG37" s="59"/>
      <c r="ETH37" s="59"/>
      <c r="ETI37" s="59"/>
      <c r="ETJ37" s="59"/>
      <c r="ETK37" s="59"/>
      <c r="ETL37" s="59"/>
      <c r="ETM37" s="59"/>
      <c r="ETN37" s="59"/>
      <c r="ETO37" s="59"/>
      <c r="ETP37" s="59"/>
      <c r="ETQ37" s="59"/>
      <c r="ETR37" s="59"/>
      <c r="ETS37" s="59"/>
      <c r="ETT37" s="59"/>
      <c r="ETU37" s="59"/>
      <c r="ETV37" s="59"/>
      <c r="ETW37" s="59"/>
      <c r="ETX37" s="59"/>
      <c r="ETY37" s="59"/>
      <c r="ETZ37" s="59"/>
      <c r="EUA37" s="59"/>
      <c r="EUB37" s="59"/>
      <c r="EUC37" s="59"/>
      <c r="EUD37" s="59"/>
      <c r="EUE37" s="59"/>
      <c r="EUF37" s="59"/>
      <c r="EUG37" s="59"/>
      <c r="EUH37" s="59"/>
      <c r="EUI37" s="59"/>
      <c r="EUJ37" s="59"/>
      <c r="EUK37" s="59"/>
      <c r="EUL37" s="59"/>
      <c r="EUM37" s="59"/>
      <c r="EUN37" s="59"/>
      <c r="EUO37" s="59"/>
      <c r="EUP37" s="59"/>
      <c r="EUQ37" s="59"/>
      <c r="EUR37" s="59"/>
      <c r="EUS37" s="59"/>
      <c r="EUT37" s="59"/>
      <c r="EUU37" s="59"/>
      <c r="EUV37" s="59"/>
      <c r="EUW37" s="59"/>
      <c r="EUX37" s="59"/>
      <c r="EUY37" s="59"/>
      <c r="EUZ37" s="59"/>
      <c r="EVA37" s="59"/>
      <c r="EVB37" s="59"/>
      <c r="EVC37" s="59"/>
      <c r="EVD37" s="59"/>
      <c r="EVE37" s="59"/>
      <c r="EVF37" s="59"/>
      <c r="EVG37" s="59"/>
      <c r="EVH37" s="59"/>
      <c r="EVI37" s="59"/>
      <c r="EVJ37" s="59"/>
      <c r="EVK37" s="59"/>
      <c r="EVL37" s="59"/>
      <c r="EVM37" s="59"/>
      <c r="EVN37" s="59"/>
      <c r="EVO37" s="59"/>
      <c r="EVP37" s="59"/>
      <c r="EVQ37" s="59"/>
      <c r="EVR37" s="59"/>
      <c r="EVS37" s="59"/>
      <c r="EVT37" s="59"/>
      <c r="EVU37" s="59"/>
      <c r="EVV37" s="59"/>
      <c r="EVW37" s="59"/>
      <c r="EVX37" s="59"/>
      <c r="EVY37" s="59"/>
      <c r="EVZ37" s="59"/>
      <c r="EWA37" s="59"/>
      <c r="EWB37" s="59"/>
      <c r="EWC37" s="59"/>
      <c r="EWD37" s="59"/>
      <c r="EWE37" s="59"/>
      <c r="EWF37" s="59"/>
      <c r="EWG37" s="59"/>
      <c r="EWH37" s="59"/>
      <c r="EWI37" s="59"/>
      <c r="EWJ37" s="59"/>
      <c r="EWK37" s="59"/>
      <c r="EWL37" s="59"/>
      <c r="EWM37" s="59"/>
      <c r="EWN37" s="59"/>
      <c r="EWO37" s="59"/>
      <c r="EWP37" s="59"/>
      <c r="EWQ37" s="59"/>
      <c r="EWR37" s="59"/>
      <c r="EWS37" s="59"/>
      <c r="EWT37" s="59"/>
      <c r="EWU37" s="59"/>
      <c r="EWV37" s="59"/>
      <c r="EWW37" s="59"/>
      <c r="EWX37" s="59"/>
      <c r="EWY37" s="59"/>
      <c r="EWZ37" s="59"/>
      <c r="EXA37" s="59"/>
      <c r="EXB37" s="59"/>
      <c r="EXC37" s="59"/>
      <c r="EXD37" s="59"/>
      <c r="EXE37" s="59"/>
      <c r="EXF37" s="59"/>
      <c r="EXG37" s="59"/>
      <c r="EXH37" s="59"/>
      <c r="EXI37" s="59"/>
      <c r="EXJ37" s="59"/>
      <c r="EXK37" s="59"/>
      <c r="EXL37" s="59"/>
      <c r="EXM37" s="59"/>
      <c r="EXN37" s="59"/>
      <c r="EXO37" s="59"/>
      <c r="EXP37" s="59"/>
      <c r="EXQ37" s="59"/>
      <c r="EXR37" s="59"/>
      <c r="EXS37" s="59"/>
      <c r="EXT37" s="59"/>
      <c r="EXU37" s="59"/>
      <c r="EXV37" s="59"/>
      <c r="EXW37" s="59"/>
      <c r="EXX37" s="59"/>
      <c r="EXY37" s="59"/>
      <c r="EXZ37" s="59"/>
      <c r="EYA37" s="59"/>
      <c r="EYB37" s="59"/>
      <c r="EYC37" s="59"/>
      <c r="EYD37" s="59"/>
      <c r="EYE37" s="59"/>
      <c r="EYF37" s="59"/>
      <c r="EYG37" s="59"/>
      <c r="EYH37" s="59"/>
      <c r="EYI37" s="59"/>
      <c r="EYJ37" s="59"/>
      <c r="EYK37" s="59"/>
      <c r="EYL37" s="59"/>
      <c r="EYM37" s="59"/>
      <c r="EYN37" s="59"/>
      <c r="EYO37" s="59"/>
      <c r="EYP37" s="59"/>
      <c r="EYQ37" s="59"/>
      <c r="EYR37" s="59"/>
      <c r="EYS37" s="59"/>
      <c r="EYT37" s="59"/>
      <c r="EYU37" s="59"/>
      <c r="EYV37" s="59"/>
      <c r="EYW37" s="59"/>
      <c r="EYX37" s="59"/>
      <c r="EYY37" s="59"/>
      <c r="EYZ37" s="59"/>
      <c r="EZA37" s="59"/>
      <c r="EZB37" s="59"/>
      <c r="EZC37" s="59"/>
      <c r="EZD37" s="59"/>
      <c r="EZE37" s="59"/>
      <c r="EZF37" s="59"/>
      <c r="EZG37" s="59"/>
      <c r="EZH37" s="59"/>
      <c r="EZI37" s="59"/>
      <c r="EZJ37" s="59"/>
      <c r="EZK37" s="59"/>
      <c r="EZL37" s="59"/>
      <c r="EZM37" s="59"/>
      <c r="EZN37" s="59"/>
      <c r="EZO37" s="59"/>
      <c r="EZP37" s="59"/>
      <c r="EZQ37" s="59"/>
      <c r="EZR37" s="59"/>
      <c r="EZS37" s="59"/>
      <c r="EZT37" s="59"/>
      <c r="EZU37" s="59"/>
      <c r="EZV37" s="59"/>
      <c r="EZW37" s="59"/>
      <c r="EZX37" s="59"/>
      <c r="EZY37" s="59"/>
      <c r="EZZ37" s="59"/>
      <c r="FAA37" s="59"/>
      <c r="FAB37" s="59"/>
      <c r="FAC37" s="59"/>
      <c r="FAD37" s="59"/>
      <c r="FAE37" s="59"/>
      <c r="FAF37" s="59"/>
      <c r="FAG37" s="59"/>
      <c r="FAH37" s="59"/>
      <c r="FAI37" s="59"/>
      <c r="FAJ37" s="59"/>
      <c r="FAK37" s="59"/>
      <c r="FAL37" s="59"/>
      <c r="FAM37" s="59"/>
      <c r="FAN37" s="59"/>
      <c r="FAO37" s="59"/>
      <c r="FAP37" s="59"/>
      <c r="FAQ37" s="59"/>
      <c r="FAR37" s="59"/>
      <c r="FAS37" s="59"/>
      <c r="FAT37" s="59"/>
      <c r="FAU37" s="59"/>
      <c r="FAV37" s="59"/>
      <c r="FAW37" s="59"/>
      <c r="FAX37" s="59"/>
      <c r="FAY37" s="59"/>
      <c r="FAZ37" s="59"/>
      <c r="FBA37" s="59"/>
      <c r="FBB37" s="59"/>
      <c r="FBC37" s="59"/>
      <c r="FBD37" s="59"/>
      <c r="FBE37" s="59"/>
      <c r="FBF37" s="59"/>
      <c r="FBG37" s="59"/>
      <c r="FBH37" s="59"/>
      <c r="FBI37" s="59"/>
      <c r="FBJ37" s="59"/>
      <c r="FBK37" s="59"/>
      <c r="FBL37" s="59"/>
      <c r="FBM37" s="59"/>
      <c r="FBN37" s="59"/>
      <c r="FBO37" s="59"/>
      <c r="FBP37" s="59"/>
      <c r="FBQ37" s="59"/>
      <c r="FBR37" s="59"/>
      <c r="FBS37" s="59"/>
      <c r="FBT37" s="59"/>
      <c r="FBU37" s="59"/>
      <c r="FBV37" s="59"/>
      <c r="FBW37" s="59"/>
      <c r="FBX37" s="59"/>
      <c r="FBY37" s="59"/>
      <c r="FBZ37" s="59"/>
      <c r="FCA37" s="59"/>
      <c r="FCB37" s="59"/>
      <c r="FCC37" s="59"/>
      <c r="FCD37" s="59"/>
      <c r="FCE37" s="59"/>
      <c r="FCF37" s="59"/>
      <c r="FCG37" s="59"/>
      <c r="FCH37" s="59"/>
      <c r="FCI37" s="59"/>
      <c r="FCJ37" s="59"/>
      <c r="FCK37" s="59"/>
      <c r="FCL37" s="59"/>
      <c r="FCM37" s="59"/>
      <c r="FCN37" s="59"/>
      <c r="FCO37" s="59"/>
      <c r="FCP37" s="59"/>
      <c r="FCQ37" s="59"/>
      <c r="FCR37" s="59"/>
      <c r="FCS37" s="59"/>
      <c r="FCT37" s="59"/>
      <c r="FCU37" s="59"/>
      <c r="FCV37" s="59"/>
      <c r="FCW37" s="59"/>
      <c r="FCX37" s="59"/>
      <c r="FCY37" s="59"/>
      <c r="FCZ37" s="59"/>
      <c r="FDA37" s="59"/>
      <c r="FDB37" s="59"/>
      <c r="FDC37" s="59"/>
      <c r="FDD37" s="59"/>
      <c r="FDE37" s="59"/>
      <c r="FDF37" s="59"/>
      <c r="FDG37" s="59"/>
      <c r="FDH37" s="59"/>
      <c r="FDI37" s="59"/>
      <c r="FDJ37" s="59"/>
      <c r="FDK37" s="59"/>
      <c r="FDL37" s="59"/>
      <c r="FDM37" s="59"/>
      <c r="FDN37" s="59"/>
      <c r="FDO37" s="59"/>
      <c r="FDP37" s="59"/>
      <c r="FDQ37" s="59"/>
      <c r="FDR37" s="59"/>
      <c r="FDS37" s="59"/>
      <c r="FDT37" s="59"/>
      <c r="FDU37" s="59"/>
      <c r="FDV37" s="59"/>
      <c r="FDW37" s="59"/>
      <c r="FDX37" s="59"/>
      <c r="FDY37" s="59"/>
      <c r="FDZ37" s="59"/>
      <c r="FEA37" s="59"/>
      <c r="FEB37" s="59"/>
      <c r="FEC37" s="59"/>
      <c r="FED37" s="59"/>
      <c r="FEE37" s="59"/>
      <c r="FEF37" s="59"/>
      <c r="FEG37" s="59"/>
      <c r="FEH37" s="59"/>
      <c r="FEI37" s="59"/>
      <c r="FEJ37" s="59"/>
      <c r="FEK37" s="59"/>
      <c r="FEL37" s="59"/>
      <c r="FEM37" s="59"/>
      <c r="FEN37" s="59"/>
      <c r="FEO37" s="59"/>
      <c r="FEP37" s="59"/>
      <c r="FEQ37" s="59"/>
      <c r="FER37" s="59"/>
      <c r="FES37" s="59"/>
      <c r="FET37" s="59"/>
      <c r="FEU37" s="59"/>
      <c r="FEV37" s="59"/>
      <c r="FEW37" s="59"/>
      <c r="FEX37" s="59"/>
      <c r="FEY37" s="59"/>
      <c r="FEZ37" s="59"/>
      <c r="FFA37" s="59"/>
      <c r="FFB37" s="59"/>
      <c r="FFC37" s="59"/>
      <c r="FFD37" s="59"/>
      <c r="FFE37" s="59"/>
      <c r="FFF37" s="59"/>
      <c r="FFG37" s="59"/>
      <c r="FFH37" s="59"/>
      <c r="FFI37" s="59"/>
      <c r="FFJ37" s="59"/>
      <c r="FFK37" s="59"/>
      <c r="FFL37" s="59"/>
      <c r="FFM37" s="59"/>
      <c r="FFN37" s="59"/>
      <c r="FFO37" s="59"/>
      <c r="FFP37" s="59"/>
      <c r="FFQ37" s="59"/>
      <c r="FFR37" s="59"/>
      <c r="FFS37" s="59"/>
      <c r="FFT37" s="59"/>
      <c r="FFU37" s="59"/>
      <c r="FFV37" s="59"/>
      <c r="FFW37" s="59"/>
      <c r="FFX37" s="59"/>
      <c r="FFY37" s="59"/>
      <c r="FFZ37" s="59"/>
      <c r="FGA37" s="59"/>
      <c r="FGB37" s="59"/>
      <c r="FGC37" s="59"/>
      <c r="FGD37" s="59"/>
      <c r="FGE37" s="59"/>
      <c r="FGF37" s="59"/>
      <c r="FGG37" s="59"/>
      <c r="FGH37" s="59"/>
      <c r="FGI37" s="59"/>
      <c r="FGJ37" s="59"/>
      <c r="FGK37" s="59"/>
      <c r="FGL37" s="59"/>
      <c r="FGM37" s="59"/>
      <c r="FGN37" s="59"/>
      <c r="FGO37" s="59"/>
      <c r="FGP37" s="59"/>
      <c r="FGQ37" s="59"/>
      <c r="FGR37" s="59"/>
      <c r="FGS37" s="59"/>
      <c r="FGT37" s="59"/>
      <c r="FGU37" s="59"/>
      <c r="FGV37" s="59"/>
      <c r="FGW37" s="59"/>
      <c r="FGX37" s="59"/>
      <c r="FGY37" s="59"/>
      <c r="FGZ37" s="59"/>
      <c r="FHA37" s="59"/>
      <c r="FHB37" s="59"/>
      <c r="FHC37" s="59"/>
      <c r="FHD37" s="59"/>
      <c r="FHE37" s="59"/>
      <c r="FHF37" s="59"/>
      <c r="FHG37" s="59"/>
      <c r="FHH37" s="59"/>
      <c r="FHI37" s="59"/>
      <c r="FHJ37" s="59"/>
      <c r="FHK37" s="59"/>
      <c r="FHL37" s="59"/>
      <c r="FHM37" s="59"/>
      <c r="FHN37" s="59"/>
      <c r="FHO37" s="59"/>
      <c r="FHP37" s="59"/>
      <c r="FHQ37" s="59"/>
      <c r="FHR37" s="59"/>
      <c r="FHS37" s="59"/>
      <c r="FHT37" s="59"/>
      <c r="FHU37" s="59"/>
      <c r="FHV37" s="59"/>
      <c r="FHW37" s="59"/>
      <c r="FHX37" s="59"/>
      <c r="FHY37" s="59"/>
      <c r="FHZ37" s="59"/>
      <c r="FIA37" s="59"/>
      <c r="FIB37" s="59"/>
      <c r="FIC37" s="59"/>
      <c r="FID37" s="59"/>
      <c r="FIE37" s="59"/>
      <c r="FIF37" s="59"/>
      <c r="FIG37" s="59"/>
      <c r="FIH37" s="59"/>
      <c r="FII37" s="59"/>
      <c r="FIJ37" s="59"/>
      <c r="FIK37" s="59"/>
      <c r="FIL37" s="59"/>
      <c r="FIM37" s="59"/>
      <c r="FIN37" s="59"/>
      <c r="FIO37" s="59"/>
      <c r="FIP37" s="59"/>
      <c r="FIQ37" s="59"/>
      <c r="FIR37" s="59"/>
      <c r="FIS37" s="59"/>
      <c r="FIT37" s="59"/>
      <c r="FIU37" s="59"/>
      <c r="FIV37" s="59"/>
      <c r="FIW37" s="59"/>
      <c r="FIX37" s="59"/>
      <c r="FIY37" s="59"/>
      <c r="FIZ37" s="59"/>
      <c r="FJA37" s="59"/>
      <c r="FJB37" s="59"/>
      <c r="FJC37" s="59"/>
      <c r="FJD37" s="59"/>
      <c r="FJE37" s="59"/>
      <c r="FJF37" s="59"/>
      <c r="FJG37" s="59"/>
      <c r="FJH37" s="59"/>
      <c r="FJI37" s="59"/>
      <c r="FJJ37" s="59"/>
      <c r="FJK37" s="59"/>
      <c r="FJL37" s="59"/>
      <c r="FJM37" s="59"/>
      <c r="FJN37" s="59"/>
      <c r="FJO37" s="59"/>
      <c r="FJP37" s="59"/>
      <c r="FJQ37" s="59"/>
      <c r="FJR37" s="59"/>
      <c r="FJS37" s="59"/>
      <c r="FJT37" s="59"/>
      <c r="FJU37" s="59"/>
      <c r="FJV37" s="59"/>
      <c r="FJW37" s="59"/>
      <c r="FJX37" s="59"/>
      <c r="FJY37" s="59"/>
      <c r="FJZ37" s="59"/>
      <c r="FKA37" s="59"/>
      <c r="FKB37" s="59"/>
      <c r="FKC37" s="59"/>
      <c r="FKD37" s="59"/>
      <c r="FKE37" s="59"/>
      <c r="FKF37" s="59"/>
      <c r="FKG37" s="59"/>
      <c r="FKH37" s="59"/>
      <c r="FKI37" s="59"/>
      <c r="FKJ37" s="59"/>
      <c r="FKK37" s="59"/>
      <c r="FKL37" s="59"/>
      <c r="FKM37" s="59"/>
      <c r="FKN37" s="59"/>
      <c r="FKO37" s="59"/>
      <c r="FKP37" s="59"/>
      <c r="FKQ37" s="59"/>
      <c r="FKR37" s="59"/>
      <c r="FKS37" s="59"/>
      <c r="FKT37" s="59"/>
      <c r="FKU37" s="59"/>
      <c r="FKV37" s="59"/>
      <c r="FKW37" s="59"/>
      <c r="FKX37" s="59"/>
      <c r="FKY37" s="59"/>
      <c r="FKZ37" s="59"/>
      <c r="FLA37" s="59"/>
      <c r="FLB37" s="59"/>
      <c r="FLC37" s="59"/>
      <c r="FLD37" s="59"/>
      <c r="FLE37" s="59"/>
      <c r="FLF37" s="59"/>
      <c r="FLG37" s="59"/>
      <c r="FLH37" s="59"/>
      <c r="FLI37" s="59"/>
      <c r="FLJ37" s="59"/>
      <c r="FLK37" s="59"/>
      <c r="FLL37" s="59"/>
      <c r="FLM37" s="59"/>
      <c r="FLN37" s="59"/>
      <c r="FLO37" s="59"/>
      <c r="FLP37" s="59"/>
      <c r="FLQ37" s="59"/>
      <c r="FLR37" s="59"/>
      <c r="FLS37" s="59"/>
      <c r="FLT37" s="59"/>
      <c r="FLU37" s="59"/>
      <c r="FLV37" s="59"/>
      <c r="FLW37" s="59"/>
      <c r="FLX37" s="59"/>
      <c r="FLY37" s="59"/>
      <c r="FLZ37" s="59"/>
      <c r="FMA37" s="59"/>
      <c r="FMB37" s="59"/>
      <c r="FMC37" s="59"/>
      <c r="FMD37" s="59"/>
      <c r="FME37" s="59"/>
      <c r="FMF37" s="59"/>
      <c r="FMG37" s="59"/>
      <c r="FMH37" s="59"/>
      <c r="FMI37" s="59"/>
      <c r="FMJ37" s="59"/>
      <c r="FMK37" s="59"/>
      <c r="FML37" s="59"/>
      <c r="FMM37" s="59"/>
      <c r="FMN37" s="59"/>
      <c r="FMO37" s="59"/>
      <c r="FMP37" s="59"/>
      <c r="FMQ37" s="59"/>
      <c r="FMR37" s="59"/>
      <c r="FMS37" s="59"/>
      <c r="FMT37" s="59"/>
      <c r="FMU37" s="59"/>
      <c r="FMV37" s="59"/>
      <c r="FMW37" s="59"/>
      <c r="FMX37" s="59"/>
      <c r="FMY37" s="59"/>
      <c r="FMZ37" s="59"/>
      <c r="FNA37" s="59"/>
      <c r="FNB37" s="59"/>
      <c r="FNC37" s="59"/>
      <c r="FND37" s="59"/>
      <c r="FNE37" s="59"/>
      <c r="FNF37" s="59"/>
      <c r="FNG37" s="59"/>
      <c r="FNH37" s="59"/>
      <c r="FNI37" s="59"/>
      <c r="FNJ37" s="59"/>
      <c r="FNK37" s="59"/>
      <c r="FNL37" s="59"/>
      <c r="FNM37" s="59"/>
      <c r="FNN37" s="59"/>
      <c r="FNO37" s="59"/>
      <c r="FNP37" s="59"/>
      <c r="FNQ37" s="59"/>
      <c r="FNR37" s="59"/>
      <c r="FNS37" s="59"/>
      <c r="FNT37" s="59"/>
      <c r="FNU37" s="59"/>
      <c r="FNV37" s="59"/>
      <c r="FNW37" s="59"/>
      <c r="FNX37" s="59"/>
      <c r="FNY37" s="59"/>
      <c r="FNZ37" s="59"/>
      <c r="FOA37" s="59"/>
      <c r="FOB37" s="59"/>
      <c r="FOC37" s="59"/>
      <c r="FOD37" s="59"/>
      <c r="FOE37" s="59"/>
      <c r="FOF37" s="59"/>
      <c r="FOG37" s="59"/>
      <c r="FOH37" s="59"/>
      <c r="FOI37" s="59"/>
      <c r="FOJ37" s="59"/>
      <c r="FOK37" s="59"/>
      <c r="FOL37" s="59"/>
      <c r="FOM37" s="59"/>
      <c r="FON37" s="59"/>
      <c r="FOO37" s="59"/>
      <c r="FOP37" s="59"/>
      <c r="FOQ37" s="59"/>
      <c r="FOR37" s="59"/>
      <c r="FOS37" s="59"/>
      <c r="FOT37" s="59"/>
      <c r="FOU37" s="59"/>
      <c r="FOV37" s="59"/>
      <c r="FOW37" s="59"/>
      <c r="FOX37" s="59"/>
      <c r="FOY37" s="59"/>
      <c r="FOZ37" s="59"/>
      <c r="FPA37" s="59"/>
      <c r="FPB37" s="59"/>
      <c r="FPC37" s="59"/>
      <c r="FPD37" s="59"/>
      <c r="FPE37" s="59"/>
      <c r="FPF37" s="59"/>
      <c r="FPG37" s="59"/>
      <c r="FPH37" s="59"/>
      <c r="FPI37" s="59"/>
      <c r="FPJ37" s="59"/>
      <c r="FPK37" s="59"/>
      <c r="FPL37" s="59"/>
      <c r="FPM37" s="59"/>
      <c r="FPN37" s="59"/>
      <c r="FPO37" s="59"/>
      <c r="FPP37" s="59"/>
      <c r="FPQ37" s="59"/>
      <c r="FPR37" s="59"/>
      <c r="FPS37" s="59"/>
      <c r="FPT37" s="59"/>
      <c r="FPU37" s="59"/>
      <c r="FPV37" s="59"/>
      <c r="FPW37" s="59"/>
      <c r="FPX37" s="59"/>
      <c r="FPY37" s="59"/>
      <c r="FPZ37" s="59"/>
      <c r="FQA37" s="59"/>
      <c r="FQB37" s="59"/>
      <c r="FQC37" s="59"/>
      <c r="FQD37" s="59"/>
      <c r="FQE37" s="59"/>
      <c r="FQF37" s="59"/>
      <c r="FQG37" s="59"/>
      <c r="FQH37" s="59"/>
      <c r="FQI37" s="59"/>
      <c r="FQJ37" s="59"/>
      <c r="FQK37" s="59"/>
      <c r="FQL37" s="59"/>
      <c r="FQM37" s="59"/>
      <c r="FQN37" s="59"/>
      <c r="FQO37" s="59"/>
      <c r="FQP37" s="59"/>
      <c r="FQQ37" s="59"/>
      <c r="FQR37" s="59"/>
      <c r="FQS37" s="59"/>
      <c r="FQT37" s="59"/>
      <c r="FQU37" s="59"/>
      <c r="FQV37" s="59"/>
      <c r="FQW37" s="59"/>
      <c r="FQX37" s="59"/>
      <c r="FQY37" s="59"/>
      <c r="FQZ37" s="59"/>
      <c r="FRA37" s="59"/>
      <c r="FRB37" s="59"/>
      <c r="FRC37" s="59"/>
      <c r="FRD37" s="59"/>
      <c r="FRE37" s="59"/>
      <c r="FRF37" s="59"/>
      <c r="FRG37" s="59"/>
      <c r="FRH37" s="59"/>
      <c r="FRI37" s="59"/>
      <c r="FRJ37" s="59"/>
      <c r="FRK37" s="59"/>
      <c r="FRL37" s="59"/>
      <c r="FRM37" s="59"/>
      <c r="FRN37" s="59"/>
      <c r="FRO37" s="59"/>
      <c r="FRP37" s="59"/>
      <c r="FRQ37" s="59"/>
      <c r="FRR37" s="59"/>
      <c r="FRS37" s="59"/>
      <c r="FRT37" s="59"/>
      <c r="FRU37" s="59"/>
      <c r="FRV37" s="59"/>
      <c r="FRW37" s="59"/>
      <c r="FRX37" s="59"/>
      <c r="FRY37" s="59"/>
      <c r="FRZ37" s="59"/>
      <c r="FSA37" s="59"/>
      <c r="FSB37" s="59"/>
      <c r="FSC37" s="59"/>
      <c r="FSD37" s="59"/>
      <c r="FSE37" s="59"/>
      <c r="FSF37" s="59"/>
      <c r="FSG37" s="59"/>
      <c r="FSH37" s="59"/>
      <c r="FSI37" s="59"/>
      <c r="FSJ37" s="59"/>
      <c r="FSK37" s="59"/>
      <c r="FSL37" s="59"/>
      <c r="FSM37" s="59"/>
      <c r="FSN37" s="59"/>
      <c r="FSO37" s="59"/>
      <c r="FSP37" s="59"/>
      <c r="FSQ37" s="59"/>
      <c r="FSR37" s="59"/>
      <c r="FSS37" s="59"/>
      <c r="FST37" s="59"/>
      <c r="FSU37" s="59"/>
      <c r="FSV37" s="59"/>
      <c r="FSW37" s="59"/>
      <c r="FSX37" s="59"/>
      <c r="FSY37" s="59"/>
      <c r="FSZ37" s="59"/>
      <c r="FTA37" s="59"/>
      <c r="FTB37" s="59"/>
      <c r="FTC37" s="59"/>
      <c r="FTD37" s="59"/>
      <c r="FTE37" s="59"/>
      <c r="FTF37" s="59"/>
      <c r="FTG37" s="59"/>
      <c r="FTH37" s="59"/>
      <c r="FTI37" s="59"/>
      <c r="FTJ37" s="59"/>
      <c r="FTK37" s="59"/>
      <c r="FTL37" s="59"/>
      <c r="FTM37" s="59"/>
      <c r="FTN37" s="59"/>
      <c r="FTO37" s="59"/>
      <c r="FTP37" s="59"/>
      <c r="FTQ37" s="59"/>
      <c r="FTR37" s="59"/>
      <c r="FTS37" s="59"/>
      <c r="FTT37" s="59"/>
      <c r="FTU37" s="59"/>
      <c r="FTV37" s="59"/>
      <c r="FTW37" s="59"/>
      <c r="FTX37" s="59"/>
      <c r="FTY37" s="59"/>
      <c r="FTZ37" s="59"/>
      <c r="FUA37" s="59"/>
      <c r="FUB37" s="59"/>
      <c r="FUC37" s="59"/>
      <c r="FUD37" s="59"/>
      <c r="FUE37" s="59"/>
      <c r="FUF37" s="59"/>
      <c r="FUG37" s="59"/>
      <c r="FUH37" s="59"/>
      <c r="FUI37" s="59"/>
      <c r="FUJ37" s="59"/>
      <c r="FUK37" s="59"/>
      <c r="FUL37" s="59"/>
      <c r="FUM37" s="59"/>
      <c r="FUN37" s="59"/>
      <c r="FUO37" s="59"/>
      <c r="FUP37" s="59"/>
      <c r="FUQ37" s="59"/>
      <c r="FUR37" s="59"/>
      <c r="FUS37" s="59"/>
      <c r="FUT37" s="59"/>
      <c r="FUU37" s="59"/>
      <c r="FUV37" s="59"/>
      <c r="FUW37" s="59"/>
      <c r="FUX37" s="59"/>
      <c r="FUY37" s="59"/>
      <c r="FUZ37" s="59"/>
      <c r="FVA37" s="59"/>
      <c r="FVB37" s="59"/>
      <c r="FVC37" s="59"/>
      <c r="FVD37" s="59"/>
      <c r="FVE37" s="59"/>
      <c r="FVF37" s="59"/>
      <c r="FVG37" s="59"/>
      <c r="FVH37" s="59"/>
      <c r="FVI37" s="59"/>
      <c r="FVJ37" s="59"/>
      <c r="FVK37" s="59"/>
      <c r="FVL37" s="59"/>
      <c r="FVM37" s="59"/>
      <c r="FVN37" s="59"/>
      <c r="FVO37" s="59"/>
      <c r="FVP37" s="59"/>
      <c r="FVQ37" s="59"/>
      <c r="FVR37" s="59"/>
      <c r="FVS37" s="59"/>
      <c r="FVT37" s="59"/>
      <c r="FVU37" s="59"/>
      <c r="FVV37" s="59"/>
      <c r="FVW37" s="59"/>
      <c r="FVX37" s="59"/>
      <c r="FVY37" s="59"/>
      <c r="FVZ37" s="59"/>
      <c r="FWA37" s="59"/>
      <c r="FWB37" s="59"/>
      <c r="FWC37" s="59"/>
      <c r="FWD37" s="59"/>
      <c r="FWE37" s="59"/>
      <c r="FWF37" s="59"/>
      <c r="FWG37" s="59"/>
      <c r="FWH37" s="59"/>
      <c r="FWI37" s="59"/>
      <c r="FWJ37" s="59"/>
      <c r="FWK37" s="59"/>
      <c r="FWL37" s="59"/>
      <c r="FWM37" s="59"/>
      <c r="FWN37" s="59"/>
      <c r="FWO37" s="59"/>
      <c r="FWP37" s="59"/>
      <c r="FWQ37" s="59"/>
      <c r="FWR37" s="59"/>
      <c r="FWS37" s="59"/>
      <c r="FWT37" s="59"/>
      <c r="FWU37" s="59"/>
      <c r="FWV37" s="59"/>
      <c r="FWW37" s="59"/>
      <c r="FWX37" s="59"/>
      <c r="FWY37" s="59"/>
      <c r="FWZ37" s="59"/>
      <c r="FXA37" s="59"/>
      <c r="FXB37" s="59"/>
      <c r="FXC37" s="59"/>
      <c r="FXD37" s="59"/>
      <c r="FXE37" s="59"/>
      <c r="FXF37" s="59"/>
      <c r="FXG37" s="59"/>
      <c r="FXH37" s="59"/>
      <c r="FXI37" s="59"/>
      <c r="FXJ37" s="59"/>
      <c r="FXK37" s="59"/>
      <c r="FXL37" s="59"/>
      <c r="FXM37" s="59"/>
      <c r="FXN37" s="59"/>
      <c r="FXO37" s="59"/>
      <c r="FXP37" s="59"/>
      <c r="FXQ37" s="59"/>
      <c r="FXR37" s="59"/>
      <c r="FXS37" s="59"/>
      <c r="FXT37" s="59"/>
      <c r="FXU37" s="59"/>
      <c r="FXV37" s="59"/>
      <c r="FXW37" s="59"/>
      <c r="FXX37" s="59"/>
      <c r="FXY37" s="59"/>
      <c r="FXZ37" s="59"/>
      <c r="FYA37" s="59"/>
      <c r="FYB37" s="59"/>
      <c r="FYC37" s="59"/>
      <c r="FYD37" s="59"/>
      <c r="FYE37" s="59"/>
      <c r="FYF37" s="59"/>
      <c r="FYG37" s="59"/>
      <c r="FYH37" s="59"/>
      <c r="FYI37" s="59"/>
      <c r="FYJ37" s="59"/>
      <c r="FYK37" s="59"/>
      <c r="FYL37" s="59"/>
      <c r="FYM37" s="59"/>
      <c r="FYN37" s="59"/>
      <c r="FYO37" s="59"/>
      <c r="FYP37" s="59"/>
      <c r="FYQ37" s="59"/>
      <c r="FYR37" s="59"/>
      <c r="FYS37" s="59"/>
      <c r="FYT37" s="59"/>
      <c r="FYU37" s="59"/>
      <c r="FYV37" s="59"/>
      <c r="FYW37" s="59"/>
      <c r="FYX37" s="59"/>
      <c r="FYY37" s="59"/>
      <c r="FYZ37" s="59"/>
      <c r="FZA37" s="59"/>
      <c r="FZB37" s="59"/>
      <c r="FZC37" s="59"/>
      <c r="FZD37" s="59"/>
      <c r="FZE37" s="59"/>
      <c r="FZF37" s="59"/>
      <c r="FZG37" s="59"/>
      <c r="FZH37" s="59"/>
      <c r="FZI37" s="59"/>
      <c r="FZJ37" s="59"/>
      <c r="FZK37" s="59"/>
      <c r="FZL37" s="59"/>
      <c r="FZM37" s="59"/>
      <c r="FZN37" s="59"/>
      <c r="FZO37" s="59"/>
      <c r="FZP37" s="59"/>
      <c r="FZQ37" s="59"/>
      <c r="FZR37" s="59"/>
      <c r="FZS37" s="59"/>
      <c r="FZT37" s="59"/>
      <c r="FZU37" s="59"/>
      <c r="FZV37" s="59"/>
      <c r="FZW37" s="59"/>
      <c r="FZX37" s="59"/>
      <c r="FZY37" s="59"/>
      <c r="FZZ37" s="59"/>
      <c r="GAA37" s="59"/>
      <c r="GAB37" s="59"/>
      <c r="GAC37" s="59"/>
      <c r="GAD37" s="59"/>
      <c r="GAE37" s="59"/>
      <c r="GAF37" s="59"/>
      <c r="GAG37" s="59"/>
      <c r="GAH37" s="59"/>
      <c r="GAI37" s="59"/>
      <c r="GAJ37" s="59"/>
      <c r="GAK37" s="59"/>
      <c r="GAL37" s="59"/>
      <c r="GAM37" s="59"/>
      <c r="GAN37" s="59"/>
      <c r="GAO37" s="59"/>
      <c r="GAP37" s="59"/>
      <c r="GAQ37" s="59"/>
      <c r="GAR37" s="59"/>
      <c r="GAS37" s="59"/>
      <c r="GAT37" s="59"/>
      <c r="GAU37" s="59"/>
      <c r="GAV37" s="59"/>
      <c r="GAW37" s="59"/>
      <c r="GAX37" s="59"/>
      <c r="GAY37" s="59"/>
      <c r="GAZ37" s="59"/>
      <c r="GBA37" s="59"/>
      <c r="GBB37" s="59"/>
      <c r="GBC37" s="59"/>
      <c r="GBD37" s="59"/>
      <c r="GBE37" s="59"/>
      <c r="GBF37" s="59"/>
      <c r="GBG37" s="59"/>
      <c r="GBH37" s="59"/>
      <c r="GBI37" s="59"/>
      <c r="GBJ37" s="59"/>
      <c r="GBK37" s="59"/>
      <c r="GBL37" s="59"/>
      <c r="GBM37" s="59"/>
      <c r="GBN37" s="59"/>
      <c r="GBO37" s="59"/>
      <c r="GBP37" s="59"/>
      <c r="GBQ37" s="59"/>
      <c r="GBR37" s="59"/>
      <c r="GBS37" s="59"/>
      <c r="GBT37" s="59"/>
      <c r="GBU37" s="59"/>
      <c r="GBV37" s="59"/>
      <c r="GBW37" s="59"/>
      <c r="GBX37" s="59"/>
      <c r="GBY37" s="59"/>
      <c r="GBZ37" s="59"/>
      <c r="GCA37" s="59"/>
      <c r="GCB37" s="59"/>
      <c r="GCC37" s="59"/>
      <c r="GCD37" s="59"/>
      <c r="GCE37" s="59"/>
      <c r="GCF37" s="59"/>
      <c r="GCG37" s="59"/>
      <c r="GCH37" s="59"/>
      <c r="GCI37" s="59"/>
      <c r="GCJ37" s="59"/>
      <c r="GCK37" s="59"/>
      <c r="GCL37" s="59"/>
      <c r="GCM37" s="59"/>
      <c r="GCN37" s="59"/>
      <c r="GCO37" s="59"/>
      <c r="GCP37" s="59"/>
      <c r="GCQ37" s="59"/>
      <c r="GCR37" s="59"/>
      <c r="GCS37" s="59"/>
      <c r="GCT37" s="59"/>
      <c r="GCU37" s="59"/>
      <c r="GCV37" s="59"/>
      <c r="GCW37" s="59"/>
      <c r="GCX37" s="59"/>
      <c r="GCY37" s="59"/>
      <c r="GCZ37" s="59"/>
      <c r="GDA37" s="59"/>
      <c r="GDB37" s="59"/>
      <c r="GDC37" s="59"/>
      <c r="GDD37" s="59"/>
      <c r="GDE37" s="59"/>
      <c r="GDF37" s="59"/>
      <c r="GDG37" s="59"/>
      <c r="GDH37" s="59"/>
      <c r="GDI37" s="59"/>
      <c r="GDJ37" s="59"/>
      <c r="GDK37" s="59"/>
      <c r="GDL37" s="59"/>
      <c r="GDM37" s="59"/>
      <c r="GDN37" s="59"/>
      <c r="GDO37" s="59"/>
      <c r="GDP37" s="59"/>
      <c r="GDQ37" s="59"/>
      <c r="GDR37" s="59"/>
      <c r="GDS37" s="59"/>
      <c r="GDT37" s="59"/>
      <c r="GDU37" s="59"/>
      <c r="GDV37" s="59"/>
      <c r="GDW37" s="59"/>
      <c r="GDX37" s="59"/>
      <c r="GDY37" s="59"/>
      <c r="GDZ37" s="59"/>
      <c r="GEA37" s="59"/>
      <c r="GEB37" s="59"/>
      <c r="GEC37" s="59"/>
      <c r="GED37" s="59"/>
      <c r="GEE37" s="59"/>
      <c r="GEF37" s="59"/>
      <c r="GEG37" s="59"/>
      <c r="GEH37" s="59"/>
      <c r="GEI37" s="59"/>
      <c r="GEJ37" s="59"/>
      <c r="GEK37" s="59"/>
      <c r="GEL37" s="59"/>
      <c r="GEM37" s="59"/>
      <c r="GEN37" s="59"/>
      <c r="GEO37" s="59"/>
      <c r="GEP37" s="59"/>
      <c r="GEQ37" s="59"/>
      <c r="GER37" s="59"/>
      <c r="GES37" s="59"/>
      <c r="GET37" s="59"/>
      <c r="GEU37" s="59"/>
      <c r="GEV37" s="59"/>
      <c r="GEW37" s="59"/>
      <c r="GEX37" s="59"/>
      <c r="GEY37" s="59"/>
      <c r="GEZ37" s="59"/>
      <c r="GFA37" s="59"/>
      <c r="GFB37" s="59"/>
      <c r="GFC37" s="59"/>
      <c r="GFD37" s="59"/>
      <c r="GFE37" s="59"/>
      <c r="GFF37" s="59"/>
      <c r="GFG37" s="59"/>
      <c r="GFH37" s="59"/>
      <c r="GFI37" s="59"/>
      <c r="GFJ37" s="59"/>
      <c r="GFK37" s="59"/>
      <c r="GFL37" s="59"/>
      <c r="GFM37" s="59"/>
      <c r="GFN37" s="59"/>
      <c r="GFO37" s="59"/>
      <c r="GFP37" s="59"/>
      <c r="GFQ37" s="59"/>
      <c r="GFR37" s="59"/>
      <c r="GFS37" s="59"/>
      <c r="GFT37" s="59"/>
      <c r="GFU37" s="59"/>
      <c r="GFV37" s="59"/>
      <c r="GFW37" s="59"/>
      <c r="GFX37" s="59"/>
      <c r="GFY37" s="59"/>
      <c r="GFZ37" s="59"/>
      <c r="GGA37" s="59"/>
      <c r="GGB37" s="59"/>
      <c r="GGC37" s="59"/>
      <c r="GGD37" s="59"/>
      <c r="GGE37" s="59"/>
      <c r="GGF37" s="59"/>
      <c r="GGG37" s="59"/>
      <c r="GGH37" s="59"/>
      <c r="GGI37" s="59"/>
      <c r="GGJ37" s="59"/>
      <c r="GGK37" s="59"/>
      <c r="GGL37" s="59"/>
      <c r="GGM37" s="59"/>
      <c r="GGN37" s="59"/>
      <c r="GGO37" s="59"/>
      <c r="GGP37" s="59"/>
      <c r="GGQ37" s="59"/>
      <c r="GGR37" s="59"/>
      <c r="GGS37" s="59"/>
      <c r="GGT37" s="59"/>
      <c r="GGU37" s="59"/>
      <c r="GGV37" s="59"/>
      <c r="GGW37" s="59"/>
      <c r="GGX37" s="59"/>
      <c r="GGY37" s="59"/>
      <c r="GGZ37" s="59"/>
      <c r="GHA37" s="59"/>
      <c r="GHB37" s="59"/>
      <c r="GHC37" s="59"/>
      <c r="GHD37" s="59"/>
      <c r="GHE37" s="59"/>
      <c r="GHF37" s="59"/>
      <c r="GHG37" s="59"/>
      <c r="GHH37" s="59"/>
      <c r="GHI37" s="59"/>
      <c r="GHJ37" s="59"/>
      <c r="GHK37" s="59"/>
      <c r="GHL37" s="59"/>
      <c r="GHM37" s="59"/>
      <c r="GHN37" s="59"/>
      <c r="GHO37" s="59"/>
      <c r="GHP37" s="59"/>
      <c r="GHQ37" s="59"/>
      <c r="GHR37" s="59"/>
      <c r="GHS37" s="59"/>
      <c r="GHT37" s="59"/>
      <c r="GHU37" s="59"/>
      <c r="GHV37" s="59"/>
      <c r="GHW37" s="59"/>
      <c r="GHX37" s="59"/>
      <c r="GHY37" s="59"/>
      <c r="GHZ37" s="59"/>
      <c r="GIA37" s="59"/>
      <c r="GIB37" s="59"/>
      <c r="GIC37" s="59"/>
      <c r="GID37" s="59"/>
      <c r="GIE37" s="59"/>
      <c r="GIF37" s="59"/>
      <c r="GIG37" s="59"/>
      <c r="GIH37" s="59"/>
      <c r="GII37" s="59"/>
      <c r="GIJ37" s="59"/>
      <c r="GIK37" s="59"/>
      <c r="GIL37" s="59"/>
      <c r="GIM37" s="59"/>
      <c r="GIN37" s="59"/>
      <c r="GIO37" s="59"/>
      <c r="GIP37" s="59"/>
      <c r="GIQ37" s="59"/>
      <c r="GIR37" s="59"/>
      <c r="GIS37" s="59"/>
      <c r="GIT37" s="59"/>
      <c r="GIU37" s="59"/>
      <c r="GIV37" s="59"/>
      <c r="GIW37" s="59"/>
      <c r="GIX37" s="59"/>
      <c r="GIY37" s="59"/>
      <c r="GIZ37" s="59"/>
      <c r="GJA37" s="59"/>
      <c r="GJB37" s="59"/>
      <c r="GJC37" s="59"/>
      <c r="GJD37" s="59"/>
      <c r="GJE37" s="59"/>
      <c r="GJF37" s="59"/>
      <c r="GJG37" s="59"/>
      <c r="GJH37" s="59"/>
      <c r="GJI37" s="59"/>
      <c r="GJJ37" s="59"/>
      <c r="GJK37" s="59"/>
      <c r="GJL37" s="59"/>
      <c r="GJM37" s="59"/>
      <c r="GJN37" s="59"/>
      <c r="GJO37" s="59"/>
      <c r="GJP37" s="59"/>
      <c r="GJQ37" s="59"/>
      <c r="GJR37" s="59"/>
      <c r="GJS37" s="59"/>
      <c r="GJT37" s="59"/>
      <c r="GJU37" s="59"/>
      <c r="GJV37" s="59"/>
      <c r="GJW37" s="59"/>
      <c r="GJX37" s="59"/>
      <c r="GJY37" s="59"/>
      <c r="GJZ37" s="59"/>
      <c r="GKA37" s="59"/>
      <c r="GKB37" s="59"/>
      <c r="GKC37" s="59"/>
      <c r="GKD37" s="59"/>
      <c r="GKE37" s="59"/>
      <c r="GKF37" s="59"/>
      <c r="GKG37" s="59"/>
      <c r="GKH37" s="59"/>
      <c r="GKI37" s="59"/>
      <c r="GKJ37" s="59"/>
      <c r="GKK37" s="59"/>
      <c r="GKL37" s="59"/>
      <c r="GKM37" s="59"/>
      <c r="GKN37" s="59"/>
      <c r="GKO37" s="59"/>
      <c r="GKP37" s="59"/>
      <c r="GKQ37" s="59"/>
      <c r="GKR37" s="59"/>
      <c r="GKS37" s="59"/>
      <c r="GKT37" s="59"/>
      <c r="GKU37" s="59"/>
      <c r="GKV37" s="59"/>
      <c r="GKW37" s="59"/>
      <c r="GKX37" s="59"/>
      <c r="GKY37" s="59"/>
      <c r="GKZ37" s="59"/>
      <c r="GLA37" s="59"/>
      <c r="GLB37" s="59"/>
      <c r="GLC37" s="59"/>
      <c r="GLD37" s="59"/>
      <c r="GLE37" s="59"/>
      <c r="GLF37" s="59"/>
      <c r="GLG37" s="59"/>
      <c r="GLH37" s="59"/>
      <c r="GLI37" s="59"/>
      <c r="GLJ37" s="59"/>
      <c r="GLK37" s="59"/>
      <c r="GLL37" s="59"/>
      <c r="GLM37" s="59"/>
      <c r="GLN37" s="59"/>
      <c r="GLO37" s="59"/>
      <c r="GLP37" s="59"/>
      <c r="GLQ37" s="59"/>
      <c r="GLR37" s="59"/>
      <c r="GLS37" s="59"/>
      <c r="GLT37" s="59"/>
      <c r="GLU37" s="59"/>
      <c r="GLV37" s="59"/>
      <c r="GLW37" s="59"/>
      <c r="GLX37" s="59"/>
      <c r="GLY37" s="59"/>
      <c r="GLZ37" s="59"/>
      <c r="GMA37" s="59"/>
      <c r="GMB37" s="59"/>
      <c r="GMC37" s="59"/>
      <c r="GMD37" s="59"/>
      <c r="GME37" s="59"/>
      <c r="GMF37" s="59"/>
      <c r="GMG37" s="59"/>
      <c r="GMH37" s="59"/>
      <c r="GMI37" s="59"/>
      <c r="GMJ37" s="59"/>
      <c r="GMK37" s="59"/>
      <c r="GML37" s="59"/>
      <c r="GMM37" s="59"/>
      <c r="GMN37" s="59"/>
      <c r="GMO37" s="59"/>
      <c r="GMP37" s="59"/>
      <c r="GMQ37" s="59"/>
      <c r="GMR37" s="59"/>
      <c r="GMS37" s="59"/>
      <c r="GMT37" s="59"/>
      <c r="GMU37" s="59"/>
      <c r="GMV37" s="59"/>
      <c r="GMW37" s="59"/>
      <c r="GMX37" s="59"/>
      <c r="GMY37" s="59"/>
      <c r="GMZ37" s="59"/>
      <c r="GNA37" s="59"/>
      <c r="GNB37" s="59"/>
      <c r="GNC37" s="59"/>
      <c r="GND37" s="59"/>
      <c r="GNE37" s="59"/>
      <c r="GNF37" s="59"/>
      <c r="GNG37" s="59"/>
      <c r="GNH37" s="59"/>
      <c r="GNI37" s="59"/>
      <c r="GNJ37" s="59"/>
      <c r="GNK37" s="59"/>
      <c r="GNL37" s="59"/>
      <c r="GNM37" s="59"/>
      <c r="GNN37" s="59"/>
      <c r="GNO37" s="59"/>
      <c r="GNP37" s="59"/>
      <c r="GNQ37" s="59"/>
      <c r="GNR37" s="59"/>
      <c r="GNS37" s="59"/>
      <c r="GNT37" s="59"/>
      <c r="GNU37" s="59"/>
      <c r="GNV37" s="59"/>
      <c r="GNW37" s="59"/>
      <c r="GNX37" s="59"/>
      <c r="GNY37" s="59"/>
      <c r="GNZ37" s="59"/>
      <c r="GOA37" s="59"/>
      <c r="GOB37" s="59"/>
      <c r="GOC37" s="59"/>
      <c r="GOD37" s="59"/>
      <c r="GOE37" s="59"/>
      <c r="GOF37" s="59"/>
      <c r="GOG37" s="59"/>
      <c r="GOH37" s="59"/>
      <c r="GOI37" s="59"/>
      <c r="GOJ37" s="59"/>
      <c r="GOK37" s="59"/>
      <c r="GOL37" s="59"/>
      <c r="GOM37" s="59"/>
      <c r="GON37" s="59"/>
      <c r="GOO37" s="59"/>
      <c r="GOP37" s="59"/>
      <c r="GOQ37" s="59"/>
      <c r="GOR37" s="59"/>
      <c r="GOS37" s="59"/>
      <c r="GOT37" s="59"/>
      <c r="GOU37" s="59"/>
      <c r="GOV37" s="59"/>
      <c r="GOW37" s="59"/>
      <c r="GOX37" s="59"/>
      <c r="GOY37" s="59"/>
      <c r="GOZ37" s="59"/>
      <c r="GPA37" s="59"/>
      <c r="GPB37" s="59"/>
      <c r="GPC37" s="59"/>
      <c r="GPD37" s="59"/>
      <c r="GPE37" s="59"/>
      <c r="GPF37" s="59"/>
      <c r="GPG37" s="59"/>
      <c r="GPH37" s="59"/>
      <c r="GPI37" s="59"/>
      <c r="GPJ37" s="59"/>
      <c r="GPK37" s="59"/>
      <c r="GPL37" s="59"/>
      <c r="GPM37" s="59"/>
      <c r="GPN37" s="59"/>
      <c r="GPO37" s="59"/>
      <c r="GPP37" s="59"/>
      <c r="GPQ37" s="59"/>
      <c r="GPR37" s="59"/>
      <c r="GPS37" s="59"/>
      <c r="GPT37" s="59"/>
      <c r="GPU37" s="59"/>
      <c r="GPV37" s="59"/>
      <c r="GPW37" s="59"/>
      <c r="GPX37" s="59"/>
      <c r="GPY37" s="59"/>
      <c r="GPZ37" s="59"/>
      <c r="GQA37" s="59"/>
      <c r="GQB37" s="59"/>
      <c r="GQC37" s="59"/>
      <c r="GQD37" s="59"/>
      <c r="GQE37" s="59"/>
      <c r="GQF37" s="59"/>
      <c r="GQG37" s="59"/>
      <c r="GQH37" s="59"/>
      <c r="GQI37" s="59"/>
      <c r="GQJ37" s="59"/>
      <c r="GQK37" s="59"/>
      <c r="GQL37" s="59"/>
      <c r="GQM37" s="59"/>
      <c r="GQN37" s="59"/>
      <c r="GQO37" s="59"/>
      <c r="GQP37" s="59"/>
      <c r="GQQ37" s="59"/>
      <c r="GQR37" s="59"/>
      <c r="GQS37" s="59"/>
      <c r="GQT37" s="59"/>
      <c r="GQU37" s="59"/>
      <c r="GQV37" s="59"/>
      <c r="GQW37" s="59"/>
      <c r="GQX37" s="59"/>
      <c r="GQY37" s="59"/>
      <c r="GQZ37" s="59"/>
      <c r="GRA37" s="59"/>
      <c r="GRB37" s="59"/>
      <c r="GRC37" s="59"/>
      <c r="GRD37" s="59"/>
      <c r="GRE37" s="59"/>
      <c r="GRF37" s="59"/>
      <c r="GRG37" s="59"/>
      <c r="GRH37" s="59"/>
      <c r="GRI37" s="59"/>
      <c r="GRJ37" s="59"/>
      <c r="GRK37" s="59"/>
      <c r="GRL37" s="59"/>
      <c r="GRM37" s="59"/>
      <c r="GRN37" s="59"/>
      <c r="GRO37" s="59"/>
      <c r="GRP37" s="59"/>
      <c r="GRQ37" s="59"/>
      <c r="GRR37" s="59"/>
      <c r="GRS37" s="59"/>
      <c r="GRT37" s="59"/>
      <c r="GRU37" s="59"/>
      <c r="GRV37" s="59"/>
      <c r="GRW37" s="59"/>
      <c r="GRX37" s="59"/>
      <c r="GRY37" s="59"/>
      <c r="GRZ37" s="59"/>
      <c r="GSA37" s="59"/>
      <c r="GSB37" s="59"/>
      <c r="GSC37" s="59"/>
      <c r="GSD37" s="59"/>
      <c r="GSE37" s="59"/>
      <c r="GSF37" s="59"/>
      <c r="GSG37" s="59"/>
      <c r="GSH37" s="59"/>
      <c r="GSI37" s="59"/>
      <c r="GSJ37" s="59"/>
      <c r="GSK37" s="59"/>
      <c r="GSL37" s="59"/>
      <c r="GSM37" s="59"/>
      <c r="GSN37" s="59"/>
      <c r="GSO37" s="59"/>
      <c r="GSP37" s="59"/>
      <c r="GSQ37" s="59"/>
      <c r="GSR37" s="59"/>
      <c r="GSS37" s="59"/>
      <c r="GST37" s="59"/>
      <c r="GSU37" s="59"/>
      <c r="GSV37" s="59"/>
      <c r="GSW37" s="59"/>
      <c r="GSX37" s="59"/>
      <c r="GSY37" s="59"/>
      <c r="GSZ37" s="59"/>
      <c r="GTA37" s="59"/>
      <c r="GTB37" s="59"/>
      <c r="GTC37" s="59"/>
      <c r="GTD37" s="59"/>
      <c r="GTE37" s="59"/>
      <c r="GTF37" s="59"/>
      <c r="GTG37" s="59"/>
      <c r="GTH37" s="59"/>
      <c r="GTI37" s="59"/>
      <c r="GTJ37" s="59"/>
      <c r="GTK37" s="59"/>
      <c r="GTL37" s="59"/>
      <c r="GTM37" s="59"/>
      <c r="GTN37" s="59"/>
      <c r="GTO37" s="59"/>
      <c r="GTP37" s="59"/>
      <c r="GTQ37" s="59"/>
      <c r="GTR37" s="59"/>
      <c r="GTS37" s="59"/>
      <c r="GTT37" s="59"/>
      <c r="GTU37" s="59"/>
      <c r="GTV37" s="59"/>
      <c r="GTW37" s="59"/>
      <c r="GTX37" s="59"/>
      <c r="GTY37" s="59"/>
      <c r="GTZ37" s="59"/>
      <c r="GUA37" s="59"/>
      <c r="GUB37" s="59"/>
      <c r="GUC37" s="59"/>
      <c r="GUD37" s="59"/>
      <c r="GUE37" s="59"/>
      <c r="GUF37" s="59"/>
      <c r="GUG37" s="59"/>
      <c r="GUH37" s="59"/>
      <c r="GUI37" s="59"/>
      <c r="GUJ37" s="59"/>
      <c r="GUK37" s="59"/>
      <c r="GUL37" s="59"/>
      <c r="GUM37" s="59"/>
      <c r="GUN37" s="59"/>
      <c r="GUO37" s="59"/>
      <c r="GUP37" s="59"/>
      <c r="GUQ37" s="59"/>
      <c r="GUR37" s="59"/>
      <c r="GUS37" s="59"/>
      <c r="GUT37" s="59"/>
      <c r="GUU37" s="59"/>
      <c r="GUV37" s="59"/>
      <c r="GUW37" s="59"/>
      <c r="GUX37" s="59"/>
      <c r="GUY37" s="59"/>
      <c r="GUZ37" s="59"/>
      <c r="GVA37" s="59"/>
      <c r="GVB37" s="59"/>
      <c r="GVC37" s="59"/>
      <c r="GVD37" s="59"/>
      <c r="GVE37" s="59"/>
      <c r="GVF37" s="59"/>
      <c r="GVG37" s="59"/>
      <c r="GVH37" s="59"/>
      <c r="GVI37" s="59"/>
      <c r="GVJ37" s="59"/>
      <c r="GVK37" s="59"/>
      <c r="GVL37" s="59"/>
      <c r="GVM37" s="59"/>
      <c r="GVN37" s="59"/>
      <c r="GVO37" s="59"/>
      <c r="GVP37" s="59"/>
      <c r="GVQ37" s="59"/>
      <c r="GVR37" s="59"/>
      <c r="GVS37" s="59"/>
      <c r="GVT37" s="59"/>
      <c r="GVU37" s="59"/>
      <c r="GVV37" s="59"/>
      <c r="GVW37" s="59"/>
      <c r="GVX37" s="59"/>
      <c r="GVY37" s="59"/>
      <c r="GVZ37" s="59"/>
      <c r="GWA37" s="59"/>
      <c r="GWB37" s="59"/>
      <c r="GWC37" s="59"/>
      <c r="GWD37" s="59"/>
      <c r="GWE37" s="59"/>
      <c r="GWF37" s="59"/>
      <c r="GWG37" s="59"/>
      <c r="GWH37" s="59"/>
      <c r="GWI37" s="59"/>
      <c r="GWJ37" s="59"/>
      <c r="GWK37" s="59"/>
      <c r="GWL37" s="59"/>
      <c r="GWM37" s="59"/>
      <c r="GWN37" s="59"/>
      <c r="GWO37" s="59"/>
      <c r="GWP37" s="59"/>
      <c r="GWQ37" s="59"/>
      <c r="GWR37" s="59"/>
      <c r="GWS37" s="59"/>
      <c r="GWT37" s="59"/>
      <c r="GWU37" s="59"/>
      <c r="GWV37" s="59"/>
      <c r="GWW37" s="59"/>
      <c r="GWX37" s="59"/>
      <c r="GWY37" s="59"/>
      <c r="GWZ37" s="59"/>
      <c r="GXA37" s="59"/>
      <c r="GXB37" s="59"/>
      <c r="GXC37" s="59"/>
      <c r="GXD37" s="59"/>
      <c r="GXE37" s="59"/>
      <c r="GXF37" s="59"/>
      <c r="GXG37" s="59"/>
      <c r="GXH37" s="59"/>
      <c r="GXI37" s="59"/>
      <c r="GXJ37" s="59"/>
      <c r="GXK37" s="59"/>
      <c r="GXL37" s="59"/>
      <c r="GXM37" s="59"/>
      <c r="GXN37" s="59"/>
      <c r="GXO37" s="59"/>
      <c r="GXP37" s="59"/>
      <c r="GXQ37" s="59"/>
      <c r="GXR37" s="59"/>
      <c r="GXS37" s="59"/>
      <c r="GXT37" s="59"/>
      <c r="GXU37" s="59"/>
      <c r="GXV37" s="59"/>
      <c r="GXW37" s="59"/>
      <c r="GXX37" s="59"/>
      <c r="GXY37" s="59"/>
      <c r="GXZ37" s="59"/>
      <c r="GYA37" s="59"/>
      <c r="GYB37" s="59"/>
      <c r="GYC37" s="59"/>
      <c r="GYD37" s="59"/>
      <c r="GYE37" s="59"/>
      <c r="GYF37" s="59"/>
      <c r="GYG37" s="59"/>
      <c r="GYH37" s="59"/>
      <c r="GYI37" s="59"/>
      <c r="GYJ37" s="59"/>
      <c r="GYK37" s="59"/>
      <c r="GYL37" s="59"/>
      <c r="GYM37" s="59"/>
      <c r="GYN37" s="59"/>
      <c r="GYO37" s="59"/>
      <c r="GYP37" s="59"/>
      <c r="GYQ37" s="59"/>
      <c r="GYR37" s="59"/>
      <c r="GYS37" s="59"/>
      <c r="GYT37" s="59"/>
      <c r="GYU37" s="59"/>
      <c r="GYV37" s="59"/>
      <c r="GYW37" s="59"/>
      <c r="GYX37" s="59"/>
      <c r="GYY37" s="59"/>
      <c r="GYZ37" s="59"/>
      <c r="GZA37" s="59"/>
      <c r="GZB37" s="59"/>
      <c r="GZC37" s="59"/>
      <c r="GZD37" s="59"/>
      <c r="GZE37" s="59"/>
      <c r="GZF37" s="59"/>
      <c r="GZG37" s="59"/>
      <c r="GZH37" s="59"/>
      <c r="GZI37" s="59"/>
      <c r="GZJ37" s="59"/>
      <c r="GZK37" s="59"/>
      <c r="GZL37" s="59"/>
      <c r="GZM37" s="59"/>
      <c r="GZN37" s="59"/>
      <c r="GZO37" s="59"/>
      <c r="GZP37" s="59"/>
      <c r="GZQ37" s="59"/>
      <c r="GZR37" s="59"/>
      <c r="GZS37" s="59"/>
      <c r="GZT37" s="59"/>
      <c r="GZU37" s="59"/>
      <c r="GZV37" s="59"/>
      <c r="GZW37" s="59"/>
      <c r="GZX37" s="59"/>
      <c r="GZY37" s="59"/>
      <c r="GZZ37" s="59"/>
      <c r="HAA37" s="59"/>
      <c r="HAB37" s="59"/>
      <c r="HAC37" s="59"/>
      <c r="HAD37" s="59"/>
      <c r="HAE37" s="59"/>
      <c r="HAF37" s="59"/>
      <c r="HAG37" s="59"/>
      <c r="HAH37" s="59"/>
      <c r="HAI37" s="59"/>
      <c r="HAJ37" s="59"/>
      <c r="HAK37" s="59"/>
      <c r="HAL37" s="59"/>
      <c r="HAM37" s="59"/>
      <c r="HAN37" s="59"/>
      <c r="HAO37" s="59"/>
      <c r="HAP37" s="59"/>
      <c r="HAQ37" s="59"/>
      <c r="HAR37" s="59"/>
      <c r="HAS37" s="59"/>
      <c r="HAT37" s="59"/>
      <c r="HAU37" s="59"/>
      <c r="HAV37" s="59"/>
      <c r="HAW37" s="59"/>
      <c r="HAX37" s="59"/>
      <c r="HAY37" s="59"/>
      <c r="HAZ37" s="59"/>
      <c r="HBA37" s="59"/>
      <c r="HBB37" s="59"/>
      <c r="HBC37" s="59"/>
      <c r="HBD37" s="59"/>
      <c r="HBE37" s="59"/>
      <c r="HBF37" s="59"/>
      <c r="HBG37" s="59"/>
      <c r="HBH37" s="59"/>
      <c r="HBI37" s="59"/>
      <c r="HBJ37" s="59"/>
      <c r="HBK37" s="59"/>
      <c r="HBL37" s="59"/>
      <c r="HBM37" s="59"/>
      <c r="HBN37" s="59"/>
      <c r="HBO37" s="59"/>
      <c r="HBP37" s="59"/>
      <c r="HBQ37" s="59"/>
      <c r="HBR37" s="59"/>
      <c r="HBS37" s="59"/>
      <c r="HBT37" s="59"/>
      <c r="HBU37" s="59"/>
      <c r="HBV37" s="59"/>
      <c r="HBW37" s="59"/>
      <c r="HBX37" s="59"/>
      <c r="HBY37" s="59"/>
      <c r="HBZ37" s="59"/>
      <c r="HCA37" s="59"/>
      <c r="HCB37" s="59"/>
      <c r="HCC37" s="59"/>
      <c r="HCD37" s="59"/>
      <c r="HCE37" s="59"/>
      <c r="HCF37" s="59"/>
      <c r="HCG37" s="59"/>
      <c r="HCH37" s="59"/>
      <c r="HCI37" s="59"/>
      <c r="HCJ37" s="59"/>
      <c r="HCK37" s="59"/>
      <c r="HCL37" s="59"/>
      <c r="HCM37" s="59"/>
      <c r="HCN37" s="59"/>
      <c r="HCO37" s="59"/>
      <c r="HCP37" s="59"/>
      <c r="HCQ37" s="59"/>
      <c r="HCR37" s="59"/>
      <c r="HCS37" s="59"/>
      <c r="HCT37" s="59"/>
      <c r="HCU37" s="59"/>
      <c r="HCV37" s="59"/>
      <c r="HCW37" s="59"/>
      <c r="HCX37" s="59"/>
      <c r="HCY37" s="59"/>
      <c r="HCZ37" s="59"/>
      <c r="HDA37" s="59"/>
      <c r="HDB37" s="59"/>
      <c r="HDC37" s="59"/>
      <c r="HDD37" s="59"/>
      <c r="HDE37" s="59"/>
      <c r="HDF37" s="59"/>
      <c r="HDG37" s="59"/>
      <c r="HDH37" s="59"/>
      <c r="HDI37" s="59"/>
      <c r="HDJ37" s="59"/>
      <c r="HDK37" s="59"/>
      <c r="HDL37" s="59"/>
      <c r="HDM37" s="59"/>
      <c r="HDN37" s="59"/>
      <c r="HDO37" s="59"/>
      <c r="HDP37" s="59"/>
      <c r="HDQ37" s="59"/>
      <c r="HDR37" s="59"/>
      <c r="HDS37" s="59"/>
      <c r="HDT37" s="59"/>
      <c r="HDU37" s="59"/>
      <c r="HDV37" s="59"/>
      <c r="HDW37" s="59"/>
      <c r="HDX37" s="59"/>
      <c r="HDY37" s="59"/>
      <c r="HDZ37" s="59"/>
      <c r="HEA37" s="59"/>
      <c r="HEB37" s="59"/>
      <c r="HEC37" s="59"/>
      <c r="HED37" s="59"/>
      <c r="HEE37" s="59"/>
      <c r="HEF37" s="59"/>
      <c r="HEG37" s="59"/>
      <c r="HEH37" s="59"/>
      <c r="HEI37" s="59"/>
      <c r="HEJ37" s="59"/>
      <c r="HEK37" s="59"/>
      <c r="HEL37" s="59"/>
      <c r="HEM37" s="59"/>
      <c r="HEN37" s="59"/>
      <c r="HEO37" s="59"/>
      <c r="HEP37" s="59"/>
      <c r="HEQ37" s="59"/>
      <c r="HER37" s="59"/>
      <c r="HES37" s="59"/>
      <c r="HET37" s="59"/>
      <c r="HEU37" s="59"/>
      <c r="HEV37" s="59"/>
      <c r="HEW37" s="59"/>
      <c r="HEX37" s="59"/>
      <c r="HEY37" s="59"/>
      <c r="HEZ37" s="59"/>
      <c r="HFA37" s="59"/>
      <c r="HFB37" s="59"/>
      <c r="HFC37" s="59"/>
      <c r="HFD37" s="59"/>
      <c r="HFE37" s="59"/>
      <c r="HFF37" s="59"/>
      <c r="HFG37" s="59"/>
      <c r="HFH37" s="59"/>
      <c r="HFI37" s="59"/>
      <c r="HFJ37" s="59"/>
      <c r="HFK37" s="59"/>
      <c r="HFL37" s="59"/>
      <c r="HFM37" s="59"/>
      <c r="HFN37" s="59"/>
      <c r="HFO37" s="59"/>
      <c r="HFP37" s="59"/>
      <c r="HFQ37" s="59"/>
      <c r="HFR37" s="59"/>
      <c r="HFS37" s="59"/>
      <c r="HFT37" s="59"/>
      <c r="HFU37" s="59"/>
      <c r="HFV37" s="59"/>
      <c r="HFW37" s="59"/>
      <c r="HFX37" s="59"/>
      <c r="HFY37" s="59"/>
      <c r="HFZ37" s="59"/>
      <c r="HGA37" s="59"/>
      <c r="HGB37" s="59"/>
      <c r="HGC37" s="59"/>
      <c r="HGD37" s="59"/>
      <c r="HGE37" s="59"/>
      <c r="HGF37" s="59"/>
      <c r="HGG37" s="59"/>
      <c r="HGH37" s="59"/>
      <c r="HGI37" s="59"/>
      <c r="HGJ37" s="59"/>
      <c r="HGK37" s="59"/>
      <c r="HGL37" s="59"/>
      <c r="HGM37" s="59"/>
      <c r="HGN37" s="59"/>
      <c r="HGO37" s="59"/>
      <c r="HGP37" s="59"/>
      <c r="HGQ37" s="59"/>
      <c r="HGR37" s="59"/>
      <c r="HGS37" s="59"/>
      <c r="HGT37" s="59"/>
      <c r="HGU37" s="59"/>
      <c r="HGV37" s="59"/>
      <c r="HGW37" s="59"/>
      <c r="HGX37" s="59"/>
      <c r="HGY37" s="59"/>
      <c r="HGZ37" s="59"/>
      <c r="HHA37" s="59"/>
      <c r="HHB37" s="59"/>
      <c r="HHC37" s="59"/>
      <c r="HHD37" s="59"/>
      <c r="HHE37" s="59"/>
      <c r="HHF37" s="59"/>
      <c r="HHG37" s="59"/>
      <c r="HHH37" s="59"/>
      <c r="HHI37" s="59"/>
      <c r="HHJ37" s="59"/>
      <c r="HHK37" s="59"/>
      <c r="HHL37" s="59"/>
      <c r="HHM37" s="59"/>
      <c r="HHN37" s="59"/>
      <c r="HHO37" s="59"/>
      <c r="HHP37" s="59"/>
      <c r="HHQ37" s="59"/>
      <c r="HHR37" s="59"/>
      <c r="HHS37" s="59"/>
      <c r="HHT37" s="59"/>
      <c r="HHU37" s="59"/>
      <c r="HHV37" s="59"/>
      <c r="HHW37" s="59"/>
      <c r="HHX37" s="59"/>
      <c r="HHY37" s="59"/>
      <c r="HHZ37" s="59"/>
      <c r="HIA37" s="59"/>
      <c r="HIB37" s="59"/>
      <c r="HIC37" s="59"/>
      <c r="HID37" s="59"/>
      <c r="HIE37" s="59"/>
      <c r="HIF37" s="59"/>
      <c r="HIG37" s="59"/>
      <c r="HIH37" s="59"/>
      <c r="HII37" s="59"/>
      <c r="HIJ37" s="59"/>
      <c r="HIK37" s="59"/>
      <c r="HIL37" s="59"/>
      <c r="HIM37" s="59"/>
      <c r="HIN37" s="59"/>
      <c r="HIO37" s="59"/>
      <c r="HIP37" s="59"/>
      <c r="HIQ37" s="59"/>
      <c r="HIR37" s="59"/>
      <c r="HIS37" s="59"/>
      <c r="HIT37" s="59"/>
      <c r="HIU37" s="59"/>
      <c r="HIV37" s="59"/>
      <c r="HIW37" s="59"/>
      <c r="HIX37" s="59"/>
      <c r="HIY37" s="59"/>
      <c r="HIZ37" s="59"/>
      <c r="HJA37" s="59"/>
      <c r="HJB37" s="59"/>
      <c r="HJC37" s="59"/>
      <c r="HJD37" s="59"/>
      <c r="HJE37" s="59"/>
      <c r="HJF37" s="59"/>
      <c r="HJG37" s="59"/>
      <c r="HJH37" s="59"/>
      <c r="HJI37" s="59"/>
      <c r="HJJ37" s="59"/>
      <c r="HJK37" s="59"/>
      <c r="HJL37" s="59"/>
      <c r="HJM37" s="59"/>
      <c r="HJN37" s="59"/>
      <c r="HJO37" s="59"/>
      <c r="HJP37" s="59"/>
      <c r="HJQ37" s="59"/>
      <c r="HJR37" s="59"/>
      <c r="HJS37" s="59"/>
      <c r="HJT37" s="59"/>
      <c r="HJU37" s="59"/>
      <c r="HJV37" s="59"/>
      <c r="HJW37" s="59"/>
      <c r="HJX37" s="59"/>
      <c r="HJY37" s="59"/>
      <c r="HJZ37" s="59"/>
      <c r="HKA37" s="59"/>
      <c r="HKB37" s="59"/>
      <c r="HKC37" s="59"/>
      <c r="HKD37" s="59"/>
      <c r="HKE37" s="59"/>
      <c r="HKF37" s="59"/>
      <c r="HKG37" s="59"/>
      <c r="HKH37" s="59"/>
      <c r="HKI37" s="59"/>
      <c r="HKJ37" s="59"/>
      <c r="HKK37" s="59"/>
      <c r="HKL37" s="59"/>
      <c r="HKM37" s="59"/>
      <c r="HKN37" s="59"/>
      <c r="HKO37" s="59"/>
      <c r="HKP37" s="59"/>
      <c r="HKQ37" s="59"/>
      <c r="HKR37" s="59"/>
      <c r="HKS37" s="59"/>
      <c r="HKT37" s="59"/>
      <c r="HKU37" s="59"/>
      <c r="HKV37" s="59"/>
      <c r="HKW37" s="59"/>
      <c r="HKX37" s="59"/>
      <c r="HKY37" s="59"/>
      <c r="HKZ37" s="59"/>
      <c r="HLA37" s="59"/>
      <c r="HLB37" s="59"/>
      <c r="HLC37" s="59"/>
      <c r="HLD37" s="59"/>
      <c r="HLE37" s="59"/>
      <c r="HLF37" s="59"/>
      <c r="HLG37" s="59"/>
      <c r="HLH37" s="59"/>
      <c r="HLI37" s="59"/>
      <c r="HLJ37" s="59"/>
      <c r="HLK37" s="59"/>
      <c r="HLL37" s="59"/>
      <c r="HLM37" s="59"/>
      <c r="HLN37" s="59"/>
      <c r="HLO37" s="59"/>
      <c r="HLP37" s="59"/>
      <c r="HLQ37" s="59"/>
      <c r="HLR37" s="59"/>
      <c r="HLS37" s="59"/>
      <c r="HLT37" s="59"/>
      <c r="HLU37" s="59"/>
      <c r="HLV37" s="59"/>
      <c r="HLW37" s="59"/>
      <c r="HLX37" s="59"/>
      <c r="HLY37" s="59"/>
      <c r="HLZ37" s="59"/>
      <c r="HMA37" s="59"/>
      <c r="HMB37" s="59"/>
      <c r="HMC37" s="59"/>
      <c r="HMD37" s="59"/>
      <c r="HME37" s="59"/>
      <c r="HMF37" s="59"/>
      <c r="HMG37" s="59"/>
      <c r="HMH37" s="59"/>
      <c r="HMI37" s="59"/>
      <c r="HMJ37" s="59"/>
      <c r="HMK37" s="59"/>
      <c r="HML37" s="59"/>
      <c r="HMM37" s="59"/>
      <c r="HMN37" s="59"/>
      <c r="HMO37" s="59"/>
      <c r="HMP37" s="59"/>
      <c r="HMQ37" s="59"/>
      <c r="HMR37" s="59"/>
      <c r="HMS37" s="59"/>
      <c r="HMT37" s="59"/>
      <c r="HMU37" s="59"/>
      <c r="HMV37" s="59"/>
      <c r="HMW37" s="59"/>
      <c r="HMX37" s="59"/>
      <c r="HMY37" s="59"/>
      <c r="HMZ37" s="59"/>
      <c r="HNA37" s="59"/>
      <c r="HNB37" s="59"/>
      <c r="HNC37" s="59"/>
      <c r="HND37" s="59"/>
      <c r="HNE37" s="59"/>
      <c r="HNF37" s="59"/>
      <c r="HNG37" s="59"/>
      <c r="HNH37" s="59"/>
      <c r="HNI37" s="59"/>
      <c r="HNJ37" s="59"/>
      <c r="HNK37" s="59"/>
      <c r="HNL37" s="59"/>
      <c r="HNM37" s="59"/>
      <c r="HNN37" s="59"/>
      <c r="HNO37" s="59"/>
      <c r="HNP37" s="59"/>
      <c r="HNQ37" s="59"/>
      <c r="HNR37" s="59"/>
      <c r="HNS37" s="59"/>
      <c r="HNT37" s="59"/>
      <c r="HNU37" s="59"/>
      <c r="HNV37" s="59"/>
      <c r="HNW37" s="59"/>
      <c r="HNX37" s="59"/>
      <c r="HNY37" s="59"/>
      <c r="HNZ37" s="59"/>
      <c r="HOA37" s="59"/>
      <c r="HOB37" s="59"/>
      <c r="HOC37" s="59"/>
      <c r="HOD37" s="59"/>
      <c r="HOE37" s="59"/>
      <c r="HOF37" s="59"/>
      <c r="HOG37" s="59"/>
      <c r="HOH37" s="59"/>
      <c r="HOI37" s="59"/>
      <c r="HOJ37" s="59"/>
      <c r="HOK37" s="59"/>
      <c r="HOL37" s="59"/>
      <c r="HOM37" s="59"/>
      <c r="HON37" s="59"/>
      <c r="HOO37" s="59"/>
      <c r="HOP37" s="59"/>
      <c r="HOQ37" s="59"/>
      <c r="HOR37" s="59"/>
      <c r="HOS37" s="59"/>
      <c r="HOT37" s="59"/>
      <c r="HOU37" s="59"/>
      <c r="HOV37" s="59"/>
      <c r="HOW37" s="59"/>
      <c r="HOX37" s="59"/>
      <c r="HOY37" s="59"/>
      <c r="HOZ37" s="59"/>
      <c r="HPA37" s="59"/>
      <c r="HPB37" s="59"/>
      <c r="HPC37" s="59"/>
      <c r="HPD37" s="59"/>
      <c r="HPE37" s="59"/>
      <c r="HPF37" s="59"/>
      <c r="HPG37" s="59"/>
      <c r="HPH37" s="59"/>
      <c r="HPI37" s="59"/>
      <c r="HPJ37" s="59"/>
      <c r="HPK37" s="59"/>
      <c r="HPL37" s="59"/>
      <c r="HPM37" s="59"/>
      <c r="HPN37" s="59"/>
      <c r="HPO37" s="59"/>
      <c r="HPP37" s="59"/>
      <c r="HPQ37" s="59"/>
      <c r="HPR37" s="59"/>
      <c r="HPS37" s="59"/>
      <c r="HPT37" s="59"/>
      <c r="HPU37" s="59"/>
      <c r="HPV37" s="59"/>
      <c r="HPW37" s="59"/>
      <c r="HPX37" s="59"/>
      <c r="HPY37" s="59"/>
      <c r="HPZ37" s="59"/>
      <c r="HQA37" s="59"/>
      <c r="HQB37" s="59"/>
      <c r="HQC37" s="59"/>
      <c r="HQD37" s="59"/>
      <c r="HQE37" s="59"/>
      <c r="HQF37" s="59"/>
      <c r="HQG37" s="59"/>
      <c r="HQH37" s="59"/>
      <c r="HQI37" s="59"/>
      <c r="HQJ37" s="59"/>
      <c r="HQK37" s="59"/>
      <c r="HQL37" s="59"/>
      <c r="HQM37" s="59"/>
      <c r="HQN37" s="59"/>
      <c r="HQO37" s="59"/>
      <c r="HQP37" s="59"/>
      <c r="HQQ37" s="59"/>
      <c r="HQR37" s="59"/>
      <c r="HQS37" s="59"/>
      <c r="HQT37" s="59"/>
      <c r="HQU37" s="59"/>
      <c r="HQV37" s="59"/>
      <c r="HQW37" s="59"/>
      <c r="HQX37" s="59"/>
      <c r="HQY37" s="59"/>
      <c r="HQZ37" s="59"/>
      <c r="HRA37" s="59"/>
      <c r="HRB37" s="59"/>
      <c r="HRC37" s="59"/>
      <c r="HRD37" s="59"/>
      <c r="HRE37" s="59"/>
      <c r="HRF37" s="59"/>
      <c r="HRG37" s="59"/>
      <c r="HRH37" s="59"/>
      <c r="HRI37" s="59"/>
      <c r="HRJ37" s="59"/>
      <c r="HRK37" s="59"/>
      <c r="HRL37" s="59"/>
      <c r="HRM37" s="59"/>
      <c r="HRN37" s="59"/>
      <c r="HRO37" s="59"/>
      <c r="HRP37" s="59"/>
      <c r="HRQ37" s="59"/>
      <c r="HRR37" s="59"/>
      <c r="HRS37" s="59"/>
      <c r="HRT37" s="59"/>
      <c r="HRU37" s="59"/>
      <c r="HRV37" s="59"/>
      <c r="HRW37" s="59"/>
      <c r="HRX37" s="59"/>
      <c r="HRY37" s="59"/>
      <c r="HRZ37" s="59"/>
      <c r="HSA37" s="59"/>
      <c r="HSB37" s="59"/>
      <c r="HSC37" s="59"/>
      <c r="HSD37" s="59"/>
      <c r="HSE37" s="59"/>
      <c r="HSF37" s="59"/>
      <c r="HSG37" s="59"/>
      <c r="HSH37" s="59"/>
      <c r="HSI37" s="59"/>
      <c r="HSJ37" s="59"/>
      <c r="HSK37" s="59"/>
      <c r="HSL37" s="59"/>
      <c r="HSM37" s="59"/>
      <c r="HSN37" s="59"/>
      <c r="HSO37" s="59"/>
      <c r="HSP37" s="59"/>
      <c r="HSQ37" s="59"/>
      <c r="HSR37" s="59"/>
      <c r="HSS37" s="59"/>
      <c r="HST37" s="59"/>
      <c r="HSU37" s="59"/>
      <c r="HSV37" s="59"/>
      <c r="HSW37" s="59"/>
      <c r="HSX37" s="59"/>
      <c r="HSY37" s="59"/>
      <c r="HSZ37" s="59"/>
      <c r="HTA37" s="59"/>
      <c r="HTB37" s="59"/>
      <c r="HTC37" s="59"/>
      <c r="HTD37" s="59"/>
      <c r="HTE37" s="59"/>
      <c r="HTF37" s="59"/>
      <c r="HTG37" s="59"/>
      <c r="HTH37" s="59"/>
      <c r="HTI37" s="59"/>
      <c r="HTJ37" s="59"/>
      <c r="HTK37" s="59"/>
      <c r="HTL37" s="59"/>
      <c r="HTM37" s="59"/>
      <c r="HTN37" s="59"/>
      <c r="HTO37" s="59"/>
      <c r="HTP37" s="59"/>
      <c r="HTQ37" s="59"/>
      <c r="HTR37" s="59"/>
      <c r="HTS37" s="59"/>
      <c r="HTT37" s="59"/>
      <c r="HTU37" s="59"/>
      <c r="HTV37" s="59"/>
      <c r="HTW37" s="59"/>
      <c r="HTX37" s="59"/>
      <c r="HTY37" s="59"/>
      <c r="HTZ37" s="59"/>
      <c r="HUA37" s="59"/>
      <c r="HUB37" s="59"/>
      <c r="HUC37" s="59"/>
      <c r="HUD37" s="59"/>
      <c r="HUE37" s="59"/>
      <c r="HUF37" s="59"/>
      <c r="HUG37" s="59"/>
      <c r="HUH37" s="59"/>
      <c r="HUI37" s="59"/>
      <c r="HUJ37" s="59"/>
      <c r="HUK37" s="59"/>
      <c r="HUL37" s="59"/>
      <c r="HUM37" s="59"/>
      <c r="HUN37" s="59"/>
      <c r="HUO37" s="59"/>
      <c r="HUP37" s="59"/>
      <c r="HUQ37" s="59"/>
      <c r="HUR37" s="59"/>
      <c r="HUS37" s="59"/>
      <c r="HUT37" s="59"/>
      <c r="HUU37" s="59"/>
      <c r="HUV37" s="59"/>
      <c r="HUW37" s="59"/>
      <c r="HUX37" s="59"/>
      <c r="HUY37" s="59"/>
      <c r="HUZ37" s="59"/>
      <c r="HVA37" s="59"/>
      <c r="HVB37" s="59"/>
      <c r="HVC37" s="59"/>
      <c r="HVD37" s="59"/>
      <c r="HVE37" s="59"/>
      <c r="HVF37" s="59"/>
      <c r="HVG37" s="59"/>
      <c r="HVH37" s="59"/>
      <c r="HVI37" s="59"/>
      <c r="HVJ37" s="59"/>
      <c r="HVK37" s="59"/>
      <c r="HVL37" s="59"/>
      <c r="HVM37" s="59"/>
      <c r="HVN37" s="59"/>
      <c r="HVO37" s="59"/>
      <c r="HVP37" s="59"/>
      <c r="HVQ37" s="59"/>
      <c r="HVR37" s="59"/>
      <c r="HVS37" s="59"/>
      <c r="HVT37" s="59"/>
      <c r="HVU37" s="59"/>
      <c r="HVV37" s="59"/>
      <c r="HVW37" s="59"/>
      <c r="HVX37" s="59"/>
      <c r="HVY37" s="59"/>
      <c r="HVZ37" s="59"/>
      <c r="HWA37" s="59"/>
      <c r="HWB37" s="59"/>
      <c r="HWC37" s="59"/>
      <c r="HWD37" s="59"/>
      <c r="HWE37" s="59"/>
      <c r="HWF37" s="59"/>
      <c r="HWG37" s="59"/>
      <c r="HWH37" s="59"/>
      <c r="HWI37" s="59"/>
      <c r="HWJ37" s="59"/>
      <c r="HWK37" s="59"/>
      <c r="HWL37" s="59"/>
      <c r="HWM37" s="59"/>
      <c r="HWN37" s="59"/>
      <c r="HWO37" s="59"/>
      <c r="HWP37" s="59"/>
      <c r="HWQ37" s="59"/>
      <c r="HWR37" s="59"/>
      <c r="HWS37" s="59"/>
      <c r="HWT37" s="59"/>
      <c r="HWU37" s="59"/>
      <c r="HWV37" s="59"/>
      <c r="HWW37" s="59"/>
      <c r="HWX37" s="59"/>
      <c r="HWY37" s="59"/>
      <c r="HWZ37" s="59"/>
      <c r="HXA37" s="59"/>
      <c r="HXB37" s="59"/>
      <c r="HXC37" s="59"/>
      <c r="HXD37" s="59"/>
      <c r="HXE37" s="59"/>
      <c r="HXF37" s="59"/>
      <c r="HXG37" s="59"/>
      <c r="HXH37" s="59"/>
      <c r="HXI37" s="59"/>
      <c r="HXJ37" s="59"/>
      <c r="HXK37" s="59"/>
      <c r="HXL37" s="59"/>
      <c r="HXM37" s="59"/>
      <c r="HXN37" s="59"/>
      <c r="HXO37" s="59"/>
      <c r="HXP37" s="59"/>
      <c r="HXQ37" s="59"/>
      <c r="HXR37" s="59"/>
      <c r="HXS37" s="59"/>
      <c r="HXT37" s="59"/>
      <c r="HXU37" s="59"/>
      <c r="HXV37" s="59"/>
      <c r="HXW37" s="59"/>
      <c r="HXX37" s="59"/>
      <c r="HXY37" s="59"/>
      <c r="HXZ37" s="59"/>
      <c r="HYA37" s="59"/>
      <c r="HYB37" s="59"/>
      <c r="HYC37" s="59"/>
      <c r="HYD37" s="59"/>
      <c r="HYE37" s="59"/>
      <c r="HYF37" s="59"/>
      <c r="HYG37" s="59"/>
      <c r="HYH37" s="59"/>
      <c r="HYI37" s="59"/>
      <c r="HYJ37" s="59"/>
      <c r="HYK37" s="59"/>
      <c r="HYL37" s="59"/>
      <c r="HYM37" s="59"/>
      <c r="HYN37" s="59"/>
      <c r="HYO37" s="59"/>
      <c r="HYP37" s="59"/>
      <c r="HYQ37" s="59"/>
      <c r="HYR37" s="59"/>
      <c r="HYS37" s="59"/>
      <c r="HYT37" s="59"/>
      <c r="HYU37" s="59"/>
      <c r="HYV37" s="59"/>
      <c r="HYW37" s="59"/>
      <c r="HYX37" s="59"/>
      <c r="HYY37" s="59"/>
      <c r="HYZ37" s="59"/>
      <c r="HZA37" s="59"/>
      <c r="HZB37" s="59"/>
      <c r="HZC37" s="59"/>
      <c r="HZD37" s="59"/>
      <c r="HZE37" s="59"/>
      <c r="HZF37" s="59"/>
      <c r="HZG37" s="59"/>
      <c r="HZH37" s="59"/>
      <c r="HZI37" s="59"/>
      <c r="HZJ37" s="59"/>
      <c r="HZK37" s="59"/>
      <c r="HZL37" s="59"/>
      <c r="HZM37" s="59"/>
      <c r="HZN37" s="59"/>
      <c r="HZO37" s="59"/>
      <c r="HZP37" s="59"/>
      <c r="HZQ37" s="59"/>
      <c r="HZR37" s="59"/>
      <c r="HZS37" s="59"/>
      <c r="HZT37" s="59"/>
      <c r="HZU37" s="59"/>
      <c r="HZV37" s="59"/>
      <c r="HZW37" s="59"/>
      <c r="HZX37" s="59"/>
      <c r="HZY37" s="59"/>
      <c r="HZZ37" s="59"/>
      <c r="IAA37" s="59"/>
      <c r="IAB37" s="59"/>
      <c r="IAC37" s="59"/>
      <c r="IAD37" s="59"/>
      <c r="IAE37" s="59"/>
      <c r="IAF37" s="59"/>
      <c r="IAG37" s="59"/>
      <c r="IAH37" s="59"/>
      <c r="IAI37" s="59"/>
      <c r="IAJ37" s="59"/>
      <c r="IAK37" s="59"/>
      <c r="IAL37" s="59"/>
      <c r="IAM37" s="59"/>
      <c r="IAN37" s="59"/>
      <c r="IAO37" s="59"/>
      <c r="IAP37" s="59"/>
      <c r="IAQ37" s="59"/>
      <c r="IAR37" s="59"/>
      <c r="IAS37" s="59"/>
      <c r="IAT37" s="59"/>
      <c r="IAU37" s="59"/>
      <c r="IAV37" s="59"/>
      <c r="IAW37" s="59"/>
      <c r="IAX37" s="59"/>
      <c r="IAY37" s="59"/>
      <c r="IAZ37" s="59"/>
      <c r="IBA37" s="59"/>
      <c r="IBB37" s="59"/>
      <c r="IBC37" s="59"/>
      <c r="IBD37" s="59"/>
      <c r="IBE37" s="59"/>
      <c r="IBF37" s="59"/>
      <c r="IBG37" s="59"/>
      <c r="IBH37" s="59"/>
      <c r="IBI37" s="59"/>
      <c r="IBJ37" s="59"/>
      <c r="IBK37" s="59"/>
      <c r="IBL37" s="59"/>
      <c r="IBM37" s="59"/>
      <c r="IBN37" s="59"/>
      <c r="IBO37" s="59"/>
      <c r="IBP37" s="59"/>
      <c r="IBQ37" s="59"/>
      <c r="IBR37" s="59"/>
      <c r="IBS37" s="59"/>
      <c r="IBT37" s="59"/>
      <c r="IBU37" s="59"/>
      <c r="IBV37" s="59"/>
      <c r="IBW37" s="59"/>
      <c r="IBX37" s="59"/>
      <c r="IBY37" s="59"/>
      <c r="IBZ37" s="59"/>
      <c r="ICA37" s="59"/>
      <c r="ICB37" s="59"/>
      <c r="ICC37" s="59"/>
      <c r="ICD37" s="59"/>
      <c r="ICE37" s="59"/>
      <c r="ICF37" s="59"/>
      <c r="ICG37" s="59"/>
      <c r="ICH37" s="59"/>
      <c r="ICI37" s="59"/>
      <c r="ICJ37" s="59"/>
      <c r="ICK37" s="59"/>
      <c r="ICL37" s="59"/>
      <c r="ICM37" s="59"/>
      <c r="ICN37" s="59"/>
      <c r="ICO37" s="59"/>
      <c r="ICP37" s="59"/>
      <c r="ICQ37" s="59"/>
      <c r="ICR37" s="59"/>
      <c r="ICS37" s="59"/>
      <c r="ICT37" s="59"/>
      <c r="ICU37" s="59"/>
      <c r="ICV37" s="59"/>
      <c r="ICW37" s="59"/>
      <c r="ICX37" s="59"/>
      <c r="ICY37" s="59"/>
      <c r="ICZ37" s="59"/>
      <c r="IDA37" s="59"/>
      <c r="IDB37" s="59"/>
      <c r="IDC37" s="59"/>
      <c r="IDD37" s="59"/>
      <c r="IDE37" s="59"/>
      <c r="IDF37" s="59"/>
      <c r="IDG37" s="59"/>
      <c r="IDH37" s="59"/>
      <c r="IDI37" s="59"/>
      <c r="IDJ37" s="59"/>
      <c r="IDK37" s="59"/>
      <c r="IDL37" s="59"/>
      <c r="IDM37" s="59"/>
      <c r="IDN37" s="59"/>
      <c r="IDO37" s="59"/>
      <c r="IDP37" s="59"/>
      <c r="IDQ37" s="59"/>
      <c r="IDR37" s="59"/>
      <c r="IDS37" s="59"/>
      <c r="IDT37" s="59"/>
      <c r="IDU37" s="59"/>
      <c r="IDV37" s="59"/>
      <c r="IDW37" s="59"/>
      <c r="IDX37" s="59"/>
      <c r="IDY37" s="59"/>
      <c r="IDZ37" s="59"/>
      <c r="IEA37" s="59"/>
      <c r="IEB37" s="59"/>
      <c r="IEC37" s="59"/>
      <c r="IED37" s="59"/>
      <c r="IEE37" s="59"/>
      <c r="IEF37" s="59"/>
      <c r="IEG37" s="59"/>
      <c r="IEH37" s="59"/>
      <c r="IEI37" s="59"/>
      <c r="IEJ37" s="59"/>
      <c r="IEK37" s="59"/>
      <c r="IEL37" s="59"/>
      <c r="IEM37" s="59"/>
      <c r="IEN37" s="59"/>
      <c r="IEO37" s="59"/>
      <c r="IEP37" s="59"/>
      <c r="IEQ37" s="59"/>
      <c r="IER37" s="59"/>
      <c r="IES37" s="59"/>
      <c r="IET37" s="59"/>
      <c r="IEU37" s="59"/>
      <c r="IEV37" s="59"/>
      <c r="IEW37" s="59"/>
      <c r="IEX37" s="59"/>
      <c r="IEY37" s="59"/>
      <c r="IEZ37" s="59"/>
      <c r="IFA37" s="59"/>
      <c r="IFB37" s="59"/>
      <c r="IFC37" s="59"/>
      <c r="IFD37" s="59"/>
      <c r="IFE37" s="59"/>
      <c r="IFF37" s="59"/>
      <c r="IFG37" s="59"/>
      <c r="IFH37" s="59"/>
      <c r="IFI37" s="59"/>
      <c r="IFJ37" s="59"/>
      <c r="IFK37" s="59"/>
      <c r="IFL37" s="59"/>
      <c r="IFM37" s="59"/>
      <c r="IFN37" s="59"/>
      <c r="IFO37" s="59"/>
      <c r="IFP37" s="59"/>
      <c r="IFQ37" s="59"/>
      <c r="IFR37" s="59"/>
      <c r="IFS37" s="59"/>
      <c r="IFT37" s="59"/>
      <c r="IFU37" s="59"/>
      <c r="IFV37" s="59"/>
      <c r="IFW37" s="59"/>
      <c r="IFX37" s="59"/>
      <c r="IFY37" s="59"/>
      <c r="IFZ37" s="59"/>
      <c r="IGA37" s="59"/>
      <c r="IGB37" s="59"/>
      <c r="IGC37" s="59"/>
      <c r="IGD37" s="59"/>
      <c r="IGE37" s="59"/>
      <c r="IGF37" s="59"/>
      <c r="IGG37" s="59"/>
      <c r="IGH37" s="59"/>
      <c r="IGI37" s="59"/>
      <c r="IGJ37" s="59"/>
      <c r="IGK37" s="59"/>
      <c r="IGL37" s="59"/>
      <c r="IGM37" s="59"/>
      <c r="IGN37" s="59"/>
      <c r="IGO37" s="59"/>
      <c r="IGP37" s="59"/>
      <c r="IGQ37" s="59"/>
      <c r="IGR37" s="59"/>
      <c r="IGS37" s="59"/>
      <c r="IGT37" s="59"/>
      <c r="IGU37" s="59"/>
      <c r="IGV37" s="59"/>
      <c r="IGW37" s="59"/>
      <c r="IGX37" s="59"/>
      <c r="IGY37" s="59"/>
      <c r="IGZ37" s="59"/>
      <c r="IHA37" s="59"/>
      <c r="IHB37" s="59"/>
      <c r="IHC37" s="59"/>
      <c r="IHD37" s="59"/>
      <c r="IHE37" s="59"/>
      <c r="IHF37" s="59"/>
      <c r="IHG37" s="59"/>
      <c r="IHH37" s="59"/>
      <c r="IHI37" s="59"/>
      <c r="IHJ37" s="59"/>
      <c r="IHK37" s="59"/>
      <c r="IHL37" s="59"/>
      <c r="IHM37" s="59"/>
      <c r="IHN37" s="59"/>
      <c r="IHO37" s="59"/>
      <c r="IHP37" s="59"/>
      <c r="IHQ37" s="59"/>
      <c r="IHR37" s="59"/>
      <c r="IHS37" s="59"/>
      <c r="IHT37" s="59"/>
      <c r="IHU37" s="59"/>
      <c r="IHV37" s="59"/>
      <c r="IHW37" s="59"/>
      <c r="IHX37" s="59"/>
      <c r="IHY37" s="59"/>
      <c r="IHZ37" s="59"/>
      <c r="IIA37" s="59"/>
      <c r="IIB37" s="59"/>
      <c r="IIC37" s="59"/>
      <c r="IID37" s="59"/>
      <c r="IIE37" s="59"/>
      <c r="IIF37" s="59"/>
      <c r="IIG37" s="59"/>
      <c r="IIH37" s="59"/>
      <c r="III37" s="59"/>
      <c r="IIJ37" s="59"/>
      <c r="IIK37" s="59"/>
      <c r="IIL37" s="59"/>
      <c r="IIM37" s="59"/>
      <c r="IIN37" s="59"/>
      <c r="IIO37" s="59"/>
      <c r="IIP37" s="59"/>
      <c r="IIQ37" s="59"/>
      <c r="IIR37" s="59"/>
      <c r="IIS37" s="59"/>
      <c r="IIT37" s="59"/>
      <c r="IIU37" s="59"/>
      <c r="IIV37" s="59"/>
      <c r="IIW37" s="59"/>
      <c r="IIX37" s="59"/>
      <c r="IIY37" s="59"/>
      <c r="IIZ37" s="59"/>
      <c r="IJA37" s="59"/>
      <c r="IJB37" s="59"/>
      <c r="IJC37" s="59"/>
      <c r="IJD37" s="59"/>
      <c r="IJE37" s="59"/>
      <c r="IJF37" s="59"/>
      <c r="IJG37" s="59"/>
      <c r="IJH37" s="59"/>
      <c r="IJI37" s="59"/>
      <c r="IJJ37" s="59"/>
      <c r="IJK37" s="59"/>
      <c r="IJL37" s="59"/>
      <c r="IJM37" s="59"/>
      <c r="IJN37" s="59"/>
      <c r="IJO37" s="59"/>
      <c r="IJP37" s="59"/>
      <c r="IJQ37" s="59"/>
      <c r="IJR37" s="59"/>
      <c r="IJS37" s="59"/>
      <c r="IJT37" s="59"/>
      <c r="IJU37" s="59"/>
      <c r="IJV37" s="59"/>
      <c r="IJW37" s="59"/>
      <c r="IJX37" s="59"/>
      <c r="IJY37" s="59"/>
      <c r="IJZ37" s="59"/>
      <c r="IKA37" s="59"/>
      <c r="IKB37" s="59"/>
      <c r="IKC37" s="59"/>
      <c r="IKD37" s="59"/>
      <c r="IKE37" s="59"/>
      <c r="IKF37" s="59"/>
      <c r="IKG37" s="59"/>
      <c r="IKH37" s="59"/>
      <c r="IKI37" s="59"/>
      <c r="IKJ37" s="59"/>
      <c r="IKK37" s="59"/>
      <c r="IKL37" s="59"/>
      <c r="IKM37" s="59"/>
      <c r="IKN37" s="59"/>
      <c r="IKO37" s="59"/>
      <c r="IKP37" s="59"/>
      <c r="IKQ37" s="59"/>
      <c r="IKR37" s="59"/>
      <c r="IKS37" s="59"/>
      <c r="IKT37" s="59"/>
      <c r="IKU37" s="59"/>
      <c r="IKV37" s="59"/>
      <c r="IKW37" s="59"/>
      <c r="IKX37" s="59"/>
      <c r="IKY37" s="59"/>
      <c r="IKZ37" s="59"/>
      <c r="ILA37" s="59"/>
      <c r="ILB37" s="59"/>
      <c r="ILC37" s="59"/>
      <c r="ILD37" s="59"/>
      <c r="ILE37" s="59"/>
      <c r="ILF37" s="59"/>
      <c r="ILG37" s="59"/>
      <c r="ILH37" s="59"/>
      <c r="ILI37" s="59"/>
      <c r="ILJ37" s="59"/>
      <c r="ILK37" s="59"/>
      <c r="ILL37" s="59"/>
      <c r="ILM37" s="59"/>
      <c r="ILN37" s="59"/>
      <c r="ILO37" s="59"/>
      <c r="ILP37" s="59"/>
      <c r="ILQ37" s="59"/>
      <c r="ILR37" s="59"/>
      <c r="ILS37" s="59"/>
      <c r="ILT37" s="59"/>
      <c r="ILU37" s="59"/>
      <c r="ILV37" s="59"/>
      <c r="ILW37" s="59"/>
      <c r="ILX37" s="59"/>
      <c r="ILY37" s="59"/>
      <c r="ILZ37" s="59"/>
      <c r="IMA37" s="59"/>
      <c r="IMB37" s="59"/>
      <c r="IMC37" s="59"/>
      <c r="IMD37" s="59"/>
      <c r="IME37" s="59"/>
      <c r="IMF37" s="59"/>
      <c r="IMG37" s="59"/>
      <c r="IMH37" s="59"/>
      <c r="IMI37" s="59"/>
      <c r="IMJ37" s="59"/>
      <c r="IMK37" s="59"/>
      <c r="IML37" s="59"/>
      <c r="IMM37" s="59"/>
      <c r="IMN37" s="59"/>
      <c r="IMO37" s="59"/>
      <c r="IMP37" s="59"/>
      <c r="IMQ37" s="59"/>
      <c r="IMR37" s="59"/>
      <c r="IMS37" s="59"/>
      <c r="IMT37" s="59"/>
      <c r="IMU37" s="59"/>
      <c r="IMV37" s="59"/>
      <c r="IMW37" s="59"/>
      <c r="IMX37" s="59"/>
      <c r="IMY37" s="59"/>
      <c r="IMZ37" s="59"/>
      <c r="INA37" s="59"/>
      <c r="INB37" s="59"/>
      <c r="INC37" s="59"/>
      <c r="IND37" s="59"/>
      <c r="INE37" s="59"/>
      <c r="INF37" s="59"/>
      <c r="ING37" s="59"/>
      <c r="INH37" s="59"/>
      <c r="INI37" s="59"/>
      <c r="INJ37" s="59"/>
      <c r="INK37" s="59"/>
      <c r="INL37" s="59"/>
      <c r="INM37" s="59"/>
      <c r="INN37" s="59"/>
      <c r="INO37" s="59"/>
      <c r="INP37" s="59"/>
      <c r="INQ37" s="59"/>
      <c r="INR37" s="59"/>
      <c r="INS37" s="59"/>
      <c r="INT37" s="59"/>
      <c r="INU37" s="59"/>
      <c r="INV37" s="59"/>
      <c r="INW37" s="59"/>
      <c r="INX37" s="59"/>
      <c r="INY37" s="59"/>
      <c r="INZ37" s="59"/>
      <c r="IOA37" s="59"/>
      <c r="IOB37" s="59"/>
      <c r="IOC37" s="59"/>
      <c r="IOD37" s="59"/>
      <c r="IOE37" s="59"/>
      <c r="IOF37" s="59"/>
      <c r="IOG37" s="59"/>
      <c r="IOH37" s="59"/>
      <c r="IOI37" s="59"/>
      <c r="IOJ37" s="59"/>
      <c r="IOK37" s="59"/>
      <c r="IOL37" s="59"/>
      <c r="IOM37" s="59"/>
      <c r="ION37" s="59"/>
      <c r="IOO37" s="59"/>
      <c r="IOP37" s="59"/>
      <c r="IOQ37" s="59"/>
      <c r="IOR37" s="59"/>
      <c r="IOS37" s="59"/>
      <c r="IOT37" s="59"/>
      <c r="IOU37" s="59"/>
      <c r="IOV37" s="59"/>
      <c r="IOW37" s="59"/>
      <c r="IOX37" s="59"/>
      <c r="IOY37" s="59"/>
      <c r="IOZ37" s="59"/>
      <c r="IPA37" s="59"/>
      <c r="IPB37" s="59"/>
      <c r="IPC37" s="59"/>
      <c r="IPD37" s="59"/>
      <c r="IPE37" s="59"/>
      <c r="IPF37" s="59"/>
      <c r="IPG37" s="59"/>
      <c r="IPH37" s="59"/>
      <c r="IPI37" s="59"/>
      <c r="IPJ37" s="59"/>
      <c r="IPK37" s="59"/>
      <c r="IPL37" s="59"/>
      <c r="IPM37" s="59"/>
      <c r="IPN37" s="59"/>
      <c r="IPO37" s="59"/>
      <c r="IPP37" s="59"/>
      <c r="IPQ37" s="59"/>
      <c r="IPR37" s="59"/>
      <c r="IPS37" s="59"/>
      <c r="IPT37" s="59"/>
      <c r="IPU37" s="59"/>
      <c r="IPV37" s="59"/>
      <c r="IPW37" s="59"/>
      <c r="IPX37" s="59"/>
      <c r="IPY37" s="59"/>
      <c r="IPZ37" s="59"/>
      <c r="IQA37" s="59"/>
      <c r="IQB37" s="59"/>
      <c r="IQC37" s="59"/>
      <c r="IQD37" s="59"/>
      <c r="IQE37" s="59"/>
      <c r="IQF37" s="59"/>
      <c r="IQG37" s="59"/>
      <c r="IQH37" s="59"/>
      <c r="IQI37" s="59"/>
      <c r="IQJ37" s="59"/>
      <c r="IQK37" s="59"/>
      <c r="IQL37" s="59"/>
      <c r="IQM37" s="59"/>
      <c r="IQN37" s="59"/>
      <c r="IQO37" s="59"/>
      <c r="IQP37" s="59"/>
      <c r="IQQ37" s="59"/>
      <c r="IQR37" s="59"/>
      <c r="IQS37" s="59"/>
      <c r="IQT37" s="59"/>
      <c r="IQU37" s="59"/>
      <c r="IQV37" s="59"/>
      <c r="IQW37" s="59"/>
      <c r="IQX37" s="59"/>
      <c r="IQY37" s="59"/>
      <c r="IQZ37" s="59"/>
      <c r="IRA37" s="59"/>
      <c r="IRB37" s="59"/>
      <c r="IRC37" s="59"/>
      <c r="IRD37" s="59"/>
      <c r="IRE37" s="59"/>
      <c r="IRF37" s="59"/>
      <c r="IRG37" s="59"/>
      <c r="IRH37" s="59"/>
      <c r="IRI37" s="59"/>
      <c r="IRJ37" s="59"/>
      <c r="IRK37" s="59"/>
      <c r="IRL37" s="59"/>
      <c r="IRM37" s="59"/>
      <c r="IRN37" s="59"/>
      <c r="IRO37" s="59"/>
      <c r="IRP37" s="59"/>
      <c r="IRQ37" s="59"/>
      <c r="IRR37" s="59"/>
      <c r="IRS37" s="59"/>
      <c r="IRT37" s="59"/>
      <c r="IRU37" s="59"/>
      <c r="IRV37" s="59"/>
      <c r="IRW37" s="59"/>
      <c r="IRX37" s="59"/>
      <c r="IRY37" s="59"/>
      <c r="IRZ37" s="59"/>
      <c r="ISA37" s="59"/>
      <c r="ISB37" s="59"/>
      <c r="ISC37" s="59"/>
      <c r="ISD37" s="59"/>
      <c r="ISE37" s="59"/>
      <c r="ISF37" s="59"/>
      <c r="ISG37" s="59"/>
      <c r="ISH37" s="59"/>
      <c r="ISI37" s="59"/>
      <c r="ISJ37" s="59"/>
      <c r="ISK37" s="59"/>
      <c r="ISL37" s="59"/>
      <c r="ISM37" s="59"/>
      <c r="ISN37" s="59"/>
      <c r="ISO37" s="59"/>
      <c r="ISP37" s="59"/>
      <c r="ISQ37" s="59"/>
      <c r="ISR37" s="59"/>
      <c r="ISS37" s="59"/>
      <c r="IST37" s="59"/>
      <c r="ISU37" s="59"/>
      <c r="ISV37" s="59"/>
      <c r="ISW37" s="59"/>
      <c r="ISX37" s="59"/>
      <c r="ISY37" s="59"/>
      <c r="ISZ37" s="59"/>
      <c r="ITA37" s="59"/>
      <c r="ITB37" s="59"/>
      <c r="ITC37" s="59"/>
      <c r="ITD37" s="59"/>
      <c r="ITE37" s="59"/>
      <c r="ITF37" s="59"/>
      <c r="ITG37" s="59"/>
      <c r="ITH37" s="59"/>
      <c r="ITI37" s="59"/>
      <c r="ITJ37" s="59"/>
      <c r="ITK37" s="59"/>
      <c r="ITL37" s="59"/>
      <c r="ITM37" s="59"/>
      <c r="ITN37" s="59"/>
      <c r="ITO37" s="59"/>
      <c r="ITP37" s="59"/>
      <c r="ITQ37" s="59"/>
      <c r="ITR37" s="59"/>
      <c r="ITS37" s="59"/>
      <c r="ITT37" s="59"/>
      <c r="ITU37" s="59"/>
      <c r="ITV37" s="59"/>
      <c r="ITW37" s="59"/>
      <c r="ITX37" s="59"/>
      <c r="ITY37" s="59"/>
      <c r="ITZ37" s="59"/>
      <c r="IUA37" s="59"/>
      <c r="IUB37" s="59"/>
      <c r="IUC37" s="59"/>
      <c r="IUD37" s="59"/>
      <c r="IUE37" s="59"/>
      <c r="IUF37" s="59"/>
      <c r="IUG37" s="59"/>
      <c r="IUH37" s="59"/>
      <c r="IUI37" s="59"/>
      <c r="IUJ37" s="59"/>
      <c r="IUK37" s="59"/>
      <c r="IUL37" s="59"/>
      <c r="IUM37" s="59"/>
      <c r="IUN37" s="59"/>
      <c r="IUO37" s="59"/>
      <c r="IUP37" s="59"/>
      <c r="IUQ37" s="59"/>
      <c r="IUR37" s="59"/>
      <c r="IUS37" s="59"/>
      <c r="IUT37" s="59"/>
      <c r="IUU37" s="59"/>
      <c r="IUV37" s="59"/>
      <c r="IUW37" s="59"/>
      <c r="IUX37" s="59"/>
      <c r="IUY37" s="59"/>
      <c r="IUZ37" s="59"/>
      <c r="IVA37" s="59"/>
      <c r="IVB37" s="59"/>
      <c r="IVC37" s="59"/>
      <c r="IVD37" s="59"/>
      <c r="IVE37" s="59"/>
      <c r="IVF37" s="59"/>
      <c r="IVG37" s="59"/>
      <c r="IVH37" s="59"/>
      <c r="IVI37" s="59"/>
      <c r="IVJ37" s="59"/>
      <c r="IVK37" s="59"/>
      <c r="IVL37" s="59"/>
      <c r="IVM37" s="59"/>
      <c r="IVN37" s="59"/>
      <c r="IVO37" s="59"/>
      <c r="IVP37" s="59"/>
      <c r="IVQ37" s="59"/>
      <c r="IVR37" s="59"/>
      <c r="IVS37" s="59"/>
      <c r="IVT37" s="59"/>
      <c r="IVU37" s="59"/>
      <c r="IVV37" s="59"/>
      <c r="IVW37" s="59"/>
      <c r="IVX37" s="59"/>
      <c r="IVY37" s="59"/>
      <c r="IVZ37" s="59"/>
      <c r="IWA37" s="59"/>
      <c r="IWB37" s="59"/>
      <c r="IWC37" s="59"/>
      <c r="IWD37" s="59"/>
      <c r="IWE37" s="59"/>
      <c r="IWF37" s="59"/>
      <c r="IWG37" s="59"/>
      <c r="IWH37" s="59"/>
      <c r="IWI37" s="59"/>
      <c r="IWJ37" s="59"/>
      <c r="IWK37" s="59"/>
      <c r="IWL37" s="59"/>
      <c r="IWM37" s="59"/>
      <c r="IWN37" s="59"/>
      <c r="IWO37" s="59"/>
      <c r="IWP37" s="59"/>
      <c r="IWQ37" s="59"/>
      <c r="IWR37" s="59"/>
      <c r="IWS37" s="59"/>
      <c r="IWT37" s="59"/>
      <c r="IWU37" s="59"/>
      <c r="IWV37" s="59"/>
      <c r="IWW37" s="59"/>
      <c r="IWX37" s="59"/>
      <c r="IWY37" s="59"/>
      <c r="IWZ37" s="59"/>
      <c r="IXA37" s="59"/>
      <c r="IXB37" s="59"/>
      <c r="IXC37" s="59"/>
      <c r="IXD37" s="59"/>
      <c r="IXE37" s="59"/>
      <c r="IXF37" s="59"/>
      <c r="IXG37" s="59"/>
      <c r="IXH37" s="59"/>
      <c r="IXI37" s="59"/>
      <c r="IXJ37" s="59"/>
      <c r="IXK37" s="59"/>
      <c r="IXL37" s="59"/>
      <c r="IXM37" s="59"/>
      <c r="IXN37" s="59"/>
      <c r="IXO37" s="59"/>
      <c r="IXP37" s="59"/>
      <c r="IXQ37" s="59"/>
      <c r="IXR37" s="59"/>
      <c r="IXS37" s="59"/>
      <c r="IXT37" s="59"/>
      <c r="IXU37" s="59"/>
      <c r="IXV37" s="59"/>
      <c r="IXW37" s="59"/>
      <c r="IXX37" s="59"/>
      <c r="IXY37" s="59"/>
      <c r="IXZ37" s="59"/>
      <c r="IYA37" s="59"/>
      <c r="IYB37" s="59"/>
      <c r="IYC37" s="59"/>
      <c r="IYD37" s="59"/>
      <c r="IYE37" s="59"/>
      <c r="IYF37" s="59"/>
      <c r="IYG37" s="59"/>
      <c r="IYH37" s="59"/>
      <c r="IYI37" s="59"/>
      <c r="IYJ37" s="59"/>
      <c r="IYK37" s="59"/>
      <c r="IYL37" s="59"/>
      <c r="IYM37" s="59"/>
      <c r="IYN37" s="59"/>
      <c r="IYO37" s="59"/>
      <c r="IYP37" s="59"/>
      <c r="IYQ37" s="59"/>
      <c r="IYR37" s="59"/>
      <c r="IYS37" s="59"/>
      <c r="IYT37" s="59"/>
      <c r="IYU37" s="59"/>
      <c r="IYV37" s="59"/>
      <c r="IYW37" s="59"/>
      <c r="IYX37" s="59"/>
      <c r="IYY37" s="59"/>
      <c r="IYZ37" s="59"/>
      <c r="IZA37" s="59"/>
      <c r="IZB37" s="59"/>
      <c r="IZC37" s="59"/>
      <c r="IZD37" s="59"/>
      <c r="IZE37" s="59"/>
      <c r="IZF37" s="59"/>
      <c r="IZG37" s="59"/>
      <c r="IZH37" s="59"/>
      <c r="IZI37" s="59"/>
      <c r="IZJ37" s="59"/>
      <c r="IZK37" s="59"/>
      <c r="IZL37" s="59"/>
      <c r="IZM37" s="59"/>
      <c r="IZN37" s="59"/>
      <c r="IZO37" s="59"/>
      <c r="IZP37" s="59"/>
      <c r="IZQ37" s="59"/>
      <c r="IZR37" s="59"/>
      <c r="IZS37" s="59"/>
      <c r="IZT37" s="59"/>
      <c r="IZU37" s="59"/>
      <c r="IZV37" s="59"/>
      <c r="IZW37" s="59"/>
      <c r="IZX37" s="59"/>
      <c r="IZY37" s="59"/>
      <c r="IZZ37" s="59"/>
      <c r="JAA37" s="59"/>
      <c r="JAB37" s="59"/>
      <c r="JAC37" s="59"/>
      <c r="JAD37" s="59"/>
      <c r="JAE37" s="59"/>
      <c r="JAF37" s="59"/>
      <c r="JAG37" s="59"/>
      <c r="JAH37" s="59"/>
      <c r="JAI37" s="59"/>
      <c r="JAJ37" s="59"/>
      <c r="JAK37" s="59"/>
      <c r="JAL37" s="59"/>
      <c r="JAM37" s="59"/>
      <c r="JAN37" s="59"/>
      <c r="JAO37" s="59"/>
      <c r="JAP37" s="59"/>
      <c r="JAQ37" s="59"/>
      <c r="JAR37" s="59"/>
      <c r="JAS37" s="59"/>
      <c r="JAT37" s="59"/>
      <c r="JAU37" s="59"/>
      <c r="JAV37" s="59"/>
      <c r="JAW37" s="59"/>
      <c r="JAX37" s="59"/>
      <c r="JAY37" s="59"/>
      <c r="JAZ37" s="59"/>
      <c r="JBA37" s="59"/>
      <c r="JBB37" s="59"/>
      <c r="JBC37" s="59"/>
      <c r="JBD37" s="59"/>
      <c r="JBE37" s="59"/>
      <c r="JBF37" s="59"/>
      <c r="JBG37" s="59"/>
      <c r="JBH37" s="59"/>
      <c r="JBI37" s="59"/>
      <c r="JBJ37" s="59"/>
      <c r="JBK37" s="59"/>
      <c r="JBL37" s="59"/>
      <c r="JBM37" s="59"/>
      <c r="JBN37" s="59"/>
      <c r="JBO37" s="59"/>
      <c r="JBP37" s="59"/>
      <c r="JBQ37" s="59"/>
      <c r="JBR37" s="59"/>
      <c r="JBS37" s="59"/>
      <c r="JBT37" s="59"/>
      <c r="JBU37" s="59"/>
      <c r="JBV37" s="59"/>
      <c r="JBW37" s="59"/>
      <c r="JBX37" s="59"/>
      <c r="JBY37" s="59"/>
      <c r="JBZ37" s="59"/>
      <c r="JCA37" s="59"/>
      <c r="JCB37" s="59"/>
      <c r="JCC37" s="59"/>
      <c r="JCD37" s="59"/>
      <c r="JCE37" s="59"/>
      <c r="JCF37" s="59"/>
      <c r="JCG37" s="59"/>
      <c r="JCH37" s="59"/>
      <c r="JCI37" s="59"/>
      <c r="JCJ37" s="59"/>
      <c r="JCK37" s="59"/>
      <c r="JCL37" s="59"/>
      <c r="JCM37" s="59"/>
      <c r="JCN37" s="59"/>
      <c r="JCO37" s="59"/>
      <c r="JCP37" s="59"/>
      <c r="JCQ37" s="59"/>
      <c r="JCR37" s="59"/>
      <c r="JCS37" s="59"/>
      <c r="JCT37" s="59"/>
      <c r="JCU37" s="59"/>
      <c r="JCV37" s="59"/>
      <c r="JCW37" s="59"/>
      <c r="JCX37" s="59"/>
      <c r="JCY37" s="59"/>
      <c r="JCZ37" s="59"/>
      <c r="JDA37" s="59"/>
      <c r="JDB37" s="59"/>
      <c r="JDC37" s="59"/>
      <c r="JDD37" s="59"/>
      <c r="JDE37" s="59"/>
      <c r="JDF37" s="59"/>
      <c r="JDG37" s="59"/>
      <c r="JDH37" s="59"/>
      <c r="JDI37" s="59"/>
      <c r="JDJ37" s="59"/>
      <c r="JDK37" s="59"/>
      <c r="JDL37" s="59"/>
      <c r="JDM37" s="59"/>
      <c r="JDN37" s="59"/>
      <c r="JDO37" s="59"/>
      <c r="JDP37" s="59"/>
      <c r="JDQ37" s="59"/>
      <c r="JDR37" s="59"/>
      <c r="JDS37" s="59"/>
      <c r="JDT37" s="59"/>
      <c r="JDU37" s="59"/>
      <c r="JDV37" s="59"/>
      <c r="JDW37" s="59"/>
      <c r="JDX37" s="59"/>
      <c r="JDY37" s="59"/>
      <c r="JDZ37" s="59"/>
      <c r="JEA37" s="59"/>
      <c r="JEB37" s="59"/>
      <c r="JEC37" s="59"/>
      <c r="JED37" s="59"/>
      <c r="JEE37" s="59"/>
      <c r="JEF37" s="59"/>
      <c r="JEG37" s="59"/>
      <c r="JEH37" s="59"/>
      <c r="JEI37" s="59"/>
      <c r="JEJ37" s="59"/>
      <c r="JEK37" s="59"/>
      <c r="JEL37" s="59"/>
      <c r="JEM37" s="59"/>
      <c r="JEN37" s="59"/>
      <c r="JEO37" s="59"/>
      <c r="JEP37" s="59"/>
      <c r="JEQ37" s="59"/>
      <c r="JER37" s="59"/>
      <c r="JES37" s="59"/>
      <c r="JET37" s="59"/>
      <c r="JEU37" s="59"/>
      <c r="JEV37" s="59"/>
      <c r="JEW37" s="59"/>
      <c r="JEX37" s="59"/>
      <c r="JEY37" s="59"/>
      <c r="JEZ37" s="59"/>
      <c r="JFA37" s="59"/>
      <c r="JFB37" s="59"/>
      <c r="JFC37" s="59"/>
      <c r="JFD37" s="59"/>
      <c r="JFE37" s="59"/>
      <c r="JFF37" s="59"/>
      <c r="JFG37" s="59"/>
      <c r="JFH37" s="59"/>
      <c r="JFI37" s="59"/>
      <c r="JFJ37" s="59"/>
      <c r="JFK37" s="59"/>
      <c r="JFL37" s="59"/>
      <c r="JFM37" s="59"/>
      <c r="JFN37" s="59"/>
      <c r="JFO37" s="59"/>
      <c r="JFP37" s="59"/>
      <c r="JFQ37" s="59"/>
      <c r="JFR37" s="59"/>
      <c r="JFS37" s="59"/>
      <c r="JFT37" s="59"/>
      <c r="JFU37" s="59"/>
      <c r="JFV37" s="59"/>
      <c r="JFW37" s="59"/>
      <c r="JFX37" s="59"/>
      <c r="JFY37" s="59"/>
      <c r="JFZ37" s="59"/>
      <c r="JGA37" s="59"/>
      <c r="JGB37" s="59"/>
      <c r="JGC37" s="59"/>
      <c r="JGD37" s="59"/>
      <c r="JGE37" s="59"/>
      <c r="JGF37" s="59"/>
      <c r="JGG37" s="59"/>
      <c r="JGH37" s="59"/>
      <c r="JGI37" s="59"/>
      <c r="JGJ37" s="59"/>
      <c r="JGK37" s="59"/>
      <c r="JGL37" s="59"/>
      <c r="JGM37" s="59"/>
      <c r="JGN37" s="59"/>
      <c r="JGO37" s="59"/>
      <c r="JGP37" s="59"/>
      <c r="JGQ37" s="59"/>
      <c r="JGR37" s="59"/>
      <c r="JGS37" s="59"/>
      <c r="JGT37" s="59"/>
      <c r="JGU37" s="59"/>
      <c r="JGV37" s="59"/>
      <c r="JGW37" s="59"/>
      <c r="JGX37" s="59"/>
      <c r="JGY37" s="59"/>
      <c r="JGZ37" s="59"/>
      <c r="JHA37" s="59"/>
      <c r="JHB37" s="59"/>
      <c r="JHC37" s="59"/>
      <c r="JHD37" s="59"/>
      <c r="JHE37" s="59"/>
      <c r="JHF37" s="59"/>
      <c r="JHG37" s="59"/>
      <c r="JHH37" s="59"/>
      <c r="JHI37" s="59"/>
      <c r="JHJ37" s="59"/>
      <c r="JHK37" s="59"/>
      <c r="JHL37" s="59"/>
      <c r="JHM37" s="59"/>
      <c r="JHN37" s="59"/>
      <c r="JHO37" s="59"/>
      <c r="JHP37" s="59"/>
      <c r="JHQ37" s="59"/>
      <c r="JHR37" s="59"/>
      <c r="JHS37" s="59"/>
      <c r="JHT37" s="59"/>
      <c r="JHU37" s="59"/>
      <c r="JHV37" s="59"/>
      <c r="JHW37" s="59"/>
      <c r="JHX37" s="59"/>
      <c r="JHY37" s="59"/>
      <c r="JHZ37" s="59"/>
      <c r="JIA37" s="59"/>
      <c r="JIB37" s="59"/>
      <c r="JIC37" s="59"/>
      <c r="JID37" s="59"/>
      <c r="JIE37" s="59"/>
      <c r="JIF37" s="59"/>
      <c r="JIG37" s="59"/>
      <c r="JIH37" s="59"/>
      <c r="JII37" s="59"/>
      <c r="JIJ37" s="59"/>
      <c r="JIK37" s="59"/>
      <c r="JIL37" s="59"/>
      <c r="JIM37" s="59"/>
      <c r="JIN37" s="59"/>
      <c r="JIO37" s="59"/>
      <c r="JIP37" s="59"/>
      <c r="JIQ37" s="59"/>
      <c r="JIR37" s="59"/>
      <c r="JIS37" s="59"/>
      <c r="JIT37" s="59"/>
      <c r="JIU37" s="59"/>
      <c r="JIV37" s="59"/>
      <c r="JIW37" s="59"/>
      <c r="JIX37" s="59"/>
      <c r="JIY37" s="59"/>
      <c r="JIZ37" s="59"/>
      <c r="JJA37" s="59"/>
      <c r="JJB37" s="59"/>
      <c r="JJC37" s="59"/>
      <c r="JJD37" s="59"/>
      <c r="JJE37" s="59"/>
      <c r="JJF37" s="59"/>
      <c r="JJG37" s="59"/>
      <c r="JJH37" s="59"/>
      <c r="JJI37" s="59"/>
      <c r="JJJ37" s="59"/>
      <c r="JJK37" s="59"/>
      <c r="JJL37" s="59"/>
      <c r="JJM37" s="59"/>
      <c r="JJN37" s="59"/>
      <c r="JJO37" s="59"/>
      <c r="JJP37" s="59"/>
      <c r="JJQ37" s="59"/>
      <c r="JJR37" s="59"/>
      <c r="JJS37" s="59"/>
      <c r="JJT37" s="59"/>
      <c r="JJU37" s="59"/>
      <c r="JJV37" s="59"/>
      <c r="JJW37" s="59"/>
      <c r="JJX37" s="59"/>
      <c r="JJY37" s="59"/>
      <c r="JJZ37" s="59"/>
      <c r="JKA37" s="59"/>
      <c r="JKB37" s="59"/>
      <c r="JKC37" s="59"/>
      <c r="JKD37" s="59"/>
      <c r="JKE37" s="59"/>
      <c r="JKF37" s="59"/>
      <c r="JKG37" s="59"/>
      <c r="JKH37" s="59"/>
      <c r="JKI37" s="59"/>
      <c r="JKJ37" s="59"/>
      <c r="JKK37" s="59"/>
      <c r="JKL37" s="59"/>
      <c r="JKM37" s="59"/>
      <c r="JKN37" s="59"/>
      <c r="JKO37" s="59"/>
      <c r="JKP37" s="59"/>
      <c r="JKQ37" s="59"/>
      <c r="JKR37" s="59"/>
      <c r="JKS37" s="59"/>
      <c r="JKT37" s="59"/>
      <c r="JKU37" s="59"/>
      <c r="JKV37" s="59"/>
      <c r="JKW37" s="59"/>
      <c r="JKX37" s="59"/>
      <c r="JKY37" s="59"/>
      <c r="JKZ37" s="59"/>
      <c r="JLA37" s="59"/>
      <c r="JLB37" s="59"/>
      <c r="JLC37" s="59"/>
      <c r="JLD37" s="59"/>
      <c r="JLE37" s="59"/>
      <c r="JLF37" s="59"/>
      <c r="JLG37" s="59"/>
      <c r="JLH37" s="59"/>
      <c r="JLI37" s="59"/>
      <c r="JLJ37" s="59"/>
      <c r="JLK37" s="59"/>
      <c r="JLL37" s="59"/>
      <c r="JLM37" s="59"/>
      <c r="JLN37" s="59"/>
      <c r="JLO37" s="59"/>
      <c r="JLP37" s="59"/>
      <c r="JLQ37" s="59"/>
      <c r="JLR37" s="59"/>
      <c r="JLS37" s="59"/>
      <c r="JLT37" s="59"/>
      <c r="JLU37" s="59"/>
      <c r="JLV37" s="59"/>
      <c r="JLW37" s="59"/>
      <c r="JLX37" s="59"/>
      <c r="JLY37" s="59"/>
      <c r="JLZ37" s="59"/>
      <c r="JMA37" s="59"/>
      <c r="JMB37" s="59"/>
      <c r="JMC37" s="59"/>
      <c r="JMD37" s="59"/>
      <c r="JME37" s="59"/>
      <c r="JMF37" s="59"/>
      <c r="JMG37" s="59"/>
      <c r="JMH37" s="59"/>
      <c r="JMI37" s="59"/>
      <c r="JMJ37" s="59"/>
      <c r="JMK37" s="59"/>
      <c r="JML37" s="59"/>
      <c r="JMM37" s="59"/>
      <c r="JMN37" s="59"/>
      <c r="JMO37" s="59"/>
      <c r="JMP37" s="59"/>
      <c r="JMQ37" s="59"/>
      <c r="JMR37" s="59"/>
      <c r="JMS37" s="59"/>
      <c r="JMT37" s="59"/>
      <c r="JMU37" s="59"/>
      <c r="JMV37" s="59"/>
      <c r="JMW37" s="59"/>
      <c r="JMX37" s="59"/>
      <c r="JMY37" s="59"/>
      <c r="JMZ37" s="59"/>
      <c r="JNA37" s="59"/>
      <c r="JNB37" s="59"/>
      <c r="JNC37" s="59"/>
      <c r="JND37" s="59"/>
      <c r="JNE37" s="59"/>
      <c r="JNF37" s="59"/>
      <c r="JNG37" s="59"/>
      <c r="JNH37" s="59"/>
      <c r="JNI37" s="59"/>
      <c r="JNJ37" s="59"/>
      <c r="JNK37" s="59"/>
      <c r="JNL37" s="59"/>
      <c r="JNM37" s="59"/>
      <c r="JNN37" s="59"/>
      <c r="JNO37" s="59"/>
      <c r="JNP37" s="59"/>
      <c r="JNQ37" s="59"/>
      <c r="JNR37" s="59"/>
      <c r="JNS37" s="59"/>
      <c r="JNT37" s="59"/>
      <c r="JNU37" s="59"/>
      <c r="JNV37" s="59"/>
      <c r="JNW37" s="59"/>
      <c r="JNX37" s="59"/>
      <c r="JNY37" s="59"/>
      <c r="JNZ37" s="59"/>
      <c r="JOA37" s="59"/>
      <c r="JOB37" s="59"/>
      <c r="JOC37" s="59"/>
      <c r="JOD37" s="59"/>
      <c r="JOE37" s="59"/>
      <c r="JOF37" s="59"/>
      <c r="JOG37" s="59"/>
      <c r="JOH37" s="59"/>
      <c r="JOI37" s="59"/>
      <c r="JOJ37" s="59"/>
      <c r="JOK37" s="59"/>
      <c r="JOL37" s="59"/>
      <c r="JOM37" s="59"/>
      <c r="JON37" s="59"/>
      <c r="JOO37" s="59"/>
      <c r="JOP37" s="59"/>
      <c r="JOQ37" s="59"/>
      <c r="JOR37" s="59"/>
      <c r="JOS37" s="59"/>
      <c r="JOT37" s="59"/>
      <c r="JOU37" s="59"/>
      <c r="JOV37" s="59"/>
      <c r="JOW37" s="59"/>
      <c r="JOX37" s="59"/>
      <c r="JOY37" s="59"/>
      <c r="JOZ37" s="59"/>
      <c r="JPA37" s="59"/>
      <c r="JPB37" s="59"/>
      <c r="JPC37" s="59"/>
      <c r="JPD37" s="59"/>
      <c r="JPE37" s="59"/>
      <c r="JPF37" s="59"/>
      <c r="JPG37" s="59"/>
      <c r="JPH37" s="59"/>
      <c r="JPI37" s="59"/>
      <c r="JPJ37" s="59"/>
      <c r="JPK37" s="59"/>
      <c r="JPL37" s="59"/>
      <c r="JPM37" s="59"/>
      <c r="JPN37" s="59"/>
      <c r="JPO37" s="59"/>
      <c r="JPP37" s="59"/>
      <c r="JPQ37" s="59"/>
      <c r="JPR37" s="59"/>
      <c r="JPS37" s="59"/>
      <c r="JPT37" s="59"/>
      <c r="JPU37" s="59"/>
      <c r="JPV37" s="59"/>
      <c r="JPW37" s="59"/>
      <c r="JPX37" s="59"/>
      <c r="JPY37" s="59"/>
      <c r="JPZ37" s="59"/>
      <c r="JQA37" s="59"/>
      <c r="JQB37" s="59"/>
      <c r="JQC37" s="59"/>
      <c r="JQD37" s="59"/>
      <c r="JQE37" s="59"/>
      <c r="JQF37" s="59"/>
      <c r="JQG37" s="59"/>
      <c r="JQH37" s="59"/>
      <c r="JQI37" s="59"/>
      <c r="JQJ37" s="59"/>
      <c r="JQK37" s="59"/>
      <c r="JQL37" s="59"/>
      <c r="JQM37" s="59"/>
      <c r="JQN37" s="59"/>
      <c r="JQO37" s="59"/>
      <c r="JQP37" s="59"/>
      <c r="JQQ37" s="59"/>
      <c r="JQR37" s="59"/>
      <c r="JQS37" s="59"/>
      <c r="JQT37" s="59"/>
      <c r="JQU37" s="59"/>
      <c r="JQV37" s="59"/>
      <c r="JQW37" s="59"/>
      <c r="JQX37" s="59"/>
      <c r="JQY37" s="59"/>
      <c r="JQZ37" s="59"/>
      <c r="JRA37" s="59"/>
      <c r="JRB37" s="59"/>
      <c r="JRC37" s="59"/>
      <c r="JRD37" s="59"/>
      <c r="JRE37" s="59"/>
      <c r="JRF37" s="59"/>
      <c r="JRG37" s="59"/>
      <c r="JRH37" s="59"/>
      <c r="JRI37" s="59"/>
      <c r="JRJ37" s="59"/>
      <c r="JRK37" s="59"/>
      <c r="JRL37" s="59"/>
      <c r="JRM37" s="59"/>
      <c r="JRN37" s="59"/>
      <c r="JRO37" s="59"/>
      <c r="JRP37" s="59"/>
      <c r="JRQ37" s="59"/>
      <c r="JRR37" s="59"/>
      <c r="JRS37" s="59"/>
      <c r="JRT37" s="59"/>
      <c r="JRU37" s="59"/>
      <c r="JRV37" s="59"/>
      <c r="JRW37" s="59"/>
      <c r="JRX37" s="59"/>
      <c r="JRY37" s="59"/>
      <c r="JRZ37" s="59"/>
      <c r="JSA37" s="59"/>
      <c r="JSB37" s="59"/>
      <c r="JSC37" s="59"/>
      <c r="JSD37" s="59"/>
      <c r="JSE37" s="59"/>
      <c r="JSF37" s="59"/>
      <c r="JSG37" s="59"/>
      <c r="JSH37" s="59"/>
      <c r="JSI37" s="59"/>
      <c r="JSJ37" s="59"/>
      <c r="JSK37" s="59"/>
      <c r="JSL37" s="59"/>
      <c r="JSM37" s="59"/>
      <c r="JSN37" s="59"/>
      <c r="JSO37" s="59"/>
      <c r="JSP37" s="59"/>
      <c r="JSQ37" s="59"/>
      <c r="JSR37" s="59"/>
      <c r="JSS37" s="59"/>
      <c r="JST37" s="59"/>
      <c r="JSU37" s="59"/>
      <c r="JSV37" s="59"/>
      <c r="JSW37" s="59"/>
      <c r="JSX37" s="59"/>
      <c r="JSY37" s="59"/>
      <c r="JSZ37" s="59"/>
      <c r="JTA37" s="59"/>
      <c r="JTB37" s="59"/>
      <c r="JTC37" s="59"/>
      <c r="JTD37" s="59"/>
      <c r="JTE37" s="59"/>
      <c r="JTF37" s="59"/>
      <c r="JTG37" s="59"/>
      <c r="JTH37" s="59"/>
      <c r="JTI37" s="59"/>
      <c r="JTJ37" s="59"/>
      <c r="JTK37" s="59"/>
      <c r="JTL37" s="59"/>
      <c r="JTM37" s="59"/>
      <c r="JTN37" s="59"/>
      <c r="JTO37" s="59"/>
      <c r="JTP37" s="59"/>
      <c r="JTQ37" s="59"/>
      <c r="JTR37" s="59"/>
      <c r="JTS37" s="59"/>
      <c r="JTT37" s="59"/>
      <c r="JTU37" s="59"/>
      <c r="JTV37" s="59"/>
      <c r="JTW37" s="59"/>
      <c r="JTX37" s="59"/>
      <c r="JTY37" s="59"/>
      <c r="JTZ37" s="59"/>
      <c r="JUA37" s="59"/>
      <c r="JUB37" s="59"/>
      <c r="JUC37" s="59"/>
      <c r="JUD37" s="59"/>
      <c r="JUE37" s="59"/>
      <c r="JUF37" s="59"/>
      <c r="JUG37" s="59"/>
      <c r="JUH37" s="59"/>
      <c r="JUI37" s="59"/>
      <c r="JUJ37" s="59"/>
      <c r="JUK37" s="59"/>
      <c r="JUL37" s="59"/>
      <c r="JUM37" s="59"/>
      <c r="JUN37" s="59"/>
      <c r="JUO37" s="59"/>
      <c r="JUP37" s="59"/>
      <c r="JUQ37" s="59"/>
      <c r="JUR37" s="59"/>
      <c r="JUS37" s="59"/>
      <c r="JUT37" s="59"/>
      <c r="JUU37" s="59"/>
      <c r="JUV37" s="59"/>
      <c r="JUW37" s="59"/>
      <c r="JUX37" s="59"/>
      <c r="JUY37" s="59"/>
      <c r="JUZ37" s="59"/>
      <c r="JVA37" s="59"/>
      <c r="JVB37" s="59"/>
      <c r="JVC37" s="59"/>
      <c r="JVD37" s="59"/>
      <c r="JVE37" s="59"/>
      <c r="JVF37" s="59"/>
      <c r="JVG37" s="59"/>
      <c r="JVH37" s="59"/>
      <c r="JVI37" s="59"/>
      <c r="JVJ37" s="59"/>
      <c r="JVK37" s="59"/>
      <c r="JVL37" s="59"/>
      <c r="JVM37" s="59"/>
      <c r="JVN37" s="59"/>
      <c r="JVO37" s="59"/>
      <c r="JVP37" s="59"/>
      <c r="JVQ37" s="59"/>
      <c r="JVR37" s="59"/>
      <c r="JVS37" s="59"/>
      <c r="JVT37" s="59"/>
      <c r="JVU37" s="59"/>
      <c r="JVV37" s="59"/>
      <c r="JVW37" s="59"/>
      <c r="JVX37" s="59"/>
      <c r="JVY37" s="59"/>
      <c r="JVZ37" s="59"/>
      <c r="JWA37" s="59"/>
      <c r="JWB37" s="59"/>
      <c r="JWC37" s="59"/>
      <c r="JWD37" s="59"/>
      <c r="JWE37" s="59"/>
      <c r="JWF37" s="59"/>
      <c r="JWG37" s="59"/>
      <c r="JWH37" s="59"/>
      <c r="JWI37" s="59"/>
      <c r="JWJ37" s="59"/>
      <c r="JWK37" s="59"/>
      <c r="JWL37" s="59"/>
      <c r="JWM37" s="59"/>
      <c r="JWN37" s="59"/>
      <c r="JWO37" s="59"/>
      <c r="JWP37" s="59"/>
      <c r="JWQ37" s="59"/>
      <c r="JWR37" s="59"/>
      <c r="JWS37" s="59"/>
      <c r="JWT37" s="59"/>
      <c r="JWU37" s="59"/>
      <c r="JWV37" s="59"/>
      <c r="JWW37" s="59"/>
      <c r="JWX37" s="59"/>
      <c r="JWY37" s="59"/>
      <c r="JWZ37" s="59"/>
      <c r="JXA37" s="59"/>
      <c r="JXB37" s="59"/>
      <c r="JXC37" s="59"/>
      <c r="JXD37" s="59"/>
      <c r="JXE37" s="59"/>
      <c r="JXF37" s="59"/>
      <c r="JXG37" s="59"/>
      <c r="JXH37" s="59"/>
      <c r="JXI37" s="59"/>
      <c r="JXJ37" s="59"/>
      <c r="JXK37" s="59"/>
      <c r="JXL37" s="59"/>
      <c r="JXM37" s="59"/>
      <c r="JXN37" s="59"/>
      <c r="JXO37" s="59"/>
      <c r="JXP37" s="59"/>
      <c r="JXQ37" s="59"/>
      <c r="JXR37" s="59"/>
      <c r="JXS37" s="59"/>
      <c r="JXT37" s="59"/>
      <c r="JXU37" s="59"/>
      <c r="JXV37" s="59"/>
      <c r="JXW37" s="59"/>
      <c r="JXX37" s="59"/>
      <c r="JXY37" s="59"/>
      <c r="JXZ37" s="59"/>
      <c r="JYA37" s="59"/>
      <c r="JYB37" s="59"/>
      <c r="JYC37" s="59"/>
      <c r="JYD37" s="59"/>
      <c r="JYE37" s="59"/>
      <c r="JYF37" s="59"/>
      <c r="JYG37" s="59"/>
      <c r="JYH37" s="59"/>
      <c r="JYI37" s="59"/>
      <c r="JYJ37" s="59"/>
      <c r="JYK37" s="59"/>
      <c r="JYL37" s="59"/>
      <c r="JYM37" s="59"/>
      <c r="JYN37" s="59"/>
      <c r="JYO37" s="59"/>
      <c r="JYP37" s="59"/>
      <c r="JYQ37" s="59"/>
      <c r="JYR37" s="59"/>
      <c r="JYS37" s="59"/>
      <c r="JYT37" s="59"/>
      <c r="JYU37" s="59"/>
      <c r="JYV37" s="59"/>
      <c r="JYW37" s="59"/>
      <c r="JYX37" s="59"/>
      <c r="JYY37" s="59"/>
      <c r="JYZ37" s="59"/>
      <c r="JZA37" s="59"/>
      <c r="JZB37" s="59"/>
      <c r="JZC37" s="59"/>
      <c r="JZD37" s="59"/>
      <c r="JZE37" s="59"/>
      <c r="JZF37" s="59"/>
      <c r="JZG37" s="59"/>
      <c r="JZH37" s="59"/>
      <c r="JZI37" s="59"/>
      <c r="JZJ37" s="59"/>
      <c r="JZK37" s="59"/>
      <c r="JZL37" s="59"/>
      <c r="JZM37" s="59"/>
      <c r="JZN37" s="59"/>
      <c r="JZO37" s="59"/>
      <c r="JZP37" s="59"/>
      <c r="JZQ37" s="59"/>
      <c r="JZR37" s="59"/>
      <c r="JZS37" s="59"/>
      <c r="JZT37" s="59"/>
      <c r="JZU37" s="59"/>
      <c r="JZV37" s="59"/>
      <c r="JZW37" s="59"/>
      <c r="JZX37" s="59"/>
      <c r="JZY37" s="59"/>
      <c r="JZZ37" s="59"/>
      <c r="KAA37" s="59"/>
      <c r="KAB37" s="59"/>
      <c r="KAC37" s="59"/>
      <c r="KAD37" s="59"/>
      <c r="KAE37" s="59"/>
      <c r="KAF37" s="59"/>
      <c r="KAG37" s="59"/>
      <c r="KAH37" s="59"/>
      <c r="KAI37" s="59"/>
      <c r="KAJ37" s="59"/>
      <c r="KAK37" s="59"/>
      <c r="KAL37" s="59"/>
      <c r="KAM37" s="59"/>
      <c r="KAN37" s="59"/>
      <c r="KAO37" s="59"/>
      <c r="KAP37" s="59"/>
      <c r="KAQ37" s="59"/>
      <c r="KAR37" s="59"/>
      <c r="KAS37" s="59"/>
      <c r="KAT37" s="59"/>
      <c r="KAU37" s="59"/>
      <c r="KAV37" s="59"/>
      <c r="KAW37" s="59"/>
      <c r="KAX37" s="59"/>
      <c r="KAY37" s="59"/>
      <c r="KAZ37" s="59"/>
      <c r="KBA37" s="59"/>
      <c r="KBB37" s="59"/>
      <c r="KBC37" s="59"/>
      <c r="KBD37" s="59"/>
      <c r="KBE37" s="59"/>
      <c r="KBF37" s="59"/>
      <c r="KBG37" s="59"/>
      <c r="KBH37" s="59"/>
      <c r="KBI37" s="59"/>
      <c r="KBJ37" s="59"/>
      <c r="KBK37" s="59"/>
      <c r="KBL37" s="59"/>
      <c r="KBM37" s="59"/>
      <c r="KBN37" s="59"/>
      <c r="KBO37" s="59"/>
      <c r="KBP37" s="59"/>
      <c r="KBQ37" s="59"/>
      <c r="KBR37" s="59"/>
      <c r="KBS37" s="59"/>
      <c r="KBT37" s="59"/>
      <c r="KBU37" s="59"/>
      <c r="KBV37" s="59"/>
      <c r="KBW37" s="59"/>
      <c r="KBX37" s="59"/>
      <c r="KBY37" s="59"/>
      <c r="KBZ37" s="59"/>
      <c r="KCA37" s="59"/>
      <c r="KCB37" s="59"/>
      <c r="KCC37" s="59"/>
      <c r="KCD37" s="59"/>
      <c r="KCE37" s="59"/>
      <c r="KCF37" s="59"/>
      <c r="KCG37" s="59"/>
      <c r="KCH37" s="59"/>
      <c r="KCI37" s="59"/>
      <c r="KCJ37" s="59"/>
      <c r="KCK37" s="59"/>
      <c r="KCL37" s="59"/>
      <c r="KCM37" s="59"/>
      <c r="KCN37" s="59"/>
      <c r="KCO37" s="59"/>
      <c r="KCP37" s="59"/>
      <c r="KCQ37" s="59"/>
      <c r="KCR37" s="59"/>
      <c r="KCS37" s="59"/>
      <c r="KCT37" s="59"/>
      <c r="KCU37" s="59"/>
      <c r="KCV37" s="59"/>
      <c r="KCW37" s="59"/>
      <c r="KCX37" s="59"/>
      <c r="KCY37" s="59"/>
      <c r="KCZ37" s="59"/>
      <c r="KDA37" s="59"/>
      <c r="KDB37" s="59"/>
      <c r="KDC37" s="59"/>
      <c r="KDD37" s="59"/>
      <c r="KDE37" s="59"/>
      <c r="KDF37" s="59"/>
      <c r="KDG37" s="59"/>
      <c r="KDH37" s="59"/>
      <c r="KDI37" s="59"/>
      <c r="KDJ37" s="59"/>
      <c r="KDK37" s="59"/>
      <c r="KDL37" s="59"/>
      <c r="KDM37" s="59"/>
      <c r="KDN37" s="59"/>
      <c r="KDO37" s="59"/>
      <c r="KDP37" s="59"/>
      <c r="KDQ37" s="59"/>
      <c r="KDR37" s="59"/>
      <c r="KDS37" s="59"/>
      <c r="KDT37" s="59"/>
      <c r="KDU37" s="59"/>
      <c r="KDV37" s="59"/>
      <c r="KDW37" s="59"/>
      <c r="KDX37" s="59"/>
      <c r="KDY37" s="59"/>
      <c r="KDZ37" s="59"/>
      <c r="KEA37" s="59"/>
      <c r="KEB37" s="59"/>
      <c r="KEC37" s="59"/>
      <c r="KED37" s="59"/>
      <c r="KEE37" s="59"/>
      <c r="KEF37" s="59"/>
      <c r="KEG37" s="59"/>
      <c r="KEH37" s="59"/>
      <c r="KEI37" s="59"/>
      <c r="KEJ37" s="59"/>
      <c r="KEK37" s="59"/>
      <c r="KEL37" s="59"/>
      <c r="KEM37" s="59"/>
      <c r="KEN37" s="59"/>
      <c r="KEO37" s="59"/>
      <c r="KEP37" s="59"/>
      <c r="KEQ37" s="59"/>
      <c r="KER37" s="59"/>
      <c r="KES37" s="59"/>
      <c r="KET37" s="59"/>
      <c r="KEU37" s="59"/>
      <c r="KEV37" s="59"/>
      <c r="KEW37" s="59"/>
      <c r="KEX37" s="59"/>
      <c r="KEY37" s="59"/>
      <c r="KEZ37" s="59"/>
      <c r="KFA37" s="59"/>
      <c r="KFB37" s="59"/>
      <c r="KFC37" s="59"/>
      <c r="KFD37" s="59"/>
      <c r="KFE37" s="59"/>
      <c r="KFF37" s="59"/>
      <c r="KFG37" s="59"/>
      <c r="KFH37" s="59"/>
      <c r="KFI37" s="59"/>
      <c r="KFJ37" s="59"/>
      <c r="KFK37" s="59"/>
      <c r="KFL37" s="59"/>
      <c r="KFM37" s="59"/>
      <c r="KFN37" s="59"/>
      <c r="KFO37" s="59"/>
      <c r="KFP37" s="59"/>
      <c r="KFQ37" s="59"/>
      <c r="KFR37" s="59"/>
      <c r="KFS37" s="59"/>
      <c r="KFT37" s="59"/>
      <c r="KFU37" s="59"/>
      <c r="KFV37" s="59"/>
      <c r="KFW37" s="59"/>
      <c r="KFX37" s="59"/>
      <c r="KFY37" s="59"/>
      <c r="KFZ37" s="59"/>
      <c r="KGA37" s="59"/>
      <c r="KGB37" s="59"/>
      <c r="KGC37" s="59"/>
      <c r="KGD37" s="59"/>
      <c r="KGE37" s="59"/>
      <c r="KGF37" s="59"/>
      <c r="KGG37" s="59"/>
      <c r="KGH37" s="59"/>
      <c r="KGI37" s="59"/>
      <c r="KGJ37" s="59"/>
      <c r="KGK37" s="59"/>
      <c r="KGL37" s="59"/>
      <c r="KGM37" s="59"/>
      <c r="KGN37" s="59"/>
      <c r="KGO37" s="59"/>
      <c r="KGP37" s="59"/>
      <c r="KGQ37" s="59"/>
      <c r="KGR37" s="59"/>
      <c r="KGS37" s="59"/>
      <c r="KGT37" s="59"/>
      <c r="KGU37" s="59"/>
      <c r="KGV37" s="59"/>
      <c r="KGW37" s="59"/>
      <c r="KGX37" s="59"/>
      <c r="KGY37" s="59"/>
      <c r="KGZ37" s="59"/>
      <c r="KHA37" s="59"/>
      <c r="KHB37" s="59"/>
      <c r="KHC37" s="59"/>
      <c r="KHD37" s="59"/>
      <c r="KHE37" s="59"/>
      <c r="KHF37" s="59"/>
      <c r="KHG37" s="59"/>
      <c r="KHH37" s="59"/>
      <c r="KHI37" s="59"/>
      <c r="KHJ37" s="59"/>
      <c r="KHK37" s="59"/>
      <c r="KHL37" s="59"/>
      <c r="KHM37" s="59"/>
      <c r="KHN37" s="59"/>
      <c r="KHO37" s="59"/>
      <c r="KHP37" s="59"/>
      <c r="KHQ37" s="59"/>
      <c r="KHR37" s="59"/>
      <c r="KHS37" s="59"/>
      <c r="KHT37" s="59"/>
      <c r="KHU37" s="59"/>
      <c r="KHV37" s="59"/>
      <c r="KHW37" s="59"/>
      <c r="KHX37" s="59"/>
      <c r="KHY37" s="59"/>
      <c r="KHZ37" s="59"/>
      <c r="KIA37" s="59"/>
      <c r="KIB37" s="59"/>
      <c r="KIC37" s="59"/>
      <c r="KID37" s="59"/>
      <c r="KIE37" s="59"/>
      <c r="KIF37" s="59"/>
      <c r="KIG37" s="59"/>
      <c r="KIH37" s="59"/>
      <c r="KII37" s="59"/>
      <c r="KIJ37" s="59"/>
      <c r="KIK37" s="59"/>
      <c r="KIL37" s="59"/>
      <c r="KIM37" s="59"/>
      <c r="KIN37" s="59"/>
      <c r="KIO37" s="59"/>
      <c r="KIP37" s="59"/>
      <c r="KIQ37" s="59"/>
      <c r="KIR37" s="59"/>
      <c r="KIS37" s="59"/>
      <c r="KIT37" s="59"/>
      <c r="KIU37" s="59"/>
      <c r="KIV37" s="59"/>
      <c r="KIW37" s="59"/>
      <c r="KIX37" s="59"/>
      <c r="KIY37" s="59"/>
      <c r="KIZ37" s="59"/>
      <c r="KJA37" s="59"/>
      <c r="KJB37" s="59"/>
      <c r="KJC37" s="59"/>
      <c r="KJD37" s="59"/>
      <c r="KJE37" s="59"/>
      <c r="KJF37" s="59"/>
      <c r="KJG37" s="59"/>
      <c r="KJH37" s="59"/>
      <c r="KJI37" s="59"/>
      <c r="KJJ37" s="59"/>
      <c r="KJK37" s="59"/>
      <c r="KJL37" s="59"/>
      <c r="KJM37" s="59"/>
      <c r="KJN37" s="59"/>
      <c r="KJO37" s="59"/>
      <c r="KJP37" s="59"/>
      <c r="KJQ37" s="59"/>
      <c r="KJR37" s="59"/>
      <c r="KJS37" s="59"/>
      <c r="KJT37" s="59"/>
      <c r="KJU37" s="59"/>
      <c r="KJV37" s="59"/>
      <c r="KJW37" s="59"/>
      <c r="KJX37" s="59"/>
      <c r="KJY37" s="59"/>
      <c r="KJZ37" s="59"/>
      <c r="KKA37" s="59"/>
      <c r="KKB37" s="59"/>
      <c r="KKC37" s="59"/>
      <c r="KKD37" s="59"/>
      <c r="KKE37" s="59"/>
      <c r="KKF37" s="59"/>
      <c r="KKG37" s="59"/>
      <c r="KKH37" s="59"/>
      <c r="KKI37" s="59"/>
      <c r="KKJ37" s="59"/>
      <c r="KKK37" s="59"/>
      <c r="KKL37" s="59"/>
      <c r="KKM37" s="59"/>
      <c r="KKN37" s="59"/>
      <c r="KKO37" s="59"/>
      <c r="KKP37" s="59"/>
      <c r="KKQ37" s="59"/>
      <c r="KKR37" s="59"/>
      <c r="KKS37" s="59"/>
      <c r="KKT37" s="59"/>
      <c r="KKU37" s="59"/>
      <c r="KKV37" s="59"/>
      <c r="KKW37" s="59"/>
      <c r="KKX37" s="59"/>
      <c r="KKY37" s="59"/>
      <c r="KKZ37" s="59"/>
      <c r="KLA37" s="59"/>
      <c r="KLB37" s="59"/>
      <c r="KLC37" s="59"/>
      <c r="KLD37" s="59"/>
      <c r="KLE37" s="59"/>
      <c r="KLF37" s="59"/>
      <c r="KLG37" s="59"/>
      <c r="KLH37" s="59"/>
      <c r="KLI37" s="59"/>
      <c r="KLJ37" s="59"/>
      <c r="KLK37" s="59"/>
      <c r="KLL37" s="59"/>
      <c r="KLM37" s="59"/>
      <c r="KLN37" s="59"/>
      <c r="KLO37" s="59"/>
      <c r="KLP37" s="59"/>
      <c r="KLQ37" s="59"/>
      <c r="KLR37" s="59"/>
      <c r="KLS37" s="59"/>
      <c r="KLT37" s="59"/>
      <c r="KLU37" s="59"/>
      <c r="KLV37" s="59"/>
      <c r="KLW37" s="59"/>
      <c r="KLX37" s="59"/>
      <c r="KLY37" s="59"/>
      <c r="KLZ37" s="59"/>
      <c r="KMA37" s="59"/>
      <c r="KMB37" s="59"/>
      <c r="KMC37" s="59"/>
      <c r="KMD37" s="59"/>
      <c r="KME37" s="59"/>
      <c r="KMF37" s="59"/>
      <c r="KMG37" s="59"/>
      <c r="KMH37" s="59"/>
      <c r="KMI37" s="59"/>
      <c r="KMJ37" s="59"/>
      <c r="KMK37" s="59"/>
      <c r="KML37" s="59"/>
      <c r="KMM37" s="59"/>
      <c r="KMN37" s="59"/>
      <c r="KMO37" s="59"/>
      <c r="KMP37" s="59"/>
      <c r="KMQ37" s="59"/>
      <c r="KMR37" s="59"/>
      <c r="KMS37" s="59"/>
      <c r="KMT37" s="59"/>
      <c r="KMU37" s="59"/>
      <c r="KMV37" s="59"/>
      <c r="KMW37" s="59"/>
      <c r="KMX37" s="59"/>
      <c r="KMY37" s="59"/>
      <c r="KMZ37" s="59"/>
      <c r="KNA37" s="59"/>
      <c r="KNB37" s="59"/>
      <c r="KNC37" s="59"/>
      <c r="KND37" s="59"/>
      <c r="KNE37" s="59"/>
      <c r="KNF37" s="59"/>
      <c r="KNG37" s="59"/>
      <c r="KNH37" s="59"/>
      <c r="KNI37" s="59"/>
      <c r="KNJ37" s="59"/>
      <c r="KNK37" s="59"/>
      <c r="KNL37" s="59"/>
      <c r="KNM37" s="59"/>
      <c r="KNN37" s="59"/>
      <c r="KNO37" s="59"/>
      <c r="KNP37" s="59"/>
      <c r="KNQ37" s="59"/>
      <c r="KNR37" s="59"/>
      <c r="KNS37" s="59"/>
      <c r="KNT37" s="59"/>
      <c r="KNU37" s="59"/>
      <c r="KNV37" s="59"/>
      <c r="KNW37" s="59"/>
      <c r="KNX37" s="59"/>
      <c r="KNY37" s="59"/>
      <c r="KNZ37" s="59"/>
      <c r="KOA37" s="59"/>
      <c r="KOB37" s="59"/>
      <c r="KOC37" s="59"/>
      <c r="KOD37" s="59"/>
      <c r="KOE37" s="59"/>
      <c r="KOF37" s="59"/>
      <c r="KOG37" s="59"/>
      <c r="KOH37" s="59"/>
      <c r="KOI37" s="59"/>
      <c r="KOJ37" s="59"/>
      <c r="KOK37" s="59"/>
      <c r="KOL37" s="59"/>
      <c r="KOM37" s="59"/>
      <c r="KON37" s="59"/>
      <c r="KOO37" s="59"/>
      <c r="KOP37" s="59"/>
      <c r="KOQ37" s="59"/>
      <c r="KOR37" s="59"/>
      <c r="KOS37" s="59"/>
      <c r="KOT37" s="59"/>
      <c r="KOU37" s="59"/>
      <c r="KOV37" s="59"/>
      <c r="KOW37" s="59"/>
      <c r="KOX37" s="59"/>
      <c r="KOY37" s="59"/>
      <c r="KOZ37" s="59"/>
      <c r="KPA37" s="59"/>
      <c r="KPB37" s="59"/>
      <c r="KPC37" s="59"/>
      <c r="KPD37" s="59"/>
      <c r="KPE37" s="59"/>
      <c r="KPF37" s="59"/>
      <c r="KPG37" s="59"/>
      <c r="KPH37" s="59"/>
      <c r="KPI37" s="59"/>
      <c r="KPJ37" s="59"/>
      <c r="KPK37" s="59"/>
      <c r="KPL37" s="59"/>
      <c r="KPM37" s="59"/>
      <c r="KPN37" s="59"/>
      <c r="KPO37" s="59"/>
      <c r="KPP37" s="59"/>
      <c r="KPQ37" s="59"/>
      <c r="KPR37" s="59"/>
      <c r="KPS37" s="59"/>
      <c r="KPT37" s="59"/>
      <c r="KPU37" s="59"/>
      <c r="KPV37" s="59"/>
      <c r="KPW37" s="59"/>
      <c r="KPX37" s="59"/>
      <c r="KPY37" s="59"/>
      <c r="KPZ37" s="59"/>
      <c r="KQA37" s="59"/>
      <c r="KQB37" s="59"/>
      <c r="KQC37" s="59"/>
      <c r="KQD37" s="59"/>
      <c r="KQE37" s="59"/>
      <c r="KQF37" s="59"/>
      <c r="KQG37" s="59"/>
      <c r="KQH37" s="59"/>
      <c r="KQI37" s="59"/>
      <c r="KQJ37" s="59"/>
      <c r="KQK37" s="59"/>
      <c r="KQL37" s="59"/>
      <c r="KQM37" s="59"/>
      <c r="KQN37" s="59"/>
      <c r="KQO37" s="59"/>
      <c r="KQP37" s="59"/>
      <c r="KQQ37" s="59"/>
      <c r="KQR37" s="59"/>
      <c r="KQS37" s="59"/>
      <c r="KQT37" s="59"/>
      <c r="KQU37" s="59"/>
      <c r="KQV37" s="59"/>
      <c r="KQW37" s="59"/>
      <c r="KQX37" s="59"/>
      <c r="KQY37" s="59"/>
      <c r="KQZ37" s="59"/>
      <c r="KRA37" s="59"/>
      <c r="KRB37" s="59"/>
      <c r="KRC37" s="59"/>
      <c r="KRD37" s="59"/>
      <c r="KRE37" s="59"/>
      <c r="KRF37" s="59"/>
      <c r="KRG37" s="59"/>
      <c r="KRH37" s="59"/>
      <c r="KRI37" s="59"/>
      <c r="KRJ37" s="59"/>
      <c r="KRK37" s="59"/>
      <c r="KRL37" s="59"/>
      <c r="KRM37" s="59"/>
      <c r="KRN37" s="59"/>
      <c r="KRO37" s="59"/>
      <c r="KRP37" s="59"/>
      <c r="KRQ37" s="59"/>
      <c r="KRR37" s="59"/>
      <c r="KRS37" s="59"/>
      <c r="KRT37" s="59"/>
      <c r="KRU37" s="59"/>
      <c r="KRV37" s="59"/>
      <c r="KRW37" s="59"/>
      <c r="KRX37" s="59"/>
      <c r="KRY37" s="59"/>
      <c r="KRZ37" s="59"/>
      <c r="KSA37" s="59"/>
      <c r="KSB37" s="59"/>
      <c r="KSC37" s="59"/>
      <c r="KSD37" s="59"/>
      <c r="KSE37" s="59"/>
      <c r="KSF37" s="59"/>
      <c r="KSG37" s="59"/>
      <c r="KSH37" s="59"/>
      <c r="KSI37" s="59"/>
      <c r="KSJ37" s="59"/>
      <c r="KSK37" s="59"/>
      <c r="KSL37" s="59"/>
      <c r="KSM37" s="59"/>
      <c r="KSN37" s="59"/>
      <c r="KSO37" s="59"/>
      <c r="KSP37" s="59"/>
      <c r="KSQ37" s="59"/>
      <c r="KSR37" s="59"/>
      <c r="KSS37" s="59"/>
      <c r="KST37" s="59"/>
      <c r="KSU37" s="59"/>
      <c r="KSV37" s="59"/>
      <c r="KSW37" s="59"/>
      <c r="KSX37" s="59"/>
      <c r="KSY37" s="59"/>
      <c r="KSZ37" s="59"/>
      <c r="KTA37" s="59"/>
      <c r="KTB37" s="59"/>
      <c r="KTC37" s="59"/>
      <c r="KTD37" s="59"/>
      <c r="KTE37" s="59"/>
      <c r="KTF37" s="59"/>
      <c r="KTG37" s="59"/>
      <c r="KTH37" s="59"/>
      <c r="KTI37" s="59"/>
      <c r="KTJ37" s="59"/>
      <c r="KTK37" s="59"/>
      <c r="KTL37" s="59"/>
      <c r="KTM37" s="59"/>
      <c r="KTN37" s="59"/>
      <c r="KTO37" s="59"/>
      <c r="KTP37" s="59"/>
      <c r="KTQ37" s="59"/>
      <c r="KTR37" s="59"/>
      <c r="KTS37" s="59"/>
      <c r="KTT37" s="59"/>
      <c r="KTU37" s="59"/>
      <c r="KTV37" s="59"/>
      <c r="KTW37" s="59"/>
      <c r="KTX37" s="59"/>
      <c r="KTY37" s="59"/>
      <c r="KTZ37" s="59"/>
      <c r="KUA37" s="59"/>
      <c r="KUB37" s="59"/>
      <c r="KUC37" s="59"/>
      <c r="KUD37" s="59"/>
      <c r="KUE37" s="59"/>
      <c r="KUF37" s="59"/>
      <c r="KUG37" s="59"/>
      <c r="KUH37" s="59"/>
      <c r="KUI37" s="59"/>
      <c r="KUJ37" s="59"/>
      <c r="KUK37" s="59"/>
      <c r="KUL37" s="59"/>
      <c r="KUM37" s="59"/>
      <c r="KUN37" s="59"/>
      <c r="KUO37" s="59"/>
      <c r="KUP37" s="59"/>
      <c r="KUQ37" s="59"/>
      <c r="KUR37" s="59"/>
      <c r="KUS37" s="59"/>
      <c r="KUT37" s="59"/>
      <c r="KUU37" s="59"/>
      <c r="KUV37" s="59"/>
      <c r="KUW37" s="59"/>
      <c r="KUX37" s="59"/>
      <c r="KUY37" s="59"/>
      <c r="KUZ37" s="59"/>
      <c r="KVA37" s="59"/>
      <c r="KVB37" s="59"/>
      <c r="KVC37" s="59"/>
      <c r="KVD37" s="59"/>
      <c r="KVE37" s="59"/>
      <c r="KVF37" s="59"/>
      <c r="KVG37" s="59"/>
      <c r="KVH37" s="59"/>
      <c r="KVI37" s="59"/>
      <c r="KVJ37" s="59"/>
      <c r="KVK37" s="59"/>
      <c r="KVL37" s="59"/>
      <c r="KVM37" s="59"/>
      <c r="KVN37" s="59"/>
      <c r="KVO37" s="59"/>
      <c r="KVP37" s="59"/>
      <c r="KVQ37" s="59"/>
      <c r="KVR37" s="59"/>
      <c r="KVS37" s="59"/>
      <c r="KVT37" s="59"/>
      <c r="KVU37" s="59"/>
      <c r="KVV37" s="59"/>
      <c r="KVW37" s="59"/>
      <c r="KVX37" s="59"/>
      <c r="KVY37" s="59"/>
      <c r="KVZ37" s="59"/>
      <c r="KWA37" s="59"/>
      <c r="KWB37" s="59"/>
      <c r="KWC37" s="59"/>
      <c r="KWD37" s="59"/>
      <c r="KWE37" s="59"/>
      <c r="KWF37" s="59"/>
      <c r="KWG37" s="59"/>
      <c r="KWH37" s="59"/>
      <c r="KWI37" s="59"/>
      <c r="KWJ37" s="59"/>
      <c r="KWK37" s="59"/>
      <c r="KWL37" s="59"/>
      <c r="KWM37" s="59"/>
      <c r="KWN37" s="59"/>
      <c r="KWO37" s="59"/>
      <c r="KWP37" s="59"/>
      <c r="KWQ37" s="59"/>
      <c r="KWR37" s="59"/>
      <c r="KWS37" s="59"/>
      <c r="KWT37" s="59"/>
      <c r="KWU37" s="59"/>
      <c r="KWV37" s="59"/>
      <c r="KWW37" s="59"/>
      <c r="KWX37" s="59"/>
      <c r="KWY37" s="59"/>
      <c r="KWZ37" s="59"/>
      <c r="KXA37" s="59"/>
      <c r="KXB37" s="59"/>
      <c r="KXC37" s="59"/>
      <c r="KXD37" s="59"/>
      <c r="KXE37" s="59"/>
      <c r="KXF37" s="59"/>
      <c r="KXG37" s="59"/>
      <c r="KXH37" s="59"/>
      <c r="KXI37" s="59"/>
      <c r="KXJ37" s="59"/>
      <c r="KXK37" s="59"/>
      <c r="KXL37" s="59"/>
      <c r="KXM37" s="59"/>
      <c r="KXN37" s="59"/>
      <c r="KXO37" s="59"/>
      <c r="KXP37" s="59"/>
      <c r="KXQ37" s="59"/>
      <c r="KXR37" s="59"/>
      <c r="KXS37" s="59"/>
      <c r="KXT37" s="59"/>
      <c r="KXU37" s="59"/>
      <c r="KXV37" s="59"/>
      <c r="KXW37" s="59"/>
      <c r="KXX37" s="59"/>
      <c r="KXY37" s="59"/>
      <c r="KXZ37" s="59"/>
      <c r="KYA37" s="59"/>
      <c r="KYB37" s="59"/>
      <c r="KYC37" s="59"/>
      <c r="KYD37" s="59"/>
      <c r="KYE37" s="59"/>
      <c r="KYF37" s="59"/>
      <c r="KYG37" s="59"/>
      <c r="KYH37" s="59"/>
      <c r="KYI37" s="59"/>
      <c r="KYJ37" s="59"/>
      <c r="KYK37" s="59"/>
      <c r="KYL37" s="59"/>
      <c r="KYM37" s="59"/>
      <c r="KYN37" s="59"/>
      <c r="KYO37" s="59"/>
      <c r="KYP37" s="59"/>
      <c r="KYQ37" s="59"/>
      <c r="KYR37" s="59"/>
      <c r="KYS37" s="59"/>
      <c r="KYT37" s="59"/>
      <c r="KYU37" s="59"/>
      <c r="KYV37" s="59"/>
      <c r="KYW37" s="59"/>
      <c r="KYX37" s="59"/>
      <c r="KYY37" s="59"/>
      <c r="KYZ37" s="59"/>
      <c r="KZA37" s="59"/>
      <c r="KZB37" s="59"/>
      <c r="KZC37" s="59"/>
      <c r="KZD37" s="59"/>
      <c r="KZE37" s="59"/>
      <c r="KZF37" s="59"/>
      <c r="KZG37" s="59"/>
      <c r="KZH37" s="59"/>
      <c r="KZI37" s="59"/>
      <c r="KZJ37" s="59"/>
      <c r="KZK37" s="59"/>
      <c r="KZL37" s="59"/>
      <c r="KZM37" s="59"/>
      <c r="KZN37" s="59"/>
      <c r="KZO37" s="59"/>
      <c r="KZP37" s="59"/>
      <c r="KZQ37" s="59"/>
      <c r="KZR37" s="59"/>
      <c r="KZS37" s="59"/>
      <c r="KZT37" s="59"/>
      <c r="KZU37" s="59"/>
      <c r="KZV37" s="59"/>
      <c r="KZW37" s="59"/>
      <c r="KZX37" s="59"/>
      <c r="KZY37" s="59"/>
      <c r="KZZ37" s="59"/>
      <c r="LAA37" s="59"/>
      <c r="LAB37" s="59"/>
      <c r="LAC37" s="59"/>
      <c r="LAD37" s="59"/>
      <c r="LAE37" s="59"/>
      <c r="LAF37" s="59"/>
      <c r="LAG37" s="59"/>
      <c r="LAH37" s="59"/>
      <c r="LAI37" s="59"/>
      <c r="LAJ37" s="59"/>
      <c r="LAK37" s="59"/>
      <c r="LAL37" s="59"/>
      <c r="LAM37" s="59"/>
      <c r="LAN37" s="59"/>
      <c r="LAO37" s="59"/>
      <c r="LAP37" s="59"/>
      <c r="LAQ37" s="59"/>
      <c r="LAR37" s="59"/>
      <c r="LAS37" s="59"/>
      <c r="LAT37" s="59"/>
      <c r="LAU37" s="59"/>
      <c r="LAV37" s="59"/>
      <c r="LAW37" s="59"/>
      <c r="LAX37" s="59"/>
      <c r="LAY37" s="59"/>
      <c r="LAZ37" s="59"/>
      <c r="LBA37" s="59"/>
      <c r="LBB37" s="59"/>
      <c r="LBC37" s="59"/>
      <c r="LBD37" s="59"/>
      <c r="LBE37" s="59"/>
      <c r="LBF37" s="59"/>
      <c r="LBG37" s="59"/>
      <c r="LBH37" s="59"/>
      <c r="LBI37" s="59"/>
      <c r="LBJ37" s="59"/>
      <c r="LBK37" s="59"/>
      <c r="LBL37" s="59"/>
      <c r="LBM37" s="59"/>
      <c r="LBN37" s="59"/>
      <c r="LBO37" s="59"/>
      <c r="LBP37" s="59"/>
      <c r="LBQ37" s="59"/>
      <c r="LBR37" s="59"/>
      <c r="LBS37" s="59"/>
      <c r="LBT37" s="59"/>
      <c r="LBU37" s="59"/>
      <c r="LBV37" s="59"/>
      <c r="LBW37" s="59"/>
      <c r="LBX37" s="59"/>
      <c r="LBY37" s="59"/>
      <c r="LBZ37" s="59"/>
      <c r="LCA37" s="59"/>
      <c r="LCB37" s="59"/>
      <c r="LCC37" s="59"/>
      <c r="LCD37" s="59"/>
      <c r="LCE37" s="59"/>
      <c r="LCF37" s="59"/>
      <c r="LCG37" s="59"/>
      <c r="LCH37" s="59"/>
      <c r="LCI37" s="59"/>
      <c r="LCJ37" s="59"/>
      <c r="LCK37" s="59"/>
      <c r="LCL37" s="59"/>
      <c r="LCM37" s="59"/>
      <c r="LCN37" s="59"/>
      <c r="LCO37" s="59"/>
      <c r="LCP37" s="59"/>
      <c r="LCQ37" s="59"/>
      <c r="LCR37" s="59"/>
      <c r="LCS37" s="59"/>
      <c r="LCT37" s="59"/>
      <c r="LCU37" s="59"/>
      <c r="LCV37" s="59"/>
      <c r="LCW37" s="59"/>
      <c r="LCX37" s="59"/>
      <c r="LCY37" s="59"/>
      <c r="LCZ37" s="59"/>
      <c r="LDA37" s="59"/>
      <c r="LDB37" s="59"/>
      <c r="LDC37" s="59"/>
      <c r="LDD37" s="59"/>
      <c r="LDE37" s="59"/>
      <c r="LDF37" s="59"/>
      <c r="LDG37" s="59"/>
      <c r="LDH37" s="59"/>
      <c r="LDI37" s="59"/>
      <c r="LDJ37" s="59"/>
      <c r="LDK37" s="59"/>
      <c r="LDL37" s="59"/>
      <c r="LDM37" s="59"/>
      <c r="LDN37" s="59"/>
      <c r="LDO37" s="59"/>
      <c r="LDP37" s="59"/>
      <c r="LDQ37" s="59"/>
      <c r="LDR37" s="59"/>
      <c r="LDS37" s="59"/>
      <c r="LDT37" s="59"/>
      <c r="LDU37" s="59"/>
      <c r="LDV37" s="59"/>
      <c r="LDW37" s="59"/>
      <c r="LDX37" s="59"/>
      <c r="LDY37" s="59"/>
      <c r="LDZ37" s="59"/>
      <c r="LEA37" s="59"/>
      <c r="LEB37" s="59"/>
      <c r="LEC37" s="59"/>
      <c r="LED37" s="59"/>
      <c r="LEE37" s="59"/>
      <c r="LEF37" s="59"/>
      <c r="LEG37" s="59"/>
      <c r="LEH37" s="59"/>
      <c r="LEI37" s="59"/>
      <c r="LEJ37" s="59"/>
      <c r="LEK37" s="59"/>
      <c r="LEL37" s="59"/>
      <c r="LEM37" s="59"/>
      <c r="LEN37" s="59"/>
      <c r="LEO37" s="59"/>
      <c r="LEP37" s="59"/>
      <c r="LEQ37" s="59"/>
      <c r="LER37" s="59"/>
      <c r="LES37" s="59"/>
      <c r="LET37" s="59"/>
      <c r="LEU37" s="59"/>
      <c r="LEV37" s="59"/>
      <c r="LEW37" s="59"/>
      <c r="LEX37" s="59"/>
      <c r="LEY37" s="59"/>
      <c r="LEZ37" s="59"/>
      <c r="LFA37" s="59"/>
      <c r="LFB37" s="59"/>
      <c r="LFC37" s="59"/>
      <c r="LFD37" s="59"/>
      <c r="LFE37" s="59"/>
      <c r="LFF37" s="59"/>
      <c r="LFG37" s="59"/>
      <c r="LFH37" s="59"/>
      <c r="LFI37" s="59"/>
      <c r="LFJ37" s="59"/>
      <c r="LFK37" s="59"/>
      <c r="LFL37" s="59"/>
      <c r="LFM37" s="59"/>
      <c r="LFN37" s="59"/>
      <c r="LFO37" s="59"/>
      <c r="LFP37" s="59"/>
      <c r="LFQ37" s="59"/>
      <c r="LFR37" s="59"/>
      <c r="LFS37" s="59"/>
      <c r="LFT37" s="59"/>
      <c r="LFU37" s="59"/>
      <c r="LFV37" s="59"/>
      <c r="LFW37" s="59"/>
      <c r="LFX37" s="59"/>
      <c r="LFY37" s="59"/>
      <c r="LFZ37" s="59"/>
      <c r="LGA37" s="59"/>
      <c r="LGB37" s="59"/>
      <c r="LGC37" s="59"/>
      <c r="LGD37" s="59"/>
      <c r="LGE37" s="59"/>
      <c r="LGF37" s="59"/>
      <c r="LGG37" s="59"/>
      <c r="LGH37" s="59"/>
      <c r="LGI37" s="59"/>
      <c r="LGJ37" s="59"/>
      <c r="LGK37" s="59"/>
      <c r="LGL37" s="59"/>
      <c r="LGM37" s="59"/>
      <c r="LGN37" s="59"/>
      <c r="LGO37" s="59"/>
      <c r="LGP37" s="59"/>
      <c r="LGQ37" s="59"/>
      <c r="LGR37" s="59"/>
      <c r="LGS37" s="59"/>
      <c r="LGT37" s="59"/>
      <c r="LGU37" s="59"/>
      <c r="LGV37" s="59"/>
      <c r="LGW37" s="59"/>
      <c r="LGX37" s="59"/>
      <c r="LGY37" s="59"/>
      <c r="LGZ37" s="59"/>
      <c r="LHA37" s="59"/>
      <c r="LHB37" s="59"/>
      <c r="LHC37" s="59"/>
      <c r="LHD37" s="59"/>
      <c r="LHE37" s="59"/>
      <c r="LHF37" s="59"/>
      <c r="LHG37" s="59"/>
      <c r="LHH37" s="59"/>
      <c r="LHI37" s="59"/>
      <c r="LHJ37" s="59"/>
      <c r="LHK37" s="59"/>
      <c r="LHL37" s="59"/>
      <c r="LHM37" s="59"/>
      <c r="LHN37" s="59"/>
      <c r="LHO37" s="59"/>
      <c r="LHP37" s="59"/>
      <c r="LHQ37" s="59"/>
      <c r="LHR37" s="59"/>
      <c r="LHS37" s="59"/>
      <c r="LHT37" s="59"/>
      <c r="LHU37" s="59"/>
      <c r="LHV37" s="59"/>
      <c r="LHW37" s="59"/>
      <c r="LHX37" s="59"/>
      <c r="LHY37" s="59"/>
      <c r="LHZ37" s="59"/>
      <c r="LIA37" s="59"/>
      <c r="LIB37" s="59"/>
      <c r="LIC37" s="59"/>
      <c r="LID37" s="59"/>
      <c r="LIE37" s="59"/>
      <c r="LIF37" s="59"/>
      <c r="LIG37" s="59"/>
      <c r="LIH37" s="59"/>
      <c r="LII37" s="59"/>
      <c r="LIJ37" s="59"/>
      <c r="LIK37" s="59"/>
      <c r="LIL37" s="59"/>
      <c r="LIM37" s="59"/>
      <c r="LIN37" s="59"/>
      <c r="LIO37" s="59"/>
      <c r="LIP37" s="59"/>
      <c r="LIQ37" s="59"/>
      <c r="LIR37" s="59"/>
      <c r="LIS37" s="59"/>
      <c r="LIT37" s="59"/>
      <c r="LIU37" s="59"/>
      <c r="LIV37" s="59"/>
      <c r="LIW37" s="59"/>
      <c r="LIX37" s="59"/>
      <c r="LIY37" s="59"/>
      <c r="LIZ37" s="59"/>
      <c r="LJA37" s="59"/>
      <c r="LJB37" s="59"/>
      <c r="LJC37" s="59"/>
      <c r="LJD37" s="59"/>
      <c r="LJE37" s="59"/>
      <c r="LJF37" s="59"/>
      <c r="LJG37" s="59"/>
      <c r="LJH37" s="59"/>
      <c r="LJI37" s="59"/>
      <c r="LJJ37" s="59"/>
      <c r="LJK37" s="59"/>
      <c r="LJL37" s="59"/>
      <c r="LJM37" s="59"/>
      <c r="LJN37" s="59"/>
      <c r="LJO37" s="59"/>
      <c r="LJP37" s="59"/>
      <c r="LJQ37" s="59"/>
      <c r="LJR37" s="59"/>
      <c r="LJS37" s="59"/>
      <c r="LJT37" s="59"/>
      <c r="LJU37" s="59"/>
      <c r="LJV37" s="59"/>
      <c r="LJW37" s="59"/>
      <c r="LJX37" s="59"/>
      <c r="LJY37" s="59"/>
      <c r="LJZ37" s="59"/>
      <c r="LKA37" s="59"/>
      <c r="LKB37" s="59"/>
      <c r="LKC37" s="59"/>
      <c r="LKD37" s="59"/>
      <c r="LKE37" s="59"/>
      <c r="LKF37" s="59"/>
      <c r="LKG37" s="59"/>
      <c r="LKH37" s="59"/>
      <c r="LKI37" s="59"/>
      <c r="LKJ37" s="59"/>
      <c r="LKK37" s="59"/>
      <c r="LKL37" s="59"/>
      <c r="LKM37" s="59"/>
      <c r="LKN37" s="59"/>
      <c r="LKO37" s="59"/>
      <c r="LKP37" s="59"/>
      <c r="LKQ37" s="59"/>
      <c r="LKR37" s="59"/>
      <c r="LKS37" s="59"/>
      <c r="LKT37" s="59"/>
      <c r="LKU37" s="59"/>
      <c r="LKV37" s="59"/>
      <c r="LKW37" s="59"/>
      <c r="LKX37" s="59"/>
      <c r="LKY37" s="59"/>
      <c r="LKZ37" s="59"/>
      <c r="LLA37" s="59"/>
      <c r="LLB37" s="59"/>
      <c r="LLC37" s="59"/>
      <c r="LLD37" s="59"/>
      <c r="LLE37" s="59"/>
      <c r="LLF37" s="59"/>
      <c r="LLG37" s="59"/>
      <c r="LLH37" s="59"/>
      <c r="LLI37" s="59"/>
      <c r="LLJ37" s="59"/>
      <c r="LLK37" s="59"/>
      <c r="LLL37" s="59"/>
      <c r="LLM37" s="59"/>
      <c r="LLN37" s="59"/>
      <c r="LLO37" s="59"/>
      <c r="LLP37" s="59"/>
      <c r="LLQ37" s="59"/>
      <c r="LLR37" s="59"/>
      <c r="LLS37" s="59"/>
      <c r="LLT37" s="59"/>
      <c r="LLU37" s="59"/>
      <c r="LLV37" s="59"/>
      <c r="LLW37" s="59"/>
      <c r="LLX37" s="59"/>
      <c r="LLY37" s="59"/>
      <c r="LLZ37" s="59"/>
      <c r="LMA37" s="59"/>
      <c r="LMB37" s="59"/>
      <c r="LMC37" s="59"/>
      <c r="LMD37" s="59"/>
      <c r="LME37" s="59"/>
      <c r="LMF37" s="59"/>
      <c r="LMG37" s="59"/>
      <c r="LMH37" s="59"/>
      <c r="LMI37" s="59"/>
      <c r="LMJ37" s="59"/>
      <c r="LMK37" s="59"/>
      <c r="LML37" s="59"/>
      <c r="LMM37" s="59"/>
      <c r="LMN37" s="59"/>
      <c r="LMO37" s="59"/>
      <c r="LMP37" s="59"/>
      <c r="LMQ37" s="59"/>
      <c r="LMR37" s="59"/>
      <c r="LMS37" s="59"/>
      <c r="LMT37" s="59"/>
      <c r="LMU37" s="59"/>
      <c r="LMV37" s="59"/>
      <c r="LMW37" s="59"/>
      <c r="LMX37" s="59"/>
      <c r="LMY37" s="59"/>
      <c r="LMZ37" s="59"/>
      <c r="LNA37" s="59"/>
      <c r="LNB37" s="59"/>
      <c r="LNC37" s="59"/>
      <c r="LND37" s="59"/>
      <c r="LNE37" s="59"/>
      <c r="LNF37" s="59"/>
      <c r="LNG37" s="59"/>
      <c r="LNH37" s="59"/>
      <c r="LNI37" s="59"/>
      <c r="LNJ37" s="59"/>
      <c r="LNK37" s="59"/>
      <c r="LNL37" s="59"/>
      <c r="LNM37" s="59"/>
      <c r="LNN37" s="59"/>
      <c r="LNO37" s="59"/>
      <c r="LNP37" s="59"/>
      <c r="LNQ37" s="59"/>
      <c r="LNR37" s="59"/>
      <c r="LNS37" s="59"/>
      <c r="LNT37" s="59"/>
      <c r="LNU37" s="59"/>
      <c r="LNV37" s="59"/>
      <c r="LNW37" s="59"/>
      <c r="LNX37" s="59"/>
      <c r="LNY37" s="59"/>
      <c r="LNZ37" s="59"/>
      <c r="LOA37" s="59"/>
      <c r="LOB37" s="59"/>
      <c r="LOC37" s="59"/>
      <c r="LOD37" s="59"/>
      <c r="LOE37" s="59"/>
      <c r="LOF37" s="59"/>
      <c r="LOG37" s="59"/>
      <c r="LOH37" s="59"/>
      <c r="LOI37" s="59"/>
      <c r="LOJ37" s="59"/>
      <c r="LOK37" s="59"/>
      <c r="LOL37" s="59"/>
      <c r="LOM37" s="59"/>
      <c r="LON37" s="59"/>
      <c r="LOO37" s="59"/>
      <c r="LOP37" s="59"/>
      <c r="LOQ37" s="59"/>
      <c r="LOR37" s="59"/>
      <c r="LOS37" s="59"/>
      <c r="LOT37" s="59"/>
      <c r="LOU37" s="59"/>
      <c r="LOV37" s="59"/>
      <c r="LOW37" s="59"/>
      <c r="LOX37" s="59"/>
      <c r="LOY37" s="59"/>
      <c r="LOZ37" s="59"/>
      <c r="LPA37" s="59"/>
      <c r="LPB37" s="59"/>
      <c r="LPC37" s="59"/>
      <c r="LPD37" s="59"/>
      <c r="LPE37" s="59"/>
      <c r="LPF37" s="59"/>
      <c r="LPG37" s="59"/>
      <c r="LPH37" s="59"/>
      <c r="LPI37" s="59"/>
      <c r="LPJ37" s="59"/>
      <c r="LPK37" s="59"/>
      <c r="LPL37" s="59"/>
      <c r="LPM37" s="59"/>
      <c r="LPN37" s="59"/>
      <c r="LPO37" s="59"/>
      <c r="LPP37" s="59"/>
      <c r="LPQ37" s="59"/>
      <c r="LPR37" s="59"/>
      <c r="LPS37" s="59"/>
      <c r="LPT37" s="59"/>
      <c r="LPU37" s="59"/>
      <c r="LPV37" s="59"/>
      <c r="LPW37" s="59"/>
      <c r="LPX37" s="59"/>
      <c r="LPY37" s="59"/>
      <c r="LPZ37" s="59"/>
      <c r="LQA37" s="59"/>
      <c r="LQB37" s="59"/>
      <c r="LQC37" s="59"/>
      <c r="LQD37" s="59"/>
      <c r="LQE37" s="59"/>
      <c r="LQF37" s="59"/>
      <c r="LQG37" s="59"/>
      <c r="LQH37" s="59"/>
      <c r="LQI37" s="59"/>
      <c r="LQJ37" s="59"/>
      <c r="LQK37" s="59"/>
      <c r="LQL37" s="59"/>
      <c r="LQM37" s="59"/>
      <c r="LQN37" s="59"/>
      <c r="LQO37" s="59"/>
      <c r="LQP37" s="59"/>
      <c r="LQQ37" s="59"/>
      <c r="LQR37" s="59"/>
      <c r="LQS37" s="59"/>
      <c r="LQT37" s="59"/>
      <c r="LQU37" s="59"/>
      <c r="LQV37" s="59"/>
      <c r="LQW37" s="59"/>
      <c r="LQX37" s="59"/>
      <c r="LQY37" s="59"/>
      <c r="LQZ37" s="59"/>
      <c r="LRA37" s="59"/>
      <c r="LRB37" s="59"/>
      <c r="LRC37" s="59"/>
      <c r="LRD37" s="59"/>
      <c r="LRE37" s="59"/>
      <c r="LRF37" s="59"/>
      <c r="LRG37" s="59"/>
      <c r="LRH37" s="59"/>
      <c r="LRI37" s="59"/>
      <c r="LRJ37" s="59"/>
      <c r="LRK37" s="59"/>
      <c r="LRL37" s="59"/>
      <c r="LRM37" s="59"/>
      <c r="LRN37" s="59"/>
      <c r="LRO37" s="59"/>
      <c r="LRP37" s="59"/>
      <c r="LRQ37" s="59"/>
      <c r="LRR37" s="59"/>
      <c r="LRS37" s="59"/>
      <c r="LRT37" s="59"/>
      <c r="LRU37" s="59"/>
      <c r="LRV37" s="59"/>
      <c r="LRW37" s="59"/>
      <c r="LRX37" s="59"/>
      <c r="LRY37" s="59"/>
      <c r="LRZ37" s="59"/>
      <c r="LSA37" s="59"/>
      <c r="LSB37" s="59"/>
      <c r="LSC37" s="59"/>
      <c r="LSD37" s="59"/>
      <c r="LSE37" s="59"/>
      <c r="LSF37" s="59"/>
      <c r="LSG37" s="59"/>
      <c r="LSH37" s="59"/>
      <c r="LSI37" s="59"/>
      <c r="LSJ37" s="59"/>
      <c r="LSK37" s="59"/>
      <c r="LSL37" s="59"/>
      <c r="LSM37" s="59"/>
      <c r="LSN37" s="59"/>
      <c r="LSO37" s="59"/>
      <c r="LSP37" s="59"/>
      <c r="LSQ37" s="59"/>
      <c r="LSR37" s="59"/>
      <c r="LSS37" s="59"/>
      <c r="LST37" s="59"/>
      <c r="LSU37" s="59"/>
      <c r="LSV37" s="59"/>
      <c r="LSW37" s="59"/>
      <c r="LSX37" s="59"/>
      <c r="LSY37" s="59"/>
      <c r="LSZ37" s="59"/>
      <c r="LTA37" s="59"/>
      <c r="LTB37" s="59"/>
      <c r="LTC37" s="59"/>
      <c r="LTD37" s="59"/>
      <c r="LTE37" s="59"/>
      <c r="LTF37" s="59"/>
      <c r="LTG37" s="59"/>
      <c r="LTH37" s="59"/>
      <c r="LTI37" s="59"/>
      <c r="LTJ37" s="59"/>
      <c r="LTK37" s="59"/>
      <c r="LTL37" s="59"/>
      <c r="LTM37" s="59"/>
      <c r="LTN37" s="59"/>
      <c r="LTO37" s="59"/>
      <c r="LTP37" s="59"/>
      <c r="LTQ37" s="59"/>
      <c r="LTR37" s="59"/>
      <c r="LTS37" s="59"/>
      <c r="LTT37" s="59"/>
      <c r="LTU37" s="59"/>
      <c r="LTV37" s="59"/>
      <c r="LTW37" s="59"/>
      <c r="LTX37" s="59"/>
      <c r="LTY37" s="59"/>
      <c r="LTZ37" s="59"/>
      <c r="LUA37" s="59"/>
      <c r="LUB37" s="59"/>
      <c r="LUC37" s="59"/>
      <c r="LUD37" s="59"/>
      <c r="LUE37" s="59"/>
      <c r="LUF37" s="59"/>
      <c r="LUG37" s="59"/>
      <c r="LUH37" s="59"/>
      <c r="LUI37" s="59"/>
      <c r="LUJ37" s="59"/>
      <c r="LUK37" s="59"/>
      <c r="LUL37" s="59"/>
      <c r="LUM37" s="59"/>
      <c r="LUN37" s="59"/>
      <c r="LUO37" s="59"/>
      <c r="LUP37" s="59"/>
      <c r="LUQ37" s="59"/>
      <c r="LUR37" s="59"/>
      <c r="LUS37" s="59"/>
      <c r="LUT37" s="59"/>
      <c r="LUU37" s="59"/>
      <c r="LUV37" s="59"/>
      <c r="LUW37" s="59"/>
      <c r="LUX37" s="59"/>
      <c r="LUY37" s="59"/>
      <c r="LUZ37" s="59"/>
      <c r="LVA37" s="59"/>
      <c r="LVB37" s="59"/>
      <c r="LVC37" s="59"/>
      <c r="LVD37" s="59"/>
      <c r="LVE37" s="59"/>
      <c r="LVF37" s="59"/>
      <c r="LVG37" s="59"/>
      <c r="LVH37" s="59"/>
      <c r="LVI37" s="59"/>
      <c r="LVJ37" s="59"/>
      <c r="LVK37" s="59"/>
      <c r="LVL37" s="59"/>
      <c r="LVM37" s="59"/>
      <c r="LVN37" s="59"/>
      <c r="LVO37" s="59"/>
      <c r="LVP37" s="59"/>
      <c r="LVQ37" s="59"/>
      <c r="LVR37" s="59"/>
      <c r="LVS37" s="59"/>
      <c r="LVT37" s="59"/>
      <c r="LVU37" s="59"/>
      <c r="LVV37" s="59"/>
      <c r="LVW37" s="59"/>
      <c r="LVX37" s="59"/>
      <c r="LVY37" s="59"/>
      <c r="LVZ37" s="59"/>
      <c r="LWA37" s="59"/>
      <c r="LWB37" s="59"/>
      <c r="LWC37" s="59"/>
      <c r="LWD37" s="59"/>
      <c r="LWE37" s="59"/>
      <c r="LWF37" s="59"/>
      <c r="LWG37" s="59"/>
      <c r="LWH37" s="59"/>
      <c r="LWI37" s="59"/>
      <c r="LWJ37" s="59"/>
      <c r="LWK37" s="59"/>
      <c r="LWL37" s="59"/>
      <c r="LWM37" s="59"/>
      <c r="LWN37" s="59"/>
      <c r="LWO37" s="59"/>
      <c r="LWP37" s="59"/>
      <c r="LWQ37" s="59"/>
      <c r="LWR37" s="59"/>
      <c r="LWS37" s="59"/>
      <c r="LWT37" s="59"/>
      <c r="LWU37" s="59"/>
      <c r="LWV37" s="59"/>
      <c r="LWW37" s="59"/>
      <c r="LWX37" s="59"/>
      <c r="LWY37" s="59"/>
      <c r="LWZ37" s="59"/>
      <c r="LXA37" s="59"/>
      <c r="LXB37" s="59"/>
      <c r="LXC37" s="59"/>
      <c r="LXD37" s="59"/>
      <c r="LXE37" s="59"/>
      <c r="LXF37" s="59"/>
      <c r="LXG37" s="59"/>
      <c r="LXH37" s="59"/>
      <c r="LXI37" s="59"/>
      <c r="LXJ37" s="59"/>
      <c r="LXK37" s="59"/>
      <c r="LXL37" s="59"/>
      <c r="LXM37" s="59"/>
      <c r="LXN37" s="59"/>
      <c r="LXO37" s="59"/>
      <c r="LXP37" s="59"/>
      <c r="LXQ37" s="59"/>
      <c r="LXR37" s="59"/>
      <c r="LXS37" s="59"/>
      <c r="LXT37" s="59"/>
      <c r="LXU37" s="59"/>
      <c r="LXV37" s="59"/>
      <c r="LXW37" s="59"/>
      <c r="LXX37" s="59"/>
      <c r="LXY37" s="59"/>
      <c r="LXZ37" s="59"/>
      <c r="LYA37" s="59"/>
      <c r="LYB37" s="59"/>
      <c r="LYC37" s="59"/>
      <c r="LYD37" s="59"/>
      <c r="LYE37" s="59"/>
      <c r="LYF37" s="59"/>
      <c r="LYG37" s="59"/>
      <c r="LYH37" s="59"/>
      <c r="LYI37" s="59"/>
      <c r="LYJ37" s="59"/>
      <c r="LYK37" s="59"/>
      <c r="LYL37" s="59"/>
      <c r="LYM37" s="59"/>
      <c r="LYN37" s="59"/>
      <c r="LYO37" s="59"/>
      <c r="LYP37" s="59"/>
      <c r="LYQ37" s="59"/>
      <c r="LYR37" s="59"/>
      <c r="LYS37" s="59"/>
      <c r="LYT37" s="59"/>
      <c r="LYU37" s="59"/>
      <c r="LYV37" s="59"/>
      <c r="LYW37" s="59"/>
      <c r="LYX37" s="59"/>
      <c r="LYY37" s="59"/>
      <c r="LYZ37" s="59"/>
      <c r="LZA37" s="59"/>
      <c r="LZB37" s="59"/>
      <c r="LZC37" s="59"/>
      <c r="LZD37" s="59"/>
      <c r="LZE37" s="59"/>
      <c r="LZF37" s="59"/>
      <c r="LZG37" s="59"/>
      <c r="LZH37" s="59"/>
      <c r="LZI37" s="59"/>
      <c r="LZJ37" s="59"/>
      <c r="LZK37" s="59"/>
      <c r="LZL37" s="59"/>
      <c r="LZM37" s="59"/>
      <c r="LZN37" s="59"/>
      <c r="LZO37" s="59"/>
      <c r="LZP37" s="59"/>
      <c r="LZQ37" s="59"/>
      <c r="LZR37" s="59"/>
      <c r="LZS37" s="59"/>
      <c r="LZT37" s="59"/>
      <c r="LZU37" s="59"/>
      <c r="LZV37" s="59"/>
      <c r="LZW37" s="59"/>
      <c r="LZX37" s="59"/>
      <c r="LZY37" s="59"/>
      <c r="LZZ37" s="59"/>
      <c r="MAA37" s="59"/>
      <c r="MAB37" s="59"/>
      <c r="MAC37" s="59"/>
      <c r="MAD37" s="59"/>
      <c r="MAE37" s="59"/>
      <c r="MAF37" s="59"/>
      <c r="MAG37" s="59"/>
      <c r="MAH37" s="59"/>
      <c r="MAI37" s="59"/>
      <c r="MAJ37" s="59"/>
      <c r="MAK37" s="59"/>
      <c r="MAL37" s="59"/>
      <c r="MAM37" s="59"/>
      <c r="MAN37" s="59"/>
      <c r="MAO37" s="59"/>
      <c r="MAP37" s="59"/>
      <c r="MAQ37" s="59"/>
      <c r="MAR37" s="59"/>
      <c r="MAS37" s="59"/>
      <c r="MAT37" s="59"/>
      <c r="MAU37" s="59"/>
      <c r="MAV37" s="59"/>
      <c r="MAW37" s="59"/>
      <c r="MAX37" s="59"/>
      <c r="MAY37" s="59"/>
      <c r="MAZ37" s="59"/>
      <c r="MBA37" s="59"/>
      <c r="MBB37" s="59"/>
      <c r="MBC37" s="59"/>
      <c r="MBD37" s="59"/>
      <c r="MBE37" s="59"/>
      <c r="MBF37" s="59"/>
      <c r="MBG37" s="59"/>
      <c r="MBH37" s="59"/>
      <c r="MBI37" s="59"/>
      <c r="MBJ37" s="59"/>
      <c r="MBK37" s="59"/>
      <c r="MBL37" s="59"/>
      <c r="MBM37" s="59"/>
      <c r="MBN37" s="59"/>
      <c r="MBO37" s="59"/>
      <c r="MBP37" s="59"/>
      <c r="MBQ37" s="59"/>
      <c r="MBR37" s="59"/>
      <c r="MBS37" s="59"/>
      <c r="MBT37" s="59"/>
      <c r="MBU37" s="59"/>
      <c r="MBV37" s="59"/>
      <c r="MBW37" s="59"/>
      <c r="MBX37" s="59"/>
      <c r="MBY37" s="59"/>
      <c r="MBZ37" s="59"/>
      <c r="MCA37" s="59"/>
      <c r="MCB37" s="59"/>
      <c r="MCC37" s="59"/>
      <c r="MCD37" s="59"/>
      <c r="MCE37" s="59"/>
      <c r="MCF37" s="59"/>
      <c r="MCG37" s="59"/>
      <c r="MCH37" s="59"/>
      <c r="MCI37" s="59"/>
      <c r="MCJ37" s="59"/>
      <c r="MCK37" s="59"/>
      <c r="MCL37" s="59"/>
      <c r="MCM37" s="59"/>
      <c r="MCN37" s="59"/>
      <c r="MCO37" s="59"/>
      <c r="MCP37" s="59"/>
      <c r="MCQ37" s="59"/>
      <c r="MCR37" s="59"/>
      <c r="MCS37" s="59"/>
      <c r="MCT37" s="59"/>
      <c r="MCU37" s="59"/>
      <c r="MCV37" s="59"/>
      <c r="MCW37" s="59"/>
      <c r="MCX37" s="59"/>
      <c r="MCY37" s="59"/>
      <c r="MCZ37" s="59"/>
      <c r="MDA37" s="59"/>
      <c r="MDB37" s="59"/>
      <c r="MDC37" s="59"/>
      <c r="MDD37" s="59"/>
      <c r="MDE37" s="59"/>
      <c r="MDF37" s="59"/>
      <c r="MDG37" s="59"/>
      <c r="MDH37" s="59"/>
      <c r="MDI37" s="59"/>
      <c r="MDJ37" s="59"/>
      <c r="MDK37" s="59"/>
      <c r="MDL37" s="59"/>
      <c r="MDM37" s="59"/>
      <c r="MDN37" s="59"/>
      <c r="MDO37" s="59"/>
      <c r="MDP37" s="59"/>
      <c r="MDQ37" s="59"/>
      <c r="MDR37" s="59"/>
      <c r="MDS37" s="59"/>
      <c r="MDT37" s="59"/>
      <c r="MDU37" s="59"/>
      <c r="MDV37" s="59"/>
      <c r="MDW37" s="59"/>
      <c r="MDX37" s="59"/>
      <c r="MDY37" s="59"/>
      <c r="MDZ37" s="59"/>
      <c r="MEA37" s="59"/>
      <c r="MEB37" s="59"/>
      <c r="MEC37" s="59"/>
      <c r="MED37" s="59"/>
      <c r="MEE37" s="59"/>
      <c r="MEF37" s="59"/>
      <c r="MEG37" s="59"/>
      <c r="MEH37" s="59"/>
      <c r="MEI37" s="59"/>
      <c r="MEJ37" s="59"/>
      <c r="MEK37" s="59"/>
      <c r="MEL37" s="59"/>
      <c r="MEM37" s="59"/>
      <c r="MEN37" s="59"/>
      <c r="MEO37" s="59"/>
      <c r="MEP37" s="59"/>
      <c r="MEQ37" s="59"/>
      <c r="MER37" s="59"/>
      <c r="MES37" s="59"/>
      <c r="MET37" s="59"/>
      <c r="MEU37" s="59"/>
      <c r="MEV37" s="59"/>
      <c r="MEW37" s="59"/>
      <c r="MEX37" s="59"/>
      <c r="MEY37" s="59"/>
      <c r="MEZ37" s="59"/>
      <c r="MFA37" s="59"/>
      <c r="MFB37" s="59"/>
      <c r="MFC37" s="59"/>
      <c r="MFD37" s="59"/>
      <c r="MFE37" s="59"/>
      <c r="MFF37" s="59"/>
      <c r="MFG37" s="59"/>
      <c r="MFH37" s="59"/>
      <c r="MFI37" s="59"/>
      <c r="MFJ37" s="59"/>
      <c r="MFK37" s="59"/>
      <c r="MFL37" s="59"/>
      <c r="MFM37" s="59"/>
      <c r="MFN37" s="59"/>
      <c r="MFO37" s="59"/>
      <c r="MFP37" s="59"/>
      <c r="MFQ37" s="59"/>
      <c r="MFR37" s="59"/>
      <c r="MFS37" s="59"/>
      <c r="MFT37" s="59"/>
      <c r="MFU37" s="59"/>
      <c r="MFV37" s="59"/>
      <c r="MFW37" s="59"/>
      <c r="MFX37" s="59"/>
      <c r="MFY37" s="59"/>
      <c r="MFZ37" s="59"/>
      <c r="MGA37" s="59"/>
      <c r="MGB37" s="59"/>
      <c r="MGC37" s="59"/>
      <c r="MGD37" s="59"/>
      <c r="MGE37" s="59"/>
      <c r="MGF37" s="59"/>
      <c r="MGG37" s="59"/>
      <c r="MGH37" s="59"/>
      <c r="MGI37" s="59"/>
      <c r="MGJ37" s="59"/>
      <c r="MGK37" s="59"/>
      <c r="MGL37" s="59"/>
      <c r="MGM37" s="59"/>
      <c r="MGN37" s="59"/>
      <c r="MGO37" s="59"/>
      <c r="MGP37" s="59"/>
      <c r="MGQ37" s="59"/>
      <c r="MGR37" s="59"/>
      <c r="MGS37" s="59"/>
      <c r="MGT37" s="59"/>
      <c r="MGU37" s="59"/>
      <c r="MGV37" s="59"/>
      <c r="MGW37" s="59"/>
      <c r="MGX37" s="59"/>
      <c r="MGY37" s="59"/>
      <c r="MGZ37" s="59"/>
      <c r="MHA37" s="59"/>
      <c r="MHB37" s="59"/>
      <c r="MHC37" s="59"/>
      <c r="MHD37" s="59"/>
      <c r="MHE37" s="59"/>
      <c r="MHF37" s="59"/>
      <c r="MHG37" s="59"/>
      <c r="MHH37" s="59"/>
      <c r="MHI37" s="59"/>
      <c r="MHJ37" s="59"/>
      <c r="MHK37" s="59"/>
      <c r="MHL37" s="59"/>
      <c r="MHM37" s="59"/>
      <c r="MHN37" s="59"/>
      <c r="MHO37" s="59"/>
      <c r="MHP37" s="59"/>
      <c r="MHQ37" s="59"/>
      <c r="MHR37" s="59"/>
      <c r="MHS37" s="59"/>
      <c r="MHT37" s="59"/>
      <c r="MHU37" s="59"/>
      <c r="MHV37" s="59"/>
      <c r="MHW37" s="59"/>
      <c r="MHX37" s="59"/>
      <c r="MHY37" s="59"/>
      <c r="MHZ37" s="59"/>
      <c r="MIA37" s="59"/>
      <c r="MIB37" s="59"/>
      <c r="MIC37" s="59"/>
      <c r="MID37" s="59"/>
      <c r="MIE37" s="59"/>
      <c r="MIF37" s="59"/>
      <c r="MIG37" s="59"/>
      <c r="MIH37" s="59"/>
      <c r="MII37" s="59"/>
      <c r="MIJ37" s="59"/>
      <c r="MIK37" s="59"/>
      <c r="MIL37" s="59"/>
      <c r="MIM37" s="59"/>
      <c r="MIN37" s="59"/>
      <c r="MIO37" s="59"/>
      <c r="MIP37" s="59"/>
      <c r="MIQ37" s="59"/>
      <c r="MIR37" s="59"/>
      <c r="MIS37" s="59"/>
      <c r="MIT37" s="59"/>
      <c r="MIU37" s="59"/>
      <c r="MIV37" s="59"/>
      <c r="MIW37" s="59"/>
      <c r="MIX37" s="59"/>
      <c r="MIY37" s="59"/>
      <c r="MIZ37" s="59"/>
      <c r="MJA37" s="59"/>
      <c r="MJB37" s="59"/>
      <c r="MJC37" s="59"/>
      <c r="MJD37" s="59"/>
      <c r="MJE37" s="59"/>
      <c r="MJF37" s="59"/>
      <c r="MJG37" s="59"/>
      <c r="MJH37" s="59"/>
      <c r="MJI37" s="59"/>
      <c r="MJJ37" s="59"/>
      <c r="MJK37" s="59"/>
      <c r="MJL37" s="59"/>
      <c r="MJM37" s="59"/>
      <c r="MJN37" s="59"/>
      <c r="MJO37" s="59"/>
      <c r="MJP37" s="59"/>
      <c r="MJQ37" s="59"/>
      <c r="MJR37" s="59"/>
      <c r="MJS37" s="59"/>
      <c r="MJT37" s="59"/>
      <c r="MJU37" s="59"/>
      <c r="MJV37" s="59"/>
      <c r="MJW37" s="59"/>
      <c r="MJX37" s="59"/>
      <c r="MJY37" s="59"/>
      <c r="MJZ37" s="59"/>
      <c r="MKA37" s="59"/>
      <c r="MKB37" s="59"/>
      <c r="MKC37" s="59"/>
      <c r="MKD37" s="59"/>
      <c r="MKE37" s="59"/>
      <c r="MKF37" s="59"/>
      <c r="MKG37" s="59"/>
      <c r="MKH37" s="59"/>
      <c r="MKI37" s="59"/>
      <c r="MKJ37" s="59"/>
      <c r="MKK37" s="59"/>
      <c r="MKL37" s="59"/>
      <c r="MKM37" s="59"/>
      <c r="MKN37" s="59"/>
      <c r="MKO37" s="59"/>
      <c r="MKP37" s="59"/>
      <c r="MKQ37" s="59"/>
      <c r="MKR37" s="59"/>
      <c r="MKS37" s="59"/>
      <c r="MKT37" s="59"/>
      <c r="MKU37" s="59"/>
      <c r="MKV37" s="59"/>
      <c r="MKW37" s="59"/>
      <c r="MKX37" s="59"/>
      <c r="MKY37" s="59"/>
      <c r="MKZ37" s="59"/>
      <c r="MLA37" s="59"/>
      <c r="MLB37" s="59"/>
      <c r="MLC37" s="59"/>
      <c r="MLD37" s="59"/>
      <c r="MLE37" s="59"/>
      <c r="MLF37" s="59"/>
      <c r="MLG37" s="59"/>
      <c r="MLH37" s="59"/>
      <c r="MLI37" s="59"/>
      <c r="MLJ37" s="59"/>
      <c r="MLK37" s="59"/>
      <c r="MLL37" s="59"/>
      <c r="MLM37" s="59"/>
      <c r="MLN37" s="59"/>
      <c r="MLO37" s="59"/>
      <c r="MLP37" s="59"/>
      <c r="MLQ37" s="59"/>
      <c r="MLR37" s="59"/>
      <c r="MLS37" s="59"/>
      <c r="MLT37" s="59"/>
      <c r="MLU37" s="59"/>
      <c r="MLV37" s="59"/>
      <c r="MLW37" s="59"/>
      <c r="MLX37" s="59"/>
      <c r="MLY37" s="59"/>
      <c r="MLZ37" s="59"/>
      <c r="MMA37" s="59"/>
      <c r="MMB37" s="59"/>
      <c r="MMC37" s="59"/>
      <c r="MMD37" s="59"/>
      <c r="MME37" s="59"/>
      <c r="MMF37" s="59"/>
      <c r="MMG37" s="59"/>
      <c r="MMH37" s="59"/>
      <c r="MMI37" s="59"/>
      <c r="MMJ37" s="59"/>
      <c r="MMK37" s="59"/>
      <c r="MML37" s="59"/>
      <c r="MMM37" s="59"/>
      <c r="MMN37" s="59"/>
      <c r="MMO37" s="59"/>
      <c r="MMP37" s="59"/>
      <c r="MMQ37" s="59"/>
      <c r="MMR37" s="59"/>
      <c r="MMS37" s="59"/>
      <c r="MMT37" s="59"/>
      <c r="MMU37" s="59"/>
      <c r="MMV37" s="59"/>
      <c r="MMW37" s="59"/>
      <c r="MMX37" s="59"/>
      <c r="MMY37" s="59"/>
      <c r="MMZ37" s="59"/>
      <c r="MNA37" s="59"/>
      <c r="MNB37" s="59"/>
      <c r="MNC37" s="59"/>
      <c r="MND37" s="59"/>
      <c r="MNE37" s="59"/>
      <c r="MNF37" s="59"/>
      <c r="MNG37" s="59"/>
      <c r="MNH37" s="59"/>
      <c r="MNI37" s="59"/>
      <c r="MNJ37" s="59"/>
      <c r="MNK37" s="59"/>
      <c r="MNL37" s="59"/>
      <c r="MNM37" s="59"/>
      <c r="MNN37" s="59"/>
      <c r="MNO37" s="59"/>
      <c r="MNP37" s="59"/>
      <c r="MNQ37" s="59"/>
      <c r="MNR37" s="59"/>
      <c r="MNS37" s="59"/>
      <c r="MNT37" s="59"/>
      <c r="MNU37" s="59"/>
      <c r="MNV37" s="59"/>
      <c r="MNW37" s="59"/>
      <c r="MNX37" s="59"/>
      <c r="MNY37" s="59"/>
      <c r="MNZ37" s="59"/>
      <c r="MOA37" s="59"/>
      <c r="MOB37" s="59"/>
      <c r="MOC37" s="59"/>
      <c r="MOD37" s="59"/>
      <c r="MOE37" s="59"/>
      <c r="MOF37" s="59"/>
      <c r="MOG37" s="59"/>
      <c r="MOH37" s="59"/>
      <c r="MOI37" s="59"/>
      <c r="MOJ37" s="59"/>
      <c r="MOK37" s="59"/>
      <c r="MOL37" s="59"/>
      <c r="MOM37" s="59"/>
      <c r="MON37" s="59"/>
      <c r="MOO37" s="59"/>
      <c r="MOP37" s="59"/>
      <c r="MOQ37" s="59"/>
      <c r="MOR37" s="59"/>
      <c r="MOS37" s="59"/>
      <c r="MOT37" s="59"/>
      <c r="MOU37" s="59"/>
      <c r="MOV37" s="59"/>
      <c r="MOW37" s="59"/>
      <c r="MOX37" s="59"/>
      <c r="MOY37" s="59"/>
      <c r="MOZ37" s="59"/>
      <c r="MPA37" s="59"/>
      <c r="MPB37" s="59"/>
      <c r="MPC37" s="59"/>
      <c r="MPD37" s="59"/>
      <c r="MPE37" s="59"/>
      <c r="MPF37" s="59"/>
      <c r="MPG37" s="59"/>
      <c r="MPH37" s="59"/>
      <c r="MPI37" s="59"/>
      <c r="MPJ37" s="59"/>
      <c r="MPK37" s="59"/>
      <c r="MPL37" s="59"/>
      <c r="MPM37" s="59"/>
      <c r="MPN37" s="59"/>
      <c r="MPO37" s="59"/>
      <c r="MPP37" s="59"/>
      <c r="MPQ37" s="59"/>
      <c r="MPR37" s="59"/>
      <c r="MPS37" s="59"/>
      <c r="MPT37" s="59"/>
      <c r="MPU37" s="59"/>
      <c r="MPV37" s="59"/>
      <c r="MPW37" s="59"/>
      <c r="MPX37" s="59"/>
      <c r="MPY37" s="59"/>
      <c r="MPZ37" s="59"/>
      <c r="MQA37" s="59"/>
      <c r="MQB37" s="59"/>
      <c r="MQC37" s="59"/>
      <c r="MQD37" s="59"/>
      <c r="MQE37" s="59"/>
      <c r="MQF37" s="59"/>
      <c r="MQG37" s="59"/>
      <c r="MQH37" s="59"/>
      <c r="MQI37" s="59"/>
      <c r="MQJ37" s="59"/>
      <c r="MQK37" s="59"/>
      <c r="MQL37" s="59"/>
      <c r="MQM37" s="59"/>
      <c r="MQN37" s="59"/>
      <c r="MQO37" s="59"/>
      <c r="MQP37" s="59"/>
      <c r="MQQ37" s="59"/>
      <c r="MQR37" s="59"/>
      <c r="MQS37" s="59"/>
      <c r="MQT37" s="59"/>
      <c r="MQU37" s="59"/>
      <c r="MQV37" s="59"/>
      <c r="MQW37" s="59"/>
      <c r="MQX37" s="59"/>
      <c r="MQY37" s="59"/>
      <c r="MQZ37" s="59"/>
      <c r="MRA37" s="59"/>
      <c r="MRB37" s="59"/>
      <c r="MRC37" s="59"/>
      <c r="MRD37" s="59"/>
      <c r="MRE37" s="59"/>
      <c r="MRF37" s="59"/>
      <c r="MRG37" s="59"/>
      <c r="MRH37" s="59"/>
      <c r="MRI37" s="59"/>
      <c r="MRJ37" s="59"/>
      <c r="MRK37" s="59"/>
      <c r="MRL37" s="59"/>
      <c r="MRM37" s="59"/>
      <c r="MRN37" s="59"/>
      <c r="MRO37" s="59"/>
      <c r="MRP37" s="59"/>
      <c r="MRQ37" s="59"/>
      <c r="MRR37" s="59"/>
      <c r="MRS37" s="59"/>
      <c r="MRT37" s="59"/>
      <c r="MRU37" s="59"/>
      <c r="MRV37" s="59"/>
      <c r="MRW37" s="59"/>
      <c r="MRX37" s="59"/>
      <c r="MRY37" s="59"/>
      <c r="MRZ37" s="59"/>
      <c r="MSA37" s="59"/>
      <c r="MSB37" s="59"/>
      <c r="MSC37" s="59"/>
      <c r="MSD37" s="59"/>
      <c r="MSE37" s="59"/>
      <c r="MSF37" s="59"/>
      <c r="MSG37" s="59"/>
      <c r="MSH37" s="59"/>
      <c r="MSI37" s="59"/>
      <c r="MSJ37" s="59"/>
      <c r="MSK37" s="59"/>
      <c r="MSL37" s="59"/>
      <c r="MSM37" s="59"/>
      <c r="MSN37" s="59"/>
      <c r="MSO37" s="59"/>
      <c r="MSP37" s="59"/>
      <c r="MSQ37" s="59"/>
      <c r="MSR37" s="59"/>
      <c r="MSS37" s="59"/>
      <c r="MST37" s="59"/>
      <c r="MSU37" s="59"/>
      <c r="MSV37" s="59"/>
      <c r="MSW37" s="59"/>
      <c r="MSX37" s="59"/>
      <c r="MSY37" s="59"/>
      <c r="MSZ37" s="59"/>
      <c r="MTA37" s="59"/>
      <c r="MTB37" s="59"/>
      <c r="MTC37" s="59"/>
      <c r="MTD37" s="59"/>
      <c r="MTE37" s="59"/>
      <c r="MTF37" s="59"/>
      <c r="MTG37" s="59"/>
      <c r="MTH37" s="59"/>
      <c r="MTI37" s="59"/>
      <c r="MTJ37" s="59"/>
      <c r="MTK37" s="59"/>
      <c r="MTL37" s="59"/>
      <c r="MTM37" s="59"/>
      <c r="MTN37" s="59"/>
      <c r="MTO37" s="59"/>
      <c r="MTP37" s="59"/>
      <c r="MTQ37" s="59"/>
      <c r="MTR37" s="59"/>
      <c r="MTS37" s="59"/>
      <c r="MTT37" s="59"/>
      <c r="MTU37" s="59"/>
      <c r="MTV37" s="59"/>
      <c r="MTW37" s="59"/>
      <c r="MTX37" s="59"/>
      <c r="MTY37" s="59"/>
      <c r="MTZ37" s="59"/>
      <c r="MUA37" s="59"/>
      <c r="MUB37" s="59"/>
      <c r="MUC37" s="59"/>
      <c r="MUD37" s="59"/>
      <c r="MUE37" s="59"/>
      <c r="MUF37" s="59"/>
      <c r="MUG37" s="59"/>
      <c r="MUH37" s="59"/>
      <c r="MUI37" s="59"/>
      <c r="MUJ37" s="59"/>
      <c r="MUK37" s="59"/>
      <c r="MUL37" s="59"/>
      <c r="MUM37" s="59"/>
      <c r="MUN37" s="59"/>
      <c r="MUO37" s="59"/>
      <c r="MUP37" s="59"/>
      <c r="MUQ37" s="59"/>
      <c r="MUR37" s="59"/>
      <c r="MUS37" s="59"/>
      <c r="MUT37" s="59"/>
      <c r="MUU37" s="59"/>
      <c r="MUV37" s="59"/>
      <c r="MUW37" s="59"/>
      <c r="MUX37" s="59"/>
      <c r="MUY37" s="59"/>
      <c r="MUZ37" s="59"/>
      <c r="MVA37" s="59"/>
      <c r="MVB37" s="59"/>
      <c r="MVC37" s="59"/>
      <c r="MVD37" s="59"/>
      <c r="MVE37" s="59"/>
      <c r="MVF37" s="59"/>
      <c r="MVG37" s="59"/>
      <c r="MVH37" s="59"/>
      <c r="MVI37" s="59"/>
      <c r="MVJ37" s="59"/>
      <c r="MVK37" s="59"/>
      <c r="MVL37" s="59"/>
      <c r="MVM37" s="59"/>
      <c r="MVN37" s="59"/>
      <c r="MVO37" s="59"/>
      <c r="MVP37" s="59"/>
      <c r="MVQ37" s="59"/>
      <c r="MVR37" s="59"/>
      <c r="MVS37" s="59"/>
      <c r="MVT37" s="59"/>
      <c r="MVU37" s="59"/>
      <c r="MVV37" s="59"/>
      <c r="MVW37" s="59"/>
      <c r="MVX37" s="59"/>
      <c r="MVY37" s="59"/>
      <c r="MVZ37" s="59"/>
      <c r="MWA37" s="59"/>
      <c r="MWB37" s="59"/>
      <c r="MWC37" s="59"/>
      <c r="MWD37" s="59"/>
      <c r="MWE37" s="59"/>
      <c r="MWF37" s="59"/>
      <c r="MWG37" s="59"/>
      <c r="MWH37" s="59"/>
      <c r="MWI37" s="59"/>
      <c r="MWJ37" s="59"/>
      <c r="MWK37" s="59"/>
      <c r="MWL37" s="59"/>
      <c r="MWM37" s="59"/>
      <c r="MWN37" s="59"/>
      <c r="MWO37" s="59"/>
      <c r="MWP37" s="59"/>
      <c r="MWQ37" s="59"/>
      <c r="MWR37" s="59"/>
      <c r="MWS37" s="59"/>
      <c r="MWT37" s="59"/>
      <c r="MWU37" s="59"/>
      <c r="MWV37" s="59"/>
      <c r="MWW37" s="59"/>
      <c r="MWX37" s="59"/>
      <c r="MWY37" s="59"/>
      <c r="MWZ37" s="59"/>
      <c r="MXA37" s="59"/>
      <c r="MXB37" s="59"/>
      <c r="MXC37" s="59"/>
      <c r="MXD37" s="59"/>
      <c r="MXE37" s="59"/>
      <c r="MXF37" s="59"/>
      <c r="MXG37" s="59"/>
      <c r="MXH37" s="59"/>
      <c r="MXI37" s="59"/>
      <c r="MXJ37" s="59"/>
      <c r="MXK37" s="59"/>
      <c r="MXL37" s="59"/>
      <c r="MXM37" s="59"/>
      <c r="MXN37" s="59"/>
      <c r="MXO37" s="59"/>
      <c r="MXP37" s="59"/>
      <c r="MXQ37" s="59"/>
      <c r="MXR37" s="59"/>
      <c r="MXS37" s="59"/>
      <c r="MXT37" s="59"/>
      <c r="MXU37" s="59"/>
      <c r="MXV37" s="59"/>
      <c r="MXW37" s="59"/>
      <c r="MXX37" s="59"/>
      <c r="MXY37" s="59"/>
      <c r="MXZ37" s="59"/>
      <c r="MYA37" s="59"/>
      <c r="MYB37" s="59"/>
      <c r="MYC37" s="59"/>
      <c r="MYD37" s="59"/>
      <c r="MYE37" s="59"/>
      <c r="MYF37" s="59"/>
      <c r="MYG37" s="59"/>
      <c r="MYH37" s="59"/>
      <c r="MYI37" s="59"/>
      <c r="MYJ37" s="59"/>
      <c r="MYK37" s="59"/>
      <c r="MYL37" s="59"/>
      <c r="MYM37" s="59"/>
      <c r="MYN37" s="59"/>
      <c r="MYO37" s="59"/>
      <c r="MYP37" s="59"/>
      <c r="MYQ37" s="59"/>
      <c r="MYR37" s="59"/>
      <c r="MYS37" s="59"/>
      <c r="MYT37" s="59"/>
      <c r="MYU37" s="59"/>
      <c r="MYV37" s="59"/>
      <c r="MYW37" s="59"/>
      <c r="MYX37" s="59"/>
      <c r="MYY37" s="59"/>
      <c r="MYZ37" s="59"/>
      <c r="MZA37" s="59"/>
      <c r="MZB37" s="59"/>
      <c r="MZC37" s="59"/>
      <c r="MZD37" s="59"/>
      <c r="MZE37" s="59"/>
      <c r="MZF37" s="59"/>
      <c r="MZG37" s="59"/>
      <c r="MZH37" s="59"/>
      <c r="MZI37" s="59"/>
      <c r="MZJ37" s="59"/>
      <c r="MZK37" s="59"/>
      <c r="MZL37" s="59"/>
      <c r="MZM37" s="59"/>
      <c r="MZN37" s="59"/>
      <c r="MZO37" s="59"/>
      <c r="MZP37" s="59"/>
      <c r="MZQ37" s="59"/>
      <c r="MZR37" s="59"/>
      <c r="MZS37" s="59"/>
      <c r="MZT37" s="59"/>
      <c r="MZU37" s="59"/>
      <c r="MZV37" s="59"/>
      <c r="MZW37" s="59"/>
      <c r="MZX37" s="59"/>
      <c r="MZY37" s="59"/>
      <c r="MZZ37" s="59"/>
      <c r="NAA37" s="59"/>
      <c r="NAB37" s="59"/>
      <c r="NAC37" s="59"/>
      <c r="NAD37" s="59"/>
      <c r="NAE37" s="59"/>
      <c r="NAF37" s="59"/>
      <c r="NAG37" s="59"/>
      <c r="NAH37" s="59"/>
      <c r="NAI37" s="59"/>
      <c r="NAJ37" s="59"/>
      <c r="NAK37" s="59"/>
      <c r="NAL37" s="59"/>
      <c r="NAM37" s="59"/>
      <c r="NAN37" s="59"/>
      <c r="NAO37" s="59"/>
      <c r="NAP37" s="59"/>
      <c r="NAQ37" s="59"/>
      <c r="NAR37" s="59"/>
      <c r="NAS37" s="59"/>
      <c r="NAT37" s="59"/>
      <c r="NAU37" s="59"/>
      <c r="NAV37" s="59"/>
      <c r="NAW37" s="59"/>
      <c r="NAX37" s="59"/>
      <c r="NAY37" s="59"/>
      <c r="NAZ37" s="59"/>
      <c r="NBA37" s="59"/>
      <c r="NBB37" s="59"/>
      <c r="NBC37" s="59"/>
      <c r="NBD37" s="59"/>
      <c r="NBE37" s="59"/>
      <c r="NBF37" s="59"/>
      <c r="NBG37" s="59"/>
      <c r="NBH37" s="59"/>
      <c r="NBI37" s="59"/>
      <c r="NBJ37" s="59"/>
      <c r="NBK37" s="59"/>
      <c r="NBL37" s="59"/>
      <c r="NBM37" s="59"/>
      <c r="NBN37" s="59"/>
      <c r="NBO37" s="59"/>
      <c r="NBP37" s="59"/>
      <c r="NBQ37" s="59"/>
      <c r="NBR37" s="59"/>
      <c r="NBS37" s="59"/>
      <c r="NBT37" s="59"/>
      <c r="NBU37" s="59"/>
      <c r="NBV37" s="59"/>
      <c r="NBW37" s="59"/>
      <c r="NBX37" s="59"/>
      <c r="NBY37" s="59"/>
      <c r="NBZ37" s="59"/>
      <c r="NCA37" s="59"/>
      <c r="NCB37" s="59"/>
      <c r="NCC37" s="59"/>
      <c r="NCD37" s="59"/>
      <c r="NCE37" s="59"/>
      <c r="NCF37" s="59"/>
      <c r="NCG37" s="59"/>
      <c r="NCH37" s="59"/>
      <c r="NCI37" s="59"/>
      <c r="NCJ37" s="59"/>
      <c r="NCK37" s="59"/>
      <c r="NCL37" s="59"/>
      <c r="NCM37" s="59"/>
      <c r="NCN37" s="59"/>
      <c r="NCO37" s="59"/>
      <c r="NCP37" s="59"/>
      <c r="NCQ37" s="59"/>
      <c r="NCR37" s="59"/>
      <c r="NCS37" s="59"/>
      <c r="NCT37" s="59"/>
      <c r="NCU37" s="59"/>
      <c r="NCV37" s="59"/>
      <c r="NCW37" s="59"/>
      <c r="NCX37" s="59"/>
      <c r="NCY37" s="59"/>
      <c r="NCZ37" s="59"/>
      <c r="NDA37" s="59"/>
      <c r="NDB37" s="59"/>
      <c r="NDC37" s="59"/>
      <c r="NDD37" s="59"/>
      <c r="NDE37" s="59"/>
      <c r="NDF37" s="59"/>
      <c r="NDG37" s="59"/>
      <c r="NDH37" s="59"/>
      <c r="NDI37" s="59"/>
      <c r="NDJ37" s="59"/>
      <c r="NDK37" s="59"/>
      <c r="NDL37" s="59"/>
      <c r="NDM37" s="59"/>
      <c r="NDN37" s="59"/>
      <c r="NDO37" s="59"/>
      <c r="NDP37" s="59"/>
      <c r="NDQ37" s="59"/>
      <c r="NDR37" s="59"/>
      <c r="NDS37" s="59"/>
      <c r="NDT37" s="59"/>
      <c r="NDU37" s="59"/>
      <c r="NDV37" s="59"/>
      <c r="NDW37" s="59"/>
      <c r="NDX37" s="59"/>
      <c r="NDY37" s="59"/>
      <c r="NDZ37" s="59"/>
      <c r="NEA37" s="59"/>
      <c r="NEB37" s="59"/>
      <c r="NEC37" s="59"/>
      <c r="NED37" s="59"/>
      <c r="NEE37" s="59"/>
      <c r="NEF37" s="59"/>
      <c r="NEG37" s="59"/>
      <c r="NEH37" s="59"/>
      <c r="NEI37" s="59"/>
      <c r="NEJ37" s="59"/>
      <c r="NEK37" s="59"/>
      <c r="NEL37" s="59"/>
      <c r="NEM37" s="59"/>
      <c r="NEN37" s="59"/>
      <c r="NEO37" s="59"/>
      <c r="NEP37" s="59"/>
      <c r="NEQ37" s="59"/>
      <c r="NER37" s="59"/>
      <c r="NES37" s="59"/>
      <c r="NET37" s="59"/>
      <c r="NEU37" s="59"/>
      <c r="NEV37" s="59"/>
      <c r="NEW37" s="59"/>
      <c r="NEX37" s="59"/>
      <c r="NEY37" s="59"/>
      <c r="NEZ37" s="59"/>
      <c r="NFA37" s="59"/>
      <c r="NFB37" s="59"/>
      <c r="NFC37" s="59"/>
      <c r="NFD37" s="59"/>
      <c r="NFE37" s="59"/>
      <c r="NFF37" s="59"/>
      <c r="NFG37" s="59"/>
      <c r="NFH37" s="59"/>
      <c r="NFI37" s="59"/>
      <c r="NFJ37" s="59"/>
      <c r="NFK37" s="59"/>
      <c r="NFL37" s="59"/>
      <c r="NFM37" s="59"/>
      <c r="NFN37" s="59"/>
      <c r="NFO37" s="59"/>
      <c r="NFP37" s="59"/>
      <c r="NFQ37" s="59"/>
      <c r="NFR37" s="59"/>
      <c r="NFS37" s="59"/>
      <c r="NFT37" s="59"/>
      <c r="NFU37" s="59"/>
      <c r="NFV37" s="59"/>
      <c r="NFW37" s="59"/>
      <c r="NFX37" s="59"/>
      <c r="NFY37" s="59"/>
      <c r="NFZ37" s="59"/>
      <c r="NGA37" s="59"/>
      <c r="NGB37" s="59"/>
      <c r="NGC37" s="59"/>
      <c r="NGD37" s="59"/>
      <c r="NGE37" s="59"/>
      <c r="NGF37" s="59"/>
      <c r="NGG37" s="59"/>
      <c r="NGH37" s="59"/>
      <c r="NGI37" s="59"/>
      <c r="NGJ37" s="59"/>
      <c r="NGK37" s="59"/>
      <c r="NGL37" s="59"/>
      <c r="NGM37" s="59"/>
      <c r="NGN37" s="59"/>
      <c r="NGO37" s="59"/>
      <c r="NGP37" s="59"/>
      <c r="NGQ37" s="59"/>
      <c r="NGR37" s="59"/>
      <c r="NGS37" s="59"/>
      <c r="NGT37" s="59"/>
      <c r="NGU37" s="59"/>
      <c r="NGV37" s="59"/>
      <c r="NGW37" s="59"/>
      <c r="NGX37" s="59"/>
      <c r="NGY37" s="59"/>
      <c r="NGZ37" s="59"/>
      <c r="NHA37" s="59"/>
      <c r="NHB37" s="59"/>
      <c r="NHC37" s="59"/>
      <c r="NHD37" s="59"/>
      <c r="NHE37" s="59"/>
      <c r="NHF37" s="59"/>
      <c r="NHG37" s="59"/>
      <c r="NHH37" s="59"/>
      <c r="NHI37" s="59"/>
      <c r="NHJ37" s="59"/>
      <c r="NHK37" s="59"/>
      <c r="NHL37" s="59"/>
      <c r="NHM37" s="59"/>
      <c r="NHN37" s="59"/>
      <c r="NHO37" s="59"/>
      <c r="NHP37" s="59"/>
      <c r="NHQ37" s="59"/>
      <c r="NHR37" s="59"/>
      <c r="NHS37" s="59"/>
      <c r="NHT37" s="59"/>
      <c r="NHU37" s="59"/>
      <c r="NHV37" s="59"/>
      <c r="NHW37" s="59"/>
      <c r="NHX37" s="59"/>
      <c r="NHY37" s="59"/>
      <c r="NHZ37" s="59"/>
      <c r="NIA37" s="59"/>
      <c r="NIB37" s="59"/>
      <c r="NIC37" s="59"/>
      <c r="NID37" s="59"/>
      <c r="NIE37" s="59"/>
      <c r="NIF37" s="59"/>
      <c r="NIG37" s="59"/>
      <c r="NIH37" s="59"/>
      <c r="NII37" s="59"/>
      <c r="NIJ37" s="59"/>
      <c r="NIK37" s="59"/>
      <c r="NIL37" s="59"/>
      <c r="NIM37" s="59"/>
      <c r="NIN37" s="59"/>
      <c r="NIO37" s="59"/>
      <c r="NIP37" s="59"/>
      <c r="NIQ37" s="59"/>
      <c r="NIR37" s="59"/>
      <c r="NIS37" s="59"/>
      <c r="NIT37" s="59"/>
      <c r="NIU37" s="59"/>
      <c r="NIV37" s="59"/>
      <c r="NIW37" s="59"/>
      <c r="NIX37" s="59"/>
      <c r="NIY37" s="59"/>
      <c r="NIZ37" s="59"/>
      <c r="NJA37" s="59"/>
      <c r="NJB37" s="59"/>
      <c r="NJC37" s="59"/>
      <c r="NJD37" s="59"/>
      <c r="NJE37" s="59"/>
      <c r="NJF37" s="59"/>
      <c r="NJG37" s="59"/>
      <c r="NJH37" s="59"/>
      <c r="NJI37" s="59"/>
      <c r="NJJ37" s="59"/>
      <c r="NJK37" s="59"/>
      <c r="NJL37" s="59"/>
      <c r="NJM37" s="59"/>
      <c r="NJN37" s="59"/>
      <c r="NJO37" s="59"/>
      <c r="NJP37" s="59"/>
      <c r="NJQ37" s="59"/>
      <c r="NJR37" s="59"/>
      <c r="NJS37" s="59"/>
      <c r="NJT37" s="59"/>
      <c r="NJU37" s="59"/>
      <c r="NJV37" s="59"/>
      <c r="NJW37" s="59"/>
      <c r="NJX37" s="59"/>
      <c r="NJY37" s="59"/>
      <c r="NJZ37" s="59"/>
      <c r="NKA37" s="59"/>
      <c r="NKB37" s="59"/>
      <c r="NKC37" s="59"/>
      <c r="NKD37" s="59"/>
      <c r="NKE37" s="59"/>
      <c r="NKF37" s="59"/>
      <c r="NKG37" s="59"/>
      <c r="NKH37" s="59"/>
      <c r="NKI37" s="59"/>
      <c r="NKJ37" s="59"/>
      <c r="NKK37" s="59"/>
      <c r="NKL37" s="59"/>
      <c r="NKM37" s="59"/>
      <c r="NKN37" s="59"/>
      <c r="NKO37" s="59"/>
      <c r="NKP37" s="59"/>
      <c r="NKQ37" s="59"/>
      <c r="NKR37" s="59"/>
      <c r="NKS37" s="59"/>
      <c r="NKT37" s="59"/>
      <c r="NKU37" s="59"/>
      <c r="NKV37" s="59"/>
      <c r="NKW37" s="59"/>
      <c r="NKX37" s="59"/>
      <c r="NKY37" s="59"/>
      <c r="NKZ37" s="59"/>
      <c r="NLA37" s="59"/>
      <c r="NLB37" s="59"/>
      <c r="NLC37" s="59"/>
      <c r="NLD37" s="59"/>
      <c r="NLE37" s="59"/>
      <c r="NLF37" s="59"/>
      <c r="NLG37" s="59"/>
      <c r="NLH37" s="59"/>
      <c r="NLI37" s="59"/>
      <c r="NLJ37" s="59"/>
      <c r="NLK37" s="59"/>
      <c r="NLL37" s="59"/>
      <c r="NLM37" s="59"/>
      <c r="NLN37" s="59"/>
      <c r="NLO37" s="59"/>
      <c r="NLP37" s="59"/>
      <c r="NLQ37" s="59"/>
      <c r="NLR37" s="59"/>
      <c r="NLS37" s="59"/>
      <c r="NLT37" s="59"/>
      <c r="NLU37" s="59"/>
      <c r="NLV37" s="59"/>
      <c r="NLW37" s="59"/>
      <c r="NLX37" s="59"/>
      <c r="NLY37" s="59"/>
      <c r="NLZ37" s="59"/>
      <c r="NMA37" s="59"/>
      <c r="NMB37" s="59"/>
      <c r="NMC37" s="59"/>
      <c r="NMD37" s="59"/>
      <c r="NME37" s="59"/>
      <c r="NMF37" s="59"/>
      <c r="NMG37" s="59"/>
      <c r="NMH37" s="59"/>
      <c r="NMI37" s="59"/>
      <c r="NMJ37" s="59"/>
      <c r="NMK37" s="59"/>
      <c r="NML37" s="59"/>
      <c r="NMM37" s="59"/>
      <c r="NMN37" s="59"/>
      <c r="NMO37" s="59"/>
      <c r="NMP37" s="59"/>
      <c r="NMQ37" s="59"/>
      <c r="NMR37" s="59"/>
      <c r="NMS37" s="59"/>
      <c r="NMT37" s="59"/>
      <c r="NMU37" s="59"/>
      <c r="NMV37" s="59"/>
      <c r="NMW37" s="59"/>
      <c r="NMX37" s="59"/>
      <c r="NMY37" s="59"/>
      <c r="NMZ37" s="59"/>
      <c r="NNA37" s="59"/>
      <c r="NNB37" s="59"/>
      <c r="NNC37" s="59"/>
      <c r="NND37" s="59"/>
      <c r="NNE37" s="59"/>
      <c r="NNF37" s="59"/>
      <c r="NNG37" s="59"/>
      <c r="NNH37" s="59"/>
      <c r="NNI37" s="59"/>
      <c r="NNJ37" s="59"/>
      <c r="NNK37" s="59"/>
      <c r="NNL37" s="59"/>
      <c r="NNM37" s="59"/>
      <c r="NNN37" s="59"/>
      <c r="NNO37" s="59"/>
      <c r="NNP37" s="59"/>
      <c r="NNQ37" s="59"/>
      <c r="NNR37" s="59"/>
      <c r="NNS37" s="59"/>
      <c r="NNT37" s="59"/>
      <c r="NNU37" s="59"/>
      <c r="NNV37" s="59"/>
      <c r="NNW37" s="59"/>
      <c r="NNX37" s="59"/>
      <c r="NNY37" s="59"/>
      <c r="NNZ37" s="59"/>
      <c r="NOA37" s="59"/>
      <c r="NOB37" s="59"/>
      <c r="NOC37" s="59"/>
      <c r="NOD37" s="59"/>
      <c r="NOE37" s="59"/>
      <c r="NOF37" s="59"/>
      <c r="NOG37" s="59"/>
      <c r="NOH37" s="59"/>
      <c r="NOI37" s="59"/>
      <c r="NOJ37" s="59"/>
      <c r="NOK37" s="59"/>
      <c r="NOL37" s="59"/>
      <c r="NOM37" s="59"/>
      <c r="NON37" s="59"/>
      <c r="NOO37" s="59"/>
      <c r="NOP37" s="59"/>
      <c r="NOQ37" s="59"/>
      <c r="NOR37" s="59"/>
      <c r="NOS37" s="59"/>
      <c r="NOT37" s="59"/>
      <c r="NOU37" s="59"/>
      <c r="NOV37" s="59"/>
      <c r="NOW37" s="59"/>
      <c r="NOX37" s="59"/>
      <c r="NOY37" s="59"/>
      <c r="NOZ37" s="59"/>
      <c r="NPA37" s="59"/>
      <c r="NPB37" s="59"/>
      <c r="NPC37" s="59"/>
      <c r="NPD37" s="59"/>
      <c r="NPE37" s="59"/>
      <c r="NPF37" s="59"/>
      <c r="NPG37" s="59"/>
      <c r="NPH37" s="59"/>
      <c r="NPI37" s="59"/>
      <c r="NPJ37" s="59"/>
      <c r="NPK37" s="59"/>
      <c r="NPL37" s="59"/>
      <c r="NPM37" s="59"/>
      <c r="NPN37" s="59"/>
      <c r="NPO37" s="59"/>
      <c r="NPP37" s="59"/>
      <c r="NPQ37" s="59"/>
      <c r="NPR37" s="59"/>
      <c r="NPS37" s="59"/>
      <c r="NPT37" s="59"/>
      <c r="NPU37" s="59"/>
      <c r="NPV37" s="59"/>
      <c r="NPW37" s="59"/>
      <c r="NPX37" s="59"/>
      <c r="NPY37" s="59"/>
      <c r="NPZ37" s="59"/>
      <c r="NQA37" s="59"/>
      <c r="NQB37" s="59"/>
      <c r="NQC37" s="59"/>
      <c r="NQD37" s="59"/>
      <c r="NQE37" s="59"/>
      <c r="NQF37" s="59"/>
      <c r="NQG37" s="59"/>
      <c r="NQH37" s="59"/>
      <c r="NQI37" s="59"/>
      <c r="NQJ37" s="59"/>
      <c r="NQK37" s="59"/>
      <c r="NQL37" s="59"/>
      <c r="NQM37" s="59"/>
      <c r="NQN37" s="59"/>
      <c r="NQO37" s="59"/>
      <c r="NQP37" s="59"/>
      <c r="NQQ37" s="59"/>
      <c r="NQR37" s="59"/>
      <c r="NQS37" s="59"/>
      <c r="NQT37" s="59"/>
      <c r="NQU37" s="59"/>
      <c r="NQV37" s="59"/>
      <c r="NQW37" s="59"/>
      <c r="NQX37" s="59"/>
      <c r="NQY37" s="59"/>
      <c r="NQZ37" s="59"/>
      <c r="NRA37" s="59"/>
      <c r="NRB37" s="59"/>
      <c r="NRC37" s="59"/>
      <c r="NRD37" s="59"/>
      <c r="NRE37" s="59"/>
      <c r="NRF37" s="59"/>
      <c r="NRG37" s="59"/>
      <c r="NRH37" s="59"/>
      <c r="NRI37" s="59"/>
      <c r="NRJ37" s="59"/>
      <c r="NRK37" s="59"/>
      <c r="NRL37" s="59"/>
      <c r="NRM37" s="59"/>
      <c r="NRN37" s="59"/>
      <c r="NRO37" s="59"/>
      <c r="NRP37" s="59"/>
      <c r="NRQ37" s="59"/>
      <c r="NRR37" s="59"/>
      <c r="NRS37" s="59"/>
      <c r="NRT37" s="59"/>
      <c r="NRU37" s="59"/>
      <c r="NRV37" s="59"/>
      <c r="NRW37" s="59"/>
      <c r="NRX37" s="59"/>
      <c r="NRY37" s="59"/>
      <c r="NRZ37" s="59"/>
      <c r="NSA37" s="59"/>
      <c r="NSB37" s="59"/>
      <c r="NSC37" s="59"/>
      <c r="NSD37" s="59"/>
      <c r="NSE37" s="59"/>
      <c r="NSF37" s="59"/>
      <c r="NSG37" s="59"/>
      <c r="NSH37" s="59"/>
      <c r="NSI37" s="59"/>
      <c r="NSJ37" s="59"/>
      <c r="NSK37" s="59"/>
      <c r="NSL37" s="59"/>
      <c r="NSM37" s="59"/>
      <c r="NSN37" s="59"/>
      <c r="NSO37" s="59"/>
      <c r="NSP37" s="59"/>
      <c r="NSQ37" s="59"/>
      <c r="NSR37" s="59"/>
      <c r="NSS37" s="59"/>
      <c r="NST37" s="59"/>
      <c r="NSU37" s="59"/>
      <c r="NSV37" s="59"/>
      <c r="NSW37" s="59"/>
      <c r="NSX37" s="59"/>
      <c r="NSY37" s="59"/>
      <c r="NSZ37" s="59"/>
      <c r="NTA37" s="59"/>
      <c r="NTB37" s="59"/>
      <c r="NTC37" s="59"/>
      <c r="NTD37" s="59"/>
      <c r="NTE37" s="59"/>
      <c r="NTF37" s="59"/>
      <c r="NTG37" s="59"/>
      <c r="NTH37" s="59"/>
      <c r="NTI37" s="59"/>
      <c r="NTJ37" s="59"/>
      <c r="NTK37" s="59"/>
      <c r="NTL37" s="59"/>
      <c r="NTM37" s="59"/>
      <c r="NTN37" s="59"/>
      <c r="NTO37" s="59"/>
      <c r="NTP37" s="59"/>
      <c r="NTQ37" s="59"/>
      <c r="NTR37" s="59"/>
      <c r="NTS37" s="59"/>
      <c r="NTT37" s="59"/>
      <c r="NTU37" s="59"/>
      <c r="NTV37" s="59"/>
      <c r="NTW37" s="59"/>
      <c r="NTX37" s="59"/>
      <c r="NTY37" s="59"/>
      <c r="NTZ37" s="59"/>
      <c r="NUA37" s="59"/>
      <c r="NUB37" s="59"/>
      <c r="NUC37" s="59"/>
      <c r="NUD37" s="59"/>
      <c r="NUE37" s="59"/>
      <c r="NUF37" s="59"/>
      <c r="NUG37" s="59"/>
      <c r="NUH37" s="59"/>
      <c r="NUI37" s="59"/>
      <c r="NUJ37" s="59"/>
      <c r="NUK37" s="59"/>
      <c r="NUL37" s="59"/>
      <c r="NUM37" s="59"/>
      <c r="NUN37" s="59"/>
      <c r="NUO37" s="59"/>
      <c r="NUP37" s="59"/>
      <c r="NUQ37" s="59"/>
      <c r="NUR37" s="59"/>
      <c r="NUS37" s="59"/>
      <c r="NUT37" s="59"/>
      <c r="NUU37" s="59"/>
      <c r="NUV37" s="59"/>
      <c r="NUW37" s="59"/>
      <c r="NUX37" s="59"/>
      <c r="NUY37" s="59"/>
      <c r="NUZ37" s="59"/>
      <c r="NVA37" s="59"/>
      <c r="NVB37" s="59"/>
      <c r="NVC37" s="59"/>
      <c r="NVD37" s="59"/>
      <c r="NVE37" s="59"/>
      <c r="NVF37" s="59"/>
      <c r="NVG37" s="59"/>
      <c r="NVH37" s="59"/>
      <c r="NVI37" s="59"/>
      <c r="NVJ37" s="59"/>
      <c r="NVK37" s="59"/>
      <c r="NVL37" s="59"/>
      <c r="NVM37" s="59"/>
      <c r="NVN37" s="59"/>
      <c r="NVO37" s="59"/>
      <c r="NVP37" s="59"/>
      <c r="NVQ37" s="59"/>
      <c r="NVR37" s="59"/>
      <c r="NVS37" s="59"/>
      <c r="NVT37" s="59"/>
      <c r="NVU37" s="59"/>
      <c r="NVV37" s="59"/>
      <c r="NVW37" s="59"/>
      <c r="NVX37" s="59"/>
      <c r="NVY37" s="59"/>
      <c r="NVZ37" s="59"/>
      <c r="NWA37" s="59"/>
      <c r="NWB37" s="59"/>
      <c r="NWC37" s="59"/>
      <c r="NWD37" s="59"/>
      <c r="NWE37" s="59"/>
      <c r="NWF37" s="59"/>
      <c r="NWG37" s="59"/>
      <c r="NWH37" s="59"/>
      <c r="NWI37" s="59"/>
      <c r="NWJ37" s="59"/>
      <c r="NWK37" s="59"/>
      <c r="NWL37" s="59"/>
      <c r="NWM37" s="59"/>
      <c r="NWN37" s="59"/>
      <c r="NWO37" s="59"/>
      <c r="NWP37" s="59"/>
      <c r="NWQ37" s="59"/>
      <c r="NWR37" s="59"/>
      <c r="NWS37" s="59"/>
      <c r="NWT37" s="59"/>
      <c r="NWU37" s="59"/>
      <c r="NWV37" s="59"/>
      <c r="NWW37" s="59"/>
      <c r="NWX37" s="59"/>
      <c r="NWY37" s="59"/>
      <c r="NWZ37" s="59"/>
      <c r="NXA37" s="59"/>
      <c r="NXB37" s="59"/>
      <c r="NXC37" s="59"/>
      <c r="NXD37" s="59"/>
      <c r="NXE37" s="59"/>
      <c r="NXF37" s="59"/>
      <c r="NXG37" s="59"/>
      <c r="NXH37" s="59"/>
      <c r="NXI37" s="59"/>
      <c r="NXJ37" s="59"/>
      <c r="NXK37" s="59"/>
      <c r="NXL37" s="59"/>
      <c r="NXM37" s="59"/>
      <c r="NXN37" s="59"/>
      <c r="NXO37" s="59"/>
      <c r="NXP37" s="59"/>
      <c r="NXQ37" s="59"/>
      <c r="NXR37" s="59"/>
      <c r="NXS37" s="59"/>
      <c r="NXT37" s="59"/>
      <c r="NXU37" s="59"/>
      <c r="NXV37" s="59"/>
      <c r="NXW37" s="59"/>
      <c r="NXX37" s="59"/>
      <c r="NXY37" s="59"/>
      <c r="NXZ37" s="59"/>
      <c r="NYA37" s="59"/>
      <c r="NYB37" s="59"/>
      <c r="NYC37" s="59"/>
      <c r="NYD37" s="59"/>
      <c r="NYE37" s="59"/>
      <c r="NYF37" s="59"/>
      <c r="NYG37" s="59"/>
      <c r="NYH37" s="59"/>
      <c r="NYI37" s="59"/>
      <c r="NYJ37" s="59"/>
      <c r="NYK37" s="59"/>
      <c r="NYL37" s="59"/>
      <c r="NYM37" s="59"/>
      <c r="NYN37" s="59"/>
      <c r="NYO37" s="59"/>
      <c r="NYP37" s="59"/>
      <c r="NYQ37" s="59"/>
      <c r="NYR37" s="59"/>
      <c r="NYS37" s="59"/>
      <c r="NYT37" s="59"/>
      <c r="NYU37" s="59"/>
      <c r="NYV37" s="59"/>
      <c r="NYW37" s="59"/>
      <c r="NYX37" s="59"/>
      <c r="NYY37" s="59"/>
      <c r="NYZ37" s="59"/>
      <c r="NZA37" s="59"/>
      <c r="NZB37" s="59"/>
      <c r="NZC37" s="59"/>
      <c r="NZD37" s="59"/>
      <c r="NZE37" s="59"/>
      <c r="NZF37" s="59"/>
      <c r="NZG37" s="59"/>
      <c r="NZH37" s="59"/>
      <c r="NZI37" s="59"/>
      <c r="NZJ37" s="59"/>
      <c r="NZK37" s="59"/>
      <c r="NZL37" s="59"/>
      <c r="NZM37" s="59"/>
      <c r="NZN37" s="59"/>
      <c r="NZO37" s="59"/>
      <c r="NZP37" s="59"/>
      <c r="NZQ37" s="59"/>
      <c r="NZR37" s="59"/>
      <c r="NZS37" s="59"/>
      <c r="NZT37" s="59"/>
      <c r="NZU37" s="59"/>
      <c r="NZV37" s="59"/>
      <c r="NZW37" s="59"/>
      <c r="NZX37" s="59"/>
      <c r="NZY37" s="59"/>
      <c r="NZZ37" s="59"/>
      <c r="OAA37" s="59"/>
      <c r="OAB37" s="59"/>
      <c r="OAC37" s="59"/>
      <c r="OAD37" s="59"/>
      <c r="OAE37" s="59"/>
      <c r="OAF37" s="59"/>
      <c r="OAG37" s="59"/>
      <c r="OAH37" s="59"/>
      <c r="OAI37" s="59"/>
      <c r="OAJ37" s="59"/>
      <c r="OAK37" s="59"/>
      <c r="OAL37" s="59"/>
      <c r="OAM37" s="59"/>
      <c r="OAN37" s="59"/>
      <c r="OAO37" s="59"/>
      <c r="OAP37" s="59"/>
      <c r="OAQ37" s="59"/>
      <c r="OAR37" s="59"/>
      <c r="OAS37" s="59"/>
      <c r="OAT37" s="59"/>
      <c r="OAU37" s="59"/>
      <c r="OAV37" s="59"/>
      <c r="OAW37" s="59"/>
      <c r="OAX37" s="59"/>
      <c r="OAY37" s="59"/>
      <c r="OAZ37" s="59"/>
      <c r="OBA37" s="59"/>
      <c r="OBB37" s="59"/>
      <c r="OBC37" s="59"/>
      <c r="OBD37" s="59"/>
      <c r="OBE37" s="59"/>
      <c r="OBF37" s="59"/>
      <c r="OBG37" s="59"/>
      <c r="OBH37" s="59"/>
      <c r="OBI37" s="59"/>
      <c r="OBJ37" s="59"/>
      <c r="OBK37" s="59"/>
      <c r="OBL37" s="59"/>
      <c r="OBM37" s="59"/>
      <c r="OBN37" s="59"/>
      <c r="OBO37" s="59"/>
      <c r="OBP37" s="59"/>
      <c r="OBQ37" s="59"/>
      <c r="OBR37" s="59"/>
      <c r="OBS37" s="59"/>
      <c r="OBT37" s="59"/>
      <c r="OBU37" s="59"/>
      <c r="OBV37" s="59"/>
      <c r="OBW37" s="59"/>
      <c r="OBX37" s="59"/>
      <c r="OBY37" s="59"/>
      <c r="OBZ37" s="59"/>
      <c r="OCA37" s="59"/>
      <c r="OCB37" s="59"/>
      <c r="OCC37" s="59"/>
      <c r="OCD37" s="59"/>
      <c r="OCE37" s="59"/>
      <c r="OCF37" s="59"/>
      <c r="OCG37" s="59"/>
      <c r="OCH37" s="59"/>
      <c r="OCI37" s="59"/>
      <c r="OCJ37" s="59"/>
      <c r="OCK37" s="59"/>
      <c r="OCL37" s="59"/>
      <c r="OCM37" s="59"/>
      <c r="OCN37" s="59"/>
      <c r="OCO37" s="59"/>
      <c r="OCP37" s="59"/>
      <c r="OCQ37" s="59"/>
      <c r="OCR37" s="59"/>
      <c r="OCS37" s="59"/>
      <c r="OCT37" s="59"/>
      <c r="OCU37" s="59"/>
      <c r="OCV37" s="59"/>
      <c r="OCW37" s="59"/>
      <c r="OCX37" s="59"/>
      <c r="OCY37" s="59"/>
      <c r="OCZ37" s="59"/>
      <c r="ODA37" s="59"/>
      <c r="ODB37" s="59"/>
      <c r="ODC37" s="59"/>
      <c r="ODD37" s="59"/>
      <c r="ODE37" s="59"/>
      <c r="ODF37" s="59"/>
      <c r="ODG37" s="59"/>
      <c r="ODH37" s="59"/>
      <c r="ODI37" s="59"/>
      <c r="ODJ37" s="59"/>
      <c r="ODK37" s="59"/>
      <c r="ODL37" s="59"/>
      <c r="ODM37" s="59"/>
      <c r="ODN37" s="59"/>
      <c r="ODO37" s="59"/>
      <c r="ODP37" s="59"/>
      <c r="ODQ37" s="59"/>
      <c r="ODR37" s="59"/>
      <c r="ODS37" s="59"/>
      <c r="ODT37" s="59"/>
      <c r="ODU37" s="59"/>
      <c r="ODV37" s="59"/>
      <c r="ODW37" s="59"/>
      <c r="ODX37" s="59"/>
      <c r="ODY37" s="59"/>
      <c r="ODZ37" s="59"/>
      <c r="OEA37" s="59"/>
      <c r="OEB37" s="59"/>
      <c r="OEC37" s="59"/>
      <c r="OED37" s="59"/>
      <c r="OEE37" s="59"/>
      <c r="OEF37" s="59"/>
      <c r="OEG37" s="59"/>
      <c r="OEH37" s="59"/>
      <c r="OEI37" s="59"/>
      <c r="OEJ37" s="59"/>
      <c r="OEK37" s="59"/>
      <c r="OEL37" s="59"/>
      <c r="OEM37" s="59"/>
      <c r="OEN37" s="59"/>
      <c r="OEO37" s="59"/>
      <c r="OEP37" s="59"/>
      <c r="OEQ37" s="59"/>
      <c r="OER37" s="59"/>
      <c r="OES37" s="59"/>
      <c r="OET37" s="59"/>
      <c r="OEU37" s="59"/>
      <c r="OEV37" s="59"/>
      <c r="OEW37" s="59"/>
      <c r="OEX37" s="59"/>
      <c r="OEY37" s="59"/>
      <c r="OEZ37" s="59"/>
      <c r="OFA37" s="59"/>
      <c r="OFB37" s="59"/>
      <c r="OFC37" s="59"/>
      <c r="OFD37" s="59"/>
      <c r="OFE37" s="59"/>
      <c r="OFF37" s="59"/>
      <c r="OFG37" s="59"/>
      <c r="OFH37" s="59"/>
      <c r="OFI37" s="59"/>
      <c r="OFJ37" s="59"/>
      <c r="OFK37" s="59"/>
      <c r="OFL37" s="59"/>
      <c r="OFM37" s="59"/>
      <c r="OFN37" s="59"/>
      <c r="OFO37" s="59"/>
      <c r="OFP37" s="59"/>
      <c r="OFQ37" s="59"/>
      <c r="OFR37" s="59"/>
      <c r="OFS37" s="59"/>
      <c r="OFT37" s="59"/>
      <c r="OFU37" s="59"/>
      <c r="OFV37" s="59"/>
      <c r="OFW37" s="59"/>
      <c r="OFX37" s="59"/>
      <c r="OFY37" s="59"/>
      <c r="OFZ37" s="59"/>
      <c r="OGA37" s="59"/>
      <c r="OGB37" s="59"/>
      <c r="OGC37" s="59"/>
      <c r="OGD37" s="59"/>
      <c r="OGE37" s="59"/>
      <c r="OGF37" s="59"/>
      <c r="OGG37" s="59"/>
      <c r="OGH37" s="59"/>
      <c r="OGI37" s="59"/>
      <c r="OGJ37" s="59"/>
      <c r="OGK37" s="59"/>
      <c r="OGL37" s="59"/>
      <c r="OGM37" s="59"/>
      <c r="OGN37" s="59"/>
      <c r="OGO37" s="59"/>
      <c r="OGP37" s="59"/>
      <c r="OGQ37" s="59"/>
      <c r="OGR37" s="59"/>
      <c r="OGS37" s="59"/>
      <c r="OGT37" s="59"/>
      <c r="OGU37" s="59"/>
      <c r="OGV37" s="59"/>
      <c r="OGW37" s="59"/>
      <c r="OGX37" s="59"/>
      <c r="OGY37" s="59"/>
      <c r="OGZ37" s="59"/>
      <c r="OHA37" s="59"/>
      <c r="OHB37" s="59"/>
      <c r="OHC37" s="59"/>
      <c r="OHD37" s="59"/>
      <c r="OHE37" s="59"/>
      <c r="OHF37" s="59"/>
      <c r="OHG37" s="59"/>
      <c r="OHH37" s="59"/>
      <c r="OHI37" s="59"/>
      <c r="OHJ37" s="59"/>
      <c r="OHK37" s="59"/>
      <c r="OHL37" s="59"/>
      <c r="OHM37" s="59"/>
      <c r="OHN37" s="59"/>
      <c r="OHO37" s="59"/>
      <c r="OHP37" s="59"/>
      <c r="OHQ37" s="59"/>
      <c r="OHR37" s="59"/>
      <c r="OHS37" s="59"/>
      <c r="OHT37" s="59"/>
      <c r="OHU37" s="59"/>
      <c r="OHV37" s="59"/>
      <c r="OHW37" s="59"/>
      <c r="OHX37" s="59"/>
      <c r="OHY37" s="59"/>
      <c r="OHZ37" s="59"/>
      <c r="OIA37" s="59"/>
      <c r="OIB37" s="59"/>
      <c r="OIC37" s="59"/>
      <c r="OID37" s="59"/>
      <c r="OIE37" s="59"/>
      <c r="OIF37" s="59"/>
      <c r="OIG37" s="59"/>
      <c r="OIH37" s="59"/>
      <c r="OII37" s="59"/>
      <c r="OIJ37" s="59"/>
      <c r="OIK37" s="59"/>
      <c r="OIL37" s="59"/>
      <c r="OIM37" s="59"/>
      <c r="OIN37" s="59"/>
      <c r="OIO37" s="59"/>
      <c r="OIP37" s="59"/>
      <c r="OIQ37" s="59"/>
      <c r="OIR37" s="59"/>
      <c r="OIS37" s="59"/>
      <c r="OIT37" s="59"/>
      <c r="OIU37" s="59"/>
      <c r="OIV37" s="59"/>
      <c r="OIW37" s="59"/>
      <c r="OIX37" s="59"/>
      <c r="OIY37" s="59"/>
      <c r="OIZ37" s="59"/>
      <c r="OJA37" s="59"/>
      <c r="OJB37" s="59"/>
      <c r="OJC37" s="59"/>
      <c r="OJD37" s="59"/>
      <c r="OJE37" s="59"/>
      <c r="OJF37" s="59"/>
      <c r="OJG37" s="59"/>
      <c r="OJH37" s="59"/>
      <c r="OJI37" s="59"/>
      <c r="OJJ37" s="59"/>
      <c r="OJK37" s="59"/>
      <c r="OJL37" s="59"/>
      <c r="OJM37" s="59"/>
      <c r="OJN37" s="59"/>
      <c r="OJO37" s="59"/>
      <c r="OJP37" s="59"/>
      <c r="OJQ37" s="59"/>
      <c r="OJR37" s="59"/>
      <c r="OJS37" s="59"/>
      <c r="OJT37" s="59"/>
      <c r="OJU37" s="59"/>
      <c r="OJV37" s="59"/>
      <c r="OJW37" s="59"/>
      <c r="OJX37" s="59"/>
      <c r="OJY37" s="59"/>
      <c r="OJZ37" s="59"/>
      <c r="OKA37" s="59"/>
      <c r="OKB37" s="59"/>
      <c r="OKC37" s="59"/>
      <c r="OKD37" s="59"/>
      <c r="OKE37" s="59"/>
      <c r="OKF37" s="59"/>
      <c r="OKG37" s="59"/>
      <c r="OKH37" s="59"/>
      <c r="OKI37" s="59"/>
      <c r="OKJ37" s="59"/>
      <c r="OKK37" s="59"/>
      <c r="OKL37" s="59"/>
      <c r="OKM37" s="59"/>
      <c r="OKN37" s="59"/>
      <c r="OKO37" s="59"/>
      <c r="OKP37" s="59"/>
      <c r="OKQ37" s="59"/>
      <c r="OKR37" s="59"/>
      <c r="OKS37" s="59"/>
      <c r="OKT37" s="59"/>
      <c r="OKU37" s="59"/>
      <c r="OKV37" s="59"/>
      <c r="OKW37" s="59"/>
      <c r="OKX37" s="59"/>
      <c r="OKY37" s="59"/>
      <c r="OKZ37" s="59"/>
      <c r="OLA37" s="59"/>
      <c r="OLB37" s="59"/>
      <c r="OLC37" s="59"/>
      <c r="OLD37" s="59"/>
      <c r="OLE37" s="59"/>
      <c r="OLF37" s="59"/>
      <c r="OLG37" s="59"/>
      <c r="OLH37" s="59"/>
      <c r="OLI37" s="59"/>
      <c r="OLJ37" s="59"/>
      <c r="OLK37" s="59"/>
      <c r="OLL37" s="59"/>
      <c r="OLM37" s="59"/>
      <c r="OLN37" s="59"/>
      <c r="OLO37" s="59"/>
      <c r="OLP37" s="59"/>
      <c r="OLQ37" s="59"/>
      <c r="OLR37" s="59"/>
      <c r="OLS37" s="59"/>
      <c r="OLT37" s="59"/>
      <c r="OLU37" s="59"/>
      <c r="OLV37" s="59"/>
      <c r="OLW37" s="59"/>
      <c r="OLX37" s="59"/>
      <c r="OLY37" s="59"/>
      <c r="OLZ37" s="59"/>
      <c r="OMA37" s="59"/>
      <c r="OMB37" s="59"/>
      <c r="OMC37" s="59"/>
      <c r="OMD37" s="59"/>
      <c r="OME37" s="59"/>
      <c r="OMF37" s="59"/>
      <c r="OMG37" s="59"/>
      <c r="OMH37" s="59"/>
      <c r="OMI37" s="59"/>
      <c r="OMJ37" s="59"/>
      <c r="OMK37" s="59"/>
      <c r="OML37" s="59"/>
      <c r="OMM37" s="59"/>
      <c r="OMN37" s="59"/>
      <c r="OMO37" s="59"/>
      <c r="OMP37" s="59"/>
      <c r="OMQ37" s="59"/>
      <c r="OMR37" s="59"/>
      <c r="OMS37" s="59"/>
      <c r="OMT37" s="59"/>
      <c r="OMU37" s="59"/>
      <c r="OMV37" s="59"/>
      <c r="OMW37" s="59"/>
      <c r="OMX37" s="59"/>
      <c r="OMY37" s="59"/>
      <c r="OMZ37" s="59"/>
      <c r="ONA37" s="59"/>
      <c r="ONB37" s="59"/>
      <c r="ONC37" s="59"/>
      <c r="OND37" s="59"/>
      <c r="ONE37" s="59"/>
      <c r="ONF37" s="59"/>
      <c r="ONG37" s="59"/>
      <c r="ONH37" s="59"/>
      <c r="ONI37" s="59"/>
      <c r="ONJ37" s="59"/>
      <c r="ONK37" s="59"/>
      <c r="ONL37" s="59"/>
      <c r="ONM37" s="59"/>
      <c r="ONN37" s="59"/>
      <c r="ONO37" s="59"/>
      <c r="ONP37" s="59"/>
      <c r="ONQ37" s="59"/>
      <c r="ONR37" s="59"/>
      <c r="ONS37" s="59"/>
      <c r="ONT37" s="59"/>
      <c r="ONU37" s="59"/>
      <c r="ONV37" s="59"/>
      <c r="ONW37" s="59"/>
      <c r="ONX37" s="59"/>
      <c r="ONY37" s="59"/>
      <c r="ONZ37" s="59"/>
      <c r="OOA37" s="59"/>
      <c r="OOB37" s="59"/>
      <c r="OOC37" s="59"/>
      <c r="OOD37" s="59"/>
      <c r="OOE37" s="59"/>
      <c r="OOF37" s="59"/>
      <c r="OOG37" s="59"/>
      <c r="OOH37" s="59"/>
      <c r="OOI37" s="59"/>
      <c r="OOJ37" s="59"/>
      <c r="OOK37" s="59"/>
      <c r="OOL37" s="59"/>
      <c r="OOM37" s="59"/>
      <c r="OON37" s="59"/>
      <c r="OOO37" s="59"/>
      <c r="OOP37" s="59"/>
      <c r="OOQ37" s="59"/>
      <c r="OOR37" s="59"/>
      <c r="OOS37" s="59"/>
      <c r="OOT37" s="59"/>
      <c r="OOU37" s="59"/>
      <c r="OOV37" s="59"/>
      <c r="OOW37" s="59"/>
      <c r="OOX37" s="59"/>
      <c r="OOY37" s="59"/>
      <c r="OOZ37" s="59"/>
      <c r="OPA37" s="59"/>
      <c r="OPB37" s="59"/>
      <c r="OPC37" s="59"/>
      <c r="OPD37" s="59"/>
      <c r="OPE37" s="59"/>
      <c r="OPF37" s="59"/>
      <c r="OPG37" s="59"/>
      <c r="OPH37" s="59"/>
      <c r="OPI37" s="59"/>
      <c r="OPJ37" s="59"/>
      <c r="OPK37" s="59"/>
      <c r="OPL37" s="59"/>
      <c r="OPM37" s="59"/>
      <c r="OPN37" s="59"/>
      <c r="OPO37" s="59"/>
      <c r="OPP37" s="59"/>
      <c r="OPQ37" s="59"/>
      <c r="OPR37" s="59"/>
      <c r="OPS37" s="59"/>
      <c r="OPT37" s="59"/>
      <c r="OPU37" s="59"/>
      <c r="OPV37" s="59"/>
      <c r="OPW37" s="59"/>
      <c r="OPX37" s="59"/>
      <c r="OPY37" s="59"/>
      <c r="OPZ37" s="59"/>
      <c r="OQA37" s="59"/>
      <c r="OQB37" s="59"/>
      <c r="OQC37" s="59"/>
      <c r="OQD37" s="59"/>
      <c r="OQE37" s="59"/>
      <c r="OQF37" s="59"/>
      <c r="OQG37" s="59"/>
      <c r="OQH37" s="59"/>
      <c r="OQI37" s="59"/>
      <c r="OQJ37" s="59"/>
      <c r="OQK37" s="59"/>
      <c r="OQL37" s="59"/>
      <c r="OQM37" s="59"/>
      <c r="OQN37" s="59"/>
      <c r="OQO37" s="59"/>
      <c r="OQP37" s="59"/>
      <c r="OQQ37" s="59"/>
      <c r="OQR37" s="59"/>
      <c r="OQS37" s="59"/>
      <c r="OQT37" s="59"/>
      <c r="OQU37" s="59"/>
      <c r="OQV37" s="59"/>
      <c r="OQW37" s="59"/>
      <c r="OQX37" s="59"/>
      <c r="OQY37" s="59"/>
      <c r="OQZ37" s="59"/>
      <c r="ORA37" s="59"/>
      <c r="ORB37" s="59"/>
      <c r="ORC37" s="59"/>
      <c r="ORD37" s="59"/>
      <c r="ORE37" s="59"/>
      <c r="ORF37" s="59"/>
      <c r="ORG37" s="59"/>
      <c r="ORH37" s="59"/>
      <c r="ORI37" s="59"/>
      <c r="ORJ37" s="59"/>
      <c r="ORK37" s="59"/>
      <c r="ORL37" s="59"/>
      <c r="ORM37" s="59"/>
      <c r="ORN37" s="59"/>
      <c r="ORO37" s="59"/>
      <c r="ORP37" s="59"/>
      <c r="ORQ37" s="59"/>
      <c r="ORR37" s="59"/>
      <c r="ORS37" s="59"/>
      <c r="ORT37" s="59"/>
      <c r="ORU37" s="59"/>
      <c r="ORV37" s="59"/>
      <c r="ORW37" s="59"/>
      <c r="ORX37" s="59"/>
      <c r="ORY37" s="59"/>
      <c r="ORZ37" s="59"/>
      <c r="OSA37" s="59"/>
      <c r="OSB37" s="59"/>
      <c r="OSC37" s="59"/>
      <c r="OSD37" s="59"/>
      <c r="OSE37" s="59"/>
      <c r="OSF37" s="59"/>
      <c r="OSG37" s="59"/>
      <c r="OSH37" s="59"/>
      <c r="OSI37" s="59"/>
      <c r="OSJ37" s="59"/>
      <c r="OSK37" s="59"/>
      <c r="OSL37" s="59"/>
      <c r="OSM37" s="59"/>
      <c r="OSN37" s="59"/>
      <c r="OSO37" s="59"/>
      <c r="OSP37" s="59"/>
      <c r="OSQ37" s="59"/>
      <c r="OSR37" s="59"/>
      <c r="OSS37" s="59"/>
      <c r="OST37" s="59"/>
      <c r="OSU37" s="59"/>
      <c r="OSV37" s="59"/>
      <c r="OSW37" s="59"/>
      <c r="OSX37" s="59"/>
      <c r="OSY37" s="59"/>
      <c r="OSZ37" s="59"/>
      <c r="OTA37" s="59"/>
      <c r="OTB37" s="59"/>
      <c r="OTC37" s="59"/>
      <c r="OTD37" s="59"/>
      <c r="OTE37" s="59"/>
      <c r="OTF37" s="59"/>
      <c r="OTG37" s="59"/>
      <c r="OTH37" s="59"/>
      <c r="OTI37" s="59"/>
      <c r="OTJ37" s="59"/>
      <c r="OTK37" s="59"/>
      <c r="OTL37" s="59"/>
      <c r="OTM37" s="59"/>
      <c r="OTN37" s="59"/>
      <c r="OTO37" s="59"/>
      <c r="OTP37" s="59"/>
      <c r="OTQ37" s="59"/>
      <c r="OTR37" s="59"/>
      <c r="OTS37" s="59"/>
      <c r="OTT37" s="59"/>
      <c r="OTU37" s="59"/>
      <c r="OTV37" s="59"/>
      <c r="OTW37" s="59"/>
      <c r="OTX37" s="59"/>
      <c r="OTY37" s="59"/>
      <c r="OTZ37" s="59"/>
      <c r="OUA37" s="59"/>
      <c r="OUB37" s="59"/>
      <c r="OUC37" s="59"/>
      <c r="OUD37" s="59"/>
      <c r="OUE37" s="59"/>
      <c r="OUF37" s="59"/>
      <c r="OUG37" s="59"/>
      <c r="OUH37" s="59"/>
      <c r="OUI37" s="59"/>
      <c r="OUJ37" s="59"/>
      <c r="OUK37" s="59"/>
      <c r="OUL37" s="59"/>
      <c r="OUM37" s="59"/>
      <c r="OUN37" s="59"/>
      <c r="OUO37" s="59"/>
      <c r="OUP37" s="59"/>
      <c r="OUQ37" s="59"/>
      <c r="OUR37" s="59"/>
      <c r="OUS37" s="59"/>
      <c r="OUT37" s="59"/>
      <c r="OUU37" s="59"/>
      <c r="OUV37" s="59"/>
      <c r="OUW37" s="59"/>
      <c r="OUX37" s="59"/>
      <c r="OUY37" s="59"/>
      <c r="OUZ37" s="59"/>
      <c r="OVA37" s="59"/>
      <c r="OVB37" s="59"/>
      <c r="OVC37" s="59"/>
      <c r="OVD37" s="59"/>
      <c r="OVE37" s="59"/>
      <c r="OVF37" s="59"/>
      <c r="OVG37" s="59"/>
      <c r="OVH37" s="59"/>
      <c r="OVI37" s="59"/>
      <c r="OVJ37" s="59"/>
      <c r="OVK37" s="59"/>
      <c r="OVL37" s="59"/>
      <c r="OVM37" s="59"/>
      <c r="OVN37" s="59"/>
      <c r="OVO37" s="59"/>
      <c r="OVP37" s="59"/>
      <c r="OVQ37" s="59"/>
      <c r="OVR37" s="59"/>
      <c r="OVS37" s="59"/>
      <c r="OVT37" s="59"/>
      <c r="OVU37" s="59"/>
      <c r="OVV37" s="59"/>
      <c r="OVW37" s="59"/>
      <c r="OVX37" s="59"/>
      <c r="OVY37" s="59"/>
      <c r="OVZ37" s="59"/>
      <c r="OWA37" s="59"/>
      <c r="OWB37" s="59"/>
      <c r="OWC37" s="59"/>
      <c r="OWD37" s="59"/>
      <c r="OWE37" s="59"/>
      <c r="OWF37" s="59"/>
      <c r="OWG37" s="59"/>
      <c r="OWH37" s="59"/>
      <c r="OWI37" s="59"/>
      <c r="OWJ37" s="59"/>
      <c r="OWK37" s="59"/>
      <c r="OWL37" s="59"/>
      <c r="OWM37" s="59"/>
      <c r="OWN37" s="59"/>
      <c r="OWO37" s="59"/>
      <c r="OWP37" s="59"/>
      <c r="OWQ37" s="59"/>
      <c r="OWR37" s="59"/>
      <c r="OWS37" s="59"/>
      <c r="OWT37" s="59"/>
      <c r="OWU37" s="59"/>
      <c r="OWV37" s="59"/>
      <c r="OWW37" s="59"/>
      <c r="OWX37" s="59"/>
      <c r="OWY37" s="59"/>
      <c r="OWZ37" s="59"/>
      <c r="OXA37" s="59"/>
      <c r="OXB37" s="59"/>
      <c r="OXC37" s="59"/>
      <c r="OXD37" s="59"/>
      <c r="OXE37" s="59"/>
      <c r="OXF37" s="59"/>
      <c r="OXG37" s="59"/>
      <c r="OXH37" s="59"/>
      <c r="OXI37" s="59"/>
      <c r="OXJ37" s="59"/>
      <c r="OXK37" s="59"/>
      <c r="OXL37" s="59"/>
      <c r="OXM37" s="59"/>
      <c r="OXN37" s="59"/>
      <c r="OXO37" s="59"/>
      <c r="OXP37" s="59"/>
      <c r="OXQ37" s="59"/>
      <c r="OXR37" s="59"/>
      <c r="OXS37" s="59"/>
      <c r="OXT37" s="59"/>
      <c r="OXU37" s="59"/>
      <c r="OXV37" s="59"/>
      <c r="OXW37" s="59"/>
      <c r="OXX37" s="59"/>
      <c r="OXY37" s="59"/>
      <c r="OXZ37" s="59"/>
      <c r="OYA37" s="59"/>
      <c r="OYB37" s="59"/>
      <c r="OYC37" s="59"/>
      <c r="OYD37" s="59"/>
      <c r="OYE37" s="59"/>
      <c r="OYF37" s="59"/>
      <c r="OYG37" s="59"/>
      <c r="OYH37" s="59"/>
      <c r="OYI37" s="59"/>
      <c r="OYJ37" s="59"/>
      <c r="OYK37" s="59"/>
      <c r="OYL37" s="59"/>
      <c r="OYM37" s="59"/>
      <c r="OYN37" s="59"/>
      <c r="OYO37" s="59"/>
      <c r="OYP37" s="59"/>
      <c r="OYQ37" s="59"/>
      <c r="OYR37" s="59"/>
      <c r="OYS37" s="59"/>
      <c r="OYT37" s="59"/>
      <c r="OYU37" s="59"/>
      <c r="OYV37" s="59"/>
      <c r="OYW37" s="59"/>
      <c r="OYX37" s="59"/>
      <c r="OYY37" s="59"/>
      <c r="OYZ37" s="59"/>
      <c r="OZA37" s="59"/>
      <c r="OZB37" s="59"/>
      <c r="OZC37" s="59"/>
      <c r="OZD37" s="59"/>
      <c r="OZE37" s="59"/>
      <c r="OZF37" s="59"/>
      <c r="OZG37" s="59"/>
      <c r="OZH37" s="59"/>
      <c r="OZI37" s="59"/>
      <c r="OZJ37" s="59"/>
      <c r="OZK37" s="59"/>
      <c r="OZL37" s="59"/>
      <c r="OZM37" s="59"/>
      <c r="OZN37" s="59"/>
      <c r="OZO37" s="59"/>
      <c r="OZP37" s="59"/>
      <c r="OZQ37" s="59"/>
      <c r="OZR37" s="59"/>
      <c r="OZS37" s="59"/>
      <c r="OZT37" s="59"/>
      <c r="OZU37" s="59"/>
      <c r="OZV37" s="59"/>
      <c r="OZW37" s="59"/>
      <c r="OZX37" s="59"/>
      <c r="OZY37" s="59"/>
      <c r="OZZ37" s="59"/>
      <c r="PAA37" s="59"/>
      <c r="PAB37" s="59"/>
      <c r="PAC37" s="59"/>
      <c r="PAD37" s="59"/>
      <c r="PAE37" s="59"/>
      <c r="PAF37" s="59"/>
      <c r="PAG37" s="59"/>
      <c r="PAH37" s="59"/>
      <c r="PAI37" s="59"/>
      <c r="PAJ37" s="59"/>
      <c r="PAK37" s="59"/>
      <c r="PAL37" s="59"/>
      <c r="PAM37" s="59"/>
      <c r="PAN37" s="59"/>
      <c r="PAO37" s="59"/>
      <c r="PAP37" s="59"/>
      <c r="PAQ37" s="59"/>
      <c r="PAR37" s="59"/>
      <c r="PAS37" s="59"/>
      <c r="PAT37" s="59"/>
      <c r="PAU37" s="59"/>
      <c r="PAV37" s="59"/>
      <c r="PAW37" s="59"/>
      <c r="PAX37" s="59"/>
      <c r="PAY37" s="59"/>
      <c r="PAZ37" s="59"/>
      <c r="PBA37" s="59"/>
      <c r="PBB37" s="59"/>
      <c r="PBC37" s="59"/>
      <c r="PBD37" s="59"/>
      <c r="PBE37" s="59"/>
      <c r="PBF37" s="59"/>
      <c r="PBG37" s="59"/>
      <c r="PBH37" s="59"/>
      <c r="PBI37" s="59"/>
      <c r="PBJ37" s="59"/>
      <c r="PBK37" s="59"/>
      <c r="PBL37" s="59"/>
      <c r="PBM37" s="59"/>
      <c r="PBN37" s="59"/>
      <c r="PBO37" s="59"/>
      <c r="PBP37" s="59"/>
      <c r="PBQ37" s="59"/>
      <c r="PBR37" s="59"/>
      <c r="PBS37" s="59"/>
      <c r="PBT37" s="59"/>
      <c r="PBU37" s="59"/>
      <c r="PBV37" s="59"/>
      <c r="PBW37" s="59"/>
      <c r="PBX37" s="59"/>
      <c r="PBY37" s="59"/>
      <c r="PBZ37" s="59"/>
      <c r="PCA37" s="59"/>
      <c r="PCB37" s="59"/>
      <c r="PCC37" s="59"/>
      <c r="PCD37" s="59"/>
      <c r="PCE37" s="59"/>
      <c r="PCF37" s="59"/>
      <c r="PCG37" s="59"/>
      <c r="PCH37" s="59"/>
      <c r="PCI37" s="59"/>
      <c r="PCJ37" s="59"/>
      <c r="PCK37" s="59"/>
      <c r="PCL37" s="59"/>
      <c r="PCM37" s="59"/>
      <c r="PCN37" s="59"/>
      <c r="PCO37" s="59"/>
      <c r="PCP37" s="59"/>
      <c r="PCQ37" s="59"/>
      <c r="PCR37" s="59"/>
      <c r="PCS37" s="59"/>
      <c r="PCT37" s="59"/>
      <c r="PCU37" s="59"/>
      <c r="PCV37" s="59"/>
      <c r="PCW37" s="59"/>
      <c r="PCX37" s="59"/>
      <c r="PCY37" s="59"/>
      <c r="PCZ37" s="59"/>
      <c r="PDA37" s="59"/>
      <c r="PDB37" s="59"/>
      <c r="PDC37" s="59"/>
      <c r="PDD37" s="59"/>
      <c r="PDE37" s="59"/>
      <c r="PDF37" s="59"/>
      <c r="PDG37" s="59"/>
      <c r="PDH37" s="59"/>
      <c r="PDI37" s="59"/>
      <c r="PDJ37" s="59"/>
      <c r="PDK37" s="59"/>
      <c r="PDL37" s="59"/>
      <c r="PDM37" s="59"/>
      <c r="PDN37" s="59"/>
      <c r="PDO37" s="59"/>
      <c r="PDP37" s="59"/>
      <c r="PDQ37" s="59"/>
      <c r="PDR37" s="59"/>
      <c r="PDS37" s="59"/>
      <c r="PDT37" s="59"/>
      <c r="PDU37" s="59"/>
      <c r="PDV37" s="59"/>
      <c r="PDW37" s="59"/>
      <c r="PDX37" s="59"/>
      <c r="PDY37" s="59"/>
      <c r="PDZ37" s="59"/>
      <c r="PEA37" s="59"/>
      <c r="PEB37" s="59"/>
      <c r="PEC37" s="59"/>
      <c r="PED37" s="59"/>
      <c r="PEE37" s="59"/>
      <c r="PEF37" s="59"/>
      <c r="PEG37" s="59"/>
      <c r="PEH37" s="59"/>
      <c r="PEI37" s="59"/>
      <c r="PEJ37" s="59"/>
      <c r="PEK37" s="59"/>
      <c r="PEL37" s="59"/>
      <c r="PEM37" s="59"/>
      <c r="PEN37" s="59"/>
      <c r="PEO37" s="59"/>
      <c r="PEP37" s="59"/>
      <c r="PEQ37" s="59"/>
      <c r="PER37" s="59"/>
      <c r="PES37" s="59"/>
      <c r="PET37" s="59"/>
      <c r="PEU37" s="59"/>
      <c r="PEV37" s="59"/>
      <c r="PEW37" s="59"/>
      <c r="PEX37" s="59"/>
      <c r="PEY37" s="59"/>
      <c r="PEZ37" s="59"/>
      <c r="PFA37" s="59"/>
      <c r="PFB37" s="59"/>
      <c r="PFC37" s="59"/>
      <c r="PFD37" s="59"/>
      <c r="PFE37" s="59"/>
      <c r="PFF37" s="59"/>
      <c r="PFG37" s="59"/>
      <c r="PFH37" s="59"/>
      <c r="PFI37" s="59"/>
      <c r="PFJ37" s="59"/>
      <c r="PFK37" s="59"/>
      <c r="PFL37" s="59"/>
      <c r="PFM37" s="59"/>
      <c r="PFN37" s="59"/>
      <c r="PFO37" s="59"/>
      <c r="PFP37" s="59"/>
      <c r="PFQ37" s="59"/>
      <c r="PFR37" s="59"/>
      <c r="PFS37" s="59"/>
      <c r="PFT37" s="59"/>
      <c r="PFU37" s="59"/>
      <c r="PFV37" s="59"/>
      <c r="PFW37" s="59"/>
      <c r="PFX37" s="59"/>
      <c r="PFY37" s="59"/>
      <c r="PFZ37" s="59"/>
      <c r="PGA37" s="59"/>
      <c r="PGB37" s="59"/>
      <c r="PGC37" s="59"/>
      <c r="PGD37" s="59"/>
      <c r="PGE37" s="59"/>
      <c r="PGF37" s="59"/>
      <c r="PGG37" s="59"/>
      <c r="PGH37" s="59"/>
      <c r="PGI37" s="59"/>
      <c r="PGJ37" s="59"/>
      <c r="PGK37" s="59"/>
      <c r="PGL37" s="59"/>
      <c r="PGM37" s="59"/>
      <c r="PGN37" s="59"/>
      <c r="PGO37" s="59"/>
      <c r="PGP37" s="59"/>
      <c r="PGQ37" s="59"/>
      <c r="PGR37" s="59"/>
      <c r="PGS37" s="59"/>
      <c r="PGT37" s="59"/>
      <c r="PGU37" s="59"/>
      <c r="PGV37" s="59"/>
      <c r="PGW37" s="59"/>
      <c r="PGX37" s="59"/>
      <c r="PGY37" s="59"/>
      <c r="PGZ37" s="59"/>
      <c r="PHA37" s="59"/>
      <c r="PHB37" s="59"/>
      <c r="PHC37" s="59"/>
      <c r="PHD37" s="59"/>
      <c r="PHE37" s="59"/>
      <c r="PHF37" s="59"/>
      <c r="PHG37" s="59"/>
      <c r="PHH37" s="59"/>
      <c r="PHI37" s="59"/>
      <c r="PHJ37" s="59"/>
      <c r="PHK37" s="59"/>
      <c r="PHL37" s="59"/>
      <c r="PHM37" s="59"/>
      <c r="PHN37" s="59"/>
      <c r="PHO37" s="59"/>
      <c r="PHP37" s="59"/>
      <c r="PHQ37" s="59"/>
      <c r="PHR37" s="59"/>
      <c r="PHS37" s="59"/>
      <c r="PHT37" s="59"/>
      <c r="PHU37" s="59"/>
      <c r="PHV37" s="59"/>
      <c r="PHW37" s="59"/>
      <c r="PHX37" s="59"/>
      <c r="PHY37" s="59"/>
      <c r="PHZ37" s="59"/>
      <c r="PIA37" s="59"/>
      <c r="PIB37" s="59"/>
      <c r="PIC37" s="59"/>
      <c r="PID37" s="59"/>
      <c r="PIE37" s="59"/>
      <c r="PIF37" s="59"/>
      <c r="PIG37" s="59"/>
      <c r="PIH37" s="59"/>
      <c r="PII37" s="59"/>
      <c r="PIJ37" s="59"/>
      <c r="PIK37" s="59"/>
      <c r="PIL37" s="59"/>
      <c r="PIM37" s="59"/>
      <c r="PIN37" s="59"/>
      <c r="PIO37" s="59"/>
      <c r="PIP37" s="59"/>
      <c r="PIQ37" s="59"/>
      <c r="PIR37" s="59"/>
      <c r="PIS37" s="59"/>
      <c r="PIT37" s="59"/>
      <c r="PIU37" s="59"/>
      <c r="PIV37" s="59"/>
      <c r="PIW37" s="59"/>
      <c r="PIX37" s="59"/>
      <c r="PIY37" s="59"/>
      <c r="PIZ37" s="59"/>
      <c r="PJA37" s="59"/>
      <c r="PJB37" s="59"/>
      <c r="PJC37" s="59"/>
      <c r="PJD37" s="59"/>
      <c r="PJE37" s="59"/>
      <c r="PJF37" s="59"/>
      <c r="PJG37" s="59"/>
      <c r="PJH37" s="59"/>
      <c r="PJI37" s="59"/>
      <c r="PJJ37" s="59"/>
      <c r="PJK37" s="59"/>
      <c r="PJL37" s="59"/>
      <c r="PJM37" s="59"/>
      <c r="PJN37" s="59"/>
      <c r="PJO37" s="59"/>
      <c r="PJP37" s="59"/>
      <c r="PJQ37" s="59"/>
      <c r="PJR37" s="59"/>
      <c r="PJS37" s="59"/>
      <c r="PJT37" s="59"/>
      <c r="PJU37" s="59"/>
      <c r="PJV37" s="59"/>
      <c r="PJW37" s="59"/>
      <c r="PJX37" s="59"/>
      <c r="PJY37" s="59"/>
      <c r="PJZ37" s="59"/>
      <c r="PKA37" s="59"/>
      <c r="PKB37" s="59"/>
      <c r="PKC37" s="59"/>
      <c r="PKD37" s="59"/>
      <c r="PKE37" s="59"/>
      <c r="PKF37" s="59"/>
      <c r="PKG37" s="59"/>
      <c r="PKH37" s="59"/>
      <c r="PKI37" s="59"/>
      <c r="PKJ37" s="59"/>
      <c r="PKK37" s="59"/>
      <c r="PKL37" s="59"/>
      <c r="PKM37" s="59"/>
      <c r="PKN37" s="59"/>
      <c r="PKO37" s="59"/>
      <c r="PKP37" s="59"/>
      <c r="PKQ37" s="59"/>
      <c r="PKR37" s="59"/>
      <c r="PKS37" s="59"/>
      <c r="PKT37" s="59"/>
      <c r="PKU37" s="59"/>
      <c r="PKV37" s="59"/>
      <c r="PKW37" s="59"/>
      <c r="PKX37" s="59"/>
      <c r="PKY37" s="59"/>
      <c r="PKZ37" s="59"/>
      <c r="PLA37" s="59"/>
      <c r="PLB37" s="59"/>
      <c r="PLC37" s="59"/>
      <c r="PLD37" s="59"/>
      <c r="PLE37" s="59"/>
      <c r="PLF37" s="59"/>
      <c r="PLG37" s="59"/>
      <c r="PLH37" s="59"/>
      <c r="PLI37" s="59"/>
      <c r="PLJ37" s="59"/>
      <c r="PLK37" s="59"/>
      <c r="PLL37" s="59"/>
      <c r="PLM37" s="59"/>
      <c r="PLN37" s="59"/>
      <c r="PLO37" s="59"/>
      <c r="PLP37" s="59"/>
      <c r="PLQ37" s="59"/>
      <c r="PLR37" s="59"/>
      <c r="PLS37" s="59"/>
      <c r="PLT37" s="59"/>
      <c r="PLU37" s="59"/>
      <c r="PLV37" s="59"/>
      <c r="PLW37" s="59"/>
      <c r="PLX37" s="59"/>
      <c r="PLY37" s="59"/>
      <c r="PLZ37" s="59"/>
      <c r="PMA37" s="59"/>
      <c r="PMB37" s="59"/>
      <c r="PMC37" s="59"/>
      <c r="PMD37" s="59"/>
      <c r="PME37" s="59"/>
      <c r="PMF37" s="59"/>
      <c r="PMG37" s="59"/>
      <c r="PMH37" s="59"/>
      <c r="PMI37" s="59"/>
      <c r="PMJ37" s="59"/>
      <c r="PMK37" s="59"/>
      <c r="PML37" s="59"/>
      <c r="PMM37" s="59"/>
      <c r="PMN37" s="59"/>
      <c r="PMO37" s="59"/>
      <c r="PMP37" s="59"/>
      <c r="PMQ37" s="59"/>
      <c r="PMR37" s="59"/>
      <c r="PMS37" s="59"/>
      <c r="PMT37" s="59"/>
      <c r="PMU37" s="59"/>
      <c r="PMV37" s="59"/>
      <c r="PMW37" s="59"/>
      <c r="PMX37" s="59"/>
      <c r="PMY37" s="59"/>
      <c r="PMZ37" s="59"/>
      <c r="PNA37" s="59"/>
      <c r="PNB37" s="59"/>
      <c r="PNC37" s="59"/>
      <c r="PND37" s="59"/>
      <c r="PNE37" s="59"/>
      <c r="PNF37" s="59"/>
      <c r="PNG37" s="59"/>
      <c r="PNH37" s="59"/>
      <c r="PNI37" s="59"/>
      <c r="PNJ37" s="59"/>
      <c r="PNK37" s="59"/>
      <c r="PNL37" s="59"/>
      <c r="PNM37" s="59"/>
      <c r="PNN37" s="59"/>
      <c r="PNO37" s="59"/>
      <c r="PNP37" s="59"/>
      <c r="PNQ37" s="59"/>
      <c r="PNR37" s="59"/>
      <c r="PNS37" s="59"/>
      <c r="PNT37" s="59"/>
      <c r="PNU37" s="59"/>
      <c r="PNV37" s="59"/>
      <c r="PNW37" s="59"/>
      <c r="PNX37" s="59"/>
      <c r="PNY37" s="59"/>
      <c r="PNZ37" s="59"/>
      <c r="POA37" s="59"/>
      <c r="POB37" s="59"/>
      <c r="POC37" s="59"/>
      <c r="POD37" s="59"/>
      <c r="POE37" s="59"/>
      <c r="POF37" s="59"/>
      <c r="POG37" s="59"/>
      <c r="POH37" s="59"/>
      <c r="POI37" s="59"/>
      <c r="POJ37" s="59"/>
      <c r="POK37" s="59"/>
      <c r="POL37" s="59"/>
      <c r="POM37" s="59"/>
      <c r="PON37" s="59"/>
      <c r="POO37" s="59"/>
      <c r="POP37" s="59"/>
      <c r="POQ37" s="59"/>
      <c r="POR37" s="59"/>
      <c r="POS37" s="59"/>
      <c r="POT37" s="59"/>
      <c r="POU37" s="59"/>
      <c r="POV37" s="59"/>
      <c r="POW37" s="59"/>
      <c r="POX37" s="59"/>
      <c r="POY37" s="59"/>
      <c r="POZ37" s="59"/>
      <c r="PPA37" s="59"/>
      <c r="PPB37" s="59"/>
      <c r="PPC37" s="59"/>
      <c r="PPD37" s="59"/>
      <c r="PPE37" s="59"/>
      <c r="PPF37" s="59"/>
      <c r="PPG37" s="59"/>
      <c r="PPH37" s="59"/>
      <c r="PPI37" s="59"/>
      <c r="PPJ37" s="59"/>
      <c r="PPK37" s="59"/>
      <c r="PPL37" s="59"/>
      <c r="PPM37" s="59"/>
      <c r="PPN37" s="59"/>
      <c r="PPO37" s="59"/>
      <c r="PPP37" s="59"/>
      <c r="PPQ37" s="59"/>
      <c r="PPR37" s="59"/>
      <c r="PPS37" s="59"/>
      <c r="PPT37" s="59"/>
      <c r="PPU37" s="59"/>
      <c r="PPV37" s="59"/>
      <c r="PPW37" s="59"/>
      <c r="PPX37" s="59"/>
      <c r="PPY37" s="59"/>
      <c r="PPZ37" s="59"/>
      <c r="PQA37" s="59"/>
      <c r="PQB37" s="59"/>
      <c r="PQC37" s="59"/>
      <c r="PQD37" s="59"/>
      <c r="PQE37" s="59"/>
      <c r="PQF37" s="59"/>
      <c r="PQG37" s="59"/>
      <c r="PQH37" s="59"/>
      <c r="PQI37" s="59"/>
      <c r="PQJ37" s="59"/>
      <c r="PQK37" s="59"/>
      <c r="PQL37" s="59"/>
      <c r="PQM37" s="59"/>
      <c r="PQN37" s="59"/>
      <c r="PQO37" s="59"/>
      <c r="PQP37" s="59"/>
      <c r="PQQ37" s="59"/>
      <c r="PQR37" s="59"/>
      <c r="PQS37" s="59"/>
      <c r="PQT37" s="59"/>
      <c r="PQU37" s="59"/>
      <c r="PQV37" s="59"/>
      <c r="PQW37" s="59"/>
      <c r="PQX37" s="59"/>
      <c r="PQY37" s="59"/>
      <c r="PQZ37" s="59"/>
      <c r="PRA37" s="59"/>
      <c r="PRB37" s="59"/>
      <c r="PRC37" s="59"/>
      <c r="PRD37" s="59"/>
      <c r="PRE37" s="59"/>
      <c r="PRF37" s="59"/>
      <c r="PRG37" s="59"/>
      <c r="PRH37" s="59"/>
      <c r="PRI37" s="59"/>
      <c r="PRJ37" s="59"/>
      <c r="PRK37" s="59"/>
      <c r="PRL37" s="59"/>
      <c r="PRM37" s="59"/>
      <c r="PRN37" s="59"/>
      <c r="PRO37" s="59"/>
      <c r="PRP37" s="59"/>
      <c r="PRQ37" s="59"/>
      <c r="PRR37" s="59"/>
      <c r="PRS37" s="59"/>
      <c r="PRT37" s="59"/>
      <c r="PRU37" s="59"/>
      <c r="PRV37" s="59"/>
      <c r="PRW37" s="59"/>
      <c r="PRX37" s="59"/>
      <c r="PRY37" s="59"/>
      <c r="PRZ37" s="59"/>
      <c r="PSA37" s="59"/>
      <c r="PSB37" s="59"/>
      <c r="PSC37" s="59"/>
      <c r="PSD37" s="59"/>
      <c r="PSE37" s="59"/>
      <c r="PSF37" s="59"/>
      <c r="PSG37" s="59"/>
      <c r="PSH37" s="59"/>
      <c r="PSI37" s="59"/>
      <c r="PSJ37" s="59"/>
      <c r="PSK37" s="59"/>
      <c r="PSL37" s="59"/>
      <c r="PSM37" s="59"/>
      <c r="PSN37" s="59"/>
      <c r="PSO37" s="59"/>
      <c r="PSP37" s="59"/>
      <c r="PSQ37" s="59"/>
      <c r="PSR37" s="59"/>
      <c r="PSS37" s="59"/>
      <c r="PST37" s="59"/>
      <c r="PSU37" s="59"/>
      <c r="PSV37" s="59"/>
      <c r="PSW37" s="59"/>
      <c r="PSX37" s="59"/>
      <c r="PSY37" s="59"/>
      <c r="PSZ37" s="59"/>
      <c r="PTA37" s="59"/>
      <c r="PTB37" s="59"/>
      <c r="PTC37" s="59"/>
      <c r="PTD37" s="59"/>
      <c r="PTE37" s="59"/>
      <c r="PTF37" s="59"/>
      <c r="PTG37" s="59"/>
      <c r="PTH37" s="59"/>
      <c r="PTI37" s="59"/>
      <c r="PTJ37" s="59"/>
      <c r="PTK37" s="59"/>
      <c r="PTL37" s="59"/>
      <c r="PTM37" s="59"/>
      <c r="PTN37" s="59"/>
      <c r="PTO37" s="59"/>
      <c r="PTP37" s="59"/>
      <c r="PTQ37" s="59"/>
      <c r="PTR37" s="59"/>
      <c r="PTS37" s="59"/>
      <c r="PTT37" s="59"/>
      <c r="PTU37" s="59"/>
      <c r="PTV37" s="59"/>
      <c r="PTW37" s="59"/>
      <c r="PTX37" s="59"/>
      <c r="PTY37" s="59"/>
      <c r="PTZ37" s="59"/>
      <c r="PUA37" s="59"/>
      <c r="PUB37" s="59"/>
      <c r="PUC37" s="59"/>
      <c r="PUD37" s="59"/>
      <c r="PUE37" s="59"/>
      <c r="PUF37" s="59"/>
      <c r="PUG37" s="59"/>
      <c r="PUH37" s="59"/>
      <c r="PUI37" s="59"/>
      <c r="PUJ37" s="59"/>
      <c r="PUK37" s="59"/>
      <c r="PUL37" s="59"/>
      <c r="PUM37" s="59"/>
      <c r="PUN37" s="59"/>
      <c r="PUO37" s="59"/>
      <c r="PUP37" s="59"/>
      <c r="PUQ37" s="59"/>
      <c r="PUR37" s="59"/>
      <c r="PUS37" s="59"/>
      <c r="PUT37" s="59"/>
      <c r="PUU37" s="59"/>
      <c r="PUV37" s="59"/>
      <c r="PUW37" s="59"/>
      <c r="PUX37" s="59"/>
      <c r="PUY37" s="59"/>
      <c r="PUZ37" s="59"/>
      <c r="PVA37" s="59"/>
      <c r="PVB37" s="59"/>
      <c r="PVC37" s="59"/>
      <c r="PVD37" s="59"/>
      <c r="PVE37" s="59"/>
      <c r="PVF37" s="59"/>
      <c r="PVG37" s="59"/>
      <c r="PVH37" s="59"/>
      <c r="PVI37" s="59"/>
      <c r="PVJ37" s="59"/>
      <c r="PVK37" s="59"/>
      <c r="PVL37" s="59"/>
      <c r="PVM37" s="59"/>
      <c r="PVN37" s="59"/>
      <c r="PVO37" s="59"/>
      <c r="PVP37" s="59"/>
      <c r="PVQ37" s="59"/>
      <c r="PVR37" s="59"/>
      <c r="PVS37" s="59"/>
      <c r="PVT37" s="59"/>
      <c r="PVU37" s="59"/>
      <c r="PVV37" s="59"/>
      <c r="PVW37" s="59"/>
      <c r="PVX37" s="59"/>
      <c r="PVY37" s="59"/>
      <c r="PVZ37" s="59"/>
      <c r="PWA37" s="59"/>
      <c r="PWB37" s="59"/>
      <c r="PWC37" s="59"/>
      <c r="PWD37" s="59"/>
      <c r="PWE37" s="59"/>
      <c r="PWF37" s="59"/>
      <c r="PWG37" s="59"/>
      <c r="PWH37" s="59"/>
      <c r="PWI37" s="59"/>
      <c r="PWJ37" s="59"/>
      <c r="PWK37" s="59"/>
      <c r="PWL37" s="59"/>
      <c r="PWM37" s="59"/>
      <c r="PWN37" s="59"/>
      <c r="PWO37" s="59"/>
      <c r="PWP37" s="59"/>
      <c r="PWQ37" s="59"/>
      <c r="PWR37" s="59"/>
      <c r="PWS37" s="59"/>
      <c r="PWT37" s="59"/>
      <c r="PWU37" s="59"/>
      <c r="PWV37" s="59"/>
      <c r="PWW37" s="59"/>
      <c r="PWX37" s="59"/>
      <c r="PWY37" s="59"/>
      <c r="PWZ37" s="59"/>
      <c r="PXA37" s="59"/>
      <c r="PXB37" s="59"/>
      <c r="PXC37" s="59"/>
      <c r="PXD37" s="59"/>
      <c r="PXE37" s="59"/>
      <c r="PXF37" s="59"/>
      <c r="PXG37" s="59"/>
      <c r="PXH37" s="59"/>
      <c r="PXI37" s="59"/>
      <c r="PXJ37" s="59"/>
      <c r="PXK37" s="59"/>
      <c r="PXL37" s="59"/>
      <c r="PXM37" s="59"/>
      <c r="PXN37" s="59"/>
      <c r="PXO37" s="59"/>
      <c r="PXP37" s="59"/>
      <c r="PXQ37" s="59"/>
      <c r="PXR37" s="59"/>
      <c r="PXS37" s="59"/>
      <c r="PXT37" s="59"/>
      <c r="PXU37" s="59"/>
      <c r="PXV37" s="59"/>
      <c r="PXW37" s="59"/>
      <c r="PXX37" s="59"/>
      <c r="PXY37" s="59"/>
      <c r="PXZ37" s="59"/>
      <c r="PYA37" s="59"/>
      <c r="PYB37" s="59"/>
      <c r="PYC37" s="59"/>
      <c r="PYD37" s="59"/>
      <c r="PYE37" s="59"/>
      <c r="PYF37" s="59"/>
      <c r="PYG37" s="59"/>
      <c r="PYH37" s="59"/>
      <c r="PYI37" s="59"/>
      <c r="PYJ37" s="59"/>
      <c r="PYK37" s="59"/>
      <c r="PYL37" s="59"/>
      <c r="PYM37" s="59"/>
      <c r="PYN37" s="59"/>
      <c r="PYO37" s="59"/>
      <c r="PYP37" s="59"/>
      <c r="PYQ37" s="59"/>
      <c r="PYR37" s="59"/>
      <c r="PYS37" s="59"/>
      <c r="PYT37" s="59"/>
      <c r="PYU37" s="59"/>
      <c r="PYV37" s="59"/>
      <c r="PYW37" s="59"/>
      <c r="PYX37" s="59"/>
      <c r="PYY37" s="59"/>
      <c r="PYZ37" s="59"/>
      <c r="PZA37" s="59"/>
      <c r="PZB37" s="59"/>
      <c r="PZC37" s="59"/>
      <c r="PZD37" s="59"/>
      <c r="PZE37" s="59"/>
      <c r="PZF37" s="59"/>
      <c r="PZG37" s="59"/>
      <c r="PZH37" s="59"/>
      <c r="PZI37" s="59"/>
      <c r="PZJ37" s="59"/>
      <c r="PZK37" s="59"/>
      <c r="PZL37" s="59"/>
      <c r="PZM37" s="59"/>
      <c r="PZN37" s="59"/>
      <c r="PZO37" s="59"/>
      <c r="PZP37" s="59"/>
      <c r="PZQ37" s="59"/>
      <c r="PZR37" s="59"/>
      <c r="PZS37" s="59"/>
      <c r="PZT37" s="59"/>
      <c r="PZU37" s="59"/>
      <c r="PZV37" s="59"/>
      <c r="PZW37" s="59"/>
      <c r="PZX37" s="59"/>
      <c r="PZY37" s="59"/>
      <c r="PZZ37" s="59"/>
      <c r="QAA37" s="59"/>
      <c r="QAB37" s="59"/>
      <c r="QAC37" s="59"/>
      <c r="QAD37" s="59"/>
      <c r="QAE37" s="59"/>
      <c r="QAF37" s="59"/>
      <c r="QAG37" s="59"/>
      <c r="QAH37" s="59"/>
      <c r="QAI37" s="59"/>
      <c r="QAJ37" s="59"/>
      <c r="QAK37" s="59"/>
      <c r="QAL37" s="59"/>
      <c r="QAM37" s="59"/>
      <c r="QAN37" s="59"/>
      <c r="QAO37" s="59"/>
      <c r="QAP37" s="59"/>
      <c r="QAQ37" s="59"/>
      <c r="QAR37" s="59"/>
      <c r="QAS37" s="59"/>
      <c r="QAT37" s="59"/>
      <c r="QAU37" s="59"/>
      <c r="QAV37" s="59"/>
      <c r="QAW37" s="59"/>
      <c r="QAX37" s="59"/>
      <c r="QAY37" s="59"/>
      <c r="QAZ37" s="59"/>
      <c r="QBA37" s="59"/>
      <c r="QBB37" s="59"/>
      <c r="QBC37" s="59"/>
      <c r="QBD37" s="59"/>
      <c r="QBE37" s="59"/>
      <c r="QBF37" s="59"/>
      <c r="QBG37" s="59"/>
      <c r="QBH37" s="59"/>
      <c r="QBI37" s="59"/>
      <c r="QBJ37" s="59"/>
      <c r="QBK37" s="59"/>
      <c r="QBL37" s="59"/>
      <c r="QBM37" s="59"/>
      <c r="QBN37" s="59"/>
      <c r="QBO37" s="59"/>
      <c r="QBP37" s="59"/>
      <c r="QBQ37" s="59"/>
      <c r="QBR37" s="59"/>
      <c r="QBS37" s="59"/>
      <c r="QBT37" s="59"/>
      <c r="QBU37" s="59"/>
      <c r="QBV37" s="59"/>
      <c r="QBW37" s="59"/>
      <c r="QBX37" s="59"/>
      <c r="QBY37" s="59"/>
      <c r="QBZ37" s="59"/>
      <c r="QCA37" s="59"/>
      <c r="QCB37" s="59"/>
      <c r="QCC37" s="59"/>
      <c r="QCD37" s="59"/>
      <c r="QCE37" s="59"/>
      <c r="QCF37" s="59"/>
      <c r="QCG37" s="59"/>
      <c r="QCH37" s="59"/>
      <c r="QCI37" s="59"/>
      <c r="QCJ37" s="59"/>
      <c r="QCK37" s="59"/>
      <c r="QCL37" s="59"/>
      <c r="QCM37" s="59"/>
      <c r="QCN37" s="59"/>
      <c r="QCO37" s="59"/>
      <c r="QCP37" s="59"/>
      <c r="QCQ37" s="59"/>
      <c r="QCR37" s="59"/>
      <c r="QCS37" s="59"/>
      <c r="QCT37" s="59"/>
      <c r="QCU37" s="59"/>
      <c r="QCV37" s="59"/>
      <c r="QCW37" s="59"/>
      <c r="QCX37" s="59"/>
      <c r="QCY37" s="59"/>
      <c r="QCZ37" s="59"/>
      <c r="QDA37" s="59"/>
      <c r="QDB37" s="59"/>
      <c r="QDC37" s="59"/>
      <c r="QDD37" s="59"/>
      <c r="QDE37" s="59"/>
      <c r="QDF37" s="59"/>
      <c r="QDG37" s="59"/>
      <c r="QDH37" s="59"/>
      <c r="QDI37" s="59"/>
      <c r="QDJ37" s="59"/>
      <c r="QDK37" s="59"/>
      <c r="QDL37" s="59"/>
      <c r="QDM37" s="59"/>
      <c r="QDN37" s="59"/>
      <c r="QDO37" s="59"/>
      <c r="QDP37" s="59"/>
      <c r="QDQ37" s="59"/>
      <c r="QDR37" s="59"/>
      <c r="QDS37" s="59"/>
      <c r="QDT37" s="59"/>
      <c r="QDU37" s="59"/>
      <c r="QDV37" s="59"/>
      <c r="QDW37" s="59"/>
      <c r="QDX37" s="59"/>
      <c r="QDY37" s="59"/>
      <c r="QDZ37" s="59"/>
      <c r="QEA37" s="59"/>
      <c r="QEB37" s="59"/>
      <c r="QEC37" s="59"/>
      <c r="QED37" s="59"/>
      <c r="QEE37" s="59"/>
      <c r="QEF37" s="59"/>
      <c r="QEG37" s="59"/>
      <c r="QEH37" s="59"/>
      <c r="QEI37" s="59"/>
      <c r="QEJ37" s="59"/>
      <c r="QEK37" s="59"/>
      <c r="QEL37" s="59"/>
      <c r="QEM37" s="59"/>
      <c r="QEN37" s="59"/>
      <c r="QEO37" s="59"/>
      <c r="QEP37" s="59"/>
      <c r="QEQ37" s="59"/>
      <c r="QER37" s="59"/>
      <c r="QES37" s="59"/>
      <c r="QET37" s="59"/>
      <c r="QEU37" s="59"/>
      <c r="QEV37" s="59"/>
      <c r="QEW37" s="59"/>
      <c r="QEX37" s="59"/>
      <c r="QEY37" s="59"/>
      <c r="QEZ37" s="59"/>
      <c r="QFA37" s="59"/>
      <c r="QFB37" s="59"/>
      <c r="QFC37" s="59"/>
      <c r="QFD37" s="59"/>
      <c r="QFE37" s="59"/>
      <c r="QFF37" s="59"/>
      <c r="QFG37" s="59"/>
      <c r="QFH37" s="59"/>
      <c r="QFI37" s="59"/>
      <c r="QFJ37" s="59"/>
      <c r="QFK37" s="59"/>
      <c r="QFL37" s="59"/>
      <c r="QFM37" s="59"/>
      <c r="QFN37" s="59"/>
      <c r="QFO37" s="59"/>
      <c r="QFP37" s="59"/>
      <c r="QFQ37" s="59"/>
      <c r="QFR37" s="59"/>
      <c r="QFS37" s="59"/>
      <c r="QFT37" s="59"/>
      <c r="QFU37" s="59"/>
      <c r="QFV37" s="59"/>
      <c r="QFW37" s="59"/>
      <c r="QFX37" s="59"/>
      <c r="QFY37" s="59"/>
      <c r="QFZ37" s="59"/>
      <c r="QGA37" s="59"/>
      <c r="QGB37" s="59"/>
      <c r="QGC37" s="59"/>
      <c r="QGD37" s="59"/>
      <c r="QGE37" s="59"/>
      <c r="QGF37" s="59"/>
      <c r="QGG37" s="59"/>
      <c r="QGH37" s="59"/>
      <c r="QGI37" s="59"/>
      <c r="QGJ37" s="59"/>
      <c r="QGK37" s="59"/>
      <c r="QGL37" s="59"/>
      <c r="QGM37" s="59"/>
      <c r="QGN37" s="59"/>
      <c r="QGO37" s="59"/>
      <c r="QGP37" s="59"/>
      <c r="QGQ37" s="59"/>
      <c r="QGR37" s="59"/>
      <c r="QGS37" s="59"/>
      <c r="QGT37" s="59"/>
      <c r="QGU37" s="59"/>
      <c r="QGV37" s="59"/>
      <c r="QGW37" s="59"/>
      <c r="QGX37" s="59"/>
      <c r="QGY37" s="59"/>
      <c r="QGZ37" s="59"/>
      <c r="QHA37" s="59"/>
      <c r="QHB37" s="59"/>
      <c r="QHC37" s="59"/>
      <c r="QHD37" s="59"/>
      <c r="QHE37" s="59"/>
      <c r="QHF37" s="59"/>
      <c r="QHG37" s="59"/>
      <c r="QHH37" s="59"/>
      <c r="QHI37" s="59"/>
      <c r="QHJ37" s="59"/>
      <c r="QHK37" s="59"/>
      <c r="QHL37" s="59"/>
      <c r="QHM37" s="59"/>
      <c r="QHN37" s="59"/>
      <c r="QHO37" s="59"/>
      <c r="QHP37" s="59"/>
      <c r="QHQ37" s="59"/>
      <c r="QHR37" s="59"/>
      <c r="QHS37" s="59"/>
      <c r="QHT37" s="59"/>
      <c r="QHU37" s="59"/>
      <c r="QHV37" s="59"/>
      <c r="QHW37" s="59"/>
      <c r="QHX37" s="59"/>
      <c r="QHY37" s="59"/>
      <c r="QHZ37" s="59"/>
      <c r="QIA37" s="59"/>
      <c r="QIB37" s="59"/>
      <c r="QIC37" s="59"/>
      <c r="QID37" s="59"/>
      <c r="QIE37" s="59"/>
      <c r="QIF37" s="59"/>
      <c r="QIG37" s="59"/>
      <c r="QIH37" s="59"/>
      <c r="QII37" s="59"/>
      <c r="QIJ37" s="59"/>
      <c r="QIK37" s="59"/>
      <c r="QIL37" s="59"/>
      <c r="QIM37" s="59"/>
      <c r="QIN37" s="59"/>
      <c r="QIO37" s="59"/>
      <c r="QIP37" s="59"/>
      <c r="QIQ37" s="59"/>
      <c r="QIR37" s="59"/>
      <c r="QIS37" s="59"/>
      <c r="QIT37" s="59"/>
      <c r="QIU37" s="59"/>
      <c r="QIV37" s="59"/>
      <c r="QIW37" s="59"/>
      <c r="QIX37" s="59"/>
      <c r="QIY37" s="59"/>
      <c r="QIZ37" s="59"/>
      <c r="QJA37" s="59"/>
      <c r="QJB37" s="59"/>
      <c r="QJC37" s="59"/>
      <c r="QJD37" s="59"/>
      <c r="QJE37" s="59"/>
      <c r="QJF37" s="59"/>
      <c r="QJG37" s="59"/>
      <c r="QJH37" s="59"/>
      <c r="QJI37" s="59"/>
      <c r="QJJ37" s="59"/>
      <c r="QJK37" s="59"/>
      <c r="QJL37" s="59"/>
      <c r="QJM37" s="59"/>
      <c r="QJN37" s="59"/>
      <c r="QJO37" s="59"/>
      <c r="QJP37" s="59"/>
      <c r="QJQ37" s="59"/>
      <c r="QJR37" s="59"/>
      <c r="QJS37" s="59"/>
      <c r="QJT37" s="59"/>
      <c r="QJU37" s="59"/>
      <c r="QJV37" s="59"/>
      <c r="QJW37" s="59"/>
      <c r="QJX37" s="59"/>
      <c r="QJY37" s="59"/>
      <c r="QJZ37" s="59"/>
      <c r="QKA37" s="59"/>
      <c r="QKB37" s="59"/>
      <c r="QKC37" s="59"/>
      <c r="QKD37" s="59"/>
      <c r="QKE37" s="59"/>
      <c r="QKF37" s="59"/>
      <c r="QKG37" s="59"/>
      <c r="QKH37" s="59"/>
      <c r="QKI37" s="59"/>
      <c r="QKJ37" s="59"/>
      <c r="QKK37" s="59"/>
      <c r="QKL37" s="59"/>
      <c r="QKM37" s="59"/>
      <c r="QKN37" s="59"/>
      <c r="QKO37" s="59"/>
      <c r="QKP37" s="59"/>
      <c r="QKQ37" s="59"/>
      <c r="QKR37" s="59"/>
      <c r="QKS37" s="59"/>
      <c r="QKT37" s="59"/>
      <c r="QKU37" s="59"/>
      <c r="QKV37" s="59"/>
      <c r="QKW37" s="59"/>
      <c r="QKX37" s="59"/>
      <c r="QKY37" s="59"/>
      <c r="QKZ37" s="59"/>
      <c r="QLA37" s="59"/>
      <c r="QLB37" s="59"/>
      <c r="QLC37" s="59"/>
      <c r="QLD37" s="59"/>
      <c r="QLE37" s="59"/>
      <c r="QLF37" s="59"/>
      <c r="QLG37" s="59"/>
      <c r="QLH37" s="59"/>
      <c r="QLI37" s="59"/>
      <c r="QLJ37" s="59"/>
      <c r="QLK37" s="59"/>
      <c r="QLL37" s="59"/>
      <c r="QLM37" s="59"/>
      <c r="QLN37" s="59"/>
      <c r="QLO37" s="59"/>
      <c r="QLP37" s="59"/>
      <c r="QLQ37" s="59"/>
      <c r="QLR37" s="59"/>
      <c r="QLS37" s="59"/>
      <c r="QLT37" s="59"/>
      <c r="QLU37" s="59"/>
      <c r="QLV37" s="59"/>
      <c r="QLW37" s="59"/>
      <c r="QLX37" s="59"/>
      <c r="QLY37" s="59"/>
      <c r="QLZ37" s="59"/>
      <c r="QMA37" s="59"/>
      <c r="QMB37" s="59"/>
      <c r="QMC37" s="59"/>
      <c r="QMD37" s="59"/>
      <c r="QME37" s="59"/>
      <c r="QMF37" s="59"/>
      <c r="QMG37" s="59"/>
      <c r="QMH37" s="59"/>
      <c r="QMI37" s="59"/>
      <c r="QMJ37" s="59"/>
      <c r="QMK37" s="59"/>
      <c r="QML37" s="59"/>
      <c r="QMM37" s="59"/>
      <c r="QMN37" s="59"/>
      <c r="QMO37" s="59"/>
      <c r="QMP37" s="59"/>
      <c r="QMQ37" s="59"/>
      <c r="QMR37" s="59"/>
      <c r="QMS37" s="59"/>
      <c r="QMT37" s="59"/>
      <c r="QMU37" s="59"/>
      <c r="QMV37" s="59"/>
      <c r="QMW37" s="59"/>
      <c r="QMX37" s="59"/>
      <c r="QMY37" s="59"/>
      <c r="QMZ37" s="59"/>
      <c r="QNA37" s="59"/>
      <c r="QNB37" s="59"/>
      <c r="QNC37" s="59"/>
      <c r="QND37" s="59"/>
      <c r="QNE37" s="59"/>
      <c r="QNF37" s="59"/>
      <c r="QNG37" s="59"/>
      <c r="QNH37" s="59"/>
      <c r="QNI37" s="59"/>
      <c r="QNJ37" s="59"/>
      <c r="QNK37" s="59"/>
      <c r="QNL37" s="59"/>
      <c r="QNM37" s="59"/>
      <c r="QNN37" s="59"/>
      <c r="QNO37" s="59"/>
      <c r="QNP37" s="59"/>
      <c r="QNQ37" s="59"/>
      <c r="QNR37" s="59"/>
      <c r="QNS37" s="59"/>
      <c r="QNT37" s="59"/>
      <c r="QNU37" s="59"/>
      <c r="QNV37" s="59"/>
      <c r="QNW37" s="59"/>
      <c r="QNX37" s="59"/>
      <c r="QNY37" s="59"/>
      <c r="QNZ37" s="59"/>
      <c r="QOA37" s="59"/>
      <c r="QOB37" s="59"/>
      <c r="QOC37" s="59"/>
      <c r="QOD37" s="59"/>
      <c r="QOE37" s="59"/>
      <c r="QOF37" s="59"/>
      <c r="QOG37" s="59"/>
      <c r="QOH37" s="59"/>
      <c r="QOI37" s="59"/>
      <c r="QOJ37" s="59"/>
      <c r="QOK37" s="59"/>
      <c r="QOL37" s="59"/>
      <c r="QOM37" s="59"/>
      <c r="QON37" s="59"/>
      <c r="QOO37" s="59"/>
      <c r="QOP37" s="59"/>
      <c r="QOQ37" s="59"/>
      <c r="QOR37" s="59"/>
      <c r="QOS37" s="59"/>
      <c r="QOT37" s="59"/>
      <c r="QOU37" s="59"/>
      <c r="QOV37" s="59"/>
      <c r="QOW37" s="59"/>
      <c r="QOX37" s="59"/>
      <c r="QOY37" s="59"/>
      <c r="QOZ37" s="59"/>
      <c r="QPA37" s="59"/>
      <c r="QPB37" s="59"/>
      <c r="QPC37" s="59"/>
      <c r="QPD37" s="59"/>
      <c r="QPE37" s="59"/>
      <c r="QPF37" s="59"/>
      <c r="QPG37" s="59"/>
      <c r="QPH37" s="59"/>
      <c r="QPI37" s="59"/>
      <c r="QPJ37" s="59"/>
      <c r="QPK37" s="59"/>
      <c r="QPL37" s="59"/>
      <c r="QPM37" s="59"/>
      <c r="QPN37" s="59"/>
      <c r="QPO37" s="59"/>
      <c r="QPP37" s="59"/>
      <c r="QPQ37" s="59"/>
      <c r="QPR37" s="59"/>
      <c r="QPS37" s="59"/>
      <c r="QPT37" s="59"/>
      <c r="QPU37" s="59"/>
      <c r="QPV37" s="59"/>
      <c r="QPW37" s="59"/>
      <c r="QPX37" s="59"/>
      <c r="QPY37" s="59"/>
      <c r="QPZ37" s="59"/>
      <c r="QQA37" s="59"/>
      <c r="QQB37" s="59"/>
      <c r="QQC37" s="59"/>
      <c r="QQD37" s="59"/>
      <c r="QQE37" s="59"/>
      <c r="QQF37" s="59"/>
      <c r="QQG37" s="59"/>
      <c r="QQH37" s="59"/>
      <c r="QQI37" s="59"/>
      <c r="QQJ37" s="59"/>
      <c r="QQK37" s="59"/>
      <c r="QQL37" s="59"/>
      <c r="QQM37" s="59"/>
      <c r="QQN37" s="59"/>
      <c r="QQO37" s="59"/>
      <c r="QQP37" s="59"/>
      <c r="QQQ37" s="59"/>
      <c r="QQR37" s="59"/>
      <c r="QQS37" s="59"/>
      <c r="QQT37" s="59"/>
      <c r="QQU37" s="59"/>
      <c r="QQV37" s="59"/>
      <c r="QQW37" s="59"/>
      <c r="QQX37" s="59"/>
      <c r="QQY37" s="59"/>
      <c r="QQZ37" s="59"/>
      <c r="QRA37" s="59"/>
      <c r="QRB37" s="59"/>
      <c r="QRC37" s="59"/>
      <c r="QRD37" s="59"/>
      <c r="QRE37" s="59"/>
      <c r="QRF37" s="59"/>
      <c r="QRG37" s="59"/>
      <c r="QRH37" s="59"/>
      <c r="QRI37" s="59"/>
      <c r="QRJ37" s="59"/>
      <c r="QRK37" s="59"/>
      <c r="QRL37" s="59"/>
      <c r="QRM37" s="59"/>
      <c r="QRN37" s="59"/>
      <c r="QRO37" s="59"/>
      <c r="QRP37" s="59"/>
      <c r="QRQ37" s="59"/>
      <c r="QRR37" s="59"/>
      <c r="QRS37" s="59"/>
      <c r="QRT37" s="59"/>
      <c r="QRU37" s="59"/>
      <c r="QRV37" s="59"/>
      <c r="QRW37" s="59"/>
      <c r="QRX37" s="59"/>
      <c r="QRY37" s="59"/>
      <c r="QRZ37" s="59"/>
      <c r="QSA37" s="59"/>
      <c r="QSB37" s="59"/>
      <c r="QSC37" s="59"/>
      <c r="QSD37" s="59"/>
      <c r="QSE37" s="59"/>
      <c r="QSF37" s="59"/>
      <c r="QSG37" s="59"/>
      <c r="QSH37" s="59"/>
      <c r="QSI37" s="59"/>
      <c r="QSJ37" s="59"/>
      <c r="QSK37" s="59"/>
      <c r="QSL37" s="59"/>
      <c r="QSM37" s="59"/>
      <c r="QSN37" s="59"/>
      <c r="QSO37" s="59"/>
      <c r="QSP37" s="59"/>
      <c r="QSQ37" s="59"/>
      <c r="QSR37" s="59"/>
      <c r="QSS37" s="59"/>
      <c r="QST37" s="59"/>
      <c r="QSU37" s="59"/>
      <c r="QSV37" s="59"/>
      <c r="QSW37" s="59"/>
      <c r="QSX37" s="59"/>
      <c r="QSY37" s="59"/>
      <c r="QSZ37" s="59"/>
      <c r="QTA37" s="59"/>
      <c r="QTB37" s="59"/>
      <c r="QTC37" s="59"/>
      <c r="QTD37" s="59"/>
      <c r="QTE37" s="59"/>
      <c r="QTF37" s="59"/>
      <c r="QTG37" s="59"/>
      <c r="QTH37" s="59"/>
      <c r="QTI37" s="59"/>
      <c r="QTJ37" s="59"/>
      <c r="QTK37" s="59"/>
      <c r="QTL37" s="59"/>
      <c r="QTM37" s="59"/>
      <c r="QTN37" s="59"/>
      <c r="QTO37" s="59"/>
      <c r="QTP37" s="59"/>
      <c r="QTQ37" s="59"/>
      <c r="QTR37" s="59"/>
      <c r="QTS37" s="59"/>
      <c r="QTT37" s="59"/>
      <c r="QTU37" s="59"/>
      <c r="QTV37" s="59"/>
      <c r="QTW37" s="59"/>
      <c r="QTX37" s="59"/>
      <c r="QTY37" s="59"/>
      <c r="QTZ37" s="59"/>
      <c r="QUA37" s="59"/>
      <c r="QUB37" s="59"/>
      <c r="QUC37" s="59"/>
      <c r="QUD37" s="59"/>
      <c r="QUE37" s="59"/>
      <c r="QUF37" s="59"/>
      <c r="QUG37" s="59"/>
      <c r="QUH37" s="59"/>
      <c r="QUI37" s="59"/>
      <c r="QUJ37" s="59"/>
      <c r="QUK37" s="59"/>
      <c r="QUL37" s="59"/>
      <c r="QUM37" s="59"/>
      <c r="QUN37" s="59"/>
      <c r="QUO37" s="59"/>
      <c r="QUP37" s="59"/>
      <c r="QUQ37" s="59"/>
      <c r="QUR37" s="59"/>
      <c r="QUS37" s="59"/>
      <c r="QUT37" s="59"/>
      <c r="QUU37" s="59"/>
      <c r="QUV37" s="59"/>
      <c r="QUW37" s="59"/>
      <c r="QUX37" s="59"/>
      <c r="QUY37" s="59"/>
      <c r="QUZ37" s="59"/>
      <c r="QVA37" s="59"/>
      <c r="QVB37" s="59"/>
      <c r="QVC37" s="59"/>
      <c r="QVD37" s="59"/>
      <c r="QVE37" s="59"/>
      <c r="QVF37" s="59"/>
      <c r="QVG37" s="59"/>
      <c r="QVH37" s="59"/>
      <c r="QVI37" s="59"/>
      <c r="QVJ37" s="59"/>
      <c r="QVK37" s="59"/>
      <c r="QVL37" s="59"/>
      <c r="QVM37" s="59"/>
      <c r="QVN37" s="59"/>
      <c r="QVO37" s="59"/>
      <c r="QVP37" s="59"/>
      <c r="QVQ37" s="59"/>
      <c r="QVR37" s="59"/>
      <c r="QVS37" s="59"/>
      <c r="QVT37" s="59"/>
      <c r="QVU37" s="59"/>
      <c r="QVV37" s="59"/>
      <c r="QVW37" s="59"/>
      <c r="QVX37" s="59"/>
      <c r="QVY37" s="59"/>
      <c r="QVZ37" s="59"/>
      <c r="QWA37" s="59"/>
      <c r="QWB37" s="59"/>
      <c r="QWC37" s="59"/>
      <c r="QWD37" s="59"/>
      <c r="QWE37" s="59"/>
      <c r="QWF37" s="59"/>
      <c r="QWG37" s="59"/>
      <c r="QWH37" s="59"/>
      <c r="QWI37" s="59"/>
      <c r="QWJ37" s="59"/>
      <c r="QWK37" s="59"/>
      <c r="QWL37" s="59"/>
      <c r="QWM37" s="59"/>
      <c r="QWN37" s="59"/>
      <c r="QWO37" s="59"/>
      <c r="QWP37" s="59"/>
      <c r="QWQ37" s="59"/>
      <c r="QWR37" s="59"/>
      <c r="QWS37" s="59"/>
      <c r="QWT37" s="59"/>
      <c r="QWU37" s="59"/>
      <c r="QWV37" s="59"/>
      <c r="QWW37" s="59"/>
      <c r="QWX37" s="59"/>
      <c r="QWY37" s="59"/>
      <c r="QWZ37" s="59"/>
      <c r="QXA37" s="59"/>
      <c r="QXB37" s="59"/>
      <c r="QXC37" s="59"/>
      <c r="QXD37" s="59"/>
      <c r="QXE37" s="59"/>
      <c r="QXF37" s="59"/>
      <c r="QXG37" s="59"/>
      <c r="QXH37" s="59"/>
      <c r="QXI37" s="59"/>
      <c r="QXJ37" s="59"/>
      <c r="QXK37" s="59"/>
      <c r="QXL37" s="59"/>
      <c r="QXM37" s="59"/>
      <c r="QXN37" s="59"/>
      <c r="QXO37" s="59"/>
      <c r="QXP37" s="59"/>
      <c r="QXQ37" s="59"/>
      <c r="QXR37" s="59"/>
      <c r="QXS37" s="59"/>
      <c r="QXT37" s="59"/>
      <c r="QXU37" s="59"/>
      <c r="QXV37" s="59"/>
      <c r="QXW37" s="59"/>
      <c r="QXX37" s="59"/>
      <c r="QXY37" s="59"/>
      <c r="QXZ37" s="59"/>
      <c r="QYA37" s="59"/>
      <c r="QYB37" s="59"/>
      <c r="QYC37" s="59"/>
      <c r="QYD37" s="59"/>
      <c r="QYE37" s="59"/>
      <c r="QYF37" s="59"/>
      <c r="QYG37" s="59"/>
      <c r="QYH37" s="59"/>
      <c r="QYI37" s="59"/>
      <c r="QYJ37" s="59"/>
      <c r="QYK37" s="59"/>
      <c r="QYL37" s="59"/>
      <c r="QYM37" s="59"/>
      <c r="QYN37" s="59"/>
      <c r="QYO37" s="59"/>
      <c r="QYP37" s="59"/>
      <c r="QYQ37" s="59"/>
      <c r="QYR37" s="59"/>
      <c r="QYS37" s="59"/>
      <c r="QYT37" s="59"/>
      <c r="QYU37" s="59"/>
      <c r="QYV37" s="59"/>
      <c r="QYW37" s="59"/>
      <c r="QYX37" s="59"/>
      <c r="QYY37" s="59"/>
      <c r="QYZ37" s="59"/>
      <c r="QZA37" s="59"/>
      <c r="QZB37" s="59"/>
      <c r="QZC37" s="59"/>
      <c r="QZD37" s="59"/>
      <c r="QZE37" s="59"/>
      <c r="QZF37" s="59"/>
      <c r="QZG37" s="59"/>
      <c r="QZH37" s="59"/>
      <c r="QZI37" s="59"/>
      <c r="QZJ37" s="59"/>
      <c r="QZK37" s="59"/>
      <c r="QZL37" s="59"/>
      <c r="QZM37" s="59"/>
      <c r="QZN37" s="59"/>
      <c r="QZO37" s="59"/>
      <c r="QZP37" s="59"/>
      <c r="QZQ37" s="59"/>
      <c r="QZR37" s="59"/>
      <c r="QZS37" s="59"/>
      <c r="QZT37" s="59"/>
      <c r="QZU37" s="59"/>
      <c r="QZV37" s="59"/>
      <c r="QZW37" s="59"/>
      <c r="QZX37" s="59"/>
      <c r="QZY37" s="59"/>
      <c r="QZZ37" s="59"/>
      <c r="RAA37" s="59"/>
      <c r="RAB37" s="59"/>
      <c r="RAC37" s="59"/>
      <c r="RAD37" s="59"/>
      <c r="RAE37" s="59"/>
      <c r="RAF37" s="59"/>
      <c r="RAG37" s="59"/>
      <c r="RAH37" s="59"/>
      <c r="RAI37" s="59"/>
      <c r="RAJ37" s="59"/>
      <c r="RAK37" s="59"/>
      <c r="RAL37" s="59"/>
      <c r="RAM37" s="59"/>
      <c r="RAN37" s="59"/>
      <c r="RAO37" s="59"/>
      <c r="RAP37" s="59"/>
      <c r="RAQ37" s="59"/>
      <c r="RAR37" s="59"/>
      <c r="RAS37" s="59"/>
      <c r="RAT37" s="59"/>
      <c r="RAU37" s="59"/>
      <c r="RAV37" s="59"/>
      <c r="RAW37" s="59"/>
      <c r="RAX37" s="59"/>
      <c r="RAY37" s="59"/>
      <c r="RAZ37" s="59"/>
      <c r="RBA37" s="59"/>
      <c r="RBB37" s="59"/>
      <c r="RBC37" s="59"/>
      <c r="RBD37" s="59"/>
      <c r="RBE37" s="59"/>
      <c r="RBF37" s="59"/>
      <c r="RBG37" s="59"/>
      <c r="RBH37" s="59"/>
      <c r="RBI37" s="59"/>
      <c r="RBJ37" s="59"/>
      <c r="RBK37" s="59"/>
      <c r="RBL37" s="59"/>
      <c r="RBM37" s="59"/>
      <c r="RBN37" s="59"/>
      <c r="RBO37" s="59"/>
      <c r="RBP37" s="59"/>
      <c r="RBQ37" s="59"/>
      <c r="RBR37" s="59"/>
      <c r="RBS37" s="59"/>
      <c r="RBT37" s="59"/>
      <c r="RBU37" s="59"/>
      <c r="RBV37" s="59"/>
      <c r="RBW37" s="59"/>
      <c r="RBX37" s="59"/>
      <c r="RBY37" s="59"/>
      <c r="RBZ37" s="59"/>
      <c r="RCA37" s="59"/>
      <c r="RCB37" s="59"/>
      <c r="RCC37" s="59"/>
      <c r="RCD37" s="59"/>
      <c r="RCE37" s="59"/>
      <c r="RCF37" s="59"/>
      <c r="RCG37" s="59"/>
      <c r="RCH37" s="59"/>
      <c r="RCI37" s="59"/>
      <c r="RCJ37" s="59"/>
      <c r="RCK37" s="59"/>
      <c r="RCL37" s="59"/>
      <c r="RCM37" s="59"/>
      <c r="RCN37" s="59"/>
      <c r="RCO37" s="59"/>
      <c r="RCP37" s="59"/>
      <c r="RCQ37" s="59"/>
      <c r="RCR37" s="59"/>
      <c r="RCS37" s="59"/>
      <c r="RCT37" s="59"/>
      <c r="RCU37" s="59"/>
      <c r="RCV37" s="59"/>
      <c r="RCW37" s="59"/>
      <c r="RCX37" s="59"/>
      <c r="RCY37" s="59"/>
      <c r="RCZ37" s="59"/>
      <c r="RDA37" s="59"/>
      <c r="RDB37" s="59"/>
      <c r="RDC37" s="59"/>
      <c r="RDD37" s="59"/>
      <c r="RDE37" s="59"/>
      <c r="RDF37" s="59"/>
      <c r="RDG37" s="59"/>
      <c r="RDH37" s="59"/>
      <c r="RDI37" s="59"/>
      <c r="RDJ37" s="59"/>
      <c r="RDK37" s="59"/>
      <c r="RDL37" s="59"/>
      <c r="RDM37" s="59"/>
      <c r="RDN37" s="59"/>
      <c r="RDO37" s="59"/>
      <c r="RDP37" s="59"/>
      <c r="RDQ37" s="59"/>
      <c r="RDR37" s="59"/>
      <c r="RDS37" s="59"/>
      <c r="RDT37" s="59"/>
      <c r="RDU37" s="59"/>
      <c r="RDV37" s="59"/>
      <c r="RDW37" s="59"/>
      <c r="RDX37" s="59"/>
      <c r="RDY37" s="59"/>
      <c r="RDZ37" s="59"/>
      <c r="REA37" s="59"/>
      <c r="REB37" s="59"/>
      <c r="REC37" s="59"/>
      <c r="RED37" s="59"/>
      <c r="REE37" s="59"/>
      <c r="REF37" s="59"/>
      <c r="REG37" s="59"/>
      <c r="REH37" s="59"/>
      <c r="REI37" s="59"/>
      <c r="REJ37" s="59"/>
      <c r="REK37" s="59"/>
      <c r="REL37" s="59"/>
      <c r="REM37" s="59"/>
      <c r="REN37" s="59"/>
      <c r="REO37" s="59"/>
      <c r="REP37" s="59"/>
      <c r="REQ37" s="59"/>
      <c r="RER37" s="59"/>
      <c r="RES37" s="59"/>
      <c r="RET37" s="59"/>
      <c r="REU37" s="59"/>
      <c r="REV37" s="59"/>
      <c r="REW37" s="59"/>
      <c r="REX37" s="59"/>
      <c r="REY37" s="59"/>
      <c r="REZ37" s="59"/>
      <c r="RFA37" s="59"/>
      <c r="RFB37" s="59"/>
      <c r="RFC37" s="59"/>
      <c r="RFD37" s="59"/>
      <c r="RFE37" s="59"/>
      <c r="RFF37" s="59"/>
      <c r="RFG37" s="59"/>
      <c r="RFH37" s="59"/>
      <c r="RFI37" s="59"/>
      <c r="RFJ37" s="59"/>
      <c r="RFK37" s="59"/>
      <c r="RFL37" s="59"/>
      <c r="RFM37" s="59"/>
      <c r="RFN37" s="59"/>
      <c r="RFO37" s="59"/>
      <c r="RFP37" s="59"/>
      <c r="RFQ37" s="59"/>
      <c r="RFR37" s="59"/>
      <c r="RFS37" s="59"/>
      <c r="RFT37" s="59"/>
      <c r="RFU37" s="59"/>
      <c r="RFV37" s="59"/>
      <c r="RFW37" s="59"/>
      <c r="RFX37" s="59"/>
      <c r="RFY37" s="59"/>
      <c r="RFZ37" s="59"/>
      <c r="RGA37" s="59"/>
      <c r="RGB37" s="59"/>
      <c r="RGC37" s="59"/>
      <c r="RGD37" s="59"/>
      <c r="RGE37" s="59"/>
      <c r="RGF37" s="59"/>
      <c r="RGG37" s="59"/>
      <c r="RGH37" s="59"/>
      <c r="RGI37" s="59"/>
      <c r="RGJ37" s="59"/>
      <c r="RGK37" s="59"/>
      <c r="RGL37" s="59"/>
      <c r="RGM37" s="59"/>
      <c r="RGN37" s="59"/>
      <c r="RGO37" s="59"/>
      <c r="RGP37" s="59"/>
      <c r="RGQ37" s="59"/>
      <c r="RGR37" s="59"/>
      <c r="RGS37" s="59"/>
      <c r="RGT37" s="59"/>
      <c r="RGU37" s="59"/>
      <c r="RGV37" s="59"/>
      <c r="RGW37" s="59"/>
      <c r="RGX37" s="59"/>
      <c r="RGY37" s="59"/>
      <c r="RGZ37" s="59"/>
      <c r="RHA37" s="59"/>
      <c r="RHB37" s="59"/>
      <c r="RHC37" s="59"/>
      <c r="RHD37" s="59"/>
      <c r="RHE37" s="59"/>
      <c r="RHF37" s="59"/>
      <c r="RHG37" s="59"/>
      <c r="RHH37" s="59"/>
      <c r="RHI37" s="59"/>
      <c r="RHJ37" s="59"/>
      <c r="RHK37" s="59"/>
      <c r="RHL37" s="59"/>
      <c r="RHM37" s="59"/>
      <c r="RHN37" s="59"/>
      <c r="RHO37" s="59"/>
      <c r="RHP37" s="59"/>
      <c r="RHQ37" s="59"/>
      <c r="RHR37" s="59"/>
      <c r="RHS37" s="59"/>
      <c r="RHT37" s="59"/>
      <c r="RHU37" s="59"/>
      <c r="RHV37" s="59"/>
      <c r="RHW37" s="59"/>
      <c r="RHX37" s="59"/>
      <c r="RHY37" s="59"/>
      <c r="RHZ37" s="59"/>
      <c r="RIA37" s="59"/>
      <c r="RIB37" s="59"/>
      <c r="RIC37" s="59"/>
      <c r="RID37" s="59"/>
      <c r="RIE37" s="59"/>
      <c r="RIF37" s="59"/>
      <c r="RIG37" s="59"/>
      <c r="RIH37" s="59"/>
      <c r="RII37" s="59"/>
      <c r="RIJ37" s="59"/>
      <c r="RIK37" s="59"/>
      <c r="RIL37" s="59"/>
      <c r="RIM37" s="59"/>
      <c r="RIN37" s="59"/>
      <c r="RIO37" s="59"/>
      <c r="RIP37" s="59"/>
      <c r="RIQ37" s="59"/>
      <c r="RIR37" s="59"/>
      <c r="RIS37" s="59"/>
      <c r="RIT37" s="59"/>
      <c r="RIU37" s="59"/>
      <c r="RIV37" s="59"/>
      <c r="RIW37" s="59"/>
      <c r="RIX37" s="59"/>
      <c r="RIY37" s="59"/>
      <c r="RIZ37" s="59"/>
      <c r="RJA37" s="59"/>
      <c r="RJB37" s="59"/>
      <c r="RJC37" s="59"/>
      <c r="RJD37" s="59"/>
      <c r="RJE37" s="59"/>
      <c r="RJF37" s="59"/>
      <c r="RJG37" s="59"/>
      <c r="RJH37" s="59"/>
      <c r="RJI37" s="59"/>
      <c r="RJJ37" s="59"/>
      <c r="RJK37" s="59"/>
      <c r="RJL37" s="59"/>
      <c r="RJM37" s="59"/>
      <c r="RJN37" s="59"/>
      <c r="RJO37" s="59"/>
      <c r="RJP37" s="59"/>
      <c r="RJQ37" s="59"/>
      <c r="RJR37" s="59"/>
      <c r="RJS37" s="59"/>
      <c r="RJT37" s="59"/>
      <c r="RJU37" s="59"/>
      <c r="RJV37" s="59"/>
      <c r="RJW37" s="59"/>
      <c r="RJX37" s="59"/>
      <c r="RJY37" s="59"/>
      <c r="RJZ37" s="59"/>
      <c r="RKA37" s="59"/>
      <c r="RKB37" s="59"/>
      <c r="RKC37" s="59"/>
      <c r="RKD37" s="59"/>
      <c r="RKE37" s="59"/>
      <c r="RKF37" s="59"/>
      <c r="RKG37" s="59"/>
      <c r="RKH37" s="59"/>
      <c r="RKI37" s="59"/>
      <c r="RKJ37" s="59"/>
      <c r="RKK37" s="59"/>
      <c r="RKL37" s="59"/>
      <c r="RKM37" s="59"/>
      <c r="RKN37" s="59"/>
      <c r="RKO37" s="59"/>
      <c r="RKP37" s="59"/>
      <c r="RKQ37" s="59"/>
      <c r="RKR37" s="59"/>
      <c r="RKS37" s="59"/>
      <c r="RKT37" s="59"/>
      <c r="RKU37" s="59"/>
      <c r="RKV37" s="59"/>
      <c r="RKW37" s="59"/>
      <c r="RKX37" s="59"/>
      <c r="RKY37" s="59"/>
      <c r="RKZ37" s="59"/>
      <c r="RLA37" s="59"/>
      <c r="RLB37" s="59"/>
      <c r="RLC37" s="59"/>
      <c r="RLD37" s="59"/>
      <c r="RLE37" s="59"/>
      <c r="RLF37" s="59"/>
      <c r="RLG37" s="59"/>
      <c r="RLH37" s="59"/>
      <c r="RLI37" s="59"/>
      <c r="RLJ37" s="59"/>
      <c r="RLK37" s="59"/>
      <c r="RLL37" s="59"/>
      <c r="RLM37" s="59"/>
      <c r="RLN37" s="59"/>
      <c r="RLO37" s="59"/>
      <c r="RLP37" s="59"/>
      <c r="RLQ37" s="59"/>
      <c r="RLR37" s="59"/>
      <c r="RLS37" s="59"/>
      <c r="RLT37" s="59"/>
      <c r="RLU37" s="59"/>
      <c r="RLV37" s="59"/>
      <c r="RLW37" s="59"/>
      <c r="RLX37" s="59"/>
      <c r="RLY37" s="59"/>
      <c r="RLZ37" s="59"/>
      <c r="RMA37" s="59"/>
      <c r="RMB37" s="59"/>
      <c r="RMC37" s="59"/>
      <c r="RMD37" s="59"/>
      <c r="RME37" s="59"/>
      <c r="RMF37" s="59"/>
      <c r="RMG37" s="59"/>
      <c r="RMH37" s="59"/>
      <c r="RMI37" s="59"/>
      <c r="RMJ37" s="59"/>
      <c r="RMK37" s="59"/>
      <c r="RML37" s="59"/>
      <c r="RMM37" s="59"/>
      <c r="RMN37" s="59"/>
      <c r="RMO37" s="59"/>
      <c r="RMP37" s="59"/>
      <c r="RMQ37" s="59"/>
      <c r="RMR37" s="59"/>
      <c r="RMS37" s="59"/>
      <c r="RMT37" s="59"/>
      <c r="RMU37" s="59"/>
      <c r="RMV37" s="59"/>
      <c r="RMW37" s="59"/>
      <c r="RMX37" s="59"/>
      <c r="RMY37" s="59"/>
      <c r="RMZ37" s="59"/>
      <c r="RNA37" s="59"/>
      <c r="RNB37" s="59"/>
      <c r="RNC37" s="59"/>
      <c r="RND37" s="59"/>
      <c r="RNE37" s="59"/>
      <c r="RNF37" s="59"/>
      <c r="RNG37" s="59"/>
      <c r="RNH37" s="59"/>
      <c r="RNI37" s="59"/>
      <c r="RNJ37" s="59"/>
      <c r="RNK37" s="59"/>
      <c r="RNL37" s="59"/>
      <c r="RNM37" s="59"/>
      <c r="RNN37" s="59"/>
      <c r="RNO37" s="59"/>
      <c r="RNP37" s="59"/>
      <c r="RNQ37" s="59"/>
      <c r="RNR37" s="59"/>
      <c r="RNS37" s="59"/>
      <c r="RNT37" s="59"/>
      <c r="RNU37" s="59"/>
      <c r="RNV37" s="59"/>
      <c r="RNW37" s="59"/>
      <c r="RNX37" s="59"/>
      <c r="RNY37" s="59"/>
      <c r="RNZ37" s="59"/>
      <c r="ROA37" s="59"/>
      <c r="ROB37" s="59"/>
      <c r="ROC37" s="59"/>
      <c r="ROD37" s="59"/>
      <c r="ROE37" s="59"/>
      <c r="ROF37" s="59"/>
      <c r="ROG37" s="59"/>
      <c r="ROH37" s="59"/>
      <c r="ROI37" s="59"/>
      <c r="ROJ37" s="59"/>
      <c r="ROK37" s="59"/>
      <c r="ROL37" s="59"/>
      <c r="ROM37" s="59"/>
      <c r="RON37" s="59"/>
      <c r="ROO37" s="59"/>
      <c r="ROP37" s="59"/>
      <c r="ROQ37" s="59"/>
      <c r="ROR37" s="59"/>
      <c r="ROS37" s="59"/>
      <c r="ROT37" s="59"/>
      <c r="ROU37" s="59"/>
      <c r="ROV37" s="59"/>
      <c r="ROW37" s="59"/>
      <c r="ROX37" s="59"/>
      <c r="ROY37" s="59"/>
      <c r="ROZ37" s="59"/>
      <c r="RPA37" s="59"/>
      <c r="RPB37" s="59"/>
      <c r="RPC37" s="59"/>
      <c r="RPD37" s="59"/>
      <c r="RPE37" s="59"/>
      <c r="RPF37" s="59"/>
      <c r="RPG37" s="59"/>
      <c r="RPH37" s="59"/>
      <c r="RPI37" s="59"/>
      <c r="RPJ37" s="59"/>
      <c r="RPK37" s="59"/>
      <c r="RPL37" s="59"/>
      <c r="RPM37" s="59"/>
      <c r="RPN37" s="59"/>
      <c r="RPO37" s="59"/>
      <c r="RPP37" s="59"/>
      <c r="RPQ37" s="59"/>
      <c r="RPR37" s="59"/>
      <c r="RPS37" s="59"/>
      <c r="RPT37" s="59"/>
      <c r="RPU37" s="59"/>
      <c r="RPV37" s="59"/>
      <c r="RPW37" s="59"/>
      <c r="RPX37" s="59"/>
      <c r="RPY37" s="59"/>
      <c r="RPZ37" s="59"/>
      <c r="RQA37" s="59"/>
      <c r="RQB37" s="59"/>
      <c r="RQC37" s="59"/>
      <c r="RQD37" s="59"/>
      <c r="RQE37" s="59"/>
      <c r="RQF37" s="59"/>
      <c r="RQG37" s="59"/>
      <c r="RQH37" s="59"/>
      <c r="RQI37" s="59"/>
      <c r="RQJ37" s="59"/>
      <c r="RQK37" s="59"/>
      <c r="RQL37" s="59"/>
      <c r="RQM37" s="59"/>
      <c r="RQN37" s="59"/>
      <c r="RQO37" s="59"/>
      <c r="RQP37" s="59"/>
      <c r="RQQ37" s="59"/>
      <c r="RQR37" s="59"/>
      <c r="RQS37" s="59"/>
      <c r="RQT37" s="59"/>
      <c r="RQU37" s="59"/>
      <c r="RQV37" s="59"/>
      <c r="RQW37" s="59"/>
      <c r="RQX37" s="59"/>
      <c r="RQY37" s="59"/>
      <c r="RQZ37" s="59"/>
      <c r="RRA37" s="59"/>
      <c r="RRB37" s="59"/>
      <c r="RRC37" s="59"/>
      <c r="RRD37" s="59"/>
      <c r="RRE37" s="59"/>
      <c r="RRF37" s="59"/>
      <c r="RRG37" s="59"/>
      <c r="RRH37" s="59"/>
      <c r="RRI37" s="59"/>
      <c r="RRJ37" s="59"/>
      <c r="RRK37" s="59"/>
      <c r="RRL37" s="59"/>
      <c r="RRM37" s="59"/>
      <c r="RRN37" s="59"/>
      <c r="RRO37" s="59"/>
      <c r="RRP37" s="59"/>
      <c r="RRQ37" s="59"/>
      <c r="RRR37" s="59"/>
      <c r="RRS37" s="59"/>
      <c r="RRT37" s="59"/>
      <c r="RRU37" s="59"/>
      <c r="RRV37" s="59"/>
      <c r="RRW37" s="59"/>
      <c r="RRX37" s="59"/>
      <c r="RRY37" s="59"/>
      <c r="RRZ37" s="59"/>
      <c r="RSA37" s="59"/>
      <c r="RSB37" s="59"/>
      <c r="RSC37" s="59"/>
      <c r="RSD37" s="59"/>
      <c r="RSE37" s="59"/>
      <c r="RSF37" s="59"/>
      <c r="RSG37" s="59"/>
      <c r="RSH37" s="59"/>
      <c r="RSI37" s="59"/>
      <c r="RSJ37" s="59"/>
      <c r="RSK37" s="59"/>
      <c r="RSL37" s="59"/>
      <c r="RSM37" s="59"/>
      <c r="RSN37" s="59"/>
      <c r="RSO37" s="59"/>
      <c r="RSP37" s="59"/>
      <c r="RSQ37" s="59"/>
      <c r="RSR37" s="59"/>
      <c r="RSS37" s="59"/>
      <c r="RST37" s="59"/>
      <c r="RSU37" s="59"/>
      <c r="RSV37" s="59"/>
      <c r="RSW37" s="59"/>
      <c r="RSX37" s="59"/>
      <c r="RSY37" s="59"/>
      <c r="RSZ37" s="59"/>
      <c r="RTA37" s="59"/>
      <c r="RTB37" s="59"/>
      <c r="RTC37" s="59"/>
      <c r="RTD37" s="59"/>
      <c r="RTE37" s="59"/>
      <c r="RTF37" s="59"/>
      <c r="RTG37" s="59"/>
      <c r="RTH37" s="59"/>
      <c r="RTI37" s="59"/>
      <c r="RTJ37" s="59"/>
      <c r="RTK37" s="59"/>
      <c r="RTL37" s="59"/>
      <c r="RTM37" s="59"/>
      <c r="RTN37" s="59"/>
      <c r="RTO37" s="59"/>
      <c r="RTP37" s="59"/>
      <c r="RTQ37" s="59"/>
      <c r="RTR37" s="59"/>
      <c r="RTS37" s="59"/>
      <c r="RTT37" s="59"/>
      <c r="RTU37" s="59"/>
      <c r="RTV37" s="59"/>
      <c r="RTW37" s="59"/>
      <c r="RTX37" s="59"/>
      <c r="RTY37" s="59"/>
      <c r="RTZ37" s="59"/>
      <c r="RUA37" s="59"/>
      <c r="RUB37" s="59"/>
      <c r="RUC37" s="59"/>
      <c r="RUD37" s="59"/>
      <c r="RUE37" s="59"/>
      <c r="RUF37" s="59"/>
      <c r="RUG37" s="59"/>
      <c r="RUH37" s="59"/>
      <c r="RUI37" s="59"/>
      <c r="RUJ37" s="59"/>
      <c r="RUK37" s="59"/>
      <c r="RUL37" s="59"/>
      <c r="RUM37" s="59"/>
      <c r="RUN37" s="59"/>
      <c r="RUO37" s="59"/>
      <c r="RUP37" s="59"/>
      <c r="RUQ37" s="59"/>
      <c r="RUR37" s="59"/>
      <c r="RUS37" s="59"/>
      <c r="RUT37" s="59"/>
      <c r="RUU37" s="59"/>
      <c r="RUV37" s="59"/>
      <c r="RUW37" s="59"/>
      <c r="RUX37" s="59"/>
      <c r="RUY37" s="59"/>
      <c r="RUZ37" s="59"/>
      <c r="RVA37" s="59"/>
      <c r="RVB37" s="59"/>
      <c r="RVC37" s="59"/>
      <c r="RVD37" s="59"/>
      <c r="RVE37" s="59"/>
      <c r="RVF37" s="59"/>
      <c r="RVG37" s="59"/>
      <c r="RVH37" s="59"/>
      <c r="RVI37" s="59"/>
      <c r="RVJ37" s="59"/>
      <c r="RVK37" s="59"/>
      <c r="RVL37" s="59"/>
      <c r="RVM37" s="59"/>
      <c r="RVN37" s="59"/>
      <c r="RVO37" s="59"/>
      <c r="RVP37" s="59"/>
      <c r="RVQ37" s="59"/>
      <c r="RVR37" s="59"/>
      <c r="RVS37" s="59"/>
      <c r="RVT37" s="59"/>
      <c r="RVU37" s="59"/>
      <c r="RVV37" s="59"/>
      <c r="RVW37" s="59"/>
      <c r="RVX37" s="59"/>
      <c r="RVY37" s="59"/>
      <c r="RVZ37" s="59"/>
      <c r="RWA37" s="59"/>
      <c r="RWB37" s="59"/>
      <c r="RWC37" s="59"/>
      <c r="RWD37" s="59"/>
      <c r="RWE37" s="59"/>
      <c r="RWF37" s="59"/>
      <c r="RWG37" s="59"/>
      <c r="RWH37" s="59"/>
      <c r="RWI37" s="59"/>
      <c r="RWJ37" s="59"/>
      <c r="RWK37" s="59"/>
      <c r="RWL37" s="59"/>
      <c r="RWM37" s="59"/>
      <c r="RWN37" s="59"/>
      <c r="RWO37" s="59"/>
      <c r="RWP37" s="59"/>
      <c r="RWQ37" s="59"/>
      <c r="RWR37" s="59"/>
      <c r="RWS37" s="59"/>
      <c r="RWT37" s="59"/>
      <c r="RWU37" s="59"/>
      <c r="RWV37" s="59"/>
      <c r="RWW37" s="59"/>
      <c r="RWX37" s="59"/>
      <c r="RWY37" s="59"/>
      <c r="RWZ37" s="59"/>
      <c r="RXA37" s="59"/>
      <c r="RXB37" s="59"/>
      <c r="RXC37" s="59"/>
      <c r="RXD37" s="59"/>
      <c r="RXE37" s="59"/>
      <c r="RXF37" s="59"/>
      <c r="RXG37" s="59"/>
      <c r="RXH37" s="59"/>
      <c r="RXI37" s="59"/>
      <c r="RXJ37" s="59"/>
      <c r="RXK37" s="59"/>
      <c r="RXL37" s="59"/>
      <c r="RXM37" s="59"/>
      <c r="RXN37" s="59"/>
      <c r="RXO37" s="59"/>
      <c r="RXP37" s="59"/>
      <c r="RXQ37" s="59"/>
      <c r="RXR37" s="59"/>
      <c r="RXS37" s="59"/>
      <c r="RXT37" s="59"/>
      <c r="RXU37" s="59"/>
      <c r="RXV37" s="59"/>
      <c r="RXW37" s="59"/>
      <c r="RXX37" s="59"/>
      <c r="RXY37" s="59"/>
      <c r="RXZ37" s="59"/>
      <c r="RYA37" s="59"/>
      <c r="RYB37" s="59"/>
      <c r="RYC37" s="59"/>
      <c r="RYD37" s="59"/>
      <c r="RYE37" s="59"/>
      <c r="RYF37" s="59"/>
      <c r="RYG37" s="59"/>
      <c r="RYH37" s="59"/>
      <c r="RYI37" s="59"/>
      <c r="RYJ37" s="59"/>
      <c r="RYK37" s="59"/>
      <c r="RYL37" s="59"/>
      <c r="RYM37" s="59"/>
      <c r="RYN37" s="59"/>
      <c r="RYO37" s="59"/>
      <c r="RYP37" s="59"/>
      <c r="RYQ37" s="59"/>
      <c r="RYR37" s="59"/>
      <c r="RYS37" s="59"/>
      <c r="RYT37" s="59"/>
      <c r="RYU37" s="59"/>
      <c r="RYV37" s="59"/>
      <c r="RYW37" s="59"/>
      <c r="RYX37" s="59"/>
      <c r="RYY37" s="59"/>
      <c r="RYZ37" s="59"/>
      <c r="RZA37" s="59"/>
      <c r="RZB37" s="59"/>
      <c r="RZC37" s="59"/>
      <c r="RZD37" s="59"/>
      <c r="RZE37" s="59"/>
      <c r="RZF37" s="59"/>
      <c r="RZG37" s="59"/>
      <c r="RZH37" s="59"/>
      <c r="RZI37" s="59"/>
      <c r="RZJ37" s="59"/>
      <c r="RZK37" s="59"/>
      <c r="RZL37" s="59"/>
      <c r="RZM37" s="59"/>
      <c r="RZN37" s="59"/>
      <c r="RZO37" s="59"/>
      <c r="RZP37" s="59"/>
      <c r="RZQ37" s="59"/>
      <c r="RZR37" s="59"/>
      <c r="RZS37" s="59"/>
      <c r="RZT37" s="59"/>
      <c r="RZU37" s="59"/>
      <c r="RZV37" s="59"/>
      <c r="RZW37" s="59"/>
      <c r="RZX37" s="59"/>
      <c r="RZY37" s="59"/>
      <c r="RZZ37" s="59"/>
      <c r="SAA37" s="59"/>
      <c r="SAB37" s="59"/>
      <c r="SAC37" s="59"/>
      <c r="SAD37" s="59"/>
      <c r="SAE37" s="59"/>
      <c r="SAF37" s="59"/>
      <c r="SAG37" s="59"/>
      <c r="SAH37" s="59"/>
      <c r="SAI37" s="59"/>
      <c r="SAJ37" s="59"/>
      <c r="SAK37" s="59"/>
      <c r="SAL37" s="59"/>
      <c r="SAM37" s="59"/>
      <c r="SAN37" s="59"/>
      <c r="SAO37" s="59"/>
      <c r="SAP37" s="59"/>
      <c r="SAQ37" s="59"/>
      <c r="SAR37" s="59"/>
      <c r="SAS37" s="59"/>
      <c r="SAT37" s="59"/>
      <c r="SAU37" s="59"/>
      <c r="SAV37" s="59"/>
      <c r="SAW37" s="59"/>
      <c r="SAX37" s="59"/>
      <c r="SAY37" s="59"/>
      <c r="SAZ37" s="59"/>
      <c r="SBA37" s="59"/>
      <c r="SBB37" s="59"/>
      <c r="SBC37" s="59"/>
      <c r="SBD37" s="59"/>
      <c r="SBE37" s="59"/>
      <c r="SBF37" s="59"/>
      <c r="SBG37" s="59"/>
      <c r="SBH37" s="59"/>
      <c r="SBI37" s="59"/>
      <c r="SBJ37" s="59"/>
      <c r="SBK37" s="59"/>
      <c r="SBL37" s="59"/>
      <c r="SBM37" s="59"/>
      <c r="SBN37" s="59"/>
      <c r="SBO37" s="59"/>
      <c r="SBP37" s="59"/>
      <c r="SBQ37" s="59"/>
      <c r="SBR37" s="59"/>
      <c r="SBS37" s="59"/>
      <c r="SBT37" s="59"/>
      <c r="SBU37" s="59"/>
      <c r="SBV37" s="59"/>
      <c r="SBW37" s="59"/>
      <c r="SBX37" s="59"/>
      <c r="SBY37" s="59"/>
      <c r="SBZ37" s="59"/>
      <c r="SCA37" s="59"/>
      <c r="SCB37" s="59"/>
      <c r="SCC37" s="59"/>
      <c r="SCD37" s="59"/>
      <c r="SCE37" s="59"/>
      <c r="SCF37" s="59"/>
      <c r="SCG37" s="59"/>
      <c r="SCH37" s="59"/>
      <c r="SCI37" s="59"/>
      <c r="SCJ37" s="59"/>
      <c r="SCK37" s="59"/>
      <c r="SCL37" s="59"/>
      <c r="SCM37" s="59"/>
      <c r="SCN37" s="59"/>
      <c r="SCO37" s="59"/>
      <c r="SCP37" s="59"/>
      <c r="SCQ37" s="59"/>
      <c r="SCR37" s="59"/>
      <c r="SCS37" s="59"/>
      <c r="SCT37" s="59"/>
      <c r="SCU37" s="59"/>
      <c r="SCV37" s="59"/>
      <c r="SCW37" s="59"/>
      <c r="SCX37" s="59"/>
      <c r="SCY37" s="59"/>
      <c r="SCZ37" s="59"/>
      <c r="SDA37" s="59"/>
      <c r="SDB37" s="59"/>
      <c r="SDC37" s="59"/>
      <c r="SDD37" s="59"/>
      <c r="SDE37" s="59"/>
      <c r="SDF37" s="59"/>
      <c r="SDG37" s="59"/>
      <c r="SDH37" s="59"/>
      <c r="SDI37" s="59"/>
      <c r="SDJ37" s="59"/>
      <c r="SDK37" s="59"/>
      <c r="SDL37" s="59"/>
      <c r="SDM37" s="59"/>
      <c r="SDN37" s="59"/>
      <c r="SDO37" s="59"/>
      <c r="SDP37" s="59"/>
      <c r="SDQ37" s="59"/>
      <c r="SDR37" s="59"/>
      <c r="SDS37" s="59"/>
      <c r="SDT37" s="59"/>
      <c r="SDU37" s="59"/>
      <c r="SDV37" s="59"/>
      <c r="SDW37" s="59"/>
      <c r="SDX37" s="59"/>
      <c r="SDY37" s="59"/>
      <c r="SDZ37" s="59"/>
      <c r="SEA37" s="59"/>
      <c r="SEB37" s="59"/>
      <c r="SEC37" s="59"/>
      <c r="SED37" s="59"/>
      <c r="SEE37" s="59"/>
      <c r="SEF37" s="59"/>
      <c r="SEG37" s="59"/>
      <c r="SEH37" s="59"/>
      <c r="SEI37" s="59"/>
      <c r="SEJ37" s="59"/>
      <c r="SEK37" s="59"/>
      <c r="SEL37" s="59"/>
      <c r="SEM37" s="59"/>
      <c r="SEN37" s="59"/>
      <c r="SEO37" s="59"/>
      <c r="SEP37" s="59"/>
      <c r="SEQ37" s="59"/>
      <c r="SER37" s="59"/>
      <c r="SES37" s="59"/>
      <c r="SET37" s="59"/>
      <c r="SEU37" s="59"/>
      <c r="SEV37" s="59"/>
      <c r="SEW37" s="59"/>
      <c r="SEX37" s="59"/>
      <c r="SEY37" s="59"/>
      <c r="SEZ37" s="59"/>
      <c r="SFA37" s="59"/>
      <c r="SFB37" s="59"/>
      <c r="SFC37" s="59"/>
      <c r="SFD37" s="59"/>
      <c r="SFE37" s="59"/>
      <c r="SFF37" s="59"/>
      <c r="SFG37" s="59"/>
      <c r="SFH37" s="59"/>
      <c r="SFI37" s="59"/>
      <c r="SFJ37" s="59"/>
      <c r="SFK37" s="59"/>
      <c r="SFL37" s="59"/>
      <c r="SFM37" s="59"/>
      <c r="SFN37" s="59"/>
      <c r="SFO37" s="59"/>
      <c r="SFP37" s="59"/>
      <c r="SFQ37" s="59"/>
      <c r="SFR37" s="59"/>
      <c r="SFS37" s="59"/>
      <c r="SFT37" s="59"/>
      <c r="SFU37" s="59"/>
      <c r="SFV37" s="59"/>
      <c r="SFW37" s="59"/>
      <c r="SFX37" s="59"/>
      <c r="SFY37" s="59"/>
      <c r="SFZ37" s="59"/>
      <c r="SGA37" s="59"/>
      <c r="SGB37" s="59"/>
      <c r="SGC37" s="59"/>
      <c r="SGD37" s="59"/>
      <c r="SGE37" s="59"/>
      <c r="SGF37" s="59"/>
      <c r="SGG37" s="59"/>
      <c r="SGH37" s="59"/>
      <c r="SGI37" s="59"/>
      <c r="SGJ37" s="59"/>
      <c r="SGK37" s="59"/>
      <c r="SGL37" s="59"/>
      <c r="SGM37" s="59"/>
      <c r="SGN37" s="59"/>
      <c r="SGO37" s="59"/>
      <c r="SGP37" s="59"/>
      <c r="SGQ37" s="59"/>
      <c r="SGR37" s="59"/>
      <c r="SGS37" s="59"/>
      <c r="SGT37" s="59"/>
      <c r="SGU37" s="59"/>
      <c r="SGV37" s="59"/>
      <c r="SGW37" s="59"/>
      <c r="SGX37" s="59"/>
      <c r="SGY37" s="59"/>
      <c r="SGZ37" s="59"/>
      <c r="SHA37" s="59"/>
      <c r="SHB37" s="59"/>
      <c r="SHC37" s="59"/>
      <c r="SHD37" s="59"/>
      <c r="SHE37" s="59"/>
      <c r="SHF37" s="59"/>
      <c r="SHG37" s="59"/>
      <c r="SHH37" s="59"/>
      <c r="SHI37" s="59"/>
      <c r="SHJ37" s="59"/>
      <c r="SHK37" s="59"/>
      <c r="SHL37" s="59"/>
      <c r="SHM37" s="59"/>
      <c r="SHN37" s="59"/>
      <c r="SHO37" s="59"/>
      <c r="SHP37" s="59"/>
      <c r="SHQ37" s="59"/>
      <c r="SHR37" s="59"/>
      <c r="SHS37" s="59"/>
      <c r="SHT37" s="59"/>
      <c r="SHU37" s="59"/>
      <c r="SHV37" s="59"/>
      <c r="SHW37" s="59"/>
      <c r="SHX37" s="59"/>
      <c r="SHY37" s="59"/>
      <c r="SHZ37" s="59"/>
      <c r="SIA37" s="59"/>
      <c r="SIB37" s="59"/>
      <c r="SIC37" s="59"/>
      <c r="SID37" s="59"/>
      <c r="SIE37" s="59"/>
      <c r="SIF37" s="59"/>
      <c r="SIG37" s="59"/>
      <c r="SIH37" s="59"/>
      <c r="SII37" s="59"/>
      <c r="SIJ37" s="59"/>
      <c r="SIK37" s="59"/>
      <c r="SIL37" s="59"/>
      <c r="SIM37" s="59"/>
      <c r="SIN37" s="59"/>
      <c r="SIO37" s="59"/>
      <c r="SIP37" s="59"/>
      <c r="SIQ37" s="59"/>
      <c r="SIR37" s="59"/>
      <c r="SIS37" s="59"/>
      <c r="SIT37" s="59"/>
      <c r="SIU37" s="59"/>
      <c r="SIV37" s="59"/>
      <c r="SIW37" s="59"/>
      <c r="SIX37" s="59"/>
      <c r="SIY37" s="59"/>
      <c r="SIZ37" s="59"/>
      <c r="SJA37" s="59"/>
      <c r="SJB37" s="59"/>
      <c r="SJC37" s="59"/>
      <c r="SJD37" s="59"/>
      <c r="SJE37" s="59"/>
      <c r="SJF37" s="59"/>
      <c r="SJG37" s="59"/>
      <c r="SJH37" s="59"/>
      <c r="SJI37" s="59"/>
      <c r="SJJ37" s="59"/>
      <c r="SJK37" s="59"/>
      <c r="SJL37" s="59"/>
      <c r="SJM37" s="59"/>
      <c r="SJN37" s="59"/>
      <c r="SJO37" s="59"/>
      <c r="SJP37" s="59"/>
      <c r="SJQ37" s="59"/>
      <c r="SJR37" s="59"/>
      <c r="SJS37" s="59"/>
      <c r="SJT37" s="59"/>
      <c r="SJU37" s="59"/>
      <c r="SJV37" s="59"/>
      <c r="SJW37" s="59"/>
      <c r="SJX37" s="59"/>
      <c r="SJY37" s="59"/>
      <c r="SJZ37" s="59"/>
      <c r="SKA37" s="59"/>
      <c r="SKB37" s="59"/>
      <c r="SKC37" s="59"/>
      <c r="SKD37" s="59"/>
      <c r="SKE37" s="59"/>
      <c r="SKF37" s="59"/>
      <c r="SKG37" s="59"/>
      <c r="SKH37" s="59"/>
      <c r="SKI37" s="59"/>
      <c r="SKJ37" s="59"/>
      <c r="SKK37" s="59"/>
      <c r="SKL37" s="59"/>
      <c r="SKM37" s="59"/>
      <c r="SKN37" s="59"/>
      <c r="SKO37" s="59"/>
      <c r="SKP37" s="59"/>
      <c r="SKQ37" s="59"/>
      <c r="SKR37" s="59"/>
      <c r="SKS37" s="59"/>
      <c r="SKT37" s="59"/>
      <c r="SKU37" s="59"/>
      <c r="SKV37" s="59"/>
      <c r="SKW37" s="59"/>
      <c r="SKX37" s="59"/>
      <c r="SKY37" s="59"/>
      <c r="SKZ37" s="59"/>
      <c r="SLA37" s="59"/>
      <c r="SLB37" s="59"/>
      <c r="SLC37" s="59"/>
      <c r="SLD37" s="59"/>
      <c r="SLE37" s="59"/>
      <c r="SLF37" s="59"/>
      <c r="SLG37" s="59"/>
      <c r="SLH37" s="59"/>
      <c r="SLI37" s="59"/>
      <c r="SLJ37" s="59"/>
      <c r="SLK37" s="59"/>
      <c r="SLL37" s="59"/>
      <c r="SLM37" s="59"/>
      <c r="SLN37" s="59"/>
      <c r="SLO37" s="59"/>
      <c r="SLP37" s="59"/>
      <c r="SLQ37" s="59"/>
      <c r="SLR37" s="59"/>
      <c r="SLS37" s="59"/>
      <c r="SLT37" s="59"/>
      <c r="SLU37" s="59"/>
      <c r="SLV37" s="59"/>
      <c r="SLW37" s="59"/>
      <c r="SLX37" s="59"/>
      <c r="SLY37" s="59"/>
      <c r="SLZ37" s="59"/>
      <c r="SMA37" s="59"/>
      <c r="SMB37" s="59"/>
      <c r="SMC37" s="59"/>
      <c r="SMD37" s="59"/>
      <c r="SME37" s="59"/>
      <c r="SMF37" s="59"/>
      <c r="SMG37" s="59"/>
      <c r="SMH37" s="59"/>
      <c r="SMI37" s="59"/>
      <c r="SMJ37" s="59"/>
      <c r="SMK37" s="59"/>
      <c r="SML37" s="59"/>
      <c r="SMM37" s="59"/>
      <c r="SMN37" s="59"/>
      <c r="SMO37" s="59"/>
      <c r="SMP37" s="59"/>
      <c r="SMQ37" s="59"/>
      <c r="SMR37" s="59"/>
      <c r="SMS37" s="59"/>
      <c r="SMT37" s="59"/>
      <c r="SMU37" s="59"/>
      <c r="SMV37" s="59"/>
      <c r="SMW37" s="59"/>
      <c r="SMX37" s="59"/>
      <c r="SMY37" s="59"/>
      <c r="SMZ37" s="59"/>
      <c r="SNA37" s="59"/>
      <c r="SNB37" s="59"/>
      <c r="SNC37" s="59"/>
      <c r="SND37" s="59"/>
      <c r="SNE37" s="59"/>
      <c r="SNF37" s="59"/>
      <c r="SNG37" s="59"/>
      <c r="SNH37" s="59"/>
      <c r="SNI37" s="59"/>
      <c r="SNJ37" s="59"/>
      <c r="SNK37" s="59"/>
      <c r="SNL37" s="59"/>
      <c r="SNM37" s="59"/>
      <c r="SNN37" s="59"/>
      <c r="SNO37" s="59"/>
      <c r="SNP37" s="59"/>
      <c r="SNQ37" s="59"/>
      <c r="SNR37" s="59"/>
      <c r="SNS37" s="59"/>
      <c r="SNT37" s="59"/>
      <c r="SNU37" s="59"/>
      <c r="SNV37" s="59"/>
      <c r="SNW37" s="59"/>
      <c r="SNX37" s="59"/>
      <c r="SNY37" s="59"/>
      <c r="SNZ37" s="59"/>
      <c r="SOA37" s="59"/>
      <c r="SOB37" s="59"/>
      <c r="SOC37" s="59"/>
      <c r="SOD37" s="59"/>
      <c r="SOE37" s="59"/>
      <c r="SOF37" s="59"/>
      <c r="SOG37" s="59"/>
      <c r="SOH37" s="59"/>
      <c r="SOI37" s="59"/>
      <c r="SOJ37" s="59"/>
      <c r="SOK37" s="59"/>
      <c r="SOL37" s="59"/>
      <c r="SOM37" s="59"/>
      <c r="SON37" s="59"/>
      <c r="SOO37" s="59"/>
      <c r="SOP37" s="59"/>
      <c r="SOQ37" s="59"/>
      <c r="SOR37" s="59"/>
      <c r="SOS37" s="59"/>
      <c r="SOT37" s="59"/>
      <c r="SOU37" s="59"/>
      <c r="SOV37" s="59"/>
      <c r="SOW37" s="59"/>
      <c r="SOX37" s="59"/>
      <c r="SOY37" s="59"/>
      <c r="SOZ37" s="59"/>
      <c r="SPA37" s="59"/>
      <c r="SPB37" s="59"/>
      <c r="SPC37" s="59"/>
      <c r="SPD37" s="59"/>
      <c r="SPE37" s="59"/>
      <c r="SPF37" s="59"/>
      <c r="SPG37" s="59"/>
      <c r="SPH37" s="59"/>
      <c r="SPI37" s="59"/>
      <c r="SPJ37" s="59"/>
      <c r="SPK37" s="59"/>
      <c r="SPL37" s="59"/>
      <c r="SPM37" s="59"/>
      <c r="SPN37" s="59"/>
      <c r="SPO37" s="59"/>
      <c r="SPP37" s="59"/>
      <c r="SPQ37" s="59"/>
      <c r="SPR37" s="59"/>
      <c r="SPS37" s="59"/>
      <c r="SPT37" s="59"/>
      <c r="SPU37" s="59"/>
      <c r="SPV37" s="59"/>
      <c r="SPW37" s="59"/>
      <c r="SPX37" s="59"/>
      <c r="SPY37" s="59"/>
      <c r="SPZ37" s="59"/>
      <c r="SQA37" s="59"/>
      <c r="SQB37" s="59"/>
      <c r="SQC37" s="59"/>
      <c r="SQD37" s="59"/>
      <c r="SQE37" s="59"/>
      <c r="SQF37" s="59"/>
      <c r="SQG37" s="59"/>
      <c r="SQH37" s="59"/>
      <c r="SQI37" s="59"/>
      <c r="SQJ37" s="59"/>
      <c r="SQK37" s="59"/>
      <c r="SQL37" s="59"/>
      <c r="SQM37" s="59"/>
      <c r="SQN37" s="59"/>
      <c r="SQO37" s="59"/>
      <c r="SQP37" s="59"/>
      <c r="SQQ37" s="59"/>
      <c r="SQR37" s="59"/>
      <c r="SQS37" s="59"/>
      <c r="SQT37" s="59"/>
      <c r="SQU37" s="59"/>
      <c r="SQV37" s="59"/>
      <c r="SQW37" s="59"/>
      <c r="SQX37" s="59"/>
      <c r="SQY37" s="59"/>
      <c r="SQZ37" s="59"/>
      <c r="SRA37" s="59"/>
      <c r="SRB37" s="59"/>
      <c r="SRC37" s="59"/>
      <c r="SRD37" s="59"/>
      <c r="SRE37" s="59"/>
      <c r="SRF37" s="59"/>
      <c r="SRG37" s="59"/>
      <c r="SRH37" s="59"/>
      <c r="SRI37" s="59"/>
      <c r="SRJ37" s="59"/>
      <c r="SRK37" s="59"/>
      <c r="SRL37" s="59"/>
      <c r="SRM37" s="59"/>
      <c r="SRN37" s="59"/>
      <c r="SRO37" s="59"/>
      <c r="SRP37" s="59"/>
      <c r="SRQ37" s="59"/>
      <c r="SRR37" s="59"/>
      <c r="SRS37" s="59"/>
      <c r="SRT37" s="59"/>
      <c r="SRU37" s="59"/>
      <c r="SRV37" s="59"/>
      <c r="SRW37" s="59"/>
      <c r="SRX37" s="59"/>
      <c r="SRY37" s="59"/>
      <c r="SRZ37" s="59"/>
      <c r="SSA37" s="59"/>
      <c r="SSB37" s="59"/>
      <c r="SSC37" s="59"/>
      <c r="SSD37" s="59"/>
      <c r="SSE37" s="59"/>
      <c r="SSF37" s="59"/>
      <c r="SSG37" s="59"/>
      <c r="SSH37" s="59"/>
      <c r="SSI37" s="59"/>
      <c r="SSJ37" s="59"/>
      <c r="SSK37" s="59"/>
      <c r="SSL37" s="59"/>
      <c r="SSM37" s="59"/>
      <c r="SSN37" s="59"/>
      <c r="SSO37" s="59"/>
      <c r="SSP37" s="59"/>
      <c r="SSQ37" s="59"/>
      <c r="SSR37" s="59"/>
      <c r="SSS37" s="59"/>
      <c r="SST37" s="59"/>
      <c r="SSU37" s="59"/>
      <c r="SSV37" s="59"/>
      <c r="SSW37" s="59"/>
      <c r="SSX37" s="59"/>
      <c r="SSY37" s="59"/>
      <c r="SSZ37" s="59"/>
      <c r="STA37" s="59"/>
      <c r="STB37" s="59"/>
      <c r="STC37" s="59"/>
      <c r="STD37" s="59"/>
      <c r="STE37" s="59"/>
      <c r="STF37" s="59"/>
      <c r="STG37" s="59"/>
      <c r="STH37" s="59"/>
      <c r="STI37" s="59"/>
      <c r="STJ37" s="59"/>
      <c r="STK37" s="59"/>
      <c r="STL37" s="59"/>
      <c r="STM37" s="59"/>
      <c r="STN37" s="59"/>
      <c r="STO37" s="59"/>
      <c r="STP37" s="59"/>
      <c r="STQ37" s="59"/>
      <c r="STR37" s="59"/>
      <c r="STS37" s="59"/>
      <c r="STT37" s="59"/>
      <c r="STU37" s="59"/>
      <c r="STV37" s="59"/>
      <c r="STW37" s="59"/>
      <c r="STX37" s="59"/>
      <c r="STY37" s="59"/>
      <c r="STZ37" s="59"/>
      <c r="SUA37" s="59"/>
      <c r="SUB37" s="59"/>
      <c r="SUC37" s="59"/>
      <c r="SUD37" s="59"/>
      <c r="SUE37" s="59"/>
      <c r="SUF37" s="59"/>
      <c r="SUG37" s="59"/>
      <c r="SUH37" s="59"/>
      <c r="SUI37" s="59"/>
      <c r="SUJ37" s="59"/>
      <c r="SUK37" s="59"/>
      <c r="SUL37" s="59"/>
      <c r="SUM37" s="59"/>
      <c r="SUN37" s="59"/>
      <c r="SUO37" s="59"/>
      <c r="SUP37" s="59"/>
      <c r="SUQ37" s="59"/>
      <c r="SUR37" s="59"/>
      <c r="SUS37" s="59"/>
      <c r="SUT37" s="59"/>
      <c r="SUU37" s="59"/>
      <c r="SUV37" s="59"/>
      <c r="SUW37" s="59"/>
      <c r="SUX37" s="59"/>
      <c r="SUY37" s="59"/>
      <c r="SUZ37" s="59"/>
      <c r="SVA37" s="59"/>
      <c r="SVB37" s="59"/>
      <c r="SVC37" s="59"/>
      <c r="SVD37" s="59"/>
      <c r="SVE37" s="59"/>
      <c r="SVF37" s="59"/>
      <c r="SVG37" s="59"/>
      <c r="SVH37" s="59"/>
      <c r="SVI37" s="59"/>
      <c r="SVJ37" s="59"/>
      <c r="SVK37" s="59"/>
      <c r="SVL37" s="59"/>
      <c r="SVM37" s="59"/>
      <c r="SVN37" s="59"/>
      <c r="SVO37" s="59"/>
      <c r="SVP37" s="59"/>
      <c r="SVQ37" s="59"/>
      <c r="SVR37" s="59"/>
      <c r="SVS37" s="59"/>
      <c r="SVT37" s="59"/>
      <c r="SVU37" s="59"/>
      <c r="SVV37" s="59"/>
      <c r="SVW37" s="59"/>
      <c r="SVX37" s="59"/>
      <c r="SVY37" s="59"/>
      <c r="SVZ37" s="59"/>
      <c r="SWA37" s="59"/>
      <c r="SWB37" s="59"/>
      <c r="SWC37" s="59"/>
      <c r="SWD37" s="59"/>
      <c r="SWE37" s="59"/>
      <c r="SWF37" s="59"/>
      <c r="SWG37" s="59"/>
      <c r="SWH37" s="59"/>
      <c r="SWI37" s="59"/>
      <c r="SWJ37" s="59"/>
      <c r="SWK37" s="59"/>
      <c r="SWL37" s="59"/>
      <c r="SWM37" s="59"/>
      <c r="SWN37" s="59"/>
      <c r="SWO37" s="59"/>
      <c r="SWP37" s="59"/>
      <c r="SWQ37" s="59"/>
      <c r="SWR37" s="59"/>
      <c r="SWS37" s="59"/>
      <c r="SWT37" s="59"/>
      <c r="SWU37" s="59"/>
      <c r="SWV37" s="59"/>
      <c r="SWW37" s="59"/>
      <c r="SWX37" s="59"/>
      <c r="SWY37" s="59"/>
      <c r="SWZ37" s="59"/>
      <c r="SXA37" s="59"/>
      <c r="SXB37" s="59"/>
      <c r="SXC37" s="59"/>
      <c r="SXD37" s="59"/>
      <c r="SXE37" s="59"/>
      <c r="SXF37" s="59"/>
      <c r="SXG37" s="59"/>
      <c r="SXH37" s="59"/>
      <c r="SXI37" s="59"/>
      <c r="SXJ37" s="59"/>
      <c r="SXK37" s="59"/>
      <c r="SXL37" s="59"/>
      <c r="SXM37" s="59"/>
      <c r="SXN37" s="59"/>
      <c r="SXO37" s="59"/>
      <c r="SXP37" s="59"/>
      <c r="SXQ37" s="59"/>
      <c r="SXR37" s="59"/>
      <c r="SXS37" s="59"/>
      <c r="SXT37" s="59"/>
      <c r="SXU37" s="59"/>
      <c r="SXV37" s="59"/>
      <c r="SXW37" s="59"/>
      <c r="SXX37" s="59"/>
      <c r="SXY37" s="59"/>
      <c r="SXZ37" s="59"/>
      <c r="SYA37" s="59"/>
      <c r="SYB37" s="59"/>
      <c r="SYC37" s="59"/>
      <c r="SYD37" s="59"/>
      <c r="SYE37" s="59"/>
      <c r="SYF37" s="59"/>
      <c r="SYG37" s="59"/>
      <c r="SYH37" s="59"/>
      <c r="SYI37" s="59"/>
      <c r="SYJ37" s="59"/>
      <c r="SYK37" s="59"/>
      <c r="SYL37" s="59"/>
      <c r="SYM37" s="59"/>
      <c r="SYN37" s="59"/>
      <c r="SYO37" s="59"/>
      <c r="SYP37" s="59"/>
      <c r="SYQ37" s="59"/>
      <c r="SYR37" s="59"/>
      <c r="SYS37" s="59"/>
      <c r="SYT37" s="59"/>
      <c r="SYU37" s="59"/>
      <c r="SYV37" s="59"/>
      <c r="SYW37" s="59"/>
      <c r="SYX37" s="59"/>
      <c r="SYY37" s="59"/>
      <c r="SYZ37" s="59"/>
      <c r="SZA37" s="59"/>
      <c r="SZB37" s="59"/>
      <c r="SZC37" s="59"/>
      <c r="SZD37" s="59"/>
      <c r="SZE37" s="59"/>
      <c r="SZF37" s="59"/>
      <c r="SZG37" s="59"/>
      <c r="SZH37" s="59"/>
      <c r="SZI37" s="59"/>
      <c r="SZJ37" s="59"/>
      <c r="SZK37" s="59"/>
      <c r="SZL37" s="59"/>
      <c r="SZM37" s="59"/>
      <c r="SZN37" s="59"/>
      <c r="SZO37" s="59"/>
      <c r="SZP37" s="59"/>
      <c r="SZQ37" s="59"/>
      <c r="SZR37" s="59"/>
      <c r="SZS37" s="59"/>
      <c r="SZT37" s="59"/>
      <c r="SZU37" s="59"/>
      <c r="SZV37" s="59"/>
      <c r="SZW37" s="59"/>
      <c r="SZX37" s="59"/>
      <c r="SZY37" s="59"/>
      <c r="SZZ37" s="59"/>
      <c r="TAA37" s="59"/>
      <c r="TAB37" s="59"/>
      <c r="TAC37" s="59"/>
      <c r="TAD37" s="59"/>
      <c r="TAE37" s="59"/>
      <c r="TAF37" s="59"/>
      <c r="TAG37" s="59"/>
      <c r="TAH37" s="59"/>
      <c r="TAI37" s="59"/>
      <c r="TAJ37" s="59"/>
      <c r="TAK37" s="59"/>
      <c r="TAL37" s="59"/>
      <c r="TAM37" s="59"/>
      <c r="TAN37" s="59"/>
      <c r="TAO37" s="59"/>
      <c r="TAP37" s="59"/>
      <c r="TAQ37" s="59"/>
      <c r="TAR37" s="59"/>
      <c r="TAS37" s="59"/>
      <c r="TAT37" s="59"/>
      <c r="TAU37" s="59"/>
      <c r="TAV37" s="59"/>
      <c r="TAW37" s="59"/>
      <c r="TAX37" s="59"/>
      <c r="TAY37" s="59"/>
      <c r="TAZ37" s="59"/>
      <c r="TBA37" s="59"/>
      <c r="TBB37" s="59"/>
      <c r="TBC37" s="59"/>
      <c r="TBD37" s="59"/>
      <c r="TBE37" s="59"/>
      <c r="TBF37" s="59"/>
      <c r="TBG37" s="59"/>
      <c r="TBH37" s="59"/>
      <c r="TBI37" s="59"/>
      <c r="TBJ37" s="59"/>
      <c r="TBK37" s="59"/>
      <c r="TBL37" s="59"/>
      <c r="TBM37" s="59"/>
      <c r="TBN37" s="59"/>
      <c r="TBO37" s="59"/>
      <c r="TBP37" s="59"/>
      <c r="TBQ37" s="59"/>
      <c r="TBR37" s="59"/>
      <c r="TBS37" s="59"/>
      <c r="TBT37" s="59"/>
      <c r="TBU37" s="59"/>
      <c r="TBV37" s="59"/>
      <c r="TBW37" s="59"/>
      <c r="TBX37" s="59"/>
      <c r="TBY37" s="59"/>
      <c r="TBZ37" s="59"/>
      <c r="TCA37" s="59"/>
      <c r="TCB37" s="59"/>
      <c r="TCC37" s="59"/>
      <c r="TCD37" s="59"/>
      <c r="TCE37" s="59"/>
      <c r="TCF37" s="59"/>
      <c r="TCG37" s="59"/>
      <c r="TCH37" s="59"/>
      <c r="TCI37" s="59"/>
      <c r="TCJ37" s="59"/>
      <c r="TCK37" s="59"/>
      <c r="TCL37" s="59"/>
      <c r="TCM37" s="59"/>
      <c r="TCN37" s="59"/>
      <c r="TCO37" s="59"/>
      <c r="TCP37" s="59"/>
      <c r="TCQ37" s="59"/>
      <c r="TCR37" s="59"/>
      <c r="TCS37" s="59"/>
      <c r="TCT37" s="59"/>
      <c r="TCU37" s="59"/>
      <c r="TCV37" s="59"/>
      <c r="TCW37" s="59"/>
      <c r="TCX37" s="59"/>
      <c r="TCY37" s="59"/>
      <c r="TCZ37" s="59"/>
      <c r="TDA37" s="59"/>
      <c r="TDB37" s="59"/>
      <c r="TDC37" s="59"/>
      <c r="TDD37" s="59"/>
      <c r="TDE37" s="59"/>
      <c r="TDF37" s="59"/>
      <c r="TDG37" s="59"/>
      <c r="TDH37" s="59"/>
      <c r="TDI37" s="59"/>
      <c r="TDJ37" s="59"/>
      <c r="TDK37" s="59"/>
      <c r="TDL37" s="59"/>
      <c r="TDM37" s="59"/>
      <c r="TDN37" s="59"/>
      <c r="TDO37" s="59"/>
      <c r="TDP37" s="59"/>
      <c r="TDQ37" s="59"/>
      <c r="TDR37" s="59"/>
      <c r="TDS37" s="59"/>
      <c r="TDT37" s="59"/>
      <c r="TDU37" s="59"/>
      <c r="TDV37" s="59"/>
      <c r="TDW37" s="59"/>
      <c r="TDX37" s="59"/>
      <c r="TDY37" s="59"/>
      <c r="TDZ37" s="59"/>
      <c r="TEA37" s="59"/>
      <c r="TEB37" s="59"/>
      <c r="TEC37" s="59"/>
      <c r="TED37" s="59"/>
      <c r="TEE37" s="59"/>
      <c r="TEF37" s="59"/>
      <c r="TEG37" s="59"/>
      <c r="TEH37" s="59"/>
      <c r="TEI37" s="59"/>
      <c r="TEJ37" s="59"/>
      <c r="TEK37" s="59"/>
      <c r="TEL37" s="59"/>
      <c r="TEM37" s="59"/>
      <c r="TEN37" s="59"/>
      <c r="TEO37" s="59"/>
      <c r="TEP37" s="59"/>
      <c r="TEQ37" s="59"/>
      <c r="TER37" s="59"/>
      <c r="TES37" s="59"/>
      <c r="TET37" s="59"/>
      <c r="TEU37" s="59"/>
      <c r="TEV37" s="59"/>
      <c r="TEW37" s="59"/>
      <c r="TEX37" s="59"/>
      <c r="TEY37" s="59"/>
      <c r="TEZ37" s="59"/>
      <c r="TFA37" s="59"/>
      <c r="TFB37" s="59"/>
      <c r="TFC37" s="59"/>
      <c r="TFD37" s="59"/>
      <c r="TFE37" s="59"/>
      <c r="TFF37" s="59"/>
      <c r="TFG37" s="59"/>
      <c r="TFH37" s="59"/>
      <c r="TFI37" s="59"/>
      <c r="TFJ37" s="59"/>
      <c r="TFK37" s="59"/>
      <c r="TFL37" s="59"/>
      <c r="TFM37" s="59"/>
      <c r="TFN37" s="59"/>
      <c r="TFO37" s="59"/>
      <c r="TFP37" s="59"/>
      <c r="TFQ37" s="59"/>
      <c r="TFR37" s="59"/>
      <c r="TFS37" s="59"/>
      <c r="TFT37" s="59"/>
      <c r="TFU37" s="59"/>
      <c r="TFV37" s="59"/>
      <c r="TFW37" s="59"/>
      <c r="TFX37" s="59"/>
      <c r="TFY37" s="59"/>
      <c r="TFZ37" s="59"/>
      <c r="TGA37" s="59"/>
      <c r="TGB37" s="59"/>
      <c r="TGC37" s="59"/>
      <c r="TGD37" s="59"/>
      <c r="TGE37" s="59"/>
      <c r="TGF37" s="59"/>
      <c r="TGG37" s="59"/>
      <c r="TGH37" s="59"/>
      <c r="TGI37" s="59"/>
      <c r="TGJ37" s="59"/>
      <c r="TGK37" s="59"/>
      <c r="TGL37" s="59"/>
      <c r="TGM37" s="59"/>
      <c r="TGN37" s="59"/>
      <c r="TGO37" s="59"/>
      <c r="TGP37" s="59"/>
      <c r="TGQ37" s="59"/>
      <c r="TGR37" s="59"/>
      <c r="TGS37" s="59"/>
      <c r="TGT37" s="59"/>
      <c r="TGU37" s="59"/>
      <c r="TGV37" s="59"/>
      <c r="TGW37" s="59"/>
      <c r="TGX37" s="59"/>
      <c r="TGY37" s="59"/>
      <c r="TGZ37" s="59"/>
      <c r="THA37" s="59"/>
      <c r="THB37" s="59"/>
      <c r="THC37" s="59"/>
      <c r="THD37" s="59"/>
      <c r="THE37" s="59"/>
      <c r="THF37" s="59"/>
      <c r="THG37" s="59"/>
      <c r="THH37" s="59"/>
      <c r="THI37" s="59"/>
      <c r="THJ37" s="59"/>
      <c r="THK37" s="59"/>
      <c r="THL37" s="59"/>
      <c r="THM37" s="59"/>
      <c r="THN37" s="59"/>
      <c r="THO37" s="59"/>
      <c r="THP37" s="59"/>
      <c r="THQ37" s="59"/>
      <c r="THR37" s="59"/>
      <c r="THS37" s="59"/>
      <c r="THT37" s="59"/>
      <c r="THU37" s="59"/>
      <c r="THV37" s="59"/>
      <c r="THW37" s="59"/>
      <c r="THX37" s="59"/>
      <c r="THY37" s="59"/>
      <c r="THZ37" s="59"/>
      <c r="TIA37" s="59"/>
      <c r="TIB37" s="59"/>
      <c r="TIC37" s="59"/>
      <c r="TID37" s="59"/>
      <c r="TIE37" s="59"/>
      <c r="TIF37" s="59"/>
      <c r="TIG37" s="59"/>
      <c r="TIH37" s="59"/>
      <c r="TII37" s="59"/>
      <c r="TIJ37" s="59"/>
      <c r="TIK37" s="59"/>
      <c r="TIL37" s="59"/>
      <c r="TIM37" s="59"/>
      <c r="TIN37" s="59"/>
      <c r="TIO37" s="59"/>
      <c r="TIP37" s="59"/>
      <c r="TIQ37" s="59"/>
      <c r="TIR37" s="59"/>
      <c r="TIS37" s="59"/>
      <c r="TIT37" s="59"/>
      <c r="TIU37" s="59"/>
      <c r="TIV37" s="59"/>
      <c r="TIW37" s="59"/>
      <c r="TIX37" s="59"/>
      <c r="TIY37" s="59"/>
      <c r="TIZ37" s="59"/>
      <c r="TJA37" s="59"/>
      <c r="TJB37" s="59"/>
      <c r="TJC37" s="59"/>
      <c r="TJD37" s="59"/>
      <c r="TJE37" s="59"/>
      <c r="TJF37" s="59"/>
      <c r="TJG37" s="59"/>
      <c r="TJH37" s="59"/>
      <c r="TJI37" s="59"/>
      <c r="TJJ37" s="59"/>
      <c r="TJK37" s="59"/>
      <c r="TJL37" s="59"/>
      <c r="TJM37" s="59"/>
      <c r="TJN37" s="59"/>
      <c r="TJO37" s="59"/>
      <c r="TJP37" s="59"/>
      <c r="TJQ37" s="59"/>
      <c r="TJR37" s="59"/>
      <c r="TJS37" s="59"/>
      <c r="TJT37" s="59"/>
      <c r="TJU37" s="59"/>
      <c r="TJV37" s="59"/>
      <c r="TJW37" s="59"/>
      <c r="TJX37" s="59"/>
      <c r="TJY37" s="59"/>
      <c r="TJZ37" s="59"/>
      <c r="TKA37" s="59"/>
      <c r="TKB37" s="59"/>
      <c r="TKC37" s="59"/>
      <c r="TKD37" s="59"/>
      <c r="TKE37" s="59"/>
      <c r="TKF37" s="59"/>
      <c r="TKG37" s="59"/>
      <c r="TKH37" s="59"/>
      <c r="TKI37" s="59"/>
      <c r="TKJ37" s="59"/>
      <c r="TKK37" s="59"/>
      <c r="TKL37" s="59"/>
      <c r="TKM37" s="59"/>
      <c r="TKN37" s="59"/>
      <c r="TKO37" s="59"/>
      <c r="TKP37" s="59"/>
      <c r="TKQ37" s="59"/>
      <c r="TKR37" s="59"/>
      <c r="TKS37" s="59"/>
      <c r="TKT37" s="59"/>
      <c r="TKU37" s="59"/>
      <c r="TKV37" s="59"/>
      <c r="TKW37" s="59"/>
      <c r="TKX37" s="59"/>
      <c r="TKY37" s="59"/>
      <c r="TKZ37" s="59"/>
      <c r="TLA37" s="59"/>
      <c r="TLB37" s="59"/>
      <c r="TLC37" s="59"/>
      <c r="TLD37" s="59"/>
      <c r="TLE37" s="59"/>
      <c r="TLF37" s="59"/>
      <c r="TLG37" s="59"/>
      <c r="TLH37" s="59"/>
      <c r="TLI37" s="59"/>
      <c r="TLJ37" s="59"/>
      <c r="TLK37" s="59"/>
      <c r="TLL37" s="59"/>
      <c r="TLM37" s="59"/>
      <c r="TLN37" s="59"/>
      <c r="TLO37" s="59"/>
      <c r="TLP37" s="59"/>
      <c r="TLQ37" s="59"/>
      <c r="TLR37" s="59"/>
      <c r="TLS37" s="59"/>
      <c r="TLT37" s="59"/>
      <c r="TLU37" s="59"/>
      <c r="TLV37" s="59"/>
      <c r="TLW37" s="59"/>
      <c r="TLX37" s="59"/>
      <c r="TLY37" s="59"/>
      <c r="TLZ37" s="59"/>
      <c r="TMA37" s="59"/>
      <c r="TMB37" s="59"/>
      <c r="TMC37" s="59"/>
      <c r="TMD37" s="59"/>
      <c r="TME37" s="59"/>
      <c r="TMF37" s="59"/>
      <c r="TMG37" s="59"/>
      <c r="TMH37" s="59"/>
      <c r="TMI37" s="59"/>
      <c r="TMJ37" s="59"/>
      <c r="TMK37" s="59"/>
      <c r="TML37" s="59"/>
      <c r="TMM37" s="59"/>
      <c r="TMN37" s="59"/>
      <c r="TMO37" s="59"/>
      <c r="TMP37" s="59"/>
      <c r="TMQ37" s="59"/>
      <c r="TMR37" s="59"/>
      <c r="TMS37" s="59"/>
      <c r="TMT37" s="59"/>
      <c r="TMU37" s="59"/>
      <c r="TMV37" s="59"/>
      <c r="TMW37" s="59"/>
      <c r="TMX37" s="59"/>
      <c r="TMY37" s="59"/>
      <c r="TMZ37" s="59"/>
      <c r="TNA37" s="59"/>
      <c r="TNB37" s="59"/>
      <c r="TNC37" s="59"/>
      <c r="TND37" s="59"/>
      <c r="TNE37" s="59"/>
      <c r="TNF37" s="59"/>
      <c r="TNG37" s="59"/>
      <c r="TNH37" s="59"/>
      <c r="TNI37" s="59"/>
      <c r="TNJ37" s="59"/>
      <c r="TNK37" s="59"/>
      <c r="TNL37" s="59"/>
      <c r="TNM37" s="59"/>
      <c r="TNN37" s="59"/>
      <c r="TNO37" s="59"/>
      <c r="TNP37" s="59"/>
      <c r="TNQ37" s="59"/>
      <c r="TNR37" s="59"/>
      <c r="TNS37" s="59"/>
      <c r="TNT37" s="59"/>
      <c r="TNU37" s="59"/>
      <c r="TNV37" s="59"/>
      <c r="TNW37" s="59"/>
      <c r="TNX37" s="59"/>
      <c r="TNY37" s="59"/>
      <c r="TNZ37" s="59"/>
      <c r="TOA37" s="59"/>
      <c r="TOB37" s="59"/>
      <c r="TOC37" s="59"/>
      <c r="TOD37" s="59"/>
      <c r="TOE37" s="59"/>
      <c r="TOF37" s="59"/>
      <c r="TOG37" s="59"/>
      <c r="TOH37" s="59"/>
      <c r="TOI37" s="59"/>
      <c r="TOJ37" s="59"/>
      <c r="TOK37" s="59"/>
      <c r="TOL37" s="59"/>
      <c r="TOM37" s="59"/>
      <c r="TON37" s="59"/>
      <c r="TOO37" s="59"/>
      <c r="TOP37" s="59"/>
      <c r="TOQ37" s="59"/>
      <c r="TOR37" s="59"/>
      <c r="TOS37" s="59"/>
      <c r="TOT37" s="59"/>
      <c r="TOU37" s="59"/>
      <c r="TOV37" s="59"/>
      <c r="TOW37" s="59"/>
      <c r="TOX37" s="59"/>
      <c r="TOY37" s="59"/>
      <c r="TOZ37" s="59"/>
      <c r="TPA37" s="59"/>
      <c r="TPB37" s="59"/>
      <c r="TPC37" s="59"/>
      <c r="TPD37" s="59"/>
      <c r="TPE37" s="59"/>
      <c r="TPF37" s="59"/>
      <c r="TPG37" s="59"/>
      <c r="TPH37" s="59"/>
      <c r="TPI37" s="59"/>
      <c r="TPJ37" s="59"/>
      <c r="TPK37" s="59"/>
      <c r="TPL37" s="59"/>
      <c r="TPM37" s="59"/>
      <c r="TPN37" s="59"/>
      <c r="TPO37" s="59"/>
      <c r="TPP37" s="59"/>
      <c r="TPQ37" s="59"/>
      <c r="TPR37" s="59"/>
      <c r="TPS37" s="59"/>
      <c r="TPT37" s="59"/>
      <c r="TPU37" s="59"/>
      <c r="TPV37" s="59"/>
      <c r="TPW37" s="59"/>
      <c r="TPX37" s="59"/>
      <c r="TPY37" s="59"/>
      <c r="TPZ37" s="59"/>
      <c r="TQA37" s="59"/>
      <c r="TQB37" s="59"/>
      <c r="TQC37" s="59"/>
      <c r="TQD37" s="59"/>
      <c r="TQE37" s="59"/>
      <c r="TQF37" s="59"/>
      <c r="TQG37" s="59"/>
      <c r="TQH37" s="59"/>
      <c r="TQI37" s="59"/>
      <c r="TQJ37" s="59"/>
      <c r="TQK37" s="59"/>
      <c r="TQL37" s="59"/>
      <c r="TQM37" s="59"/>
      <c r="TQN37" s="59"/>
      <c r="TQO37" s="59"/>
      <c r="TQP37" s="59"/>
      <c r="TQQ37" s="59"/>
      <c r="TQR37" s="59"/>
      <c r="TQS37" s="59"/>
      <c r="TQT37" s="59"/>
      <c r="TQU37" s="59"/>
      <c r="TQV37" s="59"/>
      <c r="TQW37" s="59"/>
      <c r="TQX37" s="59"/>
      <c r="TQY37" s="59"/>
      <c r="TQZ37" s="59"/>
      <c r="TRA37" s="59"/>
      <c r="TRB37" s="59"/>
      <c r="TRC37" s="59"/>
      <c r="TRD37" s="59"/>
      <c r="TRE37" s="59"/>
      <c r="TRF37" s="59"/>
      <c r="TRG37" s="59"/>
      <c r="TRH37" s="59"/>
      <c r="TRI37" s="59"/>
      <c r="TRJ37" s="59"/>
      <c r="TRK37" s="59"/>
      <c r="TRL37" s="59"/>
      <c r="TRM37" s="59"/>
      <c r="TRN37" s="59"/>
      <c r="TRO37" s="59"/>
      <c r="TRP37" s="59"/>
      <c r="TRQ37" s="59"/>
      <c r="TRR37" s="59"/>
      <c r="TRS37" s="59"/>
      <c r="TRT37" s="59"/>
      <c r="TRU37" s="59"/>
      <c r="TRV37" s="59"/>
      <c r="TRW37" s="59"/>
      <c r="TRX37" s="59"/>
      <c r="TRY37" s="59"/>
      <c r="TRZ37" s="59"/>
      <c r="TSA37" s="59"/>
      <c r="TSB37" s="59"/>
      <c r="TSC37" s="59"/>
      <c r="TSD37" s="59"/>
      <c r="TSE37" s="59"/>
      <c r="TSF37" s="59"/>
      <c r="TSG37" s="59"/>
      <c r="TSH37" s="59"/>
      <c r="TSI37" s="59"/>
      <c r="TSJ37" s="59"/>
      <c r="TSK37" s="59"/>
      <c r="TSL37" s="59"/>
      <c r="TSM37" s="59"/>
      <c r="TSN37" s="59"/>
      <c r="TSO37" s="59"/>
      <c r="TSP37" s="59"/>
      <c r="TSQ37" s="59"/>
      <c r="TSR37" s="59"/>
      <c r="TSS37" s="59"/>
      <c r="TST37" s="59"/>
      <c r="TSU37" s="59"/>
      <c r="TSV37" s="59"/>
      <c r="TSW37" s="59"/>
      <c r="TSX37" s="59"/>
      <c r="TSY37" s="59"/>
      <c r="TSZ37" s="59"/>
      <c r="TTA37" s="59"/>
      <c r="TTB37" s="59"/>
      <c r="TTC37" s="59"/>
      <c r="TTD37" s="59"/>
      <c r="TTE37" s="59"/>
      <c r="TTF37" s="59"/>
      <c r="TTG37" s="59"/>
      <c r="TTH37" s="59"/>
      <c r="TTI37" s="59"/>
      <c r="TTJ37" s="59"/>
      <c r="TTK37" s="59"/>
      <c r="TTL37" s="59"/>
      <c r="TTM37" s="59"/>
      <c r="TTN37" s="59"/>
      <c r="TTO37" s="59"/>
      <c r="TTP37" s="59"/>
      <c r="TTQ37" s="59"/>
      <c r="TTR37" s="59"/>
      <c r="TTS37" s="59"/>
      <c r="TTT37" s="59"/>
      <c r="TTU37" s="59"/>
      <c r="TTV37" s="59"/>
      <c r="TTW37" s="59"/>
      <c r="TTX37" s="59"/>
      <c r="TTY37" s="59"/>
      <c r="TTZ37" s="59"/>
      <c r="TUA37" s="59"/>
      <c r="TUB37" s="59"/>
      <c r="TUC37" s="59"/>
      <c r="TUD37" s="59"/>
      <c r="TUE37" s="59"/>
      <c r="TUF37" s="59"/>
      <c r="TUG37" s="59"/>
      <c r="TUH37" s="59"/>
      <c r="TUI37" s="59"/>
      <c r="TUJ37" s="59"/>
      <c r="TUK37" s="59"/>
      <c r="TUL37" s="59"/>
      <c r="TUM37" s="59"/>
      <c r="TUN37" s="59"/>
      <c r="TUO37" s="59"/>
      <c r="TUP37" s="59"/>
      <c r="TUQ37" s="59"/>
      <c r="TUR37" s="59"/>
      <c r="TUS37" s="59"/>
      <c r="TUT37" s="59"/>
      <c r="TUU37" s="59"/>
      <c r="TUV37" s="59"/>
      <c r="TUW37" s="59"/>
      <c r="TUX37" s="59"/>
      <c r="TUY37" s="59"/>
      <c r="TUZ37" s="59"/>
      <c r="TVA37" s="59"/>
      <c r="TVB37" s="59"/>
      <c r="TVC37" s="59"/>
      <c r="TVD37" s="59"/>
      <c r="TVE37" s="59"/>
      <c r="TVF37" s="59"/>
      <c r="TVG37" s="59"/>
      <c r="TVH37" s="59"/>
      <c r="TVI37" s="59"/>
      <c r="TVJ37" s="59"/>
      <c r="TVK37" s="59"/>
      <c r="TVL37" s="59"/>
      <c r="TVM37" s="59"/>
      <c r="TVN37" s="59"/>
      <c r="TVO37" s="59"/>
      <c r="TVP37" s="59"/>
      <c r="TVQ37" s="59"/>
      <c r="TVR37" s="59"/>
      <c r="TVS37" s="59"/>
      <c r="TVT37" s="59"/>
      <c r="TVU37" s="59"/>
      <c r="TVV37" s="59"/>
      <c r="TVW37" s="59"/>
      <c r="TVX37" s="59"/>
      <c r="TVY37" s="59"/>
      <c r="TVZ37" s="59"/>
      <c r="TWA37" s="59"/>
      <c r="TWB37" s="59"/>
      <c r="TWC37" s="59"/>
      <c r="TWD37" s="59"/>
      <c r="TWE37" s="59"/>
      <c r="TWF37" s="59"/>
      <c r="TWG37" s="59"/>
      <c r="TWH37" s="59"/>
      <c r="TWI37" s="59"/>
      <c r="TWJ37" s="59"/>
      <c r="TWK37" s="59"/>
      <c r="TWL37" s="59"/>
      <c r="TWM37" s="59"/>
      <c r="TWN37" s="59"/>
      <c r="TWO37" s="59"/>
      <c r="TWP37" s="59"/>
      <c r="TWQ37" s="59"/>
      <c r="TWR37" s="59"/>
      <c r="TWS37" s="59"/>
      <c r="TWT37" s="59"/>
      <c r="TWU37" s="59"/>
      <c r="TWV37" s="59"/>
      <c r="TWW37" s="59"/>
      <c r="TWX37" s="59"/>
      <c r="TWY37" s="59"/>
      <c r="TWZ37" s="59"/>
      <c r="TXA37" s="59"/>
      <c r="TXB37" s="59"/>
      <c r="TXC37" s="59"/>
      <c r="TXD37" s="59"/>
      <c r="TXE37" s="59"/>
      <c r="TXF37" s="59"/>
      <c r="TXG37" s="59"/>
      <c r="TXH37" s="59"/>
      <c r="TXI37" s="59"/>
      <c r="TXJ37" s="59"/>
      <c r="TXK37" s="59"/>
      <c r="TXL37" s="59"/>
      <c r="TXM37" s="59"/>
      <c r="TXN37" s="59"/>
      <c r="TXO37" s="59"/>
      <c r="TXP37" s="59"/>
      <c r="TXQ37" s="59"/>
      <c r="TXR37" s="59"/>
      <c r="TXS37" s="59"/>
      <c r="TXT37" s="59"/>
      <c r="TXU37" s="59"/>
      <c r="TXV37" s="59"/>
      <c r="TXW37" s="59"/>
      <c r="TXX37" s="59"/>
      <c r="TXY37" s="59"/>
      <c r="TXZ37" s="59"/>
      <c r="TYA37" s="59"/>
      <c r="TYB37" s="59"/>
      <c r="TYC37" s="59"/>
      <c r="TYD37" s="59"/>
      <c r="TYE37" s="59"/>
      <c r="TYF37" s="59"/>
      <c r="TYG37" s="59"/>
      <c r="TYH37" s="59"/>
      <c r="TYI37" s="59"/>
      <c r="TYJ37" s="59"/>
      <c r="TYK37" s="59"/>
      <c r="TYL37" s="59"/>
      <c r="TYM37" s="59"/>
      <c r="TYN37" s="59"/>
      <c r="TYO37" s="59"/>
      <c r="TYP37" s="59"/>
      <c r="TYQ37" s="59"/>
      <c r="TYR37" s="59"/>
      <c r="TYS37" s="59"/>
      <c r="TYT37" s="59"/>
      <c r="TYU37" s="59"/>
      <c r="TYV37" s="59"/>
      <c r="TYW37" s="59"/>
      <c r="TYX37" s="59"/>
      <c r="TYY37" s="59"/>
      <c r="TYZ37" s="59"/>
      <c r="TZA37" s="59"/>
      <c r="TZB37" s="59"/>
      <c r="TZC37" s="59"/>
      <c r="TZD37" s="59"/>
      <c r="TZE37" s="59"/>
      <c r="TZF37" s="59"/>
      <c r="TZG37" s="59"/>
      <c r="TZH37" s="59"/>
      <c r="TZI37" s="59"/>
      <c r="TZJ37" s="59"/>
      <c r="TZK37" s="59"/>
      <c r="TZL37" s="59"/>
      <c r="TZM37" s="59"/>
      <c r="TZN37" s="59"/>
      <c r="TZO37" s="59"/>
      <c r="TZP37" s="59"/>
      <c r="TZQ37" s="59"/>
      <c r="TZR37" s="59"/>
      <c r="TZS37" s="59"/>
      <c r="TZT37" s="59"/>
      <c r="TZU37" s="59"/>
      <c r="TZV37" s="59"/>
      <c r="TZW37" s="59"/>
      <c r="TZX37" s="59"/>
      <c r="TZY37" s="59"/>
      <c r="TZZ37" s="59"/>
      <c r="UAA37" s="59"/>
      <c r="UAB37" s="59"/>
      <c r="UAC37" s="59"/>
      <c r="UAD37" s="59"/>
      <c r="UAE37" s="59"/>
      <c r="UAF37" s="59"/>
      <c r="UAG37" s="59"/>
      <c r="UAH37" s="59"/>
      <c r="UAI37" s="59"/>
      <c r="UAJ37" s="59"/>
      <c r="UAK37" s="59"/>
      <c r="UAL37" s="59"/>
      <c r="UAM37" s="59"/>
      <c r="UAN37" s="59"/>
      <c r="UAO37" s="59"/>
      <c r="UAP37" s="59"/>
      <c r="UAQ37" s="59"/>
      <c r="UAR37" s="59"/>
      <c r="UAS37" s="59"/>
      <c r="UAT37" s="59"/>
      <c r="UAU37" s="59"/>
      <c r="UAV37" s="59"/>
      <c r="UAW37" s="59"/>
      <c r="UAX37" s="59"/>
      <c r="UAY37" s="59"/>
      <c r="UAZ37" s="59"/>
      <c r="UBA37" s="59"/>
      <c r="UBB37" s="59"/>
      <c r="UBC37" s="59"/>
      <c r="UBD37" s="59"/>
      <c r="UBE37" s="59"/>
      <c r="UBF37" s="59"/>
      <c r="UBG37" s="59"/>
      <c r="UBH37" s="59"/>
      <c r="UBI37" s="59"/>
      <c r="UBJ37" s="59"/>
      <c r="UBK37" s="59"/>
      <c r="UBL37" s="59"/>
      <c r="UBM37" s="59"/>
      <c r="UBN37" s="59"/>
      <c r="UBO37" s="59"/>
      <c r="UBP37" s="59"/>
      <c r="UBQ37" s="59"/>
      <c r="UBR37" s="59"/>
      <c r="UBS37" s="59"/>
      <c r="UBT37" s="59"/>
      <c r="UBU37" s="59"/>
      <c r="UBV37" s="59"/>
      <c r="UBW37" s="59"/>
      <c r="UBX37" s="59"/>
      <c r="UBY37" s="59"/>
      <c r="UBZ37" s="59"/>
      <c r="UCA37" s="59"/>
      <c r="UCB37" s="59"/>
      <c r="UCC37" s="59"/>
      <c r="UCD37" s="59"/>
      <c r="UCE37" s="59"/>
      <c r="UCF37" s="59"/>
      <c r="UCG37" s="59"/>
      <c r="UCH37" s="59"/>
      <c r="UCI37" s="59"/>
      <c r="UCJ37" s="59"/>
      <c r="UCK37" s="59"/>
      <c r="UCL37" s="59"/>
      <c r="UCM37" s="59"/>
      <c r="UCN37" s="59"/>
      <c r="UCO37" s="59"/>
      <c r="UCP37" s="59"/>
      <c r="UCQ37" s="59"/>
      <c r="UCR37" s="59"/>
      <c r="UCS37" s="59"/>
      <c r="UCT37" s="59"/>
      <c r="UCU37" s="59"/>
      <c r="UCV37" s="59"/>
      <c r="UCW37" s="59"/>
      <c r="UCX37" s="59"/>
      <c r="UCY37" s="59"/>
      <c r="UCZ37" s="59"/>
      <c r="UDA37" s="59"/>
      <c r="UDB37" s="59"/>
      <c r="UDC37" s="59"/>
      <c r="UDD37" s="59"/>
      <c r="UDE37" s="59"/>
      <c r="UDF37" s="59"/>
      <c r="UDG37" s="59"/>
      <c r="UDH37" s="59"/>
      <c r="UDI37" s="59"/>
      <c r="UDJ37" s="59"/>
      <c r="UDK37" s="59"/>
      <c r="UDL37" s="59"/>
      <c r="UDM37" s="59"/>
      <c r="UDN37" s="59"/>
      <c r="UDO37" s="59"/>
      <c r="UDP37" s="59"/>
      <c r="UDQ37" s="59"/>
      <c r="UDR37" s="59"/>
      <c r="UDS37" s="59"/>
      <c r="UDT37" s="59"/>
      <c r="UDU37" s="59"/>
      <c r="UDV37" s="59"/>
      <c r="UDW37" s="59"/>
      <c r="UDX37" s="59"/>
      <c r="UDY37" s="59"/>
      <c r="UDZ37" s="59"/>
      <c r="UEA37" s="59"/>
      <c r="UEB37" s="59"/>
      <c r="UEC37" s="59"/>
      <c r="UED37" s="59"/>
      <c r="UEE37" s="59"/>
      <c r="UEF37" s="59"/>
      <c r="UEG37" s="59"/>
      <c r="UEH37" s="59"/>
      <c r="UEI37" s="59"/>
      <c r="UEJ37" s="59"/>
      <c r="UEK37" s="59"/>
      <c r="UEL37" s="59"/>
      <c r="UEM37" s="59"/>
      <c r="UEN37" s="59"/>
      <c r="UEO37" s="59"/>
      <c r="UEP37" s="59"/>
      <c r="UEQ37" s="59"/>
      <c r="UER37" s="59"/>
      <c r="UES37" s="59"/>
      <c r="UET37" s="59"/>
      <c r="UEU37" s="59"/>
      <c r="UEV37" s="59"/>
      <c r="UEW37" s="59"/>
      <c r="UEX37" s="59"/>
      <c r="UEY37" s="59"/>
      <c r="UEZ37" s="59"/>
      <c r="UFA37" s="59"/>
      <c r="UFB37" s="59"/>
      <c r="UFC37" s="59"/>
      <c r="UFD37" s="59"/>
      <c r="UFE37" s="59"/>
      <c r="UFF37" s="59"/>
      <c r="UFG37" s="59"/>
      <c r="UFH37" s="59"/>
      <c r="UFI37" s="59"/>
      <c r="UFJ37" s="59"/>
      <c r="UFK37" s="59"/>
      <c r="UFL37" s="59"/>
      <c r="UFM37" s="59"/>
      <c r="UFN37" s="59"/>
      <c r="UFO37" s="59"/>
      <c r="UFP37" s="59"/>
      <c r="UFQ37" s="59"/>
      <c r="UFR37" s="59"/>
      <c r="UFS37" s="59"/>
      <c r="UFT37" s="59"/>
      <c r="UFU37" s="59"/>
      <c r="UFV37" s="59"/>
      <c r="UFW37" s="59"/>
      <c r="UFX37" s="59"/>
      <c r="UFY37" s="59"/>
      <c r="UFZ37" s="59"/>
      <c r="UGA37" s="59"/>
      <c r="UGB37" s="59"/>
      <c r="UGC37" s="59"/>
      <c r="UGD37" s="59"/>
      <c r="UGE37" s="59"/>
      <c r="UGF37" s="59"/>
      <c r="UGG37" s="59"/>
      <c r="UGH37" s="59"/>
      <c r="UGI37" s="59"/>
      <c r="UGJ37" s="59"/>
      <c r="UGK37" s="59"/>
      <c r="UGL37" s="59"/>
      <c r="UGM37" s="59"/>
      <c r="UGN37" s="59"/>
      <c r="UGO37" s="59"/>
      <c r="UGP37" s="59"/>
      <c r="UGQ37" s="59"/>
      <c r="UGR37" s="59"/>
      <c r="UGS37" s="59"/>
      <c r="UGT37" s="59"/>
      <c r="UGU37" s="59"/>
      <c r="UGV37" s="59"/>
      <c r="UGW37" s="59"/>
      <c r="UGX37" s="59"/>
      <c r="UGY37" s="59"/>
      <c r="UGZ37" s="59"/>
      <c r="UHA37" s="59"/>
      <c r="UHB37" s="59"/>
      <c r="UHC37" s="59"/>
      <c r="UHD37" s="59"/>
      <c r="UHE37" s="59"/>
      <c r="UHF37" s="59"/>
      <c r="UHG37" s="59"/>
      <c r="UHH37" s="59"/>
      <c r="UHI37" s="59"/>
      <c r="UHJ37" s="59"/>
      <c r="UHK37" s="59"/>
      <c r="UHL37" s="59"/>
      <c r="UHM37" s="59"/>
      <c r="UHN37" s="59"/>
      <c r="UHO37" s="59"/>
      <c r="UHP37" s="59"/>
      <c r="UHQ37" s="59"/>
      <c r="UHR37" s="59"/>
      <c r="UHS37" s="59"/>
      <c r="UHT37" s="59"/>
      <c r="UHU37" s="59"/>
      <c r="UHV37" s="59"/>
      <c r="UHW37" s="59"/>
      <c r="UHX37" s="59"/>
      <c r="UHY37" s="59"/>
      <c r="UHZ37" s="59"/>
      <c r="UIA37" s="59"/>
      <c r="UIB37" s="59"/>
      <c r="UIC37" s="59"/>
      <c r="UID37" s="59"/>
      <c r="UIE37" s="59"/>
      <c r="UIF37" s="59"/>
      <c r="UIG37" s="59"/>
      <c r="UIH37" s="59"/>
      <c r="UII37" s="59"/>
      <c r="UIJ37" s="59"/>
      <c r="UIK37" s="59"/>
      <c r="UIL37" s="59"/>
      <c r="UIM37" s="59"/>
      <c r="UIN37" s="59"/>
      <c r="UIO37" s="59"/>
      <c r="UIP37" s="59"/>
      <c r="UIQ37" s="59"/>
      <c r="UIR37" s="59"/>
      <c r="UIS37" s="59"/>
      <c r="UIT37" s="59"/>
      <c r="UIU37" s="59"/>
      <c r="UIV37" s="59"/>
      <c r="UIW37" s="59"/>
      <c r="UIX37" s="59"/>
      <c r="UIY37" s="59"/>
      <c r="UIZ37" s="59"/>
      <c r="UJA37" s="59"/>
      <c r="UJB37" s="59"/>
      <c r="UJC37" s="59"/>
      <c r="UJD37" s="59"/>
      <c r="UJE37" s="59"/>
      <c r="UJF37" s="59"/>
      <c r="UJG37" s="59"/>
      <c r="UJH37" s="59"/>
      <c r="UJI37" s="59"/>
      <c r="UJJ37" s="59"/>
      <c r="UJK37" s="59"/>
      <c r="UJL37" s="59"/>
      <c r="UJM37" s="59"/>
      <c r="UJN37" s="59"/>
      <c r="UJO37" s="59"/>
      <c r="UJP37" s="59"/>
      <c r="UJQ37" s="59"/>
      <c r="UJR37" s="59"/>
      <c r="UJS37" s="59"/>
      <c r="UJT37" s="59"/>
      <c r="UJU37" s="59"/>
      <c r="UJV37" s="59"/>
      <c r="UJW37" s="59"/>
      <c r="UJX37" s="59"/>
      <c r="UJY37" s="59"/>
      <c r="UJZ37" s="59"/>
      <c r="UKA37" s="59"/>
      <c r="UKB37" s="59"/>
      <c r="UKC37" s="59"/>
      <c r="UKD37" s="59"/>
      <c r="UKE37" s="59"/>
      <c r="UKF37" s="59"/>
      <c r="UKG37" s="59"/>
      <c r="UKH37" s="59"/>
      <c r="UKI37" s="59"/>
      <c r="UKJ37" s="59"/>
      <c r="UKK37" s="59"/>
      <c r="UKL37" s="59"/>
      <c r="UKM37" s="59"/>
      <c r="UKN37" s="59"/>
      <c r="UKO37" s="59"/>
      <c r="UKP37" s="59"/>
      <c r="UKQ37" s="59"/>
      <c r="UKR37" s="59"/>
      <c r="UKS37" s="59"/>
      <c r="UKT37" s="59"/>
      <c r="UKU37" s="59"/>
      <c r="UKV37" s="59"/>
      <c r="UKW37" s="59"/>
      <c r="UKX37" s="59"/>
      <c r="UKY37" s="59"/>
      <c r="UKZ37" s="59"/>
      <c r="ULA37" s="59"/>
      <c r="ULB37" s="59"/>
      <c r="ULC37" s="59"/>
      <c r="ULD37" s="59"/>
      <c r="ULE37" s="59"/>
      <c r="ULF37" s="59"/>
      <c r="ULG37" s="59"/>
      <c r="ULH37" s="59"/>
      <c r="ULI37" s="59"/>
      <c r="ULJ37" s="59"/>
      <c r="ULK37" s="59"/>
      <c r="ULL37" s="59"/>
      <c r="ULM37" s="59"/>
      <c r="ULN37" s="59"/>
      <c r="ULO37" s="59"/>
      <c r="ULP37" s="59"/>
      <c r="ULQ37" s="59"/>
      <c r="ULR37" s="59"/>
      <c r="ULS37" s="59"/>
      <c r="ULT37" s="59"/>
      <c r="ULU37" s="59"/>
      <c r="ULV37" s="59"/>
      <c r="ULW37" s="59"/>
      <c r="ULX37" s="59"/>
      <c r="ULY37" s="59"/>
      <c r="ULZ37" s="59"/>
      <c r="UMA37" s="59"/>
      <c r="UMB37" s="59"/>
      <c r="UMC37" s="59"/>
      <c r="UMD37" s="59"/>
      <c r="UME37" s="59"/>
      <c r="UMF37" s="59"/>
      <c r="UMG37" s="59"/>
      <c r="UMH37" s="59"/>
      <c r="UMI37" s="59"/>
      <c r="UMJ37" s="59"/>
      <c r="UMK37" s="59"/>
      <c r="UML37" s="59"/>
      <c r="UMM37" s="59"/>
      <c r="UMN37" s="59"/>
      <c r="UMO37" s="59"/>
      <c r="UMP37" s="59"/>
      <c r="UMQ37" s="59"/>
      <c r="UMR37" s="59"/>
      <c r="UMS37" s="59"/>
      <c r="UMT37" s="59"/>
      <c r="UMU37" s="59"/>
      <c r="UMV37" s="59"/>
      <c r="UMW37" s="59"/>
      <c r="UMX37" s="59"/>
      <c r="UMY37" s="59"/>
      <c r="UMZ37" s="59"/>
      <c r="UNA37" s="59"/>
      <c r="UNB37" s="59"/>
      <c r="UNC37" s="59"/>
      <c r="UND37" s="59"/>
      <c r="UNE37" s="59"/>
      <c r="UNF37" s="59"/>
      <c r="UNG37" s="59"/>
      <c r="UNH37" s="59"/>
      <c r="UNI37" s="59"/>
      <c r="UNJ37" s="59"/>
      <c r="UNK37" s="59"/>
      <c r="UNL37" s="59"/>
      <c r="UNM37" s="59"/>
      <c r="UNN37" s="59"/>
      <c r="UNO37" s="59"/>
      <c r="UNP37" s="59"/>
      <c r="UNQ37" s="59"/>
      <c r="UNR37" s="59"/>
      <c r="UNS37" s="59"/>
      <c r="UNT37" s="59"/>
      <c r="UNU37" s="59"/>
      <c r="UNV37" s="59"/>
      <c r="UNW37" s="59"/>
      <c r="UNX37" s="59"/>
      <c r="UNY37" s="59"/>
      <c r="UNZ37" s="59"/>
      <c r="UOA37" s="59"/>
      <c r="UOB37" s="59"/>
      <c r="UOC37" s="59"/>
      <c r="UOD37" s="59"/>
      <c r="UOE37" s="59"/>
      <c r="UOF37" s="59"/>
      <c r="UOG37" s="59"/>
      <c r="UOH37" s="59"/>
      <c r="UOI37" s="59"/>
      <c r="UOJ37" s="59"/>
      <c r="UOK37" s="59"/>
      <c r="UOL37" s="59"/>
      <c r="UOM37" s="59"/>
      <c r="UON37" s="59"/>
      <c r="UOO37" s="59"/>
      <c r="UOP37" s="59"/>
      <c r="UOQ37" s="59"/>
      <c r="UOR37" s="59"/>
      <c r="UOS37" s="59"/>
      <c r="UOT37" s="59"/>
      <c r="UOU37" s="59"/>
      <c r="UOV37" s="59"/>
      <c r="UOW37" s="59"/>
      <c r="UOX37" s="59"/>
      <c r="UOY37" s="59"/>
      <c r="UOZ37" s="59"/>
      <c r="UPA37" s="59"/>
      <c r="UPB37" s="59"/>
      <c r="UPC37" s="59"/>
      <c r="UPD37" s="59"/>
      <c r="UPE37" s="59"/>
      <c r="UPF37" s="59"/>
      <c r="UPG37" s="59"/>
      <c r="UPH37" s="59"/>
      <c r="UPI37" s="59"/>
      <c r="UPJ37" s="59"/>
      <c r="UPK37" s="59"/>
      <c r="UPL37" s="59"/>
      <c r="UPM37" s="59"/>
      <c r="UPN37" s="59"/>
      <c r="UPO37" s="59"/>
      <c r="UPP37" s="59"/>
      <c r="UPQ37" s="59"/>
      <c r="UPR37" s="59"/>
      <c r="UPS37" s="59"/>
      <c r="UPT37" s="59"/>
      <c r="UPU37" s="59"/>
      <c r="UPV37" s="59"/>
      <c r="UPW37" s="59"/>
      <c r="UPX37" s="59"/>
      <c r="UPY37" s="59"/>
      <c r="UPZ37" s="59"/>
      <c r="UQA37" s="59"/>
      <c r="UQB37" s="59"/>
      <c r="UQC37" s="59"/>
      <c r="UQD37" s="59"/>
      <c r="UQE37" s="59"/>
      <c r="UQF37" s="59"/>
      <c r="UQG37" s="59"/>
      <c r="UQH37" s="59"/>
      <c r="UQI37" s="59"/>
      <c r="UQJ37" s="59"/>
      <c r="UQK37" s="59"/>
      <c r="UQL37" s="59"/>
      <c r="UQM37" s="59"/>
      <c r="UQN37" s="59"/>
      <c r="UQO37" s="59"/>
      <c r="UQP37" s="59"/>
      <c r="UQQ37" s="59"/>
      <c r="UQR37" s="59"/>
      <c r="UQS37" s="59"/>
      <c r="UQT37" s="59"/>
      <c r="UQU37" s="59"/>
      <c r="UQV37" s="59"/>
      <c r="UQW37" s="59"/>
      <c r="UQX37" s="59"/>
      <c r="UQY37" s="59"/>
      <c r="UQZ37" s="59"/>
      <c r="URA37" s="59"/>
      <c r="URB37" s="59"/>
      <c r="URC37" s="59"/>
      <c r="URD37" s="59"/>
      <c r="URE37" s="59"/>
      <c r="URF37" s="59"/>
      <c r="URG37" s="59"/>
      <c r="URH37" s="59"/>
      <c r="URI37" s="59"/>
      <c r="URJ37" s="59"/>
      <c r="URK37" s="59"/>
      <c r="URL37" s="59"/>
      <c r="URM37" s="59"/>
      <c r="URN37" s="59"/>
      <c r="URO37" s="59"/>
      <c r="URP37" s="59"/>
      <c r="URQ37" s="59"/>
      <c r="URR37" s="59"/>
      <c r="URS37" s="59"/>
      <c r="URT37" s="59"/>
      <c r="URU37" s="59"/>
      <c r="URV37" s="59"/>
      <c r="URW37" s="59"/>
      <c r="URX37" s="59"/>
      <c r="URY37" s="59"/>
      <c r="URZ37" s="59"/>
      <c r="USA37" s="59"/>
      <c r="USB37" s="59"/>
      <c r="USC37" s="59"/>
      <c r="USD37" s="59"/>
      <c r="USE37" s="59"/>
      <c r="USF37" s="59"/>
      <c r="USG37" s="59"/>
      <c r="USH37" s="59"/>
      <c r="USI37" s="59"/>
      <c r="USJ37" s="59"/>
      <c r="USK37" s="59"/>
      <c r="USL37" s="59"/>
      <c r="USM37" s="59"/>
      <c r="USN37" s="59"/>
      <c r="USO37" s="59"/>
      <c r="USP37" s="59"/>
      <c r="USQ37" s="59"/>
      <c r="USR37" s="59"/>
      <c r="USS37" s="59"/>
      <c r="UST37" s="59"/>
      <c r="USU37" s="59"/>
      <c r="USV37" s="59"/>
      <c r="USW37" s="59"/>
      <c r="USX37" s="59"/>
      <c r="USY37" s="59"/>
      <c r="USZ37" s="59"/>
      <c r="UTA37" s="59"/>
      <c r="UTB37" s="59"/>
      <c r="UTC37" s="59"/>
      <c r="UTD37" s="59"/>
      <c r="UTE37" s="59"/>
      <c r="UTF37" s="59"/>
      <c r="UTG37" s="59"/>
      <c r="UTH37" s="59"/>
      <c r="UTI37" s="59"/>
      <c r="UTJ37" s="59"/>
      <c r="UTK37" s="59"/>
      <c r="UTL37" s="59"/>
      <c r="UTM37" s="59"/>
      <c r="UTN37" s="59"/>
      <c r="UTO37" s="59"/>
      <c r="UTP37" s="59"/>
      <c r="UTQ37" s="59"/>
      <c r="UTR37" s="59"/>
      <c r="UTS37" s="59"/>
      <c r="UTT37" s="59"/>
      <c r="UTU37" s="59"/>
      <c r="UTV37" s="59"/>
      <c r="UTW37" s="59"/>
      <c r="UTX37" s="59"/>
      <c r="UTY37" s="59"/>
      <c r="UTZ37" s="59"/>
      <c r="UUA37" s="59"/>
      <c r="UUB37" s="59"/>
      <c r="UUC37" s="59"/>
      <c r="UUD37" s="59"/>
      <c r="UUE37" s="59"/>
      <c r="UUF37" s="59"/>
      <c r="UUG37" s="59"/>
      <c r="UUH37" s="59"/>
      <c r="UUI37" s="59"/>
      <c r="UUJ37" s="59"/>
      <c r="UUK37" s="59"/>
      <c r="UUL37" s="59"/>
      <c r="UUM37" s="59"/>
      <c r="UUN37" s="59"/>
      <c r="UUO37" s="59"/>
      <c r="UUP37" s="59"/>
      <c r="UUQ37" s="59"/>
      <c r="UUR37" s="59"/>
      <c r="UUS37" s="59"/>
      <c r="UUT37" s="59"/>
      <c r="UUU37" s="59"/>
      <c r="UUV37" s="59"/>
      <c r="UUW37" s="59"/>
      <c r="UUX37" s="59"/>
      <c r="UUY37" s="59"/>
      <c r="UUZ37" s="59"/>
      <c r="UVA37" s="59"/>
      <c r="UVB37" s="59"/>
      <c r="UVC37" s="59"/>
      <c r="UVD37" s="59"/>
      <c r="UVE37" s="59"/>
      <c r="UVF37" s="59"/>
      <c r="UVG37" s="59"/>
      <c r="UVH37" s="59"/>
      <c r="UVI37" s="59"/>
      <c r="UVJ37" s="59"/>
      <c r="UVK37" s="59"/>
      <c r="UVL37" s="59"/>
      <c r="UVM37" s="59"/>
      <c r="UVN37" s="59"/>
      <c r="UVO37" s="59"/>
      <c r="UVP37" s="59"/>
      <c r="UVQ37" s="59"/>
      <c r="UVR37" s="59"/>
      <c r="UVS37" s="59"/>
      <c r="UVT37" s="59"/>
      <c r="UVU37" s="59"/>
      <c r="UVV37" s="59"/>
      <c r="UVW37" s="59"/>
      <c r="UVX37" s="59"/>
      <c r="UVY37" s="59"/>
      <c r="UVZ37" s="59"/>
      <c r="UWA37" s="59"/>
      <c r="UWB37" s="59"/>
      <c r="UWC37" s="59"/>
      <c r="UWD37" s="59"/>
      <c r="UWE37" s="59"/>
      <c r="UWF37" s="59"/>
      <c r="UWG37" s="59"/>
      <c r="UWH37" s="59"/>
      <c r="UWI37" s="59"/>
      <c r="UWJ37" s="59"/>
      <c r="UWK37" s="59"/>
      <c r="UWL37" s="59"/>
      <c r="UWM37" s="59"/>
      <c r="UWN37" s="59"/>
      <c r="UWO37" s="59"/>
      <c r="UWP37" s="59"/>
      <c r="UWQ37" s="59"/>
      <c r="UWR37" s="59"/>
      <c r="UWS37" s="59"/>
      <c r="UWT37" s="59"/>
      <c r="UWU37" s="59"/>
      <c r="UWV37" s="59"/>
      <c r="UWW37" s="59"/>
      <c r="UWX37" s="59"/>
      <c r="UWY37" s="59"/>
      <c r="UWZ37" s="59"/>
      <c r="UXA37" s="59"/>
      <c r="UXB37" s="59"/>
      <c r="UXC37" s="59"/>
      <c r="UXD37" s="59"/>
      <c r="UXE37" s="59"/>
      <c r="UXF37" s="59"/>
      <c r="UXG37" s="59"/>
      <c r="UXH37" s="59"/>
      <c r="UXI37" s="59"/>
      <c r="UXJ37" s="59"/>
      <c r="UXK37" s="59"/>
      <c r="UXL37" s="59"/>
      <c r="UXM37" s="59"/>
      <c r="UXN37" s="59"/>
      <c r="UXO37" s="59"/>
      <c r="UXP37" s="59"/>
      <c r="UXQ37" s="59"/>
      <c r="UXR37" s="59"/>
      <c r="UXS37" s="59"/>
      <c r="UXT37" s="59"/>
      <c r="UXU37" s="59"/>
      <c r="UXV37" s="59"/>
      <c r="UXW37" s="59"/>
      <c r="UXX37" s="59"/>
      <c r="UXY37" s="59"/>
      <c r="UXZ37" s="59"/>
      <c r="UYA37" s="59"/>
      <c r="UYB37" s="59"/>
      <c r="UYC37" s="59"/>
      <c r="UYD37" s="59"/>
      <c r="UYE37" s="59"/>
      <c r="UYF37" s="59"/>
      <c r="UYG37" s="59"/>
      <c r="UYH37" s="59"/>
      <c r="UYI37" s="59"/>
      <c r="UYJ37" s="59"/>
      <c r="UYK37" s="59"/>
      <c r="UYL37" s="59"/>
      <c r="UYM37" s="59"/>
      <c r="UYN37" s="59"/>
      <c r="UYO37" s="59"/>
      <c r="UYP37" s="59"/>
      <c r="UYQ37" s="59"/>
      <c r="UYR37" s="59"/>
      <c r="UYS37" s="59"/>
      <c r="UYT37" s="59"/>
      <c r="UYU37" s="59"/>
      <c r="UYV37" s="59"/>
      <c r="UYW37" s="59"/>
      <c r="UYX37" s="59"/>
      <c r="UYY37" s="59"/>
      <c r="UYZ37" s="59"/>
      <c r="UZA37" s="59"/>
      <c r="UZB37" s="59"/>
      <c r="UZC37" s="59"/>
      <c r="UZD37" s="59"/>
      <c r="UZE37" s="59"/>
      <c r="UZF37" s="59"/>
      <c r="UZG37" s="59"/>
      <c r="UZH37" s="59"/>
      <c r="UZI37" s="59"/>
      <c r="UZJ37" s="59"/>
      <c r="UZK37" s="59"/>
      <c r="UZL37" s="59"/>
      <c r="UZM37" s="59"/>
      <c r="UZN37" s="59"/>
      <c r="UZO37" s="59"/>
      <c r="UZP37" s="59"/>
      <c r="UZQ37" s="59"/>
      <c r="UZR37" s="59"/>
      <c r="UZS37" s="59"/>
      <c r="UZT37" s="59"/>
      <c r="UZU37" s="59"/>
      <c r="UZV37" s="59"/>
      <c r="UZW37" s="59"/>
      <c r="UZX37" s="59"/>
      <c r="UZY37" s="59"/>
      <c r="UZZ37" s="59"/>
      <c r="VAA37" s="59"/>
      <c r="VAB37" s="59"/>
      <c r="VAC37" s="59"/>
      <c r="VAD37" s="59"/>
      <c r="VAE37" s="59"/>
      <c r="VAF37" s="59"/>
      <c r="VAG37" s="59"/>
      <c r="VAH37" s="59"/>
      <c r="VAI37" s="59"/>
      <c r="VAJ37" s="59"/>
      <c r="VAK37" s="59"/>
      <c r="VAL37" s="59"/>
      <c r="VAM37" s="59"/>
      <c r="VAN37" s="59"/>
      <c r="VAO37" s="59"/>
      <c r="VAP37" s="59"/>
      <c r="VAQ37" s="59"/>
      <c r="VAR37" s="59"/>
      <c r="VAS37" s="59"/>
      <c r="VAT37" s="59"/>
      <c r="VAU37" s="59"/>
      <c r="VAV37" s="59"/>
      <c r="VAW37" s="59"/>
      <c r="VAX37" s="59"/>
      <c r="VAY37" s="59"/>
      <c r="VAZ37" s="59"/>
      <c r="VBA37" s="59"/>
      <c r="VBB37" s="59"/>
      <c r="VBC37" s="59"/>
      <c r="VBD37" s="59"/>
      <c r="VBE37" s="59"/>
      <c r="VBF37" s="59"/>
      <c r="VBG37" s="59"/>
      <c r="VBH37" s="59"/>
      <c r="VBI37" s="59"/>
      <c r="VBJ37" s="59"/>
      <c r="VBK37" s="59"/>
      <c r="VBL37" s="59"/>
      <c r="VBM37" s="59"/>
      <c r="VBN37" s="59"/>
      <c r="VBO37" s="59"/>
      <c r="VBP37" s="59"/>
      <c r="VBQ37" s="59"/>
      <c r="VBR37" s="59"/>
      <c r="VBS37" s="59"/>
      <c r="VBT37" s="59"/>
      <c r="VBU37" s="59"/>
      <c r="VBV37" s="59"/>
      <c r="VBW37" s="59"/>
      <c r="VBX37" s="59"/>
      <c r="VBY37" s="59"/>
      <c r="VBZ37" s="59"/>
      <c r="VCA37" s="59"/>
      <c r="VCB37" s="59"/>
      <c r="VCC37" s="59"/>
      <c r="VCD37" s="59"/>
      <c r="VCE37" s="59"/>
      <c r="VCF37" s="59"/>
      <c r="VCG37" s="59"/>
      <c r="VCH37" s="59"/>
      <c r="VCI37" s="59"/>
      <c r="VCJ37" s="59"/>
      <c r="VCK37" s="59"/>
      <c r="VCL37" s="59"/>
      <c r="VCM37" s="59"/>
      <c r="VCN37" s="59"/>
      <c r="VCO37" s="59"/>
      <c r="VCP37" s="59"/>
      <c r="VCQ37" s="59"/>
      <c r="VCR37" s="59"/>
      <c r="VCS37" s="59"/>
      <c r="VCT37" s="59"/>
      <c r="VCU37" s="59"/>
      <c r="VCV37" s="59"/>
      <c r="VCW37" s="59"/>
      <c r="VCX37" s="59"/>
      <c r="VCY37" s="59"/>
      <c r="VCZ37" s="59"/>
      <c r="VDA37" s="59"/>
      <c r="VDB37" s="59"/>
      <c r="VDC37" s="59"/>
      <c r="VDD37" s="59"/>
      <c r="VDE37" s="59"/>
      <c r="VDF37" s="59"/>
      <c r="VDG37" s="59"/>
      <c r="VDH37" s="59"/>
      <c r="VDI37" s="59"/>
      <c r="VDJ37" s="59"/>
      <c r="VDK37" s="59"/>
      <c r="VDL37" s="59"/>
      <c r="VDM37" s="59"/>
      <c r="VDN37" s="59"/>
      <c r="VDO37" s="59"/>
      <c r="VDP37" s="59"/>
      <c r="VDQ37" s="59"/>
      <c r="VDR37" s="59"/>
      <c r="VDS37" s="59"/>
      <c r="VDT37" s="59"/>
      <c r="VDU37" s="59"/>
      <c r="VDV37" s="59"/>
      <c r="VDW37" s="59"/>
      <c r="VDX37" s="59"/>
      <c r="VDY37" s="59"/>
      <c r="VDZ37" s="59"/>
      <c r="VEA37" s="59"/>
      <c r="VEB37" s="59"/>
      <c r="VEC37" s="59"/>
      <c r="VED37" s="59"/>
      <c r="VEE37" s="59"/>
      <c r="VEF37" s="59"/>
      <c r="VEG37" s="59"/>
      <c r="VEH37" s="59"/>
      <c r="VEI37" s="59"/>
      <c r="VEJ37" s="59"/>
      <c r="VEK37" s="59"/>
      <c r="VEL37" s="59"/>
      <c r="VEM37" s="59"/>
      <c r="VEN37" s="59"/>
      <c r="VEO37" s="59"/>
      <c r="VEP37" s="59"/>
      <c r="VEQ37" s="59"/>
      <c r="VER37" s="59"/>
      <c r="VES37" s="59"/>
      <c r="VET37" s="59"/>
      <c r="VEU37" s="59"/>
      <c r="VEV37" s="59"/>
      <c r="VEW37" s="59"/>
      <c r="VEX37" s="59"/>
      <c r="VEY37" s="59"/>
      <c r="VEZ37" s="59"/>
      <c r="VFA37" s="59"/>
      <c r="VFB37" s="59"/>
      <c r="VFC37" s="59"/>
      <c r="VFD37" s="59"/>
      <c r="VFE37" s="59"/>
      <c r="VFF37" s="59"/>
      <c r="VFG37" s="59"/>
      <c r="VFH37" s="59"/>
      <c r="VFI37" s="59"/>
      <c r="VFJ37" s="59"/>
      <c r="VFK37" s="59"/>
      <c r="VFL37" s="59"/>
      <c r="VFM37" s="59"/>
      <c r="VFN37" s="59"/>
      <c r="VFO37" s="59"/>
      <c r="VFP37" s="59"/>
      <c r="VFQ37" s="59"/>
      <c r="VFR37" s="59"/>
      <c r="VFS37" s="59"/>
      <c r="VFT37" s="59"/>
      <c r="VFU37" s="59"/>
      <c r="VFV37" s="59"/>
      <c r="VFW37" s="59"/>
      <c r="VFX37" s="59"/>
      <c r="VFY37" s="59"/>
      <c r="VFZ37" s="59"/>
      <c r="VGA37" s="59"/>
      <c r="VGB37" s="59"/>
      <c r="VGC37" s="59"/>
      <c r="VGD37" s="59"/>
      <c r="VGE37" s="59"/>
      <c r="VGF37" s="59"/>
      <c r="VGG37" s="59"/>
      <c r="VGH37" s="59"/>
      <c r="VGI37" s="59"/>
      <c r="VGJ37" s="59"/>
      <c r="VGK37" s="59"/>
      <c r="VGL37" s="59"/>
      <c r="VGM37" s="59"/>
      <c r="VGN37" s="59"/>
      <c r="VGO37" s="59"/>
      <c r="VGP37" s="59"/>
      <c r="VGQ37" s="59"/>
      <c r="VGR37" s="59"/>
      <c r="VGS37" s="59"/>
      <c r="VGT37" s="59"/>
      <c r="VGU37" s="59"/>
      <c r="VGV37" s="59"/>
      <c r="VGW37" s="59"/>
      <c r="VGX37" s="59"/>
      <c r="VGY37" s="59"/>
      <c r="VGZ37" s="59"/>
      <c r="VHA37" s="59"/>
      <c r="VHB37" s="59"/>
      <c r="VHC37" s="59"/>
      <c r="VHD37" s="59"/>
      <c r="VHE37" s="59"/>
      <c r="VHF37" s="59"/>
      <c r="VHG37" s="59"/>
      <c r="VHH37" s="59"/>
      <c r="VHI37" s="59"/>
      <c r="VHJ37" s="59"/>
      <c r="VHK37" s="59"/>
      <c r="VHL37" s="59"/>
      <c r="VHM37" s="59"/>
      <c r="VHN37" s="59"/>
      <c r="VHO37" s="59"/>
      <c r="VHP37" s="59"/>
      <c r="VHQ37" s="59"/>
      <c r="VHR37" s="59"/>
      <c r="VHS37" s="59"/>
      <c r="VHT37" s="59"/>
      <c r="VHU37" s="59"/>
      <c r="VHV37" s="59"/>
      <c r="VHW37" s="59"/>
      <c r="VHX37" s="59"/>
      <c r="VHY37" s="59"/>
      <c r="VHZ37" s="59"/>
      <c r="VIA37" s="59"/>
      <c r="VIB37" s="59"/>
      <c r="VIC37" s="59"/>
      <c r="VID37" s="59"/>
      <c r="VIE37" s="59"/>
      <c r="VIF37" s="59"/>
      <c r="VIG37" s="59"/>
      <c r="VIH37" s="59"/>
      <c r="VII37" s="59"/>
      <c r="VIJ37" s="59"/>
      <c r="VIK37" s="59"/>
      <c r="VIL37" s="59"/>
      <c r="VIM37" s="59"/>
      <c r="VIN37" s="59"/>
      <c r="VIO37" s="59"/>
      <c r="VIP37" s="59"/>
      <c r="VIQ37" s="59"/>
      <c r="VIR37" s="59"/>
      <c r="VIS37" s="59"/>
      <c r="VIT37" s="59"/>
      <c r="VIU37" s="59"/>
      <c r="VIV37" s="59"/>
      <c r="VIW37" s="59"/>
      <c r="VIX37" s="59"/>
      <c r="VIY37" s="59"/>
      <c r="VIZ37" s="59"/>
      <c r="VJA37" s="59"/>
      <c r="VJB37" s="59"/>
      <c r="VJC37" s="59"/>
      <c r="VJD37" s="59"/>
      <c r="VJE37" s="59"/>
      <c r="VJF37" s="59"/>
      <c r="VJG37" s="59"/>
      <c r="VJH37" s="59"/>
      <c r="VJI37" s="59"/>
      <c r="VJJ37" s="59"/>
      <c r="VJK37" s="59"/>
      <c r="VJL37" s="59"/>
      <c r="VJM37" s="59"/>
      <c r="VJN37" s="59"/>
      <c r="VJO37" s="59"/>
      <c r="VJP37" s="59"/>
      <c r="VJQ37" s="59"/>
      <c r="VJR37" s="59"/>
      <c r="VJS37" s="59"/>
      <c r="VJT37" s="59"/>
      <c r="VJU37" s="59"/>
      <c r="VJV37" s="59"/>
      <c r="VJW37" s="59"/>
      <c r="VJX37" s="59"/>
      <c r="VJY37" s="59"/>
      <c r="VJZ37" s="59"/>
      <c r="VKA37" s="59"/>
      <c r="VKB37" s="59"/>
      <c r="VKC37" s="59"/>
      <c r="VKD37" s="59"/>
      <c r="VKE37" s="59"/>
      <c r="VKF37" s="59"/>
      <c r="VKG37" s="59"/>
      <c r="VKH37" s="59"/>
      <c r="VKI37" s="59"/>
      <c r="VKJ37" s="59"/>
      <c r="VKK37" s="59"/>
      <c r="VKL37" s="59"/>
      <c r="VKM37" s="59"/>
      <c r="VKN37" s="59"/>
      <c r="VKO37" s="59"/>
      <c r="VKP37" s="59"/>
      <c r="VKQ37" s="59"/>
      <c r="VKR37" s="59"/>
      <c r="VKS37" s="59"/>
      <c r="VKT37" s="59"/>
      <c r="VKU37" s="59"/>
      <c r="VKV37" s="59"/>
      <c r="VKW37" s="59"/>
      <c r="VKX37" s="59"/>
      <c r="VKY37" s="59"/>
      <c r="VKZ37" s="59"/>
      <c r="VLA37" s="59"/>
      <c r="VLB37" s="59"/>
      <c r="VLC37" s="59"/>
      <c r="VLD37" s="59"/>
      <c r="VLE37" s="59"/>
      <c r="VLF37" s="59"/>
      <c r="VLG37" s="59"/>
      <c r="VLH37" s="59"/>
      <c r="VLI37" s="59"/>
      <c r="VLJ37" s="59"/>
      <c r="VLK37" s="59"/>
      <c r="VLL37" s="59"/>
      <c r="VLM37" s="59"/>
      <c r="VLN37" s="59"/>
      <c r="VLO37" s="59"/>
      <c r="VLP37" s="59"/>
      <c r="VLQ37" s="59"/>
      <c r="VLR37" s="59"/>
      <c r="VLS37" s="59"/>
      <c r="VLT37" s="59"/>
      <c r="VLU37" s="59"/>
      <c r="VLV37" s="59"/>
      <c r="VLW37" s="59"/>
      <c r="VLX37" s="59"/>
      <c r="VLY37" s="59"/>
      <c r="VLZ37" s="59"/>
      <c r="VMA37" s="59"/>
      <c r="VMB37" s="59"/>
      <c r="VMC37" s="59"/>
      <c r="VMD37" s="59"/>
      <c r="VME37" s="59"/>
      <c r="VMF37" s="59"/>
      <c r="VMG37" s="59"/>
      <c r="VMH37" s="59"/>
      <c r="VMI37" s="59"/>
      <c r="VMJ37" s="59"/>
      <c r="VMK37" s="59"/>
      <c r="VML37" s="59"/>
      <c r="VMM37" s="59"/>
      <c r="VMN37" s="59"/>
      <c r="VMO37" s="59"/>
      <c r="VMP37" s="59"/>
      <c r="VMQ37" s="59"/>
      <c r="VMR37" s="59"/>
      <c r="VMS37" s="59"/>
      <c r="VMT37" s="59"/>
      <c r="VMU37" s="59"/>
      <c r="VMV37" s="59"/>
      <c r="VMW37" s="59"/>
      <c r="VMX37" s="59"/>
      <c r="VMY37" s="59"/>
      <c r="VMZ37" s="59"/>
      <c r="VNA37" s="59"/>
      <c r="VNB37" s="59"/>
      <c r="VNC37" s="59"/>
      <c r="VND37" s="59"/>
      <c r="VNE37" s="59"/>
      <c r="VNF37" s="59"/>
      <c r="VNG37" s="59"/>
      <c r="VNH37" s="59"/>
      <c r="VNI37" s="59"/>
      <c r="VNJ37" s="59"/>
      <c r="VNK37" s="59"/>
      <c r="VNL37" s="59"/>
      <c r="VNM37" s="59"/>
      <c r="VNN37" s="59"/>
      <c r="VNO37" s="59"/>
      <c r="VNP37" s="59"/>
      <c r="VNQ37" s="59"/>
      <c r="VNR37" s="59"/>
      <c r="VNS37" s="59"/>
      <c r="VNT37" s="59"/>
      <c r="VNU37" s="59"/>
      <c r="VNV37" s="59"/>
      <c r="VNW37" s="59"/>
      <c r="VNX37" s="59"/>
      <c r="VNY37" s="59"/>
      <c r="VNZ37" s="59"/>
      <c r="VOA37" s="59"/>
      <c r="VOB37" s="59"/>
      <c r="VOC37" s="59"/>
      <c r="VOD37" s="59"/>
      <c r="VOE37" s="59"/>
      <c r="VOF37" s="59"/>
      <c r="VOG37" s="59"/>
      <c r="VOH37" s="59"/>
      <c r="VOI37" s="59"/>
      <c r="VOJ37" s="59"/>
      <c r="VOK37" s="59"/>
      <c r="VOL37" s="59"/>
      <c r="VOM37" s="59"/>
      <c r="VON37" s="59"/>
      <c r="VOO37" s="59"/>
      <c r="VOP37" s="59"/>
      <c r="VOQ37" s="59"/>
      <c r="VOR37" s="59"/>
      <c r="VOS37" s="59"/>
      <c r="VOT37" s="59"/>
      <c r="VOU37" s="59"/>
      <c r="VOV37" s="59"/>
      <c r="VOW37" s="59"/>
      <c r="VOX37" s="59"/>
      <c r="VOY37" s="59"/>
      <c r="VOZ37" s="59"/>
      <c r="VPA37" s="59"/>
      <c r="VPB37" s="59"/>
      <c r="VPC37" s="59"/>
      <c r="VPD37" s="59"/>
      <c r="VPE37" s="59"/>
      <c r="VPF37" s="59"/>
      <c r="VPG37" s="59"/>
      <c r="VPH37" s="59"/>
      <c r="VPI37" s="59"/>
      <c r="VPJ37" s="59"/>
      <c r="VPK37" s="59"/>
      <c r="VPL37" s="59"/>
      <c r="VPM37" s="59"/>
      <c r="VPN37" s="59"/>
      <c r="VPO37" s="59"/>
      <c r="VPP37" s="59"/>
      <c r="VPQ37" s="59"/>
      <c r="VPR37" s="59"/>
      <c r="VPS37" s="59"/>
      <c r="VPT37" s="59"/>
      <c r="VPU37" s="59"/>
      <c r="VPV37" s="59"/>
      <c r="VPW37" s="59"/>
      <c r="VPX37" s="59"/>
      <c r="VPY37" s="59"/>
      <c r="VPZ37" s="59"/>
      <c r="VQA37" s="59"/>
      <c r="VQB37" s="59"/>
      <c r="VQC37" s="59"/>
      <c r="VQD37" s="59"/>
      <c r="VQE37" s="59"/>
      <c r="VQF37" s="59"/>
      <c r="VQG37" s="59"/>
      <c r="VQH37" s="59"/>
      <c r="VQI37" s="59"/>
      <c r="VQJ37" s="59"/>
      <c r="VQK37" s="59"/>
      <c r="VQL37" s="59"/>
      <c r="VQM37" s="59"/>
      <c r="VQN37" s="59"/>
      <c r="VQO37" s="59"/>
      <c r="VQP37" s="59"/>
      <c r="VQQ37" s="59"/>
      <c r="VQR37" s="59"/>
      <c r="VQS37" s="59"/>
      <c r="VQT37" s="59"/>
      <c r="VQU37" s="59"/>
      <c r="VQV37" s="59"/>
      <c r="VQW37" s="59"/>
      <c r="VQX37" s="59"/>
      <c r="VQY37" s="59"/>
      <c r="VQZ37" s="59"/>
      <c r="VRA37" s="59"/>
      <c r="VRB37" s="59"/>
      <c r="VRC37" s="59"/>
      <c r="VRD37" s="59"/>
      <c r="VRE37" s="59"/>
      <c r="VRF37" s="59"/>
      <c r="VRG37" s="59"/>
      <c r="VRH37" s="59"/>
      <c r="VRI37" s="59"/>
      <c r="VRJ37" s="59"/>
      <c r="VRK37" s="59"/>
      <c r="VRL37" s="59"/>
      <c r="VRM37" s="59"/>
      <c r="VRN37" s="59"/>
      <c r="VRO37" s="59"/>
      <c r="VRP37" s="59"/>
      <c r="VRQ37" s="59"/>
      <c r="VRR37" s="59"/>
      <c r="VRS37" s="59"/>
      <c r="VRT37" s="59"/>
      <c r="VRU37" s="59"/>
      <c r="VRV37" s="59"/>
      <c r="VRW37" s="59"/>
      <c r="VRX37" s="59"/>
      <c r="VRY37" s="59"/>
      <c r="VRZ37" s="59"/>
      <c r="VSA37" s="59"/>
      <c r="VSB37" s="59"/>
      <c r="VSC37" s="59"/>
      <c r="VSD37" s="59"/>
      <c r="VSE37" s="59"/>
      <c r="VSF37" s="59"/>
      <c r="VSG37" s="59"/>
      <c r="VSH37" s="59"/>
      <c r="VSI37" s="59"/>
      <c r="VSJ37" s="59"/>
      <c r="VSK37" s="59"/>
      <c r="VSL37" s="59"/>
      <c r="VSM37" s="59"/>
      <c r="VSN37" s="59"/>
      <c r="VSO37" s="59"/>
      <c r="VSP37" s="59"/>
      <c r="VSQ37" s="59"/>
      <c r="VSR37" s="59"/>
      <c r="VSS37" s="59"/>
      <c r="VST37" s="59"/>
      <c r="VSU37" s="59"/>
      <c r="VSV37" s="59"/>
      <c r="VSW37" s="59"/>
      <c r="VSX37" s="59"/>
      <c r="VSY37" s="59"/>
      <c r="VSZ37" s="59"/>
      <c r="VTA37" s="59"/>
      <c r="VTB37" s="59"/>
      <c r="VTC37" s="59"/>
      <c r="VTD37" s="59"/>
      <c r="VTE37" s="59"/>
      <c r="VTF37" s="59"/>
      <c r="VTG37" s="59"/>
      <c r="VTH37" s="59"/>
      <c r="VTI37" s="59"/>
      <c r="VTJ37" s="59"/>
      <c r="VTK37" s="59"/>
      <c r="VTL37" s="59"/>
      <c r="VTM37" s="59"/>
      <c r="VTN37" s="59"/>
      <c r="VTO37" s="59"/>
      <c r="VTP37" s="59"/>
      <c r="VTQ37" s="59"/>
      <c r="VTR37" s="59"/>
      <c r="VTS37" s="59"/>
      <c r="VTT37" s="59"/>
      <c r="VTU37" s="59"/>
      <c r="VTV37" s="59"/>
      <c r="VTW37" s="59"/>
      <c r="VTX37" s="59"/>
      <c r="VTY37" s="59"/>
      <c r="VTZ37" s="59"/>
      <c r="VUA37" s="59"/>
      <c r="VUB37" s="59"/>
      <c r="VUC37" s="59"/>
      <c r="VUD37" s="59"/>
      <c r="VUE37" s="59"/>
      <c r="VUF37" s="59"/>
      <c r="VUG37" s="59"/>
      <c r="VUH37" s="59"/>
      <c r="VUI37" s="59"/>
      <c r="VUJ37" s="59"/>
      <c r="VUK37" s="59"/>
      <c r="VUL37" s="59"/>
      <c r="VUM37" s="59"/>
      <c r="VUN37" s="59"/>
      <c r="VUO37" s="59"/>
      <c r="VUP37" s="59"/>
      <c r="VUQ37" s="59"/>
      <c r="VUR37" s="59"/>
      <c r="VUS37" s="59"/>
      <c r="VUT37" s="59"/>
      <c r="VUU37" s="59"/>
      <c r="VUV37" s="59"/>
      <c r="VUW37" s="59"/>
      <c r="VUX37" s="59"/>
      <c r="VUY37" s="59"/>
      <c r="VUZ37" s="59"/>
      <c r="VVA37" s="59"/>
      <c r="VVB37" s="59"/>
      <c r="VVC37" s="59"/>
      <c r="VVD37" s="59"/>
      <c r="VVE37" s="59"/>
      <c r="VVF37" s="59"/>
      <c r="VVG37" s="59"/>
      <c r="VVH37" s="59"/>
      <c r="VVI37" s="59"/>
      <c r="VVJ37" s="59"/>
      <c r="VVK37" s="59"/>
      <c r="VVL37" s="59"/>
      <c r="VVM37" s="59"/>
      <c r="VVN37" s="59"/>
      <c r="VVO37" s="59"/>
      <c r="VVP37" s="59"/>
      <c r="VVQ37" s="59"/>
      <c r="VVR37" s="59"/>
      <c r="VVS37" s="59"/>
      <c r="VVT37" s="59"/>
      <c r="VVU37" s="59"/>
      <c r="VVV37" s="59"/>
      <c r="VVW37" s="59"/>
      <c r="VVX37" s="59"/>
      <c r="VVY37" s="59"/>
      <c r="VVZ37" s="59"/>
      <c r="VWA37" s="59"/>
      <c r="VWB37" s="59"/>
      <c r="VWC37" s="59"/>
      <c r="VWD37" s="59"/>
      <c r="VWE37" s="59"/>
      <c r="VWF37" s="59"/>
      <c r="VWG37" s="59"/>
      <c r="VWH37" s="59"/>
      <c r="VWI37" s="59"/>
      <c r="VWJ37" s="59"/>
      <c r="VWK37" s="59"/>
      <c r="VWL37" s="59"/>
      <c r="VWM37" s="59"/>
      <c r="VWN37" s="59"/>
      <c r="VWO37" s="59"/>
      <c r="VWP37" s="59"/>
      <c r="VWQ37" s="59"/>
      <c r="VWR37" s="59"/>
      <c r="VWS37" s="59"/>
      <c r="VWT37" s="59"/>
      <c r="VWU37" s="59"/>
      <c r="VWV37" s="59"/>
      <c r="VWW37" s="59"/>
      <c r="VWX37" s="59"/>
      <c r="VWY37" s="59"/>
      <c r="VWZ37" s="59"/>
      <c r="VXA37" s="59"/>
      <c r="VXB37" s="59"/>
      <c r="VXC37" s="59"/>
      <c r="VXD37" s="59"/>
      <c r="VXE37" s="59"/>
      <c r="VXF37" s="59"/>
      <c r="VXG37" s="59"/>
      <c r="VXH37" s="59"/>
      <c r="VXI37" s="59"/>
      <c r="VXJ37" s="59"/>
      <c r="VXK37" s="59"/>
      <c r="VXL37" s="59"/>
      <c r="VXM37" s="59"/>
      <c r="VXN37" s="59"/>
      <c r="VXO37" s="59"/>
      <c r="VXP37" s="59"/>
      <c r="VXQ37" s="59"/>
      <c r="VXR37" s="59"/>
      <c r="VXS37" s="59"/>
      <c r="VXT37" s="59"/>
      <c r="VXU37" s="59"/>
      <c r="VXV37" s="59"/>
      <c r="VXW37" s="59"/>
      <c r="VXX37" s="59"/>
      <c r="VXY37" s="59"/>
      <c r="VXZ37" s="59"/>
      <c r="VYA37" s="59"/>
      <c r="VYB37" s="59"/>
      <c r="VYC37" s="59"/>
      <c r="VYD37" s="59"/>
      <c r="VYE37" s="59"/>
      <c r="VYF37" s="59"/>
      <c r="VYG37" s="59"/>
      <c r="VYH37" s="59"/>
      <c r="VYI37" s="59"/>
      <c r="VYJ37" s="59"/>
      <c r="VYK37" s="59"/>
      <c r="VYL37" s="59"/>
      <c r="VYM37" s="59"/>
      <c r="VYN37" s="59"/>
      <c r="VYO37" s="59"/>
      <c r="VYP37" s="59"/>
      <c r="VYQ37" s="59"/>
      <c r="VYR37" s="59"/>
      <c r="VYS37" s="59"/>
      <c r="VYT37" s="59"/>
      <c r="VYU37" s="59"/>
      <c r="VYV37" s="59"/>
      <c r="VYW37" s="59"/>
      <c r="VYX37" s="59"/>
      <c r="VYY37" s="59"/>
      <c r="VYZ37" s="59"/>
      <c r="VZA37" s="59"/>
      <c r="VZB37" s="59"/>
      <c r="VZC37" s="59"/>
      <c r="VZD37" s="59"/>
      <c r="VZE37" s="59"/>
      <c r="VZF37" s="59"/>
      <c r="VZG37" s="59"/>
      <c r="VZH37" s="59"/>
      <c r="VZI37" s="59"/>
      <c r="VZJ37" s="59"/>
      <c r="VZK37" s="59"/>
      <c r="VZL37" s="59"/>
      <c r="VZM37" s="59"/>
      <c r="VZN37" s="59"/>
      <c r="VZO37" s="59"/>
      <c r="VZP37" s="59"/>
      <c r="VZQ37" s="59"/>
      <c r="VZR37" s="59"/>
      <c r="VZS37" s="59"/>
      <c r="VZT37" s="59"/>
      <c r="VZU37" s="59"/>
      <c r="VZV37" s="59"/>
      <c r="VZW37" s="59"/>
      <c r="VZX37" s="59"/>
      <c r="VZY37" s="59"/>
      <c r="VZZ37" s="59"/>
      <c r="WAA37" s="59"/>
      <c r="WAB37" s="59"/>
      <c r="WAC37" s="59"/>
      <c r="WAD37" s="59"/>
      <c r="WAE37" s="59"/>
      <c r="WAF37" s="59"/>
      <c r="WAG37" s="59"/>
      <c r="WAH37" s="59"/>
      <c r="WAI37" s="59"/>
      <c r="WAJ37" s="59"/>
      <c r="WAK37" s="59"/>
      <c r="WAL37" s="59"/>
      <c r="WAM37" s="59"/>
      <c r="WAN37" s="59"/>
      <c r="WAO37" s="59"/>
      <c r="WAP37" s="59"/>
      <c r="WAQ37" s="59"/>
      <c r="WAR37" s="59"/>
      <c r="WAS37" s="59"/>
      <c r="WAT37" s="59"/>
      <c r="WAU37" s="59"/>
      <c r="WAV37" s="59"/>
      <c r="WAW37" s="59"/>
      <c r="WAX37" s="59"/>
      <c r="WAY37" s="59"/>
      <c r="WAZ37" s="59"/>
      <c r="WBA37" s="59"/>
      <c r="WBB37" s="59"/>
      <c r="WBC37" s="59"/>
      <c r="WBD37" s="59"/>
      <c r="WBE37" s="59"/>
      <c r="WBF37" s="59"/>
      <c r="WBG37" s="59"/>
      <c r="WBH37" s="59"/>
      <c r="WBI37" s="59"/>
      <c r="WBJ37" s="59"/>
      <c r="WBK37" s="59"/>
      <c r="WBL37" s="59"/>
      <c r="WBM37" s="59"/>
      <c r="WBN37" s="59"/>
      <c r="WBO37" s="59"/>
      <c r="WBP37" s="59"/>
      <c r="WBQ37" s="59"/>
      <c r="WBR37" s="59"/>
      <c r="WBS37" s="59"/>
      <c r="WBT37" s="59"/>
      <c r="WBU37" s="59"/>
      <c r="WBV37" s="59"/>
      <c r="WBW37" s="59"/>
      <c r="WBX37" s="59"/>
      <c r="WBY37" s="59"/>
      <c r="WBZ37" s="59"/>
      <c r="WCA37" s="59"/>
      <c r="WCB37" s="59"/>
      <c r="WCC37" s="59"/>
      <c r="WCD37" s="59"/>
      <c r="WCE37" s="59"/>
      <c r="WCF37" s="59"/>
      <c r="WCG37" s="59"/>
      <c r="WCH37" s="59"/>
      <c r="WCI37" s="59"/>
      <c r="WCJ37" s="59"/>
      <c r="WCK37" s="59"/>
      <c r="WCL37" s="59"/>
      <c r="WCM37" s="59"/>
      <c r="WCN37" s="59"/>
      <c r="WCO37" s="59"/>
      <c r="WCP37" s="59"/>
      <c r="WCQ37" s="59"/>
      <c r="WCR37" s="59"/>
      <c r="WCS37" s="59"/>
      <c r="WCT37" s="59"/>
      <c r="WCU37" s="59"/>
      <c r="WCV37" s="59"/>
      <c r="WCW37" s="59"/>
      <c r="WCX37" s="59"/>
      <c r="WCY37" s="59"/>
      <c r="WCZ37" s="59"/>
      <c r="WDA37" s="59"/>
      <c r="WDB37" s="59"/>
      <c r="WDC37" s="59"/>
      <c r="WDD37" s="59"/>
      <c r="WDE37" s="59"/>
      <c r="WDF37" s="59"/>
      <c r="WDG37" s="59"/>
      <c r="WDH37" s="59"/>
      <c r="WDI37" s="59"/>
      <c r="WDJ37" s="59"/>
      <c r="WDK37" s="59"/>
      <c r="WDL37" s="59"/>
      <c r="WDM37" s="59"/>
      <c r="WDN37" s="59"/>
      <c r="WDO37" s="59"/>
      <c r="WDP37" s="59"/>
      <c r="WDQ37" s="59"/>
      <c r="WDR37" s="59"/>
      <c r="WDS37" s="59"/>
      <c r="WDT37" s="59"/>
      <c r="WDU37" s="59"/>
      <c r="WDV37" s="59"/>
      <c r="WDW37" s="59"/>
      <c r="WDX37" s="59"/>
      <c r="WDY37" s="59"/>
      <c r="WDZ37" s="59"/>
      <c r="WEA37" s="59"/>
      <c r="WEB37" s="59"/>
      <c r="WEC37" s="59"/>
      <c r="WED37" s="59"/>
      <c r="WEE37" s="59"/>
      <c r="WEF37" s="59"/>
      <c r="WEG37" s="59"/>
      <c r="WEH37" s="59"/>
      <c r="WEI37" s="59"/>
      <c r="WEJ37" s="59"/>
      <c r="WEK37" s="59"/>
      <c r="WEL37" s="59"/>
      <c r="WEM37" s="59"/>
      <c r="WEN37" s="59"/>
      <c r="WEO37" s="59"/>
      <c r="WEP37" s="59"/>
      <c r="WEQ37" s="59"/>
      <c r="WER37" s="59"/>
      <c r="WES37" s="59"/>
      <c r="WET37" s="59"/>
      <c r="WEU37" s="59"/>
      <c r="WEV37" s="59"/>
      <c r="WEW37" s="59"/>
      <c r="WEX37" s="59"/>
      <c r="WEY37" s="59"/>
      <c r="WEZ37" s="59"/>
      <c r="WFA37" s="59"/>
      <c r="WFB37" s="59"/>
      <c r="WFC37" s="59"/>
      <c r="WFD37" s="59"/>
      <c r="WFE37" s="59"/>
      <c r="WFF37" s="59"/>
      <c r="WFG37" s="59"/>
      <c r="WFH37" s="59"/>
      <c r="WFI37" s="59"/>
      <c r="WFJ37" s="59"/>
      <c r="WFK37" s="59"/>
      <c r="WFL37" s="59"/>
      <c r="WFM37" s="59"/>
      <c r="WFN37" s="59"/>
      <c r="WFO37" s="59"/>
      <c r="WFP37" s="59"/>
      <c r="WFQ37" s="59"/>
      <c r="WFR37" s="59"/>
      <c r="WFS37" s="59"/>
      <c r="WFT37" s="59"/>
      <c r="WFU37" s="59"/>
      <c r="WFV37" s="59"/>
      <c r="WFW37" s="59"/>
      <c r="WFX37" s="59"/>
      <c r="WFY37" s="59"/>
      <c r="WFZ37" s="59"/>
      <c r="WGA37" s="59"/>
      <c r="WGB37" s="59"/>
      <c r="WGC37" s="59"/>
      <c r="WGD37" s="59"/>
      <c r="WGE37" s="59"/>
      <c r="WGF37" s="59"/>
      <c r="WGG37" s="59"/>
      <c r="WGH37" s="59"/>
      <c r="WGI37" s="59"/>
      <c r="WGJ37" s="59"/>
      <c r="WGK37" s="59"/>
      <c r="WGL37" s="59"/>
      <c r="WGM37" s="59"/>
      <c r="WGN37" s="59"/>
      <c r="WGO37" s="59"/>
      <c r="WGP37" s="59"/>
      <c r="WGQ37" s="59"/>
      <c r="WGR37" s="59"/>
      <c r="WGS37" s="59"/>
      <c r="WGT37" s="59"/>
      <c r="WGU37" s="59"/>
      <c r="WGV37" s="59"/>
      <c r="WGW37" s="59"/>
      <c r="WGX37" s="59"/>
      <c r="WGY37" s="59"/>
      <c r="WGZ37" s="59"/>
      <c r="WHA37" s="59"/>
      <c r="WHB37" s="59"/>
      <c r="WHC37" s="59"/>
      <c r="WHD37" s="59"/>
      <c r="WHE37" s="59"/>
      <c r="WHF37" s="59"/>
      <c r="WHG37" s="59"/>
      <c r="WHH37" s="59"/>
      <c r="WHI37" s="59"/>
      <c r="WHJ37" s="59"/>
      <c r="WHK37" s="59"/>
      <c r="WHL37" s="59"/>
      <c r="WHM37" s="59"/>
      <c r="WHN37" s="59"/>
      <c r="WHO37" s="59"/>
      <c r="WHP37" s="59"/>
      <c r="WHQ37" s="59"/>
      <c r="WHR37" s="59"/>
      <c r="WHS37" s="59"/>
      <c r="WHT37" s="59"/>
      <c r="WHU37" s="59"/>
      <c r="WHV37" s="59"/>
      <c r="WHW37" s="59"/>
      <c r="WHX37" s="59"/>
      <c r="WHY37" s="59"/>
      <c r="WHZ37" s="59"/>
      <c r="WIA37" s="59"/>
      <c r="WIB37" s="59"/>
      <c r="WIC37" s="59"/>
      <c r="WID37" s="59"/>
      <c r="WIE37" s="59"/>
      <c r="WIF37" s="59"/>
      <c r="WIG37" s="59"/>
      <c r="WIH37" s="59"/>
      <c r="WII37" s="59"/>
      <c r="WIJ37" s="59"/>
      <c r="WIK37" s="59"/>
      <c r="WIL37" s="59"/>
      <c r="WIM37" s="59"/>
      <c r="WIN37" s="59"/>
      <c r="WIO37" s="59"/>
      <c r="WIP37" s="59"/>
      <c r="WIQ37" s="59"/>
      <c r="WIR37" s="59"/>
      <c r="WIS37" s="59"/>
      <c r="WIT37" s="59"/>
      <c r="WIU37" s="59"/>
      <c r="WIV37" s="59"/>
      <c r="WIW37" s="59"/>
      <c r="WIX37" s="59"/>
      <c r="WIY37" s="59"/>
      <c r="WIZ37" s="59"/>
      <c r="WJA37" s="59"/>
      <c r="WJB37" s="59"/>
      <c r="WJC37" s="59"/>
      <c r="WJD37" s="59"/>
      <c r="WJE37" s="59"/>
      <c r="WJF37" s="59"/>
      <c r="WJG37" s="59"/>
      <c r="WJH37" s="59"/>
      <c r="WJI37" s="59"/>
      <c r="WJJ37" s="59"/>
      <c r="WJK37" s="59"/>
      <c r="WJL37" s="59"/>
      <c r="WJM37" s="59"/>
      <c r="WJN37" s="59"/>
      <c r="WJO37" s="59"/>
      <c r="WJP37" s="59"/>
      <c r="WJQ37" s="59"/>
      <c r="WJR37" s="59"/>
      <c r="WJS37" s="59"/>
      <c r="WJT37" s="59"/>
      <c r="WJU37" s="59"/>
      <c r="WJV37" s="59"/>
      <c r="WJW37" s="59"/>
      <c r="WJX37" s="59"/>
      <c r="WJY37" s="59"/>
      <c r="WJZ37" s="59"/>
      <c r="WKA37" s="59"/>
      <c r="WKB37" s="59"/>
      <c r="WKC37" s="59"/>
      <c r="WKD37" s="59"/>
      <c r="WKE37" s="59"/>
      <c r="WKF37" s="59"/>
      <c r="WKG37" s="59"/>
      <c r="WKH37" s="59"/>
      <c r="WKI37" s="59"/>
      <c r="WKJ37" s="59"/>
      <c r="WKK37" s="59"/>
      <c r="WKL37" s="59"/>
      <c r="WKM37" s="59"/>
      <c r="WKN37" s="59"/>
      <c r="WKO37" s="59"/>
      <c r="WKP37" s="59"/>
      <c r="WKQ37" s="59"/>
      <c r="WKR37" s="59"/>
      <c r="WKS37" s="59"/>
      <c r="WKT37" s="59"/>
      <c r="WKU37" s="59"/>
      <c r="WKV37" s="59"/>
      <c r="WKW37" s="59"/>
      <c r="WKX37" s="59"/>
      <c r="WKY37" s="59"/>
      <c r="WKZ37" s="59"/>
      <c r="WLA37" s="59"/>
      <c r="WLB37" s="59"/>
      <c r="WLC37" s="59"/>
      <c r="WLD37" s="59"/>
      <c r="WLE37" s="59"/>
      <c r="WLF37" s="59"/>
      <c r="WLG37" s="59"/>
      <c r="WLH37" s="59"/>
      <c r="WLI37" s="59"/>
      <c r="WLJ37" s="59"/>
      <c r="WLK37" s="59"/>
      <c r="WLL37" s="59"/>
      <c r="WLM37" s="59"/>
      <c r="WLN37" s="59"/>
      <c r="WLO37" s="59"/>
      <c r="WLP37" s="59"/>
      <c r="WLQ37" s="59"/>
      <c r="WLR37" s="59"/>
      <c r="WLS37" s="59"/>
      <c r="WLT37" s="59"/>
      <c r="WLU37" s="59"/>
      <c r="WLV37" s="59"/>
      <c r="WLW37" s="59"/>
      <c r="WLX37" s="59"/>
      <c r="WLY37" s="59"/>
      <c r="WLZ37" s="59"/>
      <c r="WMA37" s="59"/>
      <c r="WMB37" s="59"/>
      <c r="WMC37" s="59"/>
      <c r="WMD37" s="59"/>
      <c r="WME37" s="59"/>
      <c r="WMF37" s="59"/>
      <c r="WMG37" s="59"/>
      <c r="WMH37" s="59"/>
      <c r="WMI37" s="59"/>
      <c r="WMJ37" s="59"/>
      <c r="WMK37" s="59"/>
      <c r="WML37" s="59"/>
      <c r="WMM37" s="59"/>
      <c r="WMN37" s="59"/>
      <c r="WMO37" s="59"/>
      <c r="WMP37" s="59"/>
      <c r="WMQ37" s="59"/>
      <c r="WMR37" s="59"/>
      <c r="WMS37" s="59"/>
      <c r="WMT37" s="59"/>
      <c r="WMU37" s="59"/>
      <c r="WMV37" s="59"/>
      <c r="WMW37" s="59"/>
      <c r="WMX37" s="59"/>
      <c r="WMY37" s="59"/>
      <c r="WMZ37" s="59"/>
      <c r="WNA37" s="59"/>
      <c r="WNB37" s="59"/>
      <c r="WNC37" s="59"/>
      <c r="WND37" s="59"/>
      <c r="WNE37" s="59"/>
      <c r="WNF37" s="59"/>
      <c r="WNG37" s="59"/>
      <c r="WNH37" s="59"/>
      <c r="WNI37" s="59"/>
      <c r="WNJ37" s="59"/>
      <c r="WNK37" s="59"/>
      <c r="WNL37" s="59"/>
      <c r="WNM37" s="59"/>
      <c r="WNN37" s="59"/>
      <c r="WNO37" s="59"/>
      <c r="WNP37" s="59"/>
      <c r="WNQ37" s="59"/>
      <c r="WNR37" s="59"/>
      <c r="WNS37" s="59"/>
      <c r="WNT37" s="59"/>
      <c r="WNU37" s="59"/>
      <c r="WNV37" s="59"/>
      <c r="WNW37" s="59"/>
      <c r="WNX37" s="59"/>
      <c r="WNY37" s="59"/>
      <c r="WNZ37" s="59"/>
      <c r="WOA37" s="59"/>
      <c r="WOB37" s="59"/>
      <c r="WOC37" s="59"/>
      <c r="WOD37" s="59"/>
      <c r="WOE37" s="59"/>
      <c r="WOF37" s="59"/>
      <c r="WOG37" s="59"/>
      <c r="WOH37" s="59"/>
      <c r="WOI37" s="59"/>
      <c r="WOJ37" s="59"/>
      <c r="WOK37" s="59"/>
      <c r="WOL37" s="59"/>
      <c r="WOM37" s="59"/>
      <c r="WON37" s="59"/>
      <c r="WOO37" s="59"/>
      <c r="WOP37" s="59"/>
      <c r="WOQ37" s="59"/>
      <c r="WOR37" s="59"/>
      <c r="WOS37" s="59"/>
      <c r="WOT37" s="59"/>
      <c r="WOU37" s="59"/>
      <c r="WOV37" s="59"/>
      <c r="WOW37" s="59"/>
      <c r="WOX37" s="59"/>
      <c r="WOY37" s="59"/>
      <c r="WOZ37" s="59"/>
      <c r="WPA37" s="59"/>
      <c r="WPB37" s="59"/>
      <c r="WPC37" s="59"/>
      <c r="WPD37" s="59"/>
      <c r="WPE37" s="59"/>
      <c r="WPF37" s="59"/>
      <c r="WPG37" s="59"/>
      <c r="WPH37" s="59"/>
      <c r="WPI37" s="59"/>
      <c r="WPJ37" s="59"/>
      <c r="WPK37" s="59"/>
      <c r="WPL37" s="59"/>
      <c r="WPM37" s="59"/>
      <c r="WPN37" s="59"/>
      <c r="WPO37" s="59"/>
      <c r="WPP37" s="59"/>
      <c r="WPQ37" s="59"/>
      <c r="WPR37" s="59"/>
      <c r="WPS37" s="59"/>
      <c r="WPT37" s="59"/>
      <c r="WPU37" s="59"/>
      <c r="WPV37" s="59"/>
      <c r="WPW37" s="59"/>
      <c r="WPX37" s="59"/>
      <c r="WPY37" s="59"/>
      <c r="WPZ37" s="59"/>
      <c r="WQA37" s="59"/>
      <c r="WQB37" s="59"/>
      <c r="WQC37" s="59"/>
      <c r="WQD37" s="59"/>
      <c r="WQE37" s="59"/>
      <c r="WQF37" s="59"/>
      <c r="WQG37" s="59"/>
      <c r="WQH37" s="59"/>
      <c r="WQI37" s="59"/>
      <c r="WQJ37" s="59"/>
      <c r="WQK37" s="59"/>
      <c r="WQL37" s="59"/>
      <c r="WQM37" s="59"/>
      <c r="WQN37" s="59"/>
      <c r="WQO37" s="59"/>
      <c r="WQP37" s="59"/>
      <c r="WQQ37" s="59"/>
      <c r="WQR37" s="59"/>
      <c r="WQS37" s="59"/>
      <c r="WQT37" s="59"/>
      <c r="WQU37" s="59"/>
      <c r="WQV37" s="59"/>
      <c r="WQW37" s="59"/>
      <c r="WQX37" s="59"/>
      <c r="WQY37" s="59"/>
      <c r="WQZ37" s="59"/>
      <c r="WRA37" s="59"/>
      <c r="WRB37" s="59"/>
      <c r="WRC37" s="59"/>
      <c r="WRD37" s="59"/>
      <c r="WRE37" s="59"/>
      <c r="WRF37" s="59"/>
      <c r="WRG37" s="59"/>
      <c r="WRH37" s="59"/>
      <c r="WRI37" s="59"/>
      <c r="WRJ37" s="59"/>
      <c r="WRK37" s="59"/>
      <c r="WRL37" s="59"/>
      <c r="WRM37" s="59"/>
      <c r="WRN37" s="59"/>
      <c r="WRO37" s="59"/>
      <c r="WRP37" s="59"/>
      <c r="WRQ37" s="59"/>
      <c r="WRR37" s="59"/>
      <c r="WRS37" s="59"/>
      <c r="WRT37" s="59"/>
      <c r="WRU37" s="59"/>
      <c r="WRV37" s="59"/>
      <c r="WRW37" s="59"/>
      <c r="WRX37" s="59"/>
      <c r="WRY37" s="59"/>
      <c r="WRZ37" s="59"/>
      <c r="WSA37" s="59"/>
      <c r="WSB37" s="59"/>
      <c r="WSC37" s="59"/>
      <c r="WSD37" s="59"/>
      <c r="WSE37" s="59"/>
      <c r="WSF37" s="59"/>
      <c r="WSG37" s="59"/>
      <c r="WSH37" s="59"/>
      <c r="WSI37" s="59"/>
      <c r="WSJ37" s="59"/>
      <c r="WSK37" s="59"/>
      <c r="WSL37" s="59"/>
      <c r="WSM37" s="59"/>
      <c r="WSN37" s="59"/>
      <c r="WSO37" s="59"/>
      <c r="WSP37" s="59"/>
      <c r="WSQ37" s="59"/>
      <c r="WSR37" s="59"/>
      <c r="WSS37" s="59"/>
      <c r="WST37" s="59"/>
      <c r="WSU37" s="59"/>
      <c r="WSV37" s="59"/>
      <c r="WSW37" s="59"/>
      <c r="WSX37" s="59"/>
      <c r="WSY37" s="59"/>
      <c r="WSZ37" s="59"/>
      <c r="WTA37" s="59"/>
      <c r="WTB37" s="59"/>
      <c r="WTC37" s="59"/>
      <c r="WTD37" s="59"/>
      <c r="WTE37" s="59"/>
      <c r="WTF37" s="59"/>
      <c r="WTG37" s="59"/>
      <c r="WTH37" s="59"/>
      <c r="WTI37" s="59"/>
      <c r="WTJ37" s="59"/>
      <c r="WTK37" s="59"/>
      <c r="WTL37" s="59"/>
      <c r="WTM37" s="59"/>
      <c r="WTN37" s="59"/>
      <c r="WTO37" s="59"/>
      <c r="WTP37" s="59"/>
      <c r="WTQ37" s="59"/>
      <c r="WTR37" s="59"/>
      <c r="WTS37" s="59"/>
      <c r="WTT37" s="59"/>
      <c r="WTU37" s="59"/>
      <c r="WTV37" s="59"/>
      <c r="WTW37" s="59"/>
      <c r="WTX37" s="59"/>
      <c r="WTY37" s="59"/>
      <c r="WTZ37" s="59"/>
      <c r="WUA37" s="59"/>
      <c r="WUB37" s="59"/>
      <c r="WUC37" s="59"/>
      <c r="WUD37" s="59"/>
      <c r="WUE37" s="59"/>
      <c r="WUF37" s="59"/>
      <c r="WUG37" s="59"/>
      <c r="WUH37" s="59"/>
      <c r="WUI37" s="59"/>
      <c r="WUJ37" s="59"/>
      <c r="WUK37" s="59"/>
      <c r="WUL37" s="59"/>
      <c r="WUM37" s="59"/>
      <c r="WUN37" s="59"/>
      <c r="WUO37" s="59"/>
      <c r="WUP37" s="59"/>
      <c r="WUQ37" s="59"/>
      <c r="WUR37" s="59"/>
      <c r="WUS37" s="59"/>
      <c r="WUT37" s="59"/>
      <c r="WUU37" s="59"/>
      <c r="WUV37" s="59"/>
      <c r="WUW37" s="59"/>
      <c r="WUX37" s="59"/>
      <c r="WUY37" s="59"/>
      <c r="WUZ37" s="59"/>
      <c r="WVA37" s="59"/>
      <c r="WVB37" s="59"/>
      <c r="WVC37" s="59"/>
      <c r="WVD37" s="59"/>
      <c r="WVE37" s="59"/>
      <c r="WVF37" s="59"/>
      <c r="WVG37" s="59"/>
      <c r="WVH37" s="59"/>
      <c r="WVI37" s="59"/>
      <c r="WVJ37" s="59"/>
      <c r="WVK37" s="59"/>
      <c r="WVL37" s="59"/>
      <c r="WVM37" s="59"/>
      <c r="WVN37" s="59"/>
      <c r="WVO37" s="59"/>
      <c r="WVP37" s="59"/>
      <c r="WVQ37" s="59"/>
      <c r="WVR37" s="59"/>
      <c r="WVS37" s="59"/>
      <c r="WVT37" s="59"/>
      <c r="WVU37" s="59"/>
      <c r="WVV37" s="59"/>
      <c r="WVW37" s="59"/>
      <c r="WVX37" s="59"/>
      <c r="WVY37" s="59"/>
      <c r="WVZ37" s="59"/>
      <c r="WWA37" s="59"/>
      <c r="WWB37" s="59"/>
      <c r="WWC37" s="59"/>
      <c r="WWD37" s="59"/>
      <c r="WWE37" s="59"/>
      <c r="WWF37" s="59"/>
      <c r="WWG37" s="59"/>
      <c r="WWH37" s="59"/>
      <c r="WWI37" s="59"/>
      <c r="WWJ37" s="59"/>
      <c r="WWK37" s="59"/>
      <c r="WWL37" s="59"/>
      <c r="WWM37" s="59"/>
      <c r="WWN37" s="59"/>
      <c r="WWO37" s="59"/>
      <c r="WWP37" s="59"/>
      <c r="WWQ37" s="59"/>
      <c r="WWR37" s="59"/>
      <c r="WWS37" s="59"/>
      <c r="WWT37" s="59"/>
      <c r="WWU37" s="59"/>
      <c r="WWV37" s="59"/>
      <c r="WWW37" s="59"/>
      <c r="WWX37" s="59"/>
      <c r="WWY37" s="59"/>
      <c r="WWZ37" s="59"/>
      <c r="WXA37" s="59"/>
      <c r="WXB37" s="59"/>
      <c r="WXC37" s="59"/>
      <c r="WXD37" s="59"/>
      <c r="WXE37" s="59"/>
      <c r="WXF37" s="59"/>
      <c r="WXG37" s="59"/>
      <c r="WXH37" s="59"/>
      <c r="WXI37" s="59"/>
      <c r="WXJ37" s="59"/>
      <c r="WXK37" s="59"/>
      <c r="WXL37" s="59"/>
      <c r="WXM37" s="59"/>
      <c r="WXN37" s="59"/>
      <c r="WXO37" s="59"/>
      <c r="WXP37" s="59"/>
      <c r="WXQ37" s="59"/>
      <c r="WXR37" s="59"/>
      <c r="WXS37" s="59"/>
      <c r="WXT37" s="59"/>
      <c r="WXU37" s="59"/>
      <c r="WXV37" s="59"/>
      <c r="WXW37" s="59"/>
      <c r="WXX37" s="59"/>
      <c r="WXY37" s="59"/>
      <c r="WXZ37" s="59"/>
      <c r="WYA37" s="59"/>
      <c r="WYB37" s="59"/>
      <c r="WYC37" s="59"/>
      <c r="WYD37" s="59"/>
      <c r="WYE37" s="59"/>
      <c r="WYF37" s="59"/>
      <c r="WYG37" s="59"/>
      <c r="WYH37" s="59"/>
      <c r="WYI37" s="59"/>
      <c r="WYJ37" s="59"/>
      <c r="WYK37" s="59"/>
      <c r="WYL37" s="59"/>
      <c r="WYM37" s="59"/>
      <c r="WYN37" s="59"/>
      <c r="WYO37" s="59"/>
      <c r="WYP37" s="59"/>
      <c r="WYQ37" s="59"/>
      <c r="WYR37" s="59"/>
      <c r="WYS37" s="59"/>
      <c r="WYT37" s="59"/>
      <c r="WYU37" s="59"/>
      <c r="WYV37" s="59"/>
      <c r="WYW37" s="59"/>
      <c r="WYX37" s="59"/>
      <c r="WYY37" s="59"/>
      <c r="WYZ37" s="59"/>
      <c r="WZA37" s="59"/>
      <c r="WZB37" s="59"/>
      <c r="WZC37" s="59"/>
      <c r="WZD37" s="59"/>
      <c r="WZE37" s="59"/>
      <c r="WZF37" s="59"/>
      <c r="WZG37" s="59"/>
      <c r="WZH37" s="59"/>
      <c r="WZI37" s="59"/>
      <c r="WZJ37" s="59"/>
      <c r="WZK37" s="59"/>
      <c r="WZL37" s="59"/>
      <c r="WZM37" s="59"/>
      <c r="WZN37" s="59"/>
      <c r="WZO37" s="59"/>
      <c r="WZP37" s="59"/>
      <c r="WZQ37" s="59"/>
      <c r="WZR37" s="59"/>
      <c r="WZS37" s="59"/>
      <c r="WZT37" s="59"/>
      <c r="WZU37" s="59"/>
      <c r="WZV37" s="59"/>
      <c r="WZW37" s="59"/>
      <c r="WZX37" s="59"/>
      <c r="WZY37" s="59"/>
      <c r="WZZ37" s="59"/>
      <c r="XAA37" s="59"/>
      <c r="XAB37" s="59"/>
      <c r="XAC37" s="59"/>
      <c r="XAD37" s="59"/>
      <c r="XAE37" s="59"/>
      <c r="XAF37" s="59"/>
      <c r="XAG37" s="59"/>
      <c r="XAH37" s="59"/>
      <c r="XAI37" s="59"/>
      <c r="XAJ37" s="59"/>
      <c r="XAK37" s="59"/>
      <c r="XAL37" s="59"/>
      <c r="XAM37" s="59"/>
      <c r="XAN37" s="59"/>
      <c r="XAO37" s="59"/>
      <c r="XAP37" s="59"/>
      <c r="XAQ37" s="59"/>
      <c r="XAR37" s="59"/>
      <c r="XAS37" s="59"/>
      <c r="XAT37" s="59"/>
      <c r="XAU37" s="59"/>
      <c r="XAV37" s="59"/>
      <c r="XAW37" s="59"/>
      <c r="XAX37" s="59"/>
      <c r="XAY37" s="59"/>
      <c r="XAZ37" s="59"/>
      <c r="XBA37" s="59"/>
      <c r="XBB37" s="59"/>
      <c r="XBC37" s="59"/>
      <c r="XBD37" s="59"/>
      <c r="XBE37" s="59"/>
      <c r="XBF37" s="59"/>
      <c r="XBG37" s="59"/>
      <c r="XBH37" s="59"/>
      <c r="XBI37" s="59"/>
      <c r="XBJ37" s="59"/>
      <c r="XBK37" s="59"/>
      <c r="XBL37" s="59"/>
      <c r="XBM37" s="59"/>
      <c r="XBN37" s="59"/>
      <c r="XBO37" s="59"/>
      <c r="XBP37" s="59"/>
      <c r="XBQ37" s="59"/>
      <c r="XBR37" s="59"/>
      <c r="XBS37" s="59"/>
      <c r="XBT37" s="59"/>
      <c r="XBU37" s="59"/>
      <c r="XBV37" s="59"/>
      <c r="XBW37" s="59"/>
      <c r="XBX37" s="59"/>
      <c r="XBY37" s="59"/>
      <c r="XBZ37" s="59"/>
      <c r="XCA37" s="59"/>
      <c r="XCB37" s="59"/>
      <c r="XCC37" s="59"/>
      <c r="XCD37" s="59"/>
      <c r="XCE37" s="59"/>
      <c r="XCF37" s="59"/>
      <c r="XCG37" s="59"/>
      <c r="XCH37" s="59"/>
      <c r="XCI37" s="59"/>
      <c r="XCJ37" s="59"/>
      <c r="XCK37" s="59"/>
      <c r="XCL37" s="59"/>
      <c r="XCM37" s="59"/>
      <c r="XCN37" s="59"/>
      <c r="XCO37" s="59"/>
      <c r="XCP37" s="59"/>
      <c r="XCQ37" s="59"/>
      <c r="XCR37" s="59"/>
      <c r="XCS37" s="59"/>
      <c r="XCT37" s="59"/>
      <c r="XCU37" s="59"/>
      <c r="XCV37" s="59"/>
      <c r="XCW37" s="59"/>
      <c r="XCX37" s="59"/>
      <c r="XCY37" s="59"/>
      <c r="XCZ37" s="59"/>
      <c r="XDA37" s="59"/>
      <c r="XDB37" s="59"/>
      <c r="XDC37" s="59"/>
      <c r="XDD37" s="59"/>
      <c r="XDE37" s="59"/>
      <c r="XDF37" s="59"/>
      <c r="XDG37" s="59"/>
      <c r="XDH37" s="59"/>
      <c r="XDI37" s="59"/>
      <c r="XDJ37" s="59"/>
      <c r="XDK37" s="59"/>
      <c r="XDL37" s="59"/>
      <c r="XDM37" s="59"/>
      <c r="XDN37" s="59"/>
      <c r="XDO37" s="59"/>
      <c r="XDP37" s="59"/>
      <c r="XDQ37" s="59"/>
      <c r="XDR37" s="59"/>
      <c r="XDS37" s="59"/>
      <c r="XDT37" s="59"/>
      <c r="XDU37" s="59"/>
      <c r="XDV37" s="59"/>
      <c r="XDW37" s="59"/>
      <c r="XDX37" s="59"/>
      <c r="XDY37" s="59"/>
      <c r="XDZ37" s="59"/>
      <c r="XEA37" s="59"/>
      <c r="XEB37" s="59"/>
      <c r="XEC37" s="59"/>
      <c r="XED37" s="59"/>
      <c r="XEE37" s="59"/>
      <c r="XEF37" s="59"/>
      <c r="XEG37" s="59"/>
      <c r="XEH37" s="59"/>
      <c r="XEI37" s="59"/>
      <c r="XEJ37" s="59"/>
      <c r="XEK37" s="59"/>
      <c r="XEL37" s="59"/>
      <c r="XEM37" s="59"/>
      <c r="XEN37" s="59"/>
      <c r="XEO37" s="59"/>
      <c r="XEP37" s="59"/>
      <c r="XEQ37" s="59"/>
      <c r="XER37" s="59"/>
      <c r="XES37" s="59"/>
      <c r="XET37" s="59"/>
      <c r="XEU37" s="59"/>
      <c r="XEV37" s="59"/>
      <c r="XEW37" s="59"/>
      <c r="XEX37" s="59"/>
    </row>
    <row r="38" spans="1:16378">
      <c r="A38" s="55" t="s">
        <v>47</v>
      </c>
      <c r="D38" s="57" t="s">
        <v>93</v>
      </c>
      <c r="E38" s="57" t="s">
        <v>94</v>
      </c>
      <c r="F38" s="57" t="s">
        <v>94</v>
      </c>
      <c r="G38" s="57" t="s">
        <v>94</v>
      </c>
      <c r="H38" s="57" t="s">
        <v>93</v>
      </c>
      <c r="I38" s="57" t="s">
        <v>94</v>
      </c>
      <c r="J38" s="57" t="s">
        <v>94</v>
      </c>
      <c r="K38" s="57" t="s">
        <v>94</v>
      </c>
      <c r="L38" s="57" t="s">
        <v>93</v>
      </c>
      <c r="M38" s="57" t="s">
        <v>94</v>
      </c>
      <c r="N38" s="57" t="s">
        <v>94</v>
      </c>
      <c r="O38" s="57" t="s">
        <v>94</v>
      </c>
      <c r="P38" s="57" t="s">
        <v>93</v>
      </c>
      <c r="Q38" s="57" t="s">
        <v>94</v>
      </c>
      <c r="R38" s="57" t="s">
        <v>94</v>
      </c>
      <c r="S38" s="57" t="s">
        <v>94</v>
      </c>
      <c r="T38" s="57" t="s">
        <v>93</v>
      </c>
      <c r="U38" s="57" t="s">
        <v>94</v>
      </c>
      <c r="V38" s="57" t="s">
        <v>94</v>
      </c>
      <c r="W38" s="57" t="s">
        <v>94</v>
      </c>
      <c r="X38" s="57" t="s">
        <v>94</v>
      </c>
      <c r="Y38" s="57" t="s">
        <v>93</v>
      </c>
      <c r="Z38" s="57" t="s">
        <v>94</v>
      </c>
      <c r="AA38" s="57" t="s">
        <v>94</v>
      </c>
      <c r="AB38" s="57" t="s">
        <v>94</v>
      </c>
      <c r="AC38" s="57" t="s">
        <v>94</v>
      </c>
      <c r="AD38" s="57" t="s">
        <v>93</v>
      </c>
      <c r="AE38" s="57" t="s">
        <v>93</v>
      </c>
      <c r="AF38" s="57" t="s">
        <v>93</v>
      </c>
      <c r="AG38" s="57" t="s">
        <v>93</v>
      </c>
      <c r="AH38" s="57" t="s">
        <v>93</v>
      </c>
      <c r="AI38" s="57" t="s">
        <v>93</v>
      </c>
      <c r="AJ38" s="57" t="s">
        <v>94</v>
      </c>
      <c r="AK38" s="57" t="s">
        <v>94</v>
      </c>
      <c r="AL38" s="57" t="s">
        <v>94</v>
      </c>
      <c r="AM38" s="57" t="s">
        <v>93</v>
      </c>
      <c r="AN38" s="57" t="s">
        <v>94</v>
      </c>
      <c r="AO38" s="57" t="s">
        <v>94</v>
      </c>
      <c r="AP38" s="57" t="s">
        <v>94</v>
      </c>
      <c r="AQ38" s="57" t="s">
        <v>93</v>
      </c>
      <c r="AR38" s="57" t="s">
        <v>94</v>
      </c>
      <c r="AS38" s="57" t="s">
        <v>94</v>
      </c>
      <c r="AT38" s="57" t="s">
        <v>94</v>
      </c>
      <c r="AU38" s="57" t="s">
        <v>93</v>
      </c>
      <c r="AV38" s="57" t="s">
        <v>94</v>
      </c>
      <c r="AW38" s="57" t="s">
        <v>94</v>
      </c>
      <c r="AX38" s="57" t="s">
        <v>94</v>
      </c>
      <c r="AY38" s="57" t="s">
        <v>93</v>
      </c>
      <c r="AZ38" s="57" t="s">
        <v>94</v>
      </c>
      <c r="BA38" s="57" t="s">
        <v>94</v>
      </c>
      <c r="BB38" s="57" t="s">
        <v>94</v>
      </c>
      <c r="BC38" s="57" t="s">
        <v>94</v>
      </c>
      <c r="BD38" s="57" t="s">
        <v>93</v>
      </c>
      <c r="BE38" s="57" t="s">
        <v>94</v>
      </c>
      <c r="BF38" s="57" t="s">
        <v>94</v>
      </c>
      <c r="BG38" s="57" t="s">
        <v>94</v>
      </c>
      <c r="BH38" s="57" t="s">
        <v>94</v>
      </c>
      <c r="BI38" s="57" t="s">
        <v>93</v>
      </c>
      <c r="BJ38" s="57" t="s">
        <v>93</v>
      </c>
      <c r="BK38" s="57" t="s">
        <v>93</v>
      </c>
      <c r="BL38" s="57" t="s">
        <v>93</v>
      </c>
      <c r="BM38" s="57" t="s">
        <v>93</v>
      </c>
      <c r="BN38" s="57" t="s">
        <v>93</v>
      </c>
      <c r="BO38" s="57" t="s">
        <v>94</v>
      </c>
      <c r="BP38" s="57" t="s">
        <v>94</v>
      </c>
      <c r="BQ38" s="57" t="s">
        <v>94</v>
      </c>
      <c r="BR38" s="57" t="s">
        <v>93</v>
      </c>
      <c r="BS38" s="57" t="s">
        <v>94</v>
      </c>
      <c r="BT38" s="57" t="s">
        <v>94</v>
      </c>
      <c r="BU38" s="57" t="s">
        <v>94</v>
      </c>
      <c r="BV38" s="57" t="s">
        <v>93</v>
      </c>
      <c r="BW38" s="57" t="s">
        <v>94</v>
      </c>
      <c r="BX38" s="57" t="s">
        <v>94</v>
      </c>
      <c r="BY38" s="57" t="s">
        <v>94</v>
      </c>
      <c r="BZ38" s="57" t="s">
        <v>93</v>
      </c>
      <c r="CA38" s="57" t="s">
        <v>94</v>
      </c>
      <c r="CB38" s="57" t="s">
        <v>94</v>
      </c>
      <c r="CC38" s="57" t="s">
        <v>94</v>
      </c>
      <c r="CD38" s="57" t="s">
        <v>93</v>
      </c>
      <c r="CE38" s="57" t="s">
        <v>94</v>
      </c>
      <c r="CF38" s="57" t="s">
        <v>94</v>
      </c>
      <c r="CG38" s="57" t="s">
        <v>94</v>
      </c>
      <c r="CH38" s="57" t="s">
        <v>94</v>
      </c>
      <c r="CI38" s="57" t="s">
        <v>93</v>
      </c>
      <c r="CJ38" s="57" t="s">
        <v>94</v>
      </c>
      <c r="CK38" s="57" t="s">
        <v>94</v>
      </c>
      <c r="CL38" s="57" t="s">
        <v>94</v>
      </c>
      <c r="CM38" s="57" t="s">
        <v>94</v>
      </c>
      <c r="CN38" s="57" t="s">
        <v>93</v>
      </c>
      <c r="CO38" s="57" t="s">
        <v>93</v>
      </c>
      <c r="CP38" s="57" t="s">
        <v>93</v>
      </c>
      <c r="CQ38" s="57" t="s">
        <v>93</v>
      </c>
      <c r="CR38" s="57" t="s">
        <v>93</v>
      </c>
      <c r="CS38" s="57" t="s">
        <v>93</v>
      </c>
      <c r="CT38" s="57" t="s">
        <v>93</v>
      </c>
      <c r="CU38" s="57" t="s">
        <v>93</v>
      </c>
      <c r="CV38" s="57" t="s">
        <v>93</v>
      </c>
      <c r="CW38" s="57" t="s">
        <v>93</v>
      </c>
      <c r="CX38" s="57" t="s">
        <v>93</v>
      </c>
      <c r="CY38" s="57" t="s">
        <v>93</v>
      </c>
      <c r="CZ38" s="57" t="s">
        <v>93</v>
      </c>
      <c r="DA38" s="57" t="s">
        <v>93</v>
      </c>
      <c r="DB38" s="57" t="s">
        <v>93</v>
      </c>
      <c r="DC38" s="57" t="s">
        <v>93</v>
      </c>
      <c r="DD38" s="57" t="s">
        <v>93</v>
      </c>
      <c r="DE38" s="57" t="s">
        <v>93</v>
      </c>
      <c r="DF38" s="57" t="s">
        <v>93</v>
      </c>
      <c r="DG38" s="57" t="s">
        <v>93</v>
      </c>
      <c r="DH38" s="57" t="s">
        <v>93</v>
      </c>
      <c r="DI38" s="57" t="s">
        <v>93</v>
      </c>
      <c r="DJ38" s="57" t="s">
        <v>93</v>
      </c>
      <c r="DK38" s="57" t="s">
        <v>93</v>
      </c>
      <c r="DL38" s="57" t="s">
        <v>93</v>
      </c>
      <c r="DM38" s="57" t="s">
        <v>93</v>
      </c>
      <c r="DN38" s="57" t="s">
        <v>93</v>
      </c>
      <c r="DO38" s="57" t="s">
        <v>93</v>
      </c>
      <c r="DP38" s="57" t="s">
        <v>93</v>
      </c>
      <c r="DQ38" s="57" t="s">
        <v>93</v>
      </c>
      <c r="DR38" s="57" t="s">
        <v>93</v>
      </c>
      <c r="DS38" s="57" t="s">
        <v>93</v>
      </c>
      <c r="DT38" s="57" t="s">
        <v>93</v>
      </c>
      <c r="DU38" s="57" t="s">
        <v>93</v>
      </c>
      <c r="DV38" s="57" t="s">
        <v>93</v>
      </c>
      <c r="DW38" s="57" t="s">
        <v>93</v>
      </c>
      <c r="DX38" s="57" t="s">
        <v>93</v>
      </c>
      <c r="DY38" s="57" t="s">
        <v>93</v>
      </c>
    </row>
    <row r="39" spans="1:16378">
      <c r="A39" s="58" t="s">
        <v>13</v>
      </c>
      <c r="B39" s="59" t="s">
        <v>8</v>
      </c>
      <c r="C39" s="59"/>
      <c r="D39" s="59">
        <v>18.2</v>
      </c>
      <c r="E39" s="59">
        <v>0</v>
      </c>
      <c r="F39" s="59">
        <v>0</v>
      </c>
      <c r="G39" s="59">
        <v>0</v>
      </c>
      <c r="H39" s="59">
        <v>17.3</v>
      </c>
      <c r="I39" s="59">
        <v>0</v>
      </c>
      <c r="J39" s="59">
        <v>0</v>
      </c>
      <c r="K39" s="59">
        <v>0</v>
      </c>
      <c r="L39" s="59">
        <v>17.100000000000001</v>
      </c>
      <c r="M39" s="59">
        <v>0</v>
      </c>
      <c r="N39" s="59">
        <v>0</v>
      </c>
      <c r="O39" s="59">
        <v>0</v>
      </c>
      <c r="P39" s="59">
        <v>17.400000000000002</v>
      </c>
      <c r="Q39" s="59">
        <v>0</v>
      </c>
      <c r="R39" s="59">
        <v>0</v>
      </c>
      <c r="S39" s="59">
        <v>0</v>
      </c>
      <c r="T39" s="59">
        <v>18</v>
      </c>
      <c r="U39" s="59">
        <v>0</v>
      </c>
      <c r="V39" s="59">
        <v>0</v>
      </c>
      <c r="W39" s="59">
        <v>0</v>
      </c>
      <c r="X39" s="59">
        <v>0</v>
      </c>
      <c r="Y39" s="59">
        <v>18.2</v>
      </c>
      <c r="Z39" s="59">
        <v>0</v>
      </c>
      <c r="AA39" s="59">
        <v>0</v>
      </c>
      <c r="AB39" s="59">
        <v>0</v>
      </c>
      <c r="AC39" s="59">
        <v>0</v>
      </c>
      <c r="AD39" s="59">
        <v>18.2</v>
      </c>
      <c r="AE39" s="59">
        <v>1.8</v>
      </c>
      <c r="AF39" s="59">
        <v>18.2</v>
      </c>
      <c r="AG39" s="59">
        <v>18.2</v>
      </c>
      <c r="AH39" s="59">
        <v>1.8</v>
      </c>
      <c r="AI39" s="59">
        <v>18.400000000000002</v>
      </c>
      <c r="AJ39" s="59">
        <v>0</v>
      </c>
      <c r="AK39" s="59">
        <v>0</v>
      </c>
      <c r="AL39" s="59">
        <v>0</v>
      </c>
      <c r="AM39" s="59">
        <v>17.3</v>
      </c>
      <c r="AN39" s="59">
        <v>0</v>
      </c>
      <c r="AO39" s="59">
        <v>0</v>
      </c>
      <c r="AP39" s="59">
        <v>0</v>
      </c>
      <c r="AQ39" s="59">
        <v>17.100000000000001</v>
      </c>
      <c r="AR39" s="59">
        <v>0</v>
      </c>
      <c r="AS39" s="59">
        <v>0</v>
      </c>
      <c r="AT39" s="59">
        <v>0</v>
      </c>
      <c r="AU39" s="59">
        <v>17.400000000000002</v>
      </c>
      <c r="AV39" s="59">
        <v>0</v>
      </c>
      <c r="AW39" s="59">
        <v>0</v>
      </c>
      <c r="AX39" s="59">
        <v>0</v>
      </c>
      <c r="AY39" s="59">
        <v>18.400000000000002</v>
      </c>
      <c r="AZ39" s="59">
        <v>0</v>
      </c>
      <c r="BA39" s="59">
        <v>0</v>
      </c>
      <c r="BB39" s="59">
        <v>0</v>
      </c>
      <c r="BC39" s="59">
        <v>0</v>
      </c>
      <c r="BD39" s="59">
        <v>18.400000000000002</v>
      </c>
      <c r="BE39" s="59">
        <v>0</v>
      </c>
      <c r="BF39" s="59">
        <v>0</v>
      </c>
      <c r="BG39" s="59">
        <v>0</v>
      </c>
      <c r="BH39" s="59">
        <v>0</v>
      </c>
      <c r="BI39" s="59">
        <v>18.400000000000002</v>
      </c>
      <c r="BJ39" s="59">
        <v>1.8</v>
      </c>
      <c r="BK39" s="59">
        <v>18.400000000000002</v>
      </c>
      <c r="BL39" s="59">
        <v>18.400000000000002</v>
      </c>
      <c r="BM39" s="59">
        <v>1.8</v>
      </c>
      <c r="BN39" s="59">
        <v>18.5</v>
      </c>
      <c r="BO39" s="59">
        <v>0</v>
      </c>
      <c r="BP39" s="59">
        <v>0</v>
      </c>
      <c r="BQ39" s="59">
        <v>0</v>
      </c>
      <c r="BR39" s="59">
        <v>17.3</v>
      </c>
      <c r="BS39" s="59">
        <v>0</v>
      </c>
      <c r="BT39" s="59">
        <v>0</v>
      </c>
      <c r="BU39" s="59">
        <v>0</v>
      </c>
      <c r="BV39" s="59">
        <v>17.100000000000001</v>
      </c>
      <c r="BW39" s="59">
        <v>0</v>
      </c>
      <c r="BX39" s="59">
        <v>0</v>
      </c>
      <c r="BY39" s="59">
        <v>0</v>
      </c>
      <c r="BZ39" s="59">
        <v>17.400000000000002</v>
      </c>
      <c r="CA39" s="59">
        <v>0</v>
      </c>
      <c r="CB39" s="59">
        <v>0</v>
      </c>
      <c r="CC39" s="59">
        <v>0</v>
      </c>
      <c r="CD39" s="59">
        <v>18.5</v>
      </c>
      <c r="CE39" s="59">
        <v>0</v>
      </c>
      <c r="CF39" s="59">
        <v>0</v>
      </c>
      <c r="CG39" s="59">
        <v>0</v>
      </c>
      <c r="CH39" s="59">
        <v>0</v>
      </c>
      <c r="CI39" s="59">
        <v>18.5</v>
      </c>
      <c r="CJ39" s="59">
        <v>0</v>
      </c>
      <c r="CK39" s="59">
        <v>0</v>
      </c>
      <c r="CL39" s="59">
        <v>0</v>
      </c>
      <c r="CM39" s="59">
        <v>0</v>
      </c>
      <c r="CN39" s="59">
        <v>18.5</v>
      </c>
      <c r="CO39" s="59">
        <v>1.9000000000000001</v>
      </c>
      <c r="CP39" s="59">
        <v>18.5</v>
      </c>
      <c r="CQ39" s="59">
        <v>18.5</v>
      </c>
      <c r="CR39" s="59">
        <v>1.9000000000000001</v>
      </c>
      <c r="CS39" s="59">
        <v>18.2</v>
      </c>
      <c r="CT39" s="59">
        <v>17.3</v>
      </c>
      <c r="CU39" s="59">
        <v>17.100000000000001</v>
      </c>
      <c r="CV39" s="59">
        <v>17.400000000000002</v>
      </c>
      <c r="CW39" s="59">
        <v>18.2</v>
      </c>
      <c r="CX39" s="59">
        <v>18.2</v>
      </c>
      <c r="CY39" s="59">
        <v>18.2</v>
      </c>
      <c r="CZ39" s="59">
        <v>1.8</v>
      </c>
      <c r="DA39" s="59">
        <v>18.2</v>
      </c>
      <c r="DB39" s="59">
        <v>18.2</v>
      </c>
      <c r="DC39" s="59">
        <v>1.8</v>
      </c>
      <c r="DD39" s="59">
        <v>18.2</v>
      </c>
      <c r="DE39" s="59">
        <v>17.3</v>
      </c>
      <c r="DF39" s="59">
        <v>17.100000000000001</v>
      </c>
      <c r="DG39" s="59">
        <v>17.400000000000002</v>
      </c>
      <c r="DH39" s="59">
        <v>18.2</v>
      </c>
      <c r="DI39" s="59">
        <v>18.2</v>
      </c>
      <c r="DJ39" s="59">
        <v>18.2</v>
      </c>
      <c r="DK39" s="59">
        <v>1.8</v>
      </c>
      <c r="DL39" s="59">
        <v>18.2</v>
      </c>
      <c r="DM39" s="59">
        <v>18.2</v>
      </c>
      <c r="DN39" s="59">
        <v>1.8</v>
      </c>
      <c r="DO39" s="59">
        <v>18.2</v>
      </c>
      <c r="DP39" s="59">
        <v>17.3</v>
      </c>
      <c r="DQ39" s="59">
        <v>17.100000000000001</v>
      </c>
      <c r="DR39" s="59">
        <v>17.400000000000002</v>
      </c>
      <c r="DS39" s="59">
        <v>18.2</v>
      </c>
      <c r="DT39" s="59">
        <v>18.2</v>
      </c>
      <c r="DU39" s="59">
        <v>18.2</v>
      </c>
      <c r="DV39" s="59">
        <v>1.9000000000000001</v>
      </c>
      <c r="DW39" s="59">
        <v>18.2</v>
      </c>
      <c r="DX39" s="59">
        <v>18.2</v>
      </c>
      <c r="DY39" s="59">
        <v>1.9000000000000001</v>
      </c>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c r="QZ39" s="59"/>
      <c r="RA39" s="59"/>
      <c r="RB39" s="59"/>
      <c r="RC39" s="59"/>
      <c r="RD39" s="59"/>
      <c r="RE39" s="59"/>
      <c r="RF39" s="59"/>
      <c r="RG39" s="59"/>
      <c r="RH39" s="59"/>
      <c r="RI39" s="59"/>
      <c r="RJ39" s="59"/>
      <c r="RK39" s="59"/>
      <c r="RL39" s="59"/>
      <c r="RM39" s="59"/>
      <c r="RN39" s="59"/>
      <c r="RO39" s="59"/>
      <c r="RP39" s="59"/>
      <c r="RQ39" s="59"/>
      <c r="RR39" s="59"/>
      <c r="RS39" s="59"/>
      <c r="RT39" s="59"/>
      <c r="RU39" s="59"/>
      <c r="RV39" s="59"/>
      <c r="RW39" s="59"/>
      <c r="RX39" s="59"/>
      <c r="RY39" s="59"/>
      <c r="RZ39" s="59"/>
      <c r="SA39" s="59"/>
      <c r="SB39" s="59"/>
      <c r="SC39" s="59"/>
      <c r="SD39" s="59"/>
      <c r="SE39" s="59"/>
      <c r="SF39" s="59"/>
      <c r="SG39" s="59"/>
      <c r="SH39" s="59"/>
      <c r="SI39" s="59"/>
      <c r="SJ39" s="59"/>
      <c r="SK39" s="59"/>
      <c r="SL39" s="59"/>
      <c r="SM39" s="59"/>
      <c r="SN39" s="59"/>
      <c r="SO39" s="59"/>
      <c r="SP39" s="59"/>
      <c r="SQ39" s="59"/>
      <c r="SR39" s="59"/>
      <c r="SS39" s="59"/>
      <c r="ST39" s="59"/>
      <c r="SU39" s="59"/>
      <c r="SV39" s="59"/>
      <c r="SW39" s="59"/>
      <c r="SX39" s="59"/>
      <c r="SY39" s="59"/>
      <c r="SZ39" s="59"/>
      <c r="TA39" s="59"/>
      <c r="TB39" s="59"/>
      <c r="TC39" s="59"/>
      <c r="TD39" s="59"/>
      <c r="TE39" s="59"/>
      <c r="TF39" s="59"/>
      <c r="TG39" s="59"/>
      <c r="TH39" s="59"/>
      <c r="TI39" s="59"/>
      <c r="TJ39" s="59"/>
      <c r="TK39" s="59"/>
      <c r="TL39" s="59"/>
      <c r="TM39" s="59"/>
      <c r="TN39" s="59"/>
      <c r="TO39" s="59"/>
      <c r="TP39" s="59"/>
      <c r="TQ39" s="59"/>
      <c r="TR39" s="59"/>
      <c r="TS39" s="59"/>
      <c r="TT39" s="59"/>
      <c r="TU39" s="59"/>
      <c r="TV39" s="59"/>
      <c r="TW39" s="59"/>
      <c r="TX39" s="59"/>
      <c r="TY39" s="59"/>
      <c r="TZ39" s="59"/>
      <c r="UA39" s="59"/>
      <c r="UB39" s="59"/>
      <c r="UC39" s="59"/>
      <c r="UD39" s="59"/>
      <c r="UE39" s="59"/>
      <c r="UF39" s="59"/>
      <c r="UG39" s="59"/>
      <c r="UH39" s="59"/>
      <c r="UI39" s="59"/>
      <c r="UJ39" s="59"/>
      <c r="UK39" s="59"/>
      <c r="UL39" s="59"/>
      <c r="UM39" s="59"/>
      <c r="UN39" s="59"/>
      <c r="UO39" s="59"/>
      <c r="UP39" s="59"/>
      <c r="UQ39" s="59"/>
      <c r="UR39" s="59"/>
      <c r="US39" s="59"/>
      <c r="UT39" s="59"/>
      <c r="UU39" s="59"/>
      <c r="UV39" s="59"/>
      <c r="UW39" s="59"/>
      <c r="UX39" s="59"/>
      <c r="UY39" s="59"/>
      <c r="UZ39" s="59"/>
      <c r="VA39" s="59"/>
      <c r="VB39" s="59"/>
      <c r="VC39" s="59"/>
      <c r="VD39" s="59"/>
      <c r="VE39" s="59"/>
      <c r="VF39" s="59"/>
      <c r="VG39" s="59"/>
      <c r="VH39" s="59"/>
      <c r="VI39" s="59"/>
      <c r="VJ39" s="59"/>
      <c r="VK39" s="59"/>
      <c r="VL39" s="59"/>
      <c r="VM39" s="59"/>
      <c r="VN39" s="59"/>
      <c r="VO39" s="59"/>
      <c r="VP39" s="59"/>
      <c r="VQ39" s="59"/>
      <c r="VR39" s="59"/>
      <c r="VS39" s="59"/>
      <c r="VT39" s="59"/>
      <c r="VU39" s="59"/>
      <c r="VV39" s="59"/>
      <c r="VW39" s="59"/>
      <c r="VX39" s="59"/>
      <c r="VY39" s="59"/>
      <c r="VZ39" s="59"/>
      <c r="WA39" s="59"/>
      <c r="WB39" s="59"/>
      <c r="WC39" s="59"/>
      <c r="WD39" s="59"/>
      <c r="WE39" s="59"/>
      <c r="WF39" s="59"/>
      <c r="WG39" s="59"/>
      <c r="WH39" s="59"/>
      <c r="WI39" s="59"/>
      <c r="WJ39" s="59"/>
      <c r="WK39" s="59"/>
      <c r="WL39" s="59"/>
      <c r="WM39" s="59"/>
      <c r="WN39" s="59"/>
      <c r="WO39" s="59"/>
      <c r="WP39" s="59"/>
      <c r="WQ39" s="59"/>
      <c r="WR39" s="59"/>
      <c r="WS39" s="59"/>
      <c r="WT39" s="59"/>
      <c r="WU39" s="59"/>
      <c r="WV39" s="59"/>
      <c r="WW39" s="59"/>
      <c r="WX39" s="59"/>
      <c r="WY39" s="59"/>
      <c r="WZ39" s="59"/>
      <c r="XA39" s="59"/>
      <c r="XB39" s="59"/>
      <c r="XC39" s="59"/>
      <c r="XD39" s="59"/>
      <c r="XE39" s="59"/>
      <c r="XF39" s="59"/>
      <c r="XG39" s="59"/>
      <c r="XH39" s="59"/>
      <c r="XI39" s="59"/>
      <c r="XJ39" s="59"/>
      <c r="XK39" s="59"/>
      <c r="XL39" s="59"/>
      <c r="XM39" s="59"/>
      <c r="XN39" s="59"/>
      <c r="XO39" s="59"/>
      <c r="XP39" s="59"/>
      <c r="XQ39" s="59"/>
      <c r="XR39" s="59"/>
      <c r="XS39" s="59"/>
      <c r="XT39" s="59"/>
      <c r="XU39" s="59"/>
      <c r="XV39" s="59"/>
      <c r="XW39" s="59"/>
      <c r="XX39" s="59"/>
      <c r="XY39" s="59"/>
      <c r="XZ39" s="59"/>
      <c r="YA39" s="59"/>
      <c r="YB39" s="59"/>
      <c r="YC39" s="59"/>
      <c r="YD39" s="59"/>
      <c r="YE39" s="59"/>
      <c r="YF39" s="59"/>
      <c r="YG39" s="59"/>
      <c r="YH39" s="59"/>
      <c r="YI39" s="59"/>
      <c r="YJ39" s="59"/>
      <c r="YK39" s="59"/>
      <c r="YL39" s="59"/>
      <c r="YM39" s="59"/>
      <c r="YN39" s="59"/>
      <c r="YO39" s="59"/>
      <c r="YP39" s="59"/>
      <c r="YQ39" s="59"/>
      <c r="YR39" s="59"/>
      <c r="YS39" s="59"/>
      <c r="YT39" s="59"/>
      <c r="YU39" s="59"/>
      <c r="YV39" s="59"/>
      <c r="YW39" s="59"/>
      <c r="YX39" s="59"/>
      <c r="YY39" s="59"/>
      <c r="YZ39" s="59"/>
      <c r="ZA39" s="59"/>
      <c r="ZB39" s="59"/>
      <c r="ZC39" s="59"/>
      <c r="ZD39" s="59"/>
      <c r="ZE39" s="59"/>
      <c r="ZF39" s="59"/>
      <c r="ZG39" s="59"/>
      <c r="ZH39" s="59"/>
      <c r="ZI39" s="59"/>
      <c r="ZJ39" s="59"/>
      <c r="ZK39" s="59"/>
      <c r="ZL39" s="59"/>
      <c r="ZM39" s="59"/>
      <c r="ZN39" s="59"/>
      <c r="ZO39" s="59"/>
      <c r="ZP39" s="59"/>
      <c r="ZQ39" s="59"/>
      <c r="ZR39" s="59"/>
      <c r="ZS39" s="59"/>
      <c r="ZT39" s="59"/>
      <c r="ZU39" s="59"/>
      <c r="ZV39" s="59"/>
      <c r="ZW39" s="59"/>
      <c r="ZX39" s="59"/>
      <c r="ZY39" s="59"/>
      <c r="ZZ39" s="59"/>
      <c r="AAA39" s="59"/>
      <c r="AAB39" s="59"/>
      <c r="AAC39" s="59"/>
      <c r="AAD39" s="59"/>
      <c r="AAE39" s="59"/>
      <c r="AAF39" s="59"/>
      <c r="AAG39" s="59"/>
      <c r="AAH39" s="59"/>
      <c r="AAI39" s="59"/>
      <c r="AAJ39" s="59"/>
      <c r="AAK39" s="59"/>
      <c r="AAL39" s="59"/>
      <c r="AAM39" s="59"/>
      <c r="AAN39" s="59"/>
      <c r="AAO39" s="59"/>
      <c r="AAP39" s="59"/>
      <c r="AAQ39" s="59"/>
      <c r="AAR39" s="59"/>
      <c r="AAS39" s="59"/>
      <c r="AAT39" s="59"/>
      <c r="AAU39" s="59"/>
      <c r="AAV39" s="59"/>
      <c r="AAW39" s="59"/>
      <c r="AAX39" s="59"/>
      <c r="AAY39" s="59"/>
      <c r="AAZ39" s="59"/>
      <c r="ABA39" s="59"/>
      <c r="ABB39" s="59"/>
      <c r="ABC39" s="59"/>
      <c r="ABD39" s="59"/>
      <c r="ABE39" s="59"/>
      <c r="ABF39" s="59"/>
      <c r="ABG39" s="59"/>
      <c r="ABH39" s="59"/>
      <c r="ABI39" s="59"/>
      <c r="ABJ39" s="59"/>
      <c r="ABK39" s="59"/>
      <c r="ABL39" s="59"/>
      <c r="ABM39" s="59"/>
      <c r="ABN39" s="59"/>
      <c r="ABO39" s="59"/>
      <c r="ABP39" s="59"/>
      <c r="ABQ39" s="59"/>
      <c r="ABR39" s="59"/>
      <c r="ABS39" s="59"/>
      <c r="ABT39" s="59"/>
      <c r="ABU39" s="59"/>
      <c r="ABV39" s="59"/>
      <c r="ABW39" s="59"/>
      <c r="ABX39" s="59"/>
      <c r="ABY39" s="59"/>
      <c r="ABZ39" s="59"/>
      <c r="ACA39" s="59"/>
      <c r="ACB39" s="59"/>
      <c r="ACC39" s="59"/>
      <c r="ACD39" s="59"/>
      <c r="ACE39" s="59"/>
      <c r="ACF39" s="59"/>
      <c r="ACG39" s="59"/>
      <c r="ACH39" s="59"/>
      <c r="ACI39" s="59"/>
      <c r="ACJ39" s="59"/>
      <c r="ACK39" s="59"/>
      <c r="ACL39" s="59"/>
      <c r="ACM39" s="59"/>
      <c r="ACN39" s="59"/>
      <c r="ACO39" s="59"/>
      <c r="ACP39" s="59"/>
      <c r="ACQ39" s="59"/>
      <c r="ACR39" s="59"/>
      <c r="ACS39" s="59"/>
      <c r="ACT39" s="59"/>
      <c r="ACU39" s="59"/>
      <c r="ACV39" s="59"/>
      <c r="ACW39" s="59"/>
      <c r="ACX39" s="59"/>
      <c r="ACY39" s="59"/>
      <c r="ACZ39" s="59"/>
      <c r="ADA39" s="59"/>
      <c r="ADB39" s="59"/>
      <c r="ADC39" s="59"/>
      <c r="ADD39" s="59"/>
      <c r="ADE39" s="59"/>
      <c r="ADF39" s="59"/>
      <c r="ADG39" s="59"/>
      <c r="ADH39" s="59"/>
      <c r="ADI39" s="59"/>
      <c r="ADJ39" s="59"/>
      <c r="ADK39" s="59"/>
      <c r="ADL39" s="59"/>
      <c r="ADM39" s="59"/>
      <c r="ADN39" s="59"/>
      <c r="ADO39" s="59"/>
      <c r="ADP39" s="59"/>
      <c r="ADQ39" s="59"/>
      <c r="ADR39" s="59"/>
      <c r="ADS39" s="59"/>
      <c r="ADT39" s="59"/>
      <c r="ADU39" s="59"/>
      <c r="ADV39" s="59"/>
      <c r="ADW39" s="59"/>
      <c r="ADX39" s="59"/>
      <c r="ADY39" s="59"/>
      <c r="ADZ39" s="59"/>
      <c r="AEA39" s="59"/>
      <c r="AEB39" s="59"/>
      <c r="AEC39" s="59"/>
      <c r="AED39" s="59"/>
      <c r="AEE39" s="59"/>
      <c r="AEF39" s="59"/>
      <c r="AEG39" s="59"/>
      <c r="AEH39" s="59"/>
      <c r="AEI39" s="59"/>
      <c r="AEJ39" s="59"/>
      <c r="AEK39" s="59"/>
      <c r="AEL39" s="59"/>
      <c r="AEM39" s="59"/>
      <c r="AEN39" s="59"/>
      <c r="AEO39" s="59"/>
      <c r="AEP39" s="59"/>
      <c r="AEQ39" s="59"/>
      <c r="AER39" s="59"/>
      <c r="AES39" s="59"/>
      <c r="AET39" s="59"/>
      <c r="AEU39" s="59"/>
      <c r="AEV39" s="59"/>
      <c r="AEW39" s="59"/>
      <c r="AEX39" s="59"/>
      <c r="AEY39" s="59"/>
      <c r="AEZ39" s="59"/>
      <c r="AFA39" s="59"/>
      <c r="AFB39" s="59"/>
      <c r="AFC39" s="59"/>
      <c r="AFD39" s="59"/>
      <c r="AFE39" s="59"/>
      <c r="AFF39" s="59"/>
      <c r="AFG39" s="59"/>
      <c r="AFH39" s="59"/>
      <c r="AFI39" s="59"/>
      <c r="AFJ39" s="59"/>
      <c r="AFK39" s="59"/>
      <c r="AFL39" s="59"/>
      <c r="AFM39" s="59"/>
      <c r="AFN39" s="59"/>
      <c r="AFO39" s="59"/>
      <c r="AFP39" s="59"/>
      <c r="AFQ39" s="59"/>
      <c r="AFR39" s="59"/>
      <c r="AFS39" s="59"/>
      <c r="AFT39" s="59"/>
      <c r="AFU39" s="59"/>
      <c r="AFV39" s="59"/>
      <c r="AFW39" s="59"/>
      <c r="AFX39" s="59"/>
      <c r="AFY39" s="59"/>
      <c r="AFZ39" s="59"/>
      <c r="AGA39" s="59"/>
      <c r="AGB39" s="59"/>
      <c r="AGC39" s="59"/>
      <c r="AGD39" s="59"/>
      <c r="AGE39" s="59"/>
      <c r="AGF39" s="59"/>
      <c r="AGG39" s="59"/>
      <c r="AGH39" s="59"/>
      <c r="AGI39" s="59"/>
      <c r="AGJ39" s="59"/>
      <c r="AGK39" s="59"/>
      <c r="AGL39" s="59"/>
      <c r="AGM39" s="59"/>
      <c r="AGN39" s="59"/>
      <c r="AGO39" s="59"/>
      <c r="AGP39" s="59"/>
      <c r="AGQ39" s="59"/>
      <c r="AGR39" s="59"/>
      <c r="AGS39" s="59"/>
      <c r="AGT39" s="59"/>
      <c r="AGU39" s="59"/>
      <c r="AGV39" s="59"/>
      <c r="AGW39" s="59"/>
      <c r="AGX39" s="59"/>
      <c r="AGY39" s="59"/>
      <c r="AGZ39" s="59"/>
      <c r="AHA39" s="59"/>
      <c r="AHB39" s="59"/>
      <c r="AHC39" s="59"/>
      <c r="AHD39" s="59"/>
      <c r="AHE39" s="59"/>
      <c r="AHF39" s="59"/>
      <c r="AHG39" s="59"/>
      <c r="AHH39" s="59"/>
      <c r="AHI39" s="59"/>
      <c r="AHJ39" s="59"/>
      <c r="AHK39" s="59"/>
      <c r="AHL39" s="59"/>
      <c r="AHM39" s="59"/>
      <c r="AHN39" s="59"/>
      <c r="AHO39" s="59"/>
      <c r="AHP39" s="59"/>
      <c r="AHQ39" s="59"/>
      <c r="AHR39" s="59"/>
      <c r="AHS39" s="59"/>
      <c r="AHT39" s="59"/>
      <c r="AHU39" s="59"/>
      <c r="AHV39" s="59"/>
      <c r="AHW39" s="59"/>
      <c r="AHX39" s="59"/>
      <c r="AHY39" s="59"/>
      <c r="AHZ39" s="59"/>
      <c r="AIA39" s="59"/>
      <c r="AIB39" s="59"/>
      <c r="AIC39" s="59"/>
      <c r="AID39" s="59"/>
      <c r="AIE39" s="59"/>
      <c r="AIF39" s="59"/>
      <c r="AIG39" s="59"/>
      <c r="AIH39" s="59"/>
      <c r="AII39" s="59"/>
      <c r="AIJ39" s="59"/>
      <c r="AIK39" s="59"/>
      <c r="AIL39" s="59"/>
      <c r="AIM39" s="59"/>
      <c r="AIN39" s="59"/>
      <c r="AIO39" s="59"/>
      <c r="AIP39" s="59"/>
      <c r="AIQ39" s="59"/>
      <c r="AIR39" s="59"/>
      <c r="AIS39" s="59"/>
      <c r="AIT39" s="59"/>
      <c r="AIU39" s="59"/>
      <c r="AIV39" s="59"/>
      <c r="AIW39" s="59"/>
      <c r="AIX39" s="59"/>
      <c r="AIY39" s="59"/>
      <c r="AIZ39" s="59"/>
      <c r="AJA39" s="59"/>
      <c r="AJB39" s="59"/>
      <c r="AJC39" s="59"/>
      <c r="AJD39" s="59"/>
      <c r="AJE39" s="59"/>
      <c r="AJF39" s="59"/>
      <c r="AJG39" s="59"/>
      <c r="AJH39" s="59"/>
      <c r="AJI39" s="59"/>
      <c r="AJJ39" s="59"/>
      <c r="AJK39" s="59"/>
      <c r="AJL39" s="59"/>
      <c r="AJM39" s="59"/>
      <c r="AJN39" s="59"/>
      <c r="AJO39" s="59"/>
      <c r="AJP39" s="59"/>
      <c r="AJQ39" s="59"/>
      <c r="AJR39" s="59"/>
      <c r="AJS39" s="59"/>
      <c r="AJT39" s="59"/>
      <c r="AJU39" s="59"/>
      <c r="AJV39" s="59"/>
      <c r="AJW39" s="59"/>
      <c r="AJX39" s="59"/>
      <c r="AJY39" s="59"/>
      <c r="AJZ39" s="59"/>
      <c r="AKA39" s="59"/>
      <c r="AKB39" s="59"/>
      <c r="AKC39" s="59"/>
      <c r="AKD39" s="59"/>
      <c r="AKE39" s="59"/>
      <c r="AKF39" s="59"/>
      <c r="AKG39" s="59"/>
      <c r="AKH39" s="59"/>
      <c r="AKI39" s="59"/>
      <c r="AKJ39" s="59"/>
      <c r="AKK39" s="59"/>
      <c r="AKL39" s="59"/>
      <c r="AKM39" s="59"/>
      <c r="AKN39" s="59"/>
      <c r="AKO39" s="59"/>
      <c r="AKP39" s="59"/>
      <c r="AKQ39" s="59"/>
      <c r="AKR39" s="59"/>
      <c r="AKS39" s="59"/>
      <c r="AKT39" s="59"/>
      <c r="AKU39" s="59"/>
      <c r="AKV39" s="59"/>
      <c r="AKW39" s="59"/>
      <c r="AKX39" s="59"/>
      <c r="AKY39" s="59"/>
      <c r="AKZ39" s="59"/>
      <c r="ALA39" s="59"/>
      <c r="ALB39" s="59"/>
      <c r="ALC39" s="59"/>
      <c r="ALD39" s="59"/>
      <c r="ALE39" s="59"/>
      <c r="ALF39" s="59"/>
      <c r="ALG39" s="59"/>
      <c r="ALH39" s="59"/>
      <c r="ALI39" s="59"/>
      <c r="ALJ39" s="59"/>
      <c r="ALK39" s="59"/>
      <c r="ALL39" s="59"/>
      <c r="ALM39" s="59"/>
      <c r="ALN39" s="59"/>
      <c r="ALO39" s="59"/>
      <c r="ALP39" s="59"/>
      <c r="ALQ39" s="59"/>
      <c r="ALR39" s="59"/>
      <c r="ALS39" s="59"/>
      <c r="ALT39" s="59"/>
      <c r="ALU39" s="59"/>
      <c r="ALV39" s="59"/>
      <c r="ALW39" s="59"/>
      <c r="ALX39" s="59"/>
      <c r="ALY39" s="59"/>
      <c r="ALZ39" s="59"/>
      <c r="AMA39" s="59"/>
      <c r="AMB39" s="59"/>
      <c r="AMC39" s="59"/>
      <c r="AMD39" s="59"/>
      <c r="AME39" s="59"/>
      <c r="AMF39" s="59"/>
      <c r="AMG39" s="59"/>
      <c r="AMH39" s="59"/>
      <c r="AMI39" s="59"/>
      <c r="AMJ39" s="59"/>
      <c r="AMK39" s="59"/>
      <c r="AML39" s="59"/>
      <c r="AMM39" s="59"/>
      <c r="AMN39" s="59"/>
      <c r="AMO39" s="59"/>
      <c r="AMP39" s="59"/>
      <c r="AMQ39" s="59"/>
      <c r="AMR39" s="59"/>
      <c r="AMS39" s="59"/>
      <c r="AMT39" s="59"/>
      <c r="AMU39" s="59"/>
      <c r="AMV39" s="59"/>
      <c r="AMW39" s="59"/>
      <c r="AMX39" s="59"/>
      <c r="AMY39" s="59"/>
      <c r="AMZ39" s="59"/>
      <c r="ANA39" s="59"/>
      <c r="ANB39" s="59"/>
      <c r="ANC39" s="59"/>
      <c r="AND39" s="59"/>
      <c r="ANE39" s="59"/>
      <c r="ANF39" s="59"/>
      <c r="ANG39" s="59"/>
      <c r="ANH39" s="59"/>
      <c r="ANI39" s="59"/>
      <c r="ANJ39" s="59"/>
      <c r="ANK39" s="59"/>
      <c r="ANL39" s="59"/>
      <c r="ANM39" s="59"/>
      <c r="ANN39" s="59"/>
      <c r="ANO39" s="59"/>
      <c r="ANP39" s="59"/>
      <c r="ANQ39" s="59"/>
      <c r="ANR39" s="59"/>
      <c r="ANS39" s="59"/>
      <c r="ANT39" s="59"/>
      <c r="ANU39" s="59"/>
      <c r="ANV39" s="59"/>
      <c r="ANW39" s="59"/>
      <c r="ANX39" s="59"/>
      <c r="ANY39" s="59"/>
      <c r="ANZ39" s="59"/>
      <c r="AOA39" s="59"/>
      <c r="AOB39" s="59"/>
      <c r="AOC39" s="59"/>
      <c r="AOD39" s="59"/>
      <c r="AOE39" s="59"/>
      <c r="AOF39" s="59"/>
      <c r="AOG39" s="59"/>
      <c r="AOH39" s="59"/>
      <c r="AOI39" s="59"/>
      <c r="AOJ39" s="59"/>
      <c r="AOK39" s="59"/>
      <c r="AOL39" s="59"/>
      <c r="AOM39" s="59"/>
      <c r="AON39" s="59"/>
      <c r="AOO39" s="59"/>
      <c r="AOP39" s="59"/>
      <c r="AOQ39" s="59"/>
      <c r="AOR39" s="59"/>
      <c r="AOS39" s="59"/>
      <c r="AOT39" s="59"/>
      <c r="AOU39" s="59"/>
      <c r="AOV39" s="59"/>
      <c r="AOW39" s="59"/>
      <c r="AOX39" s="59"/>
      <c r="AOY39" s="59"/>
      <c r="AOZ39" s="59"/>
      <c r="APA39" s="59"/>
      <c r="APB39" s="59"/>
      <c r="APC39" s="59"/>
      <c r="APD39" s="59"/>
      <c r="APE39" s="59"/>
      <c r="APF39" s="59"/>
      <c r="APG39" s="59"/>
      <c r="APH39" s="59"/>
      <c r="API39" s="59"/>
      <c r="APJ39" s="59"/>
      <c r="APK39" s="59"/>
      <c r="APL39" s="59"/>
      <c r="APM39" s="59"/>
      <c r="APN39" s="59"/>
      <c r="APO39" s="59"/>
      <c r="APP39" s="59"/>
      <c r="APQ39" s="59"/>
      <c r="APR39" s="59"/>
      <c r="APS39" s="59"/>
      <c r="APT39" s="59"/>
      <c r="APU39" s="59"/>
      <c r="APV39" s="59"/>
      <c r="APW39" s="59"/>
      <c r="APX39" s="59"/>
      <c r="APY39" s="59"/>
      <c r="APZ39" s="59"/>
      <c r="AQA39" s="59"/>
      <c r="AQB39" s="59"/>
      <c r="AQC39" s="59"/>
      <c r="AQD39" s="59"/>
      <c r="AQE39" s="59"/>
      <c r="AQF39" s="59"/>
      <c r="AQG39" s="59"/>
      <c r="AQH39" s="59"/>
      <c r="AQI39" s="59"/>
      <c r="AQJ39" s="59"/>
      <c r="AQK39" s="59"/>
      <c r="AQL39" s="59"/>
      <c r="AQM39" s="59"/>
      <c r="AQN39" s="59"/>
      <c r="AQO39" s="59"/>
      <c r="AQP39" s="59"/>
      <c r="AQQ39" s="59"/>
      <c r="AQR39" s="59"/>
      <c r="AQS39" s="59"/>
      <c r="AQT39" s="59"/>
      <c r="AQU39" s="59"/>
      <c r="AQV39" s="59"/>
      <c r="AQW39" s="59"/>
      <c r="AQX39" s="59"/>
      <c r="AQY39" s="59"/>
      <c r="AQZ39" s="59"/>
      <c r="ARA39" s="59"/>
      <c r="ARB39" s="59"/>
      <c r="ARC39" s="59"/>
      <c r="ARD39" s="59"/>
      <c r="ARE39" s="59"/>
      <c r="ARF39" s="59"/>
      <c r="ARG39" s="59"/>
      <c r="ARH39" s="59"/>
      <c r="ARI39" s="59"/>
      <c r="ARJ39" s="59"/>
      <c r="ARK39" s="59"/>
      <c r="ARL39" s="59"/>
      <c r="ARM39" s="59"/>
      <c r="ARN39" s="59"/>
      <c r="ARO39" s="59"/>
      <c r="ARP39" s="59"/>
      <c r="ARQ39" s="59"/>
      <c r="ARR39" s="59"/>
      <c r="ARS39" s="59"/>
      <c r="ART39" s="59"/>
      <c r="ARU39" s="59"/>
      <c r="ARV39" s="59"/>
      <c r="ARW39" s="59"/>
      <c r="ARX39" s="59"/>
      <c r="ARY39" s="59"/>
      <c r="ARZ39" s="59"/>
      <c r="ASA39" s="59"/>
      <c r="ASB39" s="59"/>
      <c r="ASC39" s="59"/>
      <c r="ASD39" s="59"/>
      <c r="ASE39" s="59"/>
      <c r="ASF39" s="59"/>
      <c r="ASG39" s="59"/>
      <c r="ASH39" s="59"/>
      <c r="ASI39" s="59"/>
      <c r="ASJ39" s="59"/>
      <c r="ASK39" s="59"/>
      <c r="ASL39" s="59"/>
      <c r="ASM39" s="59"/>
      <c r="ASN39" s="59"/>
      <c r="ASO39" s="59"/>
      <c r="ASP39" s="59"/>
      <c r="ASQ39" s="59"/>
      <c r="ASR39" s="59"/>
      <c r="ASS39" s="59"/>
      <c r="AST39" s="59"/>
      <c r="ASU39" s="59"/>
      <c r="ASV39" s="59"/>
      <c r="ASW39" s="59"/>
      <c r="ASX39" s="59"/>
      <c r="ASY39" s="59"/>
      <c r="ASZ39" s="59"/>
      <c r="ATA39" s="59"/>
      <c r="ATB39" s="59"/>
      <c r="ATC39" s="59"/>
      <c r="ATD39" s="59"/>
      <c r="ATE39" s="59"/>
      <c r="ATF39" s="59"/>
      <c r="ATG39" s="59"/>
      <c r="ATH39" s="59"/>
      <c r="ATI39" s="59"/>
      <c r="ATJ39" s="59"/>
      <c r="ATK39" s="59"/>
      <c r="ATL39" s="59"/>
      <c r="ATM39" s="59"/>
      <c r="ATN39" s="59"/>
      <c r="ATO39" s="59"/>
      <c r="ATP39" s="59"/>
      <c r="ATQ39" s="59"/>
      <c r="ATR39" s="59"/>
      <c r="ATS39" s="59"/>
      <c r="ATT39" s="59"/>
      <c r="ATU39" s="59"/>
      <c r="ATV39" s="59"/>
      <c r="ATW39" s="59"/>
      <c r="ATX39" s="59"/>
      <c r="ATY39" s="59"/>
      <c r="ATZ39" s="59"/>
      <c r="AUA39" s="59"/>
      <c r="AUB39" s="59"/>
      <c r="AUC39" s="59"/>
      <c r="AUD39" s="59"/>
      <c r="AUE39" s="59"/>
      <c r="AUF39" s="59"/>
      <c r="AUG39" s="59"/>
      <c r="AUH39" s="59"/>
      <c r="AUI39" s="59"/>
      <c r="AUJ39" s="59"/>
      <c r="AUK39" s="59"/>
      <c r="AUL39" s="59"/>
      <c r="AUM39" s="59"/>
      <c r="AUN39" s="59"/>
      <c r="AUO39" s="59"/>
      <c r="AUP39" s="59"/>
      <c r="AUQ39" s="59"/>
      <c r="AUR39" s="59"/>
      <c r="AUS39" s="59"/>
      <c r="AUT39" s="59"/>
      <c r="AUU39" s="59"/>
      <c r="AUV39" s="59"/>
      <c r="AUW39" s="59"/>
      <c r="AUX39" s="59"/>
      <c r="AUY39" s="59"/>
      <c r="AUZ39" s="59"/>
      <c r="AVA39" s="59"/>
      <c r="AVB39" s="59"/>
      <c r="AVC39" s="59"/>
      <c r="AVD39" s="59"/>
      <c r="AVE39" s="59"/>
      <c r="AVF39" s="59"/>
      <c r="AVG39" s="59"/>
      <c r="AVH39" s="59"/>
      <c r="AVI39" s="59"/>
      <c r="AVJ39" s="59"/>
      <c r="AVK39" s="59"/>
      <c r="AVL39" s="59"/>
      <c r="AVM39" s="59"/>
      <c r="AVN39" s="59"/>
      <c r="AVO39" s="59"/>
      <c r="AVP39" s="59"/>
      <c r="AVQ39" s="59"/>
      <c r="AVR39" s="59"/>
      <c r="AVS39" s="59"/>
      <c r="AVT39" s="59"/>
      <c r="AVU39" s="59"/>
      <c r="AVV39" s="59"/>
      <c r="AVW39" s="59"/>
      <c r="AVX39" s="59"/>
      <c r="AVY39" s="59"/>
      <c r="AVZ39" s="59"/>
      <c r="AWA39" s="59"/>
      <c r="AWB39" s="59"/>
      <c r="AWC39" s="59"/>
      <c r="AWD39" s="59"/>
      <c r="AWE39" s="59"/>
      <c r="AWF39" s="59"/>
      <c r="AWG39" s="59"/>
      <c r="AWH39" s="59"/>
      <c r="AWI39" s="59"/>
      <c r="AWJ39" s="59"/>
      <c r="AWK39" s="59"/>
      <c r="AWL39" s="59"/>
      <c r="AWM39" s="59"/>
      <c r="AWN39" s="59"/>
      <c r="AWO39" s="59"/>
      <c r="AWP39" s="59"/>
      <c r="AWQ39" s="59"/>
      <c r="AWR39" s="59"/>
      <c r="AWS39" s="59"/>
      <c r="AWT39" s="59"/>
      <c r="AWU39" s="59"/>
      <c r="AWV39" s="59"/>
      <c r="AWW39" s="59"/>
      <c r="AWX39" s="59"/>
      <c r="AWY39" s="59"/>
      <c r="AWZ39" s="59"/>
      <c r="AXA39" s="59"/>
      <c r="AXB39" s="59"/>
      <c r="AXC39" s="59"/>
      <c r="AXD39" s="59"/>
      <c r="AXE39" s="59"/>
      <c r="AXF39" s="59"/>
      <c r="AXG39" s="59"/>
      <c r="AXH39" s="59"/>
      <c r="AXI39" s="59"/>
      <c r="AXJ39" s="59"/>
      <c r="AXK39" s="59"/>
      <c r="AXL39" s="59"/>
      <c r="AXM39" s="59"/>
      <c r="AXN39" s="59"/>
      <c r="AXO39" s="59"/>
      <c r="AXP39" s="59"/>
      <c r="AXQ39" s="59"/>
      <c r="AXR39" s="59"/>
      <c r="AXS39" s="59"/>
      <c r="AXT39" s="59"/>
      <c r="AXU39" s="59"/>
      <c r="AXV39" s="59"/>
      <c r="AXW39" s="59"/>
      <c r="AXX39" s="59"/>
      <c r="AXY39" s="59"/>
      <c r="AXZ39" s="59"/>
      <c r="AYA39" s="59"/>
      <c r="AYB39" s="59"/>
      <c r="AYC39" s="59"/>
      <c r="AYD39" s="59"/>
      <c r="AYE39" s="59"/>
      <c r="AYF39" s="59"/>
      <c r="AYG39" s="59"/>
      <c r="AYH39" s="59"/>
      <c r="AYI39" s="59"/>
      <c r="AYJ39" s="59"/>
      <c r="AYK39" s="59"/>
      <c r="AYL39" s="59"/>
      <c r="AYM39" s="59"/>
      <c r="AYN39" s="59"/>
      <c r="AYO39" s="59"/>
      <c r="AYP39" s="59"/>
      <c r="AYQ39" s="59"/>
      <c r="AYR39" s="59"/>
      <c r="AYS39" s="59"/>
      <c r="AYT39" s="59"/>
      <c r="AYU39" s="59"/>
      <c r="AYV39" s="59"/>
      <c r="AYW39" s="59"/>
      <c r="AYX39" s="59"/>
      <c r="AYY39" s="59"/>
      <c r="AYZ39" s="59"/>
      <c r="AZA39" s="59"/>
      <c r="AZB39" s="59"/>
      <c r="AZC39" s="59"/>
      <c r="AZD39" s="59"/>
      <c r="AZE39" s="59"/>
      <c r="AZF39" s="59"/>
      <c r="AZG39" s="59"/>
      <c r="AZH39" s="59"/>
      <c r="AZI39" s="59"/>
      <c r="AZJ39" s="59"/>
      <c r="AZK39" s="59"/>
      <c r="AZL39" s="59"/>
      <c r="AZM39" s="59"/>
      <c r="AZN39" s="59"/>
      <c r="AZO39" s="59"/>
      <c r="AZP39" s="59"/>
      <c r="AZQ39" s="59"/>
      <c r="AZR39" s="59"/>
      <c r="AZS39" s="59"/>
      <c r="AZT39" s="59"/>
      <c r="AZU39" s="59"/>
      <c r="AZV39" s="59"/>
      <c r="AZW39" s="59"/>
      <c r="AZX39" s="59"/>
      <c r="AZY39" s="59"/>
      <c r="AZZ39" s="59"/>
      <c r="BAA39" s="59"/>
      <c r="BAB39" s="59"/>
      <c r="BAC39" s="59"/>
      <c r="BAD39" s="59"/>
      <c r="BAE39" s="59"/>
      <c r="BAF39" s="59"/>
      <c r="BAG39" s="59"/>
      <c r="BAH39" s="59"/>
      <c r="BAI39" s="59"/>
      <c r="BAJ39" s="59"/>
      <c r="BAK39" s="59"/>
      <c r="BAL39" s="59"/>
      <c r="BAM39" s="59"/>
      <c r="BAN39" s="59"/>
      <c r="BAO39" s="59"/>
      <c r="BAP39" s="59"/>
      <c r="BAQ39" s="59"/>
      <c r="BAR39" s="59"/>
      <c r="BAS39" s="59"/>
      <c r="BAT39" s="59"/>
      <c r="BAU39" s="59"/>
      <c r="BAV39" s="59"/>
      <c r="BAW39" s="59"/>
      <c r="BAX39" s="59"/>
      <c r="BAY39" s="59"/>
      <c r="BAZ39" s="59"/>
      <c r="BBA39" s="59"/>
      <c r="BBB39" s="59"/>
      <c r="BBC39" s="59"/>
      <c r="BBD39" s="59"/>
      <c r="BBE39" s="59"/>
      <c r="BBF39" s="59"/>
      <c r="BBG39" s="59"/>
      <c r="BBH39" s="59"/>
      <c r="BBI39" s="59"/>
      <c r="BBJ39" s="59"/>
      <c r="BBK39" s="59"/>
      <c r="BBL39" s="59"/>
      <c r="BBM39" s="59"/>
      <c r="BBN39" s="59"/>
      <c r="BBO39" s="59"/>
      <c r="BBP39" s="59"/>
      <c r="BBQ39" s="59"/>
      <c r="BBR39" s="59"/>
      <c r="BBS39" s="59"/>
      <c r="BBT39" s="59"/>
      <c r="BBU39" s="59"/>
      <c r="BBV39" s="59"/>
      <c r="BBW39" s="59"/>
      <c r="BBX39" s="59"/>
      <c r="BBY39" s="59"/>
      <c r="BBZ39" s="59"/>
      <c r="BCA39" s="59"/>
      <c r="BCB39" s="59"/>
      <c r="BCC39" s="59"/>
      <c r="BCD39" s="59"/>
      <c r="BCE39" s="59"/>
      <c r="BCF39" s="59"/>
      <c r="BCG39" s="59"/>
      <c r="BCH39" s="59"/>
      <c r="BCI39" s="59"/>
      <c r="BCJ39" s="59"/>
      <c r="BCK39" s="59"/>
      <c r="BCL39" s="59"/>
      <c r="BCM39" s="59"/>
      <c r="BCN39" s="59"/>
      <c r="BCO39" s="59"/>
      <c r="BCP39" s="59"/>
      <c r="BCQ39" s="59"/>
      <c r="BCR39" s="59"/>
      <c r="BCS39" s="59"/>
      <c r="BCT39" s="59"/>
      <c r="BCU39" s="59"/>
      <c r="BCV39" s="59"/>
      <c r="BCW39" s="59"/>
      <c r="BCX39" s="59"/>
      <c r="BCY39" s="59"/>
      <c r="BCZ39" s="59"/>
      <c r="BDA39" s="59"/>
      <c r="BDB39" s="59"/>
      <c r="BDC39" s="59"/>
      <c r="BDD39" s="59"/>
      <c r="BDE39" s="59"/>
      <c r="BDF39" s="59"/>
      <c r="BDG39" s="59"/>
      <c r="BDH39" s="59"/>
      <c r="BDI39" s="59"/>
      <c r="BDJ39" s="59"/>
      <c r="BDK39" s="59"/>
      <c r="BDL39" s="59"/>
      <c r="BDM39" s="59"/>
      <c r="BDN39" s="59"/>
      <c r="BDO39" s="59"/>
      <c r="BDP39" s="59"/>
      <c r="BDQ39" s="59"/>
      <c r="BDR39" s="59"/>
      <c r="BDS39" s="59"/>
      <c r="BDT39" s="59"/>
      <c r="BDU39" s="59"/>
      <c r="BDV39" s="59"/>
      <c r="BDW39" s="59"/>
      <c r="BDX39" s="59"/>
      <c r="BDY39" s="59"/>
      <c r="BDZ39" s="59"/>
      <c r="BEA39" s="59"/>
      <c r="BEB39" s="59"/>
      <c r="BEC39" s="59"/>
      <c r="BED39" s="59"/>
      <c r="BEE39" s="59"/>
      <c r="BEF39" s="59"/>
      <c r="BEG39" s="59"/>
      <c r="BEH39" s="59"/>
      <c r="BEI39" s="59"/>
      <c r="BEJ39" s="59"/>
      <c r="BEK39" s="59"/>
      <c r="BEL39" s="59"/>
      <c r="BEM39" s="59"/>
      <c r="BEN39" s="59"/>
      <c r="BEO39" s="59"/>
      <c r="BEP39" s="59"/>
      <c r="BEQ39" s="59"/>
      <c r="BER39" s="59"/>
      <c r="BES39" s="59"/>
      <c r="BET39" s="59"/>
      <c r="BEU39" s="59"/>
      <c r="BEV39" s="59"/>
      <c r="BEW39" s="59"/>
      <c r="BEX39" s="59"/>
      <c r="BEY39" s="59"/>
      <c r="BEZ39" s="59"/>
      <c r="BFA39" s="59"/>
      <c r="BFB39" s="59"/>
      <c r="BFC39" s="59"/>
      <c r="BFD39" s="59"/>
      <c r="BFE39" s="59"/>
      <c r="BFF39" s="59"/>
      <c r="BFG39" s="59"/>
      <c r="BFH39" s="59"/>
      <c r="BFI39" s="59"/>
      <c r="BFJ39" s="59"/>
      <c r="BFK39" s="59"/>
      <c r="BFL39" s="59"/>
      <c r="BFM39" s="59"/>
      <c r="BFN39" s="59"/>
      <c r="BFO39" s="59"/>
      <c r="BFP39" s="59"/>
      <c r="BFQ39" s="59"/>
      <c r="BFR39" s="59"/>
      <c r="BFS39" s="59"/>
      <c r="BFT39" s="59"/>
      <c r="BFU39" s="59"/>
      <c r="BFV39" s="59"/>
      <c r="BFW39" s="59"/>
      <c r="BFX39" s="59"/>
      <c r="BFY39" s="59"/>
      <c r="BFZ39" s="59"/>
      <c r="BGA39" s="59"/>
      <c r="BGB39" s="59"/>
      <c r="BGC39" s="59"/>
      <c r="BGD39" s="59"/>
      <c r="BGE39" s="59"/>
      <c r="BGF39" s="59"/>
      <c r="BGG39" s="59"/>
      <c r="BGH39" s="59"/>
      <c r="BGI39" s="59"/>
      <c r="BGJ39" s="59"/>
      <c r="BGK39" s="59"/>
      <c r="BGL39" s="59"/>
      <c r="BGM39" s="59"/>
      <c r="BGN39" s="59"/>
      <c r="BGO39" s="59"/>
      <c r="BGP39" s="59"/>
      <c r="BGQ39" s="59"/>
      <c r="BGR39" s="59"/>
      <c r="BGS39" s="59"/>
      <c r="BGT39" s="59"/>
      <c r="BGU39" s="59"/>
      <c r="BGV39" s="59"/>
      <c r="BGW39" s="59"/>
      <c r="BGX39" s="59"/>
      <c r="BGY39" s="59"/>
      <c r="BGZ39" s="59"/>
      <c r="BHA39" s="59"/>
      <c r="BHB39" s="59"/>
      <c r="BHC39" s="59"/>
      <c r="BHD39" s="59"/>
      <c r="BHE39" s="59"/>
      <c r="BHF39" s="59"/>
      <c r="BHG39" s="59"/>
      <c r="BHH39" s="59"/>
      <c r="BHI39" s="59"/>
      <c r="BHJ39" s="59"/>
      <c r="BHK39" s="59"/>
      <c r="BHL39" s="59"/>
      <c r="BHM39" s="59"/>
      <c r="BHN39" s="59"/>
      <c r="BHO39" s="59"/>
      <c r="BHP39" s="59"/>
      <c r="BHQ39" s="59"/>
      <c r="BHR39" s="59"/>
      <c r="BHS39" s="59"/>
      <c r="BHT39" s="59"/>
      <c r="BHU39" s="59"/>
      <c r="BHV39" s="59"/>
      <c r="BHW39" s="59"/>
      <c r="BHX39" s="59"/>
      <c r="BHY39" s="59"/>
      <c r="BHZ39" s="59"/>
      <c r="BIA39" s="59"/>
      <c r="BIB39" s="59"/>
      <c r="BIC39" s="59"/>
      <c r="BID39" s="59"/>
      <c r="BIE39" s="59"/>
      <c r="BIF39" s="59"/>
      <c r="BIG39" s="59"/>
      <c r="BIH39" s="59"/>
      <c r="BII39" s="59"/>
      <c r="BIJ39" s="59"/>
      <c r="BIK39" s="59"/>
      <c r="BIL39" s="59"/>
      <c r="BIM39" s="59"/>
      <c r="BIN39" s="59"/>
      <c r="BIO39" s="59"/>
      <c r="BIP39" s="59"/>
      <c r="BIQ39" s="59"/>
      <c r="BIR39" s="59"/>
      <c r="BIS39" s="59"/>
      <c r="BIT39" s="59"/>
      <c r="BIU39" s="59"/>
      <c r="BIV39" s="59"/>
      <c r="BIW39" s="59"/>
      <c r="BIX39" s="59"/>
      <c r="BIY39" s="59"/>
      <c r="BIZ39" s="59"/>
      <c r="BJA39" s="59"/>
      <c r="BJB39" s="59"/>
      <c r="BJC39" s="59"/>
      <c r="BJD39" s="59"/>
      <c r="BJE39" s="59"/>
      <c r="BJF39" s="59"/>
      <c r="BJG39" s="59"/>
      <c r="BJH39" s="59"/>
      <c r="BJI39" s="59"/>
      <c r="BJJ39" s="59"/>
      <c r="BJK39" s="59"/>
      <c r="BJL39" s="59"/>
      <c r="BJM39" s="59"/>
      <c r="BJN39" s="59"/>
      <c r="BJO39" s="59"/>
      <c r="BJP39" s="59"/>
      <c r="BJQ39" s="59"/>
      <c r="BJR39" s="59"/>
      <c r="BJS39" s="59"/>
      <c r="BJT39" s="59"/>
      <c r="BJU39" s="59"/>
      <c r="BJV39" s="59"/>
      <c r="BJW39" s="59"/>
      <c r="BJX39" s="59"/>
      <c r="BJY39" s="59"/>
      <c r="BJZ39" s="59"/>
      <c r="BKA39" s="59"/>
      <c r="BKB39" s="59"/>
      <c r="BKC39" s="59"/>
      <c r="BKD39" s="59"/>
      <c r="BKE39" s="59"/>
      <c r="BKF39" s="59"/>
      <c r="BKG39" s="59"/>
      <c r="BKH39" s="59"/>
      <c r="BKI39" s="59"/>
      <c r="BKJ39" s="59"/>
      <c r="BKK39" s="59"/>
      <c r="BKL39" s="59"/>
      <c r="BKM39" s="59"/>
      <c r="BKN39" s="59"/>
      <c r="BKO39" s="59"/>
      <c r="BKP39" s="59"/>
      <c r="BKQ39" s="59"/>
      <c r="BKR39" s="59"/>
      <c r="BKS39" s="59"/>
      <c r="BKT39" s="59"/>
      <c r="BKU39" s="59"/>
      <c r="BKV39" s="59"/>
      <c r="BKW39" s="59"/>
      <c r="BKX39" s="59"/>
      <c r="BKY39" s="59"/>
      <c r="BKZ39" s="59"/>
      <c r="BLA39" s="59"/>
      <c r="BLB39" s="59"/>
      <c r="BLC39" s="59"/>
      <c r="BLD39" s="59"/>
      <c r="BLE39" s="59"/>
      <c r="BLF39" s="59"/>
      <c r="BLG39" s="59"/>
      <c r="BLH39" s="59"/>
      <c r="BLI39" s="59"/>
      <c r="BLJ39" s="59"/>
      <c r="BLK39" s="59"/>
      <c r="BLL39" s="59"/>
      <c r="BLM39" s="59"/>
      <c r="BLN39" s="59"/>
      <c r="BLO39" s="59"/>
      <c r="BLP39" s="59"/>
      <c r="BLQ39" s="59"/>
      <c r="BLR39" s="59"/>
      <c r="BLS39" s="59"/>
      <c r="BLT39" s="59"/>
      <c r="BLU39" s="59"/>
      <c r="BLV39" s="59"/>
      <c r="BLW39" s="59"/>
      <c r="BLX39" s="59"/>
      <c r="BLY39" s="59"/>
      <c r="BLZ39" s="59"/>
      <c r="BMA39" s="59"/>
      <c r="BMB39" s="59"/>
      <c r="BMC39" s="59"/>
      <c r="BMD39" s="59"/>
      <c r="BME39" s="59"/>
      <c r="BMF39" s="59"/>
      <c r="BMG39" s="59"/>
      <c r="BMH39" s="59"/>
      <c r="BMI39" s="59"/>
      <c r="BMJ39" s="59"/>
      <c r="BMK39" s="59"/>
      <c r="BML39" s="59"/>
      <c r="BMM39" s="59"/>
      <c r="BMN39" s="59"/>
      <c r="BMO39" s="59"/>
      <c r="BMP39" s="59"/>
      <c r="BMQ39" s="59"/>
      <c r="BMR39" s="59"/>
      <c r="BMS39" s="59"/>
      <c r="BMT39" s="59"/>
      <c r="BMU39" s="59"/>
      <c r="BMV39" s="59"/>
      <c r="BMW39" s="59"/>
      <c r="BMX39" s="59"/>
      <c r="BMY39" s="59"/>
      <c r="BMZ39" s="59"/>
      <c r="BNA39" s="59"/>
      <c r="BNB39" s="59"/>
      <c r="BNC39" s="59"/>
      <c r="BND39" s="59"/>
      <c r="BNE39" s="59"/>
      <c r="BNF39" s="59"/>
      <c r="BNG39" s="59"/>
      <c r="BNH39" s="59"/>
      <c r="BNI39" s="59"/>
      <c r="BNJ39" s="59"/>
      <c r="BNK39" s="59"/>
      <c r="BNL39" s="59"/>
      <c r="BNM39" s="59"/>
      <c r="BNN39" s="59"/>
      <c r="BNO39" s="59"/>
      <c r="BNP39" s="59"/>
      <c r="BNQ39" s="59"/>
      <c r="BNR39" s="59"/>
      <c r="BNS39" s="59"/>
      <c r="BNT39" s="59"/>
      <c r="BNU39" s="59"/>
      <c r="BNV39" s="59"/>
      <c r="BNW39" s="59"/>
      <c r="BNX39" s="59"/>
      <c r="BNY39" s="59"/>
      <c r="BNZ39" s="59"/>
      <c r="BOA39" s="59"/>
      <c r="BOB39" s="59"/>
      <c r="BOC39" s="59"/>
      <c r="BOD39" s="59"/>
      <c r="BOE39" s="59"/>
      <c r="BOF39" s="59"/>
      <c r="BOG39" s="59"/>
      <c r="BOH39" s="59"/>
      <c r="BOI39" s="59"/>
      <c r="BOJ39" s="59"/>
      <c r="BOK39" s="59"/>
      <c r="BOL39" s="59"/>
      <c r="BOM39" s="59"/>
      <c r="BON39" s="59"/>
      <c r="BOO39" s="59"/>
      <c r="BOP39" s="59"/>
      <c r="BOQ39" s="59"/>
      <c r="BOR39" s="59"/>
      <c r="BOS39" s="59"/>
      <c r="BOT39" s="59"/>
      <c r="BOU39" s="59"/>
      <c r="BOV39" s="59"/>
      <c r="BOW39" s="59"/>
      <c r="BOX39" s="59"/>
      <c r="BOY39" s="59"/>
      <c r="BOZ39" s="59"/>
      <c r="BPA39" s="59"/>
      <c r="BPB39" s="59"/>
      <c r="BPC39" s="59"/>
      <c r="BPD39" s="59"/>
      <c r="BPE39" s="59"/>
      <c r="BPF39" s="59"/>
      <c r="BPG39" s="59"/>
      <c r="BPH39" s="59"/>
      <c r="BPI39" s="59"/>
      <c r="BPJ39" s="59"/>
      <c r="BPK39" s="59"/>
      <c r="BPL39" s="59"/>
      <c r="BPM39" s="59"/>
      <c r="BPN39" s="59"/>
      <c r="BPO39" s="59"/>
      <c r="BPP39" s="59"/>
      <c r="BPQ39" s="59"/>
      <c r="BPR39" s="59"/>
      <c r="BPS39" s="59"/>
      <c r="BPT39" s="59"/>
      <c r="BPU39" s="59"/>
      <c r="BPV39" s="59"/>
      <c r="BPW39" s="59"/>
      <c r="BPX39" s="59"/>
      <c r="BPY39" s="59"/>
      <c r="BPZ39" s="59"/>
      <c r="BQA39" s="59"/>
      <c r="BQB39" s="59"/>
      <c r="BQC39" s="59"/>
      <c r="BQD39" s="59"/>
      <c r="BQE39" s="59"/>
      <c r="BQF39" s="59"/>
      <c r="BQG39" s="59"/>
      <c r="BQH39" s="59"/>
      <c r="BQI39" s="59"/>
      <c r="BQJ39" s="59"/>
      <c r="BQK39" s="59"/>
      <c r="BQL39" s="59"/>
      <c r="BQM39" s="59"/>
      <c r="BQN39" s="59"/>
      <c r="BQO39" s="59"/>
      <c r="BQP39" s="59"/>
      <c r="BQQ39" s="59"/>
      <c r="BQR39" s="59"/>
      <c r="BQS39" s="59"/>
      <c r="BQT39" s="59"/>
      <c r="BQU39" s="59"/>
      <c r="BQV39" s="59"/>
      <c r="BQW39" s="59"/>
      <c r="BQX39" s="59"/>
      <c r="BQY39" s="59"/>
      <c r="BQZ39" s="59"/>
      <c r="BRA39" s="59"/>
      <c r="BRB39" s="59"/>
      <c r="BRC39" s="59"/>
      <c r="BRD39" s="59"/>
      <c r="BRE39" s="59"/>
      <c r="BRF39" s="59"/>
      <c r="BRG39" s="59"/>
      <c r="BRH39" s="59"/>
      <c r="BRI39" s="59"/>
      <c r="BRJ39" s="59"/>
      <c r="BRK39" s="59"/>
      <c r="BRL39" s="59"/>
      <c r="BRM39" s="59"/>
      <c r="BRN39" s="59"/>
      <c r="BRO39" s="59"/>
      <c r="BRP39" s="59"/>
      <c r="BRQ39" s="59"/>
      <c r="BRR39" s="59"/>
      <c r="BRS39" s="59"/>
      <c r="BRT39" s="59"/>
      <c r="BRU39" s="59"/>
      <c r="BRV39" s="59"/>
      <c r="BRW39" s="59"/>
      <c r="BRX39" s="59"/>
      <c r="BRY39" s="59"/>
      <c r="BRZ39" s="59"/>
      <c r="BSA39" s="59"/>
      <c r="BSB39" s="59"/>
      <c r="BSC39" s="59"/>
      <c r="BSD39" s="59"/>
      <c r="BSE39" s="59"/>
      <c r="BSF39" s="59"/>
      <c r="BSG39" s="59"/>
      <c r="BSH39" s="59"/>
      <c r="BSI39" s="59"/>
      <c r="BSJ39" s="59"/>
      <c r="BSK39" s="59"/>
      <c r="BSL39" s="59"/>
      <c r="BSM39" s="59"/>
      <c r="BSN39" s="59"/>
      <c r="BSO39" s="59"/>
      <c r="BSP39" s="59"/>
      <c r="BSQ39" s="59"/>
      <c r="BSR39" s="59"/>
      <c r="BSS39" s="59"/>
      <c r="BST39" s="59"/>
      <c r="BSU39" s="59"/>
      <c r="BSV39" s="59"/>
      <c r="BSW39" s="59"/>
      <c r="BSX39" s="59"/>
      <c r="BSY39" s="59"/>
      <c r="BSZ39" s="59"/>
      <c r="BTA39" s="59"/>
      <c r="BTB39" s="59"/>
      <c r="BTC39" s="59"/>
      <c r="BTD39" s="59"/>
      <c r="BTE39" s="59"/>
      <c r="BTF39" s="59"/>
      <c r="BTG39" s="59"/>
      <c r="BTH39" s="59"/>
      <c r="BTI39" s="59"/>
      <c r="BTJ39" s="59"/>
      <c r="BTK39" s="59"/>
      <c r="BTL39" s="59"/>
      <c r="BTM39" s="59"/>
      <c r="BTN39" s="59"/>
      <c r="BTO39" s="59"/>
      <c r="BTP39" s="59"/>
      <c r="BTQ39" s="59"/>
      <c r="BTR39" s="59"/>
      <c r="BTS39" s="59"/>
      <c r="BTT39" s="59"/>
      <c r="BTU39" s="59"/>
      <c r="BTV39" s="59"/>
      <c r="BTW39" s="59"/>
      <c r="BTX39" s="59"/>
      <c r="BTY39" s="59"/>
      <c r="BTZ39" s="59"/>
      <c r="BUA39" s="59"/>
      <c r="BUB39" s="59"/>
      <c r="BUC39" s="59"/>
      <c r="BUD39" s="59"/>
      <c r="BUE39" s="59"/>
      <c r="BUF39" s="59"/>
      <c r="BUG39" s="59"/>
      <c r="BUH39" s="59"/>
      <c r="BUI39" s="59"/>
      <c r="BUJ39" s="59"/>
      <c r="BUK39" s="59"/>
      <c r="BUL39" s="59"/>
      <c r="BUM39" s="59"/>
      <c r="BUN39" s="59"/>
      <c r="BUO39" s="59"/>
      <c r="BUP39" s="59"/>
      <c r="BUQ39" s="59"/>
      <c r="BUR39" s="59"/>
      <c r="BUS39" s="59"/>
      <c r="BUT39" s="59"/>
      <c r="BUU39" s="59"/>
      <c r="BUV39" s="59"/>
      <c r="BUW39" s="59"/>
      <c r="BUX39" s="59"/>
      <c r="BUY39" s="59"/>
      <c r="BUZ39" s="59"/>
      <c r="BVA39" s="59"/>
      <c r="BVB39" s="59"/>
      <c r="BVC39" s="59"/>
      <c r="BVD39" s="59"/>
      <c r="BVE39" s="59"/>
      <c r="BVF39" s="59"/>
      <c r="BVG39" s="59"/>
      <c r="BVH39" s="59"/>
      <c r="BVI39" s="59"/>
      <c r="BVJ39" s="59"/>
      <c r="BVK39" s="59"/>
      <c r="BVL39" s="59"/>
      <c r="BVM39" s="59"/>
      <c r="BVN39" s="59"/>
      <c r="BVO39" s="59"/>
      <c r="BVP39" s="59"/>
      <c r="BVQ39" s="59"/>
      <c r="BVR39" s="59"/>
      <c r="BVS39" s="59"/>
      <c r="BVT39" s="59"/>
      <c r="BVU39" s="59"/>
      <c r="BVV39" s="59"/>
      <c r="BVW39" s="59"/>
      <c r="BVX39" s="59"/>
      <c r="BVY39" s="59"/>
      <c r="BVZ39" s="59"/>
      <c r="BWA39" s="59"/>
      <c r="BWB39" s="59"/>
      <c r="BWC39" s="59"/>
      <c r="BWD39" s="59"/>
      <c r="BWE39" s="59"/>
      <c r="BWF39" s="59"/>
      <c r="BWG39" s="59"/>
      <c r="BWH39" s="59"/>
      <c r="BWI39" s="59"/>
      <c r="BWJ39" s="59"/>
      <c r="BWK39" s="59"/>
      <c r="BWL39" s="59"/>
      <c r="BWM39" s="59"/>
      <c r="BWN39" s="59"/>
      <c r="BWO39" s="59"/>
      <c r="BWP39" s="59"/>
      <c r="BWQ39" s="59"/>
      <c r="BWR39" s="59"/>
      <c r="BWS39" s="59"/>
      <c r="BWT39" s="59"/>
      <c r="BWU39" s="59"/>
      <c r="BWV39" s="59"/>
      <c r="BWW39" s="59"/>
      <c r="BWX39" s="59"/>
      <c r="BWY39" s="59"/>
      <c r="BWZ39" s="59"/>
      <c r="BXA39" s="59"/>
      <c r="BXB39" s="59"/>
      <c r="BXC39" s="59"/>
      <c r="BXD39" s="59"/>
      <c r="BXE39" s="59"/>
      <c r="BXF39" s="59"/>
      <c r="BXG39" s="59"/>
      <c r="BXH39" s="59"/>
      <c r="BXI39" s="59"/>
      <c r="BXJ39" s="59"/>
      <c r="BXK39" s="59"/>
      <c r="BXL39" s="59"/>
      <c r="BXM39" s="59"/>
      <c r="BXN39" s="59"/>
      <c r="BXO39" s="59"/>
      <c r="BXP39" s="59"/>
      <c r="BXQ39" s="59"/>
      <c r="BXR39" s="59"/>
      <c r="BXS39" s="59"/>
      <c r="BXT39" s="59"/>
      <c r="BXU39" s="59"/>
      <c r="BXV39" s="59"/>
      <c r="BXW39" s="59"/>
      <c r="BXX39" s="59"/>
      <c r="BXY39" s="59"/>
      <c r="BXZ39" s="59"/>
      <c r="BYA39" s="59"/>
      <c r="BYB39" s="59"/>
      <c r="BYC39" s="59"/>
      <c r="BYD39" s="59"/>
      <c r="BYE39" s="59"/>
      <c r="BYF39" s="59"/>
      <c r="BYG39" s="59"/>
      <c r="BYH39" s="59"/>
      <c r="BYI39" s="59"/>
      <c r="BYJ39" s="59"/>
      <c r="BYK39" s="59"/>
      <c r="BYL39" s="59"/>
      <c r="BYM39" s="59"/>
      <c r="BYN39" s="59"/>
      <c r="BYO39" s="59"/>
      <c r="BYP39" s="59"/>
      <c r="BYQ39" s="59"/>
      <c r="BYR39" s="59"/>
      <c r="BYS39" s="59"/>
      <c r="BYT39" s="59"/>
      <c r="BYU39" s="59"/>
      <c r="BYV39" s="59"/>
      <c r="BYW39" s="59"/>
      <c r="BYX39" s="59"/>
      <c r="BYY39" s="59"/>
      <c r="BYZ39" s="59"/>
      <c r="BZA39" s="59"/>
      <c r="BZB39" s="59"/>
      <c r="BZC39" s="59"/>
      <c r="BZD39" s="59"/>
      <c r="BZE39" s="59"/>
      <c r="BZF39" s="59"/>
      <c r="BZG39" s="59"/>
      <c r="BZH39" s="59"/>
      <c r="BZI39" s="59"/>
      <c r="BZJ39" s="59"/>
      <c r="BZK39" s="59"/>
      <c r="BZL39" s="59"/>
      <c r="BZM39" s="59"/>
      <c r="BZN39" s="59"/>
      <c r="BZO39" s="59"/>
      <c r="BZP39" s="59"/>
      <c r="BZQ39" s="59"/>
      <c r="BZR39" s="59"/>
      <c r="BZS39" s="59"/>
      <c r="BZT39" s="59"/>
      <c r="BZU39" s="59"/>
      <c r="BZV39" s="59"/>
      <c r="BZW39" s="59"/>
      <c r="BZX39" s="59"/>
      <c r="BZY39" s="59"/>
      <c r="BZZ39" s="59"/>
      <c r="CAA39" s="59"/>
      <c r="CAB39" s="59"/>
      <c r="CAC39" s="59"/>
      <c r="CAD39" s="59"/>
      <c r="CAE39" s="59"/>
      <c r="CAF39" s="59"/>
      <c r="CAG39" s="59"/>
      <c r="CAH39" s="59"/>
      <c r="CAI39" s="59"/>
      <c r="CAJ39" s="59"/>
      <c r="CAK39" s="59"/>
      <c r="CAL39" s="59"/>
      <c r="CAM39" s="59"/>
      <c r="CAN39" s="59"/>
      <c r="CAO39" s="59"/>
      <c r="CAP39" s="59"/>
      <c r="CAQ39" s="59"/>
      <c r="CAR39" s="59"/>
      <c r="CAS39" s="59"/>
      <c r="CAT39" s="59"/>
      <c r="CAU39" s="59"/>
      <c r="CAV39" s="59"/>
      <c r="CAW39" s="59"/>
      <c r="CAX39" s="59"/>
      <c r="CAY39" s="59"/>
      <c r="CAZ39" s="59"/>
      <c r="CBA39" s="59"/>
      <c r="CBB39" s="59"/>
      <c r="CBC39" s="59"/>
      <c r="CBD39" s="59"/>
      <c r="CBE39" s="59"/>
      <c r="CBF39" s="59"/>
      <c r="CBG39" s="59"/>
      <c r="CBH39" s="59"/>
      <c r="CBI39" s="59"/>
      <c r="CBJ39" s="59"/>
      <c r="CBK39" s="59"/>
      <c r="CBL39" s="59"/>
      <c r="CBM39" s="59"/>
      <c r="CBN39" s="59"/>
      <c r="CBO39" s="59"/>
      <c r="CBP39" s="59"/>
      <c r="CBQ39" s="59"/>
      <c r="CBR39" s="59"/>
      <c r="CBS39" s="59"/>
      <c r="CBT39" s="59"/>
      <c r="CBU39" s="59"/>
      <c r="CBV39" s="59"/>
      <c r="CBW39" s="59"/>
      <c r="CBX39" s="59"/>
      <c r="CBY39" s="59"/>
      <c r="CBZ39" s="59"/>
      <c r="CCA39" s="59"/>
      <c r="CCB39" s="59"/>
      <c r="CCC39" s="59"/>
      <c r="CCD39" s="59"/>
      <c r="CCE39" s="59"/>
      <c r="CCF39" s="59"/>
      <c r="CCG39" s="59"/>
      <c r="CCH39" s="59"/>
      <c r="CCI39" s="59"/>
      <c r="CCJ39" s="59"/>
      <c r="CCK39" s="59"/>
      <c r="CCL39" s="59"/>
      <c r="CCM39" s="59"/>
      <c r="CCN39" s="59"/>
      <c r="CCO39" s="59"/>
      <c r="CCP39" s="59"/>
      <c r="CCQ39" s="59"/>
      <c r="CCR39" s="59"/>
      <c r="CCS39" s="59"/>
      <c r="CCT39" s="59"/>
      <c r="CCU39" s="59"/>
      <c r="CCV39" s="59"/>
      <c r="CCW39" s="59"/>
      <c r="CCX39" s="59"/>
      <c r="CCY39" s="59"/>
      <c r="CCZ39" s="59"/>
      <c r="CDA39" s="59"/>
      <c r="CDB39" s="59"/>
      <c r="CDC39" s="59"/>
      <c r="CDD39" s="59"/>
      <c r="CDE39" s="59"/>
      <c r="CDF39" s="59"/>
      <c r="CDG39" s="59"/>
      <c r="CDH39" s="59"/>
      <c r="CDI39" s="59"/>
      <c r="CDJ39" s="59"/>
      <c r="CDK39" s="59"/>
      <c r="CDL39" s="59"/>
      <c r="CDM39" s="59"/>
      <c r="CDN39" s="59"/>
      <c r="CDO39" s="59"/>
      <c r="CDP39" s="59"/>
      <c r="CDQ39" s="59"/>
      <c r="CDR39" s="59"/>
      <c r="CDS39" s="59"/>
      <c r="CDT39" s="59"/>
      <c r="CDU39" s="59"/>
      <c r="CDV39" s="59"/>
      <c r="CDW39" s="59"/>
      <c r="CDX39" s="59"/>
      <c r="CDY39" s="59"/>
      <c r="CDZ39" s="59"/>
      <c r="CEA39" s="59"/>
      <c r="CEB39" s="59"/>
      <c r="CEC39" s="59"/>
      <c r="CED39" s="59"/>
      <c r="CEE39" s="59"/>
      <c r="CEF39" s="59"/>
      <c r="CEG39" s="59"/>
      <c r="CEH39" s="59"/>
      <c r="CEI39" s="59"/>
      <c r="CEJ39" s="59"/>
      <c r="CEK39" s="59"/>
      <c r="CEL39" s="59"/>
      <c r="CEM39" s="59"/>
      <c r="CEN39" s="59"/>
      <c r="CEO39" s="59"/>
      <c r="CEP39" s="59"/>
      <c r="CEQ39" s="59"/>
      <c r="CER39" s="59"/>
      <c r="CES39" s="59"/>
      <c r="CET39" s="59"/>
      <c r="CEU39" s="59"/>
      <c r="CEV39" s="59"/>
      <c r="CEW39" s="59"/>
      <c r="CEX39" s="59"/>
      <c r="CEY39" s="59"/>
      <c r="CEZ39" s="59"/>
      <c r="CFA39" s="59"/>
      <c r="CFB39" s="59"/>
      <c r="CFC39" s="59"/>
      <c r="CFD39" s="59"/>
      <c r="CFE39" s="59"/>
      <c r="CFF39" s="59"/>
      <c r="CFG39" s="59"/>
      <c r="CFH39" s="59"/>
      <c r="CFI39" s="59"/>
      <c r="CFJ39" s="59"/>
      <c r="CFK39" s="59"/>
      <c r="CFL39" s="59"/>
      <c r="CFM39" s="59"/>
      <c r="CFN39" s="59"/>
      <c r="CFO39" s="59"/>
      <c r="CFP39" s="59"/>
      <c r="CFQ39" s="59"/>
      <c r="CFR39" s="59"/>
      <c r="CFS39" s="59"/>
      <c r="CFT39" s="59"/>
      <c r="CFU39" s="59"/>
      <c r="CFV39" s="59"/>
      <c r="CFW39" s="59"/>
      <c r="CFX39" s="59"/>
      <c r="CFY39" s="59"/>
      <c r="CFZ39" s="59"/>
      <c r="CGA39" s="59"/>
      <c r="CGB39" s="59"/>
      <c r="CGC39" s="59"/>
      <c r="CGD39" s="59"/>
      <c r="CGE39" s="59"/>
      <c r="CGF39" s="59"/>
      <c r="CGG39" s="59"/>
      <c r="CGH39" s="59"/>
      <c r="CGI39" s="59"/>
      <c r="CGJ39" s="59"/>
      <c r="CGK39" s="59"/>
      <c r="CGL39" s="59"/>
      <c r="CGM39" s="59"/>
      <c r="CGN39" s="59"/>
      <c r="CGO39" s="59"/>
      <c r="CGP39" s="59"/>
      <c r="CGQ39" s="59"/>
      <c r="CGR39" s="59"/>
      <c r="CGS39" s="59"/>
      <c r="CGT39" s="59"/>
      <c r="CGU39" s="59"/>
      <c r="CGV39" s="59"/>
      <c r="CGW39" s="59"/>
      <c r="CGX39" s="59"/>
      <c r="CGY39" s="59"/>
      <c r="CGZ39" s="59"/>
      <c r="CHA39" s="59"/>
      <c r="CHB39" s="59"/>
      <c r="CHC39" s="59"/>
      <c r="CHD39" s="59"/>
      <c r="CHE39" s="59"/>
      <c r="CHF39" s="59"/>
      <c r="CHG39" s="59"/>
      <c r="CHH39" s="59"/>
      <c r="CHI39" s="59"/>
      <c r="CHJ39" s="59"/>
      <c r="CHK39" s="59"/>
      <c r="CHL39" s="59"/>
      <c r="CHM39" s="59"/>
      <c r="CHN39" s="59"/>
      <c r="CHO39" s="59"/>
      <c r="CHP39" s="59"/>
      <c r="CHQ39" s="59"/>
      <c r="CHR39" s="59"/>
      <c r="CHS39" s="59"/>
      <c r="CHT39" s="59"/>
      <c r="CHU39" s="59"/>
      <c r="CHV39" s="59"/>
      <c r="CHW39" s="59"/>
      <c r="CHX39" s="59"/>
      <c r="CHY39" s="59"/>
      <c r="CHZ39" s="59"/>
      <c r="CIA39" s="59"/>
      <c r="CIB39" s="59"/>
      <c r="CIC39" s="59"/>
      <c r="CID39" s="59"/>
      <c r="CIE39" s="59"/>
      <c r="CIF39" s="59"/>
      <c r="CIG39" s="59"/>
      <c r="CIH39" s="59"/>
      <c r="CII39" s="59"/>
      <c r="CIJ39" s="59"/>
      <c r="CIK39" s="59"/>
      <c r="CIL39" s="59"/>
      <c r="CIM39" s="59"/>
      <c r="CIN39" s="59"/>
      <c r="CIO39" s="59"/>
      <c r="CIP39" s="59"/>
      <c r="CIQ39" s="59"/>
      <c r="CIR39" s="59"/>
      <c r="CIS39" s="59"/>
      <c r="CIT39" s="59"/>
      <c r="CIU39" s="59"/>
      <c r="CIV39" s="59"/>
      <c r="CIW39" s="59"/>
      <c r="CIX39" s="59"/>
      <c r="CIY39" s="59"/>
      <c r="CIZ39" s="59"/>
      <c r="CJA39" s="59"/>
      <c r="CJB39" s="59"/>
      <c r="CJC39" s="59"/>
      <c r="CJD39" s="59"/>
      <c r="CJE39" s="59"/>
      <c r="CJF39" s="59"/>
      <c r="CJG39" s="59"/>
      <c r="CJH39" s="59"/>
      <c r="CJI39" s="59"/>
      <c r="CJJ39" s="59"/>
      <c r="CJK39" s="59"/>
      <c r="CJL39" s="59"/>
      <c r="CJM39" s="59"/>
      <c r="CJN39" s="59"/>
      <c r="CJO39" s="59"/>
      <c r="CJP39" s="59"/>
      <c r="CJQ39" s="59"/>
      <c r="CJR39" s="59"/>
      <c r="CJS39" s="59"/>
      <c r="CJT39" s="59"/>
      <c r="CJU39" s="59"/>
      <c r="CJV39" s="59"/>
      <c r="CJW39" s="59"/>
      <c r="CJX39" s="59"/>
      <c r="CJY39" s="59"/>
      <c r="CJZ39" s="59"/>
      <c r="CKA39" s="59"/>
      <c r="CKB39" s="59"/>
      <c r="CKC39" s="59"/>
      <c r="CKD39" s="59"/>
      <c r="CKE39" s="59"/>
      <c r="CKF39" s="59"/>
      <c r="CKG39" s="59"/>
      <c r="CKH39" s="59"/>
      <c r="CKI39" s="59"/>
      <c r="CKJ39" s="59"/>
      <c r="CKK39" s="59"/>
      <c r="CKL39" s="59"/>
      <c r="CKM39" s="59"/>
      <c r="CKN39" s="59"/>
      <c r="CKO39" s="59"/>
      <c r="CKP39" s="59"/>
      <c r="CKQ39" s="59"/>
      <c r="CKR39" s="59"/>
      <c r="CKS39" s="59"/>
      <c r="CKT39" s="59"/>
      <c r="CKU39" s="59"/>
      <c r="CKV39" s="59"/>
      <c r="CKW39" s="59"/>
      <c r="CKX39" s="59"/>
      <c r="CKY39" s="59"/>
      <c r="CKZ39" s="59"/>
      <c r="CLA39" s="59"/>
      <c r="CLB39" s="59"/>
      <c r="CLC39" s="59"/>
      <c r="CLD39" s="59"/>
      <c r="CLE39" s="59"/>
      <c r="CLF39" s="59"/>
      <c r="CLG39" s="59"/>
      <c r="CLH39" s="59"/>
      <c r="CLI39" s="59"/>
      <c r="CLJ39" s="59"/>
      <c r="CLK39" s="59"/>
      <c r="CLL39" s="59"/>
      <c r="CLM39" s="59"/>
      <c r="CLN39" s="59"/>
      <c r="CLO39" s="59"/>
      <c r="CLP39" s="59"/>
      <c r="CLQ39" s="59"/>
      <c r="CLR39" s="59"/>
      <c r="CLS39" s="59"/>
      <c r="CLT39" s="59"/>
      <c r="CLU39" s="59"/>
      <c r="CLV39" s="59"/>
      <c r="CLW39" s="59"/>
      <c r="CLX39" s="59"/>
      <c r="CLY39" s="59"/>
      <c r="CLZ39" s="59"/>
      <c r="CMA39" s="59"/>
      <c r="CMB39" s="59"/>
      <c r="CMC39" s="59"/>
      <c r="CMD39" s="59"/>
      <c r="CME39" s="59"/>
      <c r="CMF39" s="59"/>
      <c r="CMG39" s="59"/>
      <c r="CMH39" s="59"/>
      <c r="CMI39" s="59"/>
      <c r="CMJ39" s="59"/>
      <c r="CMK39" s="59"/>
      <c r="CML39" s="59"/>
      <c r="CMM39" s="59"/>
      <c r="CMN39" s="59"/>
      <c r="CMO39" s="59"/>
      <c r="CMP39" s="59"/>
      <c r="CMQ39" s="59"/>
      <c r="CMR39" s="59"/>
      <c r="CMS39" s="59"/>
      <c r="CMT39" s="59"/>
      <c r="CMU39" s="59"/>
      <c r="CMV39" s="59"/>
      <c r="CMW39" s="59"/>
      <c r="CMX39" s="59"/>
      <c r="CMY39" s="59"/>
      <c r="CMZ39" s="59"/>
      <c r="CNA39" s="59"/>
      <c r="CNB39" s="59"/>
      <c r="CNC39" s="59"/>
      <c r="CND39" s="59"/>
      <c r="CNE39" s="59"/>
      <c r="CNF39" s="59"/>
      <c r="CNG39" s="59"/>
      <c r="CNH39" s="59"/>
      <c r="CNI39" s="59"/>
      <c r="CNJ39" s="59"/>
      <c r="CNK39" s="59"/>
      <c r="CNL39" s="59"/>
      <c r="CNM39" s="59"/>
      <c r="CNN39" s="59"/>
      <c r="CNO39" s="59"/>
      <c r="CNP39" s="59"/>
      <c r="CNQ39" s="59"/>
      <c r="CNR39" s="59"/>
      <c r="CNS39" s="59"/>
      <c r="CNT39" s="59"/>
      <c r="CNU39" s="59"/>
      <c r="CNV39" s="59"/>
      <c r="CNW39" s="59"/>
      <c r="CNX39" s="59"/>
      <c r="CNY39" s="59"/>
      <c r="CNZ39" s="59"/>
      <c r="COA39" s="59"/>
      <c r="COB39" s="59"/>
      <c r="COC39" s="59"/>
      <c r="COD39" s="59"/>
      <c r="COE39" s="59"/>
      <c r="COF39" s="59"/>
      <c r="COG39" s="59"/>
      <c r="COH39" s="59"/>
      <c r="COI39" s="59"/>
      <c r="COJ39" s="59"/>
      <c r="COK39" s="59"/>
      <c r="COL39" s="59"/>
      <c r="COM39" s="59"/>
      <c r="CON39" s="59"/>
      <c r="COO39" s="59"/>
      <c r="COP39" s="59"/>
      <c r="COQ39" s="59"/>
      <c r="COR39" s="59"/>
      <c r="COS39" s="59"/>
      <c r="COT39" s="59"/>
      <c r="COU39" s="59"/>
      <c r="COV39" s="59"/>
      <c r="COW39" s="59"/>
      <c r="COX39" s="59"/>
      <c r="COY39" s="59"/>
      <c r="COZ39" s="59"/>
      <c r="CPA39" s="59"/>
      <c r="CPB39" s="59"/>
      <c r="CPC39" s="59"/>
      <c r="CPD39" s="59"/>
      <c r="CPE39" s="59"/>
      <c r="CPF39" s="59"/>
      <c r="CPG39" s="59"/>
      <c r="CPH39" s="59"/>
      <c r="CPI39" s="59"/>
      <c r="CPJ39" s="59"/>
      <c r="CPK39" s="59"/>
      <c r="CPL39" s="59"/>
      <c r="CPM39" s="59"/>
      <c r="CPN39" s="59"/>
      <c r="CPO39" s="59"/>
      <c r="CPP39" s="59"/>
      <c r="CPQ39" s="59"/>
      <c r="CPR39" s="59"/>
      <c r="CPS39" s="59"/>
      <c r="CPT39" s="59"/>
      <c r="CPU39" s="59"/>
      <c r="CPV39" s="59"/>
      <c r="CPW39" s="59"/>
      <c r="CPX39" s="59"/>
      <c r="CPY39" s="59"/>
      <c r="CPZ39" s="59"/>
      <c r="CQA39" s="59"/>
      <c r="CQB39" s="59"/>
      <c r="CQC39" s="59"/>
      <c r="CQD39" s="59"/>
      <c r="CQE39" s="59"/>
      <c r="CQF39" s="59"/>
      <c r="CQG39" s="59"/>
      <c r="CQH39" s="59"/>
      <c r="CQI39" s="59"/>
      <c r="CQJ39" s="59"/>
      <c r="CQK39" s="59"/>
      <c r="CQL39" s="59"/>
      <c r="CQM39" s="59"/>
      <c r="CQN39" s="59"/>
      <c r="CQO39" s="59"/>
      <c r="CQP39" s="59"/>
      <c r="CQQ39" s="59"/>
      <c r="CQR39" s="59"/>
      <c r="CQS39" s="59"/>
      <c r="CQT39" s="59"/>
      <c r="CQU39" s="59"/>
      <c r="CQV39" s="59"/>
      <c r="CQW39" s="59"/>
      <c r="CQX39" s="59"/>
      <c r="CQY39" s="59"/>
      <c r="CQZ39" s="59"/>
      <c r="CRA39" s="59"/>
      <c r="CRB39" s="59"/>
      <c r="CRC39" s="59"/>
      <c r="CRD39" s="59"/>
      <c r="CRE39" s="59"/>
      <c r="CRF39" s="59"/>
      <c r="CRG39" s="59"/>
      <c r="CRH39" s="59"/>
      <c r="CRI39" s="59"/>
      <c r="CRJ39" s="59"/>
      <c r="CRK39" s="59"/>
      <c r="CRL39" s="59"/>
      <c r="CRM39" s="59"/>
      <c r="CRN39" s="59"/>
      <c r="CRO39" s="59"/>
      <c r="CRP39" s="59"/>
      <c r="CRQ39" s="59"/>
      <c r="CRR39" s="59"/>
      <c r="CRS39" s="59"/>
      <c r="CRT39" s="59"/>
      <c r="CRU39" s="59"/>
      <c r="CRV39" s="59"/>
      <c r="CRW39" s="59"/>
      <c r="CRX39" s="59"/>
      <c r="CRY39" s="59"/>
      <c r="CRZ39" s="59"/>
      <c r="CSA39" s="59"/>
      <c r="CSB39" s="59"/>
      <c r="CSC39" s="59"/>
      <c r="CSD39" s="59"/>
      <c r="CSE39" s="59"/>
      <c r="CSF39" s="59"/>
      <c r="CSG39" s="59"/>
      <c r="CSH39" s="59"/>
      <c r="CSI39" s="59"/>
      <c r="CSJ39" s="59"/>
      <c r="CSK39" s="59"/>
      <c r="CSL39" s="59"/>
      <c r="CSM39" s="59"/>
      <c r="CSN39" s="59"/>
      <c r="CSO39" s="59"/>
      <c r="CSP39" s="59"/>
      <c r="CSQ39" s="59"/>
      <c r="CSR39" s="59"/>
      <c r="CSS39" s="59"/>
      <c r="CST39" s="59"/>
      <c r="CSU39" s="59"/>
      <c r="CSV39" s="59"/>
      <c r="CSW39" s="59"/>
      <c r="CSX39" s="59"/>
      <c r="CSY39" s="59"/>
      <c r="CSZ39" s="59"/>
      <c r="CTA39" s="59"/>
      <c r="CTB39" s="59"/>
      <c r="CTC39" s="59"/>
      <c r="CTD39" s="59"/>
      <c r="CTE39" s="59"/>
      <c r="CTF39" s="59"/>
      <c r="CTG39" s="59"/>
      <c r="CTH39" s="59"/>
      <c r="CTI39" s="59"/>
      <c r="CTJ39" s="59"/>
      <c r="CTK39" s="59"/>
      <c r="CTL39" s="59"/>
      <c r="CTM39" s="59"/>
      <c r="CTN39" s="59"/>
      <c r="CTO39" s="59"/>
      <c r="CTP39" s="59"/>
      <c r="CTQ39" s="59"/>
      <c r="CTR39" s="59"/>
      <c r="CTS39" s="59"/>
      <c r="CTT39" s="59"/>
      <c r="CTU39" s="59"/>
      <c r="CTV39" s="59"/>
      <c r="CTW39" s="59"/>
      <c r="CTX39" s="59"/>
      <c r="CTY39" s="59"/>
      <c r="CTZ39" s="59"/>
      <c r="CUA39" s="59"/>
      <c r="CUB39" s="59"/>
      <c r="CUC39" s="59"/>
      <c r="CUD39" s="59"/>
      <c r="CUE39" s="59"/>
      <c r="CUF39" s="59"/>
      <c r="CUG39" s="59"/>
      <c r="CUH39" s="59"/>
      <c r="CUI39" s="59"/>
      <c r="CUJ39" s="59"/>
      <c r="CUK39" s="59"/>
      <c r="CUL39" s="59"/>
      <c r="CUM39" s="59"/>
      <c r="CUN39" s="59"/>
      <c r="CUO39" s="59"/>
      <c r="CUP39" s="59"/>
      <c r="CUQ39" s="59"/>
      <c r="CUR39" s="59"/>
      <c r="CUS39" s="59"/>
      <c r="CUT39" s="59"/>
      <c r="CUU39" s="59"/>
      <c r="CUV39" s="59"/>
      <c r="CUW39" s="59"/>
      <c r="CUX39" s="59"/>
      <c r="CUY39" s="59"/>
      <c r="CUZ39" s="59"/>
      <c r="CVA39" s="59"/>
      <c r="CVB39" s="59"/>
      <c r="CVC39" s="59"/>
      <c r="CVD39" s="59"/>
      <c r="CVE39" s="59"/>
      <c r="CVF39" s="59"/>
      <c r="CVG39" s="59"/>
      <c r="CVH39" s="59"/>
      <c r="CVI39" s="59"/>
      <c r="CVJ39" s="59"/>
      <c r="CVK39" s="59"/>
      <c r="CVL39" s="59"/>
      <c r="CVM39" s="59"/>
      <c r="CVN39" s="59"/>
      <c r="CVO39" s="59"/>
      <c r="CVP39" s="59"/>
      <c r="CVQ39" s="59"/>
      <c r="CVR39" s="59"/>
      <c r="CVS39" s="59"/>
      <c r="CVT39" s="59"/>
      <c r="CVU39" s="59"/>
      <c r="CVV39" s="59"/>
      <c r="CVW39" s="59"/>
      <c r="CVX39" s="59"/>
      <c r="CVY39" s="59"/>
      <c r="CVZ39" s="59"/>
      <c r="CWA39" s="59"/>
      <c r="CWB39" s="59"/>
      <c r="CWC39" s="59"/>
      <c r="CWD39" s="59"/>
      <c r="CWE39" s="59"/>
      <c r="CWF39" s="59"/>
      <c r="CWG39" s="59"/>
      <c r="CWH39" s="59"/>
      <c r="CWI39" s="59"/>
      <c r="CWJ39" s="59"/>
      <c r="CWK39" s="59"/>
      <c r="CWL39" s="59"/>
      <c r="CWM39" s="59"/>
      <c r="CWN39" s="59"/>
      <c r="CWO39" s="59"/>
      <c r="CWP39" s="59"/>
      <c r="CWQ39" s="59"/>
      <c r="CWR39" s="59"/>
      <c r="CWS39" s="59"/>
      <c r="CWT39" s="59"/>
      <c r="CWU39" s="59"/>
      <c r="CWV39" s="59"/>
      <c r="CWW39" s="59"/>
      <c r="CWX39" s="59"/>
      <c r="CWY39" s="59"/>
      <c r="CWZ39" s="59"/>
      <c r="CXA39" s="59"/>
      <c r="CXB39" s="59"/>
      <c r="CXC39" s="59"/>
      <c r="CXD39" s="59"/>
      <c r="CXE39" s="59"/>
      <c r="CXF39" s="59"/>
      <c r="CXG39" s="59"/>
      <c r="CXH39" s="59"/>
      <c r="CXI39" s="59"/>
      <c r="CXJ39" s="59"/>
      <c r="CXK39" s="59"/>
      <c r="CXL39" s="59"/>
      <c r="CXM39" s="59"/>
      <c r="CXN39" s="59"/>
      <c r="CXO39" s="59"/>
      <c r="CXP39" s="59"/>
      <c r="CXQ39" s="59"/>
      <c r="CXR39" s="59"/>
      <c r="CXS39" s="59"/>
      <c r="CXT39" s="59"/>
      <c r="CXU39" s="59"/>
      <c r="CXV39" s="59"/>
      <c r="CXW39" s="59"/>
      <c r="CXX39" s="59"/>
      <c r="CXY39" s="59"/>
      <c r="CXZ39" s="59"/>
      <c r="CYA39" s="59"/>
      <c r="CYB39" s="59"/>
      <c r="CYC39" s="59"/>
      <c r="CYD39" s="59"/>
      <c r="CYE39" s="59"/>
      <c r="CYF39" s="59"/>
      <c r="CYG39" s="59"/>
      <c r="CYH39" s="59"/>
      <c r="CYI39" s="59"/>
      <c r="CYJ39" s="59"/>
      <c r="CYK39" s="59"/>
      <c r="CYL39" s="59"/>
      <c r="CYM39" s="59"/>
      <c r="CYN39" s="59"/>
      <c r="CYO39" s="59"/>
      <c r="CYP39" s="59"/>
      <c r="CYQ39" s="59"/>
      <c r="CYR39" s="59"/>
      <c r="CYS39" s="59"/>
      <c r="CYT39" s="59"/>
      <c r="CYU39" s="59"/>
      <c r="CYV39" s="59"/>
      <c r="CYW39" s="59"/>
      <c r="CYX39" s="59"/>
      <c r="CYY39" s="59"/>
      <c r="CYZ39" s="59"/>
      <c r="CZA39" s="59"/>
      <c r="CZB39" s="59"/>
      <c r="CZC39" s="59"/>
      <c r="CZD39" s="59"/>
      <c r="CZE39" s="59"/>
      <c r="CZF39" s="59"/>
      <c r="CZG39" s="59"/>
      <c r="CZH39" s="59"/>
      <c r="CZI39" s="59"/>
      <c r="CZJ39" s="59"/>
      <c r="CZK39" s="59"/>
      <c r="CZL39" s="59"/>
      <c r="CZM39" s="59"/>
      <c r="CZN39" s="59"/>
      <c r="CZO39" s="59"/>
      <c r="CZP39" s="59"/>
      <c r="CZQ39" s="59"/>
      <c r="CZR39" s="59"/>
      <c r="CZS39" s="59"/>
      <c r="CZT39" s="59"/>
      <c r="CZU39" s="59"/>
      <c r="CZV39" s="59"/>
      <c r="CZW39" s="59"/>
      <c r="CZX39" s="59"/>
      <c r="CZY39" s="59"/>
      <c r="CZZ39" s="59"/>
      <c r="DAA39" s="59"/>
      <c r="DAB39" s="59"/>
      <c r="DAC39" s="59"/>
      <c r="DAD39" s="59"/>
      <c r="DAE39" s="59"/>
      <c r="DAF39" s="59"/>
      <c r="DAG39" s="59"/>
      <c r="DAH39" s="59"/>
      <c r="DAI39" s="59"/>
      <c r="DAJ39" s="59"/>
      <c r="DAK39" s="59"/>
      <c r="DAL39" s="59"/>
      <c r="DAM39" s="59"/>
      <c r="DAN39" s="59"/>
      <c r="DAO39" s="59"/>
      <c r="DAP39" s="59"/>
      <c r="DAQ39" s="59"/>
      <c r="DAR39" s="59"/>
      <c r="DAS39" s="59"/>
      <c r="DAT39" s="59"/>
      <c r="DAU39" s="59"/>
      <c r="DAV39" s="59"/>
      <c r="DAW39" s="59"/>
      <c r="DAX39" s="59"/>
      <c r="DAY39" s="59"/>
      <c r="DAZ39" s="59"/>
      <c r="DBA39" s="59"/>
      <c r="DBB39" s="59"/>
      <c r="DBC39" s="59"/>
      <c r="DBD39" s="59"/>
      <c r="DBE39" s="59"/>
      <c r="DBF39" s="59"/>
      <c r="DBG39" s="59"/>
      <c r="DBH39" s="59"/>
      <c r="DBI39" s="59"/>
      <c r="DBJ39" s="59"/>
      <c r="DBK39" s="59"/>
      <c r="DBL39" s="59"/>
      <c r="DBM39" s="59"/>
      <c r="DBN39" s="59"/>
      <c r="DBO39" s="59"/>
      <c r="DBP39" s="59"/>
      <c r="DBQ39" s="59"/>
      <c r="DBR39" s="59"/>
      <c r="DBS39" s="59"/>
      <c r="DBT39" s="59"/>
      <c r="DBU39" s="59"/>
      <c r="DBV39" s="59"/>
      <c r="DBW39" s="59"/>
      <c r="DBX39" s="59"/>
      <c r="DBY39" s="59"/>
      <c r="DBZ39" s="59"/>
      <c r="DCA39" s="59"/>
      <c r="DCB39" s="59"/>
      <c r="DCC39" s="59"/>
      <c r="DCD39" s="59"/>
      <c r="DCE39" s="59"/>
      <c r="DCF39" s="59"/>
      <c r="DCG39" s="59"/>
      <c r="DCH39" s="59"/>
      <c r="DCI39" s="59"/>
      <c r="DCJ39" s="59"/>
      <c r="DCK39" s="59"/>
      <c r="DCL39" s="59"/>
      <c r="DCM39" s="59"/>
      <c r="DCN39" s="59"/>
      <c r="DCO39" s="59"/>
      <c r="DCP39" s="59"/>
      <c r="DCQ39" s="59"/>
      <c r="DCR39" s="59"/>
      <c r="DCS39" s="59"/>
      <c r="DCT39" s="59"/>
      <c r="DCU39" s="59"/>
      <c r="DCV39" s="59"/>
      <c r="DCW39" s="59"/>
      <c r="DCX39" s="59"/>
      <c r="DCY39" s="59"/>
      <c r="DCZ39" s="59"/>
      <c r="DDA39" s="59"/>
      <c r="DDB39" s="59"/>
      <c r="DDC39" s="59"/>
      <c r="DDD39" s="59"/>
      <c r="DDE39" s="59"/>
      <c r="DDF39" s="59"/>
      <c r="DDG39" s="59"/>
      <c r="DDH39" s="59"/>
      <c r="DDI39" s="59"/>
      <c r="DDJ39" s="59"/>
      <c r="DDK39" s="59"/>
      <c r="DDL39" s="59"/>
      <c r="DDM39" s="59"/>
      <c r="DDN39" s="59"/>
      <c r="DDO39" s="59"/>
      <c r="DDP39" s="59"/>
      <c r="DDQ39" s="59"/>
      <c r="DDR39" s="59"/>
      <c r="DDS39" s="59"/>
      <c r="DDT39" s="59"/>
      <c r="DDU39" s="59"/>
      <c r="DDV39" s="59"/>
      <c r="DDW39" s="59"/>
      <c r="DDX39" s="59"/>
      <c r="DDY39" s="59"/>
      <c r="DDZ39" s="59"/>
      <c r="DEA39" s="59"/>
      <c r="DEB39" s="59"/>
      <c r="DEC39" s="59"/>
      <c r="DED39" s="59"/>
      <c r="DEE39" s="59"/>
      <c r="DEF39" s="59"/>
      <c r="DEG39" s="59"/>
      <c r="DEH39" s="59"/>
      <c r="DEI39" s="59"/>
      <c r="DEJ39" s="59"/>
      <c r="DEK39" s="59"/>
      <c r="DEL39" s="59"/>
      <c r="DEM39" s="59"/>
      <c r="DEN39" s="59"/>
      <c r="DEO39" s="59"/>
      <c r="DEP39" s="59"/>
      <c r="DEQ39" s="59"/>
      <c r="DER39" s="59"/>
      <c r="DES39" s="59"/>
      <c r="DET39" s="59"/>
      <c r="DEU39" s="59"/>
      <c r="DEV39" s="59"/>
      <c r="DEW39" s="59"/>
      <c r="DEX39" s="59"/>
      <c r="DEY39" s="59"/>
      <c r="DEZ39" s="59"/>
      <c r="DFA39" s="59"/>
      <c r="DFB39" s="59"/>
      <c r="DFC39" s="59"/>
      <c r="DFD39" s="59"/>
      <c r="DFE39" s="59"/>
      <c r="DFF39" s="59"/>
      <c r="DFG39" s="59"/>
      <c r="DFH39" s="59"/>
      <c r="DFI39" s="59"/>
      <c r="DFJ39" s="59"/>
      <c r="DFK39" s="59"/>
      <c r="DFL39" s="59"/>
      <c r="DFM39" s="59"/>
      <c r="DFN39" s="59"/>
      <c r="DFO39" s="59"/>
      <c r="DFP39" s="59"/>
      <c r="DFQ39" s="59"/>
      <c r="DFR39" s="59"/>
      <c r="DFS39" s="59"/>
      <c r="DFT39" s="59"/>
      <c r="DFU39" s="59"/>
      <c r="DFV39" s="59"/>
      <c r="DFW39" s="59"/>
      <c r="DFX39" s="59"/>
      <c r="DFY39" s="59"/>
      <c r="DFZ39" s="59"/>
      <c r="DGA39" s="59"/>
      <c r="DGB39" s="59"/>
      <c r="DGC39" s="59"/>
      <c r="DGD39" s="59"/>
      <c r="DGE39" s="59"/>
      <c r="DGF39" s="59"/>
      <c r="DGG39" s="59"/>
      <c r="DGH39" s="59"/>
      <c r="DGI39" s="59"/>
      <c r="DGJ39" s="59"/>
      <c r="DGK39" s="59"/>
      <c r="DGL39" s="59"/>
      <c r="DGM39" s="59"/>
      <c r="DGN39" s="59"/>
      <c r="DGO39" s="59"/>
      <c r="DGP39" s="59"/>
      <c r="DGQ39" s="59"/>
      <c r="DGR39" s="59"/>
      <c r="DGS39" s="59"/>
      <c r="DGT39" s="59"/>
      <c r="DGU39" s="59"/>
      <c r="DGV39" s="59"/>
      <c r="DGW39" s="59"/>
      <c r="DGX39" s="59"/>
      <c r="DGY39" s="59"/>
      <c r="DGZ39" s="59"/>
      <c r="DHA39" s="59"/>
      <c r="DHB39" s="59"/>
      <c r="DHC39" s="59"/>
      <c r="DHD39" s="59"/>
      <c r="DHE39" s="59"/>
      <c r="DHF39" s="59"/>
      <c r="DHG39" s="59"/>
      <c r="DHH39" s="59"/>
      <c r="DHI39" s="59"/>
      <c r="DHJ39" s="59"/>
      <c r="DHK39" s="59"/>
      <c r="DHL39" s="59"/>
      <c r="DHM39" s="59"/>
      <c r="DHN39" s="59"/>
      <c r="DHO39" s="59"/>
      <c r="DHP39" s="59"/>
      <c r="DHQ39" s="59"/>
      <c r="DHR39" s="59"/>
      <c r="DHS39" s="59"/>
      <c r="DHT39" s="59"/>
      <c r="DHU39" s="59"/>
      <c r="DHV39" s="59"/>
      <c r="DHW39" s="59"/>
      <c r="DHX39" s="59"/>
      <c r="DHY39" s="59"/>
      <c r="DHZ39" s="59"/>
      <c r="DIA39" s="59"/>
      <c r="DIB39" s="59"/>
      <c r="DIC39" s="59"/>
      <c r="DID39" s="59"/>
      <c r="DIE39" s="59"/>
      <c r="DIF39" s="59"/>
      <c r="DIG39" s="59"/>
      <c r="DIH39" s="59"/>
      <c r="DII39" s="59"/>
      <c r="DIJ39" s="59"/>
      <c r="DIK39" s="59"/>
      <c r="DIL39" s="59"/>
      <c r="DIM39" s="59"/>
      <c r="DIN39" s="59"/>
      <c r="DIO39" s="59"/>
      <c r="DIP39" s="59"/>
      <c r="DIQ39" s="59"/>
      <c r="DIR39" s="59"/>
      <c r="DIS39" s="59"/>
      <c r="DIT39" s="59"/>
      <c r="DIU39" s="59"/>
      <c r="DIV39" s="59"/>
      <c r="DIW39" s="59"/>
      <c r="DIX39" s="59"/>
      <c r="DIY39" s="59"/>
      <c r="DIZ39" s="59"/>
      <c r="DJA39" s="59"/>
      <c r="DJB39" s="59"/>
      <c r="DJC39" s="59"/>
      <c r="DJD39" s="59"/>
      <c r="DJE39" s="59"/>
      <c r="DJF39" s="59"/>
      <c r="DJG39" s="59"/>
      <c r="DJH39" s="59"/>
      <c r="DJI39" s="59"/>
      <c r="DJJ39" s="59"/>
      <c r="DJK39" s="59"/>
      <c r="DJL39" s="59"/>
      <c r="DJM39" s="59"/>
      <c r="DJN39" s="59"/>
      <c r="DJO39" s="59"/>
      <c r="DJP39" s="59"/>
      <c r="DJQ39" s="59"/>
      <c r="DJR39" s="59"/>
      <c r="DJS39" s="59"/>
      <c r="DJT39" s="59"/>
      <c r="DJU39" s="59"/>
      <c r="DJV39" s="59"/>
      <c r="DJW39" s="59"/>
      <c r="DJX39" s="59"/>
      <c r="DJY39" s="59"/>
      <c r="DJZ39" s="59"/>
      <c r="DKA39" s="59"/>
      <c r="DKB39" s="59"/>
      <c r="DKC39" s="59"/>
      <c r="DKD39" s="59"/>
      <c r="DKE39" s="59"/>
      <c r="DKF39" s="59"/>
      <c r="DKG39" s="59"/>
      <c r="DKH39" s="59"/>
      <c r="DKI39" s="59"/>
      <c r="DKJ39" s="59"/>
      <c r="DKK39" s="59"/>
      <c r="DKL39" s="59"/>
      <c r="DKM39" s="59"/>
      <c r="DKN39" s="59"/>
      <c r="DKO39" s="59"/>
      <c r="DKP39" s="59"/>
      <c r="DKQ39" s="59"/>
      <c r="DKR39" s="59"/>
      <c r="DKS39" s="59"/>
      <c r="DKT39" s="59"/>
      <c r="DKU39" s="59"/>
      <c r="DKV39" s="59"/>
      <c r="DKW39" s="59"/>
      <c r="DKX39" s="59"/>
      <c r="DKY39" s="59"/>
      <c r="DKZ39" s="59"/>
      <c r="DLA39" s="59"/>
      <c r="DLB39" s="59"/>
      <c r="DLC39" s="59"/>
      <c r="DLD39" s="59"/>
      <c r="DLE39" s="59"/>
      <c r="DLF39" s="59"/>
      <c r="DLG39" s="59"/>
      <c r="DLH39" s="59"/>
      <c r="DLI39" s="59"/>
      <c r="DLJ39" s="59"/>
      <c r="DLK39" s="59"/>
      <c r="DLL39" s="59"/>
      <c r="DLM39" s="59"/>
      <c r="DLN39" s="59"/>
      <c r="DLO39" s="59"/>
      <c r="DLP39" s="59"/>
      <c r="DLQ39" s="59"/>
      <c r="DLR39" s="59"/>
      <c r="DLS39" s="59"/>
      <c r="DLT39" s="59"/>
      <c r="DLU39" s="59"/>
      <c r="DLV39" s="59"/>
      <c r="DLW39" s="59"/>
      <c r="DLX39" s="59"/>
      <c r="DLY39" s="59"/>
      <c r="DLZ39" s="59"/>
      <c r="DMA39" s="59"/>
      <c r="DMB39" s="59"/>
      <c r="DMC39" s="59"/>
      <c r="DMD39" s="59"/>
      <c r="DME39" s="59"/>
      <c r="DMF39" s="59"/>
      <c r="DMG39" s="59"/>
      <c r="DMH39" s="59"/>
      <c r="DMI39" s="59"/>
      <c r="DMJ39" s="59"/>
      <c r="DMK39" s="59"/>
      <c r="DML39" s="59"/>
      <c r="DMM39" s="59"/>
      <c r="DMN39" s="59"/>
      <c r="DMO39" s="59"/>
      <c r="DMP39" s="59"/>
      <c r="DMQ39" s="59"/>
      <c r="DMR39" s="59"/>
      <c r="DMS39" s="59"/>
      <c r="DMT39" s="59"/>
      <c r="DMU39" s="59"/>
      <c r="DMV39" s="59"/>
      <c r="DMW39" s="59"/>
      <c r="DMX39" s="59"/>
      <c r="DMY39" s="59"/>
      <c r="DMZ39" s="59"/>
      <c r="DNA39" s="59"/>
      <c r="DNB39" s="59"/>
      <c r="DNC39" s="59"/>
      <c r="DND39" s="59"/>
      <c r="DNE39" s="59"/>
      <c r="DNF39" s="59"/>
      <c r="DNG39" s="59"/>
      <c r="DNH39" s="59"/>
      <c r="DNI39" s="59"/>
      <c r="DNJ39" s="59"/>
      <c r="DNK39" s="59"/>
      <c r="DNL39" s="59"/>
      <c r="DNM39" s="59"/>
      <c r="DNN39" s="59"/>
      <c r="DNO39" s="59"/>
      <c r="DNP39" s="59"/>
      <c r="DNQ39" s="59"/>
      <c r="DNR39" s="59"/>
      <c r="DNS39" s="59"/>
      <c r="DNT39" s="59"/>
      <c r="DNU39" s="59"/>
      <c r="DNV39" s="59"/>
      <c r="DNW39" s="59"/>
      <c r="DNX39" s="59"/>
      <c r="DNY39" s="59"/>
      <c r="DNZ39" s="59"/>
      <c r="DOA39" s="59"/>
      <c r="DOB39" s="59"/>
      <c r="DOC39" s="59"/>
      <c r="DOD39" s="59"/>
      <c r="DOE39" s="59"/>
      <c r="DOF39" s="59"/>
      <c r="DOG39" s="59"/>
      <c r="DOH39" s="59"/>
      <c r="DOI39" s="59"/>
      <c r="DOJ39" s="59"/>
      <c r="DOK39" s="59"/>
      <c r="DOL39" s="59"/>
      <c r="DOM39" s="59"/>
      <c r="DON39" s="59"/>
      <c r="DOO39" s="59"/>
      <c r="DOP39" s="59"/>
      <c r="DOQ39" s="59"/>
      <c r="DOR39" s="59"/>
      <c r="DOS39" s="59"/>
      <c r="DOT39" s="59"/>
      <c r="DOU39" s="59"/>
      <c r="DOV39" s="59"/>
      <c r="DOW39" s="59"/>
      <c r="DOX39" s="59"/>
      <c r="DOY39" s="59"/>
      <c r="DOZ39" s="59"/>
      <c r="DPA39" s="59"/>
      <c r="DPB39" s="59"/>
      <c r="DPC39" s="59"/>
      <c r="DPD39" s="59"/>
      <c r="DPE39" s="59"/>
      <c r="DPF39" s="59"/>
      <c r="DPG39" s="59"/>
      <c r="DPH39" s="59"/>
      <c r="DPI39" s="59"/>
      <c r="DPJ39" s="59"/>
      <c r="DPK39" s="59"/>
      <c r="DPL39" s="59"/>
      <c r="DPM39" s="59"/>
      <c r="DPN39" s="59"/>
      <c r="DPO39" s="59"/>
      <c r="DPP39" s="59"/>
      <c r="DPQ39" s="59"/>
      <c r="DPR39" s="59"/>
      <c r="DPS39" s="59"/>
      <c r="DPT39" s="59"/>
      <c r="DPU39" s="59"/>
      <c r="DPV39" s="59"/>
      <c r="DPW39" s="59"/>
      <c r="DPX39" s="59"/>
      <c r="DPY39" s="59"/>
      <c r="DPZ39" s="59"/>
      <c r="DQA39" s="59"/>
      <c r="DQB39" s="59"/>
      <c r="DQC39" s="59"/>
      <c r="DQD39" s="59"/>
      <c r="DQE39" s="59"/>
      <c r="DQF39" s="59"/>
      <c r="DQG39" s="59"/>
      <c r="DQH39" s="59"/>
      <c r="DQI39" s="59"/>
      <c r="DQJ39" s="59"/>
      <c r="DQK39" s="59"/>
      <c r="DQL39" s="59"/>
      <c r="DQM39" s="59"/>
      <c r="DQN39" s="59"/>
      <c r="DQO39" s="59"/>
      <c r="DQP39" s="59"/>
      <c r="DQQ39" s="59"/>
      <c r="DQR39" s="59"/>
      <c r="DQS39" s="59"/>
      <c r="DQT39" s="59"/>
      <c r="DQU39" s="59"/>
      <c r="DQV39" s="59"/>
      <c r="DQW39" s="59"/>
      <c r="DQX39" s="59"/>
      <c r="DQY39" s="59"/>
      <c r="DQZ39" s="59"/>
      <c r="DRA39" s="59"/>
      <c r="DRB39" s="59"/>
      <c r="DRC39" s="59"/>
      <c r="DRD39" s="59"/>
      <c r="DRE39" s="59"/>
      <c r="DRF39" s="59"/>
      <c r="DRG39" s="59"/>
      <c r="DRH39" s="59"/>
      <c r="DRI39" s="59"/>
      <c r="DRJ39" s="59"/>
      <c r="DRK39" s="59"/>
      <c r="DRL39" s="59"/>
      <c r="DRM39" s="59"/>
      <c r="DRN39" s="59"/>
      <c r="DRO39" s="59"/>
      <c r="DRP39" s="59"/>
      <c r="DRQ39" s="59"/>
      <c r="DRR39" s="59"/>
      <c r="DRS39" s="59"/>
      <c r="DRT39" s="59"/>
      <c r="DRU39" s="59"/>
      <c r="DRV39" s="59"/>
      <c r="DRW39" s="59"/>
      <c r="DRX39" s="59"/>
      <c r="DRY39" s="59"/>
      <c r="DRZ39" s="59"/>
      <c r="DSA39" s="59"/>
      <c r="DSB39" s="59"/>
      <c r="DSC39" s="59"/>
      <c r="DSD39" s="59"/>
      <c r="DSE39" s="59"/>
      <c r="DSF39" s="59"/>
      <c r="DSG39" s="59"/>
      <c r="DSH39" s="59"/>
      <c r="DSI39" s="59"/>
      <c r="DSJ39" s="59"/>
      <c r="DSK39" s="59"/>
      <c r="DSL39" s="59"/>
      <c r="DSM39" s="59"/>
      <c r="DSN39" s="59"/>
      <c r="DSO39" s="59"/>
      <c r="DSP39" s="59"/>
      <c r="DSQ39" s="59"/>
      <c r="DSR39" s="59"/>
      <c r="DSS39" s="59"/>
      <c r="DST39" s="59"/>
      <c r="DSU39" s="59"/>
      <c r="DSV39" s="59"/>
      <c r="DSW39" s="59"/>
      <c r="DSX39" s="59"/>
      <c r="DSY39" s="59"/>
      <c r="DSZ39" s="59"/>
      <c r="DTA39" s="59"/>
      <c r="DTB39" s="59"/>
      <c r="DTC39" s="59"/>
      <c r="DTD39" s="59"/>
      <c r="DTE39" s="59"/>
      <c r="DTF39" s="59"/>
      <c r="DTG39" s="59"/>
      <c r="DTH39" s="59"/>
      <c r="DTI39" s="59"/>
      <c r="DTJ39" s="59"/>
      <c r="DTK39" s="59"/>
      <c r="DTL39" s="59"/>
      <c r="DTM39" s="59"/>
      <c r="DTN39" s="59"/>
      <c r="DTO39" s="59"/>
      <c r="DTP39" s="59"/>
      <c r="DTQ39" s="59"/>
      <c r="DTR39" s="59"/>
      <c r="DTS39" s="59"/>
      <c r="DTT39" s="59"/>
      <c r="DTU39" s="59"/>
      <c r="DTV39" s="59"/>
      <c r="DTW39" s="59"/>
      <c r="DTX39" s="59"/>
      <c r="DTY39" s="59"/>
      <c r="DTZ39" s="59"/>
      <c r="DUA39" s="59"/>
      <c r="DUB39" s="59"/>
      <c r="DUC39" s="59"/>
      <c r="DUD39" s="59"/>
      <c r="DUE39" s="59"/>
      <c r="DUF39" s="59"/>
      <c r="DUG39" s="59"/>
      <c r="DUH39" s="59"/>
      <c r="DUI39" s="59"/>
      <c r="DUJ39" s="59"/>
      <c r="DUK39" s="59"/>
      <c r="DUL39" s="59"/>
      <c r="DUM39" s="59"/>
      <c r="DUN39" s="59"/>
      <c r="DUO39" s="59"/>
      <c r="DUP39" s="59"/>
      <c r="DUQ39" s="59"/>
      <c r="DUR39" s="59"/>
      <c r="DUS39" s="59"/>
      <c r="DUT39" s="59"/>
      <c r="DUU39" s="59"/>
      <c r="DUV39" s="59"/>
      <c r="DUW39" s="59"/>
      <c r="DUX39" s="59"/>
      <c r="DUY39" s="59"/>
      <c r="DUZ39" s="59"/>
      <c r="DVA39" s="59"/>
      <c r="DVB39" s="59"/>
      <c r="DVC39" s="59"/>
      <c r="DVD39" s="59"/>
      <c r="DVE39" s="59"/>
      <c r="DVF39" s="59"/>
      <c r="DVG39" s="59"/>
      <c r="DVH39" s="59"/>
      <c r="DVI39" s="59"/>
      <c r="DVJ39" s="59"/>
      <c r="DVK39" s="59"/>
      <c r="DVL39" s="59"/>
      <c r="DVM39" s="59"/>
      <c r="DVN39" s="59"/>
      <c r="DVO39" s="59"/>
      <c r="DVP39" s="59"/>
      <c r="DVQ39" s="59"/>
      <c r="DVR39" s="59"/>
      <c r="DVS39" s="59"/>
      <c r="DVT39" s="59"/>
      <c r="DVU39" s="59"/>
      <c r="DVV39" s="59"/>
      <c r="DVW39" s="59"/>
      <c r="DVX39" s="59"/>
      <c r="DVY39" s="59"/>
      <c r="DVZ39" s="59"/>
      <c r="DWA39" s="59"/>
      <c r="DWB39" s="59"/>
      <c r="DWC39" s="59"/>
      <c r="DWD39" s="59"/>
      <c r="DWE39" s="59"/>
      <c r="DWF39" s="59"/>
      <c r="DWG39" s="59"/>
      <c r="DWH39" s="59"/>
      <c r="DWI39" s="59"/>
      <c r="DWJ39" s="59"/>
      <c r="DWK39" s="59"/>
      <c r="DWL39" s="59"/>
      <c r="DWM39" s="59"/>
      <c r="DWN39" s="59"/>
      <c r="DWO39" s="59"/>
      <c r="DWP39" s="59"/>
      <c r="DWQ39" s="59"/>
      <c r="DWR39" s="59"/>
      <c r="DWS39" s="59"/>
      <c r="DWT39" s="59"/>
      <c r="DWU39" s="59"/>
      <c r="DWV39" s="59"/>
      <c r="DWW39" s="59"/>
      <c r="DWX39" s="59"/>
      <c r="DWY39" s="59"/>
      <c r="DWZ39" s="59"/>
      <c r="DXA39" s="59"/>
      <c r="DXB39" s="59"/>
      <c r="DXC39" s="59"/>
      <c r="DXD39" s="59"/>
      <c r="DXE39" s="59"/>
      <c r="DXF39" s="59"/>
      <c r="DXG39" s="59"/>
      <c r="DXH39" s="59"/>
      <c r="DXI39" s="59"/>
      <c r="DXJ39" s="59"/>
      <c r="DXK39" s="59"/>
      <c r="DXL39" s="59"/>
      <c r="DXM39" s="59"/>
      <c r="DXN39" s="59"/>
      <c r="DXO39" s="59"/>
      <c r="DXP39" s="59"/>
      <c r="DXQ39" s="59"/>
      <c r="DXR39" s="59"/>
      <c r="DXS39" s="59"/>
      <c r="DXT39" s="59"/>
      <c r="DXU39" s="59"/>
      <c r="DXV39" s="59"/>
      <c r="DXW39" s="59"/>
      <c r="DXX39" s="59"/>
      <c r="DXY39" s="59"/>
      <c r="DXZ39" s="59"/>
      <c r="DYA39" s="59"/>
      <c r="DYB39" s="59"/>
      <c r="DYC39" s="59"/>
      <c r="DYD39" s="59"/>
      <c r="DYE39" s="59"/>
      <c r="DYF39" s="59"/>
      <c r="DYG39" s="59"/>
      <c r="DYH39" s="59"/>
      <c r="DYI39" s="59"/>
      <c r="DYJ39" s="59"/>
      <c r="DYK39" s="59"/>
      <c r="DYL39" s="59"/>
      <c r="DYM39" s="59"/>
      <c r="DYN39" s="59"/>
      <c r="DYO39" s="59"/>
      <c r="DYP39" s="59"/>
      <c r="DYQ39" s="59"/>
      <c r="DYR39" s="59"/>
      <c r="DYS39" s="59"/>
      <c r="DYT39" s="59"/>
      <c r="DYU39" s="59"/>
      <c r="DYV39" s="59"/>
      <c r="DYW39" s="59"/>
      <c r="DYX39" s="59"/>
      <c r="DYY39" s="59"/>
      <c r="DYZ39" s="59"/>
      <c r="DZA39" s="59"/>
      <c r="DZB39" s="59"/>
      <c r="DZC39" s="59"/>
      <c r="DZD39" s="59"/>
      <c r="DZE39" s="59"/>
      <c r="DZF39" s="59"/>
      <c r="DZG39" s="59"/>
      <c r="DZH39" s="59"/>
      <c r="DZI39" s="59"/>
      <c r="DZJ39" s="59"/>
      <c r="DZK39" s="59"/>
      <c r="DZL39" s="59"/>
      <c r="DZM39" s="59"/>
      <c r="DZN39" s="59"/>
      <c r="DZO39" s="59"/>
      <c r="DZP39" s="59"/>
      <c r="DZQ39" s="59"/>
      <c r="DZR39" s="59"/>
      <c r="DZS39" s="59"/>
      <c r="DZT39" s="59"/>
      <c r="DZU39" s="59"/>
      <c r="DZV39" s="59"/>
      <c r="DZW39" s="59"/>
      <c r="DZX39" s="59"/>
      <c r="DZY39" s="59"/>
      <c r="DZZ39" s="59"/>
      <c r="EAA39" s="59"/>
      <c r="EAB39" s="59"/>
      <c r="EAC39" s="59"/>
      <c r="EAD39" s="59"/>
      <c r="EAE39" s="59"/>
      <c r="EAF39" s="59"/>
      <c r="EAG39" s="59"/>
      <c r="EAH39" s="59"/>
      <c r="EAI39" s="59"/>
      <c r="EAJ39" s="59"/>
      <c r="EAK39" s="59"/>
      <c r="EAL39" s="59"/>
      <c r="EAM39" s="59"/>
      <c r="EAN39" s="59"/>
      <c r="EAO39" s="59"/>
      <c r="EAP39" s="59"/>
      <c r="EAQ39" s="59"/>
      <c r="EAR39" s="59"/>
      <c r="EAS39" s="59"/>
      <c r="EAT39" s="59"/>
      <c r="EAU39" s="59"/>
      <c r="EAV39" s="59"/>
      <c r="EAW39" s="59"/>
      <c r="EAX39" s="59"/>
      <c r="EAY39" s="59"/>
      <c r="EAZ39" s="59"/>
      <c r="EBA39" s="59"/>
      <c r="EBB39" s="59"/>
      <c r="EBC39" s="59"/>
      <c r="EBD39" s="59"/>
      <c r="EBE39" s="59"/>
      <c r="EBF39" s="59"/>
      <c r="EBG39" s="59"/>
      <c r="EBH39" s="59"/>
      <c r="EBI39" s="59"/>
      <c r="EBJ39" s="59"/>
      <c r="EBK39" s="59"/>
      <c r="EBL39" s="59"/>
      <c r="EBM39" s="59"/>
      <c r="EBN39" s="59"/>
      <c r="EBO39" s="59"/>
      <c r="EBP39" s="59"/>
      <c r="EBQ39" s="59"/>
      <c r="EBR39" s="59"/>
      <c r="EBS39" s="59"/>
      <c r="EBT39" s="59"/>
      <c r="EBU39" s="59"/>
      <c r="EBV39" s="59"/>
      <c r="EBW39" s="59"/>
      <c r="EBX39" s="59"/>
      <c r="EBY39" s="59"/>
      <c r="EBZ39" s="59"/>
      <c r="ECA39" s="59"/>
      <c r="ECB39" s="59"/>
      <c r="ECC39" s="59"/>
      <c r="ECD39" s="59"/>
      <c r="ECE39" s="59"/>
      <c r="ECF39" s="59"/>
      <c r="ECG39" s="59"/>
      <c r="ECH39" s="59"/>
      <c r="ECI39" s="59"/>
      <c r="ECJ39" s="59"/>
      <c r="ECK39" s="59"/>
      <c r="ECL39" s="59"/>
      <c r="ECM39" s="59"/>
      <c r="ECN39" s="59"/>
      <c r="ECO39" s="59"/>
      <c r="ECP39" s="59"/>
      <c r="ECQ39" s="59"/>
      <c r="ECR39" s="59"/>
      <c r="ECS39" s="59"/>
      <c r="ECT39" s="59"/>
      <c r="ECU39" s="59"/>
      <c r="ECV39" s="59"/>
      <c r="ECW39" s="59"/>
      <c r="ECX39" s="59"/>
      <c r="ECY39" s="59"/>
      <c r="ECZ39" s="59"/>
      <c r="EDA39" s="59"/>
      <c r="EDB39" s="59"/>
      <c r="EDC39" s="59"/>
      <c r="EDD39" s="59"/>
      <c r="EDE39" s="59"/>
      <c r="EDF39" s="59"/>
      <c r="EDG39" s="59"/>
      <c r="EDH39" s="59"/>
      <c r="EDI39" s="59"/>
      <c r="EDJ39" s="59"/>
      <c r="EDK39" s="59"/>
      <c r="EDL39" s="59"/>
      <c r="EDM39" s="59"/>
      <c r="EDN39" s="59"/>
      <c r="EDO39" s="59"/>
      <c r="EDP39" s="59"/>
      <c r="EDQ39" s="59"/>
      <c r="EDR39" s="59"/>
      <c r="EDS39" s="59"/>
      <c r="EDT39" s="59"/>
      <c r="EDU39" s="59"/>
      <c r="EDV39" s="59"/>
      <c r="EDW39" s="59"/>
      <c r="EDX39" s="59"/>
      <c r="EDY39" s="59"/>
      <c r="EDZ39" s="59"/>
      <c r="EEA39" s="59"/>
      <c r="EEB39" s="59"/>
      <c r="EEC39" s="59"/>
      <c r="EED39" s="59"/>
      <c r="EEE39" s="59"/>
      <c r="EEF39" s="59"/>
      <c r="EEG39" s="59"/>
      <c r="EEH39" s="59"/>
      <c r="EEI39" s="59"/>
      <c r="EEJ39" s="59"/>
      <c r="EEK39" s="59"/>
      <c r="EEL39" s="59"/>
      <c r="EEM39" s="59"/>
      <c r="EEN39" s="59"/>
      <c r="EEO39" s="59"/>
      <c r="EEP39" s="59"/>
      <c r="EEQ39" s="59"/>
      <c r="EER39" s="59"/>
      <c r="EES39" s="59"/>
      <c r="EET39" s="59"/>
      <c r="EEU39" s="59"/>
      <c r="EEV39" s="59"/>
      <c r="EEW39" s="59"/>
      <c r="EEX39" s="59"/>
      <c r="EEY39" s="59"/>
      <c r="EEZ39" s="59"/>
      <c r="EFA39" s="59"/>
      <c r="EFB39" s="59"/>
      <c r="EFC39" s="59"/>
      <c r="EFD39" s="59"/>
      <c r="EFE39" s="59"/>
      <c r="EFF39" s="59"/>
      <c r="EFG39" s="59"/>
      <c r="EFH39" s="59"/>
      <c r="EFI39" s="59"/>
      <c r="EFJ39" s="59"/>
      <c r="EFK39" s="59"/>
      <c r="EFL39" s="59"/>
      <c r="EFM39" s="59"/>
      <c r="EFN39" s="59"/>
      <c r="EFO39" s="59"/>
      <c r="EFP39" s="59"/>
      <c r="EFQ39" s="59"/>
      <c r="EFR39" s="59"/>
      <c r="EFS39" s="59"/>
      <c r="EFT39" s="59"/>
      <c r="EFU39" s="59"/>
      <c r="EFV39" s="59"/>
      <c r="EFW39" s="59"/>
      <c r="EFX39" s="59"/>
      <c r="EFY39" s="59"/>
      <c r="EFZ39" s="59"/>
      <c r="EGA39" s="59"/>
      <c r="EGB39" s="59"/>
      <c r="EGC39" s="59"/>
      <c r="EGD39" s="59"/>
      <c r="EGE39" s="59"/>
      <c r="EGF39" s="59"/>
      <c r="EGG39" s="59"/>
      <c r="EGH39" s="59"/>
      <c r="EGI39" s="59"/>
      <c r="EGJ39" s="59"/>
      <c r="EGK39" s="59"/>
      <c r="EGL39" s="59"/>
      <c r="EGM39" s="59"/>
      <c r="EGN39" s="59"/>
      <c r="EGO39" s="59"/>
      <c r="EGP39" s="59"/>
      <c r="EGQ39" s="59"/>
      <c r="EGR39" s="59"/>
      <c r="EGS39" s="59"/>
      <c r="EGT39" s="59"/>
      <c r="EGU39" s="59"/>
      <c r="EGV39" s="59"/>
      <c r="EGW39" s="59"/>
      <c r="EGX39" s="59"/>
      <c r="EGY39" s="59"/>
      <c r="EGZ39" s="59"/>
      <c r="EHA39" s="59"/>
      <c r="EHB39" s="59"/>
      <c r="EHC39" s="59"/>
      <c r="EHD39" s="59"/>
      <c r="EHE39" s="59"/>
      <c r="EHF39" s="59"/>
      <c r="EHG39" s="59"/>
      <c r="EHH39" s="59"/>
      <c r="EHI39" s="59"/>
      <c r="EHJ39" s="59"/>
      <c r="EHK39" s="59"/>
      <c r="EHL39" s="59"/>
      <c r="EHM39" s="59"/>
      <c r="EHN39" s="59"/>
      <c r="EHO39" s="59"/>
      <c r="EHP39" s="59"/>
      <c r="EHQ39" s="59"/>
      <c r="EHR39" s="59"/>
      <c r="EHS39" s="59"/>
      <c r="EHT39" s="59"/>
      <c r="EHU39" s="59"/>
      <c r="EHV39" s="59"/>
      <c r="EHW39" s="59"/>
      <c r="EHX39" s="59"/>
      <c r="EHY39" s="59"/>
      <c r="EHZ39" s="59"/>
      <c r="EIA39" s="59"/>
      <c r="EIB39" s="59"/>
      <c r="EIC39" s="59"/>
      <c r="EID39" s="59"/>
      <c r="EIE39" s="59"/>
      <c r="EIF39" s="59"/>
      <c r="EIG39" s="59"/>
      <c r="EIH39" s="59"/>
      <c r="EII39" s="59"/>
      <c r="EIJ39" s="59"/>
      <c r="EIK39" s="59"/>
      <c r="EIL39" s="59"/>
      <c r="EIM39" s="59"/>
      <c r="EIN39" s="59"/>
      <c r="EIO39" s="59"/>
      <c r="EIP39" s="59"/>
      <c r="EIQ39" s="59"/>
      <c r="EIR39" s="59"/>
      <c r="EIS39" s="59"/>
      <c r="EIT39" s="59"/>
      <c r="EIU39" s="59"/>
      <c r="EIV39" s="59"/>
      <c r="EIW39" s="59"/>
      <c r="EIX39" s="59"/>
      <c r="EIY39" s="59"/>
      <c r="EIZ39" s="59"/>
      <c r="EJA39" s="59"/>
      <c r="EJB39" s="59"/>
      <c r="EJC39" s="59"/>
      <c r="EJD39" s="59"/>
      <c r="EJE39" s="59"/>
      <c r="EJF39" s="59"/>
      <c r="EJG39" s="59"/>
      <c r="EJH39" s="59"/>
      <c r="EJI39" s="59"/>
      <c r="EJJ39" s="59"/>
      <c r="EJK39" s="59"/>
      <c r="EJL39" s="59"/>
      <c r="EJM39" s="59"/>
      <c r="EJN39" s="59"/>
      <c r="EJO39" s="59"/>
      <c r="EJP39" s="59"/>
      <c r="EJQ39" s="59"/>
      <c r="EJR39" s="59"/>
      <c r="EJS39" s="59"/>
      <c r="EJT39" s="59"/>
      <c r="EJU39" s="59"/>
      <c r="EJV39" s="59"/>
      <c r="EJW39" s="59"/>
      <c r="EJX39" s="59"/>
      <c r="EJY39" s="59"/>
      <c r="EJZ39" s="59"/>
      <c r="EKA39" s="59"/>
      <c r="EKB39" s="59"/>
      <c r="EKC39" s="59"/>
      <c r="EKD39" s="59"/>
      <c r="EKE39" s="59"/>
      <c r="EKF39" s="59"/>
      <c r="EKG39" s="59"/>
      <c r="EKH39" s="59"/>
      <c r="EKI39" s="59"/>
      <c r="EKJ39" s="59"/>
      <c r="EKK39" s="59"/>
      <c r="EKL39" s="59"/>
      <c r="EKM39" s="59"/>
      <c r="EKN39" s="59"/>
      <c r="EKO39" s="59"/>
      <c r="EKP39" s="59"/>
      <c r="EKQ39" s="59"/>
      <c r="EKR39" s="59"/>
      <c r="EKS39" s="59"/>
      <c r="EKT39" s="59"/>
      <c r="EKU39" s="59"/>
      <c r="EKV39" s="59"/>
      <c r="EKW39" s="59"/>
      <c r="EKX39" s="59"/>
      <c r="EKY39" s="59"/>
      <c r="EKZ39" s="59"/>
      <c r="ELA39" s="59"/>
      <c r="ELB39" s="59"/>
      <c r="ELC39" s="59"/>
      <c r="ELD39" s="59"/>
      <c r="ELE39" s="59"/>
      <c r="ELF39" s="59"/>
      <c r="ELG39" s="59"/>
      <c r="ELH39" s="59"/>
      <c r="ELI39" s="59"/>
      <c r="ELJ39" s="59"/>
      <c r="ELK39" s="59"/>
      <c r="ELL39" s="59"/>
      <c r="ELM39" s="59"/>
      <c r="ELN39" s="59"/>
      <c r="ELO39" s="59"/>
      <c r="ELP39" s="59"/>
      <c r="ELQ39" s="59"/>
      <c r="ELR39" s="59"/>
      <c r="ELS39" s="59"/>
      <c r="ELT39" s="59"/>
      <c r="ELU39" s="59"/>
      <c r="ELV39" s="59"/>
      <c r="ELW39" s="59"/>
      <c r="ELX39" s="59"/>
      <c r="ELY39" s="59"/>
      <c r="ELZ39" s="59"/>
      <c r="EMA39" s="59"/>
      <c r="EMB39" s="59"/>
      <c r="EMC39" s="59"/>
      <c r="EMD39" s="59"/>
      <c r="EME39" s="59"/>
      <c r="EMF39" s="59"/>
      <c r="EMG39" s="59"/>
      <c r="EMH39" s="59"/>
      <c r="EMI39" s="59"/>
      <c r="EMJ39" s="59"/>
      <c r="EMK39" s="59"/>
      <c r="EML39" s="59"/>
      <c r="EMM39" s="59"/>
      <c r="EMN39" s="59"/>
      <c r="EMO39" s="59"/>
      <c r="EMP39" s="59"/>
      <c r="EMQ39" s="59"/>
      <c r="EMR39" s="59"/>
      <c r="EMS39" s="59"/>
      <c r="EMT39" s="59"/>
      <c r="EMU39" s="59"/>
      <c r="EMV39" s="59"/>
      <c r="EMW39" s="59"/>
      <c r="EMX39" s="59"/>
      <c r="EMY39" s="59"/>
      <c r="EMZ39" s="59"/>
      <c r="ENA39" s="59"/>
      <c r="ENB39" s="59"/>
      <c r="ENC39" s="59"/>
      <c r="END39" s="59"/>
      <c r="ENE39" s="59"/>
      <c r="ENF39" s="59"/>
      <c r="ENG39" s="59"/>
      <c r="ENH39" s="59"/>
      <c r="ENI39" s="59"/>
      <c r="ENJ39" s="59"/>
      <c r="ENK39" s="59"/>
      <c r="ENL39" s="59"/>
      <c r="ENM39" s="59"/>
      <c r="ENN39" s="59"/>
      <c r="ENO39" s="59"/>
      <c r="ENP39" s="59"/>
      <c r="ENQ39" s="59"/>
      <c r="ENR39" s="59"/>
      <c r="ENS39" s="59"/>
      <c r="ENT39" s="59"/>
      <c r="ENU39" s="59"/>
      <c r="ENV39" s="59"/>
      <c r="ENW39" s="59"/>
      <c r="ENX39" s="59"/>
      <c r="ENY39" s="59"/>
      <c r="ENZ39" s="59"/>
      <c r="EOA39" s="59"/>
      <c r="EOB39" s="59"/>
      <c r="EOC39" s="59"/>
      <c r="EOD39" s="59"/>
      <c r="EOE39" s="59"/>
      <c r="EOF39" s="59"/>
      <c r="EOG39" s="59"/>
      <c r="EOH39" s="59"/>
      <c r="EOI39" s="59"/>
      <c r="EOJ39" s="59"/>
      <c r="EOK39" s="59"/>
      <c r="EOL39" s="59"/>
      <c r="EOM39" s="59"/>
      <c r="EON39" s="59"/>
      <c r="EOO39" s="59"/>
      <c r="EOP39" s="59"/>
      <c r="EOQ39" s="59"/>
      <c r="EOR39" s="59"/>
      <c r="EOS39" s="59"/>
      <c r="EOT39" s="59"/>
      <c r="EOU39" s="59"/>
      <c r="EOV39" s="59"/>
      <c r="EOW39" s="59"/>
      <c r="EOX39" s="59"/>
      <c r="EOY39" s="59"/>
      <c r="EOZ39" s="59"/>
      <c r="EPA39" s="59"/>
      <c r="EPB39" s="59"/>
      <c r="EPC39" s="59"/>
      <c r="EPD39" s="59"/>
      <c r="EPE39" s="59"/>
      <c r="EPF39" s="59"/>
      <c r="EPG39" s="59"/>
      <c r="EPH39" s="59"/>
      <c r="EPI39" s="59"/>
      <c r="EPJ39" s="59"/>
      <c r="EPK39" s="59"/>
      <c r="EPL39" s="59"/>
      <c r="EPM39" s="59"/>
      <c r="EPN39" s="59"/>
      <c r="EPO39" s="59"/>
      <c r="EPP39" s="59"/>
      <c r="EPQ39" s="59"/>
      <c r="EPR39" s="59"/>
      <c r="EPS39" s="59"/>
      <c r="EPT39" s="59"/>
      <c r="EPU39" s="59"/>
      <c r="EPV39" s="59"/>
      <c r="EPW39" s="59"/>
      <c r="EPX39" s="59"/>
      <c r="EPY39" s="59"/>
      <c r="EPZ39" s="59"/>
      <c r="EQA39" s="59"/>
      <c r="EQB39" s="59"/>
      <c r="EQC39" s="59"/>
      <c r="EQD39" s="59"/>
      <c r="EQE39" s="59"/>
      <c r="EQF39" s="59"/>
      <c r="EQG39" s="59"/>
      <c r="EQH39" s="59"/>
      <c r="EQI39" s="59"/>
      <c r="EQJ39" s="59"/>
      <c r="EQK39" s="59"/>
      <c r="EQL39" s="59"/>
      <c r="EQM39" s="59"/>
      <c r="EQN39" s="59"/>
      <c r="EQO39" s="59"/>
      <c r="EQP39" s="59"/>
      <c r="EQQ39" s="59"/>
      <c r="EQR39" s="59"/>
      <c r="EQS39" s="59"/>
      <c r="EQT39" s="59"/>
      <c r="EQU39" s="59"/>
      <c r="EQV39" s="59"/>
      <c r="EQW39" s="59"/>
      <c r="EQX39" s="59"/>
      <c r="EQY39" s="59"/>
      <c r="EQZ39" s="59"/>
      <c r="ERA39" s="59"/>
      <c r="ERB39" s="59"/>
      <c r="ERC39" s="59"/>
      <c r="ERD39" s="59"/>
      <c r="ERE39" s="59"/>
      <c r="ERF39" s="59"/>
      <c r="ERG39" s="59"/>
      <c r="ERH39" s="59"/>
      <c r="ERI39" s="59"/>
      <c r="ERJ39" s="59"/>
      <c r="ERK39" s="59"/>
      <c r="ERL39" s="59"/>
      <c r="ERM39" s="59"/>
      <c r="ERN39" s="59"/>
      <c r="ERO39" s="59"/>
      <c r="ERP39" s="59"/>
      <c r="ERQ39" s="59"/>
      <c r="ERR39" s="59"/>
      <c r="ERS39" s="59"/>
      <c r="ERT39" s="59"/>
      <c r="ERU39" s="59"/>
      <c r="ERV39" s="59"/>
      <c r="ERW39" s="59"/>
      <c r="ERX39" s="59"/>
      <c r="ERY39" s="59"/>
      <c r="ERZ39" s="59"/>
      <c r="ESA39" s="59"/>
      <c r="ESB39" s="59"/>
      <c r="ESC39" s="59"/>
      <c r="ESD39" s="59"/>
      <c r="ESE39" s="59"/>
      <c r="ESF39" s="59"/>
      <c r="ESG39" s="59"/>
      <c r="ESH39" s="59"/>
      <c r="ESI39" s="59"/>
      <c r="ESJ39" s="59"/>
      <c r="ESK39" s="59"/>
      <c r="ESL39" s="59"/>
      <c r="ESM39" s="59"/>
      <c r="ESN39" s="59"/>
      <c r="ESO39" s="59"/>
      <c r="ESP39" s="59"/>
      <c r="ESQ39" s="59"/>
      <c r="ESR39" s="59"/>
      <c r="ESS39" s="59"/>
      <c r="EST39" s="59"/>
      <c r="ESU39" s="59"/>
      <c r="ESV39" s="59"/>
      <c r="ESW39" s="59"/>
      <c r="ESX39" s="59"/>
      <c r="ESY39" s="59"/>
      <c r="ESZ39" s="59"/>
      <c r="ETA39" s="59"/>
      <c r="ETB39" s="59"/>
      <c r="ETC39" s="59"/>
      <c r="ETD39" s="59"/>
      <c r="ETE39" s="59"/>
      <c r="ETF39" s="59"/>
      <c r="ETG39" s="59"/>
      <c r="ETH39" s="59"/>
      <c r="ETI39" s="59"/>
      <c r="ETJ39" s="59"/>
      <c r="ETK39" s="59"/>
      <c r="ETL39" s="59"/>
      <c r="ETM39" s="59"/>
      <c r="ETN39" s="59"/>
      <c r="ETO39" s="59"/>
      <c r="ETP39" s="59"/>
      <c r="ETQ39" s="59"/>
      <c r="ETR39" s="59"/>
      <c r="ETS39" s="59"/>
      <c r="ETT39" s="59"/>
      <c r="ETU39" s="59"/>
      <c r="ETV39" s="59"/>
      <c r="ETW39" s="59"/>
      <c r="ETX39" s="59"/>
      <c r="ETY39" s="59"/>
      <c r="ETZ39" s="59"/>
      <c r="EUA39" s="59"/>
      <c r="EUB39" s="59"/>
      <c r="EUC39" s="59"/>
      <c r="EUD39" s="59"/>
      <c r="EUE39" s="59"/>
      <c r="EUF39" s="59"/>
      <c r="EUG39" s="59"/>
      <c r="EUH39" s="59"/>
      <c r="EUI39" s="59"/>
      <c r="EUJ39" s="59"/>
      <c r="EUK39" s="59"/>
      <c r="EUL39" s="59"/>
      <c r="EUM39" s="59"/>
      <c r="EUN39" s="59"/>
      <c r="EUO39" s="59"/>
      <c r="EUP39" s="59"/>
      <c r="EUQ39" s="59"/>
      <c r="EUR39" s="59"/>
      <c r="EUS39" s="59"/>
      <c r="EUT39" s="59"/>
      <c r="EUU39" s="59"/>
      <c r="EUV39" s="59"/>
      <c r="EUW39" s="59"/>
      <c r="EUX39" s="59"/>
      <c r="EUY39" s="59"/>
      <c r="EUZ39" s="59"/>
      <c r="EVA39" s="59"/>
      <c r="EVB39" s="59"/>
      <c r="EVC39" s="59"/>
      <c r="EVD39" s="59"/>
      <c r="EVE39" s="59"/>
      <c r="EVF39" s="59"/>
      <c r="EVG39" s="59"/>
      <c r="EVH39" s="59"/>
      <c r="EVI39" s="59"/>
      <c r="EVJ39" s="59"/>
      <c r="EVK39" s="59"/>
      <c r="EVL39" s="59"/>
      <c r="EVM39" s="59"/>
      <c r="EVN39" s="59"/>
      <c r="EVO39" s="59"/>
      <c r="EVP39" s="59"/>
      <c r="EVQ39" s="59"/>
      <c r="EVR39" s="59"/>
      <c r="EVS39" s="59"/>
      <c r="EVT39" s="59"/>
      <c r="EVU39" s="59"/>
      <c r="EVV39" s="59"/>
      <c r="EVW39" s="59"/>
      <c r="EVX39" s="59"/>
      <c r="EVY39" s="59"/>
      <c r="EVZ39" s="59"/>
      <c r="EWA39" s="59"/>
      <c r="EWB39" s="59"/>
      <c r="EWC39" s="59"/>
      <c r="EWD39" s="59"/>
      <c r="EWE39" s="59"/>
      <c r="EWF39" s="59"/>
      <c r="EWG39" s="59"/>
      <c r="EWH39" s="59"/>
      <c r="EWI39" s="59"/>
      <c r="EWJ39" s="59"/>
      <c r="EWK39" s="59"/>
      <c r="EWL39" s="59"/>
      <c r="EWM39" s="59"/>
      <c r="EWN39" s="59"/>
      <c r="EWO39" s="59"/>
      <c r="EWP39" s="59"/>
      <c r="EWQ39" s="59"/>
      <c r="EWR39" s="59"/>
      <c r="EWS39" s="59"/>
      <c r="EWT39" s="59"/>
      <c r="EWU39" s="59"/>
      <c r="EWV39" s="59"/>
      <c r="EWW39" s="59"/>
      <c r="EWX39" s="59"/>
      <c r="EWY39" s="59"/>
      <c r="EWZ39" s="59"/>
      <c r="EXA39" s="59"/>
      <c r="EXB39" s="59"/>
      <c r="EXC39" s="59"/>
      <c r="EXD39" s="59"/>
      <c r="EXE39" s="59"/>
      <c r="EXF39" s="59"/>
      <c r="EXG39" s="59"/>
      <c r="EXH39" s="59"/>
      <c r="EXI39" s="59"/>
      <c r="EXJ39" s="59"/>
      <c r="EXK39" s="59"/>
      <c r="EXL39" s="59"/>
      <c r="EXM39" s="59"/>
      <c r="EXN39" s="59"/>
      <c r="EXO39" s="59"/>
      <c r="EXP39" s="59"/>
      <c r="EXQ39" s="59"/>
      <c r="EXR39" s="59"/>
      <c r="EXS39" s="59"/>
      <c r="EXT39" s="59"/>
      <c r="EXU39" s="59"/>
      <c r="EXV39" s="59"/>
      <c r="EXW39" s="59"/>
      <c r="EXX39" s="59"/>
      <c r="EXY39" s="59"/>
      <c r="EXZ39" s="59"/>
      <c r="EYA39" s="59"/>
      <c r="EYB39" s="59"/>
      <c r="EYC39" s="59"/>
      <c r="EYD39" s="59"/>
      <c r="EYE39" s="59"/>
      <c r="EYF39" s="59"/>
      <c r="EYG39" s="59"/>
      <c r="EYH39" s="59"/>
      <c r="EYI39" s="59"/>
      <c r="EYJ39" s="59"/>
      <c r="EYK39" s="59"/>
      <c r="EYL39" s="59"/>
      <c r="EYM39" s="59"/>
      <c r="EYN39" s="59"/>
      <c r="EYO39" s="59"/>
      <c r="EYP39" s="59"/>
      <c r="EYQ39" s="59"/>
      <c r="EYR39" s="59"/>
      <c r="EYS39" s="59"/>
      <c r="EYT39" s="59"/>
      <c r="EYU39" s="59"/>
      <c r="EYV39" s="59"/>
      <c r="EYW39" s="59"/>
      <c r="EYX39" s="59"/>
      <c r="EYY39" s="59"/>
      <c r="EYZ39" s="59"/>
      <c r="EZA39" s="59"/>
      <c r="EZB39" s="59"/>
      <c r="EZC39" s="59"/>
      <c r="EZD39" s="59"/>
      <c r="EZE39" s="59"/>
      <c r="EZF39" s="59"/>
      <c r="EZG39" s="59"/>
      <c r="EZH39" s="59"/>
      <c r="EZI39" s="59"/>
      <c r="EZJ39" s="59"/>
      <c r="EZK39" s="59"/>
      <c r="EZL39" s="59"/>
      <c r="EZM39" s="59"/>
      <c r="EZN39" s="59"/>
      <c r="EZO39" s="59"/>
      <c r="EZP39" s="59"/>
      <c r="EZQ39" s="59"/>
      <c r="EZR39" s="59"/>
      <c r="EZS39" s="59"/>
      <c r="EZT39" s="59"/>
      <c r="EZU39" s="59"/>
      <c r="EZV39" s="59"/>
      <c r="EZW39" s="59"/>
      <c r="EZX39" s="59"/>
      <c r="EZY39" s="59"/>
      <c r="EZZ39" s="59"/>
      <c r="FAA39" s="59"/>
      <c r="FAB39" s="59"/>
      <c r="FAC39" s="59"/>
      <c r="FAD39" s="59"/>
      <c r="FAE39" s="59"/>
      <c r="FAF39" s="59"/>
      <c r="FAG39" s="59"/>
      <c r="FAH39" s="59"/>
      <c r="FAI39" s="59"/>
      <c r="FAJ39" s="59"/>
      <c r="FAK39" s="59"/>
      <c r="FAL39" s="59"/>
      <c r="FAM39" s="59"/>
      <c r="FAN39" s="59"/>
      <c r="FAO39" s="59"/>
      <c r="FAP39" s="59"/>
      <c r="FAQ39" s="59"/>
      <c r="FAR39" s="59"/>
      <c r="FAS39" s="59"/>
      <c r="FAT39" s="59"/>
      <c r="FAU39" s="59"/>
      <c r="FAV39" s="59"/>
      <c r="FAW39" s="59"/>
      <c r="FAX39" s="59"/>
      <c r="FAY39" s="59"/>
      <c r="FAZ39" s="59"/>
      <c r="FBA39" s="59"/>
      <c r="FBB39" s="59"/>
      <c r="FBC39" s="59"/>
      <c r="FBD39" s="59"/>
      <c r="FBE39" s="59"/>
      <c r="FBF39" s="59"/>
      <c r="FBG39" s="59"/>
      <c r="FBH39" s="59"/>
      <c r="FBI39" s="59"/>
      <c r="FBJ39" s="59"/>
      <c r="FBK39" s="59"/>
      <c r="FBL39" s="59"/>
      <c r="FBM39" s="59"/>
      <c r="FBN39" s="59"/>
      <c r="FBO39" s="59"/>
      <c r="FBP39" s="59"/>
      <c r="FBQ39" s="59"/>
      <c r="FBR39" s="59"/>
      <c r="FBS39" s="59"/>
      <c r="FBT39" s="59"/>
      <c r="FBU39" s="59"/>
      <c r="FBV39" s="59"/>
      <c r="FBW39" s="59"/>
      <c r="FBX39" s="59"/>
      <c r="FBY39" s="59"/>
      <c r="FBZ39" s="59"/>
      <c r="FCA39" s="59"/>
      <c r="FCB39" s="59"/>
      <c r="FCC39" s="59"/>
      <c r="FCD39" s="59"/>
      <c r="FCE39" s="59"/>
      <c r="FCF39" s="59"/>
      <c r="FCG39" s="59"/>
      <c r="FCH39" s="59"/>
      <c r="FCI39" s="59"/>
      <c r="FCJ39" s="59"/>
      <c r="FCK39" s="59"/>
      <c r="FCL39" s="59"/>
      <c r="FCM39" s="59"/>
      <c r="FCN39" s="59"/>
      <c r="FCO39" s="59"/>
      <c r="FCP39" s="59"/>
      <c r="FCQ39" s="59"/>
      <c r="FCR39" s="59"/>
      <c r="FCS39" s="59"/>
      <c r="FCT39" s="59"/>
      <c r="FCU39" s="59"/>
      <c r="FCV39" s="59"/>
      <c r="FCW39" s="59"/>
      <c r="FCX39" s="59"/>
      <c r="FCY39" s="59"/>
      <c r="FCZ39" s="59"/>
      <c r="FDA39" s="59"/>
      <c r="FDB39" s="59"/>
      <c r="FDC39" s="59"/>
      <c r="FDD39" s="59"/>
      <c r="FDE39" s="59"/>
      <c r="FDF39" s="59"/>
      <c r="FDG39" s="59"/>
      <c r="FDH39" s="59"/>
      <c r="FDI39" s="59"/>
      <c r="FDJ39" s="59"/>
      <c r="FDK39" s="59"/>
      <c r="FDL39" s="59"/>
      <c r="FDM39" s="59"/>
      <c r="FDN39" s="59"/>
      <c r="FDO39" s="59"/>
      <c r="FDP39" s="59"/>
      <c r="FDQ39" s="59"/>
      <c r="FDR39" s="59"/>
      <c r="FDS39" s="59"/>
      <c r="FDT39" s="59"/>
      <c r="FDU39" s="59"/>
      <c r="FDV39" s="59"/>
      <c r="FDW39" s="59"/>
      <c r="FDX39" s="59"/>
      <c r="FDY39" s="59"/>
      <c r="FDZ39" s="59"/>
      <c r="FEA39" s="59"/>
      <c r="FEB39" s="59"/>
      <c r="FEC39" s="59"/>
      <c r="FED39" s="59"/>
      <c r="FEE39" s="59"/>
      <c r="FEF39" s="59"/>
      <c r="FEG39" s="59"/>
      <c r="FEH39" s="59"/>
      <c r="FEI39" s="59"/>
      <c r="FEJ39" s="59"/>
      <c r="FEK39" s="59"/>
      <c r="FEL39" s="59"/>
      <c r="FEM39" s="59"/>
      <c r="FEN39" s="59"/>
      <c r="FEO39" s="59"/>
      <c r="FEP39" s="59"/>
      <c r="FEQ39" s="59"/>
      <c r="FER39" s="59"/>
      <c r="FES39" s="59"/>
      <c r="FET39" s="59"/>
      <c r="FEU39" s="59"/>
      <c r="FEV39" s="59"/>
      <c r="FEW39" s="59"/>
      <c r="FEX39" s="59"/>
      <c r="FEY39" s="59"/>
      <c r="FEZ39" s="59"/>
      <c r="FFA39" s="59"/>
      <c r="FFB39" s="59"/>
      <c r="FFC39" s="59"/>
      <c r="FFD39" s="59"/>
      <c r="FFE39" s="59"/>
      <c r="FFF39" s="59"/>
      <c r="FFG39" s="59"/>
      <c r="FFH39" s="59"/>
      <c r="FFI39" s="59"/>
      <c r="FFJ39" s="59"/>
      <c r="FFK39" s="59"/>
      <c r="FFL39" s="59"/>
      <c r="FFM39" s="59"/>
      <c r="FFN39" s="59"/>
      <c r="FFO39" s="59"/>
      <c r="FFP39" s="59"/>
      <c r="FFQ39" s="59"/>
      <c r="FFR39" s="59"/>
      <c r="FFS39" s="59"/>
      <c r="FFT39" s="59"/>
      <c r="FFU39" s="59"/>
      <c r="FFV39" s="59"/>
      <c r="FFW39" s="59"/>
      <c r="FFX39" s="59"/>
      <c r="FFY39" s="59"/>
      <c r="FFZ39" s="59"/>
      <c r="FGA39" s="59"/>
      <c r="FGB39" s="59"/>
      <c r="FGC39" s="59"/>
      <c r="FGD39" s="59"/>
      <c r="FGE39" s="59"/>
      <c r="FGF39" s="59"/>
      <c r="FGG39" s="59"/>
      <c r="FGH39" s="59"/>
      <c r="FGI39" s="59"/>
      <c r="FGJ39" s="59"/>
      <c r="FGK39" s="59"/>
      <c r="FGL39" s="59"/>
      <c r="FGM39" s="59"/>
      <c r="FGN39" s="59"/>
      <c r="FGO39" s="59"/>
      <c r="FGP39" s="59"/>
      <c r="FGQ39" s="59"/>
      <c r="FGR39" s="59"/>
      <c r="FGS39" s="59"/>
      <c r="FGT39" s="59"/>
      <c r="FGU39" s="59"/>
      <c r="FGV39" s="59"/>
      <c r="FGW39" s="59"/>
      <c r="FGX39" s="59"/>
      <c r="FGY39" s="59"/>
      <c r="FGZ39" s="59"/>
      <c r="FHA39" s="59"/>
      <c r="FHB39" s="59"/>
      <c r="FHC39" s="59"/>
      <c r="FHD39" s="59"/>
      <c r="FHE39" s="59"/>
      <c r="FHF39" s="59"/>
      <c r="FHG39" s="59"/>
      <c r="FHH39" s="59"/>
      <c r="FHI39" s="59"/>
      <c r="FHJ39" s="59"/>
      <c r="FHK39" s="59"/>
      <c r="FHL39" s="59"/>
      <c r="FHM39" s="59"/>
      <c r="FHN39" s="59"/>
      <c r="FHO39" s="59"/>
      <c r="FHP39" s="59"/>
      <c r="FHQ39" s="59"/>
      <c r="FHR39" s="59"/>
      <c r="FHS39" s="59"/>
      <c r="FHT39" s="59"/>
      <c r="FHU39" s="59"/>
      <c r="FHV39" s="59"/>
      <c r="FHW39" s="59"/>
      <c r="FHX39" s="59"/>
      <c r="FHY39" s="59"/>
      <c r="FHZ39" s="59"/>
      <c r="FIA39" s="59"/>
      <c r="FIB39" s="59"/>
      <c r="FIC39" s="59"/>
      <c r="FID39" s="59"/>
      <c r="FIE39" s="59"/>
      <c r="FIF39" s="59"/>
      <c r="FIG39" s="59"/>
      <c r="FIH39" s="59"/>
      <c r="FII39" s="59"/>
      <c r="FIJ39" s="59"/>
      <c r="FIK39" s="59"/>
      <c r="FIL39" s="59"/>
      <c r="FIM39" s="59"/>
      <c r="FIN39" s="59"/>
      <c r="FIO39" s="59"/>
      <c r="FIP39" s="59"/>
      <c r="FIQ39" s="59"/>
      <c r="FIR39" s="59"/>
      <c r="FIS39" s="59"/>
      <c r="FIT39" s="59"/>
      <c r="FIU39" s="59"/>
      <c r="FIV39" s="59"/>
      <c r="FIW39" s="59"/>
      <c r="FIX39" s="59"/>
      <c r="FIY39" s="59"/>
      <c r="FIZ39" s="59"/>
      <c r="FJA39" s="59"/>
      <c r="FJB39" s="59"/>
      <c r="FJC39" s="59"/>
      <c r="FJD39" s="59"/>
      <c r="FJE39" s="59"/>
      <c r="FJF39" s="59"/>
      <c r="FJG39" s="59"/>
      <c r="FJH39" s="59"/>
      <c r="FJI39" s="59"/>
      <c r="FJJ39" s="59"/>
      <c r="FJK39" s="59"/>
      <c r="FJL39" s="59"/>
      <c r="FJM39" s="59"/>
      <c r="FJN39" s="59"/>
      <c r="FJO39" s="59"/>
      <c r="FJP39" s="59"/>
      <c r="FJQ39" s="59"/>
      <c r="FJR39" s="59"/>
      <c r="FJS39" s="59"/>
      <c r="FJT39" s="59"/>
      <c r="FJU39" s="59"/>
      <c r="FJV39" s="59"/>
      <c r="FJW39" s="59"/>
      <c r="FJX39" s="59"/>
      <c r="FJY39" s="59"/>
      <c r="FJZ39" s="59"/>
      <c r="FKA39" s="59"/>
      <c r="FKB39" s="59"/>
      <c r="FKC39" s="59"/>
      <c r="FKD39" s="59"/>
      <c r="FKE39" s="59"/>
      <c r="FKF39" s="59"/>
      <c r="FKG39" s="59"/>
      <c r="FKH39" s="59"/>
      <c r="FKI39" s="59"/>
      <c r="FKJ39" s="59"/>
      <c r="FKK39" s="59"/>
      <c r="FKL39" s="59"/>
      <c r="FKM39" s="59"/>
      <c r="FKN39" s="59"/>
      <c r="FKO39" s="59"/>
      <c r="FKP39" s="59"/>
      <c r="FKQ39" s="59"/>
      <c r="FKR39" s="59"/>
      <c r="FKS39" s="59"/>
      <c r="FKT39" s="59"/>
      <c r="FKU39" s="59"/>
      <c r="FKV39" s="59"/>
      <c r="FKW39" s="59"/>
      <c r="FKX39" s="59"/>
      <c r="FKY39" s="59"/>
      <c r="FKZ39" s="59"/>
      <c r="FLA39" s="59"/>
      <c r="FLB39" s="59"/>
      <c r="FLC39" s="59"/>
      <c r="FLD39" s="59"/>
      <c r="FLE39" s="59"/>
      <c r="FLF39" s="59"/>
      <c r="FLG39" s="59"/>
      <c r="FLH39" s="59"/>
      <c r="FLI39" s="59"/>
      <c r="FLJ39" s="59"/>
      <c r="FLK39" s="59"/>
      <c r="FLL39" s="59"/>
      <c r="FLM39" s="59"/>
      <c r="FLN39" s="59"/>
      <c r="FLO39" s="59"/>
      <c r="FLP39" s="59"/>
      <c r="FLQ39" s="59"/>
      <c r="FLR39" s="59"/>
      <c r="FLS39" s="59"/>
      <c r="FLT39" s="59"/>
      <c r="FLU39" s="59"/>
      <c r="FLV39" s="59"/>
      <c r="FLW39" s="59"/>
      <c r="FLX39" s="59"/>
      <c r="FLY39" s="59"/>
      <c r="FLZ39" s="59"/>
      <c r="FMA39" s="59"/>
      <c r="FMB39" s="59"/>
      <c r="FMC39" s="59"/>
      <c r="FMD39" s="59"/>
      <c r="FME39" s="59"/>
      <c r="FMF39" s="59"/>
      <c r="FMG39" s="59"/>
      <c r="FMH39" s="59"/>
      <c r="FMI39" s="59"/>
      <c r="FMJ39" s="59"/>
      <c r="FMK39" s="59"/>
      <c r="FML39" s="59"/>
      <c r="FMM39" s="59"/>
      <c r="FMN39" s="59"/>
      <c r="FMO39" s="59"/>
      <c r="FMP39" s="59"/>
      <c r="FMQ39" s="59"/>
      <c r="FMR39" s="59"/>
      <c r="FMS39" s="59"/>
      <c r="FMT39" s="59"/>
      <c r="FMU39" s="59"/>
      <c r="FMV39" s="59"/>
      <c r="FMW39" s="59"/>
      <c r="FMX39" s="59"/>
      <c r="FMY39" s="59"/>
      <c r="FMZ39" s="59"/>
      <c r="FNA39" s="59"/>
      <c r="FNB39" s="59"/>
      <c r="FNC39" s="59"/>
      <c r="FND39" s="59"/>
      <c r="FNE39" s="59"/>
      <c r="FNF39" s="59"/>
      <c r="FNG39" s="59"/>
      <c r="FNH39" s="59"/>
      <c r="FNI39" s="59"/>
      <c r="FNJ39" s="59"/>
      <c r="FNK39" s="59"/>
      <c r="FNL39" s="59"/>
      <c r="FNM39" s="59"/>
      <c r="FNN39" s="59"/>
      <c r="FNO39" s="59"/>
      <c r="FNP39" s="59"/>
      <c r="FNQ39" s="59"/>
      <c r="FNR39" s="59"/>
      <c r="FNS39" s="59"/>
      <c r="FNT39" s="59"/>
      <c r="FNU39" s="59"/>
      <c r="FNV39" s="59"/>
      <c r="FNW39" s="59"/>
      <c r="FNX39" s="59"/>
      <c r="FNY39" s="59"/>
      <c r="FNZ39" s="59"/>
      <c r="FOA39" s="59"/>
      <c r="FOB39" s="59"/>
      <c r="FOC39" s="59"/>
      <c r="FOD39" s="59"/>
      <c r="FOE39" s="59"/>
      <c r="FOF39" s="59"/>
      <c r="FOG39" s="59"/>
      <c r="FOH39" s="59"/>
      <c r="FOI39" s="59"/>
      <c r="FOJ39" s="59"/>
      <c r="FOK39" s="59"/>
      <c r="FOL39" s="59"/>
      <c r="FOM39" s="59"/>
      <c r="FON39" s="59"/>
      <c r="FOO39" s="59"/>
      <c r="FOP39" s="59"/>
      <c r="FOQ39" s="59"/>
      <c r="FOR39" s="59"/>
      <c r="FOS39" s="59"/>
      <c r="FOT39" s="59"/>
      <c r="FOU39" s="59"/>
      <c r="FOV39" s="59"/>
      <c r="FOW39" s="59"/>
      <c r="FOX39" s="59"/>
      <c r="FOY39" s="59"/>
      <c r="FOZ39" s="59"/>
      <c r="FPA39" s="59"/>
      <c r="FPB39" s="59"/>
      <c r="FPC39" s="59"/>
      <c r="FPD39" s="59"/>
      <c r="FPE39" s="59"/>
      <c r="FPF39" s="59"/>
      <c r="FPG39" s="59"/>
      <c r="FPH39" s="59"/>
      <c r="FPI39" s="59"/>
      <c r="FPJ39" s="59"/>
      <c r="FPK39" s="59"/>
      <c r="FPL39" s="59"/>
      <c r="FPM39" s="59"/>
      <c r="FPN39" s="59"/>
      <c r="FPO39" s="59"/>
      <c r="FPP39" s="59"/>
      <c r="FPQ39" s="59"/>
      <c r="FPR39" s="59"/>
      <c r="FPS39" s="59"/>
      <c r="FPT39" s="59"/>
      <c r="FPU39" s="59"/>
      <c r="FPV39" s="59"/>
      <c r="FPW39" s="59"/>
      <c r="FPX39" s="59"/>
      <c r="FPY39" s="59"/>
      <c r="FPZ39" s="59"/>
      <c r="FQA39" s="59"/>
      <c r="FQB39" s="59"/>
      <c r="FQC39" s="59"/>
      <c r="FQD39" s="59"/>
      <c r="FQE39" s="59"/>
      <c r="FQF39" s="59"/>
      <c r="FQG39" s="59"/>
      <c r="FQH39" s="59"/>
      <c r="FQI39" s="59"/>
      <c r="FQJ39" s="59"/>
      <c r="FQK39" s="59"/>
      <c r="FQL39" s="59"/>
      <c r="FQM39" s="59"/>
      <c r="FQN39" s="59"/>
      <c r="FQO39" s="59"/>
      <c r="FQP39" s="59"/>
      <c r="FQQ39" s="59"/>
      <c r="FQR39" s="59"/>
      <c r="FQS39" s="59"/>
      <c r="FQT39" s="59"/>
      <c r="FQU39" s="59"/>
      <c r="FQV39" s="59"/>
      <c r="FQW39" s="59"/>
      <c r="FQX39" s="59"/>
      <c r="FQY39" s="59"/>
      <c r="FQZ39" s="59"/>
      <c r="FRA39" s="59"/>
      <c r="FRB39" s="59"/>
      <c r="FRC39" s="59"/>
      <c r="FRD39" s="59"/>
      <c r="FRE39" s="59"/>
      <c r="FRF39" s="59"/>
      <c r="FRG39" s="59"/>
      <c r="FRH39" s="59"/>
      <c r="FRI39" s="59"/>
      <c r="FRJ39" s="59"/>
      <c r="FRK39" s="59"/>
      <c r="FRL39" s="59"/>
      <c r="FRM39" s="59"/>
      <c r="FRN39" s="59"/>
      <c r="FRO39" s="59"/>
      <c r="FRP39" s="59"/>
      <c r="FRQ39" s="59"/>
      <c r="FRR39" s="59"/>
      <c r="FRS39" s="59"/>
      <c r="FRT39" s="59"/>
      <c r="FRU39" s="59"/>
      <c r="FRV39" s="59"/>
      <c r="FRW39" s="59"/>
      <c r="FRX39" s="59"/>
      <c r="FRY39" s="59"/>
      <c r="FRZ39" s="59"/>
      <c r="FSA39" s="59"/>
      <c r="FSB39" s="59"/>
      <c r="FSC39" s="59"/>
      <c r="FSD39" s="59"/>
      <c r="FSE39" s="59"/>
      <c r="FSF39" s="59"/>
      <c r="FSG39" s="59"/>
      <c r="FSH39" s="59"/>
      <c r="FSI39" s="59"/>
      <c r="FSJ39" s="59"/>
      <c r="FSK39" s="59"/>
      <c r="FSL39" s="59"/>
      <c r="FSM39" s="59"/>
      <c r="FSN39" s="59"/>
      <c r="FSO39" s="59"/>
      <c r="FSP39" s="59"/>
      <c r="FSQ39" s="59"/>
      <c r="FSR39" s="59"/>
      <c r="FSS39" s="59"/>
      <c r="FST39" s="59"/>
      <c r="FSU39" s="59"/>
      <c r="FSV39" s="59"/>
      <c r="FSW39" s="59"/>
      <c r="FSX39" s="59"/>
      <c r="FSY39" s="59"/>
      <c r="FSZ39" s="59"/>
      <c r="FTA39" s="59"/>
      <c r="FTB39" s="59"/>
      <c r="FTC39" s="59"/>
      <c r="FTD39" s="59"/>
      <c r="FTE39" s="59"/>
      <c r="FTF39" s="59"/>
      <c r="FTG39" s="59"/>
      <c r="FTH39" s="59"/>
      <c r="FTI39" s="59"/>
      <c r="FTJ39" s="59"/>
      <c r="FTK39" s="59"/>
      <c r="FTL39" s="59"/>
      <c r="FTM39" s="59"/>
      <c r="FTN39" s="59"/>
      <c r="FTO39" s="59"/>
      <c r="FTP39" s="59"/>
      <c r="FTQ39" s="59"/>
      <c r="FTR39" s="59"/>
      <c r="FTS39" s="59"/>
      <c r="FTT39" s="59"/>
      <c r="FTU39" s="59"/>
      <c r="FTV39" s="59"/>
      <c r="FTW39" s="59"/>
      <c r="FTX39" s="59"/>
      <c r="FTY39" s="59"/>
      <c r="FTZ39" s="59"/>
      <c r="FUA39" s="59"/>
      <c r="FUB39" s="59"/>
      <c r="FUC39" s="59"/>
      <c r="FUD39" s="59"/>
      <c r="FUE39" s="59"/>
      <c r="FUF39" s="59"/>
      <c r="FUG39" s="59"/>
      <c r="FUH39" s="59"/>
      <c r="FUI39" s="59"/>
      <c r="FUJ39" s="59"/>
      <c r="FUK39" s="59"/>
      <c r="FUL39" s="59"/>
      <c r="FUM39" s="59"/>
      <c r="FUN39" s="59"/>
      <c r="FUO39" s="59"/>
      <c r="FUP39" s="59"/>
      <c r="FUQ39" s="59"/>
      <c r="FUR39" s="59"/>
      <c r="FUS39" s="59"/>
      <c r="FUT39" s="59"/>
      <c r="FUU39" s="59"/>
      <c r="FUV39" s="59"/>
      <c r="FUW39" s="59"/>
      <c r="FUX39" s="59"/>
      <c r="FUY39" s="59"/>
      <c r="FUZ39" s="59"/>
      <c r="FVA39" s="59"/>
      <c r="FVB39" s="59"/>
      <c r="FVC39" s="59"/>
      <c r="FVD39" s="59"/>
      <c r="FVE39" s="59"/>
      <c r="FVF39" s="59"/>
      <c r="FVG39" s="59"/>
      <c r="FVH39" s="59"/>
      <c r="FVI39" s="59"/>
      <c r="FVJ39" s="59"/>
      <c r="FVK39" s="59"/>
      <c r="FVL39" s="59"/>
      <c r="FVM39" s="59"/>
      <c r="FVN39" s="59"/>
      <c r="FVO39" s="59"/>
      <c r="FVP39" s="59"/>
      <c r="FVQ39" s="59"/>
      <c r="FVR39" s="59"/>
      <c r="FVS39" s="59"/>
      <c r="FVT39" s="59"/>
      <c r="FVU39" s="59"/>
      <c r="FVV39" s="59"/>
      <c r="FVW39" s="59"/>
      <c r="FVX39" s="59"/>
      <c r="FVY39" s="59"/>
      <c r="FVZ39" s="59"/>
      <c r="FWA39" s="59"/>
      <c r="FWB39" s="59"/>
      <c r="FWC39" s="59"/>
      <c r="FWD39" s="59"/>
      <c r="FWE39" s="59"/>
      <c r="FWF39" s="59"/>
      <c r="FWG39" s="59"/>
      <c r="FWH39" s="59"/>
      <c r="FWI39" s="59"/>
      <c r="FWJ39" s="59"/>
      <c r="FWK39" s="59"/>
      <c r="FWL39" s="59"/>
      <c r="FWM39" s="59"/>
      <c r="FWN39" s="59"/>
      <c r="FWO39" s="59"/>
      <c r="FWP39" s="59"/>
      <c r="FWQ39" s="59"/>
      <c r="FWR39" s="59"/>
      <c r="FWS39" s="59"/>
      <c r="FWT39" s="59"/>
      <c r="FWU39" s="59"/>
      <c r="FWV39" s="59"/>
      <c r="FWW39" s="59"/>
      <c r="FWX39" s="59"/>
      <c r="FWY39" s="59"/>
      <c r="FWZ39" s="59"/>
      <c r="FXA39" s="59"/>
      <c r="FXB39" s="59"/>
      <c r="FXC39" s="59"/>
      <c r="FXD39" s="59"/>
      <c r="FXE39" s="59"/>
      <c r="FXF39" s="59"/>
      <c r="FXG39" s="59"/>
      <c r="FXH39" s="59"/>
      <c r="FXI39" s="59"/>
      <c r="FXJ39" s="59"/>
      <c r="FXK39" s="59"/>
      <c r="FXL39" s="59"/>
      <c r="FXM39" s="59"/>
      <c r="FXN39" s="59"/>
      <c r="FXO39" s="59"/>
      <c r="FXP39" s="59"/>
      <c r="FXQ39" s="59"/>
      <c r="FXR39" s="59"/>
      <c r="FXS39" s="59"/>
      <c r="FXT39" s="59"/>
      <c r="FXU39" s="59"/>
      <c r="FXV39" s="59"/>
      <c r="FXW39" s="59"/>
      <c r="FXX39" s="59"/>
      <c r="FXY39" s="59"/>
      <c r="FXZ39" s="59"/>
      <c r="FYA39" s="59"/>
      <c r="FYB39" s="59"/>
      <c r="FYC39" s="59"/>
      <c r="FYD39" s="59"/>
      <c r="FYE39" s="59"/>
      <c r="FYF39" s="59"/>
      <c r="FYG39" s="59"/>
      <c r="FYH39" s="59"/>
      <c r="FYI39" s="59"/>
      <c r="FYJ39" s="59"/>
      <c r="FYK39" s="59"/>
      <c r="FYL39" s="59"/>
      <c r="FYM39" s="59"/>
      <c r="FYN39" s="59"/>
      <c r="FYO39" s="59"/>
      <c r="FYP39" s="59"/>
      <c r="FYQ39" s="59"/>
      <c r="FYR39" s="59"/>
      <c r="FYS39" s="59"/>
      <c r="FYT39" s="59"/>
      <c r="FYU39" s="59"/>
      <c r="FYV39" s="59"/>
      <c r="FYW39" s="59"/>
      <c r="FYX39" s="59"/>
      <c r="FYY39" s="59"/>
      <c r="FYZ39" s="59"/>
      <c r="FZA39" s="59"/>
      <c r="FZB39" s="59"/>
      <c r="FZC39" s="59"/>
      <c r="FZD39" s="59"/>
      <c r="FZE39" s="59"/>
      <c r="FZF39" s="59"/>
      <c r="FZG39" s="59"/>
      <c r="FZH39" s="59"/>
      <c r="FZI39" s="59"/>
      <c r="FZJ39" s="59"/>
      <c r="FZK39" s="59"/>
      <c r="FZL39" s="59"/>
      <c r="FZM39" s="59"/>
      <c r="FZN39" s="59"/>
      <c r="FZO39" s="59"/>
      <c r="FZP39" s="59"/>
      <c r="FZQ39" s="59"/>
      <c r="FZR39" s="59"/>
      <c r="FZS39" s="59"/>
      <c r="FZT39" s="59"/>
      <c r="FZU39" s="59"/>
      <c r="FZV39" s="59"/>
      <c r="FZW39" s="59"/>
      <c r="FZX39" s="59"/>
      <c r="FZY39" s="59"/>
      <c r="FZZ39" s="59"/>
      <c r="GAA39" s="59"/>
      <c r="GAB39" s="59"/>
      <c r="GAC39" s="59"/>
      <c r="GAD39" s="59"/>
      <c r="GAE39" s="59"/>
      <c r="GAF39" s="59"/>
      <c r="GAG39" s="59"/>
      <c r="GAH39" s="59"/>
      <c r="GAI39" s="59"/>
      <c r="GAJ39" s="59"/>
      <c r="GAK39" s="59"/>
      <c r="GAL39" s="59"/>
      <c r="GAM39" s="59"/>
      <c r="GAN39" s="59"/>
      <c r="GAO39" s="59"/>
      <c r="GAP39" s="59"/>
      <c r="GAQ39" s="59"/>
      <c r="GAR39" s="59"/>
      <c r="GAS39" s="59"/>
      <c r="GAT39" s="59"/>
      <c r="GAU39" s="59"/>
      <c r="GAV39" s="59"/>
      <c r="GAW39" s="59"/>
      <c r="GAX39" s="59"/>
      <c r="GAY39" s="59"/>
      <c r="GAZ39" s="59"/>
      <c r="GBA39" s="59"/>
      <c r="GBB39" s="59"/>
      <c r="GBC39" s="59"/>
      <c r="GBD39" s="59"/>
      <c r="GBE39" s="59"/>
      <c r="GBF39" s="59"/>
      <c r="GBG39" s="59"/>
      <c r="GBH39" s="59"/>
      <c r="GBI39" s="59"/>
      <c r="GBJ39" s="59"/>
      <c r="GBK39" s="59"/>
      <c r="GBL39" s="59"/>
      <c r="GBM39" s="59"/>
      <c r="GBN39" s="59"/>
      <c r="GBO39" s="59"/>
      <c r="GBP39" s="59"/>
      <c r="GBQ39" s="59"/>
      <c r="GBR39" s="59"/>
      <c r="GBS39" s="59"/>
      <c r="GBT39" s="59"/>
      <c r="GBU39" s="59"/>
      <c r="GBV39" s="59"/>
      <c r="GBW39" s="59"/>
      <c r="GBX39" s="59"/>
      <c r="GBY39" s="59"/>
      <c r="GBZ39" s="59"/>
      <c r="GCA39" s="59"/>
      <c r="GCB39" s="59"/>
      <c r="GCC39" s="59"/>
      <c r="GCD39" s="59"/>
      <c r="GCE39" s="59"/>
      <c r="GCF39" s="59"/>
      <c r="GCG39" s="59"/>
      <c r="GCH39" s="59"/>
      <c r="GCI39" s="59"/>
      <c r="GCJ39" s="59"/>
      <c r="GCK39" s="59"/>
      <c r="GCL39" s="59"/>
      <c r="GCM39" s="59"/>
      <c r="GCN39" s="59"/>
      <c r="GCO39" s="59"/>
      <c r="GCP39" s="59"/>
      <c r="GCQ39" s="59"/>
      <c r="GCR39" s="59"/>
      <c r="GCS39" s="59"/>
      <c r="GCT39" s="59"/>
      <c r="GCU39" s="59"/>
      <c r="GCV39" s="59"/>
      <c r="GCW39" s="59"/>
      <c r="GCX39" s="59"/>
      <c r="GCY39" s="59"/>
      <c r="GCZ39" s="59"/>
      <c r="GDA39" s="59"/>
      <c r="GDB39" s="59"/>
      <c r="GDC39" s="59"/>
      <c r="GDD39" s="59"/>
      <c r="GDE39" s="59"/>
      <c r="GDF39" s="59"/>
      <c r="GDG39" s="59"/>
      <c r="GDH39" s="59"/>
      <c r="GDI39" s="59"/>
      <c r="GDJ39" s="59"/>
      <c r="GDK39" s="59"/>
      <c r="GDL39" s="59"/>
      <c r="GDM39" s="59"/>
      <c r="GDN39" s="59"/>
      <c r="GDO39" s="59"/>
      <c r="GDP39" s="59"/>
      <c r="GDQ39" s="59"/>
      <c r="GDR39" s="59"/>
      <c r="GDS39" s="59"/>
      <c r="GDT39" s="59"/>
      <c r="GDU39" s="59"/>
      <c r="GDV39" s="59"/>
      <c r="GDW39" s="59"/>
      <c r="GDX39" s="59"/>
      <c r="GDY39" s="59"/>
      <c r="GDZ39" s="59"/>
      <c r="GEA39" s="59"/>
      <c r="GEB39" s="59"/>
      <c r="GEC39" s="59"/>
      <c r="GED39" s="59"/>
      <c r="GEE39" s="59"/>
      <c r="GEF39" s="59"/>
      <c r="GEG39" s="59"/>
      <c r="GEH39" s="59"/>
      <c r="GEI39" s="59"/>
      <c r="GEJ39" s="59"/>
      <c r="GEK39" s="59"/>
      <c r="GEL39" s="59"/>
      <c r="GEM39" s="59"/>
      <c r="GEN39" s="59"/>
      <c r="GEO39" s="59"/>
      <c r="GEP39" s="59"/>
      <c r="GEQ39" s="59"/>
      <c r="GER39" s="59"/>
      <c r="GES39" s="59"/>
      <c r="GET39" s="59"/>
      <c r="GEU39" s="59"/>
      <c r="GEV39" s="59"/>
      <c r="GEW39" s="59"/>
      <c r="GEX39" s="59"/>
      <c r="GEY39" s="59"/>
      <c r="GEZ39" s="59"/>
      <c r="GFA39" s="59"/>
      <c r="GFB39" s="59"/>
      <c r="GFC39" s="59"/>
      <c r="GFD39" s="59"/>
      <c r="GFE39" s="59"/>
      <c r="GFF39" s="59"/>
      <c r="GFG39" s="59"/>
      <c r="GFH39" s="59"/>
      <c r="GFI39" s="59"/>
      <c r="GFJ39" s="59"/>
      <c r="GFK39" s="59"/>
      <c r="GFL39" s="59"/>
      <c r="GFM39" s="59"/>
      <c r="GFN39" s="59"/>
      <c r="GFO39" s="59"/>
      <c r="GFP39" s="59"/>
      <c r="GFQ39" s="59"/>
      <c r="GFR39" s="59"/>
      <c r="GFS39" s="59"/>
      <c r="GFT39" s="59"/>
      <c r="GFU39" s="59"/>
      <c r="GFV39" s="59"/>
      <c r="GFW39" s="59"/>
      <c r="GFX39" s="59"/>
      <c r="GFY39" s="59"/>
      <c r="GFZ39" s="59"/>
      <c r="GGA39" s="59"/>
      <c r="GGB39" s="59"/>
      <c r="GGC39" s="59"/>
      <c r="GGD39" s="59"/>
      <c r="GGE39" s="59"/>
      <c r="GGF39" s="59"/>
      <c r="GGG39" s="59"/>
      <c r="GGH39" s="59"/>
      <c r="GGI39" s="59"/>
      <c r="GGJ39" s="59"/>
      <c r="GGK39" s="59"/>
      <c r="GGL39" s="59"/>
      <c r="GGM39" s="59"/>
      <c r="GGN39" s="59"/>
      <c r="GGO39" s="59"/>
      <c r="GGP39" s="59"/>
      <c r="GGQ39" s="59"/>
      <c r="GGR39" s="59"/>
      <c r="GGS39" s="59"/>
      <c r="GGT39" s="59"/>
      <c r="GGU39" s="59"/>
      <c r="GGV39" s="59"/>
      <c r="GGW39" s="59"/>
      <c r="GGX39" s="59"/>
      <c r="GGY39" s="59"/>
      <c r="GGZ39" s="59"/>
      <c r="GHA39" s="59"/>
      <c r="GHB39" s="59"/>
      <c r="GHC39" s="59"/>
      <c r="GHD39" s="59"/>
      <c r="GHE39" s="59"/>
      <c r="GHF39" s="59"/>
      <c r="GHG39" s="59"/>
      <c r="GHH39" s="59"/>
      <c r="GHI39" s="59"/>
      <c r="GHJ39" s="59"/>
      <c r="GHK39" s="59"/>
      <c r="GHL39" s="59"/>
      <c r="GHM39" s="59"/>
      <c r="GHN39" s="59"/>
      <c r="GHO39" s="59"/>
      <c r="GHP39" s="59"/>
      <c r="GHQ39" s="59"/>
      <c r="GHR39" s="59"/>
      <c r="GHS39" s="59"/>
      <c r="GHT39" s="59"/>
      <c r="GHU39" s="59"/>
      <c r="GHV39" s="59"/>
      <c r="GHW39" s="59"/>
      <c r="GHX39" s="59"/>
      <c r="GHY39" s="59"/>
      <c r="GHZ39" s="59"/>
      <c r="GIA39" s="59"/>
      <c r="GIB39" s="59"/>
      <c r="GIC39" s="59"/>
      <c r="GID39" s="59"/>
      <c r="GIE39" s="59"/>
      <c r="GIF39" s="59"/>
      <c r="GIG39" s="59"/>
      <c r="GIH39" s="59"/>
      <c r="GII39" s="59"/>
      <c r="GIJ39" s="59"/>
      <c r="GIK39" s="59"/>
      <c r="GIL39" s="59"/>
      <c r="GIM39" s="59"/>
      <c r="GIN39" s="59"/>
      <c r="GIO39" s="59"/>
      <c r="GIP39" s="59"/>
      <c r="GIQ39" s="59"/>
      <c r="GIR39" s="59"/>
      <c r="GIS39" s="59"/>
      <c r="GIT39" s="59"/>
      <c r="GIU39" s="59"/>
      <c r="GIV39" s="59"/>
      <c r="GIW39" s="59"/>
      <c r="GIX39" s="59"/>
      <c r="GIY39" s="59"/>
      <c r="GIZ39" s="59"/>
      <c r="GJA39" s="59"/>
      <c r="GJB39" s="59"/>
      <c r="GJC39" s="59"/>
      <c r="GJD39" s="59"/>
      <c r="GJE39" s="59"/>
      <c r="GJF39" s="59"/>
      <c r="GJG39" s="59"/>
      <c r="GJH39" s="59"/>
      <c r="GJI39" s="59"/>
      <c r="GJJ39" s="59"/>
      <c r="GJK39" s="59"/>
      <c r="GJL39" s="59"/>
      <c r="GJM39" s="59"/>
      <c r="GJN39" s="59"/>
      <c r="GJO39" s="59"/>
      <c r="GJP39" s="59"/>
      <c r="GJQ39" s="59"/>
      <c r="GJR39" s="59"/>
      <c r="GJS39" s="59"/>
      <c r="GJT39" s="59"/>
      <c r="GJU39" s="59"/>
      <c r="GJV39" s="59"/>
      <c r="GJW39" s="59"/>
      <c r="GJX39" s="59"/>
      <c r="GJY39" s="59"/>
      <c r="GJZ39" s="59"/>
      <c r="GKA39" s="59"/>
      <c r="GKB39" s="59"/>
      <c r="GKC39" s="59"/>
      <c r="GKD39" s="59"/>
      <c r="GKE39" s="59"/>
      <c r="GKF39" s="59"/>
      <c r="GKG39" s="59"/>
      <c r="GKH39" s="59"/>
      <c r="GKI39" s="59"/>
      <c r="GKJ39" s="59"/>
      <c r="GKK39" s="59"/>
      <c r="GKL39" s="59"/>
      <c r="GKM39" s="59"/>
      <c r="GKN39" s="59"/>
      <c r="GKO39" s="59"/>
      <c r="GKP39" s="59"/>
      <c r="GKQ39" s="59"/>
      <c r="GKR39" s="59"/>
      <c r="GKS39" s="59"/>
      <c r="GKT39" s="59"/>
      <c r="GKU39" s="59"/>
      <c r="GKV39" s="59"/>
      <c r="GKW39" s="59"/>
      <c r="GKX39" s="59"/>
      <c r="GKY39" s="59"/>
      <c r="GKZ39" s="59"/>
      <c r="GLA39" s="59"/>
      <c r="GLB39" s="59"/>
      <c r="GLC39" s="59"/>
      <c r="GLD39" s="59"/>
      <c r="GLE39" s="59"/>
      <c r="GLF39" s="59"/>
      <c r="GLG39" s="59"/>
      <c r="GLH39" s="59"/>
      <c r="GLI39" s="59"/>
      <c r="GLJ39" s="59"/>
      <c r="GLK39" s="59"/>
      <c r="GLL39" s="59"/>
      <c r="GLM39" s="59"/>
      <c r="GLN39" s="59"/>
      <c r="GLO39" s="59"/>
      <c r="GLP39" s="59"/>
      <c r="GLQ39" s="59"/>
      <c r="GLR39" s="59"/>
      <c r="GLS39" s="59"/>
      <c r="GLT39" s="59"/>
      <c r="GLU39" s="59"/>
      <c r="GLV39" s="59"/>
      <c r="GLW39" s="59"/>
      <c r="GLX39" s="59"/>
      <c r="GLY39" s="59"/>
      <c r="GLZ39" s="59"/>
      <c r="GMA39" s="59"/>
      <c r="GMB39" s="59"/>
      <c r="GMC39" s="59"/>
      <c r="GMD39" s="59"/>
      <c r="GME39" s="59"/>
      <c r="GMF39" s="59"/>
      <c r="GMG39" s="59"/>
      <c r="GMH39" s="59"/>
      <c r="GMI39" s="59"/>
      <c r="GMJ39" s="59"/>
      <c r="GMK39" s="59"/>
      <c r="GML39" s="59"/>
      <c r="GMM39" s="59"/>
      <c r="GMN39" s="59"/>
      <c r="GMO39" s="59"/>
      <c r="GMP39" s="59"/>
      <c r="GMQ39" s="59"/>
      <c r="GMR39" s="59"/>
      <c r="GMS39" s="59"/>
      <c r="GMT39" s="59"/>
      <c r="GMU39" s="59"/>
      <c r="GMV39" s="59"/>
      <c r="GMW39" s="59"/>
      <c r="GMX39" s="59"/>
      <c r="GMY39" s="59"/>
      <c r="GMZ39" s="59"/>
      <c r="GNA39" s="59"/>
      <c r="GNB39" s="59"/>
      <c r="GNC39" s="59"/>
      <c r="GND39" s="59"/>
      <c r="GNE39" s="59"/>
      <c r="GNF39" s="59"/>
      <c r="GNG39" s="59"/>
      <c r="GNH39" s="59"/>
      <c r="GNI39" s="59"/>
      <c r="GNJ39" s="59"/>
      <c r="GNK39" s="59"/>
      <c r="GNL39" s="59"/>
      <c r="GNM39" s="59"/>
      <c r="GNN39" s="59"/>
      <c r="GNO39" s="59"/>
      <c r="GNP39" s="59"/>
      <c r="GNQ39" s="59"/>
      <c r="GNR39" s="59"/>
      <c r="GNS39" s="59"/>
      <c r="GNT39" s="59"/>
      <c r="GNU39" s="59"/>
      <c r="GNV39" s="59"/>
      <c r="GNW39" s="59"/>
      <c r="GNX39" s="59"/>
      <c r="GNY39" s="59"/>
      <c r="GNZ39" s="59"/>
      <c r="GOA39" s="59"/>
      <c r="GOB39" s="59"/>
      <c r="GOC39" s="59"/>
      <c r="GOD39" s="59"/>
      <c r="GOE39" s="59"/>
      <c r="GOF39" s="59"/>
      <c r="GOG39" s="59"/>
      <c r="GOH39" s="59"/>
      <c r="GOI39" s="59"/>
      <c r="GOJ39" s="59"/>
      <c r="GOK39" s="59"/>
      <c r="GOL39" s="59"/>
      <c r="GOM39" s="59"/>
      <c r="GON39" s="59"/>
      <c r="GOO39" s="59"/>
      <c r="GOP39" s="59"/>
      <c r="GOQ39" s="59"/>
      <c r="GOR39" s="59"/>
      <c r="GOS39" s="59"/>
      <c r="GOT39" s="59"/>
      <c r="GOU39" s="59"/>
      <c r="GOV39" s="59"/>
      <c r="GOW39" s="59"/>
      <c r="GOX39" s="59"/>
      <c r="GOY39" s="59"/>
      <c r="GOZ39" s="59"/>
      <c r="GPA39" s="59"/>
      <c r="GPB39" s="59"/>
      <c r="GPC39" s="59"/>
      <c r="GPD39" s="59"/>
      <c r="GPE39" s="59"/>
      <c r="GPF39" s="59"/>
      <c r="GPG39" s="59"/>
      <c r="GPH39" s="59"/>
      <c r="GPI39" s="59"/>
      <c r="GPJ39" s="59"/>
      <c r="GPK39" s="59"/>
      <c r="GPL39" s="59"/>
      <c r="GPM39" s="59"/>
      <c r="GPN39" s="59"/>
      <c r="GPO39" s="59"/>
      <c r="GPP39" s="59"/>
      <c r="GPQ39" s="59"/>
      <c r="GPR39" s="59"/>
      <c r="GPS39" s="59"/>
      <c r="GPT39" s="59"/>
      <c r="GPU39" s="59"/>
      <c r="GPV39" s="59"/>
      <c r="GPW39" s="59"/>
      <c r="GPX39" s="59"/>
      <c r="GPY39" s="59"/>
      <c r="GPZ39" s="59"/>
      <c r="GQA39" s="59"/>
      <c r="GQB39" s="59"/>
      <c r="GQC39" s="59"/>
      <c r="GQD39" s="59"/>
      <c r="GQE39" s="59"/>
      <c r="GQF39" s="59"/>
      <c r="GQG39" s="59"/>
      <c r="GQH39" s="59"/>
      <c r="GQI39" s="59"/>
      <c r="GQJ39" s="59"/>
      <c r="GQK39" s="59"/>
      <c r="GQL39" s="59"/>
      <c r="GQM39" s="59"/>
      <c r="GQN39" s="59"/>
      <c r="GQO39" s="59"/>
      <c r="GQP39" s="59"/>
      <c r="GQQ39" s="59"/>
      <c r="GQR39" s="59"/>
      <c r="GQS39" s="59"/>
      <c r="GQT39" s="59"/>
      <c r="GQU39" s="59"/>
      <c r="GQV39" s="59"/>
      <c r="GQW39" s="59"/>
      <c r="GQX39" s="59"/>
      <c r="GQY39" s="59"/>
      <c r="GQZ39" s="59"/>
      <c r="GRA39" s="59"/>
      <c r="GRB39" s="59"/>
      <c r="GRC39" s="59"/>
      <c r="GRD39" s="59"/>
      <c r="GRE39" s="59"/>
      <c r="GRF39" s="59"/>
      <c r="GRG39" s="59"/>
      <c r="GRH39" s="59"/>
      <c r="GRI39" s="59"/>
      <c r="GRJ39" s="59"/>
      <c r="GRK39" s="59"/>
      <c r="GRL39" s="59"/>
      <c r="GRM39" s="59"/>
      <c r="GRN39" s="59"/>
      <c r="GRO39" s="59"/>
      <c r="GRP39" s="59"/>
      <c r="GRQ39" s="59"/>
      <c r="GRR39" s="59"/>
      <c r="GRS39" s="59"/>
      <c r="GRT39" s="59"/>
      <c r="GRU39" s="59"/>
      <c r="GRV39" s="59"/>
      <c r="GRW39" s="59"/>
      <c r="GRX39" s="59"/>
      <c r="GRY39" s="59"/>
      <c r="GRZ39" s="59"/>
      <c r="GSA39" s="59"/>
      <c r="GSB39" s="59"/>
      <c r="GSC39" s="59"/>
      <c r="GSD39" s="59"/>
      <c r="GSE39" s="59"/>
      <c r="GSF39" s="59"/>
      <c r="GSG39" s="59"/>
      <c r="GSH39" s="59"/>
      <c r="GSI39" s="59"/>
      <c r="GSJ39" s="59"/>
      <c r="GSK39" s="59"/>
      <c r="GSL39" s="59"/>
      <c r="GSM39" s="59"/>
      <c r="GSN39" s="59"/>
      <c r="GSO39" s="59"/>
      <c r="GSP39" s="59"/>
      <c r="GSQ39" s="59"/>
      <c r="GSR39" s="59"/>
      <c r="GSS39" s="59"/>
      <c r="GST39" s="59"/>
      <c r="GSU39" s="59"/>
      <c r="GSV39" s="59"/>
      <c r="GSW39" s="59"/>
      <c r="GSX39" s="59"/>
      <c r="GSY39" s="59"/>
      <c r="GSZ39" s="59"/>
      <c r="GTA39" s="59"/>
      <c r="GTB39" s="59"/>
      <c r="GTC39" s="59"/>
      <c r="GTD39" s="59"/>
      <c r="GTE39" s="59"/>
      <c r="GTF39" s="59"/>
      <c r="GTG39" s="59"/>
      <c r="GTH39" s="59"/>
      <c r="GTI39" s="59"/>
      <c r="GTJ39" s="59"/>
      <c r="GTK39" s="59"/>
      <c r="GTL39" s="59"/>
      <c r="GTM39" s="59"/>
      <c r="GTN39" s="59"/>
      <c r="GTO39" s="59"/>
      <c r="GTP39" s="59"/>
      <c r="GTQ39" s="59"/>
      <c r="GTR39" s="59"/>
      <c r="GTS39" s="59"/>
      <c r="GTT39" s="59"/>
      <c r="GTU39" s="59"/>
      <c r="GTV39" s="59"/>
      <c r="GTW39" s="59"/>
      <c r="GTX39" s="59"/>
      <c r="GTY39" s="59"/>
      <c r="GTZ39" s="59"/>
      <c r="GUA39" s="59"/>
      <c r="GUB39" s="59"/>
      <c r="GUC39" s="59"/>
      <c r="GUD39" s="59"/>
      <c r="GUE39" s="59"/>
      <c r="GUF39" s="59"/>
      <c r="GUG39" s="59"/>
      <c r="GUH39" s="59"/>
      <c r="GUI39" s="59"/>
      <c r="GUJ39" s="59"/>
      <c r="GUK39" s="59"/>
      <c r="GUL39" s="59"/>
      <c r="GUM39" s="59"/>
      <c r="GUN39" s="59"/>
      <c r="GUO39" s="59"/>
      <c r="GUP39" s="59"/>
      <c r="GUQ39" s="59"/>
      <c r="GUR39" s="59"/>
      <c r="GUS39" s="59"/>
      <c r="GUT39" s="59"/>
      <c r="GUU39" s="59"/>
      <c r="GUV39" s="59"/>
      <c r="GUW39" s="59"/>
      <c r="GUX39" s="59"/>
      <c r="GUY39" s="59"/>
      <c r="GUZ39" s="59"/>
      <c r="GVA39" s="59"/>
      <c r="GVB39" s="59"/>
      <c r="GVC39" s="59"/>
      <c r="GVD39" s="59"/>
      <c r="GVE39" s="59"/>
      <c r="GVF39" s="59"/>
      <c r="GVG39" s="59"/>
      <c r="GVH39" s="59"/>
      <c r="GVI39" s="59"/>
      <c r="GVJ39" s="59"/>
      <c r="GVK39" s="59"/>
      <c r="GVL39" s="59"/>
      <c r="GVM39" s="59"/>
      <c r="GVN39" s="59"/>
      <c r="GVO39" s="59"/>
      <c r="GVP39" s="59"/>
      <c r="GVQ39" s="59"/>
      <c r="GVR39" s="59"/>
      <c r="GVS39" s="59"/>
      <c r="GVT39" s="59"/>
      <c r="GVU39" s="59"/>
      <c r="GVV39" s="59"/>
      <c r="GVW39" s="59"/>
      <c r="GVX39" s="59"/>
      <c r="GVY39" s="59"/>
      <c r="GVZ39" s="59"/>
      <c r="GWA39" s="59"/>
      <c r="GWB39" s="59"/>
      <c r="GWC39" s="59"/>
      <c r="GWD39" s="59"/>
      <c r="GWE39" s="59"/>
      <c r="GWF39" s="59"/>
      <c r="GWG39" s="59"/>
      <c r="GWH39" s="59"/>
      <c r="GWI39" s="59"/>
      <c r="GWJ39" s="59"/>
      <c r="GWK39" s="59"/>
      <c r="GWL39" s="59"/>
      <c r="GWM39" s="59"/>
      <c r="GWN39" s="59"/>
      <c r="GWO39" s="59"/>
      <c r="GWP39" s="59"/>
      <c r="GWQ39" s="59"/>
      <c r="GWR39" s="59"/>
      <c r="GWS39" s="59"/>
      <c r="GWT39" s="59"/>
      <c r="GWU39" s="59"/>
      <c r="GWV39" s="59"/>
      <c r="GWW39" s="59"/>
      <c r="GWX39" s="59"/>
      <c r="GWY39" s="59"/>
      <c r="GWZ39" s="59"/>
      <c r="GXA39" s="59"/>
      <c r="GXB39" s="59"/>
      <c r="GXC39" s="59"/>
      <c r="GXD39" s="59"/>
      <c r="GXE39" s="59"/>
      <c r="GXF39" s="59"/>
      <c r="GXG39" s="59"/>
      <c r="GXH39" s="59"/>
      <c r="GXI39" s="59"/>
      <c r="GXJ39" s="59"/>
      <c r="GXK39" s="59"/>
      <c r="GXL39" s="59"/>
      <c r="GXM39" s="59"/>
      <c r="GXN39" s="59"/>
      <c r="GXO39" s="59"/>
      <c r="GXP39" s="59"/>
      <c r="GXQ39" s="59"/>
      <c r="GXR39" s="59"/>
      <c r="GXS39" s="59"/>
      <c r="GXT39" s="59"/>
      <c r="GXU39" s="59"/>
      <c r="GXV39" s="59"/>
      <c r="GXW39" s="59"/>
      <c r="GXX39" s="59"/>
      <c r="GXY39" s="59"/>
      <c r="GXZ39" s="59"/>
      <c r="GYA39" s="59"/>
      <c r="GYB39" s="59"/>
      <c r="GYC39" s="59"/>
      <c r="GYD39" s="59"/>
      <c r="GYE39" s="59"/>
      <c r="GYF39" s="59"/>
      <c r="GYG39" s="59"/>
      <c r="GYH39" s="59"/>
      <c r="GYI39" s="59"/>
      <c r="GYJ39" s="59"/>
      <c r="GYK39" s="59"/>
      <c r="GYL39" s="59"/>
      <c r="GYM39" s="59"/>
      <c r="GYN39" s="59"/>
      <c r="GYO39" s="59"/>
      <c r="GYP39" s="59"/>
      <c r="GYQ39" s="59"/>
      <c r="GYR39" s="59"/>
      <c r="GYS39" s="59"/>
      <c r="GYT39" s="59"/>
      <c r="GYU39" s="59"/>
      <c r="GYV39" s="59"/>
      <c r="GYW39" s="59"/>
      <c r="GYX39" s="59"/>
      <c r="GYY39" s="59"/>
      <c r="GYZ39" s="59"/>
      <c r="GZA39" s="59"/>
      <c r="GZB39" s="59"/>
      <c r="GZC39" s="59"/>
      <c r="GZD39" s="59"/>
      <c r="GZE39" s="59"/>
      <c r="GZF39" s="59"/>
      <c r="GZG39" s="59"/>
      <c r="GZH39" s="59"/>
      <c r="GZI39" s="59"/>
      <c r="GZJ39" s="59"/>
      <c r="GZK39" s="59"/>
      <c r="GZL39" s="59"/>
      <c r="GZM39" s="59"/>
      <c r="GZN39" s="59"/>
      <c r="GZO39" s="59"/>
      <c r="GZP39" s="59"/>
      <c r="GZQ39" s="59"/>
      <c r="GZR39" s="59"/>
      <c r="GZS39" s="59"/>
      <c r="GZT39" s="59"/>
      <c r="GZU39" s="59"/>
      <c r="GZV39" s="59"/>
      <c r="GZW39" s="59"/>
      <c r="GZX39" s="59"/>
      <c r="GZY39" s="59"/>
      <c r="GZZ39" s="59"/>
      <c r="HAA39" s="59"/>
      <c r="HAB39" s="59"/>
      <c r="HAC39" s="59"/>
      <c r="HAD39" s="59"/>
      <c r="HAE39" s="59"/>
      <c r="HAF39" s="59"/>
      <c r="HAG39" s="59"/>
      <c r="HAH39" s="59"/>
      <c r="HAI39" s="59"/>
      <c r="HAJ39" s="59"/>
      <c r="HAK39" s="59"/>
      <c r="HAL39" s="59"/>
      <c r="HAM39" s="59"/>
      <c r="HAN39" s="59"/>
      <c r="HAO39" s="59"/>
      <c r="HAP39" s="59"/>
      <c r="HAQ39" s="59"/>
      <c r="HAR39" s="59"/>
      <c r="HAS39" s="59"/>
      <c r="HAT39" s="59"/>
      <c r="HAU39" s="59"/>
      <c r="HAV39" s="59"/>
      <c r="HAW39" s="59"/>
      <c r="HAX39" s="59"/>
      <c r="HAY39" s="59"/>
      <c r="HAZ39" s="59"/>
      <c r="HBA39" s="59"/>
      <c r="HBB39" s="59"/>
      <c r="HBC39" s="59"/>
      <c r="HBD39" s="59"/>
      <c r="HBE39" s="59"/>
      <c r="HBF39" s="59"/>
      <c r="HBG39" s="59"/>
      <c r="HBH39" s="59"/>
      <c r="HBI39" s="59"/>
      <c r="HBJ39" s="59"/>
      <c r="HBK39" s="59"/>
      <c r="HBL39" s="59"/>
      <c r="HBM39" s="59"/>
      <c r="HBN39" s="59"/>
      <c r="HBO39" s="59"/>
      <c r="HBP39" s="59"/>
      <c r="HBQ39" s="59"/>
      <c r="HBR39" s="59"/>
      <c r="HBS39" s="59"/>
      <c r="HBT39" s="59"/>
      <c r="HBU39" s="59"/>
      <c r="HBV39" s="59"/>
      <c r="HBW39" s="59"/>
      <c r="HBX39" s="59"/>
      <c r="HBY39" s="59"/>
      <c r="HBZ39" s="59"/>
      <c r="HCA39" s="59"/>
      <c r="HCB39" s="59"/>
      <c r="HCC39" s="59"/>
      <c r="HCD39" s="59"/>
      <c r="HCE39" s="59"/>
      <c r="HCF39" s="59"/>
      <c r="HCG39" s="59"/>
      <c r="HCH39" s="59"/>
      <c r="HCI39" s="59"/>
      <c r="HCJ39" s="59"/>
      <c r="HCK39" s="59"/>
      <c r="HCL39" s="59"/>
      <c r="HCM39" s="59"/>
      <c r="HCN39" s="59"/>
      <c r="HCO39" s="59"/>
      <c r="HCP39" s="59"/>
      <c r="HCQ39" s="59"/>
      <c r="HCR39" s="59"/>
      <c r="HCS39" s="59"/>
      <c r="HCT39" s="59"/>
      <c r="HCU39" s="59"/>
      <c r="HCV39" s="59"/>
      <c r="HCW39" s="59"/>
      <c r="HCX39" s="59"/>
      <c r="HCY39" s="59"/>
      <c r="HCZ39" s="59"/>
      <c r="HDA39" s="59"/>
      <c r="HDB39" s="59"/>
      <c r="HDC39" s="59"/>
      <c r="HDD39" s="59"/>
      <c r="HDE39" s="59"/>
      <c r="HDF39" s="59"/>
      <c r="HDG39" s="59"/>
      <c r="HDH39" s="59"/>
      <c r="HDI39" s="59"/>
      <c r="HDJ39" s="59"/>
      <c r="HDK39" s="59"/>
      <c r="HDL39" s="59"/>
      <c r="HDM39" s="59"/>
      <c r="HDN39" s="59"/>
      <c r="HDO39" s="59"/>
      <c r="HDP39" s="59"/>
      <c r="HDQ39" s="59"/>
      <c r="HDR39" s="59"/>
      <c r="HDS39" s="59"/>
      <c r="HDT39" s="59"/>
      <c r="HDU39" s="59"/>
      <c r="HDV39" s="59"/>
      <c r="HDW39" s="59"/>
      <c r="HDX39" s="59"/>
      <c r="HDY39" s="59"/>
      <c r="HDZ39" s="59"/>
      <c r="HEA39" s="59"/>
      <c r="HEB39" s="59"/>
      <c r="HEC39" s="59"/>
      <c r="HED39" s="59"/>
      <c r="HEE39" s="59"/>
      <c r="HEF39" s="59"/>
      <c r="HEG39" s="59"/>
      <c r="HEH39" s="59"/>
      <c r="HEI39" s="59"/>
      <c r="HEJ39" s="59"/>
      <c r="HEK39" s="59"/>
      <c r="HEL39" s="59"/>
      <c r="HEM39" s="59"/>
      <c r="HEN39" s="59"/>
      <c r="HEO39" s="59"/>
      <c r="HEP39" s="59"/>
      <c r="HEQ39" s="59"/>
      <c r="HER39" s="59"/>
      <c r="HES39" s="59"/>
      <c r="HET39" s="59"/>
      <c r="HEU39" s="59"/>
      <c r="HEV39" s="59"/>
      <c r="HEW39" s="59"/>
      <c r="HEX39" s="59"/>
      <c r="HEY39" s="59"/>
      <c r="HEZ39" s="59"/>
      <c r="HFA39" s="59"/>
      <c r="HFB39" s="59"/>
      <c r="HFC39" s="59"/>
      <c r="HFD39" s="59"/>
      <c r="HFE39" s="59"/>
      <c r="HFF39" s="59"/>
      <c r="HFG39" s="59"/>
      <c r="HFH39" s="59"/>
      <c r="HFI39" s="59"/>
      <c r="HFJ39" s="59"/>
      <c r="HFK39" s="59"/>
      <c r="HFL39" s="59"/>
      <c r="HFM39" s="59"/>
      <c r="HFN39" s="59"/>
      <c r="HFO39" s="59"/>
      <c r="HFP39" s="59"/>
      <c r="HFQ39" s="59"/>
      <c r="HFR39" s="59"/>
      <c r="HFS39" s="59"/>
      <c r="HFT39" s="59"/>
      <c r="HFU39" s="59"/>
      <c r="HFV39" s="59"/>
      <c r="HFW39" s="59"/>
      <c r="HFX39" s="59"/>
      <c r="HFY39" s="59"/>
      <c r="HFZ39" s="59"/>
      <c r="HGA39" s="59"/>
      <c r="HGB39" s="59"/>
      <c r="HGC39" s="59"/>
      <c r="HGD39" s="59"/>
      <c r="HGE39" s="59"/>
      <c r="HGF39" s="59"/>
      <c r="HGG39" s="59"/>
      <c r="HGH39" s="59"/>
      <c r="HGI39" s="59"/>
      <c r="HGJ39" s="59"/>
      <c r="HGK39" s="59"/>
      <c r="HGL39" s="59"/>
      <c r="HGM39" s="59"/>
      <c r="HGN39" s="59"/>
      <c r="HGO39" s="59"/>
      <c r="HGP39" s="59"/>
      <c r="HGQ39" s="59"/>
      <c r="HGR39" s="59"/>
      <c r="HGS39" s="59"/>
      <c r="HGT39" s="59"/>
      <c r="HGU39" s="59"/>
      <c r="HGV39" s="59"/>
      <c r="HGW39" s="59"/>
      <c r="HGX39" s="59"/>
      <c r="HGY39" s="59"/>
      <c r="HGZ39" s="59"/>
      <c r="HHA39" s="59"/>
      <c r="HHB39" s="59"/>
      <c r="HHC39" s="59"/>
      <c r="HHD39" s="59"/>
      <c r="HHE39" s="59"/>
      <c r="HHF39" s="59"/>
      <c r="HHG39" s="59"/>
      <c r="HHH39" s="59"/>
      <c r="HHI39" s="59"/>
      <c r="HHJ39" s="59"/>
      <c r="HHK39" s="59"/>
      <c r="HHL39" s="59"/>
      <c r="HHM39" s="59"/>
      <c r="HHN39" s="59"/>
      <c r="HHO39" s="59"/>
      <c r="HHP39" s="59"/>
      <c r="HHQ39" s="59"/>
      <c r="HHR39" s="59"/>
      <c r="HHS39" s="59"/>
      <c r="HHT39" s="59"/>
      <c r="HHU39" s="59"/>
      <c r="HHV39" s="59"/>
      <c r="HHW39" s="59"/>
      <c r="HHX39" s="59"/>
      <c r="HHY39" s="59"/>
      <c r="HHZ39" s="59"/>
      <c r="HIA39" s="59"/>
      <c r="HIB39" s="59"/>
      <c r="HIC39" s="59"/>
      <c r="HID39" s="59"/>
      <c r="HIE39" s="59"/>
      <c r="HIF39" s="59"/>
      <c r="HIG39" s="59"/>
      <c r="HIH39" s="59"/>
      <c r="HII39" s="59"/>
      <c r="HIJ39" s="59"/>
      <c r="HIK39" s="59"/>
      <c r="HIL39" s="59"/>
      <c r="HIM39" s="59"/>
      <c r="HIN39" s="59"/>
      <c r="HIO39" s="59"/>
      <c r="HIP39" s="59"/>
      <c r="HIQ39" s="59"/>
      <c r="HIR39" s="59"/>
      <c r="HIS39" s="59"/>
      <c r="HIT39" s="59"/>
      <c r="HIU39" s="59"/>
      <c r="HIV39" s="59"/>
      <c r="HIW39" s="59"/>
      <c r="HIX39" s="59"/>
      <c r="HIY39" s="59"/>
      <c r="HIZ39" s="59"/>
      <c r="HJA39" s="59"/>
      <c r="HJB39" s="59"/>
      <c r="HJC39" s="59"/>
      <c r="HJD39" s="59"/>
      <c r="HJE39" s="59"/>
      <c r="HJF39" s="59"/>
      <c r="HJG39" s="59"/>
      <c r="HJH39" s="59"/>
      <c r="HJI39" s="59"/>
      <c r="HJJ39" s="59"/>
      <c r="HJK39" s="59"/>
      <c r="HJL39" s="59"/>
      <c r="HJM39" s="59"/>
      <c r="HJN39" s="59"/>
      <c r="HJO39" s="59"/>
      <c r="HJP39" s="59"/>
      <c r="HJQ39" s="59"/>
      <c r="HJR39" s="59"/>
      <c r="HJS39" s="59"/>
      <c r="HJT39" s="59"/>
      <c r="HJU39" s="59"/>
      <c r="HJV39" s="59"/>
      <c r="HJW39" s="59"/>
      <c r="HJX39" s="59"/>
      <c r="HJY39" s="59"/>
      <c r="HJZ39" s="59"/>
      <c r="HKA39" s="59"/>
      <c r="HKB39" s="59"/>
      <c r="HKC39" s="59"/>
      <c r="HKD39" s="59"/>
      <c r="HKE39" s="59"/>
      <c r="HKF39" s="59"/>
      <c r="HKG39" s="59"/>
      <c r="HKH39" s="59"/>
      <c r="HKI39" s="59"/>
      <c r="HKJ39" s="59"/>
      <c r="HKK39" s="59"/>
      <c r="HKL39" s="59"/>
      <c r="HKM39" s="59"/>
      <c r="HKN39" s="59"/>
      <c r="HKO39" s="59"/>
      <c r="HKP39" s="59"/>
      <c r="HKQ39" s="59"/>
      <c r="HKR39" s="59"/>
      <c r="HKS39" s="59"/>
      <c r="HKT39" s="59"/>
      <c r="HKU39" s="59"/>
      <c r="HKV39" s="59"/>
      <c r="HKW39" s="59"/>
      <c r="HKX39" s="59"/>
      <c r="HKY39" s="59"/>
      <c r="HKZ39" s="59"/>
      <c r="HLA39" s="59"/>
      <c r="HLB39" s="59"/>
      <c r="HLC39" s="59"/>
      <c r="HLD39" s="59"/>
      <c r="HLE39" s="59"/>
      <c r="HLF39" s="59"/>
      <c r="HLG39" s="59"/>
      <c r="HLH39" s="59"/>
      <c r="HLI39" s="59"/>
      <c r="HLJ39" s="59"/>
      <c r="HLK39" s="59"/>
      <c r="HLL39" s="59"/>
      <c r="HLM39" s="59"/>
      <c r="HLN39" s="59"/>
      <c r="HLO39" s="59"/>
      <c r="HLP39" s="59"/>
      <c r="HLQ39" s="59"/>
      <c r="HLR39" s="59"/>
      <c r="HLS39" s="59"/>
      <c r="HLT39" s="59"/>
      <c r="HLU39" s="59"/>
      <c r="HLV39" s="59"/>
      <c r="HLW39" s="59"/>
      <c r="HLX39" s="59"/>
      <c r="HLY39" s="59"/>
      <c r="HLZ39" s="59"/>
      <c r="HMA39" s="59"/>
      <c r="HMB39" s="59"/>
      <c r="HMC39" s="59"/>
      <c r="HMD39" s="59"/>
      <c r="HME39" s="59"/>
      <c r="HMF39" s="59"/>
      <c r="HMG39" s="59"/>
      <c r="HMH39" s="59"/>
      <c r="HMI39" s="59"/>
      <c r="HMJ39" s="59"/>
      <c r="HMK39" s="59"/>
      <c r="HML39" s="59"/>
      <c r="HMM39" s="59"/>
      <c r="HMN39" s="59"/>
      <c r="HMO39" s="59"/>
      <c r="HMP39" s="59"/>
      <c r="HMQ39" s="59"/>
      <c r="HMR39" s="59"/>
      <c r="HMS39" s="59"/>
      <c r="HMT39" s="59"/>
      <c r="HMU39" s="59"/>
      <c r="HMV39" s="59"/>
      <c r="HMW39" s="59"/>
      <c r="HMX39" s="59"/>
      <c r="HMY39" s="59"/>
      <c r="HMZ39" s="59"/>
      <c r="HNA39" s="59"/>
      <c r="HNB39" s="59"/>
      <c r="HNC39" s="59"/>
      <c r="HND39" s="59"/>
      <c r="HNE39" s="59"/>
      <c r="HNF39" s="59"/>
      <c r="HNG39" s="59"/>
      <c r="HNH39" s="59"/>
      <c r="HNI39" s="59"/>
      <c r="HNJ39" s="59"/>
      <c r="HNK39" s="59"/>
      <c r="HNL39" s="59"/>
      <c r="HNM39" s="59"/>
      <c r="HNN39" s="59"/>
      <c r="HNO39" s="59"/>
      <c r="HNP39" s="59"/>
      <c r="HNQ39" s="59"/>
      <c r="HNR39" s="59"/>
      <c r="HNS39" s="59"/>
      <c r="HNT39" s="59"/>
      <c r="HNU39" s="59"/>
      <c r="HNV39" s="59"/>
      <c r="HNW39" s="59"/>
      <c r="HNX39" s="59"/>
      <c r="HNY39" s="59"/>
      <c r="HNZ39" s="59"/>
      <c r="HOA39" s="59"/>
      <c r="HOB39" s="59"/>
      <c r="HOC39" s="59"/>
      <c r="HOD39" s="59"/>
      <c r="HOE39" s="59"/>
      <c r="HOF39" s="59"/>
      <c r="HOG39" s="59"/>
      <c r="HOH39" s="59"/>
      <c r="HOI39" s="59"/>
      <c r="HOJ39" s="59"/>
      <c r="HOK39" s="59"/>
      <c r="HOL39" s="59"/>
      <c r="HOM39" s="59"/>
      <c r="HON39" s="59"/>
      <c r="HOO39" s="59"/>
      <c r="HOP39" s="59"/>
      <c r="HOQ39" s="59"/>
      <c r="HOR39" s="59"/>
      <c r="HOS39" s="59"/>
      <c r="HOT39" s="59"/>
      <c r="HOU39" s="59"/>
      <c r="HOV39" s="59"/>
      <c r="HOW39" s="59"/>
      <c r="HOX39" s="59"/>
      <c r="HOY39" s="59"/>
      <c r="HOZ39" s="59"/>
      <c r="HPA39" s="59"/>
      <c r="HPB39" s="59"/>
      <c r="HPC39" s="59"/>
      <c r="HPD39" s="59"/>
      <c r="HPE39" s="59"/>
      <c r="HPF39" s="59"/>
      <c r="HPG39" s="59"/>
      <c r="HPH39" s="59"/>
      <c r="HPI39" s="59"/>
      <c r="HPJ39" s="59"/>
      <c r="HPK39" s="59"/>
      <c r="HPL39" s="59"/>
      <c r="HPM39" s="59"/>
      <c r="HPN39" s="59"/>
      <c r="HPO39" s="59"/>
      <c r="HPP39" s="59"/>
      <c r="HPQ39" s="59"/>
      <c r="HPR39" s="59"/>
      <c r="HPS39" s="59"/>
      <c r="HPT39" s="59"/>
      <c r="HPU39" s="59"/>
      <c r="HPV39" s="59"/>
      <c r="HPW39" s="59"/>
      <c r="HPX39" s="59"/>
      <c r="HPY39" s="59"/>
      <c r="HPZ39" s="59"/>
      <c r="HQA39" s="59"/>
      <c r="HQB39" s="59"/>
      <c r="HQC39" s="59"/>
      <c r="HQD39" s="59"/>
      <c r="HQE39" s="59"/>
      <c r="HQF39" s="59"/>
      <c r="HQG39" s="59"/>
      <c r="HQH39" s="59"/>
      <c r="HQI39" s="59"/>
      <c r="HQJ39" s="59"/>
      <c r="HQK39" s="59"/>
      <c r="HQL39" s="59"/>
      <c r="HQM39" s="59"/>
      <c r="HQN39" s="59"/>
      <c r="HQO39" s="59"/>
      <c r="HQP39" s="59"/>
      <c r="HQQ39" s="59"/>
      <c r="HQR39" s="59"/>
      <c r="HQS39" s="59"/>
      <c r="HQT39" s="59"/>
      <c r="HQU39" s="59"/>
      <c r="HQV39" s="59"/>
      <c r="HQW39" s="59"/>
      <c r="HQX39" s="59"/>
      <c r="HQY39" s="59"/>
      <c r="HQZ39" s="59"/>
      <c r="HRA39" s="59"/>
      <c r="HRB39" s="59"/>
      <c r="HRC39" s="59"/>
      <c r="HRD39" s="59"/>
      <c r="HRE39" s="59"/>
      <c r="HRF39" s="59"/>
      <c r="HRG39" s="59"/>
      <c r="HRH39" s="59"/>
      <c r="HRI39" s="59"/>
      <c r="HRJ39" s="59"/>
      <c r="HRK39" s="59"/>
      <c r="HRL39" s="59"/>
      <c r="HRM39" s="59"/>
      <c r="HRN39" s="59"/>
      <c r="HRO39" s="59"/>
      <c r="HRP39" s="59"/>
      <c r="HRQ39" s="59"/>
      <c r="HRR39" s="59"/>
      <c r="HRS39" s="59"/>
      <c r="HRT39" s="59"/>
      <c r="HRU39" s="59"/>
      <c r="HRV39" s="59"/>
      <c r="HRW39" s="59"/>
      <c r="HRX39" s="59"/>
      <c r="HRY39" s="59"/>
      <c r="HRZ39" s="59"/>
      <c r="HSA39" s="59"/>
      <c r="HSB39" s="59"/>
      <c r="HSC39" s="59"/>
      <c r="HSD39" s="59"/>
      <c r="HSE39" s="59"/>
      <c r="HSF39" s="59"/>
      <c r="HSG39" s="59"/>
      <c r="HSH39" s="59"/>
      <c r="HSI39" s="59"/>
      <c r="HSJ39" s="59"/>
      <c r="HSK39" s="59"/>
      <c r="HSL39" s="59"/>
      <c r="HSM39" s="59"/>
      <c r="HSN39" s="59"/>
      <c r="HSO39" s="59"/>
      <c r="HSP39" s="59"/>
      <c r="HSQ39" s="59"/>
      <c r="HSR39" s="59"/>
      <c r="HSS39" s="59"/>
      <c r="HST39" s="59"/>
      <c r="HSU39" s="59"/>
      <c r="HSV39" s="59"/>
      <c r="HSW39" s="59"/>
      <c r="HSX39" s="59"/>
      <c r="HSY39" s="59"/>
      <c r="HSZ39" s="59"/>
      <c r="HTA39" s="59"/>
      <c r="HTB39" s="59"/>
      <c r="HTC39" s="59"/>
      <c r="HTD39" s="59"/>
      <c r="HTE39" s="59"/>
      <c r="HTF39" s="59"/>
      <c r="HTG39" s="59"/>
      <c r="HTH39" s="59"/>
      <c r="HTI39" s="59"/>
      <c r="HTJ39" s="59"/>
      <c r="HTK39" s="59"/>
      <c r="HTL39" s="59"/>
      <c r="HTM39" s="59"/>
      <c r="HTN39" s="59"/>
      <c r="HTO39" s="59"/>
      <c r="HTP39" s="59"/>
      <c r="HTQ39" s="59"/>
      <c r="HTR39" s="59"/>
      <c r="HTS39" s="59"/>
      <c r="HTT39" s="59"/>
      <c r="HTU39" s="59"/>
      <c r="HTV39" s="59"/>
      <c r="HTW39" s="59"/>
      <c r="HTX39" s="59"/>
      <c r="HTY39" s="59"/>
      <c r="HTZ39" s="59"/>
      <c r="HUA39" s="59"/>
      <c r="HUB39" s="59"/>
      <c r="HUC39" s="59"/>
      <c r="HUD39" s="59"/>
      <c r="HUE39" s="59"/>
      <c r="HUF39" s="59"/>
      <c r="HUG39" s="59"/>
      <c r="HUH39" s="59"/>
      <c r="HUI39" s="59"/>
      <c r="HUJ39" s="59"/>
      <c r="HUK39" s="59"/>
      <c r="HUL39" s="59"/>
      <c r="HUM39" s="59"/>
      <c r="HUN39" s="59"/>
      <c r="HUO39" s="59"/>
      <c r="HUP39" s="59"/>
      <c r="HUQ39" s="59"/>
      <c r="HUR39" s="59"/>
      <c r="HUS39" s="59"/>
      <c r="HUT39" s="59"/>
      <c r="HUU39" s="59"/>
      <c r="HUV39" s="59"/>
      <c r="HUW39" s="59"/>
      <c r="HUX39" s="59"/>
      <c r="HUY39" s="59"/>
      <c r="HUZ39" s="59"/>
      <c r="HVA39" s="59"/>
      <c r="HVB39" s="59"/>
      <c r="HVC39" s="59"/>
      <c r="HVD39" s="59"/>
      <c r="HVE39" s="59"/>
      <c r="HVF39" s="59"/>
      <c r="HVG39" s="59"/>
      <c r="HVH39" s="59"/>
      <c r="HVI39" s="59"/>
      <c r="HVJ39" s="59"/>
      <c r="HVK39" s="59"/>
      <c r="HVL39" s="59"/>
      <c r="HVM39" s="59"/>
      <c r="HVN39" s="59"/>
      <c r="HVO39" s="59"/>
      <c r="HVP39" s="59"/>
      <c r="HVQ39" s="59"/>
      <c r="HVR39" s="59"/>
      <c r="HVS39" s="59"/>
      <c r="HVT39" s="59"/>
      <c r="HVU39" s="59"/>
      <c r="HVV39" s="59"/>
      <c r="HVW39" s="59"/>
      <c r="HVX39" s="59"/>
      <c r="HVY39" s="59"/>
      <c r="HVZ39" s="59"/>
      <c r="HWA39" s="59"/>
      <c r="HWB39" s="59"/>
      <c r="HWC39" s="59"/>
      <c r="HWD39" s="59"/>
      <c r="HWE39" s="59"/>
      <c r="HWF39" s="59"/>
      <c r="HWG39" s="59"/>
      <c r="HWH39" s="59"/>
      <c r="HWI39" s="59"/>
      <c r="HWJ39" s="59"/>
      <c r="HWK39" s="59"/>
      <c r="HWL39" s="59"/>
      <c r="HWM39" s="59"/>
      <c r="HWN39" s="59"/>
      <c r="HWO39" s="59"/>
      <c r="HWP39" s="59"/>
      <c r="HWQ39" s="59"/>
      <c r="HWR39" s="59"/>
      <c r="HWS39" s="59"/>
      <c r="HWT39" s="59"/>
      <c r="HWU39" s="59"/>
      <c r="HWV39" s="59"/>
      <c r="HWW39" s="59"/>
      <c r="HWX39" s="59"/>
      <c r="HWY39" s="59"/>
      <c r="HWZ39" s="59"/>
      <c r="HXA39" s="59"/>
      <c r="HXB39" s="59"/>
      <c r="HXC39" s="59"/>
      <c r="HXD39" s="59"/>
      <c r="HXE39" s="59"/>
      <c r="HXF39" s="59"/>
      <c r="HXG39" s="59"/>
      <c r="HXH39" s="59"/>
      <c r="HXI39" s="59"/>
      <c r="HXJ39" s="59"/>
      <c r="HXK39" s="59"/>
      <c r="HXL39" s="59"/>
      <c r="HXM39" s="59"/>
      <c r="HXN39" s="59"/>
      <c r="HXO39" s="59"/>
      <c r="HXP39" s="59"/>
      <c r="HXQ39" s="59"/>
      <c r="HXR39" s="59"/>
      <c r="HXS39" s="59"/>
      <c r="HXT39" s="59"/>
      <c r="HXU39" s="59"/>
      <c r="HXV39" s="59"/>
      <c r="HXW39" s="59"/>
      <c r="HXX39" s="59"/>
      <c r="HXY39" s="59"/>
      <c r="HXZ39" s="59"/>
      <c r="HYA39" s="59"/>
      <c r="HYB39" s="59"/>
      <c r="HYC39" s="59"/>
      <c r="HYD39" s="59"/>
      <c r="HYE39" s="59"/>
      <c r="HYF39" s="59"/>
      <c r="HYG39" s="59"/>
      <c r="HYH39" s="59"/>
      <c r="HYI39" s="59"/>
      <c r="HYJ39" s="59"/>
      <c r="HYK39" s="59"/>
      <c r="HYL39" s="59"/>
      <c r="HYM39" s="59"/>
      <c r="HYN39" s="59"/>
      <c r="HYO39" s="59"/>
      <c r="HYP39" s="59"/>
      <c r="HYQ39" s="59"/>
      <c r="HYR39" s="59"/>
      <c r="HYS39" s="59"/>
      <c r="HYT39" s="59"/>
      <c r="HYU39" s="59"/>
      <c r="HYV39" s="59"/>
      <c r="HYW39" s="59"/>
      <c r="HYX39" s="59"/>
      <c r="HYY39" s="59"/>
      <c r="HYZ39" s="59"/>
      <c r="HZA39" s="59"/>
      <c r="HZB39" s="59"/>
      <c r="HZC39" s="59"/>
      <c r="HZD39" s="59"/>
      <c r="HZE39" s="59"/>
      <c r="HZF39" s="59"/>
      <c r="HZG39" s="59"/>
      <c r="HZH39" s="59"/>
      <c r="HZI39" s="59"/>
      <c r="HZJ39" s="59"/>
      <c r="HZK39" s="59"/>
      <c r="HZL39" s="59"/>
      <c r="HZM39" s="59"/>
      <c r="HZN39" s="59"/>
      <c r="HZO39" s="59"/>
      <c r="HZP39" s="59"/>
      <c r="HZQ39" s="59"/>
      <c r="HZR39" s="59"/>
      <c r="HZS39" s="59"/>
      <c r="HZT39" s="59"/>
      <c r="HZU39" s="59"/>
      <c r="HZV39" s="59"/>
      <c r="HZW39" s="59"/>
      <c r="HZX39" s="59"/>
      <c r="HZY39" s="59"/>
      <c r="HZZ39" s="59"/>
      <c r="IAA39" s="59"/>
      <c r="IAB39" s="59"/>
      <c r="IAC39" s="59"/>
      <c r="IAD39" s="59"/>
      <c r="IAE39" s="59"/>
      <c r="IAF39" s="59"/>
      <c r="IAG39" s="59"/>
      <c r="IAH39" s="59"/>
      <c r="IAI39" s="59"/>
      <c r="IAJ39" s="59"/>
      <c r="IAK39" s="59"/>
      <c r="IAL39" s="59"/>
      <c r="IAM39" s="59"/>
      <c r="IAN39" s="59"/>
      <c r="IAO39" s="59"/>
      <c r="IAP39" s="59"/>
      <c r="IAQ39" s="59"/>
      <c r="IAR39" s="59"/>
      <c r="IAS39" s="59"/>
      <c r="IAT39" s="59"/>
      <c r="IAU39" s="59"/>
      <c r="IAV39" s="59"/>
      <c r="IAW39" s="59"/>
      <c r="IAX39" s="59"/>
      <c r="IAY39" s="59"/>
      <c r="IAZ39" s="59"/>
      <c r="IBA39" s="59"/>
      <c r="IBB39" s="59"/>
      <c r="IBC39" s="59"/>
      <c r="IBD39" s="59"/>
      <c r="IBE39" s="59"/>
      <c r="IBF39" s="59"/>
      <c r="IBG39" s="59"/>
      <c r="IBH39" s="59"/>
      <c r="IBI39" s="59"/>
      <c r="IBJ39" s="59"/>
      <c r="IBK39" s="59"/>
      <c r="IBL39" s="59"/>
      <c r="IBM39" s="59"/>
      <c r="IBN39" s="59"/>
      <c r="IBO39" s="59"/>
      <c r="IBP39" s="59"/>
      <c r="IBQ39" s="59"/>
      <c r="IBR39" s="59"/>
      <c r="IBS39" s="59"/>
      <c r="IBT39" s="59"/>
      <c r="IBU39" s="59"/>
      <c r="IBV39" s="59"/>
      <c r="IBW39" s="59"/>
      <c r="IBX39" s="59"/>
      <c r="IBY39" s="59"/>
      <c r="IBZ39" s="59"/>
      <c r="ICA39" s="59"/>
      <c r="ICB39" s="59"/>
      <c r="ICC39" s="59"/>
      <c r="ICD39" s="59"/>
      <c r="ICE39" s="59"/>
      <c r="ICF39" s="59"/>
      <c r="ICG39" s="59"/>
      <c r="ICH39" s="59"/>
      <c r="ICI39" s="59"/>
      <c r="ICJ39" s="59"/>
      <c r="ICK39" s="59"/>
      <c r="ICL39" s="59"/>
      <c r="ICM39" s="59"/>
      <c r="ICN39" s="59"/>
      <c r="ICO39" s="59"/>
      <c r="ICP39" s="59"/>
      <c r="ICQ39" s="59"/>
      <c r="ICR39" s="59"/>
      <c r="ICS39" s="59"/>
      <c r="ICT39" s="59"/>
      <c r="ICU39" s="59"/>
      <c r="ICV39" s="59"/>
      <c r="ICW39" s="59"/>
      <c r="ICX39" s="59"/>
      <c r="ICY39" s="59"/>
      <c r="ICZ39" s="59"/>
      <c r="IDA39" s="59"/>
      <c r="IDB39" s="59"/>
      <c r="IDC39" s="59"/>
      <c r="IDD39" s="59"/>
      <c r="IDE39" s="59"/>
      <c r="IDF39" s="59"/>
      <c r="IDG39" s="59"/>
      <c r="IDH39" s="59"/>
      <c r="IDI39" s="59"/>
      <c r="IDJ39" s="59"/>
      <c r="IDK39" s="59"/>
      <c r="IDL39" s="59"/>
      <c r="IDM39" s="59"/>
      <c r="IDN39" s="59"/>
      <c r="IDO39" s="59"/>
      <c r="IDP39" s="59"/>
      <c r="IDQ39" s="59"/>
      <c r="IDR39" s="59"/>
      <c r="IDS39" s="59"/>
      <c r="IDT39" s="59"/>
      <c r="IDU39" s="59"/>
      <c r="IDV39" s="59"/>
      <c r="IDW39" s="59"/>
      <c r="IDX39" s="59"/>
      <c r="IDY39" s="59"/>
      <c r="IDZ39" s="59"/>
      <c r="IEA39" s="59"/>
      <c r="IEB39" s="59"/>
      <c r="IEC39" s="59"/>
      <c r="IED39" s="59"/>
      <c r="IEE39" s="59"/>
      <c r="IEF39" s="59"/>
      <c r="IEG39" s="59"/>
      <c r="IEH39" s="59"/>
      <c r="IEI39" s="59"/>
      <c r="IEJ39" s="59"/>
      <c r="IEK39" s="59"/>
      <c r="IEL39" s="59"/>
      <c r="IEM39" s="59"/>
      <c r="IEN39" s="59"/>
      <c r="IEO39" s="59"/>
      <c r="IEP39" s="59"/>
      <c r="IEQ39" s="59"/>
      <c r="IER39" s="59"/>
      <c r="IES39" s="59"/>
      <c r="IET39" s="59"/>
      <c r="IEU39" s="59"/>
      <c r="IEV39" s="59"/>
      <c r="IEW39" s="59"/>
      <c r="IEX39" s="59"/>
      <c r="IEY39" s="59"/>
      <c r="IEZ39" s="59"/>
      <c r="IFA39" s="59"/>
      <c r="IFB39" s="59"/>
      <c r="IFC39" s="59"/>
      <c r="IFD39" s="59"/>
      <c r="IFE39" s="59"/>
      <c r="IFF39" s="59"/>
      <c r="IFG39" s="59"/>
      <c r="IFH39" s="59"/>
      <c r="IFI39" s="59"/>
      <c r="IFJ39" s="59"/>
      <c r="IFK39" s="59"/>
      <c r="IFL39" s="59"/>
      <c r="IFM39" s="59"/>
      <c r="IFN39" s="59"/>
      <c r="IFO39" s="59"/>
      <c r="IFP39" s="59"/>
      <c r="IFQ39" s="59"/>
      <c r="IFR39" s="59"/>
      <c r="IFS39" s="59"/>
      <c r="IFT39" s="59"/>
      <c r="IFU39" s="59"/>
      <c r="IFV39" s="59"/>
      <c r="IFW39" s="59"/>
      <c r="IFX39" s="59"/>
      <c r="IFY39" s="59"/>
      <c r="IFZ39" s="59"/>
      <c r="IGA39" s="59"/>
      <c r="IGB39" s="59"/>
      <c r="IGC39" s="59"/>
      <c r="IGD39" s="59"/>
      <c r="IGE39" s="59"/>
      <c r="IGF39" s="59"/>
      <c r="IGG39" s="59"/>
      <c r="IGH39" s="59"/>
      <c r="IGI39" s="59"/>
      <c r="IGJ39" s="59"/>
      <c r="IGK39" s="59"/>
      <c r="IGL39" s="59"/>
      <c r="IGM39" s="59"/>
      <c r="IGN39" s="59"/>
      <c r="IGO39" s="59"/>
      <c r="IGP39" s="59"/>
      <c r="IGQ39" s="59"/>
      <c r="IGR39" s="59"/>
      <c r="IGS39" s="59"/>
      <c r="IGT39" s="59"/>
      <c r="IGU39" s="59"/>
      <c r="IGV39" s="59"/>
      <c r="IGW39" s="59"/>
      <c r="IGX39" s="59"/>
      <c r="IGY39" s="59"/>
      <c r="IGZ39" s="59"/>
      <c r="IHA39" s="59"/>
      <c r="IHB39" s="59"/>
      <c r="IHC39" s="59"/>
      <c r="IHD39" s="59"/>
      <c r="IHE39" s="59"/>
      <c r="IHF39" s="59"/>
      <c r="IHG39" s="59"/>
      <c r="IHH39" s="59"/>
      <c r="IHI39" s="59"/>
      <c r="IHJ39" s="59"/>
      <c r="IHK39" s="59"/>
      <c r="IHL39" s="59"/>
      <c r="IHM39" s="59"/>
      <c r="IHN39" s="59"/>
      <c r="IHO39" s="59"/>
      <c r="IHP39" s="59"/>
      <c r="IHQ39" s="59"/>
      <c r="IHR39" s="59"/>
      <c r="IHS39" s="59"/>
      <c r="IHT39" s="59"/>
      <c r="IHU39" s="59"/>
      <c r="IHV39" s="59"/>
      <c r="IHW39" s="59"/>
      <c r="IHX39" s="59"/>
      <c r="IHY39" s="59"/>
      <c r="IHZ39" s="59"/>
      <c r="IIA39" s="59"/>
      <c r="IIB39" s="59"/>
      <c r="IIC39" s="59"/>
      <c r="IID39" s="59"/>
      <c r="IIE39" s="59"/>
      <c r="IIF39" s="59"/>
      <c r="IIG39" s="59"/>
      <c r="IIH39" s="59"/>
      <c r="III39" s="59"/>
      <c r="IIJ39" s="59"/>
      <c r="IIK39" s="59"/>
      <c r="IIL39" s="59"/>
      <c r="IIM39" s="59"/>
      <c r="IIN39" s="59"/>
      <c r="IIO39" s="59"/>
      <c r="IIP39" s="59"/>
      <c r="IIQ39" s="59"/>
      <c r="IIR39" s="59"/>
      <c r="IIS39" s="59"/>
      <c r="IIT39" s="59"/>
      <c r="IIU39" s="59"/>
      <c r="IIV39" s="59"/>
      <c r="IIW39" s="59"/>
      <c r="IIX39" s="59"/>
      <c r="IIY39" s="59"/>
      <c r="IIZ39" s="59"/>
      <c r="IJA39" s="59"/>
      <c r="IJB39" s="59"/>
      <c r="IJC39" s="59"/>
      <c r="IJD39" s="59"/>
      <c r="IJE39" s="59"/>
      <c r="IJF39" s="59"/>
      <c r="IJG39" s="59"/>
      <c r="IJH39" s="59"/>
      <c r="IJI39" s="59"/>
      <c r="IJJ39" s="59"/>
      <c r="IJK39" s="59"/>
      <c r="IJL39" s="59"/>
      <c r="IJM39" s="59"/>
      <c r="IJN39" s="59"/>
      <c r="IJO39" s="59"/>
      <c r="IJP39" s="59"/>
      <c r="IJQ39" s="59"/>
      <c r="IJR39" s="59"/>
      <c r="IJS39" s="59"/>
      <c r="IJT39" s="59"/>
      <c r="IJU39" s="59"/>
      <c r="IJV39" s="59"/>
      <c r="IJW39" s="59"/>
      <c r="IJX39" s="59"/>
      <c r="IJY39" s="59"/>
      <c r="IJZ39" s="59"/>
      <c r="IKA39" s="59"/>
      <c r="IKB39" s="59"/>
      <c r="IKC39" s="59"/>
      <c r="IKD39" s="59"/>
      <c r="IKE39" s="59"/>
      <c r="IKF39" s="59"/>
      <c r="IKG39" s="59"/>
      <c r="IKH39" s="59"/>
      <c r="IKI39" s="59"/>
      <c r="IKJ39" s="59"/>
      <c r="IKK39" s="59"/>
      <c r="IKL39" s="59"/>
      <c r="IKM39" s="59"/>
      <c r="IKN39" s="59"/>
      <c r="IKO39" s="59"/>
      <c r="IKP39" s="59"/>
      <c r="IKQ39" s="59"/>
      <c r="IKR39" s="59"/>
      <c r="IKS39" s="59"/>
      <c r="IKT39" s="59"/>
      <c r="IKU39" s="59"/>
      <c r="IKV39" s="59"/>
      <c r="IKW39" s="59"/>
      <c r="IKX39" s="59"/>
      <c r="IKY39" s="59"/>
      <c r="IKZ39" s="59"/>
      <c r="ILA39" s="59"/>
      <c r="ILB39" s="59"/>
      <c r="ILC39" s="59"/>
      <c r="ILD39" s="59"/>
      <c r="ILE39" s="59"/>
      <c r="ILF39" s="59"/>
      <c r="ILG39" s="59"/>
      <c r="ILH39" s="59"/>
      <c r="ILI39" s="59"/>
      <c r="ILJ39" s="59"/>
      <c r="ILK39" s="59"/>
      <c r="ILL39" s="59"/>
      <c r="ILM39" s="59"/>
      <c r="ILN39" s="59"/>
      <c r="ILO39" s="59"/>
      <c r="ILP39" s="59"/>
      <c r="ILQ39" s="59"/>
      <c r="ILR39" s="59"/>
      <c r="ILS39" s="59"/>
      <c r="ILT39" s="59"/>
      <c r="ILU39" s="59"/>
      <c r="ILV39" s="59"/>
      <c r="ILW39" s="59"/>
      <c r="ILX39" s="59"/>
      <c r="ILY39" s="59"/>
      <c r="ILZ39" s="59"/>
      <c r="IMA39" s="59"/>
      <c r="IMB39" s="59"/>
      <c r="IMC39" s="59"/>
      <c r="IMD39" s="59"/>
      <c r="IME39" s="59"/>
      <c r="IMF39" s="59"/>
      <c r="IMG39" s="59"/>
      <c r="IMH39" s="59"/>
      <c r="IMI39" s="59"/>
      <c r="IMJ39" s="59"/>
      <c r="IMK39" s="59"/>
      <c r="IML39" s="59"/>
      <c r="IMM39" s="59"/>
      <c r="IMN39" s="59"/>
      <c r="IMO39" s="59"/>
      <c r="IMP39" s="59"/>
      <c r="IMQ39" s="59"/>
      <c r="IMR39" s="59"/>
      <c r="IMS39" s="59"/>
      <c r="IMT39" s="59"/>
      <c r="IMU39" s="59"/>
      <c r="IMV39" s="59"/>
      <c r="IMW39" s="59"/>
      <c r="IMX39" s="59"/>
      <c r="IMY39" s="59"/>
      <c r="IMZ39" s="59"/>
      <c r="INA39" s="59"/>
      <c r="INB39" s="59"/>
      <c r="INC39" s="59"/>
      <c r="IND39" s="59"/>
      <c r="INE39" s="59"/>
      <c r="INF39" s="59"/>
      <c r="ING39" s="59"/>
      <c r="INH39" s="59"/>
      <c r="INI39" s="59"/>
      <c r="INJ39" s="59"/>
      <c r="INK39" s="59"/>
      <c r="INL39" s="59"/>
      <c r="INM39" s="59"/>
      <c r="INN39" s="59"/>
      <c r="INO39" s="59"/>
      <c r="INP39" s="59"/>
      <c r="INQ39" s="59"/>
      <c r="INR39" s="59"/>
      <c r="INS39" s="59"/>
      <c r="INT39" s="59"/>
      <c r="INU39" s="59"/>
      <c r="INV39" s="59"/>
      <c r="INW39" s="59"/>
      <c r="INX39" s="59"/>
      <c r="INY39" s="59"/>
      <c r="INZ39" s="59"/>
      <c r="IOA39" s="59"/>
      <c r="IOB39" s="59"/>
      <c r="IOC39" s="59"/>
      <c r="IOD39" s="59"/>
      <c r="IOE39" s="59"/>
      <c r="IOF39" s="59"/>
      <c r="IOG39" s="59"/>
      <c r="IOH39" s="59"/>
      <c r="IOI39" s="59"/>
      <c r="IOJ39" s="59"/>
      <c r="IOK39" s="59"/>
      <c r="IOL39" s="59"/>
      <c r="IOM39" s="59"/>
      <c r="ION39" s="59"/>
      <c r="IOO39" s="59"/>
      <c r="IOP39" s="59"/>
      <c r="IOQ39" s="59"/>
      <c r="IOR39" s="59"/>
      <c r="IOS39" s="59"/>
      <c r="IOT39" s="59"/>
      <c r="IOU39" s="59"/>
      <c r="IOV39" s="59"/>
      <c r="IOW39" s="59"/>
      <c r="IOX39" s="59"/>
      <c r="IOY39" s="59"/>
      <c r="IOZ39" s="59"/>
      <c r="IPA39" s="59"/>
      <c r="IPB39" s="59"/>
      <c r="IPC39" s="59"/>
      <c r="IPD39" s="59"/>
      <c r="IPE39" s="59"/>
      <c r="IPF39" s="59"/>
      <c r="IPG39" s="59"/>
      <c r="IPH39" s="59"/>
      <c r="IPI39" s="59"/>
      <c r="IPJ39" s="59"/>
      <c r="IPK39" s="59"/>
      <c r="IPL39" s="59"/>
      <c r="IPM39" s="59"/>
      <c r="IPN39" s="59"/>
      <c r="IPO39" s="59"/>
      <c r="IPP39" s="59"/>
      <c r="IPQ39" s="59"/>
      <c r="IPR39" s="59"/>
      <c r="IPS39" s="59"/>
      <c r="IPT39" s="59"/>
      <c r="IPU39" s="59"/>
      <c r="IPV39" s="59"/>
      <c r="IPW39" s="59"/>
      <c r="IPX39" s="59"/>
      <c r="IPY39" s="59"/>
      <c r="IPZ39" s="59"/>
      <c r="IQA39" s="59"/>
      <c r="IQB39" s="59"/>
      <c r="IQC39" s="59"/>
      <c r="IQD39" s="59"/>
      <c r="IQE39" s="59"/>
      <c r="IQF39" s="59"/>
      <c r="IQG39" s="59"/>
      <c r="IQH39" s="59"/>
      <c r="IQI39" s="59"/>
      <c r="IQJ39" s="59"/>
      <c r="IQK39" s="59"/>
      <c r="IQL39" s="59"/>
      <c r="IQM39" s="59"/>
      <c r="IQN39" s="59"/>
      <c r="IQO39" s="59"/>
      <c r="IQP39" s="59"/>
      <c r="IQQ39" s="59"/>
      <c r="IQR39" s="59"/>
      <c r="IQS39" s="59"/>
      <c r="IQT39" s="59"/>
      <c r="IQU39" s="59"/>
      <c r="IQV39" s="59"/>
      <c r="IQW39" s="59"/>
      <c r="IQX39" s="59"/>
      <c r="IQY39" s="59"/>
      <c r="IQZ39" s="59"/>
      <c r="IRA39" s="59"/>
      <c r="IRB39" s="59"/>
      <c r="IRC39" s="59"/>
      <c r="IRD39" s="59"/>
      <c r="IRE39" s="59"/>
      <c r="IRF39" s="59"/>
      <c r="IRG39" s="59"/>
      <c r="IRH39" s="59"/>
      <c r="IRI39" s="59"/>
      <c r="IRJ39" s="59"/>
      <c r="IRK39" s="59"/>
      <c r="IRL39" s="59"/>
      <c r="IRM39" s="59"/>
      <c r="IRN39" s="59"/>
      <c r="IRO39" s="59"/>
      <c r="IRP39" s="59"/>
      <c r="IRQ39" s="59"/>
      <c r="IRR39" s="59"/>
      <c r="IRS39" s="59"/>
      <c r="IRT39" s="59"/>
      <c r="IRU39" s="59"/>
      <c r="IRV39" s="59"/>
      <c r="IRW39" s="59"/>
      <c r="IRX39" s="59"/>
      <c r="IRY39" s="59"/>
      <c r="IRZ39" s="59"/>
      <c r="ISA39" s="59"/>
      <c r="ISB39" s="59"/>
      <c r="ISC39" s="59"/>
      <c r="ISD39" s="59"/>
      <c r="ISE39" s="59"/>
      <c r="ISF39" s="59"/>
      <c r="ISG39" s="59"/>
      <c r="ISH39" s="59"/>
      <c r="ISI39" s="59"/>
      <c r="ISJ39" s="59"/>
      <c r="ISK39" s="59"/>
      <c r="ISL39" s="59"/>
      <c r="ISM39" s="59"/>
      <c r="ISN39" s="59"/>
      <c r="ISO39" s="59"/>
      <c r="ISP39" s="59"/>
      <c r="ISQ39" s="59"/>
      <c r="ISR39" s="59"/>
      <c r="ISS39" s="59"/>
      <c r="IST39" s="59"/>
      <c r="ISU39" s="59"/>
      <c r="ISV39" s="59"/>
      <c r="ISW39" s="59"/>
      <c r="ISX39" s="59"/>
      <c r="ISY39" s="59"/>
      <c r="ISZ39" s="59"/>
      <c r="ITA39" s="59"/>
      <c r="ITB39" s="59"/>
      <c r="ITC39" s="59"/>
      <c r="ITD39" s="59"/>
      <c r="ITE39" s="59"/>
      <c r="ITF39" s="59"/>
      <c r="ITG39" s="59"/>
      <c r="ITH39" s="59"/>
      <c r="ITI39" s="59"/>
      <c r="ITJ39" s="59"/>
      <c r="ITK39" s="59"/>
      <c r="ITL39" s="59"/>
      <c r="ITM39" s="59"/>
      <c r="ITN39" s="59"/>
      <c r="ITO39" s="59"/>
      <c r="ITP39" s="59"/>
      <c r="ITQ39" s="59"/>
      <c r="ITR39" s="59"/>
      <c r="ITS39" s="59"/>
      <c r="ITT39" s="59"/>
      <c r="ITU39" s="59"/>
      <c r="ITV39" s="59"/>
      <c r="ITW39" s="59"/>
      <c r="ITX39" s="59"/>
      <c r="ITY39" s="59"/>
      <c r="ITZ39" s="59"/>
      <c r="IUA39" s="59"/>
      <c r="IUB39" s="59"/>
      <c r="IUC39" s="59"/>
      <c r="IUD39" s="59"/>
      <c r="IUE39" s="59"/>
      <c r="IUF39" s="59"/>
      <c r="IUG39" s="59"/>
      <c r="IUH39" s="59"/>
      <c r="IUI39" s="59"/>
      <c r="IUJ39" s="59"/>
      <c r="IUK39" s="59"/>
      <c r="IUL39" s="59"/>
      <c r="IUM39" s="59"/>
      <c r="IUN39" s="59"/>
      <c r="IUO39" s="59"/>
      <c r="IUP39" s="59"/>
      <c r="IUQ39" s="59"/>
      <c r="IUR39" s="59"/>
      <c r="IUS39" s="59"/>
      <c r="IUT39" s="59"/>
      <c r="IUU39" s="59"/>
      <c r="IUV39" s="59"/>
      <c r="IUW39" s="59"/>
      <c r="IUX39" s="59"/>
      <c r="IUY39" s="59"/>
      <c r="IUZ39" s="59"/>
      <c r="IVA39" s="59"/>
      <c r="IVB39" s="59"/>
      <c r="IVC39" s="59"/>
      <c r="IVD39" s="59"/>
      <c r="IVE39" s="59"/>
      <c r="IVF39" s="59"/>
      <c r="IVG39" s="59"/>
      <c r="IVH39" s="59"/>
      <c r="IVI39" s="59"/>
      <c r="IVJ39" s="59"/>
      <c r="IVK39" s="59"/>
      <c r="IVL39" s="59"/>
      <c r="IVM39" s="59"/>
      <c r="IVN39" s="59"/>
      <c r="IVO39" s="59"/>
      <c r="IVP39" s="59"/>
      <c r="IVQ39" s="59"/>
      <c r="IVR39" s="59"/>
      <c r="IVS39" s="59"/>
      <c r="IVT39" s="59"/>
      <c r="IVU39" s="59"/>
      <c r="IVV39" s="59"/>
      <c r="IVW39" s="59"/>
      <c r="IVX39" s="59"/>
      <c r="IVY39" s="59"/>
      <c r="IVZ39" s="59"/>
      <c r="IWA39" s="59"/>
      <c r="IWB39" s="59"/>
      <c r="IWC39" s="59"/>
      <c r="IWD39" s="59"/>
      <c r="IWE39" s="59"/>
      <c r="IWF39" s="59"/>
      <c r="IWG39" s="59"/>
      <c r="IWH39" s="59"/>
      <c r="IWI39" s="59"/>
      <c r="IWJ39" s="59"/>
      <c r="IWK39" s="59"/>
      <c r="IWL39" s="59"/>
      <c r="IWM39" s="59"/>
      <c r="IWN39" s="59"/>
      <c r="IWO39" s="59"/>
      <c r="IWP39" s="59"/>
      <c r="IWQ39" s="59"/>
      <c r="IWR39" s="59"/>
      <c r="IWS39" s="59"/>
      <c r="IWT39" s="59"/>
      <c r="IWU39" s="59"/>
      <c r="IWV39" s="59"/>
      <c r="IWW39" s="59"/>
      <c r="IWX39" s="59"/>
      <c r="IWY39" s="59"/>
      <c r="IWZ39" s="59"/>
      <c r="IXA39" s="59"/>
      <c r="IXB39" s="59"/>
      <c r="IXC39" s="59"/>
      <c r="IXD39" s="59"/>
      <c r="IXE39" s="59"/>
      <c r="IXF39" s="59"/>
      <c r="IXG39" s="59"/>
      <c r="IXH39" s="59"/>
      <c r="IXI39" s="59"/>
      <c r="IXJ39" s="59"/>
      <c r="IXK39" s="59"/>
      <c r="IXL39" s="59"/>
      <c r="IXM39" s="59"/>
      <c r="IXN39" s="59"/>
      <c r="IXO39" s="59"/>
      <c r="IXP39" s="59"/>
      <c r="IXQ39" s="59"/>
      <c r="IXR39" s="59"/>
      <c r="IXS39" s="59"/>
      <c r="IXT39" s="59"/>
      <c r="IXU39" s="59"/>
      <c r="IXV39" s="59"/>
      <c r="IXW39" s="59"/>
      <c r="IXX39" s="59"/>
      <c r="IXY39" s="59"/>
      <c r="IXZ39" s="59"/>
      <c r="IYA39" s="59"/>
      <c r="IYB39" s="59"/>
      <c r="IYC39" s="59"/>
      <c r="IYD39" s="59"/>
      <c r="IYE39" s="59"/>
      <c r="IYF39" s="59"/>
      <c r="IYG39" s="59"/>
      <c r="IYH39" s="59"/>
      <c r="IYI39" s="59"/>
      <c r="IYJ39" s="59"/>
      <c r="IYK39" s="59"/>
      <c r="IYL39" s="59"/>
      <c r="IYM39" s="59"/>
      <c r="IYN39" s="59"/>
      <c r="IYO39" s="59"/>
      <c r="IYP39" s="59"/>
      <c r="IYQ39" s="59"/>
      <c r="IYR39" s="59"/>
      <c r="IYS39" s="59"/>
      <c r="IYT39" s="59"/>
      <c r="IYU39" s="59"/>
      <c r="IYV39" s="59"/>
      <c r="IYW39" s="59"/>
      <c r="IYX39" s="59"/>
      <c r="IYY39" s="59"/>
      <c r="IYZ39" s="59"/>
      <c r="IZA39" s="59"/>
      <c r="IZB39" s="59"/>
      <c r="IZC39" s="59"/>
      <c r="IZD39" s="59"/>
      <c r="IZE39" s="59"/>
      <c r="IZF39" s="59"/>
      <c r="IZG39" s="59"/>
      <c r="IZH39" s="59"/>
      <c r="IZI39" s="59"/>
      <c r="IZJ39" s="59"/>
      <c r="IZK39" s="59"/>
      <c r="IZL39" s="59"/>
      <c r="IZM39" s="59"/>
      <c r="IZN39" s="59"/>
      <c r="IZO39" s="59"/>
      <c r="IZP39" s="59"/>
      <c r="IZQ39" s="59"/>
      <c r="IZR39" s="59"/>
      <c r="IZS39" s="59"/>
      <c r="IZT39" s="59"/>
      <c r="IZU39" s="59"/>
      <c r="IZV39" s="59"/>
      <c r="IZW39" s="59"/>
      <c r="IZX39" s="59"/>
      <c r="IZY39" s="59"/>
      <c r="IZZ39" s="59"/>
      <c r="JAA39" s="59"/>
      <c r="JAB39" s="59"/>
      <c r="JAC39" s="59"/>
      <c r="JAD39" s="59"/>
      <c r="JAE39" s="59"/>
      <c r="JAF39" s="59"/>
      <c r="JAG39" s="59"/>
      <c r="JAH39" s="59"/>
      <c r="JAI39" s="59"/>
      <c r="JAJ39" s="59"/>
      <c r="JAK39" s="59"/>
      <c r="JAL39" s="59"/>
      <c r="JAM39" s="59"/>
      <c r="JAN39" s="59"/>
      <c r="JAO39" s="59"/>
      <c r="JAP39" s="59"/>
      <c r="JAQ39" s="59"/>
      <c r="JAR39" s="59"/>
      <c r="JAS39" s="59"/>
      <c r="JAT39" s="59"/>
      <c r="JAU39" s="59"/>
      <c r="JAV39" s="59"/>
      <c r="JAW39" s="59"/>
      <c r="JAX39" s="59"/>
      <c r="JAY39" s="59"/>
      <c r="JAZ39" s="59"/>
      <c r="JBA39" s="59"/>
      <c r="JBB39" s="59"/>
      <c r="JBC39" s="59"/>
      <c r="JBD39" s="59"/>
      <c r="JBE39" s="59"/>
      <c r="JBF39" s="59"/>
      <c r="JBG39" s="59"/>
      <c r="JBH39" s="59"/>
      <c r="JBI39" s="59"/>
      <c r="JBJ39" s="59"/>
      <c r="JBK39" s="59"/>
      <c r="JBL39" s="59"/>
      <c r="JBM39" s="59"/>
      <c r="JBN39" s="59"/>
      <c r="JBO39" s="59"/>
      <c r="JBP39" s="59"/>
      <c r="JBQ39" s="59"/>
      <c r="JBR39" s="59"/>
      <c r="JBS39" s="59"/>
      <c r="JBT39" s="59"/>
      <c r="JBU39" s="59"/>
      <c r="JBV39" s="59"/>
      <c r="JBW39" s="59"/>
      <c r="JBX39" s="59"/>
      <c r="JBY39" s="59"/>
      <c r="JBZ39" s="59"/>
      <c r="JCA39" s="59"/>
      <c r="JCB39" s="59"/>
      <c r="JCC39" s="59"/>
      <c r="JCD39" s="59"/>
      <c r="JCE39" s="59"/>
      <c r="JCF39" s="59"/>
      <c r="JCG39" s="59"/>
      <c r="JCH39" s="59"/>
      <c r="JCI39" s="59"/>
      <c r="JCJ39" s="59"/>
      <c r="JCK39" s="59"/>
      <c r="JCL39" s="59"/>
      <c r="JCM39" s="59"/>
      <c r="JCN39" s="59"/>
      <c r="JCO39" s="59"/>
      <c r="JCP39" s="59"/>
      <c r="JCQ39" s="59"/>
      <c r="JCR39" s="59"/>
      <c r="JCS39" s="59"/>
      <c r="JCT39" s="59"/>
      <c r="JCU39" s="59"/>
      <c r="JCV39" s="59"/>
      <c r="JCW39" s="59"/>
      <c r="JCX39" s="59"/>
      <c r="JCY39" s="59"/>
      <c r="JCZ39" s="59"/>
      <c r="JDA39" s="59"/>
      <c r="JDB39" s="59"/>
      <c r="JDC39" s="59"/>
      <c r="JDD39" s="59"/>
      <c r="JDE39" s="59"/>
      <c r="JDF39" s="59"/>
      <c r="JDG39" s="59"/>
      <c r="JDH39" s="59"/>
      <c r="JDI39" s="59"/>
      <c r="JDJ39" s="59"/>
      <c r="JDK39" s="59"/>
      <c r="JDL39" s="59"/>
      <c r="JDM39" s="59"/>
      <c r="JDN39" s="59"/>
      <c r="JDO39" s="59"/>
      <c r="JDP39" s="59"/>
      <c r="JDQ39" s="59"/>
      <c r="JDR39" s="59"/>
      <c r="JDS39" s="59"/>
      <c r="JDT39" s="59"/>
      <c r="JDU39" s="59"/>
      <c r="JDV39" s="59"/>
      <c r="JDW39" s="59"/>
      <c r="JDX39" s="59"/>
      <c r="JDY39" s="59"/>
      <c r="JDZ39" s="59"/>
      <c r="JEA39" s="59"/>
      <c r="JEB39" s="59"/>
      <c r="JEC39" s="59"/>
      <c r="JED39" s="59"/>
      <c r="JEE39" s="59"/>
      <c r="JEF39" s="59"/>
      <c r="JEG39" s="59"/>
      <c r="JEH39" s="59"/>
      <c r="JEI39" s="59"/>
      <c r="JEJ39" s="59"/>
      <c r="JEK39" s="59"/>
      <c r="JEL39" s="59"/>
      <c r="JEM39" s="59"/>
      <c r="JEN39" s="59"/>
      <c r="JEO39" s="59"/>
      <c r="JEP39" s="59"/>
      <c r="JEQ39" s="59"/>
      <c r="JER39" s="59"/>
      <c r="JES39" s="59"/>
      <c r="JET39" s="59"/>
      <c r="JEU39" s="59"/>
      <c r="JEV39" s="59"/>
      <c r="JEW39" s="59"/>
      <c r="JEX39" s="59"/>
      <c r="JEY39" s="59"/>
      <c r="JEZ39" s="59"/>
      <c r="JFA39" s="59"/>
      <c r="JFB39" s="59"/>
      <c r="JFC39" s="59"/>
      <c r="JFD39" s="59"/>
      <c r="JFE39" s="59"/>
      <c r="JFF39" s="59"/>
      <c r="JFG39" s="59"/>
      <c r="JFH39" s="59"/>
      <c r="JFI39" s="59"/>
      <c r="JFJ39" s="59"/>
      <c r="JFK39" s="59"/>
      <c r="JFL39" s="59"/>
      <c r="JFM39" s="59"/>
      <c r="JFN39" s="59"/>
      <c r="JFO39" s="59"/>
      <c r="JFP39" s="59"/>
      <c r="JFQ39" s="59"/>
      <c r="JFR39" s="59"/>
      <c r="JFS39" s="59"/>
      <c r="JFT39" s="59"/>
      <c r="JFU39" s="59"/>
      <c r="JFV39" s="59"/>
      <c r="JFW39" s="59"/>
      <c r="JFX39" s="59"/>
      <c r="JFY39" s="59"/>
      <c r="JFZ39" s="59"/>
      <c r="JGA39" s="59"/>
      <c r="JGB39" s="59"/>
      <c r="JGC39" s="59"/>
      <c r="JGD39" s="59"/>
      <c r="JGE39" s="59"/>
      <c r="JGF39" s="59"/>
      <c r="JGG39" s="59"/>
      <c r="JGH39" s="59"/>
      <c r="JGI39" s="59"/>
      <c r="JGJ39" s="59"/>
      <c r="JGK39" s="59"/>
      <c r="JGL39" s="59"/>
      <c r="JGM39" s="59"/>
      <c r="JGN39" s="59"/>
      <c r="JGO39" s="59"/>
      <c r="JGP39" s="59"/>
      <c r="JGQ39" s="59"/>
      <c r="JGR39" s="59"/>
      <c r="JGS39" s="59"/>
      <c r="JGT39" s="59"/>
      <c r="JGU39" s="59"/>
      <c r="JGV39" s="59"/>
      <c r="JGW39" s="59"/>
      <c r="JGX39" s="59"/>
      <c r="JGY39" s="59"/>
      <c r="JGZ39" s="59"/>
      <c r="JHA39" s="59"/>
      <c r="JHB39" s="59"/>
      <c r="JHC39" s="59"/>
      <c r="JHD39" s="59"/>
      <c r="JHE39" s="59"/>
      <c r="JHF39" s="59"/>
      <c r="JHG39" s="59"/>
      <c r="JHH39" s="59"/>
      <c r="JHI39" s="59"/>
      <c r="JHJ39" s="59"/>
      <c r="JHK39" s="59"/>
      <c r="JHL39" s="59"/>
      <c r="JHM39" s="59"/>
      <c r="JHN39" s="59"/>
      <c r="JHO39" s="59"/>
      <c r="JHP39" s="59"/>
      <c r="JHQ39" s="59"/>
      <c r="JHR39" s="59"/>
      <c r="JHS39" s="59"/>
      <c r="JHT39" s="59"/>
      <c r="JHU39" s="59"/>
      <c r="JHV39" s="59"/>
      <c r="JHW39" s="59"/>
      <c r="JHX39" s="59"/>
      <c r="JHY39" s="59"/>
      <c r="JHZ39" s="59"/>
      <c r="JIA39" s="59"/>
      <c r="JIB39" s="59"/>
      <c r="JIC39" s="59"/>
      <c r="JID39" s="59"/>
      <c r="JIE39" s="59"/>
      <c r="JIF39" s="59"/>
      <c r="JIG39" s="59"/>
      <c r="JIH39" s="59"/>
      <c r="JII39" s="59"/>
      <c r="JIJ39" s="59"/>
      <c r="JIK39" s="59"/>
      <c r="JIL39" s="59"/>
      <c r="JIM39" s="59"/>
      <c r="JIN39" s="59"/>
      <c r="JIO39" s="59"/>
      <c r="JIP39" s="59"/>
      <c r="JIQ39" s="59"/>
      <c r="JIR39" s="59"/>
      <c r="JIS39" s="59"/>
      <c r="JIT39" s="59"/>
      <c r="JIU39" s="59"/>
      <c r="JIV39" s="59"/>
      <c r="JIW39" s="59"/>
      <c r="JIX39" s="59"/>
      <c r="JIY39" s="59"/>
      <c r="JIZ39" s="59"/>
      <c r="JJA39" s="59"/>
      <c r="JJB39" s="59"/>
      <c r="JJC39" s="59"/>
      <c r="JJD39" s="59"/>
      <c r="JJE39" s="59"/>
      <c r="JJF39" s="59"/>
      <c r="JJG39" s="59"/>
      <c r="JJH39" s="59"/>
      <c r="JJI39" s="59"/>
      <c r="JJJ39" s="59"/>
      <c r="JJK39" s="59"/>
      <c r="JJL39" s="59"/>
      <c r="JJM39" s="59"/>
      <c r="JJN39" s="59"/>
      <c r="JJO39" s="59"/>
      <c r="JJP39" s="59"/>
      <c r="JJQ39" s="59"/>
      <c r="JJR39" s="59"/>
      <c r="JJS39" s="59"/>
      <c r="JJT39" s="59"/>
      <c r="JJU39" s="59"/>
      <c r="JJV39" s="59"/>
      <c r="JJW39" s="59"/>
      <c r="JJX39" s="59"/>
      <c r="JJY39" s="59"/>
      <c r="JJZ39" s="59"/>
      <c r="JKA39" s="59"/>
      <c r="JKB39" s="59"/>
      <c r="JKC39" s="59"/>
      <c r="JKD39" s="59"/>
      <c r="JKE39" s="59"/>
      <c r="JKF39" s="59"/>
      <c r="JKG39" s="59"/>
      <c r="JKH39" s="59"/>
      <c r="JKI39" s="59"/>
      <c r="JKJ39" s="59"/>
      <c r="JKK39" s="59"/>
      <c r="JKL39" s="59"/>
      <c r="JKM39" s="59"/>
      <c r="JKN39" s="59"/>
      <c r="JKO39" s="59"/>
      <c r="JKP39" s="59"/>
      <c r="JKQ39" s="59"/>
      <c r="JKR39" s="59"/>
      <c r="JKS39" s="59"/>
      <c r="JKT39" s="59"/>
      <c r="JKU39" s="59"/>
      <c r="JKV39" s="59"/>
      <c r="JKW39" s="59"/>
      <c r="JKX39" s="59"/>
      <c r="JKY39" s="59"/>
      <c r="JKZ39" s="59"/>
      <c r="JLA39" s="59"/>
      <c r="JLB39" s="59"/>
      <c r="JLC39" s="59"/>
      <c r="JLD39" s="59"/>
      <c r="JLE39" s="59"/>
      <c r="JLF39" s="59"/>
      <c r="JLG39" s="59"/>
      <c r="JLH39" s="59"/>
      <c r="JLI39" s="59"/>
      <c r="JLJ39" s="59"/>
      <c r="JLK39" s="59"/>
      <c r="JLL39" s="59"/>
      <c r="JLM39" s="59"/>
      <c r="JLN39" s="59"/>
      <c r="JLO39" s="59"/>
      <c r="JLP39" s="59"/>
      <c r="JLQ39" s="59"/>
      <c r="JLR39" s="59"/>
      <c r="JLS39" s="59"/>
      <c r="JLT39" s="59"/>
      <c r="JLU39" s="59"/>
      <c r="JLV39" s="59"/>
      <c r="JLW39" s="59"/>
      <c r="JLX39" s="59"/>
      <c r="JLY39" s="59"/>
      <c r="JLZ39" s="59"/>
      <c r="JMA39" s="59"/>
      <c r="JMB39" s="59"/>
      <c r="JMC39" s="59"/>
      <c r="JMD39" s="59"/>
      <c r="JME39" s="59"/>
      <c r="JMF39" s="59"/>
      <c r="JMG39" s="59"/>
      <c r="JMH39" s="59"/>
      <c r="JMI39" s="59"/>
      <c r="JMJ39" s="59"/>
      <c r="JMK39" s="59"/>
      <c r="JML39" s="59"/>
      <c r="JMM39" s="59"/>
      <c r="JMN39" s="59"/>
      <c r="JMO39" s="59"/>
      <c r="JMP39" s="59"/>
      <c r="JMQ39" s="59"/>
      <c r="JMR39" s="59"/>
      <c r="JMS39" s="59"/>
      <c r="JMT39" s="59"/>
      <c r="JMU39" s="59"/>
      <c r="JMV39" s="59"/>
      <c r="JMW39" s="59"/>
      <c r="JMX39" s="59"/>
      <c r="JMY39" s="59"/>
      <c r="JMZ39" s="59"/>
      <c r="JNA39" s="59"/>
      <c r="JNB39" s="59"/>
      <c r="JNC39" s="59"/>
      <c r="JND39" s="59"/>
      <c r="JNE39" s="59"/>
      <c r="JNF39" s="59"/>
      <c r="JNG39" s="59"/>
      <c r="JNH39" s="59"/>
      <c r="JNI39" s="59"/>
      <c r="JNJ39" s="59"/>
      <c r="JNK39" s="59"/>
      <c r="JNL39" s="59"/>
      <c r="JNM39" s="59"/>
      <c r="JNN39" s="59"/>
      <c r="JNO39" s="59"/>
      <c r="JNP39" s="59"/>
      <c r="JNQ39" s="59"/>
      <c r="JNR39" s="59"/>
      <c r="JNS39" s="59"/>
      <c r="JNT39" s="59"/>
      <c r="JNU39" s="59"/>
      <c r="JNV39" s="59"/>
      <c r="JNW39" s="59"/>
      <c r="JNX39" s="59"/>
      <c r="JNY39" s="59"/>
      <c r="JNZ39" s="59"/>
      <c r="JOA39" s="59"/>
      <c r="JOB39" s="59"/>
      <c r="JOC39" s="59"/>
      <c r="JOD39" s="59"/>
      <c r="JOE39" s="59"/>
      <c r="JOF39" s="59"/>
      <c r="JOG39" s="59"/>
      <c r="JOH39" s="59"/>
      <c r="JOI39" s="59"/>
      <c r="JOJ39" s="59"/>
      <c r="JOK39" s="59"/>
      <c r="JOL39" s="59"/>
      <c r="JOM39" s="59"/>
      <c r="JON39" s="59"/>
      <c r="JOO39" s="59"/>
      <c r="JOP39" s="59"/>
      <c r="JOQ39" s="59"/>
      <c r="JOR39" s="59"/>
      <c r="JOS39" s="59"/>
      <c r="JOT39" s="59"/>
      <c r="JOU39" s="59"/>
      <c r="JOV39" s="59"/>
      <c r="JOW39" s="59"/>
      <c r="JOX39" s="59"/>
      <c r="JOY39" s="59"/>
      <c r="JOZ39" s="59"/>
      <c r="JPA39" s="59"/>
      <c r="JPB39" s="59"/>
      <c r="JPC39" s="59"/>
      <c r="JPD39" s="59"/>
      <c r="JPE39" s="59"/>
      <c r="JPF39" s="59"/>
      <c r="JPG39" s="59"/>
      <c r="JPH39" s="59"/>
      <c r="JPI39" s="59"/>
      <c r="JPJ39" s="59"/>
      <c r="JPK39" s="59"/>
      <c r="JPL39" s="59"/>
      <c r="JPM39" s="59"/>
      <c r="JPN39" s="59"/>
      <c r="JPO39" s="59"/>
      <c r="JPP39" s="59"/>
      <c r="JPQ39" s="59"/>
      <c r="JPR39" s="59"/>
      <c r="JPS39" s="59"/>
      <c r="JPT39" s="59"/>
      <c r="JPU39" s="59"/>
      <c r="JPV39" s="59"/>
      <c r="JPW39" s="59"/>
      <c r="JPX39" s="59"/>
      <c r="JPY39" s="59"/>
      <c r="JPZ39" s="59"/>
      <c r="JQA39" s="59"/>
      <c r="JQB39" s="59"/>
      <c r="JQC39" s="59"/>
      <c r="JQD39" s="59"/>
      <c r="JQE39" s="59"/>
      <c r="JQF39" s="59"/>
      <c r="JQG39" s="59"/>
      <c r="JQH39" s="59"/>
      <c r="JQI39" s="59"/>
      <c r="JQJ39" s="59"/>
      <c r="JQK39" s="59"/>
      <c r="JQL39" s="59"/>
      <c r="JQM39" s="59"/>
      <c r="JQN39" s="59"/>
      <c r="JQO39" s="59"/>
      <c r="JQP39" s="59"/>
      <c r="JQQ39" s="59"/>
      <c r="JQR39" s="59"/>
      <c r="JQS39" s="59"/>
      <c r="JQT39" s="59"/>
      <c r="JQU39" s="59"/>
      <c r="JQV39" s="59"/>
      <c r="JQW39" s="59"/>
      <c r="JQX39" s="59"/>
      <c r="JQY39" s="59"/>
      <c r="JQZ39" s="59"/>
      <c r="JRA39" s="59"/>
      <c r="JRB39" s="59"/>
      <c r="JRC39" s="59"/>
      <c r="JRD39" s="59"/>
      <c r="JRE39" s="59"/>
      <c r="JRF39" s="59"/>
      <c r="JRG39" s="59"/>
      <c r="JRH39" s="59"/>
      <c r="JRI39" s="59"/>
      <c r="JRJ39" s="59"/>
      <c r="JRK39" s="59"/>
      <c r="JRL39" s="59"/>
      <c r="JRM39" s="59"/>
      <c r="JRN39" s="59"/>
      <c r="JRO39" s="59"/>
      <c r="JRP39" s="59"/>
      <c r="JRQ39" s="59"/>
      <c r="JRR39" s="59"/>
      <c r="JRS39" s="59"/>
      <c r="JRT39" s="59"/>
      <c r="JRU39" s="59"/>
      <c r="JRV39" s="59"/>
      <c r="JRW39" s="59"/>
      <c r="JRX39" s="59"/>
      <c r="JRY39" s="59"/>
      <c r="JRZ39" s="59"/>
      <c r="JSA39" s="59"/>
      <c r="JSB39" s="59"/>
      <c r="JSC39" s="59"/>
      <c r="JSD39" s="59"/>
      <c r="JSE39" s="59"/>
      <c r="JSF39" s="59"/>
      <c r="JSG39" s="59"/>
      <c r="JSH39" s="59"/>
      <c r="JSI39" s="59"/>
      <c r="JSJ39" s="59"/>
      <c r="JSK39" s="59"/>
      <c r="JSL39" s="59"/>
      <c r="JSM39" s="59"/>
      <c r="JSN39" s="59"/>
      <c r="JSO39" s="59"/>
      <c r="JSP39" s="59"/>
      <c r="JSQ39" s="59"/>
      <c r="JSR39" s="59"/>
      <c r="JSS39" s="59"/>
      <c r="JST39" s="59"/>
      <c r="JSU39" s="59"/>
      <c r="JSV39" s="59"/>
      <c r="JSW39" s="59"/>
      <c r="JSX39" s="59"/>
      <c r="JSY39" s="59"/>
      <c r="JSZ39" s="59"/>
      <c r="JTA39" s="59"/>
      <c r="JTB39" s="59"/>
      <c r="JTC39" s="59"/>
      <c r="JTD39" s="59"/>
      <c r="JTE39" s="59"/>
      <c r="JTF39" s="59"/>
      <c r="JTG39" s="59"/>
      <c r="JTH39" s="59"/>
      <c r="JTI39" s="59"/>
      <c r="JTJ39" s="59"/>
      <c r="JTK39" s="59"/>
      <c r="JTL39" s="59"/>
      <c r="JTM39" s="59"/>
      <c r="JTN39" s="59"/>
      <c r="JTO39" s="59"/>
      <c r="JTP39" s="59"/>
      <c r="JTQ39" s="59"/>
      <c r="JTR39" s="59"/>
      <c r="JTS39" s="59"/>
      <c r="JTT39" s="59"/>
      <c r="JTU39" s="59"/>
      <c r="JTV39" s="59"/>
      <c r="JTW39" s="59"/>
      <c r="JTX39" s="59"/>
      <c r="JTY39" s="59"/>
      <c r="JTZ39" s="59"/>
      <c r="JUA39" s="59"/>
      <c r="JUB39" s="59"/>
      <c r="JUC39" s="59"/>
      <c r="JUD39" s="59"/>
      <c r="JUE39" s="59"/>
      <c r="JUF39" s="59"/>
      <c r="JUG39" s="59"/>
      <c r="JUH39" s="59"/>
      <c r="JUI39" s="59"/>
      <c r="JUJ39" s="59"/>
      <c r="JUK39" s="59"/>
      <c r="JUL39" s="59"/>
      <c r="JUM39" s="59"/>
      <c r="JUN39" s="59"/>
      <c r="JUO39" s="59"/>
      <c r="JUP39" s="59"/>
      <c r="JUQ39" s="59"/>
      <c r="JUR39" s="59"/>
      <c r="JUS39" s="59"/>
      <c r="JUT39" s="59"/>
      <c r="JUU39" s="59"/>
      <c r="JUV39" s="59"/>
      <c r="JUW39" s="59"/>
      <c r="JUX39" s="59"/>
      <c r="JUY39" s="59"/>
      <c r="JUZ39" s="59"/>
      <c r="JVA39" s="59"/>
      <c r="JVB39" s="59"/>
      <c r="JVC39" s="59"/>
      <c r="JVD39" s="59"/>
      <c r="JVE39" s="59"/>
      <c r="JVF39" s="59"/>
      <c r="JVG39" s="59"/>
      <c r="JVH39" s="59"/>
      <c r="JVI39" s="59"/>
      <c r="JVJ39" s="59"/>
      <c r="JVK39" s="59"/>
      <c r="JVL39" s="59"/>
      <c r="JVM39" s="59"/>
      <c r="JVN39" s="59"/>
      <c r="JVO39" s="59"/>
      <c r="JVP39" s="59"/>
      <c r="JVQ39" s="59"/>
      <c r="JVR39" s="59"/>
      <c r="JVS39" s="59"/>
      <c r="JVT39" s="59"/>
      <c r="JVU39" s="59"/>
      <c r="JVV39" s="59"/>
      <c r="JVW39" s="59"/>
      <c r="JVX39" s="59"/>
      <c r="JVY39" s="59"/>
      <c r="JVZ39" s="59"/>
      <c r="JWA39" s="59"/>
      <c r="JWB39" s="59"/>
      <c r="JWC39" s="59"/>
      <c r="JWD39" s="59"/>
      <c r="JWE39" s="59"/>
      <c r="JWF39" s="59"/>
      <c r="JWG39" s="59"/>
      <c r="JWH39" s="59"/>
      <c r="JWI39" s="59"/>
      <c r="JWJ39" s="59"/>
      <c r="JWK39" s="59"/>
      <c r="JWL39" s="59"/>
      <c r="JWM39" s="59"/>
      <c r="JWN39" s="59"/>
      <c r="JWO39" s="59"/>
      <c r="JWP39" s="59"/>
      <c r="JWQ39" s="59"/>
      <c r="JWR39" s="59"/>
      <c r="JWS39" s="59"/>
      <c r="JWT39" s="59"/>
      <c r="JWU39" s="59"/>
      <c r="JWV39" s="59"/>
      <c r="JWW39" s="59"/>
      <c r="JWX39" s="59"/>
      <c r="JWY39" s="59"/>
      <c r="JWZ39" s="59"/>
      <c r="JXA39" s="59"/>
      <c r="JXB39" s="59"/>
      <c r="JXC39" s="59"/>
      <c r="JXD39" s="59"/>
      <c r="JXE39" s="59"/>
      <c r="JXF39" s="59"/>
      <c r="JXG39" s="59"/>
      <c r="JXH39" s="59"/>
      <c r="JXI39" s="59"/>
      <c r="JXJ39" s="59"/>
      <c r="JXK39" s="59"/>
      <c r="JXL39" s="59"/>
      <c r="JXM39" s="59"/>
      <c r="JXN39" s="59"/>
      <c r="JXO39" s="59"/>
      <c r="JXP39" s="59"/>
      <c r="JXQ39" s="59"/>
      <c r="JXR39" s="59"/>
      <c r="JXS39" s="59"/>
      <c r="JXT39" s="59"/>
      <c r="JXU39" s="59"/>
      <c r="JXV39" s="59"/>
      <c r="JXW39" s="59"/>
      <c r="JXX39" s="59"/>
      <c r="JXY39" s="59"/>
      <c r="JXZ39" s="59"/>
      <c r="JYA39" s="59"/>
      <c r="JYB39" s="59"/>
      <c r="JYC39" s="59"/>
      <c r="JYD39" s="59"/>
      <c r="JYE39" s="59"/>
      <c r="JYF39" s="59"/>
      <c r="JYG39" s="59"/>
      <c r="JYH39" s="59"/>
      <c r="JYI39" s="59"/>
      <c r="JYJ39" s="59"/>
      <c r="JYK39" s="59"/>
      <c r="JYL39" s="59"/>
      <c r="JYM39" s="59"/>
      <c r="JYN39" s="59"/>
      <c r="JYO39" s="59"/>
      <c r="JYP39" s="59"/>
      <c r="JYQ39" s="59"/>
      <c r="JYR39" s="59"/>
      <c r="JYS39" s="59"/>
      <c r="JYT39" s="59"/>
      <c r="JYU39" s="59"/>
      <c r="JYV39" s="59"/>
      <c r="JYW39" s="59"/>
      <c r="JYX39" s="59"/>
      <c r="JYY39" s="59"/>
      <c r="JYZ39" s="59"/>
      <c r="JZA39" s="59"/>
      <c r="JZB39" s="59"/>
      <c r="JZC39" s="59"/>
      <c r="JZD39" s="59"/>
      <c r="JZE39" s="59"/>
      <c r="JZF39" s="59"/>
      <c r="JZG39" s="59"/>
      <c r="JZH39" s="59"/>
      <c r="JZI39" s="59"/>
      <c r="JZJ39" s="59"/>
      <c r="JZK39" s="59"/>
      <c r="JZL39" s="59"/>
      <c r="JZM39" s="59"/>
      <c r="JZN39" s="59"/>
      <c r="JZO39" s="59"/>
      <c r="JZP39" s="59"/>
      <c r="JZQ39" s="59"/>
      <c r="JZR39" s="59"/>
      <c r="JZS39" s="59"/>
      <c r="JZT39" s="59"/>
      <c r="JZU39" s="59"/>
      <c r="JZV39" s="59"/>
      <c r="JZW39" s="59"/>
      <c r="JZX39" s="59"/>
      <c r="JZY39" s="59"/>
      <c r="JZZ39" s="59"/>
      <c r="KAA39" s="59"/>
      <c r="KAB39" s="59"/>
      <c r="KAC39" s="59"/>
      <c r="KAD39" s="59"/>
      <c r="KAE39" s="59"/>
      <c r="KAF39" s="59"/>
      <c r="KAG39" s="59"/>
      <c r="KAH39" s="59"/>
      <c r="KAI39" s="59"/>
      <c r="KAJ39" s="59"/>
      <c r="KAK39" s="59"/>
      <c r="KAL39" s="59"/>
      <c r="KAM39" s="59"/>
      <c r="KAN39" s="59"/>
      <c r="KAO39" s="59"/>
      <c r="KAP39" s="59"/>
      <c r="KAQ39" s="59"/>
      <c r="KAR39" s="59"/>
      <c r="KAS39" s="59"/>
      <c r="KAT39" s="59"/>
      <c r="KAU39" s="59"/>
      <c r="KAV39" s="59"/>
      <c r="KAW39" s="59"/>
      <c r="KAX39" s="59"/>
      <c r="KAY39" s="59"/>
      <c r="KAZ39" s="59"/>
      <c r="KBA39" s="59"/>
      <c r="KBB39" s="59"/>
      <c r="KBC39" s="59"/>
      <c r="KBD39" s="59"/>
      <c r="KBE39" s="59"/>
      <c r="KBF39" s="59"/>
      <c r="KBG39" s="59"/>
      <c r="KBH39" s="59"/>
      <c r="KBI39" s="59"/>
      <c r="KBJ39" s="59"/>
      <c r="KBK39" s="59"/>
      <c r="KBL39" s="59"/>
      <c r="KBM39" s="59"/>
      <c r="KBN39" s="59"/>
      <c r="KBO39" s="59"/>
      <c r="KBP39" s="59"/>
      <c r="KBQ39" s="59"/>
      <c r="KBR39" s="59"/>
      <c r="KBS39" s="59"/>
      <c r="KBT39" s="59"/>
      <c r="KBU39" s="59"/>
      <c r="KBV39" s="59"/>
      <c r="KBW39" s="59"/>
      <c r="KBX39" s="59"/>
      <c r="KBY39" s="59"/>
      <c r="KBZ39" s="59"/>
      <c r="KCA39" s="59"/>
      <c r="KCB39" s="59"/>
      <c r="KCC39" s="59"/>
      <c r="KCD39" s="59"/>
      <c r="KCE39" s="59"/>
      <c r="KCF39" s="59"/>
      <c r="KCG39" s="59"/>
      <c r="KCH39" s="59"/>
      <c r="KCI39" s="59"/>
      <c r="KCJ39" s="59"/>
      <c r="KCK39" s="59"/>
      <c r="KCL39" s="59"/>
      <c r="KCM39" s="59"/>
      <c r="KCN39" s="59"/>
      <c r="KCO39" s="59"/>
      <c r="KCP39" s="59"/>
      <c r="KCQ39" s="59"/>
      <c r="KCR39" s="59"/>
      <c r="KCS39" s="59"/>
      <c r="KCT39" s="59"/>
      <c r="KCU39" s="59"/>
      <c r="KCV39" s="59"/>
      <c r="KCW39" s="59"/>
      <c r="KCX39" s="59"/>
      <c r="KCY39" s="59"/>
      <c r="KCZ39" s="59"/>
      <c r="KDA39" s="59"/>
      <c r="KDB39" s="59"/>
      <c r="KDC39" s="59"/>
      <c r="KDD39" s="59"/>
      <c r="KDE39" s="59"/>
      <c r="KDF39" s="59"/>
      <c r="KDG39" s="59"/>
      <c r="KDH39" s="59"/>
      <c r="KDI39" s="59"/>
      <c r="KDJ39" s="59"/>
      <c r="KDK39" s="59"/>
      <c r="KDL39" s="59"/>
      <c r="KDM39" s="59"/>
      <c r="KDN39" s="59"/>
      <c r="KDO39" s="59"/>
      <c r="KDP39" s="59"/>
      <c r="KDQ39" s="59"/>
      <c r="KDR39" s="59"/>
      <c r="KDS39" s="59"/>
      <c r="KDT39" s="59"/>
      <c r="KDU39" s="59"/>
      <c r="KDV39" s="59"/>
      <c r="KDW39" s="59"/>
      <c r="KDX39" s="59"/>
      <c r="KDY39" s="59"/>
      <c r="KDZ39" s="59"/>
      <c r="KEA39" s="59"/>
      <c r="KEB39" s="59"/>
      <c r="KEC39" s="59"/>
      <c r="KED39" s="59"/>
      <c r="KEE39" s="59"/>
      <c r="KEF39" s="59"/>
      <c r="KEG39" s="59"/>
      <c r="KEH39" s="59"/>
      <c r="KEI39" s="59"/>
      <c r="KEJ39" s="59"/>
      <c r="KEK39" s="59"/>
      <c r="KEL39" s="59"/>
      <c r="KEM39" s="59"/>
      <c r="KEN39" s="59"/>
      <c r="KEO39" s="59"/>
      <c r="KEP39" s="59"/>
      <c r="KEQ39" s="59"/>
      <c r="KER39" s="59"/>
      <c r="KES39" s="59"/>
      <c r="KET39" s="59"/>
      <c r="KEU39" s="59"/>
      <c r="KEV39" s="59"/>
      <c r="KEW39" s="59"/>
      <c r="KEX39" s="59"/>
      <c r="KEY39" s="59"/>
      <c r="KEZ39" s="59"/>
      <c r="KFA39" s="59"/>
      <c r="KFB39" s="59"/>
      <c r="KFC39" s="59"/>
      <c r="KFD39" s="59"/>
      <c r="KFE39" s="59"/>
      <c r="KFF39" s="59"/>
      <c r="KFG39" s="59"/>
      <c r="KFH39" s="59"/>
      <c r="KFI39" s="59"/>
      <c r="KFJ39" s="59"/>
      <c r="KFK39" s="59"/>
      <c r="KFL39" s="59"/>
      <c r="KFM39" s="59"/>
      <c r="KFN39" s="59"/>
      <c r="KFO39" s="59"/>
      <c r="KFP39" s="59"/>
      <c r="KFQ39" s="59"/>
      <c r="KFR39" s="59"/>
      <c r="KFS39" s="59"/>
      <c r="KFT39" s="59"/>
      <c r="KFU39" s="59"/>
      <c r="KFV39" s="59"/>
      <c r="KFW39" s="59"/>
      <c r="KFX39" s="59"/>
      <c r="KFY39" s="59"/>
      <c r="KFZ39" s="59"/>
      <c r="KGA39" s="59"/>
      <c r="KGB39" s="59"/>
      <c r="KGC39" s="59"/>
      <c r="KGD39" s="59"/>
      <c r="KGE39" s="59"/>
      <c r="KGF39" s="59"/>
      <c r="KGG39" s="59"/>
      <c r="KGH39" s="59"/>
      <c r="KGI39" s="59"/>
      <c r="KGJ39" s="59"/>
      <c r="KGK39" s="59"/>
      <c r="KGL39" s="59"/>
      <c r="KGM39" s="59"/>
      <c r="KGN39" s="59"/>
      <c r="KGO39" s="59"/>
      <c r="KGP39" s="59"/>
      <c r="KGQ39" s="59"/>
      <c r="KGR39" s="59"/>
      <c r="KGS39" s="59"/>
      <c r="KGT39" s="59"/>
      <c r="KGU39" s="59"/>
      <c r="KGV39" s="59"/>
      <c r="KGW39" s="59"/>
      <c r="KGX39" s="59"/>
      <c r="KGY39" s="59"/>
      <c r="KGZ39" s="59"/>
      <c r="KHA39" s="59"/>
      <c r="KHB39" s="59"/>
      <c r="KHC39" s="59"/>
      <c r="KHD39" s="59"/>
      <c r="KHE39" s="59"/>
      <c r="KHF39" s="59"/>
      <c r="KHG39" s="59"/>
      <c r="KHH39" s="59"/>
      <c r="KHI39" s="59"/>
      <c r="KHJ39" s="59"/>
      <c r="KHK39" s="59"/>
      <c r="KHL39" s="59"/>
      <c r="KHM39" s="59"/>
      <c r="KHN39" s="59"/>
      <c r="KHO39" s="59"/>
      <c r="KHP39" s="59"/>
      <c r="KHQ39" s="59"/>
      <c r="KHR39" s="59"/>
      <c r="KHS39" s="59"/>
      <c r="KHT39" s="59"/>
      <c r="KHU39" s="59"/>
      <c r="KHV39" s="59"/>
      <c r="KHW39" s="59"/>
      <c r="KHX39" s="59"/>
      <c r="KHY39" s="59"/>
      <c r="KHZ39" s="59"/>
      <c r="KIA39" s="59"/>
      <c r="KIB39" s="59"/>
      <c r="KIC39" s="59"/>
      <c r="KID39" s="59"/>
      <c r="KIE39" s="59"/>
      <c r="KIF39" s="59"/>
      <c r="KIG39" s="59"/>
      <c r="KIH39" s="59"/>
      <c r="KII39" s="59"/>
      <c r="KIJ39" s="59"/>
      <c r="KIK39" s="59"/>
      <c r="KIL39" s="59"/>
      <c r="KIM39" s="59"/>
      <c r="KIN39" s="59"/>
      <c r="KIO39" s="59"/>
      <c r="KIP39" s="59"/>
      <c r="KIQ39" s="59"/>
      <c r="KIR39" s="59"/>
      <c r="KIS39" s="59"/>
      <c r="KIT39" s="59"/>
      <c r="KIU39" s="59"/>
      <c r="KIV39" s="59"/>
      <c r="KIW39" s="59"/>
      <c r="KIX39" s="59"/>
      <c r="KIY39" s="59"/>
      <c r="KIZ39" s="59"/>
      <c r="KJA39" s="59"/>
      <c r="KJB39" s="59"/>
      <c r="KJC39" s="59"/>
      <c r="KJD39" s="59"/>
      <c r="KJE39" s="59"/>
      <c r="KJF39" s="59"/>
      <c r="KJG39" s="59"/>
      <c r="KJH39" s="59"/>
      <c r="KJI39" s="59"/>
      <c r="KJJ39" s="59"/>
      <c r="KJK39" s="59"/>
      <c r="KJL39" s="59"/>
      <c r="KJM39" s="59"/>
      <c r="KJN39" s="59"/>
      <c r="KJO39" s="59"/>
      <c r="KJP39" s="59"/>
      <c r="KJQ39" s="59"/>
      <c r="KJR39" s="59"/>
      <c r="KJS39" s="59"/>
      <c r="KJT39" s="59"/>
      <c r="KJU39" s="59"/>
      <c r="KJV39" s="59"/>
      <c r="KJW39" s="59"/>
      <c r="KJX39" s="59"/>
      <c r="KJY39" s="59"/>
      <c r="KJZ39" s="59"/>
      <c r="KKA39" s="59"/>
      <c r="KKB39" s="59"/>
      <c r="KKC39" s="59"/>
      <c r="KKD39" s="59"/>
      <c r="KKE39" s="59"/>
      <c r="KKF39" s="59"/>
      <c r="KKG39" s="59"/>
      <c r="KKH39" s="59"/>
      <c r="KKI39" s="59"/>
      <c r="KKJ39" s="59"/>
      <c r="KKK39" s="59"/>
      <c r="KKL39" s="59"/>
      <c r="KKM39" s="59"/>
      <c r="KKN39" s="59"/>
      <c r="KKO39" s="59"/>
      <c r="KKP39" s="59"/>
      <c r="KKQ39" s="59"/>
      <c r="KKR39" s="59"/>
      <c r="KKS39" s="59"/>
      <c r="KKT39" s="59"/>
      <c r="KKU39" s="59"/>
      <c r="KKV39" s="59"/>
      <c r="KKW39" s="59"/>
      <c r="KKX39" s="59"/>
      <c r="KKY39" s="59"/>
      <c r="KKZ39" s="59"/>
      <c r="KLA39" s="59"/>
      <c r="KLB39" s="59"/>
      <c r="KLC39" s="59"/>
      <c r="KLD39" s="59"/>
      <c r="KLE39" s="59"/>
      <c r="KLF39" s="59"/>
      <c r="KLG39" s="59"/>
      <c r="KLH39" s="59"/>
      <c r="KLI39" s="59"/>
      <c r="KLJ39" s="59"/>
      <c r="KLK39" s="59"/>
      <c r="KLL39" s="59"/>
      <c r="KLM39" s="59"/>
      <c r="KLN39" s="59"/>
      <c r="KLO39" s="59"/>
      <c r="KLP39" s="59"/>
      <c r="KLQ39" s="59"/>
      <c r="KLR39" s="59"/>
      <c r="KLS39" s="59"/>
      <c r="KLT39" s="59"/>
      <c r="KLU39" s="59"/>
      <c r="KLV39" s="59"/>
      <c r="KLW39" s="59"/>
      <c r="KLX39" s="59"/>
      <c r="KLY39" s="59"/>
      <c r="KLZ39" s="59"/>
      <c r="KMA39" s="59"/>
      <c r="KMB39" s="59"/>
      <c r="KMC39" s="59"/>
      <c r="KMD39" s="59"/>
      <c r="KME39" s="59"/>
      <c r="KMF39" s="59"/>
      <c r="KMG39" s="59"/>
      <c r="KMH39" s="59"/>
      <c r="KMI39" s="59"/>
      <c r="KMJ39" s="59"/>
      <c r="KMK39" s="59"/>
      <c r="KML39" s="59"/>
      <c r="KMM39" s="59"/>
      <c r="KMN39" s="59"/>
      <c r="KMO39" s="59"/>
      <c r="KMP39" s="59"/>
      <c r="KMQ39" s="59"/>
      <c r="KMR39" s="59"/>
      <c r="KMS39" s="59"/>
      <c r="KMT39" s="59"/>
      <c r="KMU39" s="59"/>
      <c r="KMV39" s="59"/>
      <c r="KMW39" s="59"/>
      <c r="KMX39" s="59"/>
      <c r="KMY39" s="59"/>
      <c r="KMZ39" s="59"/>
      <c r="KNA39" s="59"/>
      <c r="KNB39" s="59"/>
      <c r="KNC39" s="59"/>
      <c r="KND39" s="59"/>
      <c r="KNE39" s="59"/>
      <c r="KNF39" s="59"/>
      <c r="KNG39" s="59"/>
      <c r="KNH39" s="59"/>
      <c r="KNI39" s="59"/>
      <c r="KNJ39" s="59"/>
      <c r="KNK39" s="59"/>
      <c r="KNL39" s="59"/>
      <c r="KNM39" s="59"/>
      <c r="KNN39" s="59"/>
      <c r="KNO39" s="59"/>
      <c r="KNP39" s="59"/>
      <c r="KNQ39" s="59"/>
      <c r="KNR39" s="59"/>
      <c r="KNS39" s="59"/>
      <c r="KNT39" s="59"/>
      <c r="KNU39" s="59"/>
      <c r="KNV39" s="59"/>
      <c r="KNW39" s="59"/>
      <c r="KNX39" s="59"/>
      <c r="KNY39" s="59"/>
      <c r="KNZ39" s="59"/>
      <c r="KOA39" s="59"/>
      <c r="KOB39" s="59"/>
      <c r="KOC39" s="59"/>
      <c r="KOD39" s="59"/>
      <c r="KOE39" s="59"/>
      <c r="KOF39" s="59"/>
      <c r="KOG39" s="59"/>
      <c r="KOH39" s="59"/>
      <c r="KOI39" s="59"/>
      <c r="KOJ39" s="59"/>
      <c r="KOK39" s="59"/>
      <c r="KOL39" s="59"/>
      <c r="KOM39" s="59"/>
      <c r="KON39" s="59"/>
      <c r="KOO39" s="59"/>
      <c r="KOP39" s="59"/>
      <c r="KOQ39" s="59"/>
      <c r="KOR39" s="59"/>
      <c r="KOS39" s="59"/>
      <c r="KOT39" s="59"/>
      <c r="KOU39" s="59"/>
      <c r="KOV39" s="59"/>
      <c r="KOW39" s="59"/>
      <c r="KOX39" s="59"/>
      <c r="KOY39" s="59"/>
      <c r="KOZ39" s="59"/>
      <c r="KPA39" s="59"/>
      <c r="KPB39" s="59"/>
      <c r="KPC39" s="59"/>
      <c r="KPD39" s="59"/>
      <c r="KPE39" s="59"/>
      <c r="KPF39" s="59"/>
      <c r="KPG39" s="59"/>
      <c r="KPH39" s="59"/>
      <c r="KPI39" s="59"/>
      <c r="KPJ39" s="59"/>
      <c r="KPK39" s="59"/>
      <c r="KPL39" s="59"/>
      <c r="KPM39" s="59"/>
      <c r="KPN39" s="59"/>
      <c r="KPO39" s="59"/>
      <c r="KPP39" s="59"/>
      <c r="KPQ39" s="59"/>
      <c r="KPR39" s="59"/>
      <c r="KPS39" s="59"/>
      <c r="KPT39" s="59"/>
      <c r="KPU39" s="59"/>
      <c r="KPV39" s="59"/>
      <c r="KPW39" s="59"/>
      <c r="KPX39" s="59"/>
      <c r="KPY39" s="59"/>
      <c r="KPZ39" s="59"/>
      <c r="KQA39" s="59"/>
      <c r="KQB39" s="59"/>
      <c r="KQC39" s="59"/>
      <c r="KQD39" s="59"/>
      <c r="KQE39" s="59"/>
      <c r="KQF39" s="59"/>
      <c r="KQG39" s="59"/>
      <c r="KQH39" s="59"/>
      <c r="KQI39" s="59"/>
      <c r="KQJ39" s="59"/>
      <c r="KQK39" s="59"/>
      <c r="KQL39" s="59"/>
      <c r="KQM39" s="59"/>
      <c r="KQN39" s="59"/>
      <c r="KQO39" s="59"/>
      <c r="KQP39" s="59"/>
      <c r="KQQ39" s="59"/>
      <c r="KQR39" s="59"/>
      <c r="KQS39" s="59"/>
      <c r="KQT39" s="59"/>
      <c r="KQU39" s="59"/>
      <c r="KQV39" s="59"/>
      <c r="KQW39" s="59"/>
      <c r="KQX39" s="59"/>
      <c r="KQY39" s="59"/>
      <c r="KQZ39" s="59"/>
      <c r="KRA39" s="59"/>
      <c r="KRB39" s="59"/>
      <c r="KRC39" s="59"/>
      <c r="KRD39" s="59"/>
      <c r="KRE39" s="59"/>
      <c r="KRF39" s="59"/>
      <c r="KRG39" s="59"/>
      <c r="KRH39" s="59"/>
      <c r="KRI39" s="59"/>
      <c r="KRJ39" s="59"/>
      <c r="KRK39" s="59"/>
      <c r="KRL39" s="59"/>
      <c r="KRM39" s="59"/>
      <c r="KRN39" s="59"/>
      <c r="KRO39" s="59"/>
      <c r="KRP39" s="59"/>
      <c r="KRQ39" s="59"/>
      <c r="KRR39" s="59"/>
      <c r="KRS39" s="59"/>
      <c r="KRT39" s="59"/>
      <c r="KRU39" s="59"/>
      <c r="KRV39" s="59"/>
      <c r="KRW39" s="59"/>
      <c r="KRX39" s="59"/>
      <c r="KRY39" s="59"/>
      <c r="KRZ39" s="59"/>
      <c r="KSA39" s="59"/>
      <c r="KSB39" s="59"/>
      <c r="KSC39" s="59"/>
      <c r="KSD39" s="59"/>
      <c r="KSE39" s="59"/>
      <c r="KSF39" s="59"/>
      <c r="KSG39" s="59"/>
      <c r="KSH39" s="59"/>
      <c r="KSI39" s="59"/>
      <c r="KSJ39" s="59"/>
      <c r="KSK39" s="59"/>
      <c r="KSL39" s="59"/>
      <c r="KSM39" s="59"/>
      <c r="KSN39" s="59"/>
      <c r="KSO39" s="59"/>
      <c r="KSP39" s="59"/>
      <c r="KSQ39" s="59"/>
      <c r="KSR39" s="59"/>
      <c r="KSS39" s="59"/>
      <c r="KST39" s="59"/>
      <c r="KSU39" s="59"/>
      <c r="KSV39" s="59"/>
      <c r="KSW39" s="59"/>
      <c r="KSX39" s="59"/>
      <c r="KSY39" s="59"/>
      <c r="KSZ39" s="59"/>
      <c r="KTA39" s="59"/>
      <c r="KTB39" s="59"/>
      <c r="KTC39" s="59"/>
      <c r="KTD39" s="59"/>
      <c r="KTE39" s="59"/>
      <c r="KTF39" s="59"/>
      <c r="KTG39" s="59"/>
      <c r="KTH39" s="59"/>
      <c r="KTI39" s="59"/>
      <c r="KTJ39" s="59"/>
      <c r="KTK39" s="59"/>
      <c r="KTL39" s="59"/>
      <c r="KTM39" s="59"/>
      <c r="KTN39" s="59"/>
      <c r="KTO39" s="59"/>
      <c r="KTP39" s="59"/>
      <c r="KTQ39" s="59"/>
      <c r="KTR39" s="59"/>
      <c r="KTS39" s="59"/>
      <c r="KTT39" s="59"/>
      <c r="KTU39" s="59"/>
      <c r="KTV39" s="59"/>
      <c r="KTW39" s="59"/>
      <c r="KTX39" s="59"/>
      <c r="KTY39" s="59"/>
      <c r="KTZ39" s="59"/>
      <c r="KUA39" s="59"/>
      <c r="KUB39" s="59"/>
      <c r="KUC39" s="59"/>
      <c r="KUD39" s="59"/>
      <c r="KUE39" s="59"/>
      <c r="KUF39" s="59"/>
      <c r="KUG39" s="59"/>
      <c r="KUH39" s="59"/>
      <c r="KUI39" s="59"/>
      <c r="KUJ39" s="59"/>
      <c r="KUK39" s="59"/>
      <c r="KUL39" s="59"/>
      <c r="KUM39" s="59"/>
      <c r="KUN39" s="59"/>
      <c r="KUO39" s="59"/>
      <c r="KUP39" s="59"/>
      <c r="KUQ39" s="59"/>
      <c r="KUR39" s="59"/>
      <c r="KUS39" s="59"/>
      <c r="KUT39" s="59"/>
      <c r="KUU39" s="59"/>
      <c r="KUV39" s="59"/>
      <c r="KUW39" s="59"/>
      <c r="KUX39" s="59"/>
      <c r="KUY39" s="59"/>
      <c r="KUZ39" s="59"/>
      <c r="KVA39" s="59"/>
      <c r="KVB39" s="59"/>
      <c r="KVC39" s="59"/>
      <c r="KVD39" s="59"/>
      <c r="KVE39" s="59"/>
      <c r="KVF39" s="59"/>
      <c r="KVG39" s="59"/>
      <c r="KVH39" s="59"/>
      <c r="KVI39" s="59"/>
      <c r="KVJ39" s="59"/>
      <c r="KVK39" s="59"/>
      <c r="KVL39" s="59"/>
      <c r="KVM39" s="59"/>
      <c r="KVN39" s="59"/>
      <c r="KVO39" s="59"/>
      <c r="KVP39" s="59"/>
      <c r="KVQ39" s="59"/>
      <c r="KVR39" s="59"/>
      <c r="KVS39" s="59"/>
      <c r="KVT39" s="59"/>
      <c r="KVU39" s="59"/>
      <c r="KVV39" s="59"/>
      <c r="KVW39" s="59"/>
      <c r="KVX39" s="59"/>
      <c r="KVY39" s="59"/>
      <c r="KVZ39" s="59"/>
      <c r="KWA39" s="59"/>
      <c r="KWB39" s="59"/>
      <c r="KWC39" s="59"/>
      <c r="KWD39" s="59"/>
      <c r="KWE39" s="59"/>
      <c r="KWF39" s="59"/>
      <c r="KWG39" s="59"/>
      <c r="KWH39" s="59"/>
      <c r="KWI39" s="59"/>
      <c r="KWJ39" s="59"/>
      <c r="KWK39" s="59"/>
      <c r="KWL39" s="59"/>
      <c r="KWM39" s="59"/>
      <c r="KWN39" s="59"/>
      <c r="KWO39" s="59"/>
      <c r="KWP39" s="59"/>
      <c r="KWQ39" s="59"/>
      <c r="KWR39" s="59"/>
      <c r="KWS39" s="59"/>
      <c r="KWT39" s="59"/>
      <c r="KWU39" s="59"/>
      <c r="KWV39" s="59"/>
      <c r="KWW39" s="59"/>
      <c r="KWX39" s="59"/>
      <c r="KWY39" s="59"/>
      <c r="KWZ39" s="59"/>
      <c r="KXA39" s="59"/>
      <c r="KXB39" s="59"/>
      <c r="KXC39" s="59"/>
      <c r="KXD39" s="59"/>
      <c r="KXE39" s="59"/>
      <c r="KXF39" s="59"/>
      <c r="KXG39" s="59"/>
      <c r="KXH39" s="59"/>
      <c r="KXI39" s="59"/>
      <c r="KXJ39" s="59"/>
      <c r="KXK39" s="59"/>
      <c r="KXL39" s="59"/>
      <c r="KXM39" s="59"/>
      <c r="KXN39" s="59"/>
      <c r="KXO39" s="59"/>
      <c r="KXP39" s="59"/>
      <c r="KXQ39" s="59"/>
      <c r="KXR39" s="59"/>
      <c r="KXS39" s="59"/>
      <c r="KXT39" s="59"/>
      <c r="KXU39" s="59"/>
      <c r="KXV39" s="59"/>
      <c r="KXW39" s="59"/>
      <c r="KXX39" s="59"/>
      <c r="KXY39" s="59"/>
      <c r="KXZ39" s="59"/>
      <c r="KYA39" s="59"/>
      <c r="KYB39" s="59"/>
      <c r="KYC39" s="59"/>
      <c r="KYD39" s="59"/>
      <c r="KYE39" s="59"/>
      <c r="KYF39" s="59"/>
      <c r="KYG39" s="59"/>
      <c r="KYH39" s="59"/>
      <c r="KYI39" s="59"/>
      <c r="KYJ39" s="59"/>
      <c r="KYK39" s="59"/>
      <c r="KYL39" s="59"/>
      <c r="KYM39" s="59"/>
      <c r="KYN39" s="59"/>
      <c r="KYO39" s="59"/>
      <c r="KYP39" s="59"/>
      <c r="KYQ39" s="59"/>
      <c r="KYR39" s="59"/>
      <c r="KYS39" s="59"/>
      <c r="KYT39" s="59"/>
      <c r="KYU39" s="59"/>
      <c r="KYV39" s="59"/>
      <c r="KYW39" s="59"/>
      <c r="KYX39" s="59"/>
      <c r="KYY39" s="59"/>
      <c r="KYZ39" s="59"/>
      <c r="KZA39" s="59"/>
      <c r="KZB39" s="59"/>
      <c r="KZC39" s="59"/>
      <c r="KZD39" s="59"/>
      <c r="KZE39" s="59"/>
      <c r="KZF39" s="59"/>
      <c r="KZG39" s="59"/>
      <c r="KZH39" s="59"/>
      <c r="KZI39" s="59"/>
      <c r="KZJ39" s="59"/>
      <c r="KZK39" s="59"/>
      <c r="KZL39" s="59"/>
      <c r="KZM39" s="59"/>
      <c r="KZN39" s="59"/>
      <c r="KZO39" s="59"/>
      <c r="KZP39" s="59"/>
      <c r="KZQ39" s="59"/>
      <c r="KZR39" s="59"/>
      <c r="KZS39" s="59"/>
      <c r="KZT39" s="59"/>
      <c r="KZU39" s="59"/>
      <c r="KZV39" s="59"/>
      <c r="KZW39" s="59"/>
      <c r="KZX39" s="59"/>
      <c r="KZY39" s="59"/>
      <c r="KZZ39" s="59"/>
      <c r="LAA39" s="59"/>
      <c r="LAB39" s="59"/>
      <c r="LAC39" s="59"/>
      <c r="LAD39" s="59"/>
      <c r="LAE39" s="59"/>
      <c r="LAF39" s="59"/>
      <c r="LAG39" s="59"/>
      <c r="LAH39" s="59"/>
      <c r="LAI39" s="59"/>
      <c r="LAJ39" s="59"/>
      <c r="LAK39" s="59"/>
      <c r="LAL39" s="59"/>
      <c r="LAM39" s="59"/>
      <c r="LAN39" s="59"/>
      <c r="LAO39" s="59"/>
      <c r="LAP39" s="59"/>
      <c r="LAQ39" s="59"/>
      <c r="LAR39" s="59"/>
      <c r="LAS39" s="59"/>
      <c r="LAT39" s="59"/>
      <c r="LAU39" s="59"/>
      <c r="LAV39" s="59"/>
      <c r="LAW39" s="59"/>
      <c r="LAX39" s="59"/>
      <c r="LAY39" s="59"/>
      <c r="LAZ39" s="59"/>
      <c r="LBA39" s="59"/>
      <c r="LBB39" s="59"/>
      <c r="LBC39" s="59"/>
      <c r="LBD39" s="59"/>
      <c r="LBE39" s="59"/>
      <c r="LBF39" s="59"/>
      <c r="LBG39" s="59"/>
      <c r="LBH39" s="59"/>
      <c r="LBI39" s="59"/>
      <c r="LBJ39" s="59"/>
      <c r="LBK39" s="59"/>
      <c r="LBL39" s="59"/>
      <c r="LBM39" s="59"/>
      <c r="LBN39" s="59"/>
      <c r="LBO39" s="59"/>
      <c r="LBP39" s="59"/>
      <c r="LBQ39" s="59"/>
      <c r="LBR39" s="59"/>
      <c r="LBS39" s="59"/>
      <c r="LBT39" s="59"/>
      <c r="LBU39" s="59"/>
      <c r="LBV39" s="59"/>
      <c r="LBW39" s="59"/>
      <c r="LBX39" s="59"/>
      <c r="LBY39" s="59"/>
      <c r="LBZ39" s="59"/>
      <c r="LCA39" s="59"/>
      <c r="LCB39" s="59"/>
      <c r="LCC39" s="59"/>
      <c r="LCD39" s="59"/>
      <c r="LCE39" s="59"/>
      <c r="LCF39" s="59"/>
      <c r="LCG39" s="59"/>
      <c r="LCH39" s="59"/>
      <c r="LCI39" s="59"/>
      <c r="LCJ39" s="59"/>
      <c r="LCK39" s="59"/>
      <c r="LCL39" s="59"/>
      <c r="LCM39" s="59"/>
      <c r="LCN39" s="59"/>
      <c r="LCO39" s="59"/>
      <c r="LCP39" s="59"/>
      <c r="LCQ39" s="59"/>
      <c r="LCR39" s="59"/>
      <c r="LCS39" s="59"/>
      <c r="LCT39" s="59"/>
      <c r="LCU39" s="59"/>
      <c r="LCV39" s="59"/>
      <c r="LCW39" s="59"/>
      <c r="LCX39" s="59"/>
      <c r="LCY39" s="59"/>
      <c r="LCZ39" s="59"/>
      <c r="LDA39" s="59"/>
      <c r="LDB39" s="59"/>
      <c r="LDC39" s="59"/>
      <c r="LDD39" s="59"/>
      <c r="LDE39" s="59"/>
      <c r="LDF39" s="59"/>
      <c r="LDG39" s="59"/>
      <c r="LDH39" s="59"/>
      <c r="LDI39" s="59"/>
      <c r="LDJ39" s="59"/>
      <c r="LDK39" s="59"/>
      <c r="LDL39" s="59"/>
      <c r="LDM39" s="59"/>
      <c r="LDN39" s="59"/>
      <c r="LDO39" s="59"/>
      <c r="LDP39" s="59"/>
      <c r="LDQ39" s="59"/>
      <c r="LDR39" s="59"/>
      <c r="LDS39" s="59"/>
      <c r="LDT39" s="59"/>
      <c r="LDU39" s="59"/>
      <c r="LDV39" s="59"/>
      <c r="LDW39" s="59"/>
      <c r="LDX39" s="59"/>
      <c r="LDY39" s="59"/>
      <c r="LDZ39" s="59"/>
      <c r="LEA39" s="59"/>
      <c r="LEB39" s="59"/>
      <c r="LEC39" s="59"/>
      <c r="LED39" s="59"/>
      <c r="LEE39" s="59"/>
      <c r="LEF39" s="59"/>
      <c r="LEG39" s="59"/>
      <c r="LEH39" s="59"/>
      <c r="LEI39" s="59"/>
      <c r="LEJ39" s="59"/>
      <c r="LEK39" s="59"/>
      <c r="LEL39" s="59"/>
      <c r="LEM39" s="59"/>
      <c r="LEN39" s="59"/>
      <c r="LEO39" s="59"/>
      <c r="LEP39" s="59"/>
      <c r="LEQ39" s="59"/>
      <c r="LER39" s="59"/>
      <c r="LES39" s="59"/>
      <c r="LET39" s="59"/>
      <c r="LEU39" s="59"/>
      <c r="LEV39" s="59"/>
      <c r="LEW39" s="59"/>
      <c r="LEX39" s="59"/>
      <c r="LEY39" s="59"/>
      <c r="LEZ39" s="59"/>
      <c r="LFA39" s="59"/>
      <c r="LFB39" s="59"/>
      <c r="LFC39" s="59"/>
      <c r="LFD39" s="59"/>
      <c r="LFE39" s="59"/>
      <c r="LFF39" s="59"/>
      <c r="LFG39" s="59"/>
      <c r="LFH39" s="59"/>
      <c r="LFI39" s="59"/>
      <c r="LFJ39" s="59"/>
      <c r="LFK39" s="59"/>
      <c r="LFL39" s="59"/>
      <c r="LFM39" s="59"/>
      <c r="LFN39" s="59"/>
      <c r="LFO39" s="59"/>
      <c r="LFP39" s="59"/>
      <c r="LFQ39" s="59"/>
      <c r="LFR39" s="59"/>
      <c r="LFS39" s="59"/>
      <c r="LFT39" s="59"/>
      <c r="LFU39" s="59"/>
      <c r="LFV39" s="59"/>
      <c r="LFW39" s="59"/>
      <c r="LFX39" s="59"/>
      <c r="LFY39" s="59"/>
      <c r="LFZ39" s="59"/>
      <c r="LGA39" s="59"/>
      <c r="LGB39" s="59"/>
      <c r="LGC39" s="59"/>
      <c r="LGD39" s="59"/>
      <c r="LGE39" s="59"/>
      <c r="LGF39" s="59"/>
      <c r="LGG39" s="59"/>
      <c r="LGH39" s="59"/>
      <c r="LGI39" s="59"/>
      <c r="LGJ39" s="59"/>
      <c r="LGK39" s="59"/>
      <c r="LGL39" s="59"/>
      <c r="LGM39" s="59"/>
      <c r="LGN39" s="59"/>
      <c r="LGO39" s="59"/>
      <c r="LGP39" s="59"/>
      <c r="LGQ39" s="59"/>
      <c r="LGR39" s="59"/>
      <c r="LGS39" s="59"/>
      <c r="LGT39" s="59"/>
      <c r="LGU39" s="59"/>
      <c r="LGV39" s="59"/>
      <c r="LGW39" s="59"/>
      <c r="LGX39" s="59"/>
      <c r="LGY39" s="59"/>
      <c r="LGZ39" s="59"/>
      <c r="LHA39" s="59"/>
      <c r="LHB39" s="59"/>
      <c r="LHC39" s="59"/>
      <c r="LHD39" s="59"/>
      <c r="LHE39" s="59"/>
      <c r="LHF39" s="59"/>
      <c r="LHG39" s="59"/>
      <c r="LHH39" s="59"/>
      <c r="LHI39" s="59"/>
      <c r="LHJ39" s="59"/>
      <c r="LHK39" s="59"/>
      <c r="LHL39" s="59"/>
      <c r="LHM39" s="59"/>
      <c r="LHN39" s="59"/>
      <c r="LHO39" s="59"/>
      <c r="LHP39" s="59"/>
      <c r="LHQ39" s="59"/>
      <c r="LHR39" s="59"/>
      <c r="LHS39" s="59"/>
      <c r="LHT39" s="59"/>
      <c r="LHU39" s="59"/>
      <c r="LHV39" s="59"/>
      <c r="LHW39" s="59"/>
      <c r="LHX39" s="59"/>
      <c r="LHY39" s="59"/>
      <c r="LHZ39" s="59"/>
      <c r="LIA39" s="59"/>
      <c r="LIB39" s="59"/>
      <c r="LIC39" s="59"/>
      <c r="LID39" s="59"/>
      <c r="LIE39" s="59"/>
      <c r="LIF39" s="59"/>
      <c r="LIG39" s="59"/>
      <c r="LIH39" s="59"/>
      <c r="LII39" s="59"/>
      <c r="LIJ39" s="59"/>
      <c r="LIK39" s="59"/>
      <c r="LIL39" s="59"/>
      <c r="LIM39" s="59"/>
      <c r="LIN39" s="59"/>
      <c r="LIO39" s="59"/>
      <c r="LIP39" s="59"/>
      <c r="LIQ39" s="59"/>
      <c r="LIR39" s="59"/>
      <c r="LIS39" s="59"/>
      <c r="LIT39" s="59"/>
      <c r="LIU39" s="59"/>
      <c r="LIV39" s="59"/>
      <c r="LIW39" s="59"/>
      <c r="LIX39" s="59"/>
      <c r="LIY39" s="59"/>
      <c r="LIZ39" s="59"/>
      <c r="LJA39" s="59"/>
      <c r="LJB39" s="59"/>
      <c r="LJC39" s="59"/>
      <c r="LJD39" s="59"/>
      <c r="LJE39" s="59"/>
      <c r="LJF39" s="59"/>
      <c r="LJG39" s="59"/>
      <c r="LJH39" s="59"/>
      <c r="LJI39" s="59"/>
      <c r="LJJ39" s="59"/>
      <c r="LJK39" s="59"/>
      <c r="LJL39" s="59"/>
      <c r="LJM39" s="59"/>
      <c r="LJN39" s="59"/>
      <c r="LJO39" s="59"/>
      <c r="LJP39" s="59"/>
      <c r="LJQ39" s="59"/>
      <c r="LJR39" s="59"/>
      <c r="LJS39" s="59"/>
      <c r="LJT39" s="59"/>
      <c r="LJU39" s="59"/>
      <c r="LJV39" s="59"/>
      <c r="LJW39" s="59"/>
      <c r="LJX39" s="59"/>
      <c r="LJY39" s="59"/>
      <c r="LJZ39" s="59"/>
      <c r="LKA39" s="59"/>
      <c r="LKB39" s="59"/>
      <c r="LKC39" s="59"/>
      <c r="LKD39" s="59"/>
      <c r="LKE39" s="59"/>
      <c r="LKF39" s="59"/>
      <c r="LKG39" s="59"/>
      <c r="LKH39" s="59"/>
      <c r="LKI39" s="59"/>
      <c r="LKJ39" s="59"/>
      <c r="LKK39" s="59"/>
      <c r="LKL39" s="59"/>
      <c r="LKM39" s="59"/>
      <c r="LKN39" s="59"/>
      <c r="LKO39" s="59"/>
      <c r="LKP39" s="59"/>
      <c r="LKQ39" s="59"/>
      <c r="LKR39" s="59"/>
      <c r="LKS39" s="59"/>
      <c r="LKT39" s="59"/>
      <c r="LKU39" s="59"/>
      <c r="LKV39" s="59"/>
      <c r="LKW39" s="59"/>
      <c r="LKX39" s="59"/>
      <c r="LKY39" s="59"/>
      <c r="LKZ39" s="59"/>
      <c r="LLA39" s="59"/>
      <c r="LLB39" s="59"/>
      <c r="LLC39" s="59"/>
      <c r="LLD39" s="59"/>
      <c r="LLE39" s="59"/>
      <c r="LLF39" s="59"/>
      <c r="LLG39" s="59"/>
      <c r="LLH39" s="59"/>
      <c r="LLI39" s="59"/>
      <c r="LLJ39" s="59"/>
      <c r="LLK39" s="59"/>
      <c r="LLL39" s="59"/>
      <c r="LLM39" s="59"/>
      <c r="LLN39" s="59"/>
      <c r="LLO39" s="59"/>
      <c r="LLP39" s="59"/>
      <c r="LLQ39" s="59"/>
      <c r="LLR39" s="59"/>
      <c r="LLS39" s="59"/>
      <c r="LLT39" s="59"/>
      <c r="LLU39" s="59"/>
      <c r="LLV39" s="59"/>
      <c r="LLW39" s="59"/>
      <c r="LLX39" s="59"/>
      <c r="LLY39" s="59"/>
      <c r="LLZ39" s="59"/>
      <c r="LMA39" s="59"/>
      <c r="LMB39" s="59"/>
      <c r="LMC39" s="59"/>
      <c r="LMD39" s="59"/>
      <c r="LME39" s="59"/>
      <c r="LMF39" s="59"/>
      <c r="LMG39" s="59"/>
      <c r="LMH39" s="59"/>
      <c r="LMI39" s="59"/>
      <c r="LMJ39" s="59"/>
      <c r="LMK39" s="59"/>
      <c r="LML39" s="59"/>
      <c r="LMM39" s="59"/>
      <c r="LMN39" s="59"/>
      <c r="LMO39" s="59"/>
      <c r="LMP39" s="59"/>
      <c r="LMQ39" s="59"/>
      <c r="LMR39" s="59"/>
      <c r="LMS39" s="59"/>
      <c r="LMT39" s="59"/>
      <c r="LMU39" s="59"/>
      <c r="LMV39" s="59"/>
      <c r="LMW39" s="59"/>
      <c r="LMX39" s="59"/>
      <c r="LMY39" s="59"/>
      <c r="LMZ39" s="59"/>
      <c r="LNA39" s="59"/>
      <c r="LNB39" s="59"/>
      <c r="LNC39" s="59"/>
      <c r="LND39" s="59"/>
      <c r="LNE39" s="59"/>
      <c r="LNF39" s="59"/>
      <c r="LNG39" s="59"/>
      <c r="LNH39" s="59"/>
      <c r="LNI39" s="59"/>
      <c r="LNJ39" s="59"/>
      <c r="LNK39" s="59"/>
      <c r="LNL39" s="59"/>
      <c r="LNM39" s="59"/>
      <c r="LNN39" s="59"/>
      <c r="LNO39" s="59"/>
      <c r="LNP39" s="59"/>
      <c r="LNQ39" s="59"/>
      <c r="LNR39" s="59"/>
      <c r="LNS39" s="59"/>
      <c r="LNT39" s="59"/>
      <c r="LNU39" s="59"/>
      <c r="LNV39" s="59"/>
      <c r="LNW39" s="59"/>
      <c r="LNX39" s="59"/>
      <c r="LNY39" s="59"/>
      <c r="LNZ39" s="59"/>
      <c r="LOA39" s="59"/>
      <c r="LOB39" s="59"/>
      <c r="LOC39" s="59"/>
      <c r="LOD39" s="59"/>
      <c r="LOE39" s="59"/>
      <c r="LOF39" s="59"/>
      <c r="LOG39" s="59"/>
      <c r="LOH39" s="59"/>
      <c r="LOI39" s="59"/>
      <c r="LOJ39" s="59"/>
      <c r="LOK39" s="59"/>
      <c r="LOL39" s="59"/>
      <c r="LOM39" s="59"/>
      <c r="LON39" s="59"/>
      <c r="LOO39" s="59"/>
      <c r="LOP39" s="59"/>
      <c r="LOQ39" s="59"/>
      <c r="LOR39" s="59"/>
      <c r="LOS39" s="59"/>
      <c r="LOT39" s="59"/>
      <c r="LOU39" s="59"/>
      <c r="LOV39" s="59"/>
      <c r="LOW39" s="59"/>
      <c r="LOX39" s="59"/>
      <c r="LOY39" s="59"/>
      <c r="LOZ39" s="59"/>
      <c r="LPA39" s="59"/>
      <c r="LPB39" s="59"/>
      <c r="LPC39" s="59"/>
      <c r="LPD39" s="59"/>
      <c r="LPE39" s="59"/>
      <c r="LPF39" s="59"/>
      <c r="LPG39" s="59"/>
      <c r="LPH39" s="59"/>
      <c r="LPI39" s="59"/>
      <c r="LPJ39" s="59"/>
      <c r="LPK39" s="59"/>
      <c r="LPL39" s="59"/>
      <c r="LPM39" s="59"/>
      <c r="LPN39" s="59"/>
      <c r="LPO39" s="59"/>
      <c r="LPP39" s="59"/>
      <c r="LPQ39" s="59"/>
      <c r="LPR39" s="59"/>
      <c r="LPS39" s="59"/>
      <c r="LPT39" s="59"/>
      <c r="LPU39" s="59"/>
      <c r="LPV39" s="59"/>
      <c r="LPW39" s="59"/>
      <c r="LPX39" s="59"/>
      <c r="LPY39" s="59"/>
      <c r="LPZ39" s="59"/>
      <c r="LQA39" s="59"/>
      <c r="LQB39" s="59"/>
      <c r="LQC39" s="59"/>
      <c r="LQD39" s="59"/>
      <c r="LQE39" s="59"/>
      <c r="LQF39" s="59"/>
      <c r="LQG39" s="59"/>
      <c r="LQH39" s="59"/>
      <c r="LQI39" s="59"/>
      <c r="LQJ39" s="59"/>
      <c r="LQK39" s="59"/>
      <c r="LQL39" s="59"/>
      <c r="LQM39" s="59"/>
      <c r="LQN39" s="59"/>
      <c r="LQO39" s="59"/>
      <c r="LQP39" s="59"/>
      <c r="LQQ39" s="59"/>
      <c r="LQR39" s="59"/>
      <c r="LQS39" s="59"/>
      <c r="LQT39" s="59"/>
      <c r="LQU39" s="59"/>
      <c r="LQV39" s="59"/>
      <c r="LQW39" s="59"/>
      <c r="LQX39" s="59"/>
      <c r="LQY39" s="59"/>
      <c r="LQZ39" s="59"/>
      <c r="LRA39" s="59"/>
      <c r="LRB39" s="59"/>
      <c r="LRC39" s="59"/>
      <c r="LRD39" s="59"/>
      <c r="LRE39" s="59"/>
      <c r="LRF39" s="59"/>
      <c r="LRG39" s="59"/>
      <c r="LRH39" s="59"/>
      <c r="LRI39" s="59"/>
      <c r="LRJ39" s="59"/>
      <c r="LRK39" s="59"/>
      <c r="LRL39" s="59"/>
      <c r="LRM39" s="59"/>
      <c r="LRN39" s="59"/>
      <c r="LRO39" s="59"/>
      <c r="LRP39" s="59"/>
      <c r="LRQ39" s="59"/>
      <c r="LRR39" s="59"/>
      <c r="LRS39" s="59"/>
      <c r="LRT39" s="59"/>
      <c r="LRU39" s="59"/>
      <c r="LRV39" s="59"/>
      <c r="LRW39" s="59"/>
      <c r="LRX39" s="59"/>
      <c r="LRY39" s="59"/>
      <c r="LRZ39" s="59"/>
      <c r="LSA39" s="59"/>
      <c r="LSB39" s="59"/>
      <c r="LSC39" s="59"/>
      <c r="LSD39" s="59"/>
      <c r="LSE39" s="59"/>
      <c r="LSF39" s="59"/>
      <c r="LSG39" s="59"/>
      <c r="LSH39" s="59"/>
      <c r="LSI39" s="59"/>
      <c r="LSJ39" s="59"/>
      <c r="LSK39" s="59"/>
      <c r="LSL39" s="59"/>
      <c r="LSM39" s="59"/>
      <c r="LSN39" s="59"/>
      <c r="LSO39" s="59"/>
      <c r="LSP39" s="59"/>
      <c r="LSQ39" s="59"/>
      <c r="LSR39" s="59"/>
      <c r="LSS39" s="59"/>
      <c r="LST39" s="59"/>
      <c r="LSU39" s="59"/>
      <c r="LSV39" s="59"/>
      <c r="LSW39" s="59"/>
      <c r="LSX39" s="59"/>
      <c r="LSY39" s="59"/>
      <c r="LSZ39" s="59"/>
      <c r="LTA39" s="59"/>
      <c r="LTB39" s="59"/>
      <c r="LTC39" s="59"/>
      <c r="LTD39" s="59"/>
      <c r="LTE39" s="59"/>
      <c r="LTF39" s="59"/>
      <c r="LTG39" s="59"/>
      <c r="LTH39" s="59"/>
      <c r="LTI39" s="59"/>
      <c r="LTJ39" s="59"/>
      <c r="LTK39" s="59"/>
      <c r="LTL39" s="59"/>
      <c r="LTM39" s="59"/>
      <c r="LTN39" s="59"/>
      <c r="LTO39" s="59"/>
      <c r="LTP39" s="59"/>
      <c r="LTQ39" s="59"/>
      <c r="LTR39" s="59"/>
      <c r="LTS39" s="59"/>
      <c r="LTT39" s="59"/>
      <c r="LTU39" s="59"/>
      <c r="LTV39" s="59"/>
      <c r="LTW39" s="59"/>
      <c r="LTX39" s="59"/>
      <c r="LTY39" s="59"/>
      <c r="LTZ39" s="59"/>
      <c r="LUA39" s="59"/>
      <c r="LUB39" s="59"/>
      <c r="LUC39" s="59"/>
      <c r="LUD39" s="59"/>
      <c r="LUE39" s="59"/>
      <c r="LUF39" s="59"/>
      <c r="LUG39" s="59"/>
      <c r="LUH39" s="59"/>
      <c r="LUI39" s="59"/>
      <c r="LUJ39" s="59"/>
      <c r="LUK39" s="59"/>
      <c r="LUL39" s="59"/>
      <c r="LUM39" s="59"/>
      <c r="LUN39" s="59"/>
      <c r="LUO39" s="59"/>
      <c r="LUP39" s="59"/>
      <c r="LUQ39" s="59"/>
      <c r="LUR39" s="59"/>
      <c r="LUS39" s="59"/>
      <c r="LUT39" s="59"/>
      <c r="LUU39" s="59"/>
      <c r="LUV39" s="59"/>
      <c r="LUW39" s="59"/>
      <c r="LUX39" s="59"/>
      <c r="LUY39" s="59"/>
      <c r="LUZ39" s="59"/>
      <c r="LVA39" s="59"/>
      <c r="LVB39" s="59"/>
      <c r="LVC39" s="59"/>
      <c r="LVD39" s="59"/>
      <c r="LVE39" s="59"/>
      <c r="LVF39" s="59"/>
      <c r="LVG39" s="59"/>
      <c r="LVH39" s="59"/>
      <c r="LVI39" s="59"/>
      <c r="LVJ39" s="59"/>
      <c r="LVK39" s="59"/>
      <c r="LVL39" s="59"/>
      <c r="LVM39" s="59"/>
      <c r="LVN39" s="59"/>
      <c r="LVO39" s="59"/>
      <c r="LVP39" s="59"/>
      <c r="LVQ39" s="59"/>
      <c r="LVR39" s="59"/>
      <c r="LVS39" s="59"/>
      <c r="LVT39" s="59"/>
      <c r="LVU39" s="59"/>
      <c r="LVV39" s="59"/>
      <c r="LVW39" s="59"/>
      <c r="LVX39" s="59"/>
      <c r="LVY39" s="59"/>
      <c r="LVZ39" s="59"/>
      <c r="LWA39" s="59"/>
      <c r="LWB39" s="59"/>
      <c r="LWC39" s="59"/>
      <c r="LWD39" s="59"/>
      <c r="LWE39" s="59"/>
      <c r="LWF39" s="59"/>
      <c r="LWG39" s="59"/>
      <c r="LWH39" s="59"/>
      <c r="LWI39" s="59"/>
      <c r="LWJ39" s="59"/>
      <c r="LWK39" s="59"/>
      <c r="LWL39" s="59"/>
      <c r="LWM39" s="59"/>
      <c r="LWN39" s="59"/>
      <c r="LWO39" s="59"/>
      <c r="LWP39" s="59"/>
      <c r="LWQ39" s="59"/>
      <c r="LWR39" s="59"/>
      <c r="LWS39" s="59"/>
      <c r="LWT39" s="59"/>
      <c r="LWU39" s="59"/>
      <c r="LWV39" s="59"/>
      <c r="LWW39" s="59"/>
      <c r="LWX39" s="59"/>
      <c r="LWY39" s="59"/>
      <c r="LWZ39" s="59"/>
      <c r="LXA39" s="59"/>
      <c r="LXB39" s="59"/>
      <c r="LXC39" s="59"/>
      <c r="LXD39" s="59"/>
      <c r="LXE39" s="59"/>
      <c r="LXF39" s="59"/>
      <c r="LXG39" s="59"/>
      <c r="LXH39" s="59"/>
      <c r="LXI39" s="59"/>
      <c r="LXJ39" s="59"/>
      <c r="LXK39" s="59"/>
      <c r="LXL39" s="59"/>
      <c r="LXM39" s="59"/>
      <c r="LXN39" s="59"/>
      <c r="LXO39" s="59"/>
      <c r="LXP39" s="59"/>
      <c r="LXQ39" s="59"/>
      <c r="LXR39" s="59"/>
      <c r="LXS39" s="59"/>
      <c r="LXT39" s="59"/>
      <c r="LXU39" s="59"/>
      <c r="LXV39" s="59"/>
      <c r="LXW39" s="59"/>
      <c r="LXX39" s="59"/>
      <c r="LXY39" s="59"/>
      <c r="LXZ39" s="59"/>
      <c r="LYA39" s="59"/>
      <c r="LYB39" s="59"/>
      <c r="LYC39" s="59"/>
      <c r="LYD39" s="59"/>
      <c r="LYE39" s="59"/>
      <c r="LYF39" s="59"/>
      <c r="LYG39" s="59"/>
      <c r="LYH39" s="59"/>
      <c r="LYI39" s="59"/>
      <c r="LYJ39" s="59"/>
      <c r="LYK39" s="59"/>
      <c r="LYL39" s="59"/>
      <c r="LYM39" s="59"/>
      <c r="LYN39" s="59"/>
      <c r="LYO39" s="59"/>
      <c r="LYP39" s="59"/>
      <c r="LYQ39" s="59"/>
      <c r="LYR39" s="59"/>
      <c r="LYS39" s="59"/>
      <c r="LYT39" s="59"/>
      <c r="LYU39" s="59"/>
      <c r="LYV39" s="59"/>
      <c r="LYW39" s="59"/>
      <c r="LYX39" s="59"/>
      <c r="LYY39" s="59"/>
      <c r="LYZ39" s="59"/>
      <c r="LZA39" s="59"/>
      <c r="LZB39" s="59"/>
      <c r="LZC39" s="59"/>
      <c r="LZD39" s="59"/>
      <c r="LZE39" s="59"/>
      <c r="LZF39" s="59"/>
      <c r="LZG39" s="59"/>
      <c r="LZH39" s="59"/>
      <c r="LZI39" s="59"/>
      <c r="LZJ39" s="59"/>
      <c r="LZK39" s="59"/>
      <c r="LZL39" s="59"/>
      <c r="LZM39" s="59"/>
      <c r="LZN39" s="59"/>
      <c r="LZO39" s="59"/>
      <c r="LZP39" s="59"/>
      <c r="LZQ39" s="59"/>
      <c r="LZR39" s="59"/>
      <c r="LZS39" s="59"/>
      <c r="LZT39" s="59"/>
      <c r="LZU39" s="59"/>
      <c r="LZV39" s="59"/>
      <c r="LZW39" s="59"/>
      <c r="LZX39" s="59"/>
      <c r="LZY39" s="59"/>
      <c r="LZZ39" s="59"/>
      <c r="MAA39" s="59"/>
      <c r="MAB39" s="59"/>
      <c r="MAC39" s="59"/>
      <c r="MAD39" s="59"/>
      <c r="MAE39" s="59"/>
      <c r="MAF39" s="59"/>
      <c r="MAG39" s="59"/>
      <c r="MAH39" s="59"/>
      <c r="MAI39" s="59"/>
      <c r="MAJ39" s="59"/>
      <c r="MAK39" s="59"/>
      <c r="MAL39" s="59"/>
      <c r="MAM39" s="59"/>
      <c r="MAN39" s="59"/>
      <c r="MAO39" s="59"/>
      <c r="MAP39" s="59"/>
      <c r="MAQ39" s="59"/>
      <c r="MAR39" s="59"/>
      <c r="MAS39" s="59"/>
      <c r="MAT39" s="59"/>
      <c r="MAU39" s="59"/>
      <c r="MAV39" s="59"/>
      <c r="MAW39" s="59"/>
      <c r="MAX39" s="59"/>
      <c r="MAY39" s="59"/>
      <c r="MAZ39" s="59"/>
      <c r="MBA39" s="59"/>
      <c r="MBB39" s="59"/>
      <c r="MBC39" s="59"/>
      <c r="MBD39" s="59"/>
      <c r="MBE39" s="59"/>
      <c r="MBF39" s="59"/>
      <c r="MBG39" s="59"/>
      <c r="MBH39" s="59"/>
      <c r="MBI39" s="59"/>
      <c r="MBJ39" s="59"/>
      <c r="MBK39" s="59"/>
      <c r="MBL39" s="59"/>
      <c r="MBM39" s="59"/>
      <c r="MBN39" s="59"/>
      <c r="MBO39" s="59"/>
      <c r="MBP39" s="59"/>
      <c r="MBQ39" s="59"/>
      <c r="MBR39" s="59"/>
      <c r="MBS39" s="59"/>
      <c r="MBT39" s="59"/>
      <c r="MBU39" s="59"/>
      <c r="MBV39" s="59"/>
      <c r="MBW39" s="59"/>
      <c r="MBX39" s="59"/>
      <c r="MBY39" s="59"/>
      <c r="MBZ39" s="59"/>
      <c r="MCA39" s="59"/>
      <c r="MCB39" s="59"/>
      <c r="MCC39" s="59"/>
      <c r="MCD39" s="59"/>
      <c r="MCE39" s="59"/>
      <c r="MCF39" s="59"/>
      <c r="MCG39" s="59"/>
      <c r="MCH39" s="59"/>
      <c r="MCI39" s="59"/>
      <c r="MCJ39" s="59"/>
      <c r="MCK39" s="59"/>
      <c r="MCL39" s="59"/>
      <c r="MCM39" s="59"/>
      <c r="MCN39" s="59"/>
      <c r="MCO39" s="59"/>
      <c r="MCP39" s="59"/>
      <c r="MCQ39" s="59"/>
      <c r="MCR39" s="59"/>
      <c r="MCS39" s="59"/>
      <c r="MCT39" s="59"/>
      <c r="MCU39" s="59"/>
      <c r="MCV39" s="59"/>
      <c r="MCW39" s="59"/>
      <c r="MCX39" s="59"/>
      <c r="MCY39" s="59"/>
      <c r="MCZ39" s="59"/>
      <c r="MDA39" s="59"/>
      <c r="MDB39" s="59"/>
      <c r="MDC39" s="59"/>
      <c r="MDD39" s="59"/>
      <c r="MDE39" s="59"/>
      <c r="MDF39" s="59"/>
      <c r="MDG39" s="59"/>
      <c r="MDH39" s="59"/>
      <c r="MDI39" s="59"/>
      <c r="MDJ39" s="59"/>
      <c r="MDK39" s="59"/>
      <c r="MDL39" s="59"/>
      <c r="MDM39" s="59"/>
      <c r="MDN39" s="59"/>
      <c r="MDO39" s="59"/>
      <c r="MDP39" s="59"/>
      <c r="MDQ39" s="59"/>
      <c r="MDR39" s="59"/>
      <c r="MDS39" s="59"/>
      <c r="MDT39" s="59"/>
      <c r="MDU39" s="59"/>
      <c r="MDV39" s="59"/>
      <c r="MDW39" s="59"/>
      <c r="MDX39" s="59"/>
      <c r="MDY39" s="59"/>
      <c r="MDZ39" s="59"/>
      <c r="MEA39" s="59"/>
      <c r="MEB39" s="59"/>
      <c r="MEC39" s="59"/>
      <c r="MED39" s="59"/>
      <c r="MEE39" s="59"/>
      <c r="MEF39" s="59"/>
      <c r="MEG39" s="59"/>
      <c r="MEH39" s="59"/>
      <c r="MEI39" s="59"/>
      <c r="MEJ39" s="59"/>
      <c r="MEK39" s="59"/>
      <c r="MEL39" s="59"/>
      <c r="MEM39" s="59"/>
      <c r="MEN39" s="59"/>
      <c r="MEO39" s="59"/>
      <c r="MEP39" s="59"/>
      <c r="MEQ39" s="59"/>
      <c r="MER39" s="59"/>
      <c r="MES39" s="59"/>
      <c r="MET39" s="59"/>
      <c r="MEU39" s="59"/>
      <c r="MEV39" s="59"/>
      <c r="MEW39" s="59"/>
      <c r="MEX39" s="59"/>
      <c r="MEY39" s="59"/>
      <c r="MEZ39" s="59"/>
      <c r="MFA39" s="59"/>
      <c r="MFB39" s="59"/>
      <c r="MFC39" s="59"/>
      <c r="MFD39" s="59"/>
      <c r="MFE39" s="59"/>
      <c r="MFF39" s="59"/>
      <c r="MFG39" s="59"/>
      <c r="MFH39" s="59"/>
      <c r="MFI39" s="59"/>
      <c r="MFJ39" s="59"/>
      <c r="MFK39" s="59"/>
      <c r="MFL39" s="59"/>
      <c r="MFM39" s="59"/>
      <c r="MFN39" s="59"/>
      <c r="MFO39" s="59"/>
      <c r="MFP39" s="59"/>
      <c r="MFQ39" s="59"/>
      <c r="MFR39" s="59"/>
      <c r="MFS39" s="59"/>
      <c r="MFT39" s="59"/>
      <c r="MFU39" s="59"/>
      <c r="MFV39" s="59"/>
      <c r="MFW39" s="59"/>
      <c r="MFX39" s="59"/>
      <c r="MFY39" s="59"/>
      <c r="MFZ39" s="59"/>
      <c r="MGA39" s="59"/>
      <c r="MGB39" s="59"/>
      <c r="MGC39" s="59"/>
      <c r="MGD39" s="59"/>
      <c r="MGE39" s="59"/>
      <c r="MGF39" s="59"/>
      <c r="MGG39" s="59"/>
      <c r="MGH39" s="59"/>
      <c r="MGI39" s="59"/>
      <c r="MGJ39" s="59"/>
      <c r="MGK39" s="59"/>
      <c r="MGL39" s="59"/>
      <c r="MGM39" s="59"/>
      <c r="MGN39" s="59"/>
      <c r="MGO39" s="59"/>
      <c r="MGP39" s="59"/>
      <c r="MGQ39" s="59"/>
      <c r="MGR39" s="59"/>
      <c r="MGS39" s="59"/>
      <c r="MGT39" s="59"/>
      <c r="MGU39" s="59"/>
      <c r="MGV39" s="59"/>
      <c r="MGW39" s="59"/>
      <c r="MGX39" s="59"/>
      <c r="MGY39" s="59"/>
      <c r="MGZ39" s="59"/>
      <c r="MHA39" s="59"/>
      <c r="MHB39" s="59"/>
      <c r="MHC39" s="59"/>
      <c r="MHD39" s="59"/>
      <c r="MHE39" s="59"/>
      <c r="MHF39" s="59"/>
      <c r="MHG39" s="59"/>
      <c r="MHH39" s="59"/>
      <c r="MHI39" s="59"/>
      <c r="MHJ39" s="59"/>
      <c r="MHK39" s="59"/>
      <c r="MHL39" s="59"/>
      <c r="MHM39" s="59"/>
      <c r="MHN39" s="59"/>
      <c r="MHO39" s="59"/>
      <c r="MHP39" s="59"/>
      <c r="MHQ39" s="59"/>
      <c r="MHR39" s="59"/>
      <c r="MHS39" s="59"/>
      <c r="MHT39" s="59"/>
      <c r="MHU39" s="59"/>
      <c r="MHV39" s="59"/>
      <c r="MHW39" s="59"/>
      <c r="MHX39" s="59"/>
      <c r="MHY39" s="59"/>
      <c r="MHZ39" s="59"/>
      <c r="MIA39" s="59"/>
      <c r="MIB39" s="59"/>
      <c r="MIC39" s="59"/>
      <c r="MID39" s="59"/>
      <c r="MIE39" s="59"/>
      <c r="MIF39" s="59"/>
      <c r="MIG39" s="59"/>
      <c r="MIH39" s="59"/>
      <c r="MII39" s="59"/>
      <c r="MIJ39" s="59"/>
      <c r="MIK39" s="59"/>
      <c r="MIL39" s="59"/>
      <c r="MIM39" s="59"/>
      <c r="MIN39" s="59"/>
      <c r="MIO39" s="59"/>
      <c r="MIP39" s="59"/>
      <c r="MIQ39" s="59"/>
      <c r="MIR39" s="59"/>
      <c r="MIS39" s="59"/>
      <c r="MIT39" s="59"/>
      <c r="MIU39" s="59"/>
      <c r="MIV39" s="59"/>
      <c r="MIW39" s="59"/>
      <c r="MIX39" s="59"/>
      <c r="MIY39" s="59"/>
      <c r="MIZ39" s="59"/>
      <c r="MJA39" s="59"/>
      <c r="MJB39" s="59"/>
      <c r="MJC39" s="59"/>
      <c r="MJD39" s="59"/>
      <c r="MJE39" s="59"/>
      <c r="MJF39" s="59"/>
      <c r="MJG39" s="59"/>
      <c r="MJH39" s="59"/>
      <c r="MJI39" s="59"/>
      <c r="MJJ39" s="59"/>
      <c r="MJK39" s="59"/>
      <c r="MJL39" s="59"/>
      <c r="MJM39" s="59"/>
      <c r="MJN39" s="59"/>
      <c r="MJO39" s="59"/>
      <c r="MJP39" s="59"/>
      <c r="MJQ39" s="59"/>
      <c r="MJR39" s="59"/>
      <c r="MJS39" s="59"/>
      <c r="MJT39" s="59"/>
      <c r="MJU39" s="59"/>
      <c r="MJV39" s="59"/>
      <c r="MJW39" s="59"/>
      <c r="MJX39" s="59"/>
      <c r="MJY39" s="59"/>
      <c r="MJZ39" s="59"/>
      <c r="MKA39" s="59"/>
      <c r="MKB39" s="59"/>
      <c r="MKC39" s="59"/>
      <c r="MKD39" s="59"/>
      <c r="MKE39" s="59"/>
      <c r="MKF39" s="59"/>
      <c r="MKG39" s="59"/>
      <c r="MKH39" s="59"/>
      <c r="MKI39" s="59"/>
      <c r="MKJ39" s="59"/>
      <c r="MKK39" s="59"/>
      <c r="MKL39" s="59"/>
      <c r="MKM39" s="59"/>
      <c r="MKN39" s="59"/>
      <c r="MKO39" s="59"/>
      <c r="MKP39" s="59"/>
      <c r="MKQ39" s="59"/>
      <c r="MKR39" s="59"/>
      <c r="MKS39" s="59"/>
      <c r="MKT39" s="59"/>
      <c r="MKU39" s="59"/>
      <c r="MKV39" s="59"/>
      <c r="MKW39" s="59"/>
      <c r="MKX39" s="59"/>
      <c r="MKY39" s="59"/>
      <c r="MKZ39" s="59"/>
      <c r="MLA39" s="59"/>
      <c r="MLB39" s="59"/>
      <c r="MLC39" s="59"/>
      <c r="MLD39" s="59"/>
      <c r="MLE39" s="59"/>
      <c r="MLF39" s="59"/>
      <c r="MLG39" s="59"/>
      <c r="MLH39" s="59"/>
      <c r="MLI39" s="59"/>
      <c r="MLJ39" s="59"/>
      <c r="MLK39" s="59"/>
      <c r="MLL39" s="59"/>
      <c r="MLM39" s="59"/>
      <c r="MLN39" s="59"/>
      <c r="MLO39" s="59"/>
      <c r="MLP39" s="59"/>
      <c r="MLQ39" s="59"/>
      <c r="MLR39" s="59"/>
      <c r="MLS39" s="59"/>
      <c r="MLT39" s="59"/>
      <c r="MLU39" s="59"/>
      <c r="MLV39" s="59"/>
      <c r="MLW39" s="59"/>
      <c r="MLX39" s="59"/>
      <c r="MLY39" s="59"/>
      <c r="MLZ39" s="59"/>
      <c r="MMA39" s="59"/>
      <c r="MMB39" s="59"/>
      <c r="MMC39" s="59"/>
      <c r="MMD39" s="59"/>
      <c r="MME39" s="59"/>
      <c r="MMF39" s="59"/>
      <c r="MMG39" s="59"/>
      <c r="MMH39" s="59"/>
      <c r="MMI39" s="59"/>
      <c r="MMJ39" s="59"/>
      <c r="MMK39" s="59"/>
      <c r="MML39" s="59"/>
      <c r="MMM39" s="59"/>
      <c r="MMN39" s="59"/>
      <c r="MMO39" s="59"/>
      <c r="MMP39" s="59"/>
      <c r="MMQ39" s="59"/>
      <c r="MMR39" s="59"/>
      <c r="MMS39" s="59"/>
      <c r="MMT39" s="59"/>
      <c r="MMU39" s="59"/>
      <c r="MMV39" s="59"/>
      <c r="MMW39" s="59"/>
      <c r="MMX39" s="59"/>
      <c r="MMY39" s="59"/>
      <c r="MMZ39" s="59"/>
      <c r="MNA39" s="59"/>
      <c r="MNB39" s="59"/>
      <c r="MNC39" s="59"/>
      <c r="MND39" s="59"/>
      <c r="MNE39" s="59"/>
      <c r="MNF39" s="59"/>
      <c r="MNG39" s="59"/>
      <c r="MNH39" s="59"/>
      <c r="MNI39" s="59"/>
      <c r="MNJ39" s="59"/>
      <c r="MNK39" s="59"/>
      <c r="MNL39" s="59"/>
      <c r="MNM39" s="59"/>
      <c r="MNN39" s="59"/>
      <c r="MNO39" s="59"/>
      <c r="MNP39" s="59"/>
      <c r="MNQ39" s="59"/>
      <c r="MNR39" s="59"/>
      <c r="MNS39" s="59"/>
      <c r="MNT39" s="59"/>
      <c r="MNU39" s="59"/>
      <c r="MNV39" s="59"/>
      <c r="MNW39" s="59"/>
      <c r="MNX39" s="59"/>
      <c r="MNY39" s="59"/>
      <c r="MNZ39" s="59"/>
      <c r="MOA39" s="59"/>
      <c r="MOB39" s="59"/>
      <c r="MOC39" s="59"/>
      <c r="MOD39" s="59"/>
      <c r="MOE39" s="59"/>
      <c r="MOF39" s="59"/>
      <c r="MOG39" s="59"/>
      <c r="MOH39" s="59"/>
      <c r="MOI39" s="59"/>
      <c r="MOJ39" s="59"/>
      <c r="MOK39" s="59"/>
      <c r="MOL39" s="59"/>
      <c r="MOM39" s="59"/>
      <c r="MON39" s="59"/>
      <c r="MOO39" s="59"/>
      <c r="MOP39" s="59"/>
      <c r="MOQ39" s="59"/>
      <c r="MOR39" s="59"/>
      <c r="MOS39" s="59"/>
      <c r="MOT39" s="59"/>
      <c r="MOU39" s="59"/>
      <c r="MOV39" s="59"/>
      <c r="MOW39" s="59"/>
      <c r="MOX39" s="59"/>
      <c r="MOY39" s="59"/>
      <c r="MOZ39" s="59"/>
      <c r="MPA39" s="59"/>
      <c r="MPB39" s="59"/>
      <c r="MPC39" s="59"/>
      <c r="MPD39" s="59"/>
      <c r="MPE39" s="59"/>
      <c r="MPF39" s="59"/>
      <c r="MPG39" s="59"/>
      <c r="MPH39" s="59"/>
      <c r="MPI39" s="59"/>
      <c r="MPJ39" s="59"/>
      <c r="MPK39" s="59"/>
      <c r="MPL39" s="59"/>
      <c r="MPM39" s="59"/>
      <c r="MPN39" s="59"/>
      <c r="MPO39" s="59"/>
      <c r="MPP39" s="59"/>
      <c r="MPQ39" s="59"/>
      <c r="MPR39" s="59"/>
      <c r="MPS39" s="59"/>
      <c r="MPT39" s="59"/>
      <c r="MPU39" s="59"/>
      <c r="MPV39" s="59"/>
      <c r="MPW39" s="59"/>
      <c r="MPX39" s="59"/>
      <c r="MPY39" s="59"/>
      <c r="MPZ39" s="59"/>
      <c r="MQA39" s="59"/>
      <c r="MQB39" s="59"/>
      <c r="MQC39" s="59"/>
      <c r="MQD39" s="59"/>
      <c r="MQE39" s="59"/>
      <c r="MQF39" s="59"/>
      <c r="MQG39" s="59"/>
      <c r="MQH39" s="59"/>
      <c r="MQI39" s="59"/>
      <c r="MQJ39" s="59"/>
      <c r="MQK39" s="59"/>
      <c r="MQL39" s="59"/>
      <c r="MQM39" s="59"/>
      <c r="MQN39" s="59"/>
      <c r="MQO39" s="59"/>
      <c r="MQP39" s="59"/>
      <c r="MQQ39" s="59"/>
      <c r="MQR39" s="59"/>
      <c r="MQS39" s="59"/>
      <c r="MQT39" s="59"/>
      <c r="MQU39" s="59"/>
      <c r="MQV39" s="59"/>
      <c r="MQW39" s="59"/>
      <c r="MQX39" s="59"/>
      <c r="MQY39" s="59"/>
      <c r="MQZ39" s="59"/>
      <c r="MRA39" s="59"/>
      <c r="MRB39" s="59"/>
      <c r="MRC39" s="59"/>
      <c r="MRD39" s="59"/>
      <c r="MRE39" s="59"/>
      <c r="MRF39" s="59"/>
      <c r="MRG39" s="59"/>
      <c r="MRH39" s="59"/>
      <c r="MRI39" s="59"/>
      <c r="MRJ39" s="59"/>
      <c r="MRK39" s="59"/>
      <c r="MRL39" s="59"/>
      <c r="MRM39" s="59"/>
      <c r="MRN39" s="59"/>
      <c r="MRO39" s="59"/>
      <c r="MRP39" s="59"/>
      <c r="MRQ39" s="59"/>
      <c r="MRR39" s="59"/>
      <c r="MRS39" s="59"/>
      <c r="MRT39" s="59"/>
      <c r="MRU39" s="59"/>
      <c r="MRV39" s="59"/>
      <c r="MRW39" s="59"/>
      <c r="MRX39" s="59"/>
      <c r="MRY39" s="59"/>
      <c r="MRZ39" s="59"/>
      <c r="MSA39" s="59"/>
      <c r="MSB39" s="59"/>
      <c r="MSC39" s="59"/>
      <c r="MSD39" s="59"/>
      <c r="MSE39" s="59"/>
      <c r="MSF39" s="59"/>
      <c r="MSG39" s="59"/>
      <c r="MSH39" s="59"/>
      <c r="MSI39" s="59"/>
      <c r="MSJ39" s="59"/>
      <c r="MSK39" s="59"/>
      <c r="MSL39" s="59"/>
      <c r="MSM39" s="59"/>
      <c r="MSN39" s="59"/>
      <c r="MSO39" s="59"/>
      <c r="MSP39" s="59"/>
      <c r="MSQ39" s="59"/>
      <c r="MSR39" s="59"/>
      <c r="MSS39" s="59"/>
      <c r="MST39" s="59"/>
      <c r="MSU39" s="59"/>
      <c r="MSV39" s="59"/>
      <c r="MSW39" s="59"/>
      <c r="MSX39" s="59"/>
      <c r="MSY39" s="59"/>
      <c r="MSZ39" s="59"/>
      <c r="MTA39" s="59"/>
      <c r="MTB39" s="59"/>
      <c r="MTC39" s="59"/>
      <c r="MTD39" s="59"/>
      <c r="MTE39" s="59"/>
      <c r="MTF39" s="59"/>
      <c r="MTG39" s="59"/>
      <c r="MTH39" s="59"/>
      <c r="MTI39" s="59"/>
      <c r="MTJ39" s="59"/>
      <c r="MTK39" s="59"/>
      <c r="MTL39" s="59"/>
      <c r="MTM39" s="59"/>
      <c r="MTN39" s="59"/>
      <c r="MTO39" s="59"/>
      <c r="MTP39" s="59"/>
      <c r="MTQ39" s="59"/>
      <c r="MTR39" s="59"/>
      <c r="MTS39" s="59"/>
      <c r="MTT39" s="59"/>
      <c r="MTU39" s="59"/>
      <c r="MTV39" s="59"/>
      <c r="MTW39" s="59"/>
      <c r="MTX39" s="59"/>
      <c r="MTY39" s="59"/>
      <c r="MTZ39" s="59"/>
      <c r="MUA39" s="59"/>
      <c r="MUB39" s="59"/>
      <c r="MUC39" s="59"/>
      <c r="MUD39" s="59"/>
      <c r="MUE39" s="59"/>
      <c r="MUF39" s="59"/>
      <c r="MUG39" s="59"/>
      <c r="MUH39" s="59"/>
      <c r="MUI39" s="59"/>
      <c r="MUJ39" s="59"/>
      <c r="MUK39" s="59"/>
      <c r="MUL39" s="59"/>
      <c r="MUM39" s="59"/>
      <c r="MUN39" s="59"/>
      <c r="MUO39" s="59"/>
      <c r="MUP39" s="59"/>
      <c r="MUQ39" s="59"/>
      <c r="MUR39" s="59"/>
      <c r="MUS39" s="59"/>
      <c r="MUT39" s="59"/>
      <c r="MUU39" s="59"/>
      <c r="MUV39" s="59"/>
      <c r="MUW39" s="59"/>
      <c r="MUX39" s="59"/>
      <c r="MUY39" s="59"/>
      <c r="MUZ39" s="59"/>
      <c r="MVA39" s="59"/>
      <c r="MVB39" s="59"/>
      <c r="MVC39" s="59"/>
      <c r="MVD39" s="59"/>
      <c r="MVE39" s="59"/>
      <c r="MVF39" s="59"/>
      <c r="MVG39" s="59"/>
      <c r="MVH39" s="59"/>
      <c r="MVI39" s="59"/>
      <c r="MVJ39" s="59"/>
      <c r="MVK39" s="59"/>
      <c r="MVL39" s="59"/>
      <c r="MVM39" s="59"/>
      <c r="MVN39" s="59"/>
      <c r="MVO39" s="59"/>
      <c r="MVP39" s="59"/>
      <c r="MVQ39" s="59"/>
      <c r="MVR39" s="59"/>
      <c r="MVS39" s="59"/>
      <c r="MVT39" s="59"/>
      <c r="MVU39" s="59"/>
      <c r="MVV39" s="59"/>
      <c r="MVW39" s="59"/>
      <c r="MVX39" s="59"/>
      <c r="MVY39" s="59"/>
      <c r="MVZ39" s="59"/>
      <c r="MWA39" s="59"/>
      <c r="MWB39" s="59"/>
      <c r="MWC39" s="59"/>
      <c r="MWD39" s="59"/>
      <c r="MWE39" s="59"/>
      <c r="MWF39" s="59"/>
      <c r="MWG39" s="59"/>
      <c r="MWH39" s="59"/>
      <c r="MWI39" s="59"/>
      <c r="MWJ39" s="59"/>
      <c r="MWK39" s="59"/>
      <c r="MWL39" s="59"/>
      <c r="MWM39" s="59"/>
      <c r="MWN39" s="59"/>
      <c r="MWO39" s="59"/>
      <c r="MWP39" s="59"/>
      <c r="MWQ39" s="59"/>
      <c r="MWR39" s="59"/>
      <c r="MWS39" s="59"/>
      <c r="MWT39" s="59"/>
      <c r="MWU39" s="59"/>
      <c r="MWV39" s="59"/>
      <c r="MWW39" s="59"/>
      <c r="MWX39" s="59"/>
      <c r="MWY39" s="59"/>
      <c r="MWZ39" s="59"/>
      <c r="MXA39" s="59"/>
      <c r="MXB39" s="59"/>
      <c r="MXC39" s="59"/>
      <c r="MXD39" s="59"/>
      <c r="MXE39" s="59"/>
      <c r="MXF39" s="59"/>
      <c r="MXG39" s="59"/>
      <c r="MXH39" s="59"/>
      <c r="MXI39" s="59"/>
      <c r="MXJ39" s="59"/>
      <c r="MXK39" s="59"/>
      <c r="MXL39" s="59"/>
      <c r="MXM39" s="59"/>
      <c r="MXN39" s="59"/>
      <c r="MXO39" s="59"/>
      <c r="MXP39" s="59"/>
      <c r="MXQ39" s="59"/>
      <c r="MXR39" s="59"/>
      <c r="MXS39" s="59"/>
      <c r="MXT39" s="59"/>
      <c r="MXU39" s="59"/>
      <c r="MXV39" s="59"/>
      <c r="MXW39" s="59"/>
      <c r="MXX39" s="59"/>
      <c r="MXY39" s="59"/>
      <c r="MXZ39" s="59"/>
      <c r="MYA39" s="59"/>
      <c r="MYB39" s="59"/>
      <c r="MYC39" s="59"/>
      <c r="MYD39" s="59"/>
      <c r="MYE39" s="59"/>
      <c r="MYF39" s="59"/>
      <c r="MYG39" s="59"/>
      <c r="MYH39" s="59"/>
      <c r="MYI39" s="59"/>
      <c r="MYJ39" s="59"/>
      <c r="MYK39" s="59"/>
      <c r="MYL39" s="59"/>
      <c r="MYM39" s="59"/>
      <c r="MYN39" s="59"/>
      <c r="MYO39" s="59"/>
      <c r="MYP39" s="59"/>
      <c r="MYQ39" s="59"/>
      <c r="MYR39" s="59"/>
      <c r="MYS39" s="59"/>
      <c r="MYT39" s="59"/>
      <c r="MYU39" s="59"/>
      <c r="MYV39" s="59"/>
      <c r="MYW39" s="59"/>
      <c r="MYX39" s="59"/>
      <c r="MYY39" s="59"/>
      <c r="MYZ39" s="59"/>
      <c r="MZA39" s="59"/>
      <c r="MZB39" s="59"/>
      <c r="MZC39" s="59"/>
      <c r="MZD39" s="59"/>
      <c r="MZE39" s="59"/>
      <c r="MZF39" s="59"/>
      <c r="MZG39" s="59"/>
      <c r="MZH39" s="59"/>
      <c r="MZI39" s="59"/>
      <c r="MZJ39" s="59"/>
      <c r="MZK39" s="59"/>
      <c r="MZL39" s="59"/>
      <c r="MZM39" s="59"/>
      <c r="MZN39" s="59"/>
      <c r="MZO39" s="59"/>
      <c r="MZP39" s="59"/>
      <c r="MZQ39" s="59"/>
      <c r="MZR39" s="59"/>
      <c r="MZS39" s="59"/>
      <c r="MZT39" s="59"/>
      <c r="MZU39" s="59"/>
      <c r="MZV39" s="59"/>
      <c r="MZW39" s="59"/>
      <c r="MZX39" s="59"/>
      <c r="MZY39" s="59"/>
      <c r="MZZ39" s="59"/>
      <c r="NAA39" s="59"/>
      <c r="NAB39" s="59"/>
      <c r="NAC39" s="59"/>
      <c r="NAD39" s="59"/>
      <c r="NAE39" s="59"/>
      <c r="NAF39" s="59"/>
      <c r="NAG39" s="59"/>
      <c r="NAH39" s="59"/>
      <c r="NAI39" s="59"/>
      <c r="NAJ39" s="59"/>
      <c r="NAK39" s="59"/>
      <c r="NAL39" s="59"/>
      <c r="NAM39" s="59"/>
      <c r="NAN39" s="59"/>
      <c r="NAO39" s="59"/>
      <c r="NAP39" s="59"/>
      <c r="NAQ39" s="59"/>
      <c r="NAR39" s="59"/>
      <c r="NAS39" s="59"/>
      <c r="NAT39" s="59"/>
      <c r="NAU39" s="59"/>
      <c r="NAV39" s="59"/>
      <c r="NAW39" s="59"/>
      <c r="NAX39" s="59"/>
      <c r="NAY39" s="59"/>
      <c r="NAZ39" s="59"/>
      <c r="NBA39" s="59"/>
      <c r="NBB39" s="59"/>
      <c r="NBC39" s="59"/>
      <c r="NBD39" s="59"/>
      <c r="NBE39" s="59"/>
      <c r="NBF39" s="59"/>
      <c r="NBG39" s="59"/>
      <c r="NBH39" s="59"/>
      <c r="NBI39" s="59"/>
      <c r="NBJ39" s="59"/>
      <c r="NBK39" s="59"/>
      <c r="NBL39" s="59"/>
      <c r="NBM39" s="59"/>
      <c r="NBN39" s="59"/>
      <c r="NBO39" s="59"/>
      <c r="NBP39" s="59"/>
      <c r="NBQ39" s="59"/>
      <c r="NBR39" s="59"/>
      <c r="NBS39" s="59"/>
      <c r="NBT39" s="59"/>
      <c r="NBU39" s="59"/>
      <c r="NBV39" s="59"/>
      <c r="NBW39" s="59"/>
      <c r="NBX39" s="59"/>
      <c r="NBY39" s="59"/>
      <c r="NBZ39" s="59"/>
      <c r="NCA39" s="59"/>
      <c r="NCB39" s="59"/>
      <c r="NCC39" s="59"/>
      <c r="NCD39" s="59"/>
      <c r="NCE39" s="59"/>
      <c r="NCF39" s="59"/>
      <c r="NCG39" s="59"/>
      <c r="NCH39" s="59"/>
      <c r="NCI39" s="59"/>
      <c r="NCJ39" s="59"/>
      <c r="NCK39" s="59"/>
      <c r="NCL39" s="59"/>
      <c r="NCM39" s="59"/>
      <c r="NCN39" s="59"/>
      <c r="NCO39" s="59"/>
      <c r="NCP39" s="59"/>
      <c r="NCQ39" s="59"/>
      <c r="NCR39" s="59"/>
      <c r="NCS39" s="59"/>
      <c r="NCT39" s="59"/>
      <c r="NCU39" s="59"/>
      <c r="NCV39" s="59"/>
      <c r="NCW39" s="59"/>
      <c r="NCX39" s="59"/>
      <c r="NCY39" s="59"/>
      <c r="NCZ39" s="59"/>
      <c r="NDA39" s="59"/>
      <c r="NDB39" s="59"/>
      <c r="NDC39" s="59"/>
      <c r="NDD39" s="59"/>
      <c r="NDE39" s="59"/>
      <c r="NDF39" s="59"/>
      <c r="NDG39" s="59"/>
      <c r="NDH39" s="59"/>
      <c r="NDI39" s="59"/>
      <c r="NDJ39" s="59"/>
      <c r="NDK39" s="59"/>
      <c r="NDL39" s="59"/>
      <c r="NDM39" s="59"/>
      <c r="NDN39" s="59"/>
      <c r="NDO39" s="59"/>
      <c r="NDP39" s="59"/>
      <c r="NDQ39" s="59"/>
      <c r="NDR39" s="59"/>
      <c r="NDS39" s="59"/>
      <c r="NDT39" s="59"/>
      <c r="NDU39" s="59"/>
      <c r="NDV39" s="59"/>
      <c r="NDW39" s="59"/>
      <c r="NDX39" s="59"/>
      <c r="NDY39" s="59"/>
      <c r="NDZ39" s="59"/>
      <c r="NEA39" s="59"/>
      <c r="NEB39" s="59"/>
      <c r="NEC39" s="59"/>
      <c r="NED39" s="59"/>
      <c r="NEE39" s="59"/>
      <c r="NEF39" s="59"/>
      <c r="NEG39" s="59"/>
      <c r="NEH39" s="59"/>
      <c r="NEI39" s="59"/>
      <c r="NEJ39" s="59"/>
      <c r="NEK39" s="59"/>
      <c r="NEL39" s="59"/>
      <c r="NEM39" s="59"/>
      <c r="NEN39" s="59"/>
      <c r="NEO39" s="59"/>
      <c r="NEP39" s="59"/>
      <c r="NEQ39" s="59"/>
      <c r="NER39" s="59"/>
      <c r="NES39" s="59"/>
      <c r="NET39" s="59"/>
      <c r="NEU39" s="59"/>
      <c r="NEV39" s="59"/>
      <c r="NEW39" s="59"/>
      <c r="NEX39" s="59"/>
      <c r="NEY39" s="59"/>
      <c r="NEZ39" s="59"/>
      <c r="NFA39" s="59"/>
      <c r="NFB39" s="59"/>
      <c r="NFC39" s="59"/>
      <c r="NFD39" s="59"/>
      <c r="NFE39" s="59"/>
      <c r="NFF39" s="59"/>
      <c r="NFG39" s="59"/>
      <c r="NFH39" s="59"/>
      <c r="NFI39" s="59"/>
      <c r="NFJ39" s="59"/>
      <c r="NFK39" s="59"/>
      <c r="NFL39" s="59"/>
      <c r="NFM39" s="59"/>
      <c r="NFN39" s="59"/>
      <c r="NFO39" s="59"/>
      <c r="NFP39" s="59"/>
      <c r="NFQ39" s="59"/>
      <c r="NFR39" s="59"/>
      <c r="NFS39" s="59"/>
      <c r="NFT39" s="59"/>
      <c r="NFU39" s="59"/>
      <c r="NFV39" s="59"/>
      <c r="NFW39" s="59"/>
      <c r="NFX39" s="59"/>
      <c r="NFY39" s="59"/>
      <c r="NFZ39" s="59"/>
      <c r="NGA39" s="59"/>
      <c r="NGB39" s="59"/>
      <c r="NGC39" s="59"/>
      <c r="NGD39" s="59"/>
      <c r="NGE39" s="59"/>
      <c r="NGF39" s="59"/>
      <c r="NGG39" s="59"/>
      <c r="NGH39" s="59"/>
      <c r="NGI39" s="59"/>
      <c r="NGJ39" s="59"/>
      <c r="NGK39" s="59"/>
      <c r="NGL39" s="59"/>
      <c r="NGM39" s="59"/>
      <c r="NGN39" s="59"/>
      <c r="NGO39" s="59"/>
      <c r="NGP39" s="59"/>
      <c r="NGQ39" s="59"/>
      <c r="NGR39" s="59"/>
      <c r="NGS39" s="59"/>
      <c r="NGT39" s="59"/>
      <c r="NGU39" s="59"/>
      <c r="NGV39" s="59"/>
      <c r="NGW39" s="59"/>
      <c r="NGX39" s="59"/>
      <c r="NGY39" s="59"/>
      <c r="NGZ39" s="59"/>
      <c r="NHA39" s="59"/>
      <c r="NHB39" s="59"/>
      <c r="NHC39" s="59"/>
      <c r="NHD39" s="59"/>
      <c r="NHE39" s="59"/>
      <c r="NHF39" s="59"/>
      <c r="NHG39" s="59"/>
      <c r="NHH39" s="59"/>
      <c r="NHI39" s="59"/>
      <c r="NHJ39" s="59"/>
      <c r="NHK39" s="59"/>
      <c r="NHL39" s="59"/>
      <c r="NHM39" s="59"/>
      <c r="NHN39" s="59"/>
      <c r="NHO39" s="59"/>
      <c r="NHP39" s="59"/>
      <c r="NHQ39" s="59"/>
      <c r="NHR39" s="59"/>
      <c r="NHS39" s="59"/>
      <c r="NHT39" s="59"/>
      <c r="NHU39" s="59"/>
      <c r="NHV39" s="59"/>
      <c r="NHW39" s="59"/>
      <c r="NHX39" s="59"/>
      <c r="NHY39" s="59"/>
      <c r="NHZ39" s="59"/>
      <c r="NIA39" s="59"/>
      <c r="NIB39" s="59"/>
      <c r="NIC39" s="59"/>
      <c r="NID39" s="59"/>
      <c r="NIE39" s="59"/>
      <c r="NIF39" s="59"/>
      <c r="NIG39" s="59"/>
      <c r="NIH39" s="59"/>
      <c r="NII39" s="59"/>
      <c r="NIJ39" s="59"/>
      <c r="NIK39" s="59"/>
      <c r="NIL39" s="59"/>
      <c r="NIM39" s="59"/>
      <c r="NIN39" s="59"/>
      <c r="NIO39" s="59"/>
      <c r="NIP39" s="59"/>
      <c r="NIQ39" s="59"/>
      <c r="NIR39" s="59"/>
      <c r="NIS39" s="59"/>
      <c r="NIT39" s="59"/>
      <c r="NIU39" s="59"/>
      <c r="NIV39" s="59"/>
      <c r="NIW39" s="59"/>
      <c r="NIX39" s="59"/>
      <c r="NIY39" s="59"/>
      <c r="NIZ39" s="59"/>
      <c r="NJA39" s="59"/>
      <c r="NJB39" s="59"/>
      <c r="NJC39" s="59"/>
      <c r="NJD39" s="59"/>
      <c r="NJE39" s="59"/>
      <c r="NJF39" s="59"/>
      <c r="NJG39" s="59"/>
      <c r="NJH39" s="59"/>
      <c r="NJI39" s="59"/>
      <c r="NJJ39" s="59"/>
      <c r="NJK39" s="59"/>
      <c r="NJL39" s="59"/>
      <c r="NJM39" s="59"/>
      <c r="NJN39" s="59"/>
      <c r="NJO39" s="59"/>
      <c r="NJP39" s="59"/>
      <c r="NJQ39" s="59"/>
      <c r="NJR39" s="59"/>
      <c r="NJS39" s="59"/>
      <c r="NJT39" s="59"/>
      <c r="NJU39" s="59"/>
      <c r="NJV39" s="59"/>
      <c r="NJW39" s="59"/>
      <c r="NJX39" s="59"/>
      <c r="NJY39" s="59"/>
      <c r="NJZ39" s="59"/>
      <c r="NKA39" s="59"/>
      <c r="NKB39" s="59"/>
      <c r="NKC39" s="59"/>
      <c r="NKD39" s="59"/>
      <c r="NKE39" s="59"/>
      <c r="NKF39" s="59"/>
      <c r="NKG39" s="59"/>
      <c r="NKH39" s="59"/>
      <c r="NKI39" s="59"/>
      <c r="NKJ39" s="59"/>
      <c r="NKK39" s="59"/>
      <c r="NKL39" s="59"/>
      <c r="NKM39" s="59"/>
      <c r="NKN39" s="59"/>
      <c r="NKO39" s="59"/>
      <c r="NKP39" s="59"/>
      <c r="NKQ39" s="59"/>
      <c r="NKR39" s="59"/>
      <c r="NKS39" s="59"/>
      <c r="NKT39" s="59"/>
      <c r="NKU39" s="59"/>
      <c r="NKV39" s="59"/>
      <c r="NKW39" s="59"/>
      <c r="NKX39" s="59"/>
      <c r="NKY39" s="59"/>
      <c r="NKZ39" s="59"/>
      <c r="NLA39" s="59"/>
      <c r="NLB39" s="59"/>
      <c r="NLC39" s="59"/>
      <c r="NLD39" s="59"/>
      <c r="NLE39" s="59"/>
      <c r="NLF39" s="59"/>
      <c r="NLG39" s="59"/>
      <c r="NLH39" s="59"/>
      <c r="NLI39" s="59"/>
      <c r="NLJ39" s="59"/>
      <c r="NLK39" s="59"/>
      <c r="NLL39" s="59"/>
      <c r="NLM39" s="59"/>
      <c r="NLN39" s="59"/>
      <c r="NLO39" s="59"/>
      <c r="NLP39" s="59"/>
      <c r="NLQ39" s="59"/>
      <c r="NLR39" s="59"/>
      <c r="NLS39" s="59"/>
      <c r="NLT39" s="59"/>
      <c r="NLU39" s="59"/>
      <c r="NLV39" s="59"/>
      <c r="NLW39" s="59"/>
      <c r="NLX39" s="59"/>
      <c r="NLY39" s="59"/>
      <c r="NLZ39" s="59"/>
      <c r="NMA39" s="59"/>
      <c r="NMB39" s="59"/>
      <c r="NMC39" s="59"/>
      <c r="NMD39" s="59"/>
      <c r="NME39" s="59"/>
      <c r="NMF39" s="59"/>
      <c r="NMG39" s="59"/>
      <c r="NMH39" s="59"/>
      <c r="NMI39" s="59"/>
      <c r="NMJ39" s="59"/>
      <c r="NMK39" s="59"/>
      <c r="NML39" s="59"/>
      <c r="NMM39" s="59"/>
      <c r="NMN39" s="59"/>
      <c r="NMO39" s="59"/>
      <c r="NMP39" s="59"/>
      <c r="NMQ39" s="59"/>
      <c r="NMR39" s="59"/>
      <c r="NMS39" s="59"/>
      <c r="NMT39" s="59"/>
      <c r="NMU39" s="59"/>
      <c r="NMV39" s="59"/>
      <c r="NMW39" s="59"/>
      <c r="NMX39" s="59"/>
      <c r="NMY39" s="59"/>
      <c r="NMZ39" s="59"/>
      <c r="NNA39" s="59"/>
      <c r="NNB39" s="59"/>
      <c r="NNC39" s="59"/>
      <c r="NND39" s="59"/>
      <c r="NNE39" s="59"/>
      <c r="NNF39" s="59"/>
      <c r="NNG39" s="59"/>
      <c r="NNH39" s="59"/>
      <c r="NNI39" s="59"/>
      <c r="NNJ39" s="59"/>
      <c r="NNK39" s="59"/>
      <c r="NNL39" s="59"/>
      <c r="NNM39" s="59"/>
      <c r="NNN39" s="59"/>
      <c r="NNO39" s="59"/>
      <c r="NNP39" s="59"/>
      <c r="NNQ39" s="59"/>
      <c r="NNR39" s="59"/>
      <c r="NNS39" s="59"/>
      <c r="NNT39" s="59"/>
      <c r="NNU39" s="59"/>
      <c r="NNV39" s="59"/>
      <c r="NNW39" s="59"/>
      <c r="NNX39" s="59"/>
      <c r="NNY39" s="59"/>
      <c r="NNZ39" s="59"/>
      <c r="NOA39" s="59"/>
      <c r="NOB39" s="59"/>
      <c r="NOC39" s="59"/>
      <c r="NOD39" s="59"/>
      <c r="NOE39" s="59"/>
      <c r="NOF39" s="59"/>
      <c r="NOG39" s="59"/>
      <c r="NOH39" s="59"/>
      <c r="NOI39" s="59"/>
      <c r="NOJ39" s="59"/>
      <c r="NOK39" s="59"/>
      <c r="NOL39" s="59"/>
      <c r="NOM39" s="59"/>
      <c r="NON39" s="59"/>
      <c r="NOO39" s="59"/>
      <c r="NOP39" s="59"/>
      <c r="NOQ39" s="59"/>
      <c r="NOR39" s="59"/>
      <c r="NOS39" s="59"/>
      <c r="NOT39" s="59"/>
      <c r="NOU39" s="59"/>
      <c r="NOV39" s="59"/>
      <c r="NOW39" s="59"/>
      <c r="NOX39" s="59"/>
      <c r="NOY39" s="59"/>
      <c r="NOZ39" s="59"/>
      <c r="NPA39" s="59"/>
      <c r="NPB39" s="59"/>
      <c r="NPC39" s="59"/>
      <c r="NPD39" s="59"/>
      <c r="NPE39" s="59"/>
      <c r="NPF39" s="59"/>
      <c r="NPG39" s="59"/>
      <c r="NPH39" s="59"/>
      <c r="NPI39" s="59"/>
      <c r="NPJ39" s="59"/>
      <c r="NPK39" s="59"/>
      <c r="NPL39" s="59"/>
      <c r="NPM39" s="59"/>
      <c r="NPN39" s="59"/>
      <c r="NPO39" s="59"/>
      <c r="NPP39" s="59"/>
      <c r="NPQ39" s="59"/>
      <c r="NPR39" s="59"/>
      <c r="NPS39" s="59"/>
      <c r="NPT39" s="59"/>
      <c r="NPU39" s="59"/>
      <c r="NPV39" s="59"/>
      <c r="NPW39" s="59"/>
      <c r="NPX39" s="59"/>
      <c r="NPY39" s="59"/>
      <c r="NPZ39" s="59"/>
      <c r="NQA39" s="59"/>
      <c r="NQB39" s="59"/>
      <c r="NQC39" s="59"/>
      <c r="NQD39" s="59"/>
      <c r="NQE39" s="59"/>
      <c r="NQF39" s="59"/>
      <c r="NQG39" s="59"/>
      <c r="NQH39" s="59"/>
      <c r="NQI39" s="59"/>
      <c r="NQJ39" s="59"/>
      <c r="NQK39" s="59"/>
      <c r="NQL39" s="59"/>
      <c r="NQM39" s="59"/>
      <c r="NQN39" s="59"/>
      <c r="NQO39" s="59"/>
      <c r="NQP39" s="59"/>
      <c r="NQQ39" s="59"/>
      <c r="NQR39" s="59"/>
      <c r="NQS39" s="59"/>
      <c r="NQT39" s="59"/>
      <c r="NQU39" s="59"/>
      <c r="NQV39" s="59"/>
      <c r="NQW39" s="59"/>
      <c r="NQX39" s="59"/>
      <c r="NQY39" s="59"/>
      <c r="NQZ39" s="59"/>
      <c r="NRA39" s="59"/>
      <c r="NRB39" s="59"/>
      <c r="NRC39" s="59"/>
      <c r="NRD39" s="59"/>
      <c r="NRE39" s="59"/>
      <c r="NRF39" s="59"/>
      <c r="NRG39" s="59"/>
      <c r="NRH39" s="59"/>
      <c r="NRI39" s="59"/>
      <c r="NRJ39" s="59"/>
      <c r="NRK39" s="59"/>
      <c r="NRL39" s="59"/>
      <c r="NRM39" s="59"/>
      <c r="NRN39" s="59"/>
      <c r="NRO39" s="59"/>
      <c r="NRP39" s="59"/>
      <c r="NRQ39" s="59"/>
      <c r="NRR39" s="59"/>
      <c r="NRS39" s="59"/>
      <c r="NRT39" s="59"/>
      <c r="NRU39" s="59"/>
      <c r="NRV39" s="59"/>
      <c r="NRW39" s="59"/>
      <c r="NRX39" s="59"/>
      <c r="NRY39" s="59"/>
      <c r="NRZ39" s="59"/>
      <c r="NSA39" s="59"/>
      <c r="NSB39" s="59"/>
      <c r="NSC39" s="59"/>
      <c r="NSD39" s="59"/>
      <c r="NSE39" s="59"/>
      <c r="NSF39" s="59"/>
      <c r="NSG39" s="59"/>
      <c r="NSH39" s="59"/>
      <c r="NSI39" s="59"/>
      <c r="NSJ39" s="59"/>
      <c r="NSK39" s="59"/>
      <c r="NSL39" s="59"/>
      <c r="NSM39" s="59"/>
      <c r="NSN39" s="59"/>
      <c r="NSO39" s="59"/>
      <c r="NSP39" s="59"/>
      <c r="NSQ39" s="59"/>
      <c r="NSR39" s="59"/>
      <c r="NSS39" s="59"/>
      <c r="NST39" s="59"/>
      <c r="NSU39" s="59"/>
      <c r="NSV39" s="59"/>
      <c r="NSW39" s="59"/>
      <c r="NSX39" s="59"/>
      <c r="NSY39" s="59"/>
      <c r="NSZ39" s="59"/>
      <c r="NTA39" s="59"/>
      <c r="NTB39" s="59"/>
      <c r="NTC39" s="59"/>
      <c r="NTD39" s="59"/>
      <c r="NTE39" s="59"/>
      <c r="NTF39" s="59"/>
      <c r="NTG39" s="59"/>
      <c r="NTH39" s="59"/>
      <c r="NTI39" s="59"/>
      <c r="NTJ39" s="59"/>
      <c r="NTK39" s="59"/>
      <c r="NTL39" s="59"/>
      <c r="NTM39" s="59"/>
      <c r="NTN39" s="59"/>
      <c r="NTO39" s="59"/>
      <c r="NTP39" s="59"/>
      <c r="NTQ39" s="59"/>
      <c r="NTR39" s="59"/>
      <c r="NTS39" s="59"/>
      <c r="NTT39" s="59"/>
      <c r="NTU39" s="59"/>
      <c r="NTV39" s="59"/>
      <c r="NTW39" s="59"/>
      <c r="NTX39" s="59"/>
      <c r="NTY39" s="59"/>
      <c r="NTZ39" s="59"/>
      <c r="NUA39" s="59"/>
      <c r="NUB39" s="59"/>
      <c r="NUC39" s="59"/>
      <c r="NUD39" s="59"/>
      <c r="NUE39" s="59"/>
      <c r="NUF39" s="59"/>
      <c r="NUG39" s="59"/>
      <c r="NUH39" s="59"/>
      <c r="NUI39" s="59"/>
      <c r="NUJ39" s="59"/>
      <c r="NUK39" s="59"/>
      <c r="NUL39" s="59"/>
      <c r="NUM39" s="59"/>
      <c r="NUN39" s="59"/>
      <c r="NUO39" s="59"/>
      <c r="NUP39" s="59"/>
      <c r="NUQ39" s="59"/>
      <c r="NUR39" s="59"/>
      <c r="NUS39" s="59"/>
      <c r="NUT39" s="59"/>
      <c r="NUU39" s="59"/>
      <c r="NUV39" s="59"/>
      <c r="NUW39" s="59"/>
      <c r="NUX39" s="59"/>
      <c r="NUY39" s="59"/>
      <c r="NUZ39" s="59"/>
      <c r="NVA39" s="59"/>
      <c r="NVB39" s="59"/>
      <c r="NVC39" s="59"/>
      <c r="NVD39" s="59"/>
      <c r="NVE39" s="59"/>
      <c r="NVF39" s="59"/>
      <c r="NVG39" s="59"/>
      <c r="NVH39" s="59"/>
      <c r="NVI39" s="59"/>
      <c r="NVJ39" s="59"/>
      <c r="NVK39" s="59"/>
      <c r="NVL39" s="59"/>
      <c r="NVM39" s="59"/>
      <c r="NVN39" s="59"/>
      <c r="NVO39" s="59"/>
      <c r="NVP39" s="59"/>
      <c r="NVQ39" s="59"/>
      <c r="NVR39" s="59"/>
      <c r="NVS39" s="59"/>
      <c r="NVT39" s="59"/>
      <c r="NVU39" s="59"/>
      <c r="NVV39" s="59"/>
      <c r="NVW39" s="59"/>
      <c r="NVX39" s="59"/>
      <c r="NVY39" s="59"/>
      <c r="NVZ39" s="59"/>
      <c r="NWA39" s="59"/>
      <c r="NWB39" s="59"/>
      <c r="NWC39" s="59"/>
      <c r="NWD39" s="59"/>
      <c r="NWE39" s="59"/>
      <c r="NWF39" s="59"/>
      <c r="NWG39" s="59"/>
      <c r="NWH39" s="59"/>
      <c r="NWI39" s="59"/>
      <c r="NWJ39" s="59"/>
      <c r="NWK39" s="59"/>
      <c r="NWL39" s="59"/>
      <c r="NWM39" s="59"/>
      <c r="NWN39" s="59"/>
      <c r="NWO39" s="59"/>
      <c r="NWP39" s="59"/>
      <c r="NWQ39" s="59"/>
      <c r="NWR39" s="59"/>
      <c r="NWS39" s="59"/>
      <c r="NWT39" s="59"/>
      <c r="NWU39" s="59"/>
      <c r="NWV39" s="59"/>
      <c r="NWW39" s="59"/>
      <c r="NWX39" s="59"/>
      <c r="NWY39" s="59"/>
      <c r="NWZ39" s="59"/>
      <c r="NXA39" s="59"/>
      <c r="NXB39" s="59"/>
      <c r="NXC39" s="59"/>
      <c r="NXD39" s="59"/>
      <c r="NXE39" s="59"/>
      <c r="NXF39" s="59"/>
      <c r="NXG39" s="59"/>
      <c r="NXH39" s="59"/>
      <c r="NXI39" s="59"/>
      <c r="NXJ39" s="59"/>
      <c r="NXK39" s="59"/>
      <c r="NXL39" s="59"/>
      <c r="NXM39" s="59"/>
      <c r="NXN39" s="59"/>
      <c r="NXO39" s="59"/>
      <c r="NXP39" s="59"/>
      <c r="NXQ39" s="59"/>
      <c r="NXR39" s="59"/>
      <c r="NXS39" s="59"/>
      <c r="NXT39" s="59"/>
      <c r="NXU39" s="59"/>
      <c r="NXV39" s="59"/>
      <c r="NXW39" s="59"/>
      <c r="NXX39" s="59"/>
      <c r="NXY39" s="59"/>
      <c r="NXZ39" s="59"/>
      <c r="NYA39" s="59"/>
      <c r="NYB39" s="59"/>
      <c r="NYC39" s="59"/>
      <c r="NYD39" s="59"/>
      <c r="NYE39" s="59"/>
      <c r="NYF39" s="59"/>
      <c r="NYG39" s="59"/>
      <c r="NYH39" s="59"/>
      <c r="NYI39" s="59"/>
      <c r="NYJ39" s="59"/>
      <c r="NYK39" s="59"/>
      <c r="NYL39" s="59"/>
      <c r="NYM39" s="59"/>
      <c r="NYN39" s="59"/>
      <c r="NYO39" s="59"/>
      <c r="NYP39" s="59"/>
      <c r="NYQ39" s="59"/>
      <c r="NYR39" s="59"/>
      <c r="NYS39" s="59"/>
      <c r="NYT39" s="59"/>
      <c r="NYU39" s="59"/>
      <c r="NYV39" s="59"/>
      <c r="NYW39" s="59"/>
      <c r="NYX39" s="59"/>
      <c r="NYY39" s="59"/>
      <c r="NYZ39" s="59"/>
      <c r="NZA39" s="59"/>
      <c r="NZB39" s="59"/>
      <c r="NZC39" s="59"/>
      <c r="NZD39" s="59"/>
      <c r="NZE39" s="59"/>
      <c r="NZF39" s="59"/>
      <c r="NZG39" s="59"/>
      <c r="NZH39" s="59"/>
      <c r="NZI39" s="59"/>
      <c r="NZJ39" s="59"/>
      <c r="NZK39" s="59"/>
      <c r="NZL39" s="59"/>
      <c r="NZM39" s="59"/>
      <c r="NZN39" s="59"/>
      <c r="NZO39" s="59"/>
      <c r="NZP39" s="59"/>
      <c r="NZQ39" s="59"/>
      <c r="NZR39" s="59"/>
      <c r="NZS39" s="59"/>
      <c r="NZT39" s="59"/>
      <c r="NZU39" s="59"/>
      <c r="NZV39" s="59"/>
      <c r="NZW39" s="59"/>
      <c r="NZX39" s="59"/>
      <c r="NZY39" s="59"/>
      <c r="NZZ39" s="59"/>
      <c r="OAA39" s="59"/>
      <c r="OAB39" s="59"/>
      <c r="OAC39" s="59"/>
      <c r="OAD39" s="59"/>
      <c r="OAE39" s="59"/>
      <c r="OAF39" s="59"/>
      <c r="OAG39" s="59"/>
      <c r="OAH39" s="59"/>
      <c r="OAI39" s="59"/>
      <c r="OAJ39" s="59"/>
      <c r="OAK39" s="59"/>
      <c r="OAL39" s="59"/>
      <c r="OAM39" s="59"/>
      <c r="OAN39" s="59"/>
      <c r="OAO39" s="59"/>
      <c r="OAP39" s="59"/>
      <c r="OAQ39" s="59"/>
      <c r="OAR39" s="59"/>
      <c r="OAS39" s="59"/>
      <c r="OAT39" s="59"/>
      <c r="OAU39" s="59"/>
      <c r="OAV39" s="59"/>
      <c r="OAW39" s="59"/>
      <c r="OAX39" s="59"/>
      <c r="OAY39" s="59"/>
      <c r="OAZ39" s="59"/>
      <c r="OBA39" s="59"/>
      <c r="OBB39" s="59"/>
      <c r="OBC39" s="59"/>
      <c r="OBD39" s="59"/>
      <c r="OBE39" s="59"/>
      <c r="OBF39" s="59"/>
      <c r="OBG39" s="59"/>
      <c r="OBH39" s="59"/>
      <c r="OBI39" s="59"/>
      <c r="OBJ39" s="59"/>
      <c r="OBK39" s="59"/>
      <c r="OBL39" s="59"/>
      <c r="OBM39" s="59"/>
      <c r="OBN39" s="59"/>
      <c r="OBO39" s="59"/>
      <c r="OBP39" s="59"/>
      <c r="OBQ39" s="59"/>
      <c r="OBR39" s="59"/>
      <c r="OBS39" s="59"/>
      <c r="OBT39" s="59"/>
      <c r="OBU39" s="59"/>
      <c r="OBV39" s="59"/>
      <c r="OBW39" s="59"/>
      <c r="OBX39" s="59"/>
      <c r="OBY39" s="59"/>
      <c r="OBZ39" s="59"/>
      <c r="OCA39" s="59"/>
      <c r="OCB39" s="59"/>
      <c r="OCC39" s="59"/>
      <c r="OCD39" s="59"/>
      <c r="OCE39" s="59"/>
      <c r="OCF39" s="59"/>
      <c r="OCG39" s="59"/>
      <c r="OCH39" s="59"/>
      <c r="OCI39" s="59"/>
      <c r="OCJ39" s="59"/>
      <c r="OCK39" s="59"/>
      <c r="OCL39" s="59"/>
      <c r="OCM39" s="59"/>
      <c r="OCN39" s="59"/>
      <c r="OCO39" s="59"/>
      <c r="OCP39" s="59"/>
      <c r="OCQ39" s="59"/>
      <c r="OCR39" s="59"/>
      <c r="OCS39" s="59"/>
      <c r="OCT39" s="59"/>
      <c r="OCU39" s="59"/>
      <c r="OCV39" s="59"/>
      <c r="OCW39" s="59"/>
      <c r="OCX39" s="59"/>
      <c r="OCY39" s="59"/>
      <c r="OCZ39" s="59"/>
      <c r="ODA39" s="59"/>
      <c r="ODB39" s="59"/>
      <c r="ODC39" s="59"/>
      <c r="ODD39" s="59"/>
      <c r="ODE39" s="59"/>
      <c r="ODF39" s="59"/>
      <c r="ODG39" s="59"/>
      <c r="ODH39" s="59"/>
      <c r="ODI39" s="59"/>
      <c r="ODJ39" s="59"/>
      <c r="ODK39" s="59"/>
      <c r="ODL39" s="59"/>
      <c r="ODM39" s="59"/>
      <c r="ODN39" s="59"/>
      <c r="ODO39" s="59"/>
      <c r="ODP39" s="59"/>
      <c r="ODQ39" s="59"/>
      <c r="ODR39" s="59"/>
      <c r="ODS39" s="59"/>
      <c r="ODT39" s="59"/>
      <c r="ODU39" s="59"/>
      <c r="ODV39" s="59"/>
      <c r="ODW39" s="59"/>
      <c r="ODX39" s="59"/>
      <c r="ODY39" s="59"/>
      <c r="ODZ39" s="59"/>
      <c r="OEA39" s="59"/>
      <c r="OEB39" s="59"/>
      <c r="OEC39" s="59"/>
      <c r="OED39" s="59"/>
      <c r="OEE39" s="59"/>
      <c r="OEF39" s="59"/>
      <c r="OEG39" s="59"/>
      <c r="OEH39" s="59"/>
      <c r="OEI39" s="59"/>
      <c r="OEJ39" s="59"/>
      <c r="OEK39" s="59"/>
      <c r="OEL39" s="59"/>
      <c r="OEM39" s="59"/>
      <c r="OEN39" s="59"/>
      <c r="OEO39" s="59"/>
      <c r="OEP39" s="59"/>
      <c r="OEQ39" s="59"/>
      <c r="OER39" s="59"/>
      <c r="OES39" s="59"/>
      <c r="OET39" s="59"/>
      <c r="OEU39" s="59"/>
      <c r="OEV39" s="59"/>
      <c r="OEW39" s="59"/>
      <c r="OEX39" s="59"/>
      <c r="OEY39" s="59"/>
      <c r="OEZ39" s="59"/>
      <c r="OFA39" s="59"/>
      <c r="OFB39" s="59"/>
      <c r="OFC39" s="59"/>
      <c r="OFD39" s="59"/>
      <c r="OFE39" s="59"/>
      <c r="OFF39" s="59"/>
      <c r="OFG39" s="59"/>
      <c r="OFH39" s="59"/>
      <c r="OFI39" s="59"/>
      <c r="OFJ39" s="59"/>
      <c r="OFK39" s="59"/>
      <c r="OFL39" s="59"/>
      <c r="OFM39" s="59"/>
      <c r="OFN39" s="59"/>
      <c r="OFO39" s="59"/>
      <c r="OFP39" s="59"/>
      <c r="OFQ39" s="59"/>
      <c r="OFR39" s="59"/>
      <c r="OFS39" s="59"/>
      <c r="OFT39" s="59"/>
      <c r="OFU39" s="59"/>
      <c r="OFV39" s="59"/>
      <c r="OFW39" s="59"/>
      <c r="OFX39" s="59"/>
      <c r="OFY39" s="59"/>
      <c r="OFZ39" s="59"/>
      <c r="OGA39" s="59"/>
      <c r="OGB39" s="59"/>
      <c r="OGC39" s="59"/>
      <c r="OGD39" s="59"/>
      <c r="OGE39" s="59"/>
      <c r="OGF39" s="59"/>
      <c r="OGG39" s="59"/>
      <c r="OGH39" s="59"/>
      <c r="OGI39" s="59"/>
      <c r="OGJ39" s="59"/>
      <c r="OGK39" s="59"/>
      <c r="OGL39" s="59"/>
      <c r="OGM39" s="59"/>
      <c r="OGN39" s="59"/>
      <c r="OGO39" s="59"/>
      <c r="OGP39" s="59"/>
      <c r="OGQ39" s="59"/>
      <c r="OGR39" s="59"/>
      <c r="OGS39" s="59"/>
      <c r="OGT39" s="59"/>
      <c r="OGU39" s="59"/>
      <c r="OGV39" s="59"/>
      <c r="OGW39" s="59"/>
      <c r="OGX39" s="59"/>
      <c r="OGY39" s="59"/>
      <c r="OGZ39" s="59"/>
      <c r="OHA39" s="59"/>
      <c r="OHB39" s="59"/>
      <c r="OHC39" s="59"/>
      <c r="OHD39" s="59"/>
      <c r="OHE39" s="59"/>
      <c r="OHF39" s="59"/>
      <c r="OHG39" s="59"/>
      <c r="OHH39" s="59"/>
      <c r="OHI39" s="59"/>
      <c r="OHJ39" s="59"/>
      <c r="OHK39" s="59"/>
      <c r="OHL39" s="59"/>
      <c r="OHM39" s="59"/>
      <c r="OHN39" s="59"/>
      <c r="OHO39" s="59"/>
      <c r="OHP39" s="59"/>
      <c r="OHQ39" s="59"/>
      <c r="OHR39" s="59"/>
      <c r="OHS39" s="59"/>
      <c r="OHT39" s="59"/>
      <c r="OHU39" s="59"/>
      <c r="OHV39" s="59"/>
      <c r="OHW39" s="59"/>
      <c r="OHX39" s="59"/>
      <c r="OHY39" s="59"/>
      <c r="OHZ39" s="59"/>
      <c r="OIA39" s="59"/>
      <c r="OIB39" s="59"/>
      <c r="OIC39" s="59"/>
      <c r="OID39" s="59"/>
      <c r="OIE39" s="59"/>
      <c r="OIF39" s="59"/>
      <c r="OIG39" s="59"/>
      <c r="OIH39" s="59"/>
      <c r="OII39" s="59"/>
      <c r="OIJ39" s="59"/>
      <c r="OIK39" s="59"/>
      <c r="OIL39" s="59"/>
      <c r="OIM39" s="59"/>
      <c r="OIN39" s="59"/>
      <c r="OIO39" s="59"/>
      <c r="OIP39" s="59"/>
      <c r="OIQ39" s="59"/>
      <c r="OIR39" s="59"/>
      <c r="OIS39" s="59"/>
      <c r="OIT39" s="59"/>
      <c r="OIU39" s="59"/>
      <c r="OIV39" s="59"/>
      <c r="OIW39" s="59"/>
      <c r="OIX39" s="59"/>
      <c r="OIY39" s="59"/>
      <c r="OIZ39" s="59"/>
      <c r="OJA39" s="59"/>
      <c r="OJB39" s="59"/>
      <c r="OJC39" s="59"/>
      <c r="OJD39" s="59"/>
      <c r="OJE39" s="59"/>
      <c r="OJF39" s="59"/>
      <c r="OJG39" s="59"/>
      <c r="OJH39" s="59"/>
      <c r="OJI39" s="59"/>
      <c r="OJJ39" s="59"/>
      <c r="OJK39" s="59"/>
      <c r="OJL39" s="59"/>
      <c r="OJM39" s="59"/>
      <c r="OJN39" s="59"/>
      <c r="OJO39" s="59"/>
      <c r="OJP39" s="59"/>
      <c r="OJQ39" s="59"/>
      <c r="OJR39" s="59"/>
      <c r="OJS39" s="59"/>
      <c r="OJT39" s="59"/>
      <c r="OJU39" s="59"/>
      <c r="OJV39" s="59"/>
      <c r="OJW39" s="59"/>
      <c r="OJX39" s="59"/>
      <c r="OJY39" s="59"/>
      <c r="OJZ39" s="59"/>
      <c r="OKA39" s="59"/>
      <c r="OKB39" s="59"/>
      <c r="OKC39" s="59"/>
      <c r="OKD39" s="59"/>
      <c r="OKE39" s="59"/>
      <c r="OKF39" s="59"/>
      <c r="OKG39" s="59"/>
      <c r="OKH39" s="59"/>
      <c r="OKI39" s="59"/>
      <c r="OKJ39" s="59"/>
      <c r="OKK39" s="59"/>
      <c r="OKL39" s="59"/>
      <c r="OKM39" s="59"/>
      <c r="OKN39" s="59"/>
      <c r="OKO39" s="59"/>
      <c r="OKP39" s="59"/>
      <c r="OKQ39" s="59"/>
      <c r="OKR39" s="59"/>
      <c r="OKS39" s="59"/>
      <c r="OKT39" s="59"/>
      <c r="OKU39" s="59"/>
      <c r="OKV39" s="59"/>
      <c r="OKW39" s="59"/>
      <c r="OKX39" s="59"/>
      <c r="OKY39" s="59"/>
      <c r="OKZ39" s="59"/>
      <c r="OLA39" s="59"/>
      <c r="OLB39" s="59"/>
      <c r="OLC39" s="59"/>
      <c r="OLD39" s="59"/>
      <c r="OLE39" s="59"/>
      <c r="OLF39" s="59"/>
      <c r="OLG39" s="59"/>
      <c r="OLH39" s="59"/>
      <c r="OLI39" s="59"/>
      <c r="OLJ39" s="59"/>
      <c r="OLK39" s="59"/>
      <c r="OLL39" s="59"/>
      <c r="OLM39" s="59"/>
      <c r="OLN39" s="59"/>
      <c r="OLO39" s="59"/>
      <c r="OLP39" s="59"/>
      <c r="OLQ39" s="59"/>
      <c r="OLR39" s="59"/>
      <c r="OLS39" s="59"/>
      <c r="OLT39" s="59"/>
      <c r="OLU39" s="59"/>
      <c r="OLV39" s="59"/>
      <c r="OLW39" s="59"/>
      <c r="OLX39" s="59"/>
      <c r="OLY39" s="59"/>
      <c r="OLZ39" s="59"/>
      <c r="OMA39" s="59"/>
      <c r="OMB39" s="59"/>
      <c r="OMC39" s="59"/>
      <c r="OMD39" s="59"/>
      <c r="OME39" s="59"/>
      <c r="OMF39" s="59"/>
      <c r="OMG39" s="59"/>
      <c r="OMH39" s="59"/>
      <c r="OMI39" s="59"/>
      <c r="OMJ39" s="59"/>
      <c r="OMK39" s="59"/>
      <c r="OML39" s="59"/>
      <c r="OMM39" s="59"/>
      <c r="OMN39" s="59"/>
      <c r="OMO39" s="59"/>
      <c r="OMP39" s="59"/>
      <c r="OMQ39" s="59"/>
      <c r="OMR39" s="59"/>
      <c r="OMS39" s="59"/>
      <c r="OMT39" s="59"/>
      <c r="OMU39" s="59"/>
      <c r="OMV39" s="59"/>
      <c r="OMW39" s="59"/>
      <c r="OMX39" s="59"/>
      <c r="OMY39" s="59"/>
      <c r="OMZ39" s="59"/>
      <c r="ONA39" s="59"/>
      <c r="ONB39" s="59"/>
      <c r="ONC39" s="59"/>
      <c r="OND39" s="59"/>
      <c r="ONE39" s="59"/>
      <c r="ONF39" s="59"/>
      <c r="ONG39" s="59"/>
      <c r="ONH39" s="59"/>
      <c r="ONI39" s="59"/>
      <c r="ONJ39" s="59"/>
      <c r="ONK39" s="59"/>
      <c r="ONL39" s="59"/>
      <c r="ONM39" s="59"/>
      <c r="ONN39" s="59"/>
      <c r="ONO39" s="59"/>
      <c r="ONP39" s="59"/>
      <c r="ONQ39" s="59"/>
      <c r="ONR39" s="59"/>
      <c r="ONS39" s="59"/>
      <c r="ONT39" s="59"/>
      <c r="ONU39" s="59"/>
      <c r="ONV39" s="59"/>
      <c r="ONW39" s="59"/>
      <c r="ONX39" s="59"/>
      <c r="ONY39" s="59"/>
      <c r="ONZ39" s="59"/>
      <c r="OOA39" s="59"/>
      <c r="OOB39" s="59"/>
      <c r="OOC39" s="59"/>
      <c r="OOD39" s="59"/>
      <c r="OOE39" s="59"/>
      <c r="OOF39" s="59"/>
      <c r="OOG39" s="59"/>
      <c r="OOH39" s="59"/>
      <c r="OOI39" s="59"/>
      <c r="OOJ39" s="59"/>
      <c r="OOK39" s="59"/>
      <c r="OOL39" s="59"/>
      <c r="OOM39" s="59"/>
      <c r="OON39" s="59"/>
      <c r="OOO39" s="59"/>
      <c r="OOP39" s="59"/>
      <c r="OOQ39" s="59"/>
      <c r="OOR39" s="59"/>
      <c r="OOS39" s="59"/>
      <c r="OOT39" s="59"/>
      <c r="OOU39" s="59"/>
      <c r="OOV39" s="59"/>
      <c r="OOW39" s="59"/>
      <c r="OOX39" s="59"/>
      <c r="OOY39" s="59"/>
      <c r="OOZ39" s="59"/>
      <c r="OPA39" s="59"/>
      <c r="OPB39" s="59"/>
      <c r="OPC39" s="59"/>
      <c r="OPD39" s="59"/>
      <c r="OPE39" s="59"/>
      <c r="OPF39" s="59"/>
      <c r="OPG39" s="59"/>
      <c r="OPH39" s="59"/>
      <c r="OPI39" s="59"/>
      <c r="OPJ39" s="59"/>
      <c r="OPK39" s="59"/>
      <c r="OPL39" s="59"/>
      <c r="OPM39" s="59"/>
      <c r="OPN39" s="59"/>
      <c r="OPO39" s="59"/>
      <c r="OPP39" s="59"/>
      <c r="OPQ39" s="59"/>
      <c r="OPR39" s="59"/>
      <c r="OPS39" s="59"/>
      <c r="OPT39" s="59"/>
      <c r="OPU39" s="59"/>
      <c r="OPV39" s="59"/>
      <c r="OPW39" s="59"/>
      <c r="OPX39" s="59"/>
      <c r="OPY39" s="59"/>
      <c r="OPZ39" s="59"/>
      <c r="OQA39" s="59"/>
      <c r="OQB39" s="59"/>
      <c r="OQC39" s="59"/>
      <c r="OQD39" s="59"/>
      <c r="OQE39" s="59"/>
      <c r="OQF39" s="59"/>
      <c r="OQG39" s="59"/>
      <c r="OQH39" s="59"/>
      <c r="OQI39" s="59"/>
      <c r="OQJ39" s="59"/>
      <c r="OQK39" s="59"/>
      <c r="OQL39" s="59"/>
      <c r="OQM39" s="59"/>
      <c r="OQN39" s="59"/>
      <c r="OQO39" s="59"/>
      <c r="OQP39" s="59"/>
      <c r="OQQ39" s="59"/>
      <c r="OQR39" s="59"/>
      <c r="OQS39" s="59"/>
      <c r="OQT39" s="59"/>
      <c r="OQU39" s="59"/>
      <c r="OQV39" s="59"/>
      <c r="OQW39" s="59"/>
      <c r="OQX39" s="59"/>
      <c r="OQY39" s="59"/>
      <c r="OQZ39" s="59"/>
      <c r="ORA39" s="59"/>
      <c r="ORB39" s="59"/>
      <c r="ORC39" s="59"/>
      <c r="ORD39" s="59"/>
      <c r="ORE39" s="59"/>
      <c r="ORF39" s="59"/>
      <c r="ORG39" s="59"/>
      <c r="ORH39" s="59"/>
      <c r="ORI39" s="59"/>
      <c r="ORJ39" s="59"/>
      <c r="ORK39" s="59"/>
      <c r="ORL39" s="59"/>
      <c r="ORM39" s="59"/>
      <c r="ORN39" s="59"/>
      <c r="ORO39" s="59"/>
      <c r="ORP39" s="59"/>
      <c r="ORQ39" s="59"/>
      <c r="ORR39" s="59"/>
      <c r="ORS39" s="59"/>
      <c r="ORT39" s="59"/>
      <c r="ORU39" s="59"/>
      <c r="ORV39" s="59"/>
      <c r="ORW39" s="59"/>
      <c r="ORX39" s="59"/>
      <c r="ORY39" s="59"/>
      <c r="ORZ39" s="59"/>
      <c r="OSA39" s="59"/>
      <c r="OSB39" s="59"/>
      <c r="OSC39" s="59"/>
      <c r="OSD39" s="59"/>
      <c r="OSE39" s="59"/>
      <c r="OSF39" s="59"/>
      <c r="OSG39" s="59"/>
      <c r="OSH39" s="59"/>
      <c r="OSI39" s="59"/>
      <c r="OSJ39" s="59"/>
      <c r="OSK39" s="59"/>
      <c r="OSL39" s="59"/>
      <c r="OSM39" s="59"/>
      <c r="OSN39" s="59"/>
      <c r="OSO39" s="59"/>
      <c r="OSP39" s="59"/>
      <c r="OSQ39" s="59"/>
      <c r="OSR39" s="59"/>
      <c r="OSS39" s="59"/>
      <c r="OST39" s="59"/>
      <c r="OSU39" s="59"/>
      <c r="OSV39" s="59"/>
      <c r="OSW39" s="59"/>
      <c r="OSX39" s="59"/>
      <c r="OSY39" s="59"/>
      <c r="OSZ39" s="59"/>
      <c r="OTA39" s="59"/>
      <c r="OTB39" s="59"/>
      <c r="OTC39" s="59"/>
      <c r="OTD39" s="59"/>
      <c r="OTE39" s="59"/>
      <c r="OTF39" s="59"/>
      <c r="OTG39" s="59"/>
      <c r="OTH39" s="59"/>
      <c r="OTI39" s="59"/>
      <c r="OTJ39" s="59"/>
      <c r="OTK39" s="59"/>
      <c r="OTL39" s="59"/>
      <c r="OTM39" s="59"/>
      <c r="OTN39" s="59"/>
      <c r="OTO39" s="59"/>
      <c r="OTP39" s="59"/>
      <c r="OTQ39" s="59"/>
      <c r="OTR39" s="59"/>
      <c r="OTS39" s="59"/>
      <c r="OTT39" s="59"/>
      <c r="OTU39" s="59"/>
      <c r="OTV39" s="59"/>
      <c r="OTW39" s="59"/>
      <c r="OTX39" s="59"/>
      <c r="OTY39" s="59"/>
      <c r="OTZ39" s="59"/>
      <c r="OUA39" s="59"/>
      <c r="OUB39" s="59"/>
      <c r="OUC39" s="59"/>
      <c r="OUD39" s="59"/>
      <c r="OUE39" s="59"/>
      <c r="OUF39" s="59"/>
      <c r="OUG39" s="59"/>
      <c r="OUH39" s="59"/>
      <c r="OUI39" s="59"/>
      <c r="OUJ39" s="59"/>
      <c r="OUK39" s="59"/>
      <c r="OUL39" s="59"/>
      <c r="OUM39" s="59"/>
      <c r="OUN39" s="59"/>
      <c r="OUO39" s="59"/>
      <c r="OUP39" s="59"/>
      <c r="OUQ39" s="59"/>
      <c r="OUR39" s="59"/>
      <c r="OUS39" s="59"/>
      <c r="OUT39" s="59"/>
      <c r="OUU39" s="59"/>
      <c r="OUV39" s="59"/>
      <c r="OUW39" s="59"/>
      <c r="OUX39" s="59"/>
      <c r="OUY39" s="59"/>
      <c r="OUZ39" s="59"/>
      <c r="OVA39" s="59"/>
      <c r="OVB39" s="59"/>
      <c r="OVC39" s="59"/>
      <c r="OVD39" s="59"/>
      <c r="OVE39" s="59"/>
      <c r="OVF39" s="59"/>
      <c r="OVG39" s="59"/>
      <c r="OVH39" s="59"/>
      <c r="OVI39" s="59"/>
      <c r="OVJ39" s="59"/>
      <c r="OVK39" s="59"/>
      <c r="OVL39" s="59"/>
      <c r="OVM39" s="59"/>
      <c r="OVN39" s="59"/>
      <c r="OVO39" s="59"/>
      <c r="OVP39" s="59"/>
      <c r="OVQ39" s="59"/>
      <c r="OVR39" s="59"/>
      <c r="OVS39" s="59"/>
      <c r="OVT39" s="59"/>
      <c r="OVU39" s="59"/>
      <c r="OVV39" s="59"/>
      <c r="OVW39" s="59"/>
      <c r="OVX39" s="59"/>
      <c r="OVY39" s="59"/>
      <c r="OVZ39" s="59"/>
      <c r="OWA39" s="59"/>
      <c r="OWB39" s="59"/>
      <c r="OWC39" s="59"/>
      <c r="OWD39" s="59"/>
      <c r="OWE39" s="59"/>
      <c r="OWF39" s="59"/>
      <c r="OWG39" s="59"/>
      <c r="OWH39" s="59"/>
      <c r="OWI39" s="59"/>
      <c r="OWJ39" s="59"/>
      <c r="OWK39" s="59"/>
      <c r="OWL39" s="59"/>
      <c r="OWM39" s="59"/>
      <c r="OWN39" s="59"/>
      <c r="OWO39" s="59"/>
      <c r="OWP39" s="59"/>
      <c r="OWQ39" s="59"/>
      <c r="OWR39" s="59"/>
      <c r="OWS39" s="59"/>
      <c r="OWT39" s="59"/>
      <c r="OWU39" s="59"/>
      <c r="OWV39" s="59"/>
      <c r="OWW39" s="59"/>
      <c r="OWX39" s="59"/>
      <c r="OWY39" s="59"/>
      <c r="OWZ39" s="59"/>
      <c r="OXA39" s="59"/>
      <c r="OXB39" s="59"/>
      <c r="OXC39" s="59"/>
      <c r="OXD39" s="59"/>
      <c r="OXE39" s="59"/>
      <c r="OXF39" s="59"/>
      <c r="OXG39" s="59"/>
      <c r="OXH39" s="59"/>
      <c r="OXI39" s="59"/>
      <c r="OXJ39" s="59"/>
      <c r="OXK39" s="59"/>
      <c r="OXL39" s="59"/>
      <c r="OXM39" s="59"/>
      <c r="OXN39" s="59"/>
      <c r="OXO39" s="59"/>
      <c r="OXP39" s="59"/>
      <c r="OXQ39" s="59"/>
      <c r="OXR39" s="59"/>
      <c r="OXS39" s="59"/>
      <c r="OXT39" s="59"/>
      <c r="OXU39" s="59"/>
      <c r="OXV39" s="59"/>
      <c r="OXW39" s="59"/>
      <c r="OXX39" s="59"/>
      <c r="OXY39" s="59"/>
      <c r="OXZ39" s="59"/>
      <c r="OYA39" s="59"/>
      <c r="OYB39" s="59"/>
      <c r="OYC39" s="59"/>
      <c r="OYD39" s="59"/>
      <c r="OYE39" s="59"/>
      <c r="OYF39" s="59"/>
      <c r="OYG39" s="59"/>
      <c r="OYH39" s="59"/>
      <c r="OYI39" s="59"/>
      <c r="OYJ39" s="59"/>
      <c r="OYK39" s="59"/>
      <c r="OYL39" s="59"/>
      <c r="OYM39" s="59"/>
      <c r="OYN39" s="59"/>
      <c r="OYO39" s="59"/>
      <c r="OYP39" s="59"/>
      <c r="OYQ39" s="59"/>
      <c r="OYR39" s="59"/>
      <c r="OYS39" s="59"/>
      <c r="OYT39" s="59"/>
      <c r="OYU39" s="59"/>
      <c r="OYV39" s="59"/>
      <c r="OYW39" s="59"/>
      <c r="OYX39" s="59"/>
      <c r="OYY39" s="59"/>
      <c r="OYZ39" s="59"/>
      <c r="OZA39" s="59"/>
      <c r="OZB39" s="59"/>
      <c r="OZC39" s="59"/>
      <c r="OZD39" s="59"/>
      <c r="OZE39" s="59"/>
      <c r="OZF39" s="59"/>
      <c r="OZG39" s="59"/>
      <c r="OZH39" s="59"/>
      <c r="OZI39" s="59"/>
      <c r="OZJ39" s="59"/>
      <c r="OZK39" s="59"/>
      <c r="OZL39" s="59"/>
      <c r="OZM39" s="59"/>
      <c r="OZN39" s="59"/>
      <c r="OZO39" s="59"/>
      <c r="OZP39" s="59"/>
      <c r="OZQ39" s="59"/>
      <c r="OZR39" s="59"/>
      <c r="OZS39" s="59"/>
      <c r="OZT39" s="59"/>
      <c r="OZU39" s="59"/>
      <c r="OZV39" s="59"/>
      <c r="OZW39" s="59"/>
      <c r="OZX39" s="59"/>
      <c r="OZY39" s="59"/>
      <c r="OZZ39" s="59"/>
      <c r="PAA39" s="59"/>
      <c r="PAB39" s="59"/>
      <c r="PAC39" s="59"/>
      <c r="PAD39" s="59"/>
      <c r="PAE39" s="59"/>
      <c r="PAF39" s="59"/>
      <c r="PAG39" s="59"/>
      <c r="PAH39" s="59"/>
      <c r="PAI39" s="59"/>
      <c r="PAJ39" s="59"/>
      <c r="PAK39" s="59"/>
      <c r="PAL39" s="59"/>
      <c r="PAM39" s="59"/>
      <c r="PAN39" s="59"/>
      <c r="PAO39" s="59"/>
      <c r="PAP39" s="59"/>
      <c r="PAQ39" s="59"/>
      <c r="PAR39" s="59"/>
      <c r="PAS39" s="59"/>
      <c r="PAT39" s="59"/>
      <c r="PAU39" s="59"/>
      <c r="PAV39" s="59"/>
      <c r="PAW39" s="59"/>
      <c r="PAX39" s="59"/>
      <c r="PAY39" s="59"/>
      <c r="PAZ39" s="59"/>
      <c r="PBA39" s="59"/>
      <c r="PBB39" s="59"/>
      <c r="PBC39" s="59"/>
      <c r="PBD39" s="59"/>
      <c r="PBE39" s="59"/>
      <c r="PBF39" s="59"/>
      <c r="PBG39" s="59"/>
      <c r="PBH39" s="59"/>
      <c r="PBI39" s="59"/>
      <c r="PBJ39" s="59"/>
      <c r="PBK39" s="59"/>
      <c r="PBL39" s="59"/>
      <c r="PBM39" s="59"/>
      <c r="PBN39" s="59"/>
      <c r="PBO39" s="59"/>
      <c r="PBP39" s="59"/>
      <c r="PBQ39" s="59"/>
      <c r="PBR39" s="59"/>
      <c r="PBS39" s="59"/>
      <c r="PBT39" s="59"/>
      <c r="PBU39" s="59"/>
      <c r="PBV39" s="59"/>
      <c r="PBW39" s="59"/>
      <c r="PBX39" s="59"/>
      <c r="PBY39" s="59"/>
      <c r="PBZ39" s="59"/>
      <c r="PCA39" s="59"/>
      <c r="PCB39" s="59"/>
      <c r="PCC39" s="59"/>
      <c r="PCD39" s="59"/>
      <c r="PCE39" s="59"/>
      <c r="PCF39" s="59"/>
      <c r="PCG39" s="59"/>
      <c r="PCH39" s="59"/>
      <c r="PCI39" s="59"/>
      <c r="PCJ39" s="59"/>
      <c r="PCK39" s="59"/>
      <c r="PCL39" s="59"/>
      <c r="PCM39" s="59"/>
      <c r="PCN39" s="59"/>
      <c r="PCO39" s="59"/>
      <c r="PCP39" s="59"/>
      <c r="PCQ39" s="59"/>
      <c r="PCR39" s="59"/>
      <c r="PCS39" s="59"/>
      <c r="PCT39" s="59"/>
      <c r="PCU39" s="59"/>
      <c r="PCV39" s="59"/>
      <c r="PCW39" s="59"/>
      <c r="PCX39" s="59"/>
      <c r="PCY39" s="59"/>
      <c r="PCZ39" s="59"/>
      <c r="PDA39" s="59"/>
      <c r="PDB39" s="59"/>
      <c r="PDC39" s="59"/>
      <c r="PDD39" s="59"/>
      <c r="PDE39" s="59"/>
      <c r="PDF39" s="59"/>
      <c r="PDG39" s="59"/>
      <c r="PDH39" s="59"/>
      <c r="PDI39" s="59"/>
      <c r="PDJ39" s="59"/>
      <c r="PDK39" s="59"/>
      <c r="PDL39" s="59"/>
      <c r="PDM39" s="59"/>
      <c r="PDN39" s="59"/>
      <c r="PDO39" s="59"/>
      <c r="PDP39" s="59"/>
      <c r="PDQ39" s="59"/>
      <c r="PDR39" s="59"/>
      <c r="PDS39" s="59"/>
      <c r="PDT39" s="59"/>
      <c r="PDU39" s="59"/>
      <c r="PDV39" s="59"/>
      <c r="PDW39" s="59"/>
      <c r="PDX39" s="59"/>
      <c r="PDY39" s="59"/>
      <c r="PDZ39" s="59"/>
      <c r="PEA39" s="59"/>
      <c r="PEB39" s="59"/>
      <c r="PEC39" s="59"/>
      <c r="PED39" s="59"/>
      <c r="PEE39" s="59"/>
      <c r="PEF39" s="59"/>
      <c r="PEG39" s="59"/>
      <c r="PEH39" s="59"/>
      <c r="PEI39" s="59"/>
      <c r="PEJ39" s="59"/>
      <c r="PEK39" s="59"/>
      <c r="PEL39" s="59"/>
      <c r="PEM39" s="59"/>
      <c r="PEN39" s="59"/>
      <c r="PEO39" s="59"/>
      <c r="PEP39" s="59"/>
      <c r="PEQ39" s="59"/>
      <c r="PER39" s="59"/>
      <c r="PES39" s="59"/>
      <c r="PET39" s="59"/>
      <c r="PEU39" s="59"/>
      <c r="PEV39" s="59"/>
      <c r="PEW39" s="59"/>
      <c r="PEX39" s="59"/>
      <c r="PEY39" s="59"/>
      <c r="PEZ39" s="59"/>
      <c r="PFA39" s="59"/>
      <c r="PFB39" s="59"/>
      <c r="PFC39" s="59"/>
      <c r="PFD39" s="59"/>
      <c r="PFE39" s="59"/>
      <c r="PFF39" s="59"/>
      <c r="PFG39" s="59"/>
      <c r="PFH39" s="59"/>
      <c r="PFI39" s="59"/>
      <c r="PFJ39" s="59"/>
      <c r="PFK39" s="59"/>
      <c r="PFL39" s="59"/>
      <c r="PFM39" s="59"/>
      <c r="PFN39" s="59"/>
      <c r="PFO39" s="59"/>
      <c r="PFP39" s="59"/>
      <c r="PFQ39" s="59"/>
      <c r="PFR39" s="59"/>
      <c r="PFS39" s="59"/>
      <c r="PFT39" s="59"/>
      <c r="PFU39" s="59"/>
      <c r="PFV39" s="59"/>
      <c r="PFW39" s="59"/>
      <c r="PFX39" s="59"/>
      <c r="PFY39" s="59"/>
      <c r="PFZ39" s="59"/>
      <c r="PGA39" s="59"/>
      <c r="PGB39" s="59"/>
      <c r="PGC39" s="59"/>
      <c r="PGD39" s="59"/>
      <c r="PGE39" s="59"/>
      <c r="PGF39" s="59"/>
      <c r="PGG39" s="59"/>
      <c r="PGH39" s="59"/>
      <c r="PGI39" s="59"/>
      <c r="PGJ39" s="59"/>
      <c r="PGK39" s="59"/>
      <c r="PGL39" s="59"/>
      <c r="PGM39" s="59"/>
      <c r="PGN39" s="59"/>
      <c r="PGO39" s="59"/>
      <c r="PGP39" s="59"/>
      <c r="PGQ39" s="59"/>
      <c r="PGR39" s="59"/>
      <c r="PGS39" s="59"/>
      <c r="PGT39" s="59"/>
      <c r="PGU39" s="59"/>
      <c r="PGV39" s="59"/>
      <c r="PGW39" s="59"/>
      <c r="PGX39" s="59"/>
      <c r="PGY39" s="59"/>
      <c r="PGZ39" s="59"/>
      <c r="PHA39" s="59"/>
      <c r="PHB39" s="59"/>
      <c r="PHC39" s="59"/>
      <c r="PHD39" s="59"/>
      <c r="PHE39" s="59"/>
      <c r="PHF39" s="59"/>
      <c r="PHG39" s="59"/>
      <c r="PHH39" s="59"/>
      <c r="PHI39" s="59"/>
      <c r="PHJ39" s="59"/>
      <c r="PHK39" s="59"/>
      <c r="PHL39" s="59"/>
      <c r="PHM39" s="59"/>
      <c r="PHN39" s="59"/>
      <c r="PHO39" s="59"/>
      <c r="PHP39" s="59"/>
      <c r="PHQ39" s="59"/>
      <c r="PHR39" s="59"/>
      <c r="PHS39" s="59"/>
      <c r="PHT39" s="59"/>
      <c r="PHU39" s="59"/>
      <c r="PHV39" s="59"/>
      <c r="PHW39" s="59"/>
      <c r="PHX39" s="59"/>
      <c r="PHY39" s="59"/>
      <c r="PHZ39" s="59"/>
      <c r="PIA39" s="59"/>
      <c r="PIB39" s="59"/>
      <c r="PIC39" s="59"/>
      <c r="PID39" s="59"/>
      <c r="PIE39" s="59"/>
      <c r="PIF39" s="59"/>
      <c r="PIG39" s="59"/>
      <c r="PIH39" s="59"/>
      <c r="PII39" s="59"/>
      <c r="PIJ39" s="59"/>
      <c r="PIK39" s="59"/>
      <c r="PIL39" s="59"/>
      <c r="PIM39" s="59"/>
      <c r="PIN39" s="59"/>
      <c r="PIO39" s="59"/>
      <c r="PIP39" s="59"/>
      <c r="PIQ39" s="59"/>
      <c r="PIR39" s="59"/>
      <c r="PIS39" s="59"/>
      <c r="PIT39" s="59"/>
      <c r="PIU39" s="59"/>
      <c r="PIV39" s="59"/>
      <c r="PIW39" s="59"/>
      <c r="PIX39" s="59"/>
      <c r="PIY39" s="59"/>
      <c r="PIZ39" s="59"/>
      <c r="PJA39" s="59"/>
      <c r="PJB39" s="59"/>
      <c r="PJC39" s="59"/>
      <c r="PJD39" s="59"/>
      <c r="PJE39" s="59"/>
      <c r="PJF39" s="59"/>
      <c r="PJG39" s="59"/>
      <c r="PJH39" s="59"/>
      <c r="PJI39" s="59"/>
      <c r="PJJ39" s="59"/>
      <c r="PJK39" s="59"/>
      <c r="PJL39" s="59"/>
      <c r="PJM39" s="59"/>
      <c r="PJN39" s="59"/>
      <c r="PJO39" s="59"/>
      <c r="PJP39" s="59"/>
      <c r="PJQ39" s="59"/>
      <c r="PJR39" s="59"/>
      <c r="PJS39" s="59"/>
      <c r="PJT39" s="59"/>
      <c r="PJU39" s="59"/>
      <c r="PJV39" s="59"/>
      <c r="PJW39" s="59"/>
      <c r="PJX39" s="59"/>
      <c r="PJY39" s="59"/>
      <c r="PJZ39" s="59"/>
      <c r="PKA39" s="59"/>
      <c r="PKB39" s="59"/>
      <c r="PKC39" s="59"/>
      <c r="PKD39" s="59"/>
      <c r="PKE39" s="59"/>
      <c r="PKF39" s="59"/>
      <c r="PKG39" s="59"/>
      <c r="PKH39" s="59"/>
      <c r="PKI39" s="59"/>
      <c r="PKJ39" s="59"/>
      <c r="PKK39" s="59"/>
      <c r="PKL39" s="59"/>
      <c r="PKM39" s="59"/>
      <c r="PKN39" s="59"/>
      <c r="PKO39" s="59"/>
      <c r="PKP39" s="59"/>
      <c r="PKQ39" s="59"/>
      <c r="PKR39" s="59"/>
      <c r="PKS39" s="59"/>
      <c r="PKT39" s="59"/>
      <c r="PKU39" s="59"/>
      <c r="PKV39" s="59"/>
      <c r="PKW39" s="59"/>
      <c r="PKX39" s="59"/>
      <c r="PKY39" s="59"/>
      <c r="PKZ39" s="59"/>
      <c r="PLA39" s="59"/>
      <c r="PLB39" s="59"/>
      <c r="PLC39" s="59"/>
      <c r="PLD39" s="59"/>
      <c r="PLE39" s="59"/>
      <c r="PLF39" s="59"/>
      <c r="PLG39" s="59"/>
      <c r="PLH39" s="59"/>
      <c r="PLI39" s="59"/>
      <c r="PLJ39" s="59"/>
      <c r="PLK39" s="59"/>
      <c r="PLL39" s="59"/>
      <c r="PLM39" s="59"/>
      <c r="PLN39" s="59"/>
      <c r="PLO39" s="59"/>
      <c r="PLP39" s="59"/>
      <c r="PLQ39" s="59"/>
      <c r="PLR39" s="59"/>
      <c r="PLS39" s="59"/>
      <c r="PLT39" s="59"/>
      <c r="PLU39" s="59"/>
      <c r="PLV39" s="59"/>
      <c r="PLW39" s="59"/>
      <c r="PLX39" s="59"/>
      <c r="PLY39" s="59"/>
      <c r="PLZ39" s="59"/>
      <c r="PMA39" s="59"/>
      <c r="PMB39" s="59"/>
      <c r="PMC39" s="59"/>
      <c r="PMD39" s="59"/>
      <c r="PME39" s="59"/>
      <c r="PMF39" s="59"/>
      <c r="PMG39" s="59"/>
      <c r="PMH39" s="59"/>
      <c r="PMI39" s="59"/>
      <c r="PMJ39" s="59"/>
      <c r="PMK39" s="59"/>
      <c r="PML39" s="59"/>
      <c r="PMM39" s="59"/>
      <c r="PMN39" s="59"/>
      <c r="PMO39" s="59"/>
      <c r="PMP39" s="59"/>
      <c r="PMQ39" s="59"/>
      <c r="PMR39" s="59"/>
      <c r="PMS39" s="59"/>
      <c r="PMT39" s="59"/>
      <c r="PMU39" s="59"/>
      <c r="PMV39" s="59"/>
      <c r="PMW39" s="59"/>
      <c r="PMX39" s="59"/>
      <c r="PMY39" s="59"/>
      <c r="PMZ39" s="59"/>
      <c r="PNA39" s="59"/>
      <c r="PNB39" s="59"/>
      <c r="PNC39" s="59"/>
      <c r="PND39" s="59"/>
      <c r="PNE39" s="59"/>
      <c r="PNF39" s="59"/>
      <c r="PNG39" s="59"/>
      <c r="PNH39" s="59"/>
      <c r="PNI39" s="59"/>
      <c r="PNJ39" s="59"/>
      <c r="PNK39" s="59"/>
      <c r="PNL39" s="59"/>
      <c r="PNM39" s="59"/>
      <c r="PNN39" s="59"/>
      <c r="PNO39" s="59"/>
      <c r="PNP39" s="59"/>
      <c r="PNQ39" s="59"/>
      <c r="PNR39" s="59"/>
      <c r="PNS39" s="59"/>
      <c r="PNT39" s="59"/>
      <c r="PNU39" s="59"/>
      <c r="PNV39" s="59"/>
      <c r="PNW39" s="59"/>
      <c r="PNX39" s="59"/>
      <c r="PNY39" s="59"/>
      <c r="PNZ39" s="59"/>
      <c r="POA39" s="59"/>
      <c r="POB39" s="59"/>
      <c r="POC39" s="59"/>
      <c r="POD39" s="59"/>
      <c r="POE39" s="59"/>
      <c r="POF39" s="59"/>
      <c r="POG39" s="59"/>
      <c r="POH39" s="59"/>
      <c r="POI39" s="59"/>
      <c r="POJ39" s="59"/>
      <c r="POK39" s="59"/>
      <c r="POL39" s="59"/>
      <c r="POM39" s="59"/>
      <c r="PON39" s="59"/>
      <c r="POO39" s="59"/>
      <c r="POP39" s="59"/>
      <c r="POQ39" s="59"/>
      <c r="POR39" s="59"/>
      <c r="POS39" s="59"/>
      <c r="POT39" s="59"/>
      <c r="POU39" s="59"/>
      <c r="POV39" s="59"/>
      <c r="POW39" s="59"/>
      <c r="POX39" s="59"/>
      <c r="POY39" s="59"/>
      <c r="POZ39" s="59"/>
      <c r="PPA39" s="59"/>
      <c r="PPB39" s="59"/>
      <c r="PPC39" s="59"/>
      <c r="PPD39" s="59"/>
      <c r="PPE39" s="59"/>
      <c r="PPF39" s="59"/>
      <c r="PPG39" s="59"/>
      <c r="PPH39" s="59"/>
      <c r="PPI39" s="59"/>
      <c r="PPJ39" s="59"/>
      <c r="PPK39" s="59"/>
      <c r="PPL39" s="59"/>
      <c r="PPM39" s="59"/>
      <c r="PPN39" s="59"/>
      <c r="PPO39" s="59"/>
      <c r="PPP39" s="59"/>
      <c r="PPQ39" s="59"/>
      <c r="PPR39" s="59"/>
      <c r="PPS39" s="59"/>
      <c r="PPT39" s="59"/>
      <c r="PPU39" s="59"/>
      <c r="PPV39" s="59"/>
      <c r="PPW39" s="59"/>
      <c r="PPX39" s="59"/>
      <c r="PPY39" s="59"/>
      <c r="PPZ39" s="59"/>
      <c r="PQA39" s="59"/>
      <c r="PQB39" s="59"/>
      <c r="PQC39" s="59"/>
      <c r="PQD39" s="59"/>
      <c r="PQE39" s="59"/>
      <c r="PQF39" s="59"/>
      <c r="PQG39" s="59"/>
      <c r="PQH39" s="59"/>
      <c r="PQI39" s="59"/>
      <c r="PQJ39" s="59"/>
      <c r="PQK39" s="59"/>
      <c r="PQL39" s="59"/>
      <c r="PQM39" s="59"/>
      <c r="PQN39" s="59"/>
      <c r="PQO39" s="59"/>
      <c r="PQP39" s="59"/>
      <c r="PQQ39" s="59"/>
      <c r="PQR39" s="59"/>
      <c r="PQS39" s="59"/>
      <c r="PQT39" s="59"/>
      <c r="PQU39" s="59"/>
      <c r="PQV39" s="59"/>
      <c r="PQW39" s="59"/>
      <c r="PQX39" s="59"/>
      <c r="PQY39" s="59"/>
      <c r="PQZ39" s="59"/>
      <c r="PRA39" s="59"/>
      <c r="PRB39" s="59"/>
      <c r="PRC39" s="59"/>
      <c r="PRD39" s="59"/>
      <c r="PRE39" s="59"/>
      <c r="PRF39" s="59"/>
      <c r="PRG39" s="59"/>
      <c r="PRH39" s="59"/>
      <c r="PRI39" s="59"/>
      <c r="PRJ39" s="59"/>
      <c r="PRK39" s="59"/>
      <c r="PRL39" s="59"/>
      <c r="PRM39" s="59"/>
      <c r="PRN39" s="59"/>
      <c r="PRO39" s="59"/>
      <c r="PRP39" s="59"/>
      <c r="PRQ39" s="59"/>
      <c r="PRR39" s="59"/>
      <c r="PRS39" s="59"/>
      <c r="PRT39" s="59"/>
      <c r="PRU39" s="59"/>
      <c r="PRV39" s="59"/>
      <c r="PRW39" s="59"/>
      <c r="PRX39" s="59"/>
      <c r="PRY39" s="59"/>
      <c r="PRZ39" s="59"/>
      <c r="PSA39" s="59"/>
      <c r="PSB39" s="59"/>
      <c r="PSC39" s="59"/>
      <c r="PSD39" s="59"/>
      <c r="PSE39" s="59"/>
      <c r="PSF39" s="59"/>
      <c r="PSG39" s="59"/>
      <c r="PSH39" s="59"/>
      <c r="PSI39" s="59"/>
      <c r="PSJ39" s="59"/>
      <c r="PSK39" s="59"/>
      <c r="PSL39" s="59"/>
      <c r="PSM39" s="59"/>
      <c r="PSN39" s="59"/>
      <c r="PSO39" s="59"/>
      <c r="PSP39" s="59"/>
      <c r="PSQ39" s="59"/>
      <c r="PSR39" s="59"/>
      <c r="PSS39" s="59"/>
      <c r="PST39" s="59"/>
      <c r="PSU39" s="59"/>
      <c r="PSV39" s="59"/>
      <c r="PSW39" s="59"/>
      <c r="PSX39" s="59"/>
      <c r="PSY39" s="59"/>
      <c r="PSZ39" s="59"/>
      <c r="PTA39" s="59"/>
      <c r="PTB39" s="59"/>
      <c r="PTC39" s="59"/>
      <c r="PTD39" s="59"/>
      <c r="PTE39" s="59"/>
      <c r="PTF39" s="59"/>
      <c r="PTG39" s="59"/>
      <c r="PTH39" s="59"/>
      <c r="PTI39" s="59"/>
      <c r="PTJ39" s="59"/>
      <c r="PTK39" s="59"/>
      <c r="PTL39" s="59"/>
      <c r="PTM39" s="59"/>
      <c r="PTN39" s="59"/>
      <c r="PTO39" s="59"/>
      <c r="PTP39" s="59"/>
      <c r="PTQ39" s="59"/>
      <c r="PTR39" s="59"/>
      <c r="PTS39" s="59"/>
      <c r="PTT39" s="59"/>
      <c r="PTU39" s="59"/>
      <c r="PTV39" s="59"/>
      <c r="PTW39" s="59"/>
      <c r="PTX39" s="59"/>
      <c r="PTY39" s="59"/>
      <c r="PTZ39" s="59"/>
      <c r="PUA39" s="59"/>
      <c r="PUB39" s="59"/>
      <c r="PUC39" s="59"/>
      <c r="PUD39" s="59"/>
      <c r="PUE39" s="59"/>
      <c r="PUF39" s="59"/>
      <c r="PUG39" s="59"/>
      <c r="PUH39" s="59"/>
      <c r="PUI39" s="59"/>
      <c r="PUJ39" s="59"/>
      <c r="PUK39" s="59"/>
      <c r="PUL39" s="59"/>
      <c r="PUM39" s="59"/>
      <c r="PUN39" s="59"/>
      <c r="PUO39" s="59"/>
      <c r="PUP39" s="59"/>
      <c r="PUQ39" s="59"/>
      <c r="PUR39" s="59"/>
      <c r="PUS39" s="59"/>
      <c r="PUT39" s="59"/>
      <c r="PUU39" s="59"/>
      <c r="PUV39" s="59"/>
      <c r="PUW39" s="59"/>
      <c r="PUX39" s="59"/>
      <c r="PUY39" s="59"/>
      <c r="PUZ39" s="59"/>
      <c r="PVA39" s="59"/>
      <c r="PVB39" s="59"/>
      <c r="PVC39" s="59"/>
      <c r="PVD39" s="59"/>
      <c r="PVE39" s="59"/>
      <c r="PVF39" s="59"/>
      <c r="PVG39" s="59"/>
      <c r="PVH39" s="59"/>
      <c r="PVI39" s="59"/>
      <c r="PVJ39" s="59"/>
      <c r="PVK39" s="59"/>
      <c r="PVL39" s="59"/>
      <c r="PVM39" s="59"/>
      <c r="PVN39" s="59"/>
      <c r="PVO39" s="59"/>
      <c r="PVP39" s="59"/>
      <c r="PVQ39" s="59"/>
      <c r="PVR39" s="59"/>
      <c r="PVS39" s="59"/>
      <c r="PVT39" s="59"/>
      <c r="PVU39" s="59"/>
      <c r="PVV39" s="59"/>
      <c r="PVW39" s="59"/>
      <c r="PVX39" s="59"/>
      <c r="PVY39" s="59"/>
      <c r="PVZ39" s="59"/>
      <c r="PWA39" s="59"/>
      <c r="PWB39" s="59"/>
      <c r="PWC39" s="59"/>
      <c r="PWD39" s="59"/>
      <c r="PWE39" s="59"/>
      <c r="PWF39" s="59"/>
      <c r="PWG39" s="59"/>
      <c r="PWH39" s="59"/>
      <c r="PWI39" s="59"/>
      <c r="PWJ39" s="59"/>
      <c r="PWK39" s="59"/>
      <c r="PWL39" s="59"/>
      <c r="PWM39" s="59"/>
      <c r="PWN39" s="59"/>
      <c r="PWO39" s="59"/>
      <c r="PWP39" s="59"/>
      <c r="PWQ39" s="59"/>
      <c r="PWR39" s="59"/>
      <c r="PWS39" s="59"/>
      <c r="PWT39" s="59"/>
      <c r="PWU39" s="59"/>
      <c r="PWV39" s="59"/>
      <c r="PWW39" s="59"/>
      <c r="PWX39" s="59"/>
      <c r="PWY39" s="59"/>
      <c r="PWZ39" s="59"/>
      <c r="PXA39" s="59"/>
      <c r="PXB39" s="59"/>
      <c r="PXC39" s="59"/>
      <c r="PXD39" s="59"/>
      <c r="PXE39" s="59"/>
      <c r="PXF39" s="59"/>
      <c r="PXG39" s="59"/>
      <c r="PXH39" s="59"/>
      <c r="PXI39" s="59"/>
      <c r="PXJ39" s="59"/>
      <c r="PXK39" s="59"/>
      <c r="PXL39" s="59"/>
      <c r="PXM39" s="59"/>
      <c r="PXN39" s="59"/>
      <c r="PXO39" s="59"/>
      <c r="PXP39" s="59"/>
      <c r="PXQ39" s="59"/>
      <c r="PXR39" s="59"/>
      <c r="PXS39" s="59"/>
      <c r="PXT39" s="59"/>
      <c r="PXU39" s="59"/>
      <c r="PXV39" s="59"/>
      <c r="PXW39" s="59"/>
      <c r="PXX39" s="59"/>
      <c r="PXY39" s="59"/>
      <c r="PXZ39" s="59"/>
      <c r="PYA39" s="59"/>
      <c r="PYB39" s="59"/>
      <c r="PYC39" s="59"/>
      <c r="PYD39" s="59"/>
      <c r="PYE39" s="59"/>
      <c r="PYF39" s="59"/>
      <c r="PYG39" s="59"/>
      <c r="PYH39" s="59"/>
      <c r="PYI39" s="59"/>
      <c r="PYJ39" s="59"/>
      <c r="PYK39" s="59"/>
      <c r="PYL39" s="59"/>
      <c r="PYM39" s="59"/>
      <c r="PYN39" s="59"/>
      <c r="PYO39" s="59"/>
      <c r="PYP39" s="59"/>
      <c r="PYQ39" s="59"/>
      <c r="PYR39" s="59"/>
      <c r="PYS39" s="59"/>
      <c r="PYT39" s="59"/>
      <c r="PYU39" s="59"/>
      <c r="PYV39" s="59"/>
      <c r="PYW39" s="59"/>
      <c r="PYX39" s="59"/>
      <c r="PYY39" s="59"/>
      <c r="PYZ39" s="59"/>
      <c r="PZA39" s="59"/>
      <c r="PZB39" s="59"/>
      <c r="PZC39" s="59"/>
      <c r="PZD39" s="59"/>
      <c r="PZE39" s="59"/>
      <c r="PZF39" s="59"/>
      <c r="PZG39" s="59"/>
      <c r="PZH39" s="59"/>
      <c r="PZI39" s="59"/>
      <c r="PZJ39" s="59"/>
      <c r="PZK39" s="59"/>
      <c r="PZL39" s="59"/>
      <c r="PZM39" s="59"/>
      <c r="PZN39" s="59"/>
      <c r="PZO39" s="59"/>
      <c r="PZP39" s="59"/>
      <c r="PZQ39" s="59"/>
      <c r="PZR39" s="59"/>
      <c r="PZS39" s="59"/>
      <c r="PZT39" s="59"/>
      <c r="PZU39" s="59"/>
      <c r="PZV39" s="59"/>
      <c r="PZW39" s="59"/>
      <c r="PZX39" s="59"/>
      <c r="PZY39" s="59"/>
      <c r="PZZ39" s="59"/>
      <c r="QAA39" s="59"/>
      <c r="QAB39" s="59"/>
      <c r="QAC39" s="59"/>
      <c r="QAD39" s="59"/>
      <c r="QAE39" s="59"/>
      <c r="QAF39" s="59"/>
      <c r="QAG39" s="59"/>
      <c r="QAH39" s="59"/>
      <c r="QAI39" s="59"/>
      <c r="QAJ39" s="59"/>
      <c r="QAK39" s="59"/>
      <c r="QAL39" s="59"/>
      <c r="QAM39" s="59"/>
      <c r="QAN39" s="59"/>
      <c r="QAO39" s="59"/>
      <c r="QAP39" s="59"/>
      <c r="QAQ39" s="59"/>
      <c r="QAR39" s="59"/>
      <c r="QAS39" s="59"/>
      <c r="QAT39" s="59"/>
      <c r="QAU39" s="59"/>
      <c r="QAV39" s="59"/>
      <c r="QAW39" s="59"/>
      <c r="QAX39" s="59"/>
      <c r="QAY39" s="59"/>
      <c r="QAZ39" s="59"/>
      <c r="QBA39" s="59"/>
      <c r="QBB39" s="59"/>
      <c r="QBC39" s="59"/>
      <c r="QBD39" s="59"/>
      <c r="QBE39" s="59"/>
      <c r="QBF39" s="59"/>
      <c r="QBG39" s="59"/>
      <c r="QBH39" s="59"/>
      <c r="QBI39" s="59"/>
      <c r="QBJ39" s="59"/>
      <c r="QBK39" s="59"/>
      <c r="QBL39" s="59"/>
      <c r="QBM39" s="59"/>
      <c r="QBN39" s="59"/>
      <c r="QBO39" s="59"/>
      <c r="QBP39" s="59"/>
      <c r="QBQ39" s="59"/>
      <c r="QBR39" s="59"/>
      <c r="QBS39" s="59"/>
      <c r="QBT39" s="59"/>
      <c r="QBU39" s="59"/>
      <c r="QBV39" s="59"/>
      <c r="QBW39" s="59"/>
      <c r="QBX39" s="59"/>
      <c r="QBY39" s="59"/>
      <c r="QBZ39" s="59"/>
      <c r="QCA39" s="59"/>
      <c r="QCB39" s="59"/>
      <c r="QCC39" s="59"/>
      <c r="QCD39" s="59"/>
      <c r="QCE39" s="59"/>
      <c r="QCF39" s="59"/>
      <c r="QCG39" s="59"/>
      <c r="QCH39" s="59"/>
      <c r="QCI39" s="59"/>
      <c r="QCJ39" s="59"/>
      <c r="QCK39" s="59"/>
      <c r="QCL39" s="59"/>
      <c r="QCM39" s="59"/>
      <c r="QCN39" s="59"/>
      <c r="QCO39" s="59"/>
      <c r="QCP39" s="59"/>
      <c r="QCQ39" s="59"/>
      <c r="QCR39" s="59"/>
      <c r="QCS39" s="59"/>
      <c r="QCT39" s="59"/>
      <c r="QCU39" s="59"/>
      <c r="QCV39" s="59"/>
      <c r="QCW39" s="59"/>
      <c r="QCX39" s="59"/>
      <c r="QCY39" s="59"/>
      <c r="QCZ39" s="59"/>
      <c r="QDA39" s="59"/>
      <c r="QDB39" s="59"/>
      <c r="QDC39" s="59"/>
      <c r="QDD39" s="59"/>
      <c r="QDE39" s="59"/>
      <c r="QDF39" s="59"/>
      <c r="QDG39" s="59"/>
      <c r="QDH39" s="59"/>
      <c r="QDI39" s="59"/>
      <c r="QDJ39" s="59"/>
      <c r="QDK39" s="59"/>
      <c r="QDL39" s="59"/>
      <c r="QDM39" s="59"/>
      <c r="QDN39" s="59"/>
      <c r="QDO39" s="59"/>
      <c r="QDP39" s="59"/>
      <c r="QDQ39" s="59"/>
      <c r="QDR39" s="59"/>
      <c r="QDS39" s="59"/>
      <c r="QDT39" s="59"/>
      <c r="QDU39" s="59"/>
      <c r="QDV39" s="59"/>
      <c r="QDW39" s="59"/>
      <c r="QDX39" s="59"/>
      <c r="QDY39" s="59"/>
      <c r="QDZ39" s="59"/>
      <c r="QEA39" s="59"/>
      <c r="QEB39" s="59"/>
      <c r="QEC39" s="59"/>
      <c r="QED39" s="59"/>
      <c r="QEE39" s="59"/>
      <c r="QEF39" s="59"/>
      <c r="QEG39" s="59"/>
      <c r="QEH39" s="59"/>
      <c r="QEI39" s="59"/>
      <c r="QEJ39" s="59"/>
      <c r="QEK39" s="59"/>
      <c r="QEL39" s="59"/>
      <c r="QEM39" s="59"/>
      <c r="QEN39" s="59"/>
      <c r="QEO39" s="59"/>
      <c r="QEP39" s="59"/>
      <c r="QEQ39" s="59"/>
      <c r="QER39" s="59"/>
      <c r="QES39" s="59"/>
      <c r="QET39" s="59"/>
      <c r="QEU39" s="59"/>
      <c r="QEV39" s="59"/>
      <c r="QEW39" s="59"/>
      <c r="QEX39" s="59"/>
      <c r="QEY39" s="59"/>
      <c r="QEZ39" s="59"/>
      <c r="QFA39" s="59"/>
      <c r="QFB39" s="59"/>
      <c r="QFC39" s="59"/>
      <c r="QFD39" s="59"/>
      <c r="QFE39" s="59"/>
      <c r="QFF39" s="59"/>
      <c r="QFG39" s="59"/>
      <c r="QFH39" s="59"/>
      <c r="QFI39" s="59"/>
      <c r="QFJ39" s="59"/>
      <c r="QFK39" s="59"/>
      <c r="QFL39" s="59"/>
      <c r="QFM39" s="59"/>
      <c r="QFN39" s="59"/>
      <c r="QFO39" s="59"/>
      <c r="QFP39" s="59"/>
      <c r="QFQ39" s="59"/>
      <c r="QFR39" s="59"/>
      <c r="QFS39" s="59"/>
      <c r="QFT39" s="59"/>
      <c r="QFU39" s="59"/>
      <c r="QFV39" s="59"/>
      <c r="QFW39" s="59"/>
      <c r="QFX39" s="59"/>
      <c r="QFY39" s="59"/>
      <c r="QFZ39" s="59"/>
      <c r="QGA39" s="59"/>
      <c r="QGB39" s="59"/>
      <c r="QGC39" s="59"/>
      <c r="QGD39" s="59"/>
      <c r="QGE39" s="59"/>
      <c r="QGF39" s="59"/>
      <c r="QGG39" s="59"/>
      <c r="QGH39" s="59"/>
      <c r="QGI39" s="59"/>
      <c r="QGJ39" s="59"/>
      <c r="QGK39" s="59"/>
      <c r="QGL39" s="59"/>
      <c r="QGM39" s="59"/>
      <c r="QGN39" s="59"/>
      <c r="QGO39" s="59"/>
      <c r="QGP39" s="59"/>
      <c r="QGQ39" s="59"/>
      <c r="QGR39" s="59"/>
      <c r="QGS39" s="59"/>
      <c r="QGT39" s="59"/>
      <c r="QGU39" s="59"/>
      <c r="QGV39" s="59"/>
      <c r="QGW39" s="59"/>
      <c r="QGX39" s="59"/>
      <c r="QGY39" s="59"/>
      <c r="QGZ39" s="59"/>
      <c r="QHA39" s="59"/>
      <c r="QHB39" s="59"/>
      <c r="QHC39" s="59"/>
      <c r="QHD39" s="59"/>
      <c r="QHE39" s="59"/>
      <c r="QHF39" s="59"/>
      <c r="QHG39" s="59"/>
      <c r="QHH39" s="59"/>
      <c r="QHI39" s="59"/>
      <c r="QHJ39" s="59"/>
      <c r="QHK39" s="59"/>
      <c r="QHL39" s="59"/>
      <c r="QHM39" s="59"/>
      <c r="QHN39" s="59"/>
      <c r="QHO39" s="59"/>
      <c r="QHP39" s="59"/>
      <c r="QHQ39" s="59"/>
      <c r="QHR39" s="59"/>
      <c r="QHS39" s="59"/>
      <c r="QHT39" s="59"/>
      <c r="QHU39" s="59"/>
      <c r="QHV39" s="59"/>
      <c r="QHW39" s="59"/>
      <c r="QHX39" s="59"/>
      <c r="QHY39" s="59"/>
      <c r="QHZ39" s="59"/>
      <c r="QIA39" s="59"/>
      <c r="QIB39" s="59"/>
      <c r="QIC39" s="59"/>
      <c r="QID39" s="59"/>
      <c r="QIE39" s="59"/>
      <c r="QIF39" s="59"/>
      <c r="QIG39" s="59"/>
      <c r="QIH39" s="59"/>
      <c r="QII39" s="59"/>
      <c r="QIJ39" s="59"/>
      <c r="QIK39" s="59"/>
      <c r="QIL39" s="59"/>
      <c r="QIM39" s="59"/>
      <c r="QIN39" s="59"/>
      <c r="QIO39" s="59"/>
      <c r="QIP39" s="59"/>
      <c r="QIQ39" s="59"/>
      <c r="QIR39" s="59"/>
      <c r="QIS39" s="59"/>
      <c r="QIT39" s="59"/>
      <c r="QIU39" s="59"/>
      <c r="QIV39" s="59"/>
      <c r="QIW39" s="59"/>
      <c r="QIX39" s="59"/>
      <c r="QIY39" s="59"/>
      <c r="QIZ39" s="59"/>
      <c r="QJA39" s="59"/>
      <c r="QJB39" s="59"/>
      <c r="QJC39" s="59"/>
      <c r="QJD39" s="59"/>
      <c r="QJE39" s="59"/>
      <c r="QJF39" s="59"/>
      <c r="QJG39" s="59"/>
      <c r="QJH39" s="59"/>
      <c r="QJI39" s="59"/>
      <c r="QJJ39" s="59"/>
      <c r="QJK39" s="59"/>
      <c r="QJL39" s="59"/>
      <c r="QJM39" s="59"/>
      <c r="QJN39" s="59"/>
      <c r="QJO39" s="59"/>
      <c r="QJP39" s="59"/>
      <c r="QJQ39" s="59"/>
      <c r="QJR39" s="59"/>
      <c r="QJS39" s="59"/>
      <c r="QJT39" s="59"/>
      <c r="QJU39" s="59"/>
      <c r="QJV39" s="59"/>
      <c r="QJW39" s="59"/>
      <c r="QJX39" s="59"/>
      <c r="QJY39" s="59"/>
      <c r="QJZ39" s="59"/>
      <c r="QKA39" s="59"/>
      <c r="QKB39" s="59"/>
      <c r="QKC39" s="59"/>
      <c r="QKD39" s="59"/>
      <c r="QKE39" s="59"/>
      <c r="QKF39" s="59"/>
      <c r="QKG39" s="59"/>
      <c r="QKH39" s="59"/>
      <c r="QKI39" s="59"/>
      <c r="QKJ39" s="59"/>
      <c r="QKK39" s="59"/>
      <c r="QKL39" s="59"/>
      <c r="QKM39" s="59"/>
      <c r="QKN39" s="59"/>
      <c r="QKO39" s="59"/>
      <c r="QKP39" s="59"/>
      <c r="QKQ39" s="59"/>
      <c r="QKR39" s="59"/>
      <c r="QKS39" s="59"/>
      <c r="QKT39" s="59"/>
      <c r="QKU39" s="59"/>
      <c r="QKV39" s="59"/>
      <c r="QKW39" s="59"/>
      <c r="QKX39" s="59"/>
      <c r="QKY39" s="59"/>
      <c r="QKZ39" s="59"/>
      <c r="QLA39" s="59"/>
      <c r="QLB39" s="59"/>
      <c r="QLC39" s="59"/>
      <c r="QLD39" s="59"/>
      <c r="QLE39" s="59"/>
      <c r="QLF39" s="59"/>
      <c r="QLG39" s="59"/>
      <c r="QLH39" s="59"/>
      <c r="QLI39" s="59"/>
      <c r="QLJ39" s="59"/>
      <c r="QLK39" s="59"/>
      <c r="QLL39" s="59"/>
      <c r="QLM39" s="59"/>
      <c r="QLN39" s="59"/>
      <c r="QLO39" s="59"/>
      <c r="QLP39" s="59"/>
      <c r="QLQ39" s="59"/>
      <c r="QLR39" s="59"/>
      <c r="QLS39" s="59"/>
      <c r="QLT39" s="59"/>
      <c r="QLU39" s="59"/>
      <c r="QLV39" s="59"/>
      <c r="QLW39" s="59"/>
      <c r="QLX39" s="59"/>
      <c r="QLY39" s="59"/>
      <c r="QLZ39" s="59"/>
      <c r="QMA39" s="59"/>
      <c r="QMB39" s="59"/>
      <c r="QMC39" s="59"/>
      <c r="QMD39" s="59"/>
      <c r="QME39" s="59"/>
      <c r="QMF39" s="59"/>
      <c r="QMG39" s="59"/>
      <c r="QMH39" s="59"/>
      <c r="QMI39" s="59"/>
      <c r="QMJ39" s="59"/>
      <c r="QMK39" s="59"/>
      <c r="QML39" s="59"/>
      <c r="QMM39" s="59"/>
      <c r="QMN39" s="59"/>
      <c r="QMO39" s="59"/>
      <c r="QMP39" s="59"/>
      <c r="QMQ39" s="59"/>
      <c r="QMR39" s="59"/>
      <c r="QMS39" s="59"/>
      <c r="QMT39" s="59"/>
      <c r="QMU39" s="59"/>
      <c r="QMV39" s="59"/>
      <c r="QMW39" s="59"/>
      <c r="QMX39" s="59"/>
      <c r="QMY39" s="59"/>
      <c r="QMZ39" s="59"/>
      <c r="QNA39" s="59"/>
      <c r="QNB39" s="59"/>
      <c r="QNC39" s="59"/>
      <c r="QND39" s="59"/>
      <c r="QNE39" s="59"/>
      <c r="QNF39" s="59"/>
      <c r="QNG39" s="59"/>
      <c r="QNH39" s="59"/>
      <c r="QNI39" s="59"/>
      <c r="QNJ39" s="59"/>
      <c r="QNK39" s="59"/>
      <c r="QNL39" s="59"/>
      <c r="QNM39" s="59"/>
      <c r="QNN39" s="59"/>
      <c r="QNO39" s="59"/>
      <c r="QNP39" s="59"/>
      <c r="QNQ39" s="59"/>
      <c r="QNR39" s="59"/>
      <c r="QNS39" s="59"/>
      <c r="QNT39" s="59"/>
      <c r="QNU39" s="59"/>
      <c r="QNV39" s="59"/>
      <c r="QNW39" s="59"/>
      <c r="QNX39" s="59"/>
      <c r="QNY39" s="59"/>
      <c r="QNZ39" s="59"/>
      <c r="QOA39" s="59"/>
      <c r="QOB39" s="59"/>
      <c r="QOC39" s="59"/>
      <c r="QOD39" s="59"/>
      <c r="QOE39" s="59"/>
      <c r="QOF39" s="59"/>
      <c r="QOG39" s="59"/>
      <c r="QOH39" s="59"/>
      <c r="QOI39" s="59"/>
      <c r="QOJ39" s="59"/>
      <c r="QOK39" s="59"/>
      <c r="QOL39" s="59"/>
      <c r="QOM39" s="59"/>
      <c r="QON39" s="59"/>
      <c r="QOO39" s="59"/>
      <c r="QOP39" s="59"/>
      <c r="QOQ39" s="59"/>
      <c r="QOR39" s="59"/>
      <c r="QOS39" s="59"/>
      <c r="QOT39" s="59"/>
      <c r="QOU39" s="59"/>
      <c r="QOV39" s="59"/>
      <c r="QOW39" s="59"/>
      <c r="QOX39" s="59"/>
      <c r="QOY39" s="59"/>
      <c r="QOZ39" s="59"/>
      <c r="QPA39" s="59"/>
      <c r="QPB39" s="59"/>
      <c r="QPC39" s="59"/>
      <c r="QPD39" s="59"/>
      <c r="QPE39" s="59"/>
      <c r="QPF39" s="59"/>
      <c r="QPG39" s="59"/>
      <c r="QPH39" s="59"/>
      <c r="QPI39" s="59"/>
      <c r="QPJ39" s="59"/>
      <c r="QPK39" s="59"/>
      <c r="QPL39" s="59"/>
      <c r="QPM39" s="59"/>
      <c r="QPN39" s="59"/>
      <c r="QPO39" s="59"/>
      <c r="QPP39" s="59"/>
      <c r="QPQ39" s="59"/>
      <c r="QPR39" s="59"/>
      <c r="QPS39" s="59"/>
      <c r="QPT39" s="59"/>
      <c r="QPU39" s="59"/>
      <c r="QPV39" s="59"/>
      <c r="QPW39" s="59"/>
      <c r="QPX39" s="59"/>
      <c r="QPY39" s="59"/>
      <c r="QPZ39" s="59"/>
      <c r="QQA39" s="59"/>
      <c r="QQB39" s="59"/>
      <c r="QQC39" s="59"/>
      <c r="QQD39" s="59"/>
      <c r="QQE39" s="59"/>
      <c r="QQF39" s="59"/>
      <c r="QQG39" s="59"/>
      <c r="QQH39" s="59"/>
      <c r="QQI39" s="59"/>
      <c r="QQJ39" s="59"/>
      <c r="QQK39" s="59"/>
      <c r="QQL39" s="59"/>
      <c r="QQM39" s="59"/>
      <c r="QQN39" s="59"/>
      <c r="QQO39" s="59"/>
      <c r="QQP39" s="59"/>
      <c r="QQQ39" s="59"/>
      <c r="QQR39" s="59"/>
      <c r="QQS39" s="59"/>
      <c r="QQT39" s="59"/>
      <c r="QQU39" s="59"/>
      <c r="QQV39" s="59"/>
      <c r="QQW39" s="59"/>
      <c r="QQX39" s="59"/>
      <c r="QQY39" s="59"/>
      <c r="QQZ39" s="59"/>
      <c r="QRA39" s="59"/>
      <c r="QRB39" s="59"/>
      <c r="QRC39" s="59"/>
      <c r="QRD39" s="59"/>
      <c r="QRE39" s="59"/>
      <c r="QRF39" s="59"/>
      <c r="QRG39" s="59"/>
      <c r="QRH39" s="59"/>
      <c r="QRI39" s="59"/>
      <c r="QRJ39" s="59"/>
      <c r="QRK39" s="59"/>
      <c r="QRL39" s="59"/>
      <c r="QRM39" s="59"/>
      <c r="QRN39" s="59"/>
      <c r="QRO39" s="59"/>
      <c r="QRP39" s="59"/>
      <c r="QRQ39" s="59"/>
      <c r="QRR39" s="59"/>
      <c r="QRS39" s="59"/>
      <c r="QRT39" s="59"/>
      <c r="QRU39" s="59"/>
      <c r="QRV39" s="59"/>
      <c r="QRW39" s="59"/>
      <c r="QRX39" s="59"/>
      <c r="QRY39" s="59"/>
      <c r="QRZ39" s="59"/>
      <c r="QSA39" s="59"/>
      <c r="QSB39" s="59"/>
      <c r="QSC39" s="59"/>
      <c r="QSD39" s="59"/>
      <c r="QSE39" s="59"/>
      <c r="QSF39" s="59"/>
      <c r="QSG39" s="59"/>
      <c r="QSH39" s="59"/>
      <c r="QSI39" s="59"/>
      <c r="QSJ39" s="59"/>
      <c r="QSK39" s="59"/>
      <c r="QSL39" s="59"/>
      <c r="QSM39" s="59"/>
      <c r="QSN39" s="59"/>
      <c r="QSO39" s="59"/>
      <c r="QSP39" s="59"/>
      <c r="QSQ39" s="59"/>
      <c r="QSR39" s="59"/>
      <c r="QSS39" s="59"/>
      <c r="QST39" s="59"/>
      <c r="QSU39" s="59"/>
      <c r="QSV39" s="59"/>
      <c r="QSW39" s="59"/>
      <c r="QSX39" s="59"/>
      <c r="QSY39" s="59"/>
      <c r="QSZ39" s="59"/>
      <c r="QTA39" s="59"/>
      <c r="QTB39" s="59"/>
      <c r="QTC39" s="59"/>
      <c r="QTD39" s="59"/>
      <c r="QTE39" s="59"/>
      <c r="QTF39" s="59"/>
      <c r="QTG39" s="59"/>
      <c r="QTH39" s="59"/>
      <c r="QTI39" s="59"/>
      <c r="QTJ39" s="59"/>
      <c r="QTK39" s="59"/>
      <c r="QTL39" s="59"/>
      <c r="QTM39" s="59"/>
      <c r="QTN39" s="59"/>
      <c r="QTO39" s="59"/>
      <c r="QTP39" s="59"/>
      <c r="QTQ39" s="59"/>
      <c r="QTR39" s="59"/>
      <c r="QTS39" s="59"/>
      <c r="QTT39" s="59"/>
      <c r="QTU39" s="59"/>
      <c r="QTV39" s="59"/>
      <c r="QTW39" s="59"/>
      <c r="QTX39" s="59"/>
      <c r="QTY39" s="59"/>
      <c r="QTZ39" s="59"/>
      <c r="QUA39" s="59"/>
      <c r="QUB39" s="59"/>
      <c r="QUC39" s="59"/>
      <c r="QUD39" s="59"/>
      <c r="QUE39" s="59"/>
      <c r="QUF39" s="59"/>
      <c r="QUG39" s="59"/>
      <c r="QUH39" s="59"/>
      <c r="QUI39" s="59"/>
      <c r="QUJ39" s="59"/>
      <c r="QUK39" s="59"/>
      <c r="QUL39" s="59"/>
      <c r="QUM39" s="59"/>
      <c r="QUN39" s="59"/>
      <c r="QUO39" s="59"/>
      <c r="QUP39" s="59"/>
      <c r="QUQ39" s="59"/>
      <c r="QUR39" s="59"/>
      <c r="QUS39" s="59"/>
      <c r="QUT39" s="59"/>
      <c r="QUU39" s="59"/>
      <c r="QUV39" s="59"/>
      <c r="QUW39" s="59"/>
      <c r="QUX39" s="59"/>
      <c r="QUY39" s="59"/>
      <c r="QUZ39" s="59"/>
      <c r="QVA39" s="59"/>
      <c r="QVB39" s="59"/>
      <c r="QVC39" s="59"/>
      <c r="QVD39" s="59"/>
      <c r="QVE39" s="59"/>
      <c r="QVF39" s="59"/>
      <c r="QVG39" s="59"/>
      <c r="QVH39" s="59"/>
      <c r="QVI39" s="59"/>
      <c r="QVJ39" s="59"/>
      <c r="QVK39" s="59"/>
      <c r="QVL39" s="59"/>
      <c r="QVM39" s="59"/>
      <c r="QVN39" s="59"/>
      <c r="QVO39" s="59"/>
      <c r="QVP39" s="59"/>
      <c r="QVQ39" s="59"/>
      <c r="QVR39" s="59"/>
      <c r="QVS39" s="59"/>
      <c r="QVT39" s="59"/>
      <c r="QVU39" s="59"/>
      <c r="QVV39" s="59"/>
      <c r="QVW39" s="59"/>
      <c r="QVX39" s="59"/>
      <c r="QVY39" s="59"/>
      <c r="QVZ39" s="59"/>
      <c r="QWA39" s="59"/>
      <c r="QWB39" s="59"/>
      <c r="QWC39" s="59"/>
      <c r="QWD39" s="59"/>
      <c r="QWE39" s="59"/>
      <c r="QWF39" s="59"/>
      <c r="QWG39" s="59"/>
      <c r="QWH39" s="59"/>
      <c r="QWI39" s="59"/>
      <c r="QWJ39" s="59"/>
      <c r="QWK39" s="59"/>
      <c r="QWL39" s="59"/>
      <c r="QWM39" s="59"/>
      <c r="QWN39" s="59"/>
      <c r="QWO39" s="59"/>
      <c r="QWP39" s="59"/>
      <c r="QWQ39" s="59"/>
      <c r="QWR39" s="59"/>
      <c r="QWS39" s="59"/>
      <c r="QWT39" s="59"/>
      <c r="QWU39" s="59"/>
      <c r="QWV39" s="59"/>
      <c r="QWW39" s="59"/>
      <c r="QWX39" s="59"/>
      <c r="QWY39" s="59"/>
      <c r="QWZ39" s="59"/>
      <c r="QXA39" s="59"/>
      <c r="QXB39" s="59"/>
      <c r="QXC39" s="59"/>
      <c r="QXD39" s="59"/>
      <c r="QXE39" s="59"/>
      <c r="QXF39" s="59"/>
      <c r="QXG39" s="59"/>
      <c r="QXH39" s="59"/>
      <c r="QXI39" s="59"/>
      <c r="QXJ39" s="59"/>
      <c r="QXK39" s="59"/>
      <c r="QXL39" s="59"/>
      <c r="QXM39" s="59"/>
      <c r="QXN39" s="59"/>
      <c r="QXO39" s="59"/>
      <c r="QXP39" s="59"/>
      <c r="QXQ39" s="59"/>
      <c r="QXR39" s="59"/>
      <c r="QXS39" s="59"/>
      <c r="QXT39" s="59"/>
      <c r="QXU39" s="59"/>
      <c r="QXV39" s="59"/>
      <c r="QXW39" s="59"/>
      <c r="QXX39" s="59"/>
      <c r="QXY39" s="59"/>
      <c r="QXZ39" s="59"/>
      <c r="QYA39" s="59"/>
      <c r="QYB39" s="59"/>
      <c r="QYC39" s="59"/>
      <c r="QYD39" s="59"/>
      <c r="QYE39" s="59"/>
      <c r="QYF39" s="59"/>
      <c r="QYG39" s="59"/>
      <c r="QYH39" s="59"/>
      <c r="QYI39" s="59"/>
      <c r="QYJ39" s="59"/>
      <c r="QYK39" s="59"/>
      <c r="QYL39" s="59"/>
      <c r="QYM39" s="59"/>
      <c r="QYN39" s="59"/>
      <c r="QYO39" s="59"/>
      <c r="QYP39" s="59"/>
      <c r="QYQ39" s="59"/>
      <c r="QYR39" s="59"/>
      <c r="QYS39" s="59"/>
      <c r="QYT39" s="59"/>
      <c r="QYU39" s="59"/>
      <c r="QYV39" s="59"/>
      <c r="QYW39" s="59"/>
      <c r="QYX39" s="59"/>
      <c r="QYY39" s="59"/>
      <c r="QYZ39" s="59"/>
      <c r="QZA39" s="59"/>
      <c r="QZB39" s="59"/>
      <c r="QZC39" s="59"/>
      <c r="QZD39" s="59"/>
      <c r="QZE39" s="59"/>
      <c r="QZF39" s="59"/>
      <c r="QZG39" s="59"/>
      <c r="QZH39" s="59"/>
      <c r="QZI39" s="59"/>
      <c r="QZJ39" s="59"/>
      <c r="QZK39" s="59"/>
      <c r="QZL39" s="59"/>
      <c r="QZM39" s="59"/>
      <c r="QZN39" s="59"/>
      <c r="QZO39" s="59"/>
      <c r="QZP39" s="59"/>
      <c r="QZQ39" s="59"/>
      <c r="QZR39" s="59"/>
      <c r="QZS39" s="59"/>
      <c r="QZT39" s="59"/>
      <c r="QZU39" s="59"/>
      <c r="QZV39" s="59"/>
      <c r="QZW39" s="59"/>
      <c r="QZX39" s="59"/>
      <c r="QZY39" s="59"/>
      <c r="QZZ39" s="59"/>
      <c r="RAA39" s="59"/>
      <c r="RAB39" s="59"/>
      <c r="RAC39" s="59"/>
      <c r="RAD39" s="59"/>
      <c r="RAE39" s="59"/>
      <c r="RAF39" s="59"/>
      <c r="RAG39" s="59"/>
      <c r="RAH39" s="59"/>
      <c r="RAI39" s="59"/>
      <c r="RAJ39" s="59"/>
      <c r="RAK39" s="59"/>
      <c r="RAL39" s="59"/>
      <c r="RAM39" s="59"/>
      <c r="RAN39" s="59"/>
      <c r="RAO39" s="59"/>
      <c r="RAP39" s="59"/>
      <c r="RAQ39" s="59"/>
      <c r="RAR39" s="59"/>
      <c r="RAS39" s="59"/>
      <c r="RAT39" s="59"/>
      <c r="RAU39" s="59"/>
      <c r="RAV39" s="59"/>
      <c r="RAW39" s="59"/>
      <c r="RAX39" s="59"/>
      <c r="RAY39" s="59"/>
      <c r="RAZ39" s="59"/>
      <c r="RBA39" s="59"/>
      <c r="RBB39" s="59"/>
      <c r="RBC39" s="59"/>
      <c r="RBD39" s="59"/>
      <c r="RBE39" s="59"/>
      <c r="RBF39" s="59"/>
      <c r="RBG39" s="59"/>
      <c r="RBH39" s="59"/>
      <c r="RBI39" s="59"/>
      <c r="RBJ39" s="59"/>
      <c r="RBK39" s="59"/>
      <c r="RBL39" s="59"/>
      <c r="RBM39" s="59"/>
      <c r="RBN39" s="59"/>
      <c r="RBO39" s="59"/>
      <c r="RBP39" s="59"/>
      <c r="RBQ39" s="59"/>
      <c r="RBR39" s="59"/>
      <c r="RBS39" s="59"/>
      <c r="RBT39" s="59"/>
      <c r="RBU39" s="59"/>
      <c r="RBV39" s="59"/>
      <c r="RBW39" s="59"/>
      <c r="RBX39" s="59"/>
      <c r="RBY39" s="59"/>
      <c r="RBZ39" s="59"/>
      <c r="RCA39" s="59"/>
      <c r="RCB39" s="59"/>
      <c r="RCC39" s="59"/>
      <c r="RCD39" s="59"/>
      <c r="RCE39" s="59"/>
      <c r="RCF39" s="59"/>
      <c r="RCG39" s="59"/>
      <c r="RCH39" s="59"/>
      <c r="RCI39" s="59"/>
      <c r="RCJ39" s="59"/>
      <c r="RCK39" s="59"/>
      <c r="RCL39" s="59"/>
      <c r="RCM39" s="59"/>
      <c r="RCN39" s="59"/>
      <c r="RCO39" s="59"/>
      <c r="RCP39" s="59"/>
      <c r="RCQ39" s="59"/>
      <c r="RCR39" s="59"/>
      <c r="RCS39" s="59"/>
      <c r="RCT39" s="59"/>
      <c r="RCU39" s="59"/>
      <c r="RCV39" s="59"/>
      <c r="RCW39" s="59"/>
      <c r="RCX39" s="59"/>
      <c r="RCY39" s="59"/>
      <c r="RCZ39" s="59"/>
      <c r="RDA39" s="59"/>
      <c r="RDB39" s="59"/>
      <c r="RDC39" s="59"/>
      <c r="RDD39" s="59"/>
      <c r="RDE39" s="59"/>
      <c r="RDF39" s="59"/>
      <c r="RDG39" s="59"/>
      <c r="RDH39" s="59"/>
      <c r="RDI39" s="59"/>
      <c r="RDJ39" s="59"/>
      <c r="RDK39" s="59"/>
      <c r="RDL39" s="59"/>
      <c r="RDM39" s="59"/>
      <c r="RDN39" s="59"/>
      <c r="RDO39" s="59"/>
      <c r="RDP39" s="59"/>
      <c r="RDQ39" s="59"/>
      <c r="RDR39" s="59"/>
      <c r="RDS39" s="59"/>
      <c r="RDT39" s="59"/>
      <c r="RDU39" s="59"/>
      <c r="RDV39" s="59"/>
      <c r="RDW39" s="59"/>
      <c r="RDX39" s="59"/>
      <c r="RDY39" s="59"/>
      <c r="RDZ39" s="59"/>
      <c r="REA39" s="59"/>
      <c r="REB39" s="59"/>
      <c r="REC39" s="59"/>
      <c r="RED39" s="59"/>
      <c r="REE39" s="59"/>
      <c r="REF39" s="59"/>
      <c r="REG39" s="59"/>
      <c r="REH39" s="59"/>
      <c r="REI39" s="59"/>
      <c r="REJ39" s="59"/>
      <c r="REK39" s="59"/>
      <c r="REL39" s="59"/>
      <c r="REM39" s="59"/>
      <c r="REN39" s="59"/>
      <c r="REO39" s="59"/>
      <c r="REP39" s="59"/>
      <c r="REQ39" s="59"/>
      <c r="RER39" s="59"/>
      <c r="RES39" s="59"/>
      <c r="RET39" s="59"/>
      <c r="REU39" s="59"/>
      <c r="REV39" s="59"/>
      <c r="REW39" s="59"/>
      <c r="REX39" s="59"/>
      <c r="REY39" s="59"/>
      <c r="REZ39" s="59"/>
      <c r="RFA39" s="59"/>
      <c r="RFB39" s="59"/>
      <c r="RFC39" s="59"/>
      <c r="RFD39" s="59"/>
      <c r="RFE39" s="59"/>
      <c r="RFF39" s="59"/>
      <c r="RFG39" s="59"/>
      <c r="RFH39" s="59"/>
      <c r="RFI39" s="59"/>
      <c r="RFJ39" s="59"/>
      <c r="RFK39" s="59"/>
      <c r="RFL39" s="59"/>
      <c r="RFM39" s="59"/>
      <c r="RFN39" s="59"/>
      <c r="RFO39" s="59"/>
      <c r="RFP39" s="59"/>
      <c r="RFQ39" s="59"/>
      <c r="RFR39" s="59"/>
      <c r="RFS39" s="59"/>
      <c r="RFT39" s="59"/>
      <c r="RFU39" s="59"/>
      <c r="RFV39" s="59"/>
      <c r="RFW39" s="59"/>
      <c r="RFX39" s="59"/>
      <c r="RFY39" s="59"/>
      <c r="RFZ39" s="59"/>
      <c r="RGA39" s="59"/>
      <c r="RGB39" s="59"/>
      <c r="RGC39" s="59"/>
      <c r="RGD39" s="59"/>
      <c r="RGE39" s="59"/>
      <c r="RGF39" s="59"/>
      <c r="RGG39" s="59"/>
      <c r="RGH39" s="59"/>
      <c r="RGI39" s="59"/>
      <c r="RGJ39" s="59"/>
      <c r="RGK39" s="59"/>
      <c r="RGL39" s="59"/>
      <c r="RGM39" s="59"/>
      <c r="RGN39" s="59"/>
      <c r="RGO39" s="59"/>
      <c r="RGP39" s="59"/>
      <c r="RGQ39" s="59"/>
      <c r="RGR39" s="59"/>
      <c r="RGS39" s="59"/>
      <c r="RGT39" s="59"/>
      <c r="RGU39" s="59"/>
      <c r="RGV39" s="59"/>
      <c r="RGW39" s="59"/>
      <c r="RGX39" s="59"/>
      <c r="RGY39" s="59"/>
      <c r="RGZ39" s="59"/>
      <c r="RHA39" s="59"/>
      <c r="RHB39" s="59"/>
      <c r="RHC39" s="59"/>
      <c r="RHD39" s="59"/>
      <c r="RHE39" s="59"/>
      <c r="RHF39" s="59"/>
      <c r="RHG39" s="59"/>
      <c r="RHH39" s="59"/>
      <c r="RHI39" s="59"/>
      <c r="RHJ39" s="59"/>
      <c r="RHK39" s="59"/>
      <c r="RHL39" s="59"/>
      <c r="RHM39" s="59"/>
      <c r="RHN39" s="59"/>
      <c r="RHO39" s="59"/>
      <c r="RHP39" s="59"/>
      <c r="RHQ39" s="59"/>
      <c r="RHR39" s="59"/>
      <c r="RHS39" s="59"/>
      <c r="RHT39" s="59"/>
      <c r="RHU39" s="59"/>
      <c r="RHV39" s="59"/>
      <c r="RHW39" s="59"/>
      <c r="RHX39" s="59"/>
      <c r="RHY39" s="59"/>
      <c r="RHZ39" s="59"/>
      <c r="RIA39" s="59"/>
      <c r="RIB39" s="59"/>
      <c r="RIC39" s="59"/>
      <c r="RID39" s="59"/>
      <c r="RIE39" s="59"/>
      <c r="RIF39" s="59"/>
      <c r="RIG39" s="59"/>
      <c r="RIH39" s="59"/>
      <c r="RII39" s="59"/>
      <c r="RIJ39" s="59"/>
      <c r="RIK39" s="59"/>
      <c r="RIL39" s="59"/>
      <c r="RIM39" s="59"/>
      <c r="RIN39" s="59"/>
      <c r="RIO39" s="59"/>
      <c r="RIP39" s="59"/>
      <c r="RIQ39" s="59"/>
      <c r="RIR39" s="59"/>
      <c r="RIS39" s="59"/>
      <c r="RIT39" s="59"/>
      <c r="RIU39" s="59"/>
      <c r="RIV39" s="59"/>
      <c r="RIW39" s="59"/>
      <c r="RIX39" s="59"/>
      <c r="RIY39" s="59"/>
      <c r="RIZ39" s="59"/>
      <c r="RJA39" s="59"/>
      <c r="RJB39" s="59"/>
      <c r="RJC39" s="59"/>
      <c r="RJD39" s="59"/>
      <c r="RJE39" s="59"/>
      <c r="RJF39" s="59"/>
      <c r="RJG39" s="59"/>
      <c r="RJH39" s="59"/>
      <c r="RJI39" s="59"/>
      <c r="RJJ39" s="59"/>
      <c r="RJK39" s="59"/>
      <c r="RJL39" s="59"/>
      <c r="RJM39" s="59"/>
      <c r="RJN39" s="59"/>
      <c r="RJO39" s="59"/>
      <c r="RJP39" s="59"/>
      <c r="RJQ39" s="59"/>
      <c r="RJR39" s="59"/>
      <c r="RJS39" s="59"/>
      <c r="RJT39" s="59"/>
      <c r="RJU39" s="59"/>
      <c r="RJV39" s="59"/>
      <c r="RJW39" s="59"/>
      <c r="RJX39" s="59"/>
      <c r="RJY39" s="59"/>
      <c r="RJZ39" s="59"/>
      <c r="RKA39" s="59"/>
      <c r="RKB39" s="59"/>
      <c r="RKC39" s="59"/>
      <c r="RKD39" s="59"/>
      <c r="RKE39" s="59"/>
      <c r="RKF39" s="59"/>
      <c r="RKG39" s="59"/>
      <c r="RKH39" s="59"/>
      <c r="RKI39" s="59"/>
      <c r="RKJ39" s="59"/>
      <c r="RKK39" s="59"/>
      <c r="RKL39" s="59"/>
      <c r="RKM39" s="59"/>
      <c r="RKN39" s="59"/>
      <c r="RKO39" s="59"/>
      <c r="RKP39" s="59"/>
      <c r="RKQ39" s="59"/>
      <c r="RKR39" s="59"/>
      <c r="RKS39" s="59"/>
      <c r="RKT39" s="59"/>
      <c r="RKU39" s="59"/>
      <c r="RKV39" s="59"/>
      <c r="RKW39" s="59"/>
      <c r="RKX39" s="59"/>
      <c r="RKY39" s="59"/>
      <c r="RKZ39" s="59"/>
      <c r="RLA39" s="59"/>
      <c r="RLB39" s="59"/>
      <c r="RLC39" s="59"/>
      <c r="RLD39" s="59"/>
      <c r="RLE39" s="59"/>
      <c r="RLF39" s="59"/>
      <c r="RLG39" s="59"/>
      <c r="RLH39" s="59"/>
      <c r="RLI39" s="59"/>
      <c r="RLJ39" s="59"/>
      <c r="RLK39" s="59"/>
      <c r="RLL39" s="59"/>
      <c r="RLM39" s="59"/>
      <c r="RLN39" s="59"/>
      <c r="RLO39" s="59"/>
      <c r="RLP39" s="59"/>
      <c r="RLQ39" s="59"/>
      <c r="RLR39" s="59"/>
      <c r="RLS39" s="59"/>
      <c r="RLT39" s="59"/>
      <c r="RLU39" s="59"/>
      <c r="RLV39" s="59"/>
      <c r="RLW39" s="59"/>
      <c r="RLX39" s="59"/>
      <c r="RLY39" s="59"/>
      <c r="RLZ39" s="59"/>
      <c r="RMA39" s="59"/>
      <c r="RMB39" s="59"/>
      <c r="RMC39" s="59"/>
      <c r="RMD39" s="59"/>
      <c r="RME39" s="59"/>
      <c r="RMF39" s="59"/>
      <c r="RMG39" s="59"/>
      <c r="RMH39" s="59"/>
      <c r="RMI39" s="59"/>
      <c r="RMJ39" s="59"/>
      <c r="RMK39" s="59"/>
      <c r="RML39" s="59"/>
      <c r="RMM39" s="59"/>
      <c r="RMN39" s="59"/>
      <c r="RMO39" s="59"/>
      <c r="RMP39" s="59"/>
      <c r="RMQ39" s="59"/>
      <c r="RMR39" s="59"/>
      <c r="RMS39" s="59"/>
      <c r="RMT39" s="59"/>
      <c r="RMU39" s="59"/>
      <c r="RMV39" s="59"/>
      <c r="RMW39" s="59"/>
      <c r="RMX39" s="59"/>
      <c r="RMY39" s="59"/>
      <c r="RMZ39" s="59"/>
      <c r="RNA39" s="59"/>
      <c r="RNB39" s="59"/>
      <c r="RNC39" s="59"/>
      <c r="RND39" s="59"/>
      <c r="RNE39" s="59"/>
      <c r="RNF39" s="59"/>
      <c r="RNG39" s="59"/>
      <c r="RNH39" s="59"/>
      <c r="RNI39" s="59"/>
      <c r="RNJ39" s="59"/>
      <c r="RNK39" s="59"/>
      <c r="RNL39" s="59"/>
      <c r="RNM39" s="59"/>
      <c r="RNN39" s="59"/>
      <c r="RNO39" s="59"/>
      <c r="RNP39" s="59"/>
      <c r="RNQ39" s="59"/>
      <c r="RNR39" s="59"/>
      <c r="RNS39" s="59"/>
      <c r="RNT39" s="59"/>
      <c r="RNU39" s="59"/>
      <c r="RNV39" s="59"/>
      <c r="RNW39" s="59"/>
      <c r="RNX39" s="59"/>
      <c r="RNY39" s="59"/>
      <c r="RNZ39" s="59"/>
      <c r="ROA39" s="59"/>
      <c r="ROB39" s="59"/>
      <c r="ROC39" s="59"/>
      <c r="ROD39" s="59"/>
      <c r="ROE39" s="59"/>
      <c r="ROF39" s="59"/>
      <c r="ROG39" s="59"/>
      <c r="ROH39" s="59"/>
      <c r="ROI39" s="59"/>
      <c r="ROJ39" s="59"/>
      <c r="ROK39" s="59"/>
      <c r="ROL39" s="59"/>
      <c r="ROM39" s="59"/>
      <c r="RON39" s="59"/>
      <c r="ROO39" s="59"/>
      <c r="ROP39" s="59"/>
      <c r="ROQ39" s="59"/>
      <c r="ROR39" s="59"/>
      <c r="ROS39" s="59"/>
      <c r="ROT39" s="59"/>
      <c r="ROU39" s="59"/>
      <c r="ROV39" s="59"/>
      <c r="ROW39" s="59"/>
      <c r="ROX39" s="59"/>
      <c r="ROY39" s="59"/>
      <c r="ROZ39" s="59"/>
      <c r="RPA39" s="59"/>
      <c r="RPB39" s="59"/>
      <c r="RPC39" s="59"/>
      <c r="RPD39" s="59"/>
      <c r="RPE39" s="59"/>
      <c r="RPF39" s="59"/>
      <c r="RPG39" s="59"/>
      <c r="RPH39" s="59"/>
      <c r="RPI39" s="59"/>
      <c r="RPJ39" s="59"/>
      <c r="RPK39" s="59"/>
      <c r="RPL39" s="59"/>
      <c r="RPM39" s="59"/>
      <c r="RPN39" s="59"/>
      <c r="RPO39" s="59"/>
      <c r="RPP39" s="59"/>
      <c r="RPQ39" s="59"/>
      <c r="RPR39" s="59"/>
      <c r="RPS39" s="59"/>
      <c r="RPT39" s="59"/>
      <c r="RPU39" s="59"/>
      <c r="RPV39" s="59"/>
      <c r="RPW39" s="59"/>
      <c r="RPX39" s="59"/>
      <c r="RPY39" s="59"/>
      <c r="RPZ39" s="59"/>
      <c r="RQA39" s="59"/>
      <c r="RQB39" s="59"/>
      <c r="RQC39" s="59"/>
      <c r="RQD39" s="59"/>
      <c r="RQE39" s="59"/>
      <c r="RQF39" s="59"/>
      <c r="RQG39" s="59"/>
      <c r="RQH39" s="59"/>
      <c r="RQI39" s="59"/>
      <c r="RQJ39" s="59"/>
      <c r="RQK39" s="59"/>
      <c r="RQL39" s="59"/>
      <c r="RQM39" s="59"/>
      <c r="RQN39" s="59"/>
      <c r="RQO39" s="59"/>
      <c r="RQP39" s="59"/>
      <c r="RQQ39" s="59"/>
      <c r="RQR39" s="59"/>
      <c r="RQS39" s="59"/>
      <c r="RQT39" s="59"/>
      <c r="RQU39" s="59"/>
      <c r="RQV39" s="59"/>
      <c r="RQW39" s="59"/>
      <c r="RQX39" s="59"/>
      <c r="RQY39" s="59"/>
      <c r="RQZ39" s="59"/>
      <c r="RRA39" s="59"/>
      <c r="RRB39" s="59"/>
      <c r="RRC39" s="59"/>
      <c r="RRD39" s="59"/>
      <c r="RRE39" s="59"/>
      <c r="RRF39" s="59"/>
      <c r="RRG39" s="59"/>
      <c r="RRH39" s="59"/>
      <c r="RRI39" s="59"/>
      <c r="RRJ39" s="59"/>
      <c r="RRK39" s="59"/>
      <c r="RRL39" s="59"/>
      <c r="RRM39" s="59"/>
      <c r="RRN39" s="59"/>
      <c r="RRO39" s="59"/>
      <c r="RRP39" s="59"/>
      <c r="RRQ39" s="59"/>
      <c r="RRR39" s="59"/>
      <c r="RRS39" s="59"/>
      <c r="RRT39" s="59"/>
      <c r="RRU39" s="59"/>
      <c r="RRV39" s="59"/>
      <c r="RRW39" s="59"/>
      <c r="RRX39" s="59"/>
      <c r="RRY39" s="59"/>
      <c r="RRZ39" s="59"/>
      <c r="RSA39" s="59"/>
      <c r="RSB39" s="59"/>
      <c r="RSC39" s="59"/>
      <c r="RSD39" s="59"/>
      <c r="RSE39" s="59"/>
      <c r="RSF39" s="59"/>
      <c r="RSG39" s="59"/>
      <c r="RSH39" s="59"/>
      <c r="RSI39" s="59"/>
      <c r="RSJ39" s="59"/>
      <c r="RSK39" s="59"/>
      <c r="RSL39" s="59"/>
      <c r="RSM39" s="59"/>
      <c r="RSN39" s="59"/>
      <c r="RSO39" s="59"/>
      <c r="RSP39" s="59"/>
      <c r="RSQ39" s="59"/>
      <c r="RSR39" s="59"/>
      <c r="RSS39" s="59"/>
      <c r="RST39" s="59"/>
      <c r="RSU39" s="59"/>
      <c r="RSV39" s="59"/>
      <c r="RSW39" s="59"/>
      <c r="RSX39" s="59"/>
      <c r="RSY39" s="59"/>
      <c r="RSZ39" s="59"/>
      <c r="RTA39" s="59"/>
      <c r="RTB39" s="59"/>
      <c r="RTC39" s="59"/>
      <c r="RTD39" s="59"/>
      <c r="RTE39" s="59"/>
      <c r="RTF39" s="59"/>
      <c r="RTG39" s="59"/>
      <c r="RTH39" s="59"/>
      <c r="RTI39" s="59"/>
      <c r="RTJ39" s="59"/>
      <c r="RTK39" s="59"/>
      <c r="RTL39" s="59"/>
      <c r="RTM39" s="59"/>
      <c r="RTN39" s="59"/>
      <c r="RTO39" s="59"/>
      <c r="RTP39" s="59"/>
      <c r="RTQ39" s="59"/>
      <c r="RTR39" s="59"/>
      <c r="RTS39" s="59"/>
      <c r="RTT39" s="59"/>
      <c r="RTU39" s="59"/>
      <c r="RTV39" s="59"/>
      <c r="RTW39" s="59"/>
      <c r="RTX39" s="59"/>
      <c r="RTY39" s="59"/>
      <c r="RTZ39" s="59"/>
      <c r="RUA39" s="59"/>
      <c r="RUB39" s="59"/>
      <c r="RUC39" s="59"/>
      <c r="RUD39" s="59"/>
      <c r="RUE39" s="59"/>
      <c r="RUF39" s="59"/>
      <c r="RUG39" s="59"/>
      <c r="RUH39" s="59"/>
      <c r="RUI39" s="59"/>
      <c r="RUJ39" s="59"/>
      <c r="RUK39" s="59"/>
      <c r="RUL39" s="59"/>
      <c r="RUM39" s="59"/>
      <c r="RUN39" s="59"/>
      <c r="RUO39" s="59"/>
      <c r="RUP39" s="59"/>
      <c r="RUQ39" s="59"/>
      <c r="RUR39" s="59"/>
      <c r="RUS39" s="59"/>
      <c r="RUT39" s="59"/>
      <c r="RUU39" s="59"/>
      <c r="RUV39" s="59"/>
      <c r="RUW39" s="59"/>
      <c r="RUX39" s="59"/>
      <c r="RUY39" s="59"/>
      <c r="RUZ39" s="59"/>
      <c r="RVA39" s="59"/>
      <c r="RVB39" s="59"/>
      <c r="RVC39" s="59"/>
      <c r="RVD39" s="59"/>
      <c r="RVE39" s="59"/>
      <c r="RVF39" s="59"/>
      <c r="RVG39" s="59"/>
      <c r="RVH39" s="59"/>
      <c r="RVI39" s="59"/>
      <c r="RVJ39" s="59"/>
      <c r="RVK39" s="59"/>
      <c r="RVL39" s="59"/>
      <c r="RVM39" s="59"/>
      <c r="RVN39" s="59"/>
      <c r="RVO39" s="59"/>
      <c r="RVP39" s="59"/>
      <c r="RVQ39" s="59"/>
      <c r="RVR39" s="59"/>
      <c r="RVS39" s="59"/>
      <c r="RVT39" s="59"/>
      <c r="RVU39" s="59"/>
      <c r="RVV39" s="59"/>
      <c r="RVW39" s="59"/>
      <c r="RVX39" s="59"/>
      <c r="RVY39" s="59"/>
      <c r="RVZ39" s="59"/>
      <c r="RWA39" s="59"/>
      <c r="RWB39" s="59"/>
      <c r="RWC39" s="59"/>
      <c r="RWD39" s="59"/>
      <c r="RWE39" s="59"/>
      <c r="RWF39" s="59"/>
      <c r="RWG39" s="59"/>
      <c r="RWH39" s="59"/>
      <c r="RWI39" s="59"/>
      <c r="RWJ39" s="59"/>
      <c r="RWK39" s="59"/>
      <c r="RWL39" s="59"/>
      <c r="RWM39" s="59"/>
      <c r="RWN39" s="59"/>
      <c r="RWO39" s="59"/>
      <c r="RWP39" s="59"/>
      <c r="RWQ39" s="59"/>
      <c r="RWR39" s="59"/>
      <c r="RWS39" s="59"/>
      <c r="RWT39" s="59"/>
      <c r="RWU39" s="59"/>
      <c r="RWV39" s="59"/>
      <c r="RWW39" s="59"/>
      <c r="RWX39" s="59"/>
      <c r="RWY39" s="59"/>
      <c r="RWZ39" s="59"/>
      <c r="RXA39" s="59"/>
      <c r="RXB39" s="59"/>
      <c r="RXC39" s="59"/>
      <c r="RXD39" s="59"/>
      <c r="RXE39" s="59"/>
      <c r="RXF39" s="59"/>
      <c r="RXG39" s="59"/>
      <c r="RXH39" s="59"/>
      <c r="RXI39" s="59"/>
      <c r="RXJ39" s="59"/>
      <c r="RXK39" s="59"/>
      <c r="RXL39" s="59"/>
      <c r="RXM39" s="59"/>
      <c r="RXN39" s="59"/>
      <c r="RXO39" s="59"/>
      <c r="RXP39" s="59"/>
      <c r="RXQ39" s="59"/>
      <c r="RXR39" s="59"/>
      <c r="RXS39" s="59"/>
      <c r="RXT39" s="59"/>
      <c r="RXU39" s="59"/>
      <c r="RXV39" s="59"/>
      <c r="RXW39" s="59"/>
      <c r="RXX39" s="59"/>
      <c r="RXY39" s="59"/>
      <c r="RXZ39" s="59"/>
      <c r="RYA39" s="59"/>
      <c r="RYB39" s="59"/>
      <c r="RYC39" s="59"/>
      <c r="RYD39" s="59"/>
      <c r="RYE39" s="59"/>
      <c r="RYF39" s="59"/>
      <c r="RYG39" s="59"/>
      <c r="RYH39" s="59"/>
      <c r="RYI39" s="59"/>
      <c r="RYJ39" s="59"/>
      <c r="RYK39" s="59"/>
      <c r="RYL39" s="59"/>
      <c r="RYM39" s="59"/>
      <c r="RYN39" s="59"/>
      <c r="RYO39" s="59"/>
      <c r="RYP39" s="59"/>
      <c r="RYQ39" s="59"/>
      <c r="RYR39" s="59"/>
      <c r="RYS39" s="59"/>
      <c r="RYT39" s="59"/>
      <c r="RYU39" s="59"/>
      <c r="RYV39" s="59"/>
      <c r="RYW39" s="59"/>
      <c r="RYX39" s="59"/>
      <c r="RYY39" s="59"/>
      <c r="RYZ39" s="59"/>
      <c r="RZA39" s="59"/>
      <c r="RZB39" s="59"/>
      <c r="RZC39" s="59"/>
      <c r="RZD39" s="59"/>
      <c r="RZE39" s="59"/>
      <c r="RZF39" s="59"/>
      <c r="RZG39" s="59"/>
      <c r="RZH39" s="59"/>
      <c r="RZI39" s="59"/>
      <c r="RZJ39" s="59"/>
      <c r="RZK39" s="59"/>
      <c r="RZL39" s="59"/>
      <c r="RZM39" s="59"/>
      <c r="RZN39" s="59"/>
      <c r="RZO39" s="59"/>
      <c r="RZP39" s="59"/>
      <c r="RZQ39" s="59"/>
      <c r="RZR39" s="59"/>
      <c r="RZS39" s="59"/>
      <c r="RZT39" s="59"/>
      <c r="RZU39" s="59"/>
      <c r="RZV39" s="59"/>
      <c r="RZW39" s="59"/>
      <c r="RZX39" s="59"/>
      <c r="RZY39" s="59"/>
      <c r="RZZ39" s="59"/>
      <c r="SAA39" s="59"/>
      <c r="SAB39" s="59"/>
      <c r="SAC39" s="59"/>
      <c r="SAD39" s="59"/>
      <c r="SAE39" s="59"/>
      <c r="SAF39" s="59"/>
      <c r="SAG39" s="59"/>
      <c r="SAH39" s="59"/>
      <c r="SAI39" s="59"/>
      <c r="SAJ39" s="59"/>
      <c r="SAK39" s="59"/>
      <c r="SAL39" s="59"/>
      <c r="SAM39" s="59"/>
      <c r="SAN39" s="59"/>
      <c r="SAO39" s="59"/>
      <c r="SAP39" s="59"/>
      <c r="SAQ39" s="59"/>
      <c r="SAR39" s="59"/>
      <c r="SAS39" s="59"/>
      <c r="SAT39" s="59"/>
      <c r="SAU39" s="59"/>
      <c r="SAV39" s="59"/>
      <c r="SAW39" s="59"/>
      <c r="SAX39" s="59"/>
      <c r="SAY39" s="59"/>
      <c r="SAZ39" s="59"/>
      <c r="SBA39" s="59"/>
      <c r="SBB39" s="59"/>
      <c r="SBC39" s="59"/>
      <c r="SBD39" s="59"/>
      <c r="SBE39" s="59"/>
      <c r="SBF39" s="59"/>
      <c r="SBG39" s="59"/>
      <c r="SBH39" s="59"/>
      <c r="SBI39" s="59"/>
      <c r="SBJ39" s="59"/>
      <c r="SBK39" s="59"/>
      <c r="SBL39" s="59"/>
      <c r="SBM39" s="59"/>
      <c r="SBN39" s="59"/>
      <c r="SBO39" s="59"/>
      <c r="SBP39" s="59"/>
      <c r="SBQ39" s="59"/>
      <c r="SBR39" s="59"/>
      <c r="SBS39" s="59"/>
      <c r="SBT39" s="59"/>
      <c r="SBU39" s="59"/>
      <c r="SBV39" s="59"/>
      <c r="SBW39" s="59"/>
      <c r="SBX39" s="59"/>
      <c r="SBY39" s="59"/>
      <c r="SBZ39" s="59"/>
      <c r="SCA39" s="59"/>
      <c r="SCB39" s="59"/>
      <c r="SCC39" s="59"/>
      <c r="SCD39" s="59"/>
      <c r="SCE39" s="59"/>
      <c r="SCF39" s="59"/>
      <c r="SCG39" s="59"/>
      <c r="SCH39" s="59"/>
      <c r="SCI39" s="59"/>
      <c r="SCJ39" s="59"/>
      <c r="SCK39" s="59"/>
      <c r="SCL39" s="59"/>
      <c r="SCM39" s="59"/>
      <c r="SCN39" s="59"/>
      <c r="SCO39" s="59"/>
      <c r="SCP39" s="59"/>
      <c r="SCQ39" s="59"/>
      <c r="SCR39" s="59"/>
      <c r="SCS39" s="59"/>
      <c r="SCT39" s="59"/>
      <c r="SCU39" s="59"/>
      <c r="SCV39" s="59"/>
      <c r="SCW39" s="59"/>
      <c r="SCX39" s="59"/>
      <c r="SCY39" s="59"/>
      <c r="SCZ39" s="59"/>
      <c r="SDA39" s="59"/>
      <c r="SDB39" s="59"/>
      <c r="SDC39" s="59"/>
      <c r="SDD39" s="59"/>
      <c r="SDE39" s="59"/>
      <c r="SDF39" s="59"/>
      <c r="SDG39" s="59"/>
      <c r="SDH39" s="59"/>
      <c r="SDI39" s="59"/>
      <c r="SDJ39" s="59"/>
      <c r="SDK39" s="59"/>
      <c r="SDL39" s="59"/>
      <c r="SDM39" s="59"/>
      <c r="SDN39" s="59"/>
      <c r="SDO39" s="59"/>
      <c r="SDP39" s="59"/>
      <c r="SDQ39" s="59"/>
      <c r="SDR39" s="59"/>
      <c r="SDS39" s="59"/>
      <c r="SDT39" s="59"/>
      <c r="SDU39" s="59"/>
      <c r="SDV39" s="59"/>
      <c r="SDW39" s="59"/>
      <c r="SDX39" s="59"/>
      <c r="SDY39" s="59"/>
      <c r="SDZ39" s="59"/>
      <c r="SEA39" s="59"/>
      <c r="SEB39" s="59"/>
      <c r="SEC39" s="59"/>
      <c r="SED39" s="59"/>
      <c r="SEE39" s="59"/>
      <c r="SEF39" s="59"/>
      <c r="SEG39" s="59"/>
      <c r="SEH39" s="59"/>
      <c r="SEI39" s="59"/>
      <c r="SEJ39" s="59"/>
      <c r="SEK39" s="59"/>
      <c r="SEL39" s="59"/>
      <c r="SEM39" s="59"/>
      <c r="SEN39" s="59"/>
      <c r="SEO39" s="59"/>
      <c r="SEP39" s="59"/>
      <c r="SEQ39" s="59"/>
      <c r="SER39" s="59"/>
      <c r="SES39" s="59"/>
      <c r="SET39" s="59"/>
      <c r="SEU39" s="59"/>
      <c r="SEV39" s="59"/>
      <c r="SEW39" s="59"/>
      <c r="SEX39" s="59"/>
      <c r="SEY39" s="59"/>
      <c r="SEZ39" s="59"/>
      <c r="SFA39" s="59"/>
      <c r="SFB39" s="59"/>
      <c r="SFC39" s="59"/>
      <c r="SFD39" s="59"/>
      <c r="SFE39" s="59"/>
      <c r="SFF39" s="59"/>
      <c r="SFG39" s="59"/>
      <c r="SFH39" s="59"/>
      <c r="SFI39" s="59"/>
      <c r="SFJ39" s="59"/>
      <c r="SFK39" s="59"/>
      <c r="SFL39" s="59"/>
      <c r="SFM39" s="59"/>
      <c r="SFN39" s="59"/>
      <c r="SFO39" s="59"/>
      <c r="SFP39" s="59"/>
      <c r="SFQ39" s="59"/>
      <c r="SFR39" s="59"/>
      <c r="SFS39" s="59"/>
      <c r="SFT39" s="59"/>
      <c r="SFU39" s="59"/>
      <c r="SFV39" s="59"/>
      <c r="SFW39" s="59"/>
      <c r="SFX39" s="59"/>
      <c r="SFY39" s="59"/>
      <c r="SFZ39" s="59"/>
      <c r="SGA39" s="59"/>
      <c r="SGB39" s="59"/>
      <c r="SGC39" s="59"/>
      <c r="SGD39" s="59"/>
      <c r="SGE39" s="59"/>
      <c r="SGF39" s="59"/>
      <c r="SGG39" s="59"/>
      <c r="SGH39" s="59"/>
      <c r="SGI39" s="59"/>
      <c r="SGJ39" s="59"/>
      <c r="SGK39" s="59"/>
      <c r="SGL39" s="59"/>
      <c r="SGM39" s="59"/>
      <c r="SGN39" s="59"/>
      <c r="SGO39" s="59"/>
      <c r="SGP39" s="59"/>
      <c r="SGQ39" s="59"/>
      <c r="SGR39" s="59"/>
      <c r="SGS39" s="59"/>
      <c r="SGT39" s="59"/>
      <c r="SGU39" s="59"/>
      <c r="SGV39" s="59"/>
      <c r="SGW39" s="59"/>
      <c r="SGX39" s="59"/>
      <c r="SGY39" s="59"/>
      <c r="SGZ39" s="59"/>
      <c r="SHA39" s="59"/>
      <c r="SHB39" s="59"/>
      <c r="SHC39" s="59"/>
      <c r="SHD39" s="59"/>
      <c r="SHE39" s="59"/>
      <c r="SHF39" s="59"/>
      <c r="SHG39" s="59"/>
      <c r="SHH39" s="59"/>
      <c r="SHI39" s="59"/>
      <c r="SHJ39" s="59"/>
      <c r="SHK39" s="59"/>
      <c r="SHL39" s="59"/>
      <c r="SHM39" s="59"/>
      <c r="SHN39" s="59"/>
      <c r="SHO39" s="59"/>
      <c r="SHP39" s="59"/>
      <c r="SHQ39" s="59"/>
      <c r="SHR39" s="59"/>
      <c r="SHS39" s="59"/>
      <c r="SHT39" s="59"/>
      <c r="SHU39" s="59"/>
      <c r="SHV39" s="59"/>
      <c r="SHW39" s="59"/>
      <c r="SHX39" s="59"/>
      <c r="SHY39" s="59"/>
      <c r="SHZ39" s="59"/>
      <c r="SIA39" s="59"/>
      <c r="SIB39" s="59"/>
      <c r="SIC39" s="59"/>
      <c r="SID39" s="59"/>
      <c r="SIE39" s="59"/>
      <c r="SIF39" s="59"/>
      <c r="SIG39" s="59"/>
      <c r="SIH39" s="59"/>
      <c r="SII39" s="59"/>
      <c r="SIJ39" s="59"/>
      <c r="SIK39" s="59"/>
      <c r="SIL39" s="59"/>
      <c r="SIM39" s="59"/>
      <c r="SIN39" s="59"/>
      <c r="SIO39" s="59"/>
      <c r="SIP39" s="59"/>
      <c r="SIQ39" s="59"/>
      <c r="SIR39" s="59"/>
      <c r="SIS39" s="59"/>
      <c r="SIT39" s="59"/>
      <c r="SIU39" s="59"/>
      <c r="SIV39" s="59"/>
      <c r="SIW39" s="59"/>
      <c r="SIX39" s="59"/>
      <c r="SIY39" s="59"/>
      <c r="SIZ39" s="59"/>
      <c r="SJA39" s="59"/>
      <c r="SJB39" s="59"/>
      <c r="SJC39" s="59"/>
      <c r="SJD39" s="59"/>
      <c r="SJE39" s="59"/>
      <c r="SJF39" s="59"/>
      <c r="SJG39" s="59"/>
      <c r="SJH39" s="59"/>
      <c r="SJI39" s="59"/>
      <c r="SJJ39" s="59"/>
      <c r="SJK39" s="59"/>
      <c r="SJL39" s="59"/>
      <c r="SJM39" s="59"/>
      <c r="SJN39" s="59"/>
      <c r="SJO39" s="59"/>
      <c r="SJP39" s="59"/>
      <c r="SJQ39" s="59"/>
      <c r="SJR39" s="59"/>
      <c r="SJS39" s="59"/>
      <c r="SJT39" s="59"/>
      <c r="SJU39" s="59"/>
      <c r="SJV39" s="59"/>
      <c r="SJW39" s="59"/>
      <c r="SJX39" s="59"/>
      <c r="SJY39" s="59"/>
      <c r="SJZ39" s="59"/>
      <c r="SKA39" s="59"/>
      <c r="SKB39" s="59"/>
      <c r="SKC39" s="59"/>
      <c r="SKD39" s="59"/>
      <c r="SKE39" s="59"/>
      <c r="SKF39" s="59"/>
      <c r="SKG39" s="59"/>
      <c r="SKH39" s="59"/>
      <c r="SKI39" s="59"/>
      <c r="SKJ39" s="59"/>
      <c r="SKK39" s="59"/>
      <c r="SKL39" s="59"/>
      <c r="SKM39" s="59"/>
      <c r="SKN39" s="59"/>
      <c r="SKO39" s="59"/>
      <c r="SKP39" s="59"/>
      <c r="SKQ39" s="59"/>
      <c r="SKR39" s="59"/>
      <c r="SKS39" s="59"/>
      <c r="SKT39" s="59"/>
      <c r="SKU39" s="59"/>
      <c r="SKV39" s="59"/>
      <c r="SKW39" s="59"/>
      <c r="SKX39" s="59"/>
      <c r="SKY39" s="59"/>
      <c r="SKZ39" s="59"/>
      <c r="SLA39" s="59"/>
      <c r="SLB39" s="59"/>
      <c r="SLC39" s="59"/>
      <c r="SLD39" s="59"/>
      <c r="SLE39" s="59"/>
      <c r="SLF39" s="59"/>
      <c r="SLG39" s="59"/>
      <c r="SLH39" s="59"/>
      <c r="SLI39" s="59"/>
      <c r="SLJ39" s="59"/>
      <c r="SLK39" s="59"/>
      <c r="SLL39" s="59"/>
      <c r="SLM39" s="59"/>
      <c r="SLN39" s="59"/>
      <c r="SLO39" s="59"/>
      <c r="SLP39" s="59"/>
      <c r="SLQ39" s="59"/>
      <c r="SLR39" s="59"/>
      <c r="SLS39" s="59"/>
      <c r="SLT39" s="59"/>
      <c r="SLU39" s="59"/>
      <c r="SLV39" s="59"/>
      <c r="SLW39" s="59"/>
      <c r="SLX39" s="59"/>
      <c r="SLY39" s="59"/>
      <c r="SLZ39" s="59"/>
      <c r="SMA39" s="59"/>
      <c r="SMB39" s="59"/>
      <c r="SMC39" s="59"/>
      <c r="SMD39" s="59"/>
      <c r="SME39" s="59"/>
      <c r="SMF39" s="59"/>
      <c r="SMG39" s="59"/>
      <c r="SMH39" s="59"/>
      <c r="SMI39" s="59"/>
      <c r="SMJ39" s="59"/>
      <c r="SMK39" s="59"/>
      <c r="SML39" s="59"/>
      <c r="SMM39" s="59"/>
      <c r="SMN39" s="59"/>
      <c r="SMO39" s="59"/>
      <c r="SMP39" s="59"/>
      <c r="SMQ39" s="59"/>
      <c r="SMR39" s="59"/>
      <c r="SMS39" s="59"/>
      <c r="SMT39" s="59"/>
      <c r="SMU39" s="59"/>
      <c r="SMV39" s="59"/>
      <c r="SMW39" s="59"/>
      <c r="SMX39" s="59"/>
      <c r="SMY39" s="59"/>
      <c r="SMZ39" s="59"/>
      <c r="SNA39" s="59"/>
      <c r="SNB39" s="59"/>
      <c r="SNC39" s="59"/>
      <c r="SND39" s="59"/>
      <c r="SNE39" s="59"/>
      <c r="SNF39" s="59"/>
      <c r="SNG39" s="59"/>
      <c r="SNH39" s="59"/>
      <c r="SNI39" s="59"/>
      <c r="SNJ39" s="59"/>
      <c r="SNK39" s="59"/>
      <c r="SNL39" s="59"/>
      <c r="SNM39" s="59"/>
      <c r="SNN39" s="59"/>
      <c r="SNO39" s="59"/>
      <c r="SNP39" s="59"/>
      <c r="SNQ39" s="59"/>
      <c r="SNR39" s="59"/>
      <c r="SNS39" s="59"/>
      <c r="SNT39" s="59"/>
      <c r="SNU39" s="59"/>
      <c r="SNV39" s="59"/>
      <c r="SNW39" s="59"/>
      <c r="SNX39" s="59"/>
      <c r="SNY39" s="59"/>
      <c r="SNZ39" s="59"/>
      <c r="SOA39" s="59"/>
      <c r="SOB39" s="59"/>
      <c r="SOC39" s="59"/>
      <c r="SOD39" s="59"/>
      <c r="SOE39" s="59"/>
      <c r="SOF39" s="59"/>
      <c r="SOG39" s="59"/>
      <c r="SOH39" s="59"/>
      <c r="SOI39" s="59"/>
      <c r="SOJ39" s="59"/>
      <c r="SOK39" s="59"/>
      <c r="SOL39" s="59"/>
      <c r="SOM39" s="59"/>
      <c r="SON39" s="59"/>
      <c r="SOO39" s="59"/>
      <c r="SOP39" s="59"/>
      <c r="SOQ39" s="59"/>
      <c r="SOR39" s="59"/>
      <c r="SOS39" s="59"/>
      <c r="SOT39" s="59"/>
      <c r="SOU39" s="59"/>
      <c r="SOV39" s="59"/>
      <c r="SOW39" s="59"/>
      <c r="SOX39" s="59"/>
      <c r="SOY39" s="59"/>
      <c r="SOZ39" s="59"/>
      <c r="SPA39" s="59"/>
      <c r="SPB39" s="59"/>
      <c r="SPC39" s="59"/>
      <c r="SPD39" s="59"/>
      <c r="SPE39" s="59"/>
      <c r="SPF39" s="59"/>
      <c r="SPG39" s="59"/>
      <c r="SPH39" s="59"/>
      <c r="SPI39" s="59"/>
      <c r="SPJ39" s="59"/>
      <c r="SPK39" s="59"/>
      <c r="SPL39" s="59"/>
      <c r="SPM39" s="59"/>
      <c r="SPN39" s="59"/>
      <c r="SPO39" s="59"/>
      <c r="SPP39" s="59"/>
      <c r="SPQ39" s="59"/>
      <c r="SPR39" s="59"/>
      <c r="SPS39" s="59"/>
      <c r="SPT39" s="59"/>
      <c r="SPU39" s="59"/>
      <c r="SPV39" s="59"/>
      <c r="SPW39" s="59"/>
      <c r="SPX39" s="59"/>
      <c r="SPY39" s="59"/>
      <c r="SPZ39" s="59"/>
      <c r="SQA39" s="59"/>
      <c r="SQB39" s="59"/>
      <c r="SQC39" s="59"/>
      <c r="SQD39" s="59"/>
      <c r="SQE39" s="59"/>
      <c r="SQF39" s="59"/>
      <c r="SQG39" s="59"/>
      <c r="SQH39" s="59"/>
      <c r="SQI39" s="59"/>
      <c r="SQJ39" s="59"/>
      <c r="SQK39" s="59"/>
      <c r="SQL39" s="59"/>
      <c r="SQM39" s="59"/>
      <c r="SQN39" s="59"/>
      <c r="SQO39" s="59"/>
      <c r="SQP39" s="59"/>
      <c r="SQQ39" s="59"/>
      <c r="SQR39" s="59"/>
      <c r="SQS39" s="59"/>
      <c r="SQT39" s="59"/>
      <c r="SQU39" s="59"/>
      <c r="SQV39" s="59"/>
      <c r="SQW39" s="59"/>
      <c r="SQX39" s="59"/>
      <c r="SQY39" s="59"/>
      <c r="SQZ39" s="59"/>
      <c r="SRA39" s="59"/>
      <c r="SRB39" s="59"/>
      <c r="SRC39" s="59"/>
      <c r="SRD39" s="59"/>
      <c r="SRE39" s="59"/>
      <c r="SRF39" s="59"/>
      <c r="SRG39" s="59"/>
      <c r="SRH39" s="59"/>
      <c r="SRI39" s="59"/>
      <c r="SRJ39" s="59"/>
      <c r="SRK39" s="59"/>
      <c r="SRL39" s="59"/>
      <c r="SRM39" s="59"/>
      <c r="SRN39" s="59"/>
      <c r="SRO39" s="59"/>
      <c r="SRP39" s="59"/>
      <c r="SRQ39" s="59"/>
      <c r="SRR39" s="59"/>
      <c r="SRS39" s="59"/>
      <c r="SRT39" s="59"/>
      <c r="SRU39" s="59"/>
      <c r="SRV39" s="59"/>
      <c r="SRW39" s="59"/>
      <c r="SRX39" s="59"/>
      <c r="SRY39" s="59"/>
      <c r="SRZ39" s="59"/>
      <c r="SSA39" s="59"/>
      <c r="SSB39" s="59"/>
      <c r="SSC39" s="59"/>
      <c r="SSD39" s="59"/>
      <c r="SSE39" s="59"/>
      <c r="SSF39" s="59"/>
      <c r="SSG39" s="59"/>
      <c r="SSH39" s="59"/>
      <c r="SSI39" s="59"/>
      <c r="SSJ39" s="59"/>
      <c r="SSK39" s="59"/>
      <c r="SSL39" s="59"/>
      <c r="SSM39" s="59"/>
      <c r="SSN39" s="59"/>
      <c r="SSO39" s="59"/>
      <c r="SSP39" s="59"/>
      <c r="SSQ39" s="59"/>
      <c r="SSR39" s="59"/>
      <c r="SSS39" s="59"/>
      <c r="SST39" s="59"/>
      <c r="SSU39" s="59"/>
      <c r="SSV39" s="59"/>
      <c r="SSW39" s="59"/>
      <c r="SSX39" s="59"/>
      <c r="SSY39" s="59"/>
      <c r="SSZ39" s="59"/>
      <c r="STA39" s="59"/>
      <c r="STB39" s="59"/>
      <c r="STC39" s="59"/>
      <c r="STD39" s="59"/>
      <c r="STE39" s="59"/>
      <c r="STF39" s="59"/>
      <c r="STG39" s="59"/>
      <c r="STH39" s="59"/>
      <c r="STI39" s="59"/>
      <c r="STJ39" s="59"/>
      <c r="STK39" s="59"/>
      <c r="STL39" s="59"/>
      <c r="STM39" s="59"/>
      <c r="STN39" s="59"/>
      <c r="STO39" s="59"/>
      <c r="STP39" s="59"/>
      <c r="STQ39" s="59"/>
      <c r="STR39" s="59"/>
      <c r="STS39" s="59"/>
      <c r="STT39" s="59"/>
      <c r="STU39" s="59"/>
      <c r="STV39" s="59"/>
      <c r="STW39" s="59"/>
      <c r="STX39" s="59"/>
      <c r="STY39" s="59"/>
      <c r="STZ39" s="59"/>
      <c r="SUA39" s="59"/>
      <c r="SUB39" s="59"/>
      <c r="SUC39" s="59"/>
      <c r="SUD39" s="59"/>
      <c r="SUE39" s="59"/>
      <c r="SUF39" s="59"/>
      <c r="SUG39" s="59"/>
      <c r="SUH39" s="59"/>
      <c r="SUI39" s="59"/>
      <c r="SUJ39" s="59"/>
      <c r="SUK39" s="59"/>
      <c r="SUL39" s="59"/>
      <c r="SUM39" s="59"/>
      <c r="SUN39" s="59"/>
      <c r="SUO39" s="59"/>
      <c r="SUP39" s="59"/>
      <c r="SUQ39" s="59"/>
      <c r="SUR39" s="59"/>
      <c r="SUS39" s="59"/>
      <c r="SUT39" s="59"/>
      <c r="SUU39" s="59"/>
      <c r="SUV39" s="59"/>
      <c r="SUW39" s="59"/>
      <c r="SUX39" s="59"/>
      <c r="SUY39" s="59"/>
      <c r="SUZ39" s="59"/>
      <c r="SVA39" s="59"/>
      <c r="SVB39" s="59"/>
      <c r="SVC39" s="59"/>
      <c r="SVD39" s="59"/>
      <c r="SVE39" s="59"/>
      <c r="SVF39" s="59"/>
      <c r="SVG39" s="59"/>
      <c r="SVH39" s="59"/>
      <c r="SVI39" s="59"/>
      <c r="SVJ39" s="59"/>
      <c r="SVK39" s="59"/>
      <c r="SVL39" s="59"/>
      <c r="SVM39" s="59"/>
      <c r="SVN39" s="59"/>
      <c r="SVO39" s="59"/>
      <c r="SVP39" s="59"/>
      <c r="SVQ39" s="59"/>
      <c r="SVR39" s="59"/>
      <c r="SVS39" s="59"/>
      <c r="SVT39" s="59"/>
      <c r="SVU39" s="59"/>
      <c r="SVV39" s="59"/>
      <c r="SVW39" s="59"/>
      <c r="SVX39" s="59"/>
      <c r="SVY39" s="59"/>
      <c r="SVZ39" s="59"/>
      <c r="SWA39" s="59"/>
      <c r="SWB39" s="59"/>
      <c r="SWC39" s="59"/>
      <c r="SWD39" s="59"/>
      <c r="SWE39" s="59"/>
      <c r="SWF39" s="59"/>
      <c r="SWG39" s="59"/>
      <c r="SWH39" s="59"/>
      <c r="SWI39" s="59"/>
      <c r="SWJ39" s="59"/>
      <c r="SWK39" s="59"/>
      <c r="SWL39" s="59"/>
      <c r="SWM39" s="59"/>
      <c r="SWN39" s="59"/>
      <c r="SWO39" s="59"/>
      <c r="SWP39" s="59"/>
      <c r="SWQ39" s="59"/>
      <c r="SWR39" s="59"/>
      <c r="SWS39" s="59"/>
      <c r="SWT39" s="59"/>
      <c r="SWU39" s="59"/>
      <c r="SWV39" s="59"/>
      <c r="SWW39" s="59"/>
      <c r="SWX39" s="59"/>
      <c r="SWY39" s="59"/>
      <c r="SWZ39" s="59"/>
      <c r="SXA39" s="59"/>
      <c r="SXB39" s="59"/>
      <c r="SXC39" s="59"/>
      <c r="SXD39" s="59"/>
      <c r="SXE39" s="59"/>
      <c r="SXF39" s="59"/>
      <c r="SXG39" s="59"/>
      <c r="SXH39" s="59"/>
      <c r="SXI39" s="59"/>
      <c r="SXJ39" s="59"/>
      <c r="SXK39" s="59"/>
      <c r="SXL39" s="59"/>
      <c r="SXM39" s="59"/>
      <c r="SXN39" s="59"/>
      <c r="SXO39" s="59"/>
      <c r="SXP39" s="59"/>
      <c r="SXQ39" s="59"/>
      <c r="SXR39" s="59"/>
      <c r="SXS39" s="59"/>
      <c r="SXT39" s="59"/>
      <c r="SXU39" s="59"/>
      <c r="SXV39" s="59"/>
      <c r="SXW39" s="59"/>
      <c r="SXX39" s="59"/>
      <c r="SXY39" s="59"/>
      <c r="SXZ39" s="59"/>
      <c r="SYA39" s="59"/>
      <c r="SYB39" s="59"/>
      <c r="SYC39" s="59"/>
      <c r="SYD39" s="59"/>
      <c r="SYE39" s="59"/>
      <c r="SYF39" s="59"/>
      <c r="SYG39" s="59"/>
      <c r="SYH39" s="59"/>
      <c r="SYI39" s="59"/>
      <c r="SYJ39" s="59"/>
      <c r="SYK39" s="59"/>
      <c r="SYL39" s="59"/>
      <c r="SYM39" s="59"/>
      <c r="SYN39" s="59"/>
      <c r="SYO39" s="59"/>
      <c r="SYP39" s="59"/>
      <c r="SYQ39" s="59"/>
      <c r="SYR39" s="59"/>
      <c r="SYS39" s="59"/>
      <c r="SYT39" s="59"/>
      <c r="SYU39" s="59"/>
      <c r="SYV39" s="59"/>
      <c r="SYW39" s="59"/>
      <c r="SYX39" s="59"/>
      <c r="SYY39" s="59"/>
      <c r="SYZ39" s="59"/>
      <c r="SZA39" s="59"/>
      <c r="SZB39" s="59"/>
      <c r="SZC39" s="59"/>
      <c r="SZD39" s="59"/>
      <c r="SZE39" s="59"/>
      <c r="SZF39" s="59"/>
      <c r="SZG39" s="59"/>
      <c r="SZH39" s="59"/>
      <c r="SZI39" s="59"/>
      <c r="SZJ39" s="59"/>
      <c r="SZK39" s="59"/>
      <c r="SZL39" s="59"/>
      <c r="SZM39" s="59"/>
      <c r="SZN39" s="59"/>
      <c r="SZO39" s="59"/>
      <c r="SZP39" s="59"/>
      <c r="SZQ39" s="59"/>
      <c r="SZR39" s="59"/>
      <c r="SZS39" s="59"/>
      <c r="SZT39" s="59"/>
      <c r="SZU39" s="59"/>
      <c r="SZV39" s="59"/>
      <c r="SZW39" s="59"/>
      <c r="SZX39" s="59"/>
      <c r="SZY39" s="59"/>
      <c r="SZZ39" s="59"/>
      <c r="TAA39" s="59"/>
      <c r="TAB39" s="59"/>
      <c r="TAC39" s="59"/>
      <c r="TAD39" s="59"/>
      <c r="TAE39" s="59"/>
      <c r="TAF39" s="59"/>
      <c r="TAG39" s="59"/>
      <c r="TAH39" s="59"/>
      <c r="TAI39" s="59"/>
      <c r="TAJ39" s="59"/>
      <c r="TAK39" s="59"/>
      <c r="TAL39" s="59"/>
      <c r="TAM39" s="59"/>
      <c r="TAN39" s="59"/>
      <c r="TAO39" s="59"/>
      <c r="TAP39" s="59"/>
      <c r="TAQ39" s="59"/>
      <c r="TAR39" s="59"/>
      <c r="TAS39" s="59"/>
      <c r="TAT39" s="59"/>
      <c r="TAU39" s="59"/>
      <c r="TAV39" s="59"/>
      <c r="TAW39" s="59"/>
      <c r="TAX39" s="59"/>
      <c r="TAY39" s="59"/>
      <c r="TAZ39" s="59"/>
      <c r="TBA39" s="59"/>
      <c r="TBB39" s="59"/>
      <c r="TBC39" s="59"/>
      <c r="TBD39" s="59"/>
      <c r="TBE39" s="59"/>
      <c r="TBF39" s="59"/>
      <c r="TBG39" s="59"/>
      <c r="TBH39" s="59"/>
      <c r="TBI39" s="59"/>
      <c r="TBJ39" s="59"/>
      <c r="TBK39" s="59"/>
      <c r="TBL39" s="59"/>
      <c r="TBM39" s="59"/>
      <c r="TBN39" s="59"/>
      <c r="TBO39" s="59"/>
      <c r="TBP39" s="59"/>
      <c r="TBQ39" s="59"/>
      <c r="TBR39" s="59"/>
      <c r="TBS39" s="59"/>
      <c r="TBT39" s="59"/>
      <c r="TBU39" s="59"/>
      <c r="TBV39" s="59"/>
      <c r="TBW39" s="59"/>
      <c r="TBX39" s="59"/>
      <c r="TBY39" s="59"/>
      <c r="TBZ39" s="59"/>
      <c r="TCA39" s="59"/>
      <c r="TCB39" s="59"/>
      <c r="TCC39" s="59"/>
      <c r="TCD39" s="59"/>
      <c r="TCE39" s="59"/>
      <c r="TCF39" s="59"/>
      <c r="TCG39" s="59"/>
      <c r="TCH39" s="59"/>
      <c r="TCI39" s="59"/>
      <c r="TCJ39" s="59"/>
      <c r="TCK39" s="59"/>
      <c r="TCL39" s="59"/>
      <c r="TCM39" s="59"/>
      <c r="TCN39" s="59"/>
      <c r="TCO39" s="59"/>
      <c r="TCP39" s="59"/>
      <c r="TCQ39" s="59"/>
      <c r="TCR39" s="59"/>
      <c r="TCS39" s="59"/>
      <c r="TCT39" s="59"/>
      <c r="TCU39" s="59"/>
      <c r="TCV39" s="59"/>
      <c r="TCW39" s="59"/>
      <c r="TCX39" s="59"/>
      <c r="TCY39" s="59"/>
      <c r="TCZ39" s="59"/>
      <c r="TDA39" s="59"/>
      <c r="TDB39" s="59"/>
      <c r="TDC39" s="59"/>
      <c r="TDD39" s="59"/>
      <c r="TDE39" s="59"/>
      <c r="TDF39" s="59"/>
      <c r="TDG39" s="59"/>
      <c r="TDH39" s="59"/>
      <c r="TDI39" s="59"/>
      <c r="TDJ39" s="59"/>
      <c r="TDK39" s="59"/>
      <c r="TDL39" s="59"/>
      <c r="TDM39" s="59"/>
      <c r="TDN39" s="59"/>
      <c r="TDO39" s="59"/>
      <c r="TDP39" s="59"/>
      <c r="TDQ39" s="59"/>
      <c r="TDR39" s="59"/>
      <c r="TDS39" s="59"/>
      <c r="TDT39" s="59"/>
      <c r="TDU39" s="59"/>
      <c r="TDV39" s="59"/>
      <c r="TDW39" s="59"/>
      <c r="TDX39" s="59"/>
      <c r="TDY39" s="59"/>
      <c r="TDZ39" s="59"/>
      <c r="TEA39" s="59"/>
      <c r="TEB39" s="59"/>
      <c r="TEC39" s="59"/>
      <c r="TED39" s="59"/>
      <c r="TEE39" s="59"/>
      <c r="TEF39" s="59"/>
      <c r="TEG39" s="59"/>
      <c r="TEH39" s="59"/>
      <c r="TEI39" s="59"/>
      <c r="TEJ39" s="59"/>
      <c r="TEK39" s="59"/>
      <c r="TEL39" s="59"/>
      <c r="TEM39" s="59"/>
      <c r="TEN39" s="59"/>
      <c r="TEO39" s="59"/>
      <c r="TEP39" s="59"/>
      <c r="TEQ39" s="59"/>
      <c r="TER39" s="59"/>
      <c r="TES39" s="59"/>
      <c r="TET39" s="59"/>
      <c r="TEU39" s="59"/>
      <c r="TEV39" s="59"/>
      <c r="TEW39" s="59"/>
      <c r="TEX39" s="59"/>
      <c r="TEY39" s="59"/>
      <c r="TEZ39" s="59"/>
      <c r="TFA39" s="59"/>
      <c r="TFB39" s="59"/>
      <c r="TFC39" s="59"/>
      <c r="TFD39" s="59"/>
      <c r="TFE39" s="59"/>
      <c r="TFF39" s="59"/>
      <c r="TFG39" s="59"/>
      <c r="TFH39" s="59"/>
      <c r="TFI39" s="59"/>
      <c r="TFJ39" s="59"/>
      <c r="TFK39" s="59"/>
      <c r="TFL39" s="59"/>
      <c r="TFM39" s="59"/>
      <c r="TFN39" s="59"/>
      <c r="TFO39" s="59"/>
      <c r="TFP39" s="59"/>
      <c r="TFQ39" s="59"/>
      <c r="TFR39" s="59"/>
      <c r="TFS39" s="59"/>
      <c r="TFT39" s="59"/>
      <c r="TFU39" s="59"/>
      <c r="TFV39" s="59"/>
      <c r="TFW39" s="59"/>
      <c r="TFX39" s="59"/>
      <c r="TFY39" s="59"/>
      <c r="TFZ39" s="59"/>
      <c r="TGA39" s="59"/>
      <c r="TGB39" s="59"/>
      <c r="TGC39" s="59"/>
      <c r="TGD39" s="59"/>
      <c r="TGE39" s="59"/>
      <c r="TGF39" s="59"/>
      <c r="TGG39" s="59"/>
      <c r="TGH39" s="59"/>
      <c r="TGI39" s="59"/>
      <c r="TGJ39" s="59"/>
      <c r="TGK39" s="59"/>
      <c r="TGL39" s="59"/>
      <c r="TGM39" s="59"/>
      <c r="TGN39" s="59"/>
      <c r="TGO39" s="59"/>
      <c r="TGP39" s="59"/>
      <c r="TGQ39" s="59"/>
      <c r="TGR39" s="59"/>
      <c r="TGS39" s="59"/>
      <c r="TGT39" s="59"/>
      <c r="TGU39" s="59"/>
      <c r="TGV39" s="59"/>
      <c r="TGW39" s="59"/>
      <c r="TGX39" s="59"/>
      <c r="TGY39" s="59"/>
      <c r="TGZ39" s="59"/>
      <c r="THA39" s="59"/>
      <c r="THB39" s="59"/>
      <c r="THC39" s="59"/>
      <c r="THD39" s="59"/>
      <c r="THE39" s="59"/>
      <c r="THF39" s="59"/>
      <c r="THG39" s="59"/>
      <c r="THH39" s="59"/>
      <c r="THI39" s="59"/>
      <c r="THJ39" s="59"/>
      <c r="THK39" s="59"/>
      <c r="THL39" s="59"/>
      <c r="THM39" s="59"/>
      <c r="THN39" s="59"/>
      <c r="THO39" s="59"/>
      <c r="THP39" s="59"/>
      <c r="THQ39" s="59"/>
      <c r="THR39" s="59"/>
      <c r="THS39" s="59"/>
      <c r="THT39" s="59"/>
      <c r="THU39" s="59"/>
      <c r="THV39" s="59"/>
      <c r="THW39" s="59"/>
      <c r="THX39" s="59"/>
      <c r="THY39" s="59"/>
      <c r="THZ39" s="59"/>
      <c r="TIA39" s="59"/>
      <c r="TIB39" s="59"/>
      <c r="TIC39" s="59"/>
      <c r="TID39" s="59"/>
      <c r="TIE39" s="59"/>
      <c r="TIF39" s="59"/>
      <c r="TIG39" s="59"/>
      <c r="TIH39" s="59"/>
      <c r="TII39" s="59"/>
      <c r="TIJ39" s="59"/>
      <c r="TIK39" s="59"/>
      <c r="TIL39" s="59"/>
      <c r="TIM39" s="59"/>
      <c r="TIN39" s="59"/>
      <c r="TIO39" s="59"/>
      <c r="TIP39" s="59"/>
      <c r="TIQ39" s="59"/>
      <c r="TIR39" s="59"/>
      <c r="TIS39" s="59"/>
      <c r="TIT39" s="59"/>
      <c r="TIU39" s="59"/>
      <c r="TIV39" s="59"/>
      <c r="TIW39" s="59"/>
      <c r="TIX39" s="59"/>
      <c r="TIY39" s="59"/>
      <c r="TIZ39" s="59"/>
      <c r="TJA39" s="59"/>
      <c r="TJB39" s="59"/>
      <c r="TJC39" s="59"/>
      <c r="TJD39" s="59"/>
      <c r="TJE39" s="59"/>
      <c r="TJF39" s="59"/>
      <c r="TJG39" s="59"/>
      <c r="TJH39" s="59"/>
      <c r="TJI39" s="59"/>
      <c r="TJJ39" s="59"/>
      <c r="TJK39" s="59"/>
      <c r="TJL39" s="59"/>
      <c r="TJM39" s="59"/>
      <c r="TJN39" s="59"/>
      <c r="TJO39" s="59"/>
      <c r="TJP39" s="59"/>
      <c r="TJQ39" s="59"/>
      <c r="TJR39" s="59"/>
      <c r="TJS39" s="59"/>
      <c r="TJT39" s="59"/>
      <c r="TJU39" s="59"/>
      <c r="TJV39" s="59"/>
      <c r="TJW39" s="59"/>
      <c r="TJX39" s="59"/>
      <c r="TJY39" s="59"/>
      <c r="TJZ39" s="59"/>
      <c r="TKA39" s="59"/>
      <c r="TKB39" s="59"/>
      <c r="TKC39" s="59"/>
      <c r="TKD39" s="59"/>
      <c r="TKE39" s="59"/>
      <c r="TKF39" s="59"/>
      <c r="TKG39" s="59"/>
      <c r="TKH39" s="59"/>
      <c r="TKI39" s="59"/>
      <c r="TKJ39" s="59"/>
      <c r="TKK39" s="59"/>
      <c r="TKL39" s="59"/>
      <c r="TKM39" s="59"/>
      <c r="TKN39" s="59"/>
      <c r="TKO39" s="59"/>
      <c r="TKP39" s="59"/>
      <c r="TKQ39" s="59"/>
      <c r="TKR39" s="59"/>
      <c r="TKS39" s="59"/>
      <c r="TKT39" s="59"/>
      <c r="TKU39" s="59"/>
      <c r="TKV39" s="59"/>
      <c r="TKW39" s="59"/>
      <c r="TKX39" s="59"/>
      <c r="TKY39" s="59"/>
      <c r="TKZ39" s="59"/>
      <c r="TLA39" s="59"/>
      <c r="TLB39" s="59"/>
      <c r="TLC39" s="59"/>
      <c r="TLD39" s="59"/>
      <c r="TLE39" s="59"/>
      <c r="TLF39" s="59"/>
      <c r="TLG39" s="59"/>
      <c r="TLH39" s="59"/>
      <c r="TLI39" s="59"/>
      <c r="TLJ39" s="59"/>
      <c r="TLK39" s="59"/>
      <c r="TLL39" s="59"/>
      <c r="TLM39" s="59"/>
      <c r="TLN39" s="59"/>
      <c r="TLO39" s="59"/>
      <c r="TLP39" s="59"/>
      <c r="TLQ39" s="59"/>
      <c r="TLR39" s="59"/>
      <c r="TLS39" s="59"/>
      <c r="TLT39" s="59"/>
      <c r="TLU39" s="59"/>
      <c r="TLV39" s="59"/>
      <c r="TLW39" s="59"/>
      <c r="TLX39" s="59"/>
      <c r="TLY39" s="59"/>
      <c r="TLZ39" s="59"/>
      <c r="TMA39" s="59"/>
      <c r="TMB39" s="59"/>
      <c r="TMC39" s="59"/>
      <c r="TMD39" s="59"/>
      <c r="TME39" s="59"/>
      <c r="TMF39" s="59"/>
      <c r="TMG39" s="59"/>
      <c r="TMH39" s="59"/>
      <c r="TMI39" s="59"/>
      <c r="TMJ39" s="59"/>
      <c r="TMK39" s="59"/>
      <c r="TML39" s="59"/>
      <c r="TMM39" s="59"/>
      <c r="TMN39" s="59"/>
      <c r="TMO39" s="59"/>
      <c r="TMP39" s="59"/>
      <c r="TMQ39" s="59"/>
      <c r="TMR39" s="59"/>
      <c r="TMS39" s="59"/>
      <c r="TMT39" s="59"/>
      <c r="TMU39" s="59"/>
      <c r="TMV39" s="59"/>
      <c r="TMW39" s="59"/>
      <c r="TMX39" s="59"/>
      <c r="TMY39" s="59"/>
      <c r="TMZ39" s="59"/>
      <c r="TNA39" s="59"/>
      <c r="TNB39" s="59"/>
      <c r="TNC39" s="59"/>
      <c r="TND39" s="59"/>
      <c r="TNE39" s="59"/>
      <c r="TNF39" s="59"/>
      <c r="TNG39" s="59"/>
      <c r="TNH39" s="59"/>
      <c r="TNI39" s="59"/>
      <c r="TNJ39" s="59"/>
      <c r="TNK39" s="59"/>
      <c r="TNL39" s="59"/>
      <c r="TNM39" s="59"/>
      <c r="TNN39" s="59"/>
      <c r="TNO39" s="59"/>
      <c r="TNP39" s="59"/>
      <c r="TNQ39" s="59"/>
      <c r="TNR39" s="59"/>
      <c r="TNS39" s="59"/>
      <c r="TNT39" s="59"/>
      <c r="TNU39" s="59"/>
      <c r="TNV39" s="59"/>
      <c r="TNW39" s="59"/>
      <c r="TNX39" s="59"/>
      <c r="TNY39" s="59"/>
      <c r="TNZ39" s="59"/>
      <c r="TOA39" s="59"/>
      <c r="TOB39" s="59"/>
      <c r="TOC39" s="59"/>
      <c r="TOD39" s="59"/>
      <c r="TOE39" s="59"/>
      <c r="TOF39" s="59"/>
      <c r="TOG39" s="59"/>
      <c r="TOH39" s="59"/>
      <c r="TOI39" s="59"/>
      <c r="TOJ39" s="59"/>
      <c r="TOK39" s="59"/>
      <c r="TOL39" s="59"/>
      <c r="TOM39" s="59"/>
      <c r="TON39" s="59"/>
      <c r="TOO39" s="59"/>
      <c r="TOP39" s="59"/>
      <c r="TOQ39" s="59"/>
      <c r="TOR39" s="59"/>
      <c r="TOS39" s="59"/>
      <c r="TOT39" s="59"/>
      <c r="TOU39" s="59"/>
      <c r="TOV39" s="59"/>
      <c r="TOW39" s="59"/>
      <c r="TOX39" s="59"/>
      <c r="TOY39" s="59"/>
      <c r="TOZ39" s="59"/>
      <c r="TPA39" s="59"/>
      <c r="TPB39" s="59"/>
      <c r="TPC39" s="59"/>
      <c r="TPD39" s="59"/>
      <c r="TPE39" s="59"/>
      <c r="TPF39" s="59"/>
      <c r="TPG39" s="59"/>
      <c r="TPH39" s="59"/>
      <c r="TPI39" s="59"/>
      <c r="TPJ39" s="59"/>
      <c r="TPK39" s="59"/>
      <c r="TPL39" s="59"/>
      <c r="TPM39" s="59"/>
      <c r="TPN39" s="59"/>
      <c r="TPO39" s="59"/>
      <c r="TPP39" s="59"/>
      <c r="TPQ39" s="59"/>
      <c r="TPR39" s="59"/>
      <c r="TPS39" s="59"/>
      <c r="TPT39" s="59"/>
      <c r="TPU39" s="59"/>
      <c r="TPV39" s="59"/>
      <c r="TPW39" s="59"/>
      <c r="TPX39" s="59"/>
      <c r="TPY39" s="59"/>
      <c r="TPZ39" s="59"/>
      <c r="TQA39" s="59"/>
      <c r="TQB39" s="59"/>
      <c r="TQC39" s="59"/>
      <c r="TQD39" s="59"/>
      <c r="TQE39" s="59"/>
      <c r="TQF39" s="59"/>
      <c r="TQG39" s="59"/>
      <c r="TQH39" s="59"/>
      <c r="TQI39" s="59"/>
      <c r="TQJ39" s="59"/>
      <c r="TQK39" s="59"/>
      <c r="TQL39" s="59"/>
      <c r="TQM39" s="59"/>
      <c r="TQN39" s="59"/>
      <c r="TQO39" s="59"/>
      <c r="TQP39" s="59"/>
      <c r="TQQ39" s="59"/>
      <c r="TQR39" s="59"/>
      <c r="TQS39" s="59"/>
      <c r="TQT39" s="59"/>
      <c r="TQU39" s="59"/>
      <c r="TQV39" s="59"/>
      <c r="TQW39" s="59"/>
      <c r="TQX39" s="59"/>
      <c r="TQY39" s="59"/>
      <c r="TQZ39" s="59"/>
      <c r="TRA39" s="59"/>
      <c r="TRB39" s="59"/>
      <c r="TRC39" s="59"/>
      <c r="TRD39" s="59"/>
      <c r="TRE39" s="59"/>
      <c r="TRF39" s="59"/>
      <c r="TRG39" s="59"/>
      <c r="TRH39" s="59"/>
      <c r="TRI39" s="59"/>
      <c r="TRJ39" s="59"/>
      <c r="TRK39" s="59"/>
      <c r="TRL39" s="59"/>
      <c r="TRM39" s="59"/>
      <c r="TRN39" s="59"/>
      <c r="TRO39" s="59"/>
      <c r="TRP39" s="59"/>
      <c r="TRQ39" s="59"/>
      <c r="TRR39" s="59"/>
      <c r="TRS39" s="59"/>
      <c r="TRT39" s="59"/>
      <c r="TRU39" s="59"/>
      <c r="TRV39" s="59"/>
      <c r="TRW39" s="59"/>
      <c r="TRX39" s="59"/>
      <c r="TRY39" s="59"/>
      <c r="TRZ39" s="59"/>
      <c r="TSA39" s="59"/>
      <c r="TSB39" s="59"/>
      <c r="TSC39" s="59"/>
      <c r="TSD39" s="59"/>
      <c r="TSE39" s="59"/>
      <c r="TSF39" s="59"/>
      <c r="TSG39" s="59"/>
      <c r="TSH39" s="59"/>
      <c r="TSI39" s="59"/>
      <c r="TSJ39" s="59"/>
      <c r="TSK39" s="59"/>
      <c r="TSL39" s="59"/>
      <c r="TSM39" s="59"/>
      <c r="TSN39" s="59"/>
      <c r="TSO39" s="59"/>
      <c r="TSP39" s="59"/>
      <c r="TSQ39" s="59"/>
      <c r="TSR39" s="59"/>
      <c r="TSS39" s="59"/>
      <c r="TST39" s="59"/>
      <c r="TSU39" s="59"/>
      <c r="TSV39" s="59"/>
      <c r="TSW39" s="59"/>
      <c r="TSX39" s="59"/>
      <c r="TSY39" s="59"/>
      <c r="TSZ39" s="59"/>
      <c r="TTA39" s="59"/>
      <c r="TTB39" s="59"/>
      <c r="TTC39" s="59"/>
      <c r="TTD39" s="59"/>
      <c r="TTE39" s="59"/>
      <c r="TTF39" s="59"/>
      <c r="TTG39" s="59"/>
      <c r="TTH39" s="59"/>
      <c r="TTI39" s="59"/>
      <c r="TTJ39" s="59"/>
      <c r="TTK39" s="59"/>
      <c r="TTL39" s="59"/>
      <c r="TTM39" s="59"/>
      <c r="TTN39" s="59"/>
      <c r="TTO39" s="59"/>
      <c r="TTP39" s="59"/>
      <c r="TTQ39" s="59"/>
      <c r="TTR39" s="59"/>
      <c r="TTS39" s="59"/>
      <c r="TTT39" s="59"/>
      <c r="TTU39" s="59"/>
      <c r="TTV39" s="59"/>
      <c r="TTW39" s="59"/>
      <c r="TTX39" s="59"/>
      <c r="TTY39" s="59"/>
      <c r="TTZ39" s="59"/>
      <c r="TUA39" s="59"/>
      <c r="TUB39" s="59"/>
      <c r="TUC39" s="59"/>
      <c r="TUD39" s="59"/>
      <c r="TUE39" s="59"/>
      <c r="TUF39" s="59"/>
      <c r="TUG39" s="59"/>
      <c r="TUH39" s="59"/>
      <c r="TUI39" s="59"/>
      <c r="TUJ39" s="59"/>
      <c r="TUK39" s="59"/>
      <c r="TUL39" s="59"/>
      <c r="TUM39" s="59"/>
      <c r="TUN39" s="59"/>
      <c r="TUO39" s="59"/>
      <c r="TUP39" s="59"/>
      <c r="TUQ39" s="59"/>
      <c r="TUR39" s="59"/>
      <c r="TUS39" s="59"/>
      <c r="TUT39" s="59"/>
      <c r="TUU39" s="59"/>
      <c r="TUV39" s="59"/>
      <c r="TUW39" s="59"/>
      <c r="TUX39" s="59"/>
      <c r="TUY39" s="59"/>
      <c r="TUZ39" s="59"/>
      <c r="TVA39" s="59"/>
      <c r="TVB39" s="59"/>
      <c r="TVC39" s="59"/>
      <c r="TVD39" s="59"/>
      <c r="TVE39" s="59"/>
      <c r="TVF39" s="59"/>
      <c r="TVG39" s="59"/>
      <c r="TVH39" s="59"/>
      <c r="TVI39" s="59"/>
      <c r="TVJ39" s="59"/>
      <c r="TVK39" s="59"/>
      <c r="TVL39" s="59"/>
      <c r="TVM39" s="59"/>
      <c r="TVN39" s="59"/>
      <c r="TVO39" s="59"/>
      <c r="TVP39" s="59"/>
      <c r="TVQ39" s="59"/>
      <c r="TVR39" s="59"/>
      <c r="TVS39" s="59"/>
      <c r="TVT39" s="59"/>
      <c r="TVU39" s="59"/>
      <c r="TVV39" s="59"/>
      <c r="TVW39" s="59"/>
      <c r="TVX39" s="59"/>
      <c r="TVY39" s="59"/>
      <c r="TVZ39" s="59"/>
      <c r="TWA39" s="59"/>
      <c r="TWB39" s="59"/>
      <c r="TWC39" s="59"/>
      <c r="TWD39" s="59"/>
      <c r="TWE39" s="59"/>
      <c r="TWF39" s="59"/>
      <c r="TWG39" s="59"/>
      <c r="TWH39" s="59"/>
      <c r="TWI39" s="59"/>
      <c r="TWJ39" s="59"/>
      <c r="TWK39" s="59"/>
      <c r="TWL39" s="59"/>
      <c r="TWM39" s="59"/>
      <c r="TWN39" s="59"/>
      <c r="TWO39" s="59"/>
      <c r="TWP39" s="59"/>
      <c r="TWQ39" s="59"/>
      <c r="TWR39" s="59"/>
      <c r="TWS39" s="59"/>
      <c r="TWT39" s="59"/>
      <c r="TWU39" s="59"/>
      <c r="TWV39" s="59"/>
      <c r="TWW39" s="59"/>
      <c r="TWX39" s="59"/>
      <c r="TWY39" s="59"/>
      <c r="TWZ39" s="59"/>
      <c r="TXA39" s="59"/>
      <c r="TXB39" s="59"/>
      <c r="TXC39" s="59"/>
      <c r="TXD39" s="59"/>
      <c r="TXE39" s="59"/>
      <c r="TXF39" s="59"/>
      <c r="TXG39" s="59"/>
      <c r="TXH39" s="59"/>
      <c r="TXI39" s="59"/>
      <c r="TXJ39" s="59"/>
      <c r="TXK39" s="59"/>
      <c r="TXL39" s="59"/>
      <c r="TXM39" s="59"/>
      <c r="TXN39" s="59"/>
      <c r="TXO39" s="59"/>
      <c r="TXP39" s="59"/>
      <c r="TXQ39" s="59"/>
      <c r="TXR39" s="59"/>
      <c r="TXS39" s="59"/>
      <c r="TXT39" s="59"/>
      <c r="TXU39" s="59"/>
      <c r="TXV39" s="59"/>
      <c r="TXW39" s="59"/>
      <c r="TXX39" s="59"/>
      <c r="TXY39" s="59"/>
      <c r="TXZ39" s="59"/>
      <c r="TYA39" s="59"/>
      <c r="TYB39" s="59"/>
      <c r="TYC39" s="59"/>
      <c r="TYD39" s="59"/>
      <c r="TYE39" s="59"/>
      <c r="TYF39" s="59"/>
      <c r="TYG39" s="59"/>
      <c r="TYH39" s="59"/>
      <c r="TYI39" s="59"/>
      <c r="TYJ39" s="59"/>
      <c r="TYK39" s="59"/>
      <c r="TYL39" s="59"/>
      <c r="TYM39" s="59"/>
      <c r="TYN39" s="59"/>
      <c r="TYO39" s="59"/>
      <c r="TYP39" s="59"/>
      <c r="TYQ39" s="59"/>
      <c r="TYR39" s="59"/>
      <c r="TYS39" s="59"/>
      <c r="TYT39" s="59"/>
      <c r="TYU39" s="59"/>
      <c r="TYV39" s="59"/>
      <c r="TYW39" s="59"/>
      <c r="TYX39" s="59"/>
      <c r="TYY39" s="59"/>
      <c r="TYZ39" s="59"/>
      <c r="TZA39" s="59"/>
      <c r="TZB39" s="59"/>
      <c r="TZC39" s="59"/>
      <c r="TZD39" s="59"/>
      <c r="TZE39" s="59"/>
      <c r="TZF39" s="59"/>
      <c r="TZG39" s="59"/>
      <c r="TZH39" s="59"/>
      <c r="TZI39" s="59"/>
      <c r="TZJ39" s="59"/>
      <c r="TZK39" s="59"/>
      <c r="TZL39" s="59"/>
      <c r="TZM39" s="59"/>
      <c r="TZN39" s="59"/>
      <c r="TZO39" s="59"/>
      <c r="TZP39" s="59"/>
      <c r="TZQ39" s="59"/>
      <c r="TZR39" s="59"/>
      <c r="TZS39" s="59"/>
      <c r="TZT39" s="59"/>
      <c r="TZU39" s="59"/>
      <c r="TZV39" s="59"/>
      <c r="TZW39" s="59"/>
      <c r="TZX39" s="59"/>
      <c r="TZY39" s="59"/>
      <c r="TZZ39" s="59"/>
      <c r="UAA39" s="59"/>
      <c r="UAB39" s="59"/>
      <c r="UAC39" s="59"/>
      <c r="UAD39" s="59"/>
      <c r="UAE39" s="59"/>
      <c r="UAF39" s="59"/>
      <c r="UAG39" s="59"/>
      <c r="UAH39" s="59"/>
      <c r="UAI39" s="59"/>
      <c r="UAJ39" s="59"/>
      <c r="UAK39" s="59"/>
      <c r="UAL39" s="59"/>
      <c r="UAM39" s="59"/>
      <c r="UAN39" s="59"/>
      <c r="UAO39" s="59"/>
      <c r="UAP39" s="59"/>
      <c r="UAQ39" s="59"/>
      <c r="UAR39" s="59"/>
      <c r="UAS39" s="59"/>
      <c r="UAT39" s="59"/>
      <c r="UAU39" s="59"/>
      <c r="UAV39" s="59"/>
      <c r="UAW39" s="59"/>
      <c r="UAX39" s="59"/>
      <c r="UAY39" s="59"/>
      <c r="UAZ39" s="59"/>
      <c r="UBA39" s="59"/>
      <c r="UBB39" s="59"/>
      <c r="UBC39" s="59"/>
      <c r="UBD39" s="59"/>
      <c r="UBE39" s="59"/>
      <c r="UBF39" s="59"/>
      <c r="UBG39" s="59"/>
      <c r="UBH39" s="59"/>
      <c r="UBI39" s="59"/>
      <c r="UBJ39" s="59"/>
      <c r="UBK39" s="59"/>
      <c r="UBL39" s="59"/>
      <c r="UBM39" s="59"/>
      <c r="UBN39" s="59"/>
      <c r="UBO39" s="59"/>
      <c r="UBP39" s="59"/>
      <c r="UBQ39" s="59"/>
      <c r="UBR39" s="59"/>
      <c r="UBS39" s="59"/>
      <c r="UBT39" s="59"/>
      <c r="UBU39" s="59"/>
      <c r="UBV39" s="59"/>
      <c r="UBW39" s="59"/>
      <c r="UBX39" s="59"/>
      <c r="UBY39" s="59"/>
      <c r="UBZ39" s="59"/>
      <c r="UCA39" s="59"/>
      <c r="UCB39" s="59"/>
      <c r="UCC39" s="59"/>
      <c r="UCD39" s="59"/>
      <c r="UCE39" s="59"/>
      <c r="UCF39" s="59"/>
      <c r="UCG39" s="59"/>
      <c r="UCH39" s="59"/>
      <c r="UCI39" s="59"/>
      <c r="UCJ39" s="59"/>
      <c r="UCK39" s="59"/>
      <c r="UCL39" s="59"/>
      <c r="UCM39" s="59"/>
      <c r="UCN39" s="59"/>
      <c r="UCO39" s="59"/>
      <c r="UCP39" s="59"/>
      <c r="UCQ39" s="59"/>
      <c r="UCR39" s="59"/>
      <c r="UCS39" s="59"/>
      <c r="UCT39" s="59"/>
      <c r="UCU39" s="59"/>
      <c r="UCV39" s="59"/>
      <c r="UCW39" s="59"/>
      <c r="UCX39" s="59"/>
      <c r="UCY39" s="59"/>
      <c r="UCZ39" s="59"/>
      <c r="UDA39" s="59"/>
      <c r="UDB39" s="59"/>
      <c r="UDC39" s="59"/>
      <c r="UDD39" s="59"/>
      <c r="UDE39" s="59"/>
      <c r="UDF39" s="59"/>
      <c r="UDG39" s="59"/>
      <c r="UDH39" s="59"/>
      <c r="UDI39" s="59"/>
      <c r="UDJ39" s="59"/>
      <c r="UDK39" s="59"/>
      <c r="UDL39" s="59"/>
      <c r="UDM39" s="59"/>
      <c r="UDN39" s="59"/>
      <c r="UDO39" s="59"/>
      <c r="UDP39" s="59"/>
      <c r="UDQ39" s="59"/>
      <c r="UDR39" s="59"/>
      <c r="UDS39" s="59"/>
      <c r="UDT39" s="59"/>
      <c r="UDU39" s="59"/>
      <c r="UDV39" s="59"/>
      <c r="UDW39" s="59"/>
      <c r="UDX39" s="59"/>
      <c r="UDY39" s="59"/>
      <c r="UDZ39" s="59"/>
      <c r="UEA39" s="59"/>
      <c r="UEB39" s="59"/>
      <c r="UEC39" s="59"/>
      <c r="UED39" s="59"/>
      <c r="UEE39" s="59"/>
      <c r="UEF39" s="59"/>
      <c r="UEG39" s="59"/>
      <c r="UEH39" s="59"/>
      <c r="UEI39" s="59"/>
      <c r="UEJ39" s="59"/>
      <c r="UEK39" s="59"/>
      <c r="UEL39" s="59"/>
      <c r="UEM39" s="59"/>
      <c r="UEN39" s="59"/>
      <c r="UEO39" s="59"/>
      <c r="UEP39" s="59"/>
      <c r="UEQ39" s="59"/>
      <c r="UER39" s="59"/>
      <c r="UES39" s="59"/>
      <c r="UET39" s="59"/>
      <c r="UEU39" s="59"/>
      <c r="UEV39" s="59"/>
      <c r="UEW39" s="59"/>
      <c r="UEX39" s="59"/>
      <c r="UEY39" s="59"/>
      <c r="UEZ39" s="59"/>
      <c r="UFA39" s="59"/>
      <c r="UFB39" s="59"/>
      <c r="UFC39" s="59"/>
      <c r="UFD39" s="59"/>
      <c r="UFE39" s="59"/>
      <c r="UFF39" s="59"/>
      <c r="UFG39" s="59"/>
      <c r="UFH39" s="59"/>
      <c r="UFI39" s="59"/>
      <c r="UFJ39" s="59"/>
      <c r="UFK39" s="59"/>
      <c r="UFL39" s="59"/>
      <c r="UFM39" s="59"/>
      <c r="UFN39" s="59"/>
      <c r="UFO39" s="59"/>
      <c r="UFP39" s="59"/>
      <c r="UFQ39" s="59"/>
      <c r="UFR39" s="59"/>
      <c r="UFS39" s="59"/>
      <c r="UFT39" s="59"/>
      <c r="UFU39" s="59"/>
      <c r="UFV39" s="59"/>
      <c r="UFW39" s="59"/>
      <c r="UFX39" s="59"/>
      <c r="UFY39" s="59"/>
      <c r="UFZ39" s="59"/>
      <c r="UGA39" s="59"/>
      <c r="UGB39" s="59"/>
      <c r="UGC39" s="59"/>
      <c r="UGD39" s="59"/>
      <c r="UGE39" s="59"/>
      <c r="UGF39" s="59"/>
      <c r="UGG39" s="59"/>
      <c r="UGH39" s="59"/>
      <c r="UGI39" s="59"/>
      <c r="UGJ39" s="59"/>
      <c r="UGK39" s="59"/>
      <c r="UGL39" s="59"/>
      <c r="UGM39" s="59"/>
      <c r="UGN39" s="59"/>
      <c r="UGO39" s="59"/>
      <c r="UGP39" s="59"/>
      <c r="UGQ39" s="59"/>
      <c r="UGR39" s="59"/>
      <c r="UGS39" s="59"/>
      <c r="UGT39" s="59"/>
      <c r="UGU39" s="59"/>
      <c r="UGV39" s="59"/>
      <c r="UGW39" s="59"/>
      <c r="UGX39" s="59"/>
      <c r="UGY39" s="59"/>
      <c r="UGZ39" s="59"/>
      <c r="UHA39" s="59"/>
      <c r="UHB39" s="59"/>
      <c r="UHC39" s="59"/>
      <c r="UHD39" s="59"/>
      <c r="UHE39" s="59"/>
      <c r="UHF39" s="59"/>
      <c r="UHG39" s="59"/>
      <c r="UHH39" s="59"/>
      <c r="UHI39" s="59"/>
      <c r="UHJ39" s="59"/>
      <c r="UHK39" s="59"/>
      <c r="UHL39" s="59"/>
      <c r="UHM39" s="59"/>
      <c r="UHN39" s="59"/>
      <c r="UHO39" s="59"/>
      <c r="UHP39" s="59"/>
      <c r="UHQ39" s="59"/>
      <c r="UHR39" s="59"/>
      <c r="UHS39" s="59"/>
      <c r="UHT39" s="59"/>
      <c r="UHU39" s="59"/>
      <c r="UHV39" s="59"/>
      <c r="UHW39" s="59"/>
      <c r="UHX39" s="59"/>
      <c r="UHY39" s="59"/>
      <c r="UHZ39" s="59"/>
      <c r="UIA39" s="59"/>
      <c r="UIB39" s="59"/>
      <c r="UIC39" s="59"/>
      <c r="UID39" s="59"/>
      <c r="UIE39" s="59"/>
      <c r="UIF39" s="59"/>
      <c r="UIG39" s="59"/>
      <c r="UIH39" s="59"/>
      <c r="UII39" s="59"/>
      <c r="UIJ39" s="59"/>
      <c r="UIK39" s="59"/>
      <c r="UIL39" s="59"/>
      <c r="UIM39" s="59"/>
      <c r="UIN39" s="59"/>
      <c r="UIO39" s="59"/>
      <c r="UIP39" s="59"/>
      <c r="UIQ39" s="59"/>
      <c r="UIR39" s="59"/>
      <c r="UIS39" s="59"/>
      <c r="UIT39" s="59"/>
      <c r="UIU39" s="59"/>
      <c r="UIV39" s="59"/>
      <c r="UIW39" s="59"/>
      <c r="UIX39" s="59"/>
      <c r="UIY39" s="59"/>
      <c r="UIZ39" s="59"/>
      <c r="UJA39" s="59"/>
      <c r="UJB39" s="59"/>
      <c r="UJC39" s="59"/>
      <c r="UJD39" s="59"/>
      <c r="UJE39" s="59"/>
      <c r="UJF39" s="59"/>
      <c r="UJG39" s="59"/>
      <c r="UJH39" s="59"/>
      <c r="UJI39" s="59"/>
      <c r="UJJ39" s="59"/>
      <c r="UJK39" s="59"/>
      <c r="UJL39" s="59"/>
      <c r="UJM39" s="59"/>
      <c r="UJN39" s="59"/>
      <c r="UJO39" s="59"/>
      <c r="UJP39" s="59"/>
      <c r="UJQ39" s="59"/>
      <c r="UJR39" s="59"/>
      <c r="UJS39" s="59"/>
      <c r="UJT39" s="59"/>
      <c r="UJU39" s="59"/>
      <c r="UJV39" s="59"/>
      <c r="UJW39" s="59"/>
      <c r="UJX39" s="59"/>
      <c r="UJY39" s="59"/>
      <c r="UJZ39" s="59"/>
      <c r="UKA39" s="59"/>
      <c r="UKB39" s="59"/>
      <c r="UKC39" s="59"/>
      <c r="UKD39" s="59"/>
      <c r="UKE39" s="59"/>
      <c r="UKF39" s="59"/>
      <c r="UKG39" s="59"/>
      <c r="UKH39" s="59"/>
      <c r="UKI39" s="59"/>
      <c r="UKJ39" s="59"/>
      <c r="UKK39" s="59"/>
      <c r="UKL39" s="59"/>
      <c r="UKM39" s="59"/>
      <c r="UKN39" s="59"/>
      <c r="UKO39" s="59"/>
      <c r="UKP39" s="59"/>
      <c r="UKQ39" s="59"/>
      <c r="UKR39" s="59"/>
      <c r="UKS39" s="59"/>
      <c r="UKT39" s="59"/>
      <c r="UKU39" s="59"/>
      <c r="UKV39" s="59"/>
      <c r="UKW39" s="59"/>
      <c r="UKX39" s="59"/>
      <c r="UKY39" s="59"/>
      <c r="UKZ39" s="59"/>
      <c r="ULA39" s="59"/>
      <c r="ULB39" s="59"/>
      <c r="ULC39" s="59"/>
      <c r="ULD39" s="59"/>
      <c r="ULE39" s="59"/>
      <c r="ULF39" s="59"/>
      <c r="ULG39" s="59"/>
      <c r="ULH39" s="59"/>
      <c r="ULI39" s="59"/>
      <c r="ULJ39" s="59"/>
      <c r="ULK39" s="59"/>
      <c r="ULL39" s="59"/>
      <c r="ULM39" s="59"/>
      <c r="ULN39" s="59"/>
      <c r="ULO39" s="59"/>
      <c r="ULP39" s="59"/>
      <c r="ULQ39" s="59"/>
      <c r="ULR39" s="59"/>
      <c r="ULS39" s="59"/>
      <c r="ULT39" s="59"/>
      <c r="ULU39" s="59"/>
      <c r="ULV39" s="59"/>
      <c r="ULW39" s="59"/>
      <c r="ULX39" s="59"/>
      <c r="ULY39" s="59"/>
      <c r="ULZ39" s="59"/>
      <c r="UMA39" s="59"/>
      <c r="UMB39" s="59"/>
      <c r="UMC39" s="59"/>
      <c r="UMD39" s="59"/>
      <c r="UME39" s="59"/>
      <c r="UMF39" s="59"/>
      <c r="UMG39" s="59"/>
      <c r="UMH39" s="59"/>
      <c r="UMI39" s="59"/>
      <c r="UMJ39" s="59"/>
      <c r="UMK39" s="59"/>
      <c r="UML39" s="59"/>
      <c r="UMM39" s="59"/>
      <c r="UMN39" s="59"/>
      <c r="UMO39" s="59"/>
      <c r="UMP39" s="59"/>
      <c r="UMQ39" s="59"/>
      <c r="UMR39" s="59"/>
      <c r="UMS39" s="59"/>
      <c r="UMT39" s="59"/>
      <c r="UMU39" s="59"/>
      <c r="UMV39" s="59"/>
      <c r="UMW39" s="59"/>
      <c r="UMX39" s="59"/>
      <c r="UMY39" s="59"/>
      <c r="UMZ39" s="59"/>
      <c r="UNA39" s="59"/>
      <c r="UNB39" s="59"/>
      <c r="UNC39" s="59"/>
      <c r="UND39" s="59"/>
      <c r="UNE39" s="59"/>
      <c r="UNF39" s="59"/>
      <c r="UNG39" s="59"/>
      <c r="UNH39" s="59"/>
      <c r="UNI39" s="59"/>
      <c r="UNJ39" s="59"/>
      <c r="UNK39" s="59"/>
      <c r="UNL39" s="59"/>
      <c r="UNM39" s="59"/>
      <c r="UNN39" s="59"/>
      <c r="UNO39" s="59"/>
      <c r="UNP39" s="59"/>
      <c r="UNQ39" s="59"/>
      <c r="UNR39" s="59"/>
      <c r="UNS39" s="59"/>
      <c r="UNT39" s="59"/>
      <c r="UNU39" s="59"/>
      <c r="UNV39" s="59"/>
      <c r="UNW39" s="59"/>
      <c r="UNX39" s="59"/>
      <c r="UNY39" s="59"/>
      <c r="UNZ39" s="59"/>
      <c r="UOA39" s="59"/>
      <c r="UOB39" s="59"/>
      <c r="UOC39" s="59"/>
      <c r="UOD39" s="59"/>
      <c r="UOE39" s="59"/>
      <c r="UOF39" s="59"/>
      <c r="UOG39" s="59"/>
      <c r="UOH39" s="59"/>
      <c r="UOI39" s="59"/>
      <c r="UOJ39" s="59"/>
      <c r="UOK39" s="59"/>
      <c r="UOL39" s="59"/>
      <c r="UOM39" s="59"/>
      <c r="UON39" s="59"/>
      <c r="UOO39" s="59"/>
      <c r="UOP39" s="59"/>
      <c r="UOQ39" s="59"/>
      <c r="UOR39" s="59"/>
      <c r="UOS39" s="59"/>
      <c r="UOT39" s="59"/>
      <c r="UOU39" s="59"/>
      <c r="UOV39" s="59"/>
      <c r="UOW39" s="59"/>
      <c r="UOX39" s="59"/>
      <c r="UOY39" s="59"/>
      <c r="UOZ39" s="59"/>
      <c r="UPA39" s="59"/>
      <c r="UPB39" s="59"/>
      <c r="UPC39" s="59"/>
      <c r="UPD39" s="59"/>
      <c r="UPE39" s="59"/>
      <c r="UPF39" s="59"/>
      <c r="UPG39" s="59"/>
      <c r="UPH39" s="59"/>
      <c r="UPI39" s="59"/>
      <c r="UPJ39" s="59"/>
      <c r="UPK39" s="59"/>
      <c r="UPL39" s="59"/>
      <c r="UPM39" s="59"/>
      <c r="UPN39" s="59"/>
      <c r="UPO39" s="59"/>
      <c r="UPP39" s="59"/>
      <c r="UPQ39" s="59"/>
      <c r="UPR39" s="59"/>
      <c r="UPS39" s="59"/>
      <c r="UPT39" s="59"/>
      <c r="UPU39" s="59"/>
      <c r="UPV39" s="59"/>
      <c r="UPW39" s="59"/>
      <c r="UPX39" s="59"/>
      <c r="UPY39" s="59"/>
      <c r="UPZ39" s="59"/>
      <c r="UQA39" s="59"/>
      <c r="UQB39" s="59"/>
      <c r="UQC39" s="59"/>
      <c r="UQD39" s="59"/>
      <c r="UQE39" s="59"/>
      <c r="UQF39" s="59"/>
      <c r="UQG39" s="59"/>
      <c r="UQH39" s="59"/>
      <c r="UQI39" s="59"/>
      <c r="UQJ39" s="59"/>
      <c r="UQK39" s="59"/>
      <c r="UQL39" s="59"/>
      <c r="UQM39" s="59"/>
      <c r="UQN39" s="59"/>
      <c r="UQO39" s="59"/>
      <c r="UQP39" s="59"/>
      <c r="UQQ39" s="59"/>
      <c r="UQR39" s="59"/>
      <c r="UQS39" s="59"/>
      <c r="UQT39" s="59"/>
      <c r="UQU39" s="59"/>
      <c r="UQV39" s="59"/>
      <c r="UQW39" s="59"/>
      <c r="UQX39" s="59"/>
      <c r="UQY39" s="59"/>
      <c r="UQZ39" s="59"/>
      <c r="URA39" s="59"/>
      <c r="URB39" s="59"/>
      <c r="URC39" s="59"/>
      <c r="URD39" s="59"/>
      <c r="URE39" s="59"/>
      <c r="URF39" s="59"/>
      <c r="URG39" s="59"/>
      <c r="URH39" s="59"/>
      <c r="URI39" s="59"/>
      <c r="URJ39" s="59"/>
      <c r="URK39" s="59"/>
      <c r="URL39" s="59"/>
      <c r="URM39" s="59"/>
      <c r="URN39" s="59"/>
      <c r="URO39" s="59"/>
      <c r="URP39" s="59"/>
      <c r="URQ39" s="59"/>
      <c r="URR39" s="59"/>
      <c r="URS39" s="59"/>
      <c r="URT39" s="59"/>
      <c r="URU39" s="59"/>
      <c r="URV39" s="59"/>
      <c r="URW39" s="59"/>
      <c r="URX39" s="59"/>
      <c r="URY39" s="59"/>
      <c r="URZ39" s="59"/>
      <c r="USA39" s="59"/>
      <c r="USB39" s="59"/>
      <c r="USC39" s="59"/>
      <c r="USD39" s="59"/>
      <c r="USE39" s="59"/>
      <c r="USF39" s="59"/>
      <c r="USG39" s="59"/>
      <c r="USH39" s="59"/>
      <c r="USI39" s="59"/>
      <c r="USJ39" s="59"/>
      <c r="USK39" s="59"/>
      <c r="USL39" s="59"/>
      <c r="USM39" s="59"/>
      <c r="USN39" s="59"/>
      <c r="USO39" s="59"/>
      <c r="USP39" s="59"/>
      <c r="USQ39" s="59"/>
      <c r="USR39" s="59"/>
      <c r="USS39" s="59"/>
      <c r="UST39" s="59"/>
      <c r="USU39" s="59"/>
      <c r="USV39" s="59"/>
      <c r="USW39" s="59"/>
      <c r="USX39" s="59"/>
      <c r="USY39" s="59"/>
      <c r="USZ39" s="59"/>
      <c r="UTA39" s="59"/>
      <c r="UTB39" s="59"/>
      <c r="UTC39" s="59"/>
      <c r="UTD39" s="59"/>
      <c r="UTE39" s="59"/>
      <c r="UTF39" s="59"/>
      <c r="UTG39" s="59"/>
      <c r="UTH39" s="59"/>
      <c r="UTI39" s="59"/>
      <c r="UTJ39" s="59"/>
      <c r="UTK39" s="59"/>
      <c r="UTL39" s="59"/>
      <c r="UTM39" s="59"/>
      <c r="UTN39" s="59"/>
      <c r="UTO39" s="59"/>
      <c r="UTP39" s="59"/>
      <c r="UTQ39" s="59"/>
      <c r="UTR39" s="59"/>
      <c r="UTS39" s="59"/>
      <c r="UTT39" s="59"/>
      <c r="UTU39" s="59"/>
      <c r="UTV39" s="59"/>
      <c r="UTW39" s="59"/>
      <c r="UTX39" s="59"/>
      <c r="UTY39" s="59"/>
      <c r="UTZ39" s="59"/>
      <c r="UUA39" s="59"/>
      <c r="UUB39" s="59"/>
      <c r="UUC39" s="59"/>
      <c r="UUD39" s="59"/>
      <c r="UUE39" s="59"/>
      <c r="UUF39" s="59"/>
      <c r="UUG39" s="59"/>
      <c r="UUH39" s="59"/>
      <c r="UUI39" s="59"/>
      <c r="UUJ39" s="59"/>
      <c r="UUK39" s="59"/>
      <c r="UUL39" s="59"/>
      <c r="UUM39" s="59"/>
      <c r="UUN39" s="59"/>
      <c r="UUO39" s="59"/>
      <c r="UUP39" s="59"/>
      <c r="UUQ39" s="59"/>
      <c r="UUR39" s="59"/>
      <c r="UUS39" s="59"/>
      <c r="UUT39" s="59"/>
      <c r="UUU39" s="59"/>
      <c r="UUV39" s="59"/>
      <c r="UUW39" s="59"/>
      <c r="UUX39" s="59"/>
      <c r="UUY39" s="59"/>
      <c r="UUZ39" s="59"/>
      <c r="UVA39" s="59"/>
      <c r="UVB39" s="59"/>
      <c r="UVC39" s="59"/>
      <c r="UVD39" s="59"/>
      <c r="UVE39" s="59"/>
      <c r="UVF39" s="59"/>
      <c r="UVG39" s="59"/>
      <c r="UVH39" s="59"/>
      <c r="UVI39" s="59"/>
      <c r="UVJ39" s="59"/>
      <c r="UVK39" s="59"/>
      <c r="UVL39" s="59"/>
      <c r="UVM39" s="59"/>
      <c r="UVN39" s="59"/>
      <c r="UVO39" s="59"/>
      <c r="UVP39" s="59"/>
      <c r="UVQ39" s="59"/>
      <c r="UVR39" s="59"/>
      <c r="UVS39" s="59"/>
      <c r="UVT39" s="59"/>
      <c r="UVU39" s="59"/>
      <c r="UVV39" s="59"/>
      <c r="UVW39" s="59"/>
      <c r="UVX39" s="59"/>
      <c r="UVY39" s="59"/>
      <c r="UVZ39" s="59"/>
      <c r="UWA39" s="59"/>
      <c r="UWB39" s="59"/>
      <c r="UWC39" s="59"/>
      <c r="UWD39" s="59"/>
      <c r="UWE39" s="59"/>
      <c r="UWF39" s="59"/>
      <c r="UWG39" s="59"/>
      <c r="UWH39" s="59"/>
      <c r="UWI39" s="59"/>
      <c r="UWJ39" s="59"/>
      <c r="UWK39" s="59"/>
      <c r="UWL39" s="59"/>
      <c r="UWM39" s="59"/>
      <c r="UWN39" s="59"/>
      <c r="UWO39" s="59"/>
      <c r="UWP39" s="59"/>
      <c r="UWQ39" s="59"/>
      <c r="UWR39" s="59"/>
      <c r="UWS39" s="59"/>
      <c r="UWT39" s="59"/>
      <c r="UWU39" s="59"/>
      <c r="UWV39" s="59"/>
      <c r="UWW39" s="59"/>
      <c r="UWX39" s="59"/>
      <c r="UWY39" s="59"/>
      <c r="UWZ39" s="59"/>
      <c r="UXA39" s="59"/>
      <c r="UXB39" s="59"/>
      <c r="UXC39" s="59"/>
      <c r="UXD39" s="59"/>
      <c r="UXE39" s="59"/>
      <c r="UXF39" s="59"/>
      <c r="UXG39" s="59"/>
      <c r="UXH39" s="59"/>
      <c r="UXI39" s="59"/>
      <c r="UXJ39" s="59"/>
      <c r="UXK39" s="59"/>
      <c r="UXL39" s="59"/>
      <c r="UXM39" s="59"/>
      <c r="UXN39" s="59"/>
      <c r="UXO39" s="59"/>
      <c r="UXP39" s="59"/>
      <c r="UXQ39" s="59"/>
      <c r="UXR39" s="59"/>
      <c r="UXS39" s="59"/>
      <c r="UXT39" s="59"/>
      <c r="UXU39" s="59"/>
      <c r="UXV39" s="59"/>
      <c r="UXW39" s="59"/>
      <c r="UXX39" s="59"/>
      <c r="UXY39" s="59"/>
      <c r="UXZ39" s="59"/>
      <c r="UYA39" s="59"/>
      <c r="UYB39" s="59"/>
      <c r="UYC39" s="59"/>
      <c r="UYD39" s="59"/>
      <c r="UYE39" s="59"/>
      <c r="UYF39" s="59"/>
      <c r="UYG39" s="59"/>
      <c r="UYH39" s="59"/>
      <c r="UYI39" s="59"/>
      <c r="UYJ39" s="59"/>
      <c r="UYK39" s="59"/>
      <c r="UYL39" s="59"/>
      <c r="UYM39" s="59"/>
      <c r="UYN39" s="59"/>
      <c r="UYO39" s="59"/>
      <c r="UYP39" s="59"/>
      <c r="UYQ39" s="59"/>
      <c r="UYR39" s="59"/>
      <c r="UYS39" s="59"/>
      <c r="UYT39" s="59"/>
      <c r="UYU39" s="59"/>
      <c r="UYV39" s="59"/>
      <c r="UYW39" s="59"/>
      <c r="UYX39" s="59"/>
      <c r="UYY39" s="59"/>
      <c r="UYZ39" s="59"/>
      <c r="UZA39" s="59"/>
      <c r="UZB39" s="59"/>
      <c r="UZC39" s="59"/>
      <c r="UZD39" s="59"/>
      <c r="UZE39" s="59"/>
      <c r="UZF39" s="59"/>
      <c r="UZG39" s="59"/>
      <c r="UZH39" s="59"/>
      <c r="UZI39" s="59"/>
      <c r="UZJ39" s="59"/>
      <c r="UZK39" s="59"/>
      <c r="UZL39" s="59"/>
      <c r="UZM39" s="59"/>
      <c r="UZN39" s="59"/>
      <c r="UZO39" s="59"/>
      <c r="UZP39" s="59"/>
      <c r="UZQ39" s="59"/>
      <c r="UZR39" s="59"/>
      <c r="UZS39" s="59"/>
      <c r="UZT39" s="59"/>
      <c r="UZU39" s="59"/>
      <c r="UZV39" s="59"/>
      <c r="UZW39" s="59"/>
      <c r="UZX39" s="59"/>
      <c r="UZY39" s="59"/>
      <c r="UZZ39" s="59"/>
      <c r="VAA39" s="59"/>
      <c r="VAB39" s="59"/>
      <c r="VAC39" s="59"/>
      <c r="VAD39" s="59"/>
      <c r="VAE39" s="59"/>
      <c r="VAF39" s="59"/>
      <c r="VAG39" s="59"/>
      <c r="VAH39" s="59"/>
      <c r="VAI39" s="59"/>
      <c r="VAJ39" s="59"/>
      <c r="VAK39" s="59"/>
      <c r="VAL39" s="59"/>
      <c r="VAM39" s="59"/>
      <c r="VAN39" s="59"/>
      <c r="VAO39" s="59"/>
      <c r="VAP39" s="59"/>
      <c r="VAQ39" s="59"/>
      <c r="VAR39" s="59"/>
      <c r="VAS39" s="59"/>
      <c r="VAT39" s="59"/>
      <c r="VAU39" s="59"/>
      <c r="VAV39" s="59"/>
      <c r="VAW39" s="59"/>
      <c r="VAX39" s="59"/>
      <c r="VAY39" s="59"/>
      <c r="VAZ39" s="59"/>
      <c r="VBA39" s="59"/>
      <c r="VBB39" s="59"/>
      <c r="VBC39" s="59"/>
      <c r="VBD39" s="59"/>
      <c r="VBE39" s="59"/>
      <c r="VBF39" s="59"/>
      <c r="VBG39" s="59"/>
      <c r="VBH39" s="59"/>
      <c r="VBI39" s="59"/>
      <c r="VBJ39" s="59"/>
      <c r="VBK39" s="59"/>
      <c r="VBL39" s="59"/>
      <c r="VBM39" s="59"/>
      <c r="VBN39" s="59"/>
      <c r="VBO39" s="59"/>
      <c r="VBP39" s="59"/>
      <c r="VBQ39" s="59"/>
      <c r="VBR39" s="59"/>
      <c r="VBS39" s="59"/>
      <c r="VBT39" s="59"/>
      <c r="VBU39" s="59"/>
      <c r="VBV39" s="59"/>
      <c r="VBW39" s="59"/>
      <c r="VBX39" s="59"/>
      <c r="VBY39" s="59"/>
      <c r="VBZ39" s="59"/>
      <c r="VCA39" s="59"/>
      <c r="VCB39" s="59"/>
      <c r="VCC39" s="59"/>
      <c r="VCD39" s="59"/>
      <c r="VCE39" s="59"/>
      <c r="VCF39" s="59"/>
      <c r="VCG39" s="59"/>
      <c r="VCH39" s="59"/>
      <c r="VCI39" s="59"/>
      <c r="VCJ39" s="59"/>
      <c r="VCK39" s="59"/>
      <c r="VCL39" s="59"/>
      <c r="VCM39" s="59"/>
      <c r="VCN39" s="59"/>
      <c r="VCO39" s="59"/>
      <c r="VCP39" s="59"/>
      <c r="VCQ39" s="59"/>
      <c r="VCR39" s="59"/>
      <c r="VCS39" s="59"/>
      <c r="VCT39" s="59"/>
      <c r="VCU39" s="59"/>
      <c r="VCV39" s="59"/>
      <c r="VCW39" s="59"/>
      <c r="VCX39" s="59"/>
      <c r="VCY39" s="59"/>
      <c r="VCZ39" s="59"/>
      <c r="VDA39" s="59"/>
      <c r="VDB39" s="59"/>
      <c r="VDC39" s="59"/>
      <c r="VDD39" s="59"/>
      <c r="VDE39" s="59"/>
      <c r="VDF39" s="59"/>
      <c r="VDG39" s="59"/>
      <c r="VDH39" s="59"/>
      <c r="VDI39" s="59"/>
      <c r="VDJ39" s="59"/>
      <c r="VDK39" s="59"/>
      <c r="VDL39" s="59"/>
      <c r="VDM39" s="59"/>
      <c r="VDN39" s="59"/>
      <c r="VDO39" s="59"/>
      <c r="VDP39" s="59"/>
      <c r="VDQ39" s="59"/>
      <c r="VDR39" s="59"/>
      <c r="VDS39" s="59"/>
      <c r="VDT39" s="59"/>
      <c r="VDU39" s="59"/>
      <c r="VDV39" s="59"/>
      <c r="VDW39" s="59"/>
      <c r="VDX39" s="59"/>
      <c r="VDY39" s="59"/>
      <c r="VDZ39" s="59"/>
      <c r="VEA39" s="59"/>
      <c r="VEB39" s="59"/>
      <c r="VEC39" s="59"/>
      <c r="VED39" s="59"/>
      <c r="VEE39" s="59"/>
      <c r="VEF39" s="59"/>
      <c r="VEG39" s="59"/>
      <c r="VEH39" s="59"/>
      <c r="VEI39" s="59"/>
      <c r="VEJ39" s="59"/>
      <c r="VEK39" s="59"/>
      <c r="VEL39" s="59"/>
      <c r="VEM39" s="59"/>
      <c r="VEN39" s="59"/>
      <c r="VEO39" s="59"/>
      <c r="VEP39" s="59"/>
      <c r="VEQ39" s="59"/>
      <c r="VER39" s="59"/>
      <c r="VES39" s="59"/>
      <c r="VET39" s="59"/>
      <c r="VEU39" s="59"/>
      <c r="VEV39" s="59"/>
      <c r="VEW39" s="59"/>
      <c r="VEX39" s="59"/>
      <c r="VEY39" s="59"/>
      <c r="VEZ39" s="59"/>
      <c r="VFA39" s="59"/>
      <c r="VFB39" s="59"/>
      <c r="VFC39" s="59"/>
      <c r="VFD39" s="59"/>
      <c r="VFE39" s="59"/>
      <c r="VFF39" s="59"/>
      <c r="VFG39" s="59"/>
      <c r="VFH39" s="59"/>
      <c r="VFI39" s="59"/>
      <c r="VFJ39" s="59"/>
      <c r="VFK39" s="59"/>
      <c r="VFL39" s="59"/>
      <c r="VFM39" s="59"/>
      <c r="VFN39" s="59"/>
      <c r="VFO39" s="59"/>
      <c r="VFP39" s="59"/>
      <c r="VFQ39" s="59"/>
      <c r="VFR39" s="59"/>
      <c r="VFS39" s="59"/>
      <c r="VFT39" s="59"/>
      <c r="VFU39" s="59"/>
      <c r="VFV39" s="59"/>
      <c r="VFW39" s="59"/>
      <c r="VFX39" s="59"/>
      <c r="VFY39" s="59"/>
      <c r="VFZ39" s="59"/>
      <c r="VGA39" s="59"/>
      <c r="VGB39" s="59"/>
      <c r="VGC39" s="59"/>
      <c r="VGD39" s="59"/>
      <c r="VGE39" s="59"/>
      <c r="VGF39" s="59"/>
      <c r="VGG39" s="59"/>
      <c r="VGH39" s="59"/>
      <c r="VGI39" s="59"/>
      <c r="VGJ39" s="59"/>
      <c r="VGK39" s="59"/>
      <c r="VGL39" s="59"/>
      <c r="VGM39" s="59"/>
      <c r="VGN39" s="59"/>
      <c r="VGO39" s="59"/>
      <c r="VGP39" s="59"/>
      <c r="VGQ39" s="59"/>
      <c r="VGR39" s="59"/>
      <c r="VGS39" s="59"/>
      <c r="VGT39" s="59"/>
      <c r="VGU39" s="59"/>
      <c r="VGV39" s="59"/>
      <c r="VGW39" s="59"/>
      <c r="VGX39" s="59"/>
      <c r="VGY39" s="59"/>
      <c r="VGZ39" s="59"/>
      <c r="VHA39" s="59"/>
      <c r="VHB39" s="59"/>
      <c r="VHC39" s="59"/>
      <c r="VHD39" s="59"/>
      <c r="VHE39" s="59"/>
      <c r="VHF39" s="59"/>
      <c r="VHG39" s="59"/>
      <c r="VHH39" s="59"/>
      <c r="VHI39" s="59"/>
      <c r="VHJ39" s="59"/>
      <c r="VHK39" s="59"/>
      <c r="VHL39" s="59"/>
      <c r="VHM39" s="59"/>
      <c r="VHN39" s="59"/>
      <c r="VHO39" s="59"/>
      <c r="VHP39" s="59"/>
      <c r="VHQ39" s="59"/>
      <c r="VHR39" s="59"/>
      <c r="VHS39" s="59"/>
      <c r="VHT39" s="59"/>
      <c r="VHU39" s="59"/>
      <c r="VHV39" s="59"/>
      <c r="VHW39" s="59"/>
      <c r="VHX39" s="59"/>
      <c r="VHY39" s="59"/>
      <c r="VHZ39" s="59"/>
      <c r="VIA39" s="59"/>
      <c r="VIB39" s="59"/>
      <c r="VIC39" s="59"/>
      <c r="VID39" s="59"/>
      <c r="VIE39" s="59"/>
      <c r="VIF39" s="59"/>
      <c r="VIG39" s="59"/>
      <c r="VIH39" s="59"/>
      <c r="VII39" s="59"/>
      <c r="VIJ39" s="59"/>
      <c r="VIK39" s="59"/>
      <c r="VIL39" s="59"/>
      <c r="VIM39" s="59"/>
      <c r="VIN39" s="59"/>
      <c r="VIO39" s="59"/>
      <c r="VIP39" s="59"/>
      <c r="VIQ39" s="59"/>
      <c r="VIR39" s="59"/>
      <c r="VIS39" s="59"/>
      <c r="VIT39" s="59"/>
      <c r="VIU39" s="59"/>
      <c r="VIV39" s="59"/>
      <c r="VIW39" s="59"/>
      <c r="VIX39" s="59"/>
      <c r="VIY39" s="59"/>
      <c r="VIZ39" s="59"/>
      <c r="VJA39" s="59"/>
      <c r="VJB39" s="59"/>
      <c r="VJC39" s="59"/>
      <c r="VJD39" s="59"/>
      <c r="VJE39" s="59"/>
      <c r="VJF39" s="59"/>
      <c r="VJG39" s="59"/>
      <c r="VJH39" s="59"/>
      <c r="VJI39" s="59"/>
      <c r="VJJ39" s="59"/>
      <c r="VJK39" s="59"/>
      <c r="VJL39" s="59"/>
      <c r="VJM39" s="59"/>
      <c r="VJN39" s="59"/>
      <c r="VJO39" s="59"/>
      <c r="VJP39" s="59"/>
      <c r="VJQ39" s="59"/>
      <c r="VJR39" s="59"/>
      <c r="VJS39" s="59"/>
      <c r="VJT39" s="59"/>
      <c r="VJU39" s="59"/>
      <c r="VJV39" s="59"/>
      <c r="VJW39" s="59"/>
      <c r="VJX39" s="59"/>
      <c r="VJY39" s="59"/>
      <c r="VJZ39" s="59"/>
      <c r="VKA39" s="59"/>
      <c r="VKB39" s="59"/>
      <c r="VKC39" s="59"/>
      <c r="VKD39" s="59"/>
      <c r="VKE39" s="59"/>
      <c r="VKF39" s="59"/>
      <c r="VKG39" s="59"/>
      <c r="VKH39" s="59"/>
      <c r="VKI39" s="59"/>
      <c r="VKJ39" s="59"/>
      <c r="VKK39" s="59"/>
      <c r="VKL39" s="59"/>
      <c r="VKM39" s="59"/>
      <c r="VKN39" s="59"/>
      <c r="VKO39" s="59"/>
      <c r="VKP39" s="59"/>
      <c r="VKQ39" s="59"/>
      <c r="VKR39" s="59"/>
      <c r="VKS39" s="59"/>
      <c r="VKT39" s="59"/>
      <c r="VKU39" s="59"/>
      <c r="VKV39" s="59"/>
      <c r="VKW39" s="59"/>
      <c r="VKX39" s="59"/>
      <c r="VKY39" s="59"/>
      <c r="VKZ39" s="59"/>
      <c r="VLA39" s="59"/>
      <c r="VLB39" s="59"/>
      <c r="VLC39" s="59"/>
      <c r="VLD39" s="59"/>
      <c r="VLE39" s="59"/>
      <c r="VLF39" s="59"/>
      <c r="VLG39" s="59"/>
      <c r="VLH39" s="59"/>
      <c r="VLI39" s="59"/>
      <c r="VLJ39" s="59"/>
      <c r="VLK39" s="59"/>
      <c r="VLL39" s="59"/>
      <c r="VLM39" s="59"/>
      <c r="VLN39" s="59"/>
      <c r="VLO39" s="59"/>
      <c r="VLP39" s="59"/>
      <c r="VLQ39" s="59"/>
      <c r="VLR39" s="59"/>
      <c r="VLS39" s="59"/>
      <c r="VLT39" s="59"/>
      <c r="VLU39" s="59"/>
      <c r="VLV39" s="59"/>
      <c r="VLW39" s="59"/>
      <c r="VLX39" s="59"/>
      <c r="VLY39" s="59"/>
      <c r="VLZ39" s="59"/>
      <c r="VMA39" s="59"/>
      <c r="VMB39" s="59"/>
      <c r="VMC39" s="59"/>
      <c r="VMD39" s="59"/>
      <c r="VME39" s="59"/>
      <c r="VMF39" s="59"/>
      <c r="VMG39" s="59"/>
      <c r="VMH39" s="59"/>
      <c r="VMI39" s="59"/>
      <c r="VMJ39" s="59"/>
      <c r="VMK39" s="59"/>
      <c r="VML39" s="59"/>
      <c r="VMM39" s="59"/>
      <c r="VMN39" s="59"/>
      <c r="VMO39" s="59"/>
      <c r="VMP39" s="59"/>
      <c r="VMQ39" s="59"/>
      <c r="VMR39" s="59"/>
      <c r="VMS39" s="59"/>
      <c r="VMT39" s="59"/>
      <c r="VMU39" s="59"/>
      <c r="VMV39" s="59"/>
      <c r="VMW39" s="59"/>
      <c r="VMX39" s="59"/>
      <c r="VMY39" s="59"/>
      <c r="VMZ39" s="59"/>
      <c r="VNA39" s="59"/>
      <c r="VNB39" s="59"/>
      <c r="VNC39" s="59"/>
      <c r="VND39" s="59"/>
      <c r="VNE39" s="59"/>
      <c r="VNF39" s="59"/>
      <c r="VNG39" s="59"/>
      <c r="VNH39" s="59"/>
      <c r="VNI39" s="59"/>
      <c r="VNJ39" s="59"/>
      <c r="VNK39" s="59"/>
      <c r="VNL39" s="59"/>
      <c r="VNM39" s="59"/>
      <c r="VNN39" s="59"/>
      <c r="VNO39" s="59"/>
      <c r="VNP39" s="59"/>
      <c r="VNQ39" s="59"/>
      <c r="VNR39" s="59"/>
      <c r="VNS39" s="59"/>
      <c r="VNT39" s="59"/>
      <c r="VNU39" s="59"/>
      <c r="VNV39" s="59"/>
      <c r="VNW39" s="59"/>
      <c r="VNX39" s="59"/>
      <c r="VNY39" s="59"/>
      <c r="VNZ39" s="59"/>
      <c r="VOA39" s="59"/>
      <c r="VOB39" s="59"/>
      <c r="VOC39" s="59"/>
      <c r="VOD39" s="59"/>
      <c r="VOE39" s="59"/>
      <c r="VOF39" s="59"/>
      <c r="VOG39" s="59"/>
      <c r="VOH39" s="59"/>
      <c r="VOI39" s="59"/>
      <c r="VOJ39" s="59"/>
      <c r="VOK39" s="59"/>
      <c r="VOL39" s="59"/>
      <c r="VOM39" s="59"/>
      <c r="VON39" s="59"/>
      <c r="VOO39" s="59"/>
      <c r="VOP39" s="59"/>
      <c r="VOQ39" s="59"/>
      <c r="VOR39" s="59"/>
      <c r="VOS39" s="59"/>
      <c r="VOT39" s="59"/>
      <c r="VOU39" s="59"/>
      <c r="VOV39" s="59"/>
      <c r="VOW39" s="59"/>
      <c r="VOX39" s="59"/>
      <c r="VOY39" s="59"/>
      <c r="VOZ39" s="59"/>
      <c r="VPA39" s="59"/>
      <c r="VPB39" s="59"/>
      <c r="VPC39" s="59"/>
      <c r="VPD39" s="59"/>
      <c r="VPE39" s="59"/>
      <c r="VPF39" s="59"/>
      <c r="VPG39" s="59"/>
      <c r="VPH39" s="59"/>
      <c r="VPI39" s="59"/>
      <c r="VPJ39" s="59"/>
      <c r="VPK39" s="59"/>
      <c r="VPL39" s="59"/>
      <c r="VPM39" s="59"/>
      <c r="VPN39" s="59"/>
      <c r="VPO39" s="59"/>
      <c r="VPP39" s="59"/>
      <c r="VPQ39" s="59"/>
      <c r="VPR39" s="59"/>
      <c r="VPS39" s="59"/>
      <c r="VPT39" s="59"/>
      <c r="VPU39" s="59"/>
      <c r="VPV39" s="59"/>
      <c r="VPW39" s="59"/>
      <c r="VPX39" s="59"/>
      <c r="VPY39" s="59"/>
      <c r="VPZ39" s="59"/>
      <c r="VQA39" s="59"/>
      <c r="VQB39" s="59"/>
      <c r="VQC39" s="59"/>
      <c r="VQD39" s="59"/>
      <c r="VQE39" s="59"/>
      <c r="VQF39" s="59"/>
      <c r="VQG39" s="59"/>
      <c r="VQH39" s="59"/>
      <c r="VQI39" s="59"/>
      <c r="VQJ39" s="59"/>
      <c r="VQK39" s="59"/>
      <c r="VQL39" s="59"/>
      <c r="VQM39" s="59"/>
      <c r="VQN39" s="59"/>
      <c r="VQO39" s="59"/>
      <c r="VQP39" s="59"/>
      <c r="VQQ39" s="59"/>
      <c r="VQR39" s="59"/>
      <c r="VQS39" s="59"/>
      <c r="VQT39" s="59"/>
      <c r="VQU39" s="59"/>
      <c r="VQV39" s="59"/>
      <c r="VQW39" s="59"/>
      <c r="VQX39" s="59"/>
      <c r="VQY39" s="59"/>
      <c r="VQZ39" s="59"/>
      <c r="VRA39" s="59"/>
      <c r="VRB39" s="59"/>
      <c r="VRC39" s="59"/>
      <c r="VRD39" s="59"/>
      <c r="VRE39" s="59"/>
      <c r="VRF39" s="59"/>
      <c r="VRG39" s="59"/>
      <c r="VRH39" s="59"/>
      <c r="VRI39" s="59"/>
      <c r="VRJ39" s="59"/>
      <c r="VRK39" s="59"/>
      <c r="VRL39" s="59"/>
      <c r="VRM39" s="59"/>
      <c r="VRN39" s="59"/>
      <c r="VRO39" s="59"/>
      <c r="VRP39" s="59"/>
      <c r="VRQ39" s="59"/>
      <c r="VRR39" s="59"/>
      <c r="VRS39" s="59"/>
      <c r="VRT39" s="59"/>
      <c r="VRU39" s="59"/>
      <c r="VRV39" s="59"/>
      <c r="VRW39" s="59"/>
      <c r="VRX39" s="59"/>
      <c r="VRY39" s="59"/>
      <c r="VRZ39" s="59"/>
      <c r="VSA39" s="59"/>
      <c r="VSB39" s="59"/>
      <c r="VSC39" s="59"/>
      <c r="VSD39" s="59"/>
      <c r="VSE39" s="59"/>
      <c r="VSF39" s="59"/>
      <c r="VSG39" s="59"/>
      <c r="VSH39" s="59"/>
      <c r="VSI39" s="59"/>
      <c r="VSJ39" s="59"/>
      <c r="VSK39" s="59"/>
      <c r="VSL39" s="59"/>
      <c r="VSM39" s="59"/>
      <c r="VSN39" s="59"/>
      <c r="VSO39" s="59"/>
      <c r="VSP39" s="59"/>
      <c r="VSQ39" s="59"/>
      <c r="VSR39" s="59"/>
      <c r="VSS39" s="59"/>
      <c r="VST39" s="59"/>
      <c r="VSU39" s="59"/>
      <c r="VSV39" s="59"/>
      <c r="VSW39" s="59"/>
      <c r="VSX39" s="59"/>
      <c r="VSY39" s="59"/>
      <c r="VSZ39" s="59"/>
      <c r="VTA39" s="59"/>
      <c r="VTB39" s="59"/>
      <c r="VTC39" s="59"/>
      <c r="VTD39" s="59"/>
      <c r="VTE39" s="59"/>
      <c r="VTF39" s="59"/>
      <c r="VTG39" s="59"/>
      <c r="VTH39" s="59"/>
      <c r="VTI39" s="59"/>
      <c r="VTJ39" s="59"/>
      <c r="VTK39" s="59"/>
      <c r="VTL39" s="59"/>
      <c r="VTM39" s="59"/>
      <c r="VTN39" s="59"/>
      <c r="VTO39" s="59"/>
      <c r="VTP39" s="59"/>
      <c r="VTQ39" s="59"/>
      <c r="VTR39" s="59"/>
      <c r="VTS39" s="59"/>
      <c r="VTT39" s="59"/>
      <c r="VTU39" s="59"/>
      <c r="VTV39" s="59"/>
      <c r="VTW39" s="59"/>
      <c r="VTX39" s="59"/>
      <c r="VTY39" s="59"/>
      <c r="VTZ39" s="59"/>
      <c r="VUA39" s="59"/>
      <c r="VUB39" s="59"/>
      <c r="VUC39" s="59"/>
      <c r="VUD39" s="59"/>
      <c r="VUE39" s="59"/>
      <c r="VUF39" s="59"/>
      <c r="VUG39" s="59"/>
      <c r="VUH39" s="59"/>
      <c r="VUI39" s="59"/>
      <c r="VUJ39" s="59"/>
      <c r="VUK39" s="59"/>
      <c r="VUL39" s="59"/>
      <c r="VUM39" s="59"/>
      <c r="VUN39" s="59"/>
      <c r="VUO39" s="59"/>
      <c r="VUP39" s="59"/>
      <c r="VUQ39" s="59"/>
      <c r="VUR39" s="59"/>
      <c r="VUS39" s="59"/>
      <c r="VUT39" s="59"/>
      <c r="VUU39" s="59"/>
      <c r="VUV39" s="59"/>
      <c r="VUW39" s="59"/>
      <c r="VUX39" s="59"/>
      <c r="VUY39" s="59"/>
      <c r="VUZ39" s="59"/>
      <c r="VVA39" s="59"/>
      <c r="VVB39" s="59"/>
      <c r="VVC39" s="59"/>
      <c r="VVD39" s="59"/>
      <c r="VVE39" s="59"/>
      <c r="VVF39" s="59"/>
      <c r="VVG39" s="59"/>
      <c r="VVH39" s="59"/>
      <c r="VVI39" s="59"/>
      <c r="VVJ39" s="59"/>
      <c r="VVK39" s="59"/>
      <c r="VVL39" s="59"/>
      <c r="VVM39" s="59"/>
      <c r="VVN39" s="59"/>
      <c r="VVO39" s="59"/>
      <c r="VVP39" s="59"/>
      <c r="VVQ39" s="59"/>
      <c r="VVR39" s="59"/>
      <c r="VVS39" s="59"/>
      <c r="VVT39" s="59"/>
      <c r="VVU39" s="59"/>
      <c r="VVV39" s="59"/>
      <c r="VVW39" s="59"/>
      <c r="VVX39" s="59"/>
      <c r="VVY39" s="59"/>
      <c r="VVZ39" s="59"/>
      <c r="VWA39" s="59"/>
      <c r="VWB39" s="59"/>
      <c r="VWC39" s="59"/>
      <c r="VWD39" s="59"/>
      <c r="VWE39" s="59"/>
      <c r="VWF39" s="59"/>
      <c r="VWG39" s="59"/>
      <c r="VWH39" s="59"/>
      <c r="VWI39" s="59"/>
      <c r="VWJ39" s="59"/>
      <c r="VWK39" s="59"/>
      <c r="VWL39" s="59"/>
      <c r="VWM39" s="59"/>
      <c r="VWN39" s="59"/>
      <c r="VWO39" s="59"/>
      <c r="VWP39" s="59"/>
      <c r="VWQ39" s="59"/>
      <c r="VWR39" s="59"/>
      <c r="VWS39" s="59"/>
      <c r="VWT39" s="59"/>
      <c r="VWU39" s="59"/>
      <c r="VWV39" s="59"/>
      <c r="VWW39" s="59"/>
      <c r="VWX39" s="59"/>
      <c r="VWY39" s="59"/>
      <c r="VWZ39" s="59"/>
      <c r="VXA39" s="59"/>
      <c r="VXB39" s="59"/>
      <c r="VXC39" s="59"/>
      <c r="VXD39" s="59"/>
      <c r="VXE39" s="59"/>
      <c r="VXF39" s="59"/>
      <c r="VXG39" s="59"/>
      <c r="VXH39" s="59"/>
      <c r="VXI39" s="59"/>
      <c r="VXJ39" s="59"/>
      <c r="VXK39" s="59"/>
      <c r="VXL39" s="59"/>
      <c r="VXM39" s="59"/>
      <c r="VXN39" s="59"/>
      <c r="VXO39" s="59"/>
      <c r="VXP39" s="59"/>
      <c r="VXQ39" s="59"/>
      <c r="VXR39" s="59"/>
      <c r="VXS39" s="59"/>
      <c r="VXT39" s="59"/>
      <c r="VXU39" s="59"/>
      <c r="VXV39" s="59"/>
      <c r="VXW39" s="59"/>
      <c r="VXX39" s="59"/>
      <c r="VXY39" s="59"/>
      <c r="VXZ39" s="59"/>
      <c r="VYA39" s="59"/>
      <c r="VYB39" s="59"/>
      <c r="VYC39" s="59"/>
      <c r="VYD39" s="59"/>
      <c r="VYE39" s="59"/>
      <c r="VYF39" s="59"/>
      <c r="VYG39" s="59"/>
      <c r="VYH39" s="59"/>
      <c r="VYI39" s="59"/>
      <c r="VYJ39" s="59"/>
      <c r="VYK39" s="59"/>
      <c r="VYL39" s="59"/>
      <c r="VYM39" s="59"/>
      <c r="VYN39" s="59"/>
      <c r="VYO39" s="59"/>
      <c r="VYP39" s="59"/>
      <c r="VYQ39" s="59"/>
      <c r="VYR39" s="59"/>
      <c r="VYS39" s="59"/>
      <c r="VYT39" s="59"/>
      <c r="VYU39" s="59"/>
      <c r="VYV39" s="59"/>
      <c r="VYW39" s="59"/>
      <c r="VYX39" s="59"/>
      <c r="VYY39" s="59"/>
      <c r="VYZ39" s="59"/>
      <c r="VZA39" s="59"/>
      <c r="VZB39" s="59"/>
      <c r="VZC39" s="59"/>
      <c r="VZD39" s="59"/>
      <c r="VZE39" s="59"/>
      <c r="VZF39" s="59"/>
      <c r="VZG39" s="59"/>
      <c r="VZH39" s="59"/>
      <c r="VZI39" s="59"/>
      <c r="VZJ39" s="59"/>
      <c r="VZK39" s="59"/>
      <c r="VZL39" s="59"/>
      <c r="VZM39" s="59"/>
      <c r="VZN39" s="59"/>
      <c r="VZO39" s="59"/>
      <c r="VZP39" s="59"/>
      <c r="VZQ39" s="59"/>
      <c r="VZR39" s="59"/>
      <c r="VZS39" s="59"/>
      <c r="VZT39" s="59"/>
      <c r="VZU39" s="59"/>
      <c r="VZV39" s="59"/>
      <c r="VZW39" s="59"/>
      <c r="VZX39" s="59"/>
      <c r="VZY39" s="59"/>
      <c r="VZZ39" s="59"/>
      <c r="WAA39" s="59"/>
      <c r="WAB39" s="59"/>
      <c r="WAC39" s="59"/>
      <c r="WAD39" s="59"/>
      <c r="WAE39" s="59"/>
      <c r="WAF39" s="59"/>
      <c r="WAG39" s="59"/>
      <c r="WAH39" s="59"/>
      <c r="WAI39" s="59"/>
      <c r="WAJ39" s="59"/>
      <c r="WAK39" s="59"/>
      <c r="WAL39" s="59"/>
      <c r="WAM39" s="59"/>
      <c r="WAN39" s="59"/>
      <c r="WAO39" s="59"/>
      <c r="WAP39" s="59"/>
      <c r="WAQ39" s="59"/>
      <c r="WAR39" s="59"/>
      <c r="WAS39" s="59"/>
      <c r="WAT39" s="59"/>
      <c r="WAU39" s="59"/>
      <c r="WAV39" s="59"/>
      <c r="WAW39" s="59"/>
      <c r="WAX39" s="59"/>
      <c r="WAY39" s="59"/>
      <c r="WAZ39" s="59"/>
      <c r="WBA39" s="59"/>
      <c r="WBB39" s="59"/>
      <c r="WBC39" s="59"/>
      <c r="WBD39" s="59"/>
      <c r="WBE39" s="59"/>
      <c r="WBF39" s="59"/>
      <c r="WBG39" s="59"/>
      <c r="WBH39" s="59"/>
      <c r="WBI39" s="59"/>
      <c r="WBJ39" s="59"/>
      <c r="WBK39" s="59"/>
      <c r="WBL39" s="59"/>
      <c r="WBM39" s="59"/>
      <c r="WBN39" s="59"/>
      <c r="WBO39" s="59"/>
      <c r="WBP39" s="59"/>
      <c r="WBQ39" s="59"/>
      <c r="WBR39" s="59"/>
      <c r="WBS39" s="59"/>
      <c r="WBT39" s="59"/>
      <c r="WBU39" s="59"/>
      <c r="WBV39" s="59"/>
      <c r="WBW39" s="59"/>
      <c r="WBX39" s="59"/>
      <c r="WBY39" s="59"/>
      <c r="WBZ39" s="59"/>
      <c r="WCA39" s="59"/>
      <c r="WCB39" s="59"/>
      <c r="WCC39" s="59"/>
      <c r="WCD39" s="59"/>
      <c r="WCE39" s="59"/>
      <c r="WCF39" s="59"/>
      <c r="WCG39" s="59"/>
      <c r="WCH39" s="59"/>
      <c r="WCI39" s="59"/>
      <c r="WCJ39" s="59"/>
      <c r="WCK39" s="59"/>
      <c r="WCL39" s="59"/>
      <c r="WCM39" s="59"/>
      <c r="WCN39" s="59"/>
      <c r="WCO39" s="59"/>
      <c r="WCP39" s="59"/>
      <c r="WCQ39" s="59"/>
      <c r="WCR39" s="59"/>
      <c r="WCS39" s="59"/>
      <c r="WCT39" s="59"/>
      <c r="WCU39" s="59"/>
      <c r="WCV39" s="59"/>
      <c r="WCW39" s="59"/>
      <c r="WCX39" s="59"/>
      <c r="WCY39" s="59"/>
      <c r="WCZ39" s="59"/>
      <c r="WDA39" s="59"/>
      <c r="WDB39" s="59"/>
      <c r="WDC39" s="59"/>
      <c r="WDD39" s="59"/>
      <c r="WDE39" s="59"/>
      <c r="WDF39" s="59"/>
      <c r="WDG39" s="59"/>
      <c r="WDH39" s="59"/>
      <c r="WDI39" s="59"/>
      <c r="WDJ39" s="59"/>
      <c r="WDK39" s="59"/>
      <c r="WDL39" s="59"/>
      <c r="WDM39" s="59"/>
      <c r="WDN39" s="59"/>
      <c r="WDO39" s="59"/>
      <c r="WDP39" s="59"/>
      <c r="WDQ39" s="59"/>
      <c r="WDR39" s="59"/>
      <c r="WDS39" s="59"/>
      <c r="WDT39" s="59"/>
      <c r="WDU39" s="59"/>
      <c r="WDV39" s="59"/>
      <c r="WDW39" s="59"/>
      <c r="WDX39" s="59"/>
      <c r="WDY39" s="59"/>
      <c r="WDZ39" s="59"/>
      <c r="WEA39" s="59"/>
      <c r="WEB39" s="59"/>
      <c r="WEC39" s="59"/>
      <c r="WED39" s="59"/>
      <c r="WEE39" s="59"/>
      <c r="WEF39" s="59"/>
      <c r="WEG39" s="59"/>
      <c r="WEH39" s="59"/>
      <c r="WEI39" s="59"/>
      <c r="WEJ39" s="59"/>
      <c r="WEK39" s="59"/>
      <c r="WEL39" s="59"/>
      <c r="WEM39" s="59"/>
      <c r="WEN39" s="59"/>
      <c r="WEO39" s="59"/>
      <c r="WEP39" s="59"/>
      <c r="WEQ39" s="59"/>
      <c r="WER39" s="59"/>
      <c r="WES39" s="59"/>
      <c r="WET39" s="59"/>
      <c r="WEU39" s="59"/>
      <c r="WEV39" s="59"/>
      <c r="WEW39" s="59"/>
      <c r="WEX39" s="59"/>
      <c r="WEY39" s="59"/>
      <c r="WEZ39" s="59"/>
      <c r="WFA39" s="59"/>
      <c r="WFB39" s="59"/>
      <c r="WFC39" s="59"/>
      <c r="WFD39" s="59"/>
      <c r="WFE39" s="59"/>
      <c r="WFF39" s="59"/>
      <c r="WFG39" s="59"/>
      <c r="WFH39" s="59"/>
      <c r="WFI39" s="59"/>
      <c r="WFJ39" s="59"/>
      <c r="WFK39" s="59"/>
      <c r="WFL39" s="59"/>
      <c r="WFM39" s="59"/>
      <c r="WFN39" s="59"/>
      <c r="WFO39" s="59"/>
      <c r="WFP39" s="59"/>
      <c r="WFQ39" s="59"/>
      <c r="WFR39" s="59"/>
      <c r="WFS39" s="59"/>
      <c r="WFT39" s="59"/>
      <c r="WFU39" s="59"/>
      <c r="WFV39" s="59"/>
      <c r="WFW39" s="59"/>
      <c r="WFX39" s="59"/>
      <c r="WFY39" s="59"/>
      <c r="WFZ39" s="59"/>
      <c r="WGA39" s="59"/>
      <c r="WGB39" s="59"/>
      <c r="WGC39" s="59"/>
      <c r="WGD39" s="59"/>
      <c r="WGE39" s="59"/>
      <c r="WGF39" s="59"/>
      <c r="WGG39" s="59"/>
      <c r="WGH39" s="59"/>
      <c r="WGI39" s="59"/>
      <c r="WGJ39" s="59"/>
      <c r="WGK39" s="59"/>
      <c r="WGL39" s="59"/>
      <c r="WGM39" s="59"/>
      <c r="WGN39" s="59"/>
      <c r="WGO39" s="59"/>
      <c r="WGP39" s="59"/>
      <c r="WGQ39" s="59"/>
      <c r="WGR39" s="59"/>
      <c r="WGS39" s="59"/>
      <c r="WGT39" s="59"/>
      <c r="WGU39" s="59"/>
      <c r="WGV39" s="59"/>
      <c r="WGW39" s="59"/>
      <c r="WGX39" s="59"/>
      <c r="WGY39" s="59"/>
      <c r="WGZ39" s="59"/>
      <c r="WHA39" s="59"/>
      <c r="WHB39" s="59"/>
      <c r="WHC39" s="59"/>
      <c r="WHD39" s="59"/>
      <c r="WHE39" s="59"/>
      <c r="WHF39" s="59"/>
      <c r="WHG39" s="59"/>
      <c r="WHH39" s="59"/>
      <c r="WHI39" s="59"/>
      <c r="WHJ39" s="59"/>
      <c r="WHK39" s="59"/>
      <c r="WHL39" s="59"/>
      <c r="WHM39" s="59"/>
      <c r="WHN39" s="59"/>
      <c r="WHO39" s="59"/>
      <c r="WHP39" s="59"/>
      <c r="WHQ39" s="59"/>
      <c r="WHR39" s="59"/>
      <c r="WHS39" s="59"/>
      <c r="WHT39" s="59"/>
      <c r="WHU39" s="59"/>
      <c r="WHV39" s="59"/>
      <c r="WHW39" s="59"/>
      <c r="WHX39" s="59"/>
      <c r="WHY39" s="59"/>
      <c r="WHZ39" s="59"/>
      <c r="WIA39" s="59"/>
      <c r="WIB39" s="59"/>
      <c r="WIC39" s="59"/>
      <c r="WID39" s="59"/>
      <c r="WIE39" s="59"/>
      <c r="WIF39" s="59"/>
      <c r="WIG39" s="59"/>
      <c r="WIH39" s="59"/>
      <c r="WII39" s="59"/>
      <c r="WIJ39" s="59"/>
      <c r="WIK39" s="59"/>
      <c r="WIL39" s="59"/>
      <c r="WIM39" s="59"/>
      <c r="WIN39" s="59"/>
      <c r="WIO39" s="59"/>
      <c r="WIP39" s="59"/>
      <c r="WIQ39" s="59"/>
      <c r="WIR39" s="59"/>
      <c r="WIS39" s="59"/>
      <c r="WIT39" s="59"/>
      <c r="WIU39" s="59"/>
      <c r="WIV39" s="59"/>
      <c r="WIW39" s="59"/>
      <c r="WIX39" s="59"/>
      <c r="WIY39" s="59"/>
      <c r="WIZ39" s="59"/>
      <c r="WJA39" s="59"/>
      <c r="WJB39" s="59"/>
      <c r="WJC39" s="59"/>
      <c r="WJD39" s="59"/>
      <c r="WJE39" s="59"/>
      <c r="WJF39" s="59"/>
      <c r="WJG39" s="59"/>
      <c r="WJH39" s="59"/>
      <c r="WJI39" s="59"/>
      <c r="WJJ39" s="59"/>
      <c r="WJK39" s="59"/>
      <c r="WJL39" s="59"/>
      <c r="WJM39" s="59"/>
      <c r="WJN39" s="59"/>
      <c r="WJO39" s="59"/>
      <c r="WJP39" s="59"/>
      <c r="WJQ39" s="59"/>
      <c r="WJR39" s="59"/>
      <c r="WJS39" s="59"/>
      <c r="WJT39" s="59"/>
      <c r="WJU39" s="59"/>
      <c r="WJV39" s="59"/>
      <c r="WJW39" s="59"/>
      <c r="WJX39" s="59"/>
      <c r="WJY39" s="59"/>
      <c r="WJZ39" s="59"/>
      <c r="WKA39" s="59"/>
      <c r="WKB39" s="59"/>
      <c r="WKC39" s="59"/>
      <c r="WKD39" s="59"/>
      <c r="WKE39" s="59"/>
      <c r="WKF39" s="59"/>
      <c r="WKG39" s="59"/>
      <c r="WKH39" s="59"/>
      <c r="WKI39" s="59"/>
      <c r="WKJ39" s="59"/>
      <c r="WKK39" s="59"/>
      <c r="WKL39" s="59"/>
      <c r="WKM39" s="59"/>
      <c r="WKN39" s="59"/>
      <c r="WKO39" s="59"/>
      <c r="WKP39" s="59"/>
      <c r="WKQ39" s="59"/>
      <c r="WKR39" s="59"/>
      <c r="WKS39" s="59"/>
      <c r="WKT39" s="59"/>
      <c r="WKU39" s="59"/>
      <c r="WKV39" s="59"/>
      <c r="WKW39" s="59"/>
      <c r="WKX39" s="59"/>
      <c r="WKY39" s="59"/>
      <c r="WKZ39" s="59"/>
      <c r="WLA39" s="59"/>
      <c r="WLB39" s="59"/>
      <c r="WLC39" s="59"/>
      <c r="WLD39" s="59"/>
      <c r="WLE39" s="59"/>
      <c r="WLF39" s="59"/>
      <c r="WLG39" s="59"/>
      <c r="WLH39" s="59"/>
      <c r="WLI39" s="59"/>
      <c r="WLJ39" s="59"/>
      <c r="WLK39" s="59"/>
      <c r="WLL39" s="59"/>
      <c r="WLM39" s="59"/>
      <c r="WLN39" s="59"/>
      <c r="WLO39" s="59"/>
      <c r="WLP39" s="59"/>
      <c r="WLQ39" s="59"/>
      <c r="WLR39" s="59"/>
      <c r="WLS39" s="59"/>
      <c r="WLT39" s="59"/>
      <c r="WLU39" s="59"/>
      <c r="WLV39" s="59"/>
      <c r="WLW39" s="59"/>
      <c r="WLX39" s="59"/>
      <c r="WLY39" s="59"/>
      <c r="WLZ39" s="59"/>
      <c r="WMA39" s="59"/>
      <c r="WMB39" s="59"/>
      <c r="WMC39" s="59"/>
      <c r="WMD39" s="59"/>
      <c r="WME39" s="59"/>
      <c r="WMF39" s="59"/>
      <c r="WMG39" s="59"/>
      <c r="WMH39" s="59"/>
      <c r="WMI39" s="59"/>
      <c r="WMJ39" s="59"/>
      <c r="WMK39" s="59"/>
      <c r="WML39" s="59"/>
      <c r="WMM39" s="59"/>
      <c r="WMN39" s="59"/>
      <c r="WMO39" s="59"/>
      <c r="WMP39" s="59"/>
      <c r="WMQ39" s="59"/>
      <c r="WMR39" s="59"/>
      <c r="WMS39" s="59"/>
      <c r="WMT39" s="59"/>
      <c r="WMU39" s="59"/>
      <c r="WMV39" s="59"/>
      <c r="WMW39" s="59"/>
      <c r="WMX39" s="59"/>
      <c r="WMY39" s="59"/>
      <c r="WMZ39" s="59"/>
      <c r="WNA39" s="59"/>
      <c r="WNB39" s="59"/>
      <c r="WNC39" s="59"/>
      <c r="WND39" s="59"/>
      <c r="WNE39" s="59"/>
      <c r="WNF39" s="59"/>
      <c r="WNG39" s="59"/>
      <c r="WNH39" s="59"/>
      <c r="WNI39" s="59"/>
      <c r="WNJ39" s="59"/>
      <c r="WNK39" s="59"/>
      <c r="WNL39" s="59"/>
      <c r="WNM39" s="59"/>
      <c r="WNN39" s="59"/>
      <c r="WNO39" s="59"/>
      <c r="WNP39" s="59"/>
      <c r="WNQ39" s="59"/>
      <c r="WNR39" s="59"/>
      <c r="WNS39" s="59"/>
      <c r="WNT39" s="59"/>
      <c r="WNU39" s="59"/>
      <c r="WNV39" s="59"/>
      <c r="WNW39" s="59"/>
      <c r="WNX39" s="59"/>
      <c r="WNY39" s="59"/>
      <c r="WNZ39" s="59"/>
      <c r="WOA39" s="59"/>
      <c r="WOB39" s="59"/>
      <c r="WOC39" s="59"/>
      <c r="WOD39" s="59"/>
      <c r="WOE39" s="59"/>
      <c r="WOF39" s="59"/>
      <c r="WOG39" s="59"/>
      <c r="WOH39" s="59"/>
      <c r="WOI39" s="59"/>
      <c r="WOJ39" s="59"/>
      <c r="WOK39" s="59"/>
      <c r="WOL39" s="59"/>
      <c r="WOM39" s="59"/>
      <c r="WON39" s="59"/>
      <c r="WOO39" s="59"/>
      <c r="WOP39" s="59"/>
      <c r="WOQ39" s="59"/>
      <c r="WOR39" s="59"/>
      <c r="WOS39" s="59"/>
      <c r="WOT39" s="59"/>
      <c r="WOU39" s="59"/>
      <c r="WOV39" s="59"/>
      <c r="WOW39" s="59"/>
      <c r="WOX39" s="59"/>
      <c r="WOY39" s="59"/>
      <c r="WOZ39" s="59"/>
      <c r="WPA39" s="59"/>
      <c r="WPB39" s="59"/>
      <c r="WPC39" s="59"/>
      <c r="WPD39" s="59"/>
      <c r="WPE39" s="59"/>
      <c r="WPF39" s="59"/>
      <c r="WPG39" s="59"/>
      <c r="WPH39" s="59"/>
      <c r="WPI39" s="59"/>
      <c r="WPJ39" s="59"/>
      <c r="WPK39" s="59"/>
      <c r="WPL39" s="59"/>
      <c r="WPM39" s="59"/>
      <c r="WPN39" s="59"/>
      <c r="WPO39" s="59"/>
      <c r="WPP39" s="59"/>
      <c r="WPQ39" s="59"/>
      <c r="WPR39" s="59"/>
      <c r="WPS39" s="59"/>
      <c r="WPT39" s="59"/>
      <c r="WPU39" s="59"/>
      <c r="WPV39" s="59"/>
      <c r="WPW39" s="59"/>
      <c r="WPX39" s="59"/>
      <c r="WPY39" s="59"/>
      <c r="WPZ39" s="59"/>
      <c r="WQA39" s="59"/>
      <c r="WQB39" s="59"/>
      <c r="WQC39" s="59"/>
      <c r="WQD39" s="59"/>
      <c r="WQE39" s="59"/>
      <c r="WQF39" s="59"/>
      <c r="WQG39" s="59"/>
      <c r="WQH39" s="59"/>
      <c r="WQI39" s="59"/>
      <c r="WQJ39" s="59"/>
      <c r="WQK39" s="59"/>
      <c r="WQL39" s="59"/>
      <c r="WQM39" s="59"/>
      <c r="WQN39" s="59"/>
      <c r="WQO39" s="59"/>
      <c r="WQP39" s="59"/>
      <c r="WQQ39" s="59"/>
      <c r="WQR39" s="59"/>
      <c r="WQS39" s="59"/>
      <c r="WQT39" s="59"/>
      <c r="WQU39" s="59"/>
      <c r="WQV39" s="59"/>
      <c r="WQW39" s="59"/>
      <c r="WQX39" s="59"/>
      <c r="WQY39" s="59"/>
      <c r="WQZ39" s="59"/>
      <c r="WRA39" s="59"/>
      <c r="WRB39" s="59"/>
      <c r="WRC39" s="59"/>
      <c r="WRD39" s="59"/>
      <c r="WRE39" s="59"/>
      <c r="WRF39" s="59"/>
      <c r="WRG39" s="59"/>
      <c r="WRH39" s="59"/>
      <c r="WRI39" s="59"/>
      <c r="WRJ39" s="59"/>
      <c r="WRK39" s="59"/>
      <c r="WRL39" s="59"/>
      <c r="WRM39" s="59"/>
      <c r="WRN39" s="59"/>
      <c r="WRO39" s="59"/>
      <c r="WRP39" s="59"/>
      <c r="WRQ39" s="59"/>
      <c r="WRR39" s="59"/>
      <c r="WRS39" s="59"/>
      <c r="WRT39" s="59"/>
      <c r="WRU39" s="59"/>
      <c r="WRV39" s="59"/>
      <c r="WRW39" s="59"/>
      <c r="WRX39" s="59"/>
      <c r="WRY39" s="59"/>
      <c r="WRZ39" s="59"/>
      <c r="WSA39" s="59"/>
      <c r="WSB39" s="59"/>
      <c r="WSC39" s="59"/>
      <c r="WSD39" s="59"/>
      <c r="WSE39" s="59"/>
      <c r="WSF39" s="59"/>
      <c r="WSG39" s="59"/>
      <c r="WSH39" s="59"/>
      <c r="WSI39" s="59"/>
      <c r="WSJ39" s="59"/>
      <c r="WSK39" s="59"/>
      <c r="WSL39" s="59"/>
      <c r="WSM39" s="59"/>
      <c r="WSN39" s="59"/>
      <c r="WSO39" s="59"/>
      <c r="WSP39" s="59"/>
      <c r="WSQ39" s="59"/>
      <c r="WSR39" s="59"/>
      <c r="WSS39" s="59"/>
      <c r="WST39" s="59"/>
      <c r="WSU39" s="59"/>
      <c r="WSV39" s="59"/>
      <c r="WSW39" s="59"/>
      <c r="WSX39" s="59"/>
      <c r="WSY39" s="59"/>
      <c r="WSZ39" s="59"/>
      <c r="WTA39" s="59"/>
      <c r="WTB39" s="59"/>
      <c r="WTC39" s="59"/>
      <c r="WTD39" s="59"/>
      <c r="WTE39" s="59"/>
      <c r="WTF39" s="59"/>
      <c r="WTG39" s="59"/>
      <c r="WTH39" s="59"/>
      <c r="WTI39" s="59"/>
      <c r="WTJ39" s="59"/>
      <c r="WTK39" s="59"/>
      <c r="WTL39" s="59"/>
      <c r="WTM39" s="59"/>
      <c r="WTN39" s="59"/>
      <c r="WTO39" s="59"/>
      <c r="WTP39" s="59"/>
      <c r="WTQ39" s="59"/>
      <c r="WTR39" s="59"/>
      <c r="WTS39" s="59"/>
      <c r="WTT39" s="59"/>
      <c r="WTU39" s="59"/>
      <c r="WTV39" s="59"/>
      <c r="WTW39" s="59"/>
      <c r="WTX39" s="59"/>
      <c r="WTY39" s="59"/>
      <c r="WTZ39" s="59"/>
      <c r="WUA39" s="59"/>
      <c r="WUB39" s="59"/>
      <c r="WUC39" s="59"/>
      <c r="WUD39" s="59"/>
      <c r="WUE39" s="59"/>
      <c r="WUF39" s="59"/>
      <c r="WUG39" s="59"/>
      <c r="WUH39" s="59"/>
      <c r="WUI39" s="59"/>
      <c r="WUJ39" s="59"/>
      <c r="WUK39" s="59"/>
      <c r="WUL39" s="59"/>
      <c r="WUM39" s="59"/>
      <c r="WUN39" s="59"/>
      <c r="WUO39" s="59"/>
      <c r="WUP39" s="59"/>
      <c r="WUQ39" s="59"/>
      <c r="WUR39" s="59"/>
      <c r="WUS39" s="59"/>
      <c r="WUT39" s="59"/>
      <c r="WUU39" s="59"/>
      <c r="WUV39" s="59"/>
      <c r="WUW39" s="59"/>
      <c r="WUX39" s="59"/>
      <c r="WUY39" s="59"/>
      <c r="WUZ39" s="59"/>
      <c r="WVA39" s="59"/>
      <c r="WVB39" s="59"/>
      <c r="WVC39" s="59"/>
      <c r="WVD39" s="59"/>
      <c r="WVE39" s="59"/>
      <c r="WVF39" s="59"/>
      <c r="WVG39" s="59"/>
      <c r="WVH39" s="59"/>
      <c r="WVI39" s="59"/>
      <c r="WVJ39" s="59"/>
      <c r="WVK39" s="59"/>
      <c r="WVL39" s="59"/>
      <c r="WVM39" s="59"/>
      <c r="WVN39" s="59"/>
      <c r="WVO39" s="59"/>
      <c r="WVP39" s="59"/>
      <c r="WVQ39" s="59"/>
      <c r="WVR39" s="59"/>
      <c r="WVS39" s="59"/>
      <c r="WVT39" s="59"/>
      <c r="WVU39" s="59"/>
      <c r="WVV39" s="59"/>
      <c r="WVW39" s="59"/>
      <c r="WVX39" s="59"/>
      <c r="WVY39" s="59"/>
      <c r="WVZ39" s="59"/>
      <c r="WWA39" s="59"/>
      <c r="WWB39" s="59"/>
      <c r="WWC39" s="59"/>
      <c r="WWD39" s="59"/>
      <c r="WWE39" s="59"/>
      <c r="WWF39" s="59"/>
      <c r="WWG39" s="59"/>
      <c r="WWH39" s="59"/>
      <c r="WWI39" s="59"/>
      <c r="WWJ39" s="59"/>
      <c r="WWK39" s="59"/>
      <c r="WWL39" s="59"/>
      <c r="WWM39" s="59"/>
      <c r="WWN39" s="59"/>
      <c r="WWO39" s="59"/>
      <c r="WWP39" s="59"/>
      <c r="WWQ39" s="59"/>
      <c r="WWR39" s="59"/>
      <c r="WWS39" s="59"/>
      <c r="WWT39" s="59"/>
      <c r="WWU39" s="59"/>
      <c r="WWV39" s="59"/>
      <c r="WWW39" s="59"/>
      <c r="WWX39" s="59"/>
      <c r="WWY39" s="59"/>
      <c r="WWZ39" s="59"/>
      <c r="WXA39" s="59"/>
      <c r="WXB39" s="59"/>
      <c r="WXC39" s="59"/>
      <c r="WXD39" s="59"/>
      <c r="WXE39" s="59"/>
      <c r="WXF39" s="59"/>
      <c r="WXG39" s="59"/>
      <c r="WXH39" s="59"/>
      <c r="WXI39" s="59"/>
      <c r="WXJ39" s="59"/>
      <c r="WXK39" s="59"/>
      <c r="WXL39" s="59"/>
      <c r="WXM39" s="59"/>
      <c r="WXN39" s="59"/>
      <c r="WXO39" s="59"/>
      <c r="WXP39" s="59"/>
      <c r="WXQ39" s="59"/>
      <c r="WXR39" s="59"/>
      <c r="WXS39" s="59"/>
      <c r="WXT39" s="59"/>
      <c r="WXU39" s="59"/>
      <c r="WXV39" s="59"/>
      <c r="WXW39" s="59"/>
      <c r="WXX39" s="59"/>
      <c r="WXY39" s="59"/>
      <c r="WXZ39" s="59"/>
      <c r="WYA39" s="59"/>
      <c r="WYB39" s="59"/>
      <c r="WYC39" s="59"/>
      <c r="WYD39" s="59"/>
      <c r="WYE39" s="59"/>
      <c r="WYF39" s="59"/>
      <c r="WYG39" s="59"/>
      <c r="WYH39" s="59"/>
      <c r="WYI39" s="59"/>
      <c r="WYJ39" s="59"/>
      <c r="WYK39" s="59"/>
      <c r="WYL39" s="59"/>
      <c r="WYM39" s="59"/>
      <c r="WYN39" s="59"/>
      <c r="WYO39" s="59"/>
      <c r="WYP39" s="59"/>
      <c r="WYQ39" s="59"/>
      <c r="WYR39" s="59"/>
      <c r="WYS39" s="59"/>
      <c r="WYT39" s="59"/>
      <c r="WYU39" s="59"/>
      <c r="WYV39" s="59"/>
      <c r="WYW39" s="59"/>
      <c r="WYX39" s="59"/>
      <c r="WYY39" s="59"/>
      <c r="WYZ39" s="59"/>
      <c r="WZA39" s="59"/>
      <c r="WZB39" s="59"/>
      <c r="WZC39" s="59"/>
      <c r="WZD39" s="59"/>
      <c r="WZE39" s="59"/>
      <c r="WZF39" s="59"/>
      <c r="WZG39" s="59"/>
      <c r="WZH39" s="59"/>
      <c r="WZI39" s="59"/>
      <c r="WZJ39" s="59"/>
      <c r="WZK39" s="59"/>
      <c r="WZL39" s="59"/>
      <c r="WZM39" s="59"/>
      <c r="WZN39" s="59"/>
      <c r="WZO39" s="59"/>
      <c r="WZP39" s="59"/>
      <c r="WZQ39" s="59"/>
      <c r="WZR39" s="59"/>
      <c r="WZS39" s="59"/>
      <c r="WZT39" s="59"/>
      <c r="WZU39" s="59"/>
      <c r="WZV39" s="59"/>
      <c r="WZW39" s="59"/>
      <c r="WZX39" s="59"/>
      <c r="WZY39" s="59"/>
      <c r="WZZ39" s="59"/>
      <c r="XAA39" s="59"/>
      <c r="XAB39" s="59"/>
      <c r="XAC39" s="59"/>
      <c r="XAD39" s="59"/>
      <c r="XAE39" s="59"/>
      <c r="XAF39" s="59"/>
      <c r="XAG39" s="59"/>
      <c r="XAH39" s="59"/>
      <c r="XAI39" s="59"/>
      <c r="XAJ39" s="59"/>
      <c r="XAK39" s="59"/>
      <c r="XAL39" s="59"/>
      <c r="XAM39" s="59"/>
      <c r="XAN39" s="59"/>
      <c r="XAO39" s="59"/>
      <c r="XAP39" s="59"/>
      <c r="XAQ39" s="59"/>
      <c r="XAR39" s="59"/>
      <c r="XAS39" s="59"/>
      <c r="XAT39" s="59"/>
      <c r="XAU39" s="59"/>
      <c r="XAV39" s="59"/>
      <c r="XAW39" s="59"/>
      <c r="XAX39" s="59"/>
      <c r="XAY39" s="59"/>
      <c r="XAZ39" s="59"/>
      <c r="XBA39" s="59"/>
      <c r="XBB39" s="59"/>
      <c r="XBC39" s="59"/>
      <c r="XBD39" s="59"/>
      <c r="XBE39" s="59"/>
      <c r="XBF39" s="59"/>
      <c r="XBG39" s="59"/>
      <c r="XBH39" s="59"/>
      <c r="XBI39" s="59"/>
      <c r="XBJ39" s="59"/>
      <c r="XBK39" s="59"/>
      <c r="XBL39" s="59"/>
      <c r="XBM39" s="59"/>
      <c r="XBN39" s="59"/>
      <c r="XBO39" s="59"/>
      <c r="XBP39" s="59"/>
      <c r="XBQ39" s="59"/>
      <c r="XBR39" s="59"/>
      <c r="XBS39" s="59"/>
      <c r="XBT39" s="59"/>
      <c r="XBU39" s="59"/>
      <c r="XBV39" s="59"/>
      <c r="XBW39" s="59"/>
      <c r="XBX39" s="59"/>
      <c r="XBY39" s="59"/>
      <c r="XBZ39" s="59"/>
      <c r="XCA39" s="59"/>
      <c r="XCB39" s="59"/>
      <c r="XCC39" s="59"/>
      <c r="XCD39" s="59"/>
      <c r="XCE39" s="59"/>
      <c r="XCF39" s="59"/>
      <c r="XCG39" s="59"/>
      <c r="XCH39" s="59"/>
      <c r="XCI39" s="59"/>
      <c r="XCJ39" s="59"/>
      <c r="XCK39" s="59"/>
      <c r="XCL39" s="59"/>
      <c r="XCM39" s="59"/>
      <c r="XCN39" s="59"/>
      <c r="XCO39" s="59"/>
      <c r="XCP39" s="59"/>
      <c r="XCQ39" s="59"/>
      <c r="XCR39" s="59"/>
      <c r="XCS39" s="59"/>
      <c r="XCT39" s="59"/>
      <c r="XCU39" s="59"/>
      <c r="XCV39" s="59"/>
      <c r="XCW39" s="59"/>
      <c r="XCX39" s="59"/>
      <c r="XCY39" s="59"/>
      <c r="XCZ39" s="59"/>
      <c r="XDA39" s="59"/>
      <c r="XDB39" s="59"/>
      <c r="XDC39" s="59"/>
      <c r="XDD39" s="59"/>
      <c r="XDE39" s="59"/>
      <c r="XDF39" s="59"/>
      <c r="XDG39" s="59"/>
      <c r="XDH39" s="59"/>
      <c r="XDI39" s="59"/>
      <c r="XDJ39" s="59"/>
      <c r="XDK39" s="59"/>
      <c r="XDL39" s="59"/>
      <c r="XDM39" s="59"/>
      <c r="XDN39" s="59"/>
      <c r="XDO39" s="59"/>
      <c r="XDP39" s="59"/>
      <c r="XDQ39" s="59"/>
      <c r="XDR39" s="59"/>
      <c r="XDS39" s="59"/>
      <c r="XDT39" s="59"/>
      <c r="XDU39" s="59"/>
      <c r="XDV39" s="59"/>
      <c r="XDW39" s="59"/>
      <c r="XDX39" s="59"/>
      <c r="XDY39" s="59"/>
      <c r="XDZ39" s="59"/>
      <c r="XEA39" s="59"/>
      <c r="XEB39" s="59"/>
      <c r="XEC39" s="59"/>
      <c r="XED39" s="59"/>
      <c r="XEE39" s="59"/>
      <c r="XEF39" s="59"/>
      <c r="XEG39" s="59"/>
      <c r="XEH39" s="59"/>
      <c r="XEI39" s="59"/>
      <c r="XEJ39" s="59"/>
      <c r="XEK39" s="59"/>
      <c r="XEL39" s="59"/>
      <c r="XEM39" s="59"/>
      <c r="XEN39" s="59"/>
      <c r="XEO39" s="59"/>
      <c r="XEP39" s="59"/>
      <c r="XEQ39" s="59"/>
      <c r="XER39" s="59"/>
      <c r="XES39" s="59"/>
      <c r="XET39" s="59"/>
      <c r="XEU39" s="59"/>
      <c r="XEV39" s="59"/>
      <c r="XEW39" s="59"/>
      <c r="XEX39" s="59"/>
    </row>
    <row r="40" spans="1:16378">
      <c r="A40" s="58" t="s">
        <v>42</v>
      </c>
      <c r="B40" s="59" t="s">
        <v>14</v>
      </c>
      <c r="C40" s="59"/>
      <c r="D40" s="59">
        <v>100</v>
      </c>
      <c r="E40" s="59">
        <v>0</v>
      </c>
      <c r="F40" s="59">
        <v>0</v>
      </c>
      <c r="G40" s="59">
        <v>0</v>
      </c>
      <c r="H40" s="59">
        <v>95.2</v>
      </c>
      <c r="I40" s="59">
        <v>0</v>
      </c>
      <c r="J40" s="59">
        <v>0</v>
      </c>
      <c r="K40" s="59">
        <v>0</v>
      </c>
      <c r="L40" s="59">
        <v>93.9</v>
      </c>
      <c r="M40" s="59">
        <v>0</v>
      </c>
      <c r="N40" s="59">
        <v>0</v>
      </c>
      <c r="O40" s="59">
        <v>0</v>
      </c>
      <c r="P40" s="59">
        <v>95.800000000000011</v>
      </c>
      <c r="Q40" s="59">
        <v>0</v>
      </c>
      <c r="R40" s="59">
        <v>0</v>
      </c>
      <c r="S40" s="59">
        <v>0</v>
      </c>
      <c r="T40" s="59">
        <v>99.300000000000011</v>
      </c>
      <c r="U40" s="59">
        <v>0</v>
      </c>
      <c r="V40" s="59">
        <v>0</v>
      </c>
      <c r="W40" s="59">
        <v>0</v>
      </c>
      <c r="X40" s="59">
        <v>0</v>
      </c>
      <c r="Y40" s="59">
        <v>100</v>
      </c>
      <c r="Z40" s="59">
        <v>0</v>
      </c>
      <c r="AA40" s="59">
        <v>0</v>
      </c>
      <c r="AB40" s="59">
        <v>0</v>
      </c>
      <c r="AC40" s="59">
        <v>0</v>
      </c>
      <c r="AD40" s="59">
        <v>100</v>
      </c>
      <c r="AE40" s="59">
        <v>10</v>
      </c>
      <c r="AF40" s="59">
        <v>100</v>
      </c>
      <c r="AG40" s="59">
        <v>100</v>
      </c>
      <c r="AH40" s="59">
        <v>10</v>
      </c>
      <c r="AI40" s="59">
        <v>99.600000000000009</v>
      </c>
      <c r="AJ40" s="59">
        <v>0</v>
      </c>
      <c r="AK40" s="59">
        <v>0</v>
      </c>
      <c r="AL40" s="59">
        <v>0</v>
      </c>
      <c r="AM40" s="59">
        <v>93.5</v>
      </c>
      <c r="AN40" s="59">
        <v>0</v>
      </c>
      <c r="AO40" s="59">
        <v>0</v>
      </c>
      <c r="AP40" s="59">
        <v>0</v>
      </c>
      <c r="AQ40" s="59">
        <v>92.2</v>
      </c>
      <c r="AR40" s="59">
        <v>0</v>
      </c>
      <c r="AS40" s="59">
        <v>0</v>
      </c>
      <c r="AT40" s="59">
        <v>0</v>
      </c>
      <c r="AU40" s="59">
        <v>94</v>
      </c>
      <c r="AV40" s="59">
        <v>0</v>
      </c>
      <c r="AW40" s="59">
        <v>0</v>
      </c>
      <c r="AX40" s="59">
        <v>0</v>
      </c>
      <c r="AY40" s="59">
        <v>99.600000000000009</v>
      </c>
      <c r="AZ40" s="59">
        <v>0</v>
      </c>
      <c r="BA40" s="59">
        <v>0</v>
      </c>
      <c r="BB40" s="59">
        <v>0</v>
      </c>
      <c r="BC40" s="59">
        <v>0</v>
      </c>
      <c r="BD40" s="59">
        <v>99.600000000000009</v>
      </c>
      <c r="BE40" s="59">
        <v>0</v>
      </c>
      <c r="BF40" s="59">
        <v>0</v>
      </c>
      <c r="BG40" s="59">
        <v>0</v>
      </c>
      <c r="BH40" s="59">
        <v>0</v>
      </c>
      <c r="BI40" s="59">
        <v>99.600000000000009</v>
      </c>
      <c r="BJ40" s="59">
        <v>10</v>
      </c>
      <c r="BK40" s="59">
        <v>99.600000000000009</v>
      </c>
      <c r="BL40" s="59">
        <v>99.600000000000009</v>
      </c>
      <c r="BM40" s="59">
        <v>10</v>
      </c>
      <c r="BN40" s="59">
        <v>99.2</v>
      </c>
      <c r="BO40" s="59">
        <v>0</v>
      </c>
      <c r="BP40" s="59">
        <v>0</v>
      </c>
      <c r="BQ40" s="59">
        <v>0</v>
      </c>
      <c r="BR40" s="59">
        <v>92.7</v>
      </c>
      <c r="BS40" s="59">
        <v>0</v>
      </c>
      <c r="BT40" s="59">
        <v>0</v>
      </c>
      <c r="BU40" s="59">
        <v>0</v>
      </c>
      <c r="BV40" s="59">
        <v>91.5</v>
      </c>
      <c r="BW40" s="59">
        <v>0</v>
      </c>
      <c r="BX40" s="59">
        <v>0</v>
      </c>
      <c r="BY40" s="59">
        <v>0</v>
      </c>
      <c r="BZ40" s="59">
        <v>93.2</v>
      </c>
      <c r="CA40" s="59">
        <v>0</v>
      </c>
      <c r="CB40" s="59">
        <v>0</v>
      </c>
      <c r="CC40" s="59">
        <v>0</v>
      </c>
      <c r="CD40" s="59">
        <v>99.2</v>
      </c>
      <c r="CE40" s="59">
        <v>0</v>
      </c>
      <c r="CF40" s="59">
        <v>0</v>
      </c>
      <c r="CG40" s="59">
        <v>0</v>
      </c>
      <c r="CH40" s="59">
        <v>0</v>
      </c>
      <c r="CI40" s="59">
        <v>99.2</v>
      </c>
      <c r="CJ40" s="59">
        <v>0</v>
      </c>
      <c r="CK40" s="59">
        <v>0</v>
      </c>
      <c r="CL40" s="59">
        <v>0</v>
      </c>
      <c r="CM40" s="59">
        <v>0</v>
      </c>
      <c r="CN40" s="59">
        <v>99.2</v>
      </c>
      <c r="CO40" s="59">
        <v>10</v>
      </c>
      <c r="CP40" s="59">
        <v>99.2</v>
      </c>
      <c r="CQ40" s="59">
        <v>99.2</v>
      </c>
      <c r="CR40" s="59">
        <v>10</v>
      </c>
      <c r="CS40" s="59">
        <v>100</v>
      </c>
      <c r="CT40" s="59">
        <v>95.2</v>
      </c>
      <c r="CU40" s="59">
        <v>93.9</v>
      </c>
      <c r="CV40" s="59">
        <v>95.800000000000011</v>
      </c>
      <c r="CW40" s="59">
        <v>100</v>
      </c>
      <c r="CX40" s="59">
        <v>100</v>
      </c>
      <c r="CY40" s="59">
        <v>100</v>
      </c>
      <c r="CZ40" s="59">
        <v>10</v>
      </c>
      <c r="DA40" s="59">
        <v>100</v>
      </c>
      <c r="DB40" s="59">
        <v>100</v>
      </c>
      <c r="DC40" s="59">
        <v>10</v>
      </c>
      <c r="DD40" s="59">
        <v>100</v>
      </c>
      <c r="DE40" s="59">
        <v>95.2</v>
      </c>
      <c r="DF40" s="59">
        <v>93.9</v>
      </c>
      <c r="DG40" s="59">
        <v>95.800000000000011</v>
      </c>
      <c r="DH40" s="59">
        <v>100</v>
      </c>
      <c r="DI40" s="59">
        <v>100</v>
      </c>
      <c r="DJ40" s="59">
        <v>100</v>
      </c>
      <c r="DK40" s="59">
        <v>10</v>
      </c>
      <c r="DL40" s="59">
        <v>100</v>
      </c>
      <c r="DM40" s="59">
        <v>100</v>
      </c>
      <c r="DN40" s="59">
        <v>10</v>
      </c>
      <c r="DO40" s="59">
        <v>95.600000000000009</v>
      </c>
      <c r="DP40" s="59">
        <v>91</v>
      </c>
      <c r="DQ40" s="59">
        <v>89.800000000000011</v>
      </c>
      <c r="DR40" s="59">
        <v>91.600000000000009</v>
      </c>
      <c r="DS40" s="59">
        <v>95.600000000000009</v>
      </c>
      <c r="DT40" s="59">
        <v>95.600000000000009</v>
      </c>
      <c r="DU40" s="59">
        <v>95.600000000000009</v>
      </c>
      <c r="DV40" s="59">
        <v>10</v>
      </c>
      <c r="DW40" s="59">
        <v>95.600000000000009</v>
      </c>
      <c r="DX40" s="59">
        <v>95.600000000000009</v>
      </c>
      <c r="DY40" s="59">
        <v>10</v>
      </c>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c r="QZ40" s="59"/>
      <c r="RA40" s="59"/>
      <c r="RB40" s="59"/>
      <c r="RC40" s="59"/>
      <c r="RD40" s="59"/>
      <c r="RE40" s="59"/>
      <c r="RF40" s="59"/>
      <c r="RG40" s="59"/>
      <c r="RH40" s="59"/>
      <c r="RI40" s="59"/>
      <c r="RJ40" s="59"/>
      <c r="RK40" s="59"/>
      <c r="RL40" s="59"/>
      <c r="RM40" s="59"/>
      <c r="RN40" s="59"/>
      <c r="RO40" s="59"/>
      <c r="RP40" s="59"/>
      <c r="RQ40" s="59"/>
      <c r="RR40" s="59"/>
      <c r="RS40" s="59"/>
      <c r="RT40" s="59"/>
      <c r="RU40" s="59"/>
      <c r="RV40" s="59"/>
      <c r="RW40" s="59"/>
      <c r="RX40" s="59"/>
      <c r="RY40" s="59"/>
      <c r="RZ40" s="59"/>
      <c r="SA40" s="59"/>
      <c r="SB40" s="59"/>
      <c r="SC40" s="59"/>
      <c r="SD40" s="59"/>
      <c r="SE40" s="59"/>
      <c r="SF40" s="59"/>
      <c r="SG40" s="59"/>
      <c r="SH40" s="59"/>
      <c r="SI40" s="59"/>
      <c r="SJ40" s="59"/>
      <c r="SK40" s="59"/>
      <c r="SL40" s="59"/>
      <c r="SM40" s="59"/>
      <c r="SN40" s="59"/>
      <c r="SO40" s="59"/>
      <c r="SP40" s="59"/>
      <c r="SQ40" s="59"/>
      <c r="SR40" s="59"/>
      <c r="SS40" s="59"/>
      <c r="ST40" s="59"/>
      <c r="SU40" s="59"/>
      <c r="SV40" s="59"/>
      <c r="SW40" s="59"/>
      <c r="SX40" s="59"/>
      <c r="SY40" s="59"/>
      <c r="SZ40" s="59"/>
      <c r="TA40" s="59"/>
      <c r="TB40" s="59"/>
      <c r="TC40" s="59"/>
      <c r="TD40" s="59"/>
      <c r="TE40" s="59"/>
      <c r="TF40" s="59"/>
      <c r="TG40" s="59"/>
      <c r="TH40" s="59"/>
      <c r="TI40" s="59"/>
      <c r="TJ40" s="59"/>
      <c r="TK40" s="59"/>
      <c r="TL40" s="59"/>
      <c r="TM40" s="59"/>
      <c r="TN40" s="59"/>
      <c r="TO40" s="59"/>
      <c r="TP40" s="59"/>
      <c r="TQ40" s="59"/>
      <c r="TR40" s="59"/>
      <c r="TS40" s="59"/>
      <c r="TT40" s="59"/>
      <c r="TU40" s="59"/>
      <c r="TV40" s="59"/>
      <c r="TW40" s="59"/>
      <c r="TX40" s="59"/>
      <c r="TY40" s="59"/>
      <c r="TZ40" s="59"/>
      <c r="UA40" s="59"/>
      <c r="UB40" s="59"/>
      <c r="UC40" s="59"/>
      <c r="UD40" s="59"/>
      <c r="UE40" s="59"/>
      <c r="UF40" s="59"/>
      <c r="UG40" s="59"/>
      <c r="UH40" s="59"/>
      <c r="UI40" s="59"/>
      <c r="UJ40" s="59"/>
      <c r="UK40" s="59"/>
      <c r="UL40" s="59"/>
      <c r="UM40" s="59"/>
      <c r="UN40" s="59"/>
      <c r="UO40" s="59"/>
      <c r="UP40" s="59"/>
      <c r="UQ40" s="59"/>
      <c r="UR40" s="59"/>
      <c r="US40" s="59"/>
      <c r="UT40" s="59"/>
      <c r="UU40" s="59"/>
      <c r="UV40" s="59"/>
      <c r="UW40" s="59"/>
      <c r="UX40" s="59"/>
      <c r="UY40" s="59"/>
      <c r="UZ40" s="59"/>
      <c r="VA40" s="59"/>
      <c r="VB40" s="59"/>
      <c r="VC40" s="59"/>
      <c r="VD40" s="59"/>
      <c r="VE40" s="59"/>
      <c r="VF40" s="59"/>
      <c r="VG40" s="59"/>
      <c r="VH40" s="59"/>
      <c r="VI40" s="59"/>
      <c r="VJ40" s="59"/>
      <c r="VK40" s="59"/>
      <c r="VL40" s="59"/>
      <c r="VM40" s="59"/>
      <c r="VN40" s="59"/>
      <c r="VO40" s="59"/>
      <c r="VP40" s="59"/>
      <c r="VQ40" s="59"/>
      <c r="VR40" s="59"/>
      <c r="VS40" s="59"/>
      <c r="VT40" s="59"/>
      <c r="VU40" s="59"/>
      <c r="VV40" s="59"/>
      <c r="VW40" s="59"/>
      <c r="VX40" s="59"/>
      <c r="VY40" s="59"/>
      <c r="VZ40" s="59"/>
      <c r="WA40" s="59"/>
      <c r="WB40" s="59"/>
      <c r="WC40" s="59"/>
      <c r="WD40" s="59"/>
      <c r="WE40" s="59"/>
      <c r="WF40" s="59"/>
      <c r="WG40" s="59"/>
      <c r="WH40" s="59"/>
      <c r="WI40" s="59"/>
      <c r="WJ40" s="59"/>
      <c r="WK40" s="59"/>
      <c r="WL40" s="59"/>
      <c r="WM40" s="59"/>
      <c r="WN40" s="59"/>
      <c r="WO40" s="59"/>
      <c r="WP40" s="59"/>
      <c r="WQ40" s="59"/>
      <c r="WR40" s="59"/>
      <c r="WS40" s="59"/>
      <c r="WT40" s="59"/>
      <c r="WU40" s="59"/>
      <c r="WV40" s="59"/>
      <c r="WW40" s="59"/>
      <c r="WX40" s="59"/>
      <c r="WY40" s="59"/>
      <c r="WZ40" s="59"/>
      <c r="XA40" s="59"/>
      <c r="XB40" s="59"/>
      <c r="XC40" s="59"/>
      <c r="XD40" s="59"/>
      <c r="XE40" s="59"/>
      <c r="XF40" s="59"/>
      <c r="XG40" s="59"/>
      <c r="XH40" s="59"/>
      <c r="XI40" s="59"/>
      <c r="XJ40" s="59"/>
      <c r="XK40" s="59"/>
      <c r="XL40" s="59"/>
      <c r="XM40" s="59"/>
      <c r="XN40" s="59"/>
      <c r="XO40" s="59"/>
      <c r="XP40" s="59"/>
      <c r="XQ40" s="59"/>
      <c r="XR40" s="59"/>
      <c r="XS40" s="59"/>
      <c r="XT40" s="59"/>
      <c r="XU40" s="59"/>
      <c r="XV40" s="59"/>
      <c r="XW40" s="59"/>
      <c r="XX40" s="59"/>
      <c r="XY40" s="59"/>
      <c r="XZ40" s="59"/>
      <c r="YA40" s="59"/>
      <c r="YB40" s="59"/>
      <c r="YC40" s="59"/>
      <c r="YD40" s="59"/>
      <c r="YE40" s="59"/>
      <c r="YF40" s="59"/>
      <c r="YG40" s="59"/>
      <c r="YH40" s="59"/>
      <c r="YI40" s="59"/>
      <c r="YJ40" s="59"/>
      <c r="YK40" s="59"/>
      <c r="YL40" s="59"/>
      <c r="YM40" s="59"/>
      <c r="YN40" s="59"/>
      <c r="YO40" s="59"/>
      <c r="YP40" s="59"/>
      <c r="YQ40" s="59"/>
      <c r="YR40" s="59"/>
      <c r="YS40" s="59"/>
      <c r="YT40" s="59"/>
      <c r="YU40" s="59"/>
      <c r="YV40" s="59"/>
      <c r="YW40" s="59"/>
      <c r="YX40" s="59"/>
      <c r="YY40" s="59"/>
      <c r="YZ40" s="59"/>
      <c r="ZA40" s="59"/>
      <c r="ZB40" s="59"/>
      <c r="ZC40" s="59"/>
      <c r="ZD40" s="59"/>
      <c r="ZE40" s="59"/>
      <c r="ZF40" s="59"/>
      <c r="ZG40" s="59"/>
      <c r="ZH40" s="59"/>
      <c r="ZI40" s="59"/>
      <c r="ZJ40" s="59"/>
      <c r="ZK40" s="59"/>
      <c r="ZL40" s="59"/>
      <c r="ZM40" s="59"/>
      <c r="ZN40" s="59"/>
      <c r="ZO40" s="59"/>
      <c r="ZP40" s="59"/>
      <c r="ZQ40" s="59"/>
      <c r="ZR40" s="59"/>
      <c r="ZS40" s="59"/>
      <c r="ZT40" s="59"/>
      <c r="ZU40" s="59"/>
      <c r="ZV40" s="59"/>
      <c r="ZW40" s="59"/>
      <c r="ZX40" s="59"/>
      <c r="ZY40" s="59"/>
      <c r="ZZ40" s="59"/>
      <c r="AAA40" s="59"/>
      <c r="AAB40" s="59"/>
      <c r="AAC40" s="59"/>
      <c r="AAD40" s="59"/>
      <c r="AAE40" s="59"/>
      <c r="AAF40" s="59"/>
      <c r="AAG40" s="59"/>
      <c r="AAH40" s="59"/>
      <c r="AAI40" s="59"/>
      <c r="AAJ40" s="59"/>
      <c r="AAK40" s="59"/>
      <c r="AAL40" s="59"/>
      <c r="AAM40" s="59"/>
      <c r="AAN40" s="59"/>
      <c r="AAO40" s="59"/>
      <c r="AAP40" s="59"/>
      <c r="AAQ40" s="59"/>
      <c r="AAR40" s="59"/>
      <c r="AAS40" s="59"/>
      <c r="AAT40" s="59"/>
      <c r="AAU40" s="59"/>
      <c r="AAV40" s="59"/>
      <c r="AAW40" s="59"/>
      <c r="AAX40" s="59"/>
      <c r="AAY40" s="59"/>
      <c r="AAZ40" s="59"/>
      <c r="ABA40" s="59"/>
      <c r="ABB40" s="59"/>
      <c r="ABC40" s="59"/>
      <c r="ABD40" s="59"/>
      <c r="ABE40" s="59"/>
      <c r="ABF40" s="59"/>
      <c r="ABG40" s="59"/>
      <c r="ABH40" s="59"/>
      <c r="ABI40" s="59"/>
      <c r="ABJ40" s="59"/>
      <c r="ABK40" s="59"/>
      <c r="ABL40" s="59"/>
      <c r="ABM40" s="59"/>
      <c r="ABN40" s="59"/>
      <c r="ABO40" s="59"/>
      <c r="ABP40" s="59"/>
      <c r="ABQ40" s="59"/>
      <c r="ABR40" s="59"/>
      <c r="ABS40" s="59"/>
      <c r="ABT40" s="59"/>
      <c r="ABU40" s="59"/>
      <c r="ABV40" s="59"/>
      <c r="ABW40" s="59"/>
      <c r="ABX40" s="59"/>
      <c r="ABY40" s="59"/>
      <c r="ABZ40" s="59"/>
      <c r="ACA40" s="59"/>
      <c r="ACB40" s="59"/>
      <c r="ACC40" s="59"/>
      <c r="ACD40" s="59"/>
      <c r="ACE40" s="59"/>
      <c r="ACF40" s="59"/>
      <c r="ACG40" s="59"/>
      <c r="ACH40" s="59"/>
      <c r="ACI40" s="59"/>
      <c r="ACJ40" s="59"/>
      <c r="ACK40" s="59"/>
      <c r="ACL40" s="59"/>
      <c r="ACM40" s="59"/>
      <c r="ACN40" s="59"/>
      <c r="ACO40" s="59"/>
      <c r="ACP40" s="59"/>
      <c r="ACQ40" s="59"/>
      <c r="ACR40" s="59"/>
      <c r="ACS40" s="59"/>
      <c r="ACT40" s="59"/>
      <c r="ACU40" s="59"/>
      <c r="ACV40" s="59"/>
      <c r="ACW40" s="59"/>
      <c r="ACX40" s="59"/>
      <c r="ACY40" s="59"/>
      <c r="ACZ40" s="59"/>
      <c r="ADA40" s="59"/>
      <c r="ADB40" s="59"/>
      <c r="ADC40" s="59"/>
      <c r="ADD40" s="59"/>
      <c r="ADE40" s="59"/>
      <c r="ADF40" s="59"/>
      <c r="ADG40" s="59"/>
      <c r="ADH40" s="59"/>
      <c r="ADI40" s="59"/>
      <c r="ADJ40" s="59"/>
      <c r="ADK40" s="59"/>
      <c r="ADL40" s="59"/>
      <c r="ADM40" s="59"/>
      <c r="ADN40" s="59"/>
      <c r="ADO40" s="59"/>
      <c r="ADP40" s="59"/>
      <c r="ADQ40" s="59"/>
      <c r="ADR40" s="59"/>
      <c r="ADS40" s="59"/>
      <c r="ADT40" s="59"/>
      <c r="ADU40" s="59"/>
      <c r="ADV40" s="59"/>
      <c r="ADW40" s="59"/>
      <c r="ADX40" s="59"/>
      <c r="ADY40" s="59"/>
      <c r="ADZ40" s="59"/>
      <c r="AEA40" s="59"/>
      <c r="AEB40" s="59"/>
      <c r="AEC40" s="59"/>
      <c r="AED40" s="59"/>
      <c r="AEE40" s="59"/>
      <c r="AEF40" s="59"/>
      <c r="AEG40" s="59"/>
      <c r="AEH40" s="59"/>
      <c r="AEI40" s="59"/>
      <c r="AEJ40" s="59"/>
      <c r="AEK40" s="59"/>
      <c r="AEL40" s="59"/>
      <c r="AEM40" s="59"/>
      <c r="AEN40" s="59"/>
      <c r="AEO40" s="59"/>
      <c r="AEP40" s="59"/>
      <c r="AEQ40" s="59"/>
      <c r="AER40" s="59"/>
      <c r="AES40" s="59"/>
      <c r="AET40" s="59"/>
      <c r="AEU40" s="59"/>
      <c r="AEV40" s="59"/>
      <c r="AEW40" s="59"/>
      <c r="AEX40" s="59"/>
      <c r="AEY40" s="59"/>
      <c r="AEZ40" s="59"/>
      <c r="AFA40" s="59"/>
      <c r="AFB40" s="59"/>
      <c r="AFC40" s="59"/>
      <c r="AFD40" s="59"/>
      <c r="AFE40" s="59"/>
      <c r="AFF40" s="59"/>
      <c r="AFG40" s="59"/>
      <c r="AFH40" s="59"/>
      <c r="AFI40" s="59"/>
      <c r="AFJ40" s="59"/>
      <c r="AFK40" s="59"/>
      <c r="AFL40" s="59"/>
      <c r="AFM40" s="59"/>
      <c r="AFN40" s="59"/>
      <c r="AFO40" s="59"/>
      <c r="AFP40" s="59"/>
      <c r="AFQ40" s="59"/>
      <c r="AFR40" s="59"/>
      <c r="AFS40" s="59"/>
      <c r="AFT40" s="59"/>
      <c r="AFU40" s="59"/>
      <c r="AFV40" s="59"/>
      <c r="AFW40" s="59"/>
      <c r="AFX40" s="59"/>
      <c r="AFY40" s="59"/>
      <c r="AFZ40" s="59"/>
      <c r="AGA40" s="59"/>
      <c r="AGB40" s="59"/>
      <c r="AGC40" s="59"/>
      <c r="AGD40" s="59"/>
      <c r="AGE40" s="59"/>
      <c r="AGF40" s="59"/>
      <c r="AGG40" s="59"/>
      <c r="AGH40" s="59"/>
      <c r="AGI40" s="59"/>
      <c r="AGJ40" s="59"/>
      <c r="AGK40" s="59"/>
      <c r="AGL40" s="59"/>
      <c r="AGM40" s="59"/>
      <c r="AGN40" s="59"/>
      <c r="AGO40" s="59"/>
      <c r="AGP40" s="59"/>
      <c r="AGQ40" s="59"/>
      <c r="AGR40" s="59"/>
      <c r="AGS40" s="59"/>
      <c r="AGT40" s="59"/>
      <c r="AGU40" s="59"/>
      <c r="AGV40" s="59"/>
      <c r="AGW40" s="59"/>
      <c r="AGX40" s="59"/>
      <c r="AGY40" s="59"/>
      <c r="AGZ40" s="59"/>
      <c r="AHA40" s="59"/>
      <c r="AHB40" s="59"/>
      <c r="AHC40" s="59"/>
      <c r="AHD40" s="59"/>
      <c r="AHE40" s="59"/>
      <c r="AHF40" s="59"/>
      <c r="AHG40" s="59"/>
      <c r="AHH40" s="59"/>
      <c r="AHI40" s="59"/>
      <c r="AHJ40" s="59"/>
      <c r="AHK40" s="59"/>
      <c r="AHL40" s="59"/>
      <c r="AHM40" s="59"/>
      <c r="AHN40" s="59"/>
      <c r="AHO40" s="59"/>
      <c r="AHP40" s="59"/>
      <c r="AHQ40" s="59"/>
      <c r="AHR40" s="59"/>
      <c r="AHS40" s="59"/>
      <c r="AHT40" s="59"/>
      <c r="AHU40" s="59"/>
      <c r="AHV40" s="59"/>
      <c r="AHW40" s="59"/>
      <c r="AHX40" s="59"/>
      <c r="AHY40" s="59"/>
      <c r="AHZ40" s="59"/>
      <c r="AIA40" s="59"/>
      <c r="AIB40" s="59"/>
      <c r="AIC40" s="59"/>
      <c r="AID40" s="59"/>
      <c r="AIE40" s="59"/>
      <c r="AIF40" s="59"/>
      <c r="AIG40" s="59"/>
      <c r="AIH40" s="59"/>
      <c r="AII40" s="59"/>
      <c r="AIJ40" s="59"/>
      <c r="AIK40" s="59"/>
      <c r="AIL40" s="59"/>
      <c r="AIM40" s="59"/>
      <c r="AIN40" s="59"/>
      <c r="AIO40" s="59"/>
      <c r="AIP40" s="59"/>
      <c r="AIQ40" s="59"/>
      <c r="AIR40" s="59"/>
      <c r="AIS40" s="59"/>
      <c r="AIT40" s="59"/>
      <c r="AIU40" s="59"/>
      <c r="AIV40" s="59"/>
      <c r="AIW40" s="59"/>
      <c r="AIX40" s="59"/>
      <c r="AIY40" s="59"/>
      <c r="AIZ40" s="59"/>
      <c r="AJA40" s="59"/>
      <c r="AJB40" s="59"/>
      <c r="AJC40" s="59"/>
      <c r="AJD40" s="59"/>
      <c r="AJE40" s="59"/>
      <c r="AJF40" s="59"/>
      <c r="AJG40" s="59"/>
      <c r="AJH40" s="59"/>
      <c r="AJI40" s="59"/>
      <c r="AJJ40" s="59"/>
      <c r="AJK40" s="59"/>
      <c r="AJL40" s="59"/>
      <c r="AJM40" s="59"/>
      <c r="AJN40" s="59"/>
      <c r="AJO40" s="59"/>
      <c r="AJP40" s="59"/>
      <c r="AJQ40" s="59"/>
      <c r="AJR40" s="59"/>
      <c r="AJS40" s="59"/>
      <c r="AJT40" s="59"/>
      <c r="AJU40" s="59"/>
      <c r="AJV40" s="59"/>
      <c r="AJW40" s="59"/>
      <c r="AJX40" s="59"/>
      <c r="AJY40" s="59"/>
      <c r="AJZ40" s="59"/>
      <c r="AKA40" s="59"/>
      <c r="AKB40" s="59"/>
      <c r="AKC40" s="59"/>
      <c r="AKD40" s="59"/>
      <c r="AKE40" s="59"/>
      <c r="AKF40" s="59"/>
      <c r="AKG40" s="59"/>
      <c r="AKH40" s="59"/>
      <c r="AKI40" s="59"/>
      <c r="AKJ40" s="59"/>
      <c r="AKK40" s="59"/>
      <c r="AKL40" s="59"/>
      <c r="AKM40" s="59"/>
      <c r="AKN40" s="59"/>
      <c r="AKO40" s="59"/>
      <c r="AKP40" s="59"/>
      <c r="AKQ40" s="59"/>
      <c r="AKR40" s="59"/>
      <c r="AKS40" s="59"/>
      <c r="AKT40" s="59"/>
      <c r="AKU40" s="59"/>
      <c r="AKV40" s="59"/>
      <c r="AKW40" s="59"/>
      <c r="AKX40" s="59"/>
      <c r="AKY40" s="59"/>
      <c r="AKZ40" s="59"/>
      <c r="ALA40" s="59"/>
      <c r="ALB40" s="59"/>
      <c r="ALC40" s="59"/>
      <c r="ALD40" s="59"/>
      <c r="ALE40" s="59"/>
      <c r="ALF40" s="59"/>
      <c r="ALG40" s="59"/>
      <c r="ALH40" s="59"/>
      <c r="ALI40" s="59"/>
      <c r="ALJ40" s="59"/>
      <c r="ALK40" s="59"/>
      <c r="ALL40" s="59"/>
      <c r="ALM40" s="59"/>
      <c r="ALN40" s="59"/>
      <c r="ALO40" s="59"/>
      <c r="ALP40" s="59"/>
      <c r="ALQ40" s="59"/>
      <c r="ALR40" s="59"/>
      <c r="ALS40" s="59"/>
      <c r="ALT40" s="59"/>
      <c r="ALU40" s="59"/>
      <c r="ALV40" s="59"/>
      <c r="ALW40" s="59"/>
      <c r="ALX40" s="59"/>
      <c r="ALY40" s="59"/>
      <c r="ALZ40" s="59"/>
      <c r="AMA40" s="59"/>
      <c r="AMB40" s="59"/>
      <c r="AMC40" s="59"/>
      <c r="AMD40" s="59"/>
      <c r="AME40" s="59"/>
      <c r="AMF40" s="59"/>
      <c r="AMG40" s="59"/>
      <c r="AMH40" s="59"/>
      <c r="AMI40" s="59"/>
      <c r="AMJ40" s="59"/>
      <c r="AMK40" s="59"/>
      <c r="AML40" s="59"/>
      <c r="AMM40" s="59"/>
      <c r="AMN40" s="59"/>
      <c r="AMO40" s="59"/>
      <c r="AMP40" s="59"/>
      <c r="AMQ40" s="59"/>
      <c r="AMR40" s="59"/>
      <c r="AMS40" s="59"/>
      <c r="AMT40" s="59"/>
      <c r="AMU40" s="59"/>
      <c r="AMV40" s="59"/>
      <c r="AMW40" s="59"/>
      <c r="AMX40" s="59"/>
      <c r="AMY40" s="59"/>
      <c r="AMZ40" s="59"/>
      <c r="ANA40" s="59"/>
      <c r="ANB40" s="59"/>
      <c r="ANC40" s="59"/>
      <c r="AND40" s="59"/>
      <c r="ANE40" s="59"/>
      <c r="ANF40" s="59"/>
      <c r="ANG40" s="59"/>
      <c r="ANH40" s="59"/>
      <c r="ANI40" s="59"/>
      <c r="ANJ40" s="59"/>
      <c r="ANK40" s="59"/>
      <c r="ANL40" s="59"/>
      <c r="ANM40" s="59"/>
      <c r="ANN40" s="59"/>
      <c r="ANO40" s="59"/>
      <c r="ANP40" s="59"/>
      <c r="ANQ40" s="59"/>
      <c r="ANR40" s="59"/>
      <c r="ANS40" s="59"/>
      <c r="ANT40" s="59"/>
      <c r="ANU40" s="59"/>
      <c r="ANV40" s="59"/>
      <c r="ANW40" s="59"/>
      <c r="ANX40" s="59"/>
      <c r="ANY40" s="59"/>
      <c r="ANZ40" s="59"/>
      <c r="AOA40" s="59"/>
      <c r="AOB40" s="59"/>
      <c r="AOC40" s="59"/>
      <c r="AOD40" s="59"/>
      <c r="AOE40" s="59"/>
      <c r="AOF40" s="59"/>
      <c r="AOG40" s="59"/>
      <c r="AOH40" s="59"/>
      <c r="AOI40" s="59"/>
      <c r="AOJ40" s="59"/>
      <c r="AOK40" s="59"/>
      <c r="AOL40" s="59"/>
      <c r="AOM40" s="59"/>
      <c r="AON40" s="59"/>
      <c r="AOO40" s="59"/>
      <c r="AOP40" s="59"/>
      <c r="AOQ40" s="59"/>
      <c r="AOR40" s="59"/>
      <c r="AOS40" s="59"/>
      <c r="AOT40" s="59"/>
      <c r="AOU40" s="59"/>
      <c r="AOV40" s="59"/>
      <c r="AOW40" s="59"/>
      <c r="AOX40" s="59"/>
      <c r="AOY40" s="59"/>
      <c r="AOZ40" s="59"/>
      <c r="APA40" s="59"/>
      <c r="APB40" s="59"/>
      <c r="APC40" s="59"/>
      <c r="APD40" s="59"/>
      <c r="APE40" s="59"/>
      <c r="APF40" s="59"/>
      <c r="APG40" s="59"/>
      <c r="APH40" s="59"/>
      <c r="API40" s="59"/>
      <c r="APJ40" s="59"/>
      <c r="APK40" s="59"/>
      <c r="APL40" s="59"/>
      <c r="APM40" s="59"/>
      <c r="APN40" s="59"/>
      <c r="APO40" s="59"/>
      <c r="APP40" s="59"/>
      <c r="APQ40" s="59"/>
      <c r="APR40" s="59"/>
      <c r="APS40" s="59"/>
      <c r="APT40" s="59"/>
      <c r="APU40" s="59"/>
      <c r="APV40" s="59"/>
      <c r="APW40" s="59"/>
      <c r="APX40" s="59"/>
      <c r="APY40" s="59"/>
      <c r="APZ40" s="59"/>
      <c r="AQA40" s="59"/>
      <c r="AQB40" s="59"/>
      <c r="AQC40" s="59"/>
      <c r="AQD40" s="59"/>
      <c r="AQE40" s="59"/>
      <c r="AQF40" s="59"/>
      <c r="AQG40" s="59"/>
      <c r="AQH40" s="59"/>
      <c r="AQI40" s="59"/>
      <c r="AQJ40" s="59"/>
      <c r="AQK40" s="59"/>
      <c r="AQL40" s="59"/>
      <c r="AQM40" s="59"/>
      <c r="AQN40" s="59"/>
      <c r="AQO40" s="59"/>
      <c r="AQP40" s="59"/>
      <c r="AQQ40" s="59"/>
      <c r="AQR40" s="59"/>
      <c r="AQS40" s="59"/>
      <c r="AQT40" s="59"/>
      <c r="AQU40" s="59"/>
      <c r="AQV40" s="59"/>
      <c r="AQW40" s="59"/>
      <c r="AQX40" s="59"/>
      <c r="AQY40" s="59"/>
      <c r="AQZ40" s="59"/>
      <c r="ARA40" s="59"/>
      <c r="ARB40" s="59"/>
      <c r="ARC40" s="59"/>
      <c r="ARD40" s="59"/>
      <c r="ARE40" s="59"/>
      <c r="ARF40" s="59"/>
      <c r="ARG40" s="59"/>
      <c r="ARH40" s="59"/>
      <c r="ARI40" s="59"/>
      <c r="ARJ40" s="59"/>
      <c r="ARK40" s="59"/>
      <c r="ARL40" s="59"/>
      <c r="ARM40" s="59"/>
      <c r="ARN40" s="59"/>
      <c r="ARO40" s="59"/>
      <c r="ARP40" s="59"/>
      <c r="ARQ40" s="59"/>
      <c r="ARR40" s="59"/>
      <c r="ARS40" s="59"/>
      <c r="ART40" s="59"/>
      <c r="ARU40" s="59"/>
      <c r="ARV40" s="59"/>
      <c r="ARW40" s="59"/>
      <c r="ARX40" s="59"/>
      <c r="ARY40" s="59"/>
      <c r="ARZ40" s="59"/>
      <c r="ASA40" s="59"/>
      <c r="ASB40" s="59"/>
      <c r="ASC40" s="59"/>
      <c r="ASD40" s="59"/>
      <c r="ASE40" s="59"/>
      <c r="ASF40" s="59"/>
      <c r="ASG40" s="59"/>
      <c r="ASH40" s="59"/>
      <c r="ASI40" s="59"/>
      <c r="ASJ40" s="59"/>
      <c r="ASK40" s="59"/>
      <c r="ASL40" s="59"/>
      <c r="ASM40" s="59"/>
      <c r="ASN40" s="59"/>
      <c r="ASO40" s="59"/>
      <c r="ASP40" s="59"/>
      <c r="ASQ40" s="59"/>
      <c r="ASR40" s="59"/>
      <c r="ASS40" s="59"/>
      <c r="AST40" s="59"/>
      <c r="ASU40" s="59"/>
      <c r="ASV40" s="59"/>
      <c r="ASW40" s="59"/>
      <c r="ASX40" s="59"/>
      <c r="ASY40" s="59"/>
      <c r="ASZ40" s="59"/>
      <c r="ATA40" s="59"/>
      <c r="ATB40" s="59"/>
      <c r="ATC40" s="59"/>
      <c r="ATD40" s="59"/>
      <c r="ATE40" s="59"/>
      <c r="ATF40" s="59"/>
      <c r="ATG40" s="59"/>
      <c r="ATH40" s="59"/>
      <c r="ATI40" s="59"/>
      <c r="ATJ40" s="59"/>
      <c r="ATK40" s="59"/>
      <c r="ATL40" s="59"/>
      <c r="ATM40" s="59"/>
      <c r="ATN40" s="59"/>
      <c r="ATO40" s="59"/>
      <c r="ATP40" s="59"/>
      <c r="ATQ40" s="59"/>
      <c r="ATR40" s="59"/>
      <c r="ATS40" s="59"/>
      <c r="ATT40" s="59"/>
      <c r="ATU40" s="59"/>
      <c r="ATV40" s="59"/>
      <c r="ATW40" s="59"/>
      <c r="ATX40" s="59"/>
      <c r="ATY40" s="59"/>
      <c r="ATZ40" s="59"/>
      <c r="AUA40" s="59"/>
      <c r="AUB40" s="59"/>
      <c r="AUC40" s="59"/>
      <c r="AUD40" s="59"/>
      <c r="AUE40" s="59"/>
      <c r="AUF40" s="59"/>
      <c r="AUG40" s="59"/>
      <c r="AUH40" s="59"/>
      <c r="AUI40" s="59"/>
      <c r="AUJ40" s="59"/>
      <c r="AUK40" s="59"/>
      <c r="AUL40" s="59"/>
      <c r="AUM40" s="59"/>
      <c r="AUN40" s="59"/>
      <c r="AUO40" s="59"/>
      <c r="AUP40" s="59"/>
      <c r="AUQ40" s="59"/>
      <c r="AUR40" s="59"/>
      <c r="AUS40" s="59"/>
      <c r="AUT40" s="59"/>
      <c r="AUU40" s="59"/>
      <c r="AUV40" s="59"/>
      <c r="AUW40" s="59"/>
      <c r="AUX40" s="59"/>
      <c r="AUY40" s="59"/>
      <c r="AUZ40" s="59"/>
      <c r="AVA40" s="59"/>
      <c r="AVB40" s="59"/>
      <c r="AVC40" s="59"/>
      <c r="AVD40" s="59"/>
      <c r="AVE40" s="59"/>
      <c r="AVF40" s="59"/>
      <c r="AVG40" s="59"/>
      <c r="AVH40" s="59"/>
      <c r="AVI40" s="59"/>
      <c r="AVJ40" s="59"/>
      <c r="AVK40" s="59"/>
      <c r="AVL40" s="59"/>
      <c r="AVM40" s="59"/>
      <c r="AVN40" s="59"/>
      <c r="AVO40" s="59"/>
      <c r="AVP40" s="59"/>
      <c r="AVQ40" s="59"/>
      <c r="AVR40" s="59"/>
      <c r="AVS40" s="59"/>
      <c r="AVT40" s="59"/>
      <c r="AVU40" s="59"/>
      <c r="AVV40" s="59"/>
      <c r="AVW40" s="59"/>
      <c r="AVX40" s="59"/>
      <c r="AVY40" s="59"/>
      <c r="AVZ40" s="59"/>
      <c r="AWA40" s="59"/>
      <c r="AWB40" s="59"/>
      <c r="AWC40" s="59"/>
      <c r="AWD40" s="59"/>
      <c r="AWE40" s="59"/>
      <c r="AWF40" s="59"/>
      <c r="AWG40" s="59"/>
      <c r="AWH40" s="59"/>
      <c r="AWI40" s="59"/>
      <c r="AWJ40" s="59"/>
      <c r="AWK40" s="59"/>
      <c r="AWL40" s="59"/>
      <c r="AWM40" s="59"/>
      <c r="AWN40" s="59"/>
      <c r="AWO40" s="59"/>
      <c r="AWP40" s="59"/>
      <c r="AWQ40" s="59"/>
      <c r="AWR40" s="59"/>
      <c r="AWS40" s="59"/>
      <c r="AWT40" s="59"/>
      <c r="AWU40" s="59"/>
      <c r="AWV40" s="59"/>
      <c r="AWW40" s="59"/>
      <c r="AWX40" s="59"/>
      <c r="AWY40" s="59"/>
      <c r="AWZ40" s="59"/>
      <c r="AXA40" s="59"/>
      <c r="AXB40" s="59"/>
      <c r="AXC40" s="59"/>
      <c r="AXD40" s="59"/>
      <c r="AXE40" s="59"/>
      <c r="AXF40" s="59"/>
      <c r="AXG40" s="59"/>
      <c r="AXH40" s="59"/>
      <c r="AXI40" s="59"/>
      <c r="AXJ40" s="59"/>
      <c r="AXK40" s="59"/>
      <c r="AXL40" s="59"/>
      <c r="AXM40" s="59"/>
      <c r="AXN40" s="59"/>
      <c r="AXO40" s="59"/>
      <c r="AXP40" s="59"/>
      <c r="AXQ40" s="59"/>
      <c r="AXR40" s="59"/>
      <c r="AXS40" s="59"/>
      <c r="AXT40" s="59"/>
      <c r="AXU40" s="59"/>
      <c r="AXV40" s="59"/>
      <c r="AXW40" s="59"/>
      <c r="AXX40" s="59"/>
      <c r="AXY40" s="59"/>
      <c r="AXZ40" s="59"/>
      <c r="AYA40" s="59"/>
      <c r="AYB40" s="59"/>
      <c r="AYC40" s="59"/>
      <c r="AYD40" s="59"/>
      <c r="AYE40" s="59"/>
      <c r="AYF40" s="59"/>
      <c r="AYG40" s="59"/>
      <c r="AYH40" s="59"/>
      <c r="AYI40" s="59"/>
      <c r="AYJ40" s="59"/>
      <c r="AYK40" s="59"/>
      <c r="AYL40" s="59"/>
      <c r="AYM40" s="59"/>
      <c r="AYN40" s="59"/>
      <c r="AYO40" s="59"/>
      <c r="AYP40" s="59"/>
      <c r="AYQ40" s="59"/>
      <c r="AYR40" s="59"/>
      <c r="AYS40" s="59"/>
      <c r="AYT40" s="59"/>
      <c r="AYU40" s="59"/>
      <c r="AYV40" s="59"/>
      <c r="AYW40" s="59"/>
      <c r="AYX40" s="59"/>
      <c r="AYY40" s="59"/>
      <c r="AYZ40" s="59"/>
      <c r="AZA40" s="59"/>
      <c r="AZB40" s="59"/>
      <c r="AZC40" s="59"/>
      <c r="AZD40" s="59"/>
      <c r="AZE40" s="59"/>
      <c r="AZF40" s="59"/>
      <c r="AZG40" s="59"/>
      <c r="AZH40" s="59"/>
      <c r="AZI40" s="59"/>
      <c r="AZJ40" s="59"/>
      <c r="AZK40" s="59"/>
      <c r="AZL40" s="59"/>
      <c r="AZM40" s="59"/>
      <c r="AZN40" s="59"/>
      <c r="AZO40" s="59"/>
      <c r="AZP40" s="59"/>
      <c r="AZQ40" s="59"/>
      <c r="AZR40" s="59"/>
      <c r="AZS40" s="59"/>
      <c r="AZT40" s="59"/>
      <c r="AZU40" s="59"/>
      <c r="AZV40" s="59"/>
      <c r="AZW40" s="59"/>
      <c r="AZX40" s="59"/>
      <c r="AZY40" s="59"/>
      <c r="AZZ40" s="59"/>
      <c r="BAA40" s="59"/>
      <c r="BAB40" s="59"/>
      <c r="BAC40" s="59"/>
      <c r="BAD40" s="59"/>
      <c r="BAE40" s="59"/>
      <c r="BAF40" s="59"/>
      <c r="BAG40" s="59"/>
      <c r="BAH40" s="59"/>
      <c r="BAI40" s="59"/>
      <c r="BAJ40" s="59"/>
      <c r="BAK40" s="59"/>
      <c r="BAL40" s="59"/>
      <c r="BAM40" s="59"/>
      <c r="BAN40" s="59"/>
      <c r="BAO40" s="59"/>
      <c r="BAP40" s="59"/>
      <c r="BAQ40" s="59"/>
      <c r="BAR40" s="59"/>
      <c r="BAS40" s="59"/>
      <c r="BAT40" s="59"/>
      <c r="BAU40" s="59"/>
      <c r="BAV40" s="59"/>
      <c r="BAW40" s="59"/>
      <c r="BAX40" s="59"/>
      <c r="BAY40" s="59"/>
      <c r="BAZ40" s="59"/>
      <c r="BBA40" s="59"/>
      <c r="BBB40" s="59"/>
      <c r="BBC40" s="59"/>
      <c r="BBD40" s="59"/>
      <c r="BBE40" s="59"/>
      <c r="BBF40" s="59"/>
      <c r="BBG40" s="59"/>
      <c r="BBH40" s="59"/>
      <c r="BBI40" s="59"/>
      <c r="BBJ40" s="59"/>
      <c r="BBK40" s="59"/>
      <c r="BBL40" s="59"/>
      <c r="BBM40" s="59"/>
      <c r="BBN40" s="59"/>
      <c r="BBO40" s="59"/>
      <c r="BBP40" s="59"/>
      <c r="BBQ40" s="59"/>
      <c r="BBR40" s="59"/>
      <c r="BBS40" s="59"/>
      <c r="BBT40" s="59"/>
      <c r="BBU40" s="59"/>
      <c r="BBV40" s="59"/>
      <c r="BBW40" s="59"/>
      <c r="BBX40" s="59"/>
      <c r="BBY40" s="59"/>
      <c r="BBZ40" s="59"/>
      <c r="BCA40" s="59"/>
      <c r="BCB40" s="59"/>
      <c r="BCC40" s="59"/>
      <c r="BCD40" s="59"/>
      <c r="BCE40" s="59"/>
      <c r="BCF40" s="59"/>
      <c r="BCG40" s="59"/>
      <c r="BCH40" s="59"/>
      <c r="BCI40" s="59"/>
      <c r="BCJ40" s="59"/>
      <c r="BCK40" s="59"/>
      <c r="BCL40" s="59"/>
      <c r="BCM40" s="59"/>
      <c r="BCN40" s="59"/>
      <c r="BCO40" s="59"/>
      <c r="BCP40" s="59"/>
      <c r="BCQ40" s="59"/>
      <c r="BCR40" s="59"/>
      <c r="BCS40" s="59"/>
      <c r="BCT40" s="59"/>
      <c r="BCU40" s="59"/>
      <c r="BCV40" s="59"/>
      <c r="BCW40" s="59"/>
      <c r="BCX40" s="59"/>
      <c r="BCY40" s="59"/>
      <c r="BCZ40" s="59"/>
      <c r="BDA40" s="59"/>
      <c r="BDB40" s="59"/>
      <c r="BDC40" s="59"/>
      <c r="BDD40" s="59"/>
      <c r="BDE40" s="59"/>
      <c r="BDF40" s="59"/>
      <c r="BDG40" s="59"/>
      <c r="BDH40" s="59"/>
      <c r="BDI40" s="59"/>
      <c r="BDJ40" s="59"/>
      <c r="BDK40" s="59"/>
      <c r="BDL40" s="59"/>
      <c r="BDM40" s="59"/>
      <c r="BDN40" s="59"/>
      <c r="BDO40" s="59"/>
      <c r="BDP40" s="59"/>
      <c r="BDQ40" s="59"/>
      <c r="BDR40" s="59"/>
      <c r="BDS40" s="59"/>
      <c r="BDT40" s="59"/>
      <c r="BDU40" s="59"/>
      <c r="BDV40" s="59"/>
      <c r="BDW40" s="59"/>
      <c r="BDX40" s="59"/>
      <c r="BDY40" s="59"/>
      <c r="BDZ40" s="59"/>
      <c r="BEA40" s="59"/>
      <c r="BEB40" s="59"/>
      <c r="BEC40" s="59"/>
      <c r="BED40" s="59"/>
      <c r="BEE40" s="59"/>
      <c r="BEF40" s="59"/>
      <c r="BEG40" s="59"/>
      <c r="BEH40" s="59"/>
      <c r="BEI40" s="59"/>
      <c r="BEJ40" s="59"/>
      <c r="BEK40" s="59"/>
      <c r="BEL40" s="59"/>
      <c r="BEM40" s="59"/>
      <c r="BEN40" s="59"/>
      <c r="BEO40" s="59"/>
      <c r="BEP40" s="59"/>
      <c r="BEQ40" s="59"/>
      <c r="BER40" s="59"/>
      <c r="BES40" s="59"/>
      <c r="BET40" s="59"/>
      <c r="BEU40" s="59"/>
      <c r="BEV40" s="59"/>
      <c r="BEW40" s="59"/>
      <c r="BEX40" s="59"/>
      <c r="BEY40" s="59"/>
      <c r="BEZ40" s="59"/>
      <c r="BFA40" s="59"/>
      <c r="BFB40" s="59"/>
      <c r="BFC40" s="59"/>
      <c r="BFD40" s="59"/>
      <c r="BFE40" s="59"/>
      <c r="BFF40" s="59"/>
      <c r="BFG40" s="59"/>
      <c r="BFH40" s="59"/>
      <c r="BFI40" s="59"/>
      <c r="BFJ40" s="59"/>
      <c r="BFK40" s="59"/>
      <c r="BFL40" s="59"/>
      <c r="BFM40" s="59"/>
      <c r="BFN40" s="59"/>
      <c r="BFO40" s="59"/>
      <c r="BFP40" s="59"/>
      <c r="BFQ40" s="59"/>
      <c r="BFR40" s="59"/>
      <c r="BFS40" s="59"/>
      <c r="BFT40" s="59"/>
      <c r="BFU40" s="59"/>
      <c r="BFV40" s="59"/>
      <c r="BFW40" s="59"/>
      <c r="BFX40" s="59"/>
      <c r="BFY40" s="59"/>
      <c r="BFZ40" s="59"/>
      <c r="BGA40" s="59"/>
      <c r="BGB40" s="59"/>
      <c r="BGC40" s="59"/>
      <c r="BGD40" s="59"/>
      <c r="BGE40" s="59"/>
      <c r="BGF40" s="59"/>
      <c r="BGG40" s="59"/>
      <c r="BGH40" s="59"/>
      <c r="BGI40" s="59"/>
      <c r="BGJ40" s="59"/>
      <c r="BGK40" s="59"/>
      <c r="BGL40" s="59"/>
      <c r="BGM40" s="59"/>
      <c r="BGN40" s="59"/>
      <c r="BGO40" s="59"/>
      <c r="BGP40" s="59"/>
      <c r="BGQ40" s="59"/>
      <c r="BGR40" s="59"/>
      <c r="BGS40" s="59"/>
      <c r="BGT40" s="59"/>
      <c r="BGU40" s="59"/>
      <c r="BGV40" s="59"/>
      <c r="BGW40" s="59"/>
      <c r="BGX40" s="59"/>
      <c r="BGY40" s="59"/>
      <c r="BGZ40" s="59"/>
      <c r="BHA40" s="59"/>
      <c r="BHB40" s="59"/>
      <c r="BHC40" s="59"/>
      <c r="BHD40" s="59"/>
      <c r="BHE40" s="59"/>
      <c r="BHF40" s="59"/>
      <c r="BHG40" s="59"/>
      <c r="BHH40" s="59"/>
      <c r="BHI40" s="59"/>
      <c r="BHJ40" s="59"/>
      <c r="BHK40" s="59"/>
      <c r="BHL40" s="59"/>
      <c r="BHM40" s="59"/>
      <c r="BHN40" s="59"/>
      <c r="BHO40" s="59"/>
      <c r="BHP40" s="59"/>
      <c r="BHQ40" s="59"/>
      <c r="BHR40" s="59"/>
      <c r="BHS40" s="59"/>
      <c r="BHT40" s="59"/>
      <c r="BHU40" s="59"/>
      <c r="BHV40" s="59"/>
      <c r="BHW40" s="59"/>
      <c r="BHX40" s="59"/>
      <c r="BHY40" s="59"/>
      <c r="BHZ40" s="59"/>
      <c r="BIA40" s="59"/>
      <c r="BIB40" s="59"/>
      <c r="BIC40" s="59"/>
      <c r="BID40" s="59"/>
      <c r="BIE40" s="59"/>
      <c r="BIF40" s="59"/>
      <c r="BIG40" s="59"/>
      <c r="BIH40" s="59"/>
      <c r="BII40" s="59"/>
      <c r="BIJ40" s="59"/>
      <c r="BIK40" s="59"/>
      <c r="BIL40" s="59"/>
      <c r="BIM40" s="59"/>
      <c r="BIN40" s="59"/>
      <c r="BIO40" s="59"/>
      <c r="BIP40" s="59"/>
      <c r="BIQ40" s="59"/>
      <c r="BIR40" s="59"/>
      <c r="BIS40" s="59"/>
      <c r="BIT40" s="59"/>
      <c r="BIU40" s="59"/>
      <c r="BIV40" s="59"/>
      <c r="BIW40" s="59"/>
      <c r="BIX40" s="59"/>
      <c r="BIY40" s="59"/>
      <c r="BIZ40" s="59"/>
      <c r="BJA40" s="59"/>
      <c r="BJB40" s="59"/>
      <c r="BJC40" s="59"/>
      <c r="BJD40" s="59"/>
      <c r="BJE40" s="59"/>
      <c r="BJF40" s="59"/>
      <c r="BJG40" s="59"/>
      <c r="BJH40" s="59"/>
      <c r="BJI40" s="59"/>
      <c r="BJJ40" s="59"/>
      <c r="BJK40" s="59"/>
      <c r="BJL40" s="59"/>
      <c r="BJM40" s="59"/>
      <c r="BJN40" s="59"/>
      <c r="BJO40" s="59"/>
      <c r="BJP40" s="59"/>
      <c r="BJQ40" s="59"/>
      <c r="BJR40" s="59"/>
      <c r="BJS40" s="59"/>
      <c r="BJT40" s="59"/>
      <c r="BJU40" s="59"/>
      <c r="BJV40" s="59"/>
      <c r="BJW40" s="59"/>
      <c r="BJX40" s="59"/>
      <c r="BJY40" s="59"/>
      <c r="BJZ40" s="59"/>
      <c r="BKA40" s="59"/>
      <c r="BKB40" s="59"/>
      <c r="BKC40" s="59"/>
      <c r="BKD40" s="59"/>
      <c r="BKE40" s="59"/>
      <c r="BKF40" s="59"/>
      <c r="BKG40" s="59"/>
      <c r="BKH40" s="59"/>
      <c r="BKI40" s="59"/>
      <c r="BKJ40" s="59"/>
      <c r="BKK40" s="59"/>
      <c r="BKL40" s="59"/>
      <c r="BKM40" s="59"/>
      <c r="BKN40" s="59"/>
      <c r="BKO40" s="59"/>
      <c r="BKP40" s="59"/>
      <c r="BKQ40" s="59"/>
      <c r="BKR40" s="59"/>
      <c r="BKS40" s="59"/>
      <c r="BKT40" s="59"/>
      <c r="BKU40" s="59"/>
      <c r="BKV40" s="59"/>
      <c r="BKW40" s="59"/>
      <c r="BKX40" s="59"/>
      <c r="BKY40" s="59"/>
      <c r="BKZ40" s="59"/>
      <c r="BLA40" s="59"/>
      <c r="BLB40" s="59"/>
      <c r="BLC40" s="59"/>
      <c r="BLD40" s="59"/>
      <c r="BLE40" s="59"/>
      <c r="BLF40" s="59"/>
      <c r="BLG40" s="59"/>
      <c r="BLH40" s="59"/>
      <c r="BLI40" s="59"/>
      <c r="BLJ40" s="59"/>
      <c r="BLK40" s="59"/>
      <c r="BLL40" s="59"/>
      <c r="BLM40" s="59"/>
      <c r="BLN40" s="59"/>
      <c r="BLO40" s="59"/>
      <c r="BLP40" s="59"/>
      <c r="BLQ40" s="59"/>
      <c r="BLR40" s="59"/>
      <c r="BLS40" s="59"/>
      <c r="BLT40" s="59"/>
      <c r="BLU40" s="59"/>
      <c r="BLV40" s="59"/>
      <c r="BLW40" s="59"/>
      <c r="BLX40" s="59"/>
      <c r="BLY40" s="59"/>
      <c r="BLZ40" s="59"/>
      <c r="BMA40" s="59"/>
      <c r="BMB40" s="59"/>
      <c r="BMC40" s="59"/>
      <c r="BMD40" s="59"/>
      <c r="BME40" s="59"/>
      <c r="BMF40" s="59"/>
      <c r="BMG40" s="59"/>
      <c r="BMH40" s="59"/>
      <c r="BMI40" s="59"/>
      <c r="BMJ40" s="59"/>
      <c r="BMK40" s="59"/>
      <c r="BML40" s="59"/>
      <c r="BMM40" s="59"/>
      <c r="BMN40" s="59"/>
      <c r="BMO40" s="59"/>
      <c r="BMP40" s="59"/>
      <c r="BMQ40" s="59"/>
      <c r="BMR40" s="59"/>
      <c r="BMS40" s="59"/>
      <c r="BMT40" s="59"/>
      <c r="BMU40" s="59"/>
      <c r="BMV40" s="59"/>
      <c r="BMW40" s="59"/>
      <c r="BMX40" s="59"/>
      <c r="BMY40" s="59"/>
      <c r="BMZ40" s="59"/>
      <c r="BNA40" s="59"/>
      <c r="BNB40" s="59"/>
      <c r="BNC40" s="59"/>
      <c r="BND40" s="59"/>
      <c r="BNE40" s="59"/>
      <c r="BNF40" s="59"/>
      <c r="BNG40" s="59"/>
      <c r="BNH40" s="59"/>
      <c r="BNI40" s="59"/>
      <c r="BNJ40" s="59"/>
      <c r="BNK40" s="59"/>
      <c r="BNL40" s="59"/>
      <c r="BNM40" s="59"/>
      <c r="BNN40" s="59"/>
      <c r="BNO40" s="59"/>
      <c r="BNP40" s="59"/>
      <c r="BNQ40" s="59"/>
      <c r="BNR40" s="59"/>
      <c r="BNS40" s="59"/>
      <c r="BNT40" s="59"/>
      <c r="BNU40" s="59"/>
      <c r="BNV40" s="59"/>
      <c r="BNW40" s="59"/>
      <c r="BNX40" s="59"/>
      <c r="BNY40" s="59"/>
      <c r="BNZ40" s="59"/>
      <c r="BOA40" s="59"/>
      <c r="BOB40" s="59"/>
      <c r="BOC40" s="59"/>
      <c r="BOD40" s="59"/>
      <c r="BOE40" s="59"/>
      <c r="BOF40" s="59"/>
      <c r="BOG40" s="59"/>
      <c r="BOH40" s="59"/>
      <c r="BOI40" s="59"/>
      <c r="BOJ40" s="59"/>
      <c r="BOK40" s="59"/>
      <c r="BOL40" s="59"/>
      <c r="BOM40" s="59"/>
      <c r="BON40" s="59"/>
      <c r="BOO40" s="59"/>
      <c r="BOP40" s="59"/>
      <c r="BOQ40" s="59"/>
      <c r="BOR40" s="59"/>
      <c r="BOS40" s="59"/>
      <c r="BOT40" s="59"/>
      <c r="BOU40" s="59"/>
      <c r="BOV40" s="59"/>
      <c r="BOW40" s="59"/>
      <c r="BOX40" s="59"/>
      <c r="BOY40" s="59"/>
      <c r="BOZ40" s="59"/>
      <c r="BPA40" s="59"/>
      <c r="BPB40" s="59"/>
      <c r="BPC40" s="59"/>
      <c r="BPD40" s="59"/>
      <c r="BPE40" s="59"/>
      <c r="BPF40" s="59"/>
      <c r="BPG40" s="59"/>
      <c r="BPH40" s="59"/>
      <c r="BPI40" s="59"/>
      <c r="BPJ40" s="59"/>
      <c r="BPK40" s="59"/>
      <c r="BPL40" s="59"/>
      <c r="BPM40" s="59"/>
      <c r="BPN40" s="59"/>
      <c r="BPO40" s="59"/>
      <c r="BPP40" s="59"/>
      <c r="BPQ40" s="59"/>
      <c r="BPR40" s="59"/>
      <c r="BPS40" s="59"/>
      <c r="BPT40" s="59"/>
      <c r="BPU40" s="59"/>
      <c r="BPV40" s="59"/>
      <c r="BPW40" s="59"/>
      <c r="BPX40" s="59"/>
      <c r="BPY40" s="59"/>
      <c r="BPZ40" s="59"/>
      <c r="BQA40" s="59"/>
      <c r="BQB40" s="59"/>
      <c r="BQC40" s="59"/>
      <c r="BQD40" s="59"/>
      <c r="BQE40" s="59"/>
      <c r="BQF40" s="59"/>
      <c r="BQG40" s="59"/>
      <c r="BQH40" s="59"/>
      <c r="BQI40" s="59"/>
      <c r="BQJ40" s="59"/>
      <c r="BQK40" s="59"/>
      <c r="BQL40" s="59"/>
      <c r="BQM40" s="59"/>
      <c r="BQN40" s="59"/>
      <c r="BQO40" s="59"/>
      <c r="BQP40" s="59"/>
      <c r="BQQ40" s="59"/>
      <c r="BQR40" s="59"/>
      <c r="BQS40" s="59"/>
      <c r="BQT40" s="59"/>
      <c r="BQU40" s="59"/>
      <c r="BQV40" s="59"/>
      <c r="BQW40" s="59"/>
      <c r="BQX40" s="59"/>
      <c r="BQY40" s="59"/>
      <c r="BQZ40" s="59"/>
      <c r="BRA40" s="59"/>
      <c r="BRB40" s="59"/>
      <c r="BRC40" s="59"/>
      <c r="BRD40" s="59"/>
      <c r="BRE40" s="59"/>
      <c r="BRF40" s="59"/>
      <c r="BRG40" s="59"/>
      <c r="BRH40" s="59"/>
      <c r="BRI40" s="59"/>
      <c r="BRJ40" s="59"/>
      <c r="BRK40" s="59"/>
      <c r="BRL40" s="59"/>
      <c r="BRM40" s="59"/>
      <c r="BRN40" s="59"/>
      <c r="BRO40" s="59"/>
      <c r="BRP40" s="59"/>
      <c r="BRQ40" s="59"/>
      <c r="BRR40" s="59"/>
      <c r="BRS40" s="59"/>
      <c r="BRT40" s="59"/>
      <c r="BRU40" s="59"/>
      <c r="BRV40" s="59"/>
      <c r="BRW40" s="59"/>
      <c r="BRX40" s="59"/>
      <c r="BRY40" s="59"/>
      <c r="BRZ40" s="59"/>
      <c r="BSA40" s="59"/>
      <c r="BSB40" s="59"/>
      <c r="BSC40" s="59"/>
      <c r="BSD40" s="59"/>
      <c r="BSE40" s="59"/>
      <c r="BSF40" s="59"/>
      <c r="BSG40" s="59"/>
      <c r="BSH40" s="59"/>
      <c r="BSI40" s="59"/>
      <c r="BSJ40" s="59"/>
      <c r="BSK40" s="59"/>
      <c r="BSL40" s="59"/>
      <c r="BSM40" s="59"/>
      <c r="BSN40" s="59"/>
      <c r="BSO40" s="59"/>
      <c r="BSP40" s="59"/>
      <c r="BSQ40" s="59"/>
      <c r="BSR40" s="59"/>
      <c r="BSS40" s="59"/>
      <c r="BST40" s="59"/>
      <c r="BSU40" s="59"/>
      <c r="BSV40" s="59"/>
      <c r="BSW40" s="59"/>
      <c r="BSX40" s="59"/>
      <c r="BSY40" s="59"/>
      <c r="BSZ40" s="59"/>
      <c r="BTA40" s="59"/>
      <c r="BTB40" s="59"/>
      <c r="BTC40" s="59"/>
      <c r="BTD40" s="59"/>
      <c r="BTE40" s="59"/>
      <c r="BTF40" s="59"/>
      <c r="BTG40" s="59"/>
      <c r="BTH40" s="59"/>
      <c r="BTI40" s="59"/>
      <c r="BTJ40" s="59"/>
      <c r="BTK40" s="59"/>
      <c r="BTL40" s="59"/>
      <c r="BTM40" s="59"/>
      <c r="BTN40" s="59"/>
      <c r="BTO40" s="59"/>
      <c r="BTP40" s="59"/>
      <c r="BTQ40" s="59"/>
      <c r="BTR40" s="59"/>
      <c r="BTS40" s="59"/>
      <c r="BTT40" s="59"/>
      <c r="BTU40" s="59"/>
      <c r="BTV40" s="59"/>
      <c r="BTW40" s="59"/>
      <c r="BTX40" s="59"/>
      <c r="BTY40" s="59"/>
      <c r="BTZ40" s="59"/>
      <c r="BUA40" s="59"/>
      <c r="BUB40" s="59"/>
      <c r="BUC40" s="59"/>
      <c r="BUD40" s="59"/>
      <c r="BUE40" s="59"/>
      <c r="BUF40" s="59"/>
      <c r="BUG40" s="59"/>
      <c r="BUH40" s="59"/>
      <c r="BUI40" s="59"/>
      <c r="BUJ40" s="59"/>
      <c r="BUK40" s="59"/>
      <c r="BUL40" s="59"/>
      <c r="BUM40" s="59"/>
      <c r="BUN40" s="59"/>
      <c r="BUO40" s="59"/>
      <c r="BUP40" s="59"/>
      <c r="BUQ40" s="59"/>
      <c r="BUR40" s="59"/>
      <c r="BUS40" s="59"/>
      <c r="BUT40" s="59"/>
      <c r="BUU40" s="59"/>
      <c r="BUV40" s="59"/>
      <c r="BUW40" s="59"/>
      <c r="BUX40" s="59"/>
      <c r="BUY40" s="59"/>
      <c r="BUZ40" s="59"/>
      <c r="BVA40" s="59"/>
      <c r="BVB40" s="59"/>
      <c r="BVC40" s="59"/>
      <c r="BVD40" s="59"/>
      <c r="BVE40" s="59"/>
      <c r="BVF40" s="59"/>
      <c r="BVG40" s="59"/>
      <c r="BVH40" s="59"/>
      <c r="BVI40" s="59"/>
      <c r="BVJ40" s="59"/>
      <c r="BVK40" s="59"/>
      <c r="BVL40" s="59"/>
      <c r="BVM40" s="59"/>
      <c r="BVN40" s="59"/>
      <c r="BVO40" s="59"/>
      <c r="BVP40" s="59"/>
      <c r="BVQ40" s="59"/>
      <c r="BVR40" s="59"/>
      <c r="BVS40" s="59"/>
      <c r="BVT40" s="59"/>
      <c r="BVU40" s="59"/>
      <c r="BVV40" s="59"/>
      <c r="BVW40" s="59"/>
      <c r="BVX40" s="59"/>
      <c r="BVY40" s="59"/>
      <c r="BVZ40" s="59"/>
      <c r="BWA40" s="59"/>
      <c r="BWB40" s="59"/>
      <c r="BWC40" s="59"/>
      <c r="BWD40" s="59"/>
      <c r="BWE40" s="59"/>
      <c r="BWF40" s="59"/>
      <c r="BWG40" s="59"/>
      <c r="BWH40" s="59"/>
      <c r="BWI40" s="59"/>
      <c r="BWJ40" s="59"/>
      <c r="BWK40" s="59"/>
      <c r="BWL40" s="59"/>
      <c r="BWM40" s="59"/>
      <c r="BWN40" s="59"/>
      <c r="BWO40" s="59"/>
      <c r="BWP40" s="59"/>
      <c r="BWQ40" s="59"/>
      <c r="BWR40" s="59"/>
      <c r="BWS40" s="59"/>
      <c r="BWT40" s="59"/>
      <c r="BWU40" s="59"/>
      <c r="BWV40" s="59"/>
      <c r="BWW40" s="59"/>
      <c r="BWX40" s="59"/>
      <c r="BWY40" s="59"/>
      <c r="BWZ40" s="59"/>
      <c r="BXA40" s="59"/>
      <c r="BXB40" s="59"/>
      <c r="BXC40" s="59"/>
      <c r="BXD40" s="59"/>
      <c r="BXE40" s="59"/>
      <c r="BXF40" s="59"/>
      <c r="BXG40" s="59"/>
      <c r="BXH40" s="59"/>
      <c r="BXI40" s="59"/>
      <c r="BXJ40" s="59"/>
      <c r="BXK40" s="59"/>
      <c r="BXL40" s="59"/>
      <c r="BXM40" s="59"/>
      <c r="BXN40" s="59"/>
      <c r="BXO40" s="59"/>
      <c r="BXP40" s="59"/>
      <c r="BXQ40" s="59"/>
      <c r="BXR40" s="59"/>
      <c r="BXS40" s="59"/>
      <c r="BXT40" s="59"/>
      <c r="BXU40" s="59"/>
      <c r="BXV40" s="59"/>
      <c r="BXW40" s="59"/>
      <c r="BXX40" s="59"/>
      <c r="BXY40" s="59"/>
      <c r="BXZ40" s="59"/>
      <c r="BYA40" s="59"/>
      <c r="BYB40" s="59"/>
      <c r="BYC40" s="59"/>
      <c r="BYD40" s="59"/>
      <c r="BYE40" s="59"/>
      <c r="BYF40" s="59"/>
      <c r="BYG40" s="59"/>
      <c r="BYH40" s="59"/>
      <c r="BYI40" s="59"/>
      <c r="BYJ40" s="59"/>
      <c r="BYK40" s="59"/>
      <c r="BYL40" s="59"/>
      <c r="BYM40" s="59"/>
      <c r="BYN40" s="59"/>
      <c r="BYO40" s="59"/>
      <c r="BYP40" s="59"/>
      <c r="BYQ40" s="59"/>
      <c r="BYR40" s="59"/>
      <c r="BYS40" s="59"/>
      <c r="BYT40" s="59"/>
      <c r="BYU40" s="59"/>
      <c r="BYV40" s="59"/>
      <c r="BYW40" s="59"/>
      <c r="BYX40" s="59"/>
      <c r="BYY40" s="59"/>
      <c r="BYZ40" s="59"/>
      <c r="BZA40" s="59"/>
      <c r="BZB40" s="59"/>
      <c r="BZC40" s="59"/>
      <c r="BZD40" s="59"/>
      <c r="BZE40" s="59"/>
      <c r="BZF40" s="59"/>
      <c r="BZG40" s="59"/>
      <c r="BZH40" s="59"/>
      <c r="BZI40" s="59"/>
      <c r="BZJ40" s="59"/>
      <c r="BZK40" s="59"/>
      <c r="BZL40" s="59"/>
      <c r="BZM40" s="59"/>
      <c r="BZN40" s="59"/>
      <c r="BZO40" s="59"/>
      <c r="BZP40" s="59"/>
      <c r="BZQ40" s="59"/>
      <c r="BZR40" s="59"/>
      <c r="BZS40" s="59"/>
      <c r="BZT40" s="59"/>
      <c r="BZU40" s="59"/>
      <c r="BZV40" s="59"/>
      <c r="BZW40" s="59"/>
      <c r="BZX40" s="59"/>
      <c r="BZY40" s="59"/>
      <c r="BZZ40" s="59"/>
      <c r="CAA40" s="59"/>
      <c r="CAB40" s="59"/>
      <c r="CAC40" s="59"/>
      <c r="CAD40" s="59"/>
      <c r="CAE40" s="59"/>
      <c r="CAF40" s="59"/>
      <c r="CAG40" s="59"/>
      <c r="CAH40" s="59"/>
      <c r="CAI40" s="59"/>
      <c r="CAJ40" s="59"/>
      <c r="CAK40" s="59"/>
      <c r="CAL40" s="59"/>
      <c r="CAM40" s="59"/>
      <c r="CAN40" s="59"/>
      <c r="CAO40" s="59"/>
      <c r="CAP40" s="59"/>
      <c r="CAQ40" s="59"/>
      <c r="CAR40" s="59"/>
      <c r="CAS40" s="59"/>
      <c r="CAT40" s="59"/>
      <c r="CAU40" s="59"/>
      <c r="CAV40" s="59"/>
      <c r="CAW40" s="59"/>
      <c r="CAX40" s="59"/>
      <c r="CAY40" s="59"/>
      <c r="CAZ40" s="59"/>
      <c r="CBA40" s="59"/>
      <c r="CBB40" s="59"/>
      <c r="CBC40" s="59"/>
      <c r="CBD40" s="59"/>
      <c r="CBE40" s="59"/>
      <c r="CBF40" s="59"/>
      <c r="CBG40" s="59"/>
      <c r="CBH40" s="59"/>
      <c r="CBI40" s="59"/>
      <c r="CBJ40" s="59"/>
      <c r="CBK40" s="59"/>
      <c r="CBL40" s="59"/>
      <c r="CBM40" s="59"/>
      <c r="CBN40" s="59"/>
      <c r="CBO40" s="59"/>
      <c r="CBP40" s="59"/>
      <c r="CBQ40" s="59"/>
      <c r="CBR40" s="59"/>
      <c r="CBS40" s="59"/>
      <c r="CBT40" s="59"/>
      <c r="CBU40" s="59"/>
      <c r="CBV40" s="59"/>
      <c r="CBW40" s="59"/>
      <c r="CBX40" s="59"/>
      <c r="CBY40" s="59"/>
      <c r="CBZ40" s="59"/>
      <c r="CCA40" s="59"/>
      <c r="CCB40" s="59"/>
      <c r="CCC40" s="59"/>
      <c r="CCD40" s="59"/>
      <c r="CCE40" s="59"/>
      <c r="CCF40" s="59"/>
      <c r="CCG40" s="59"/>
      <c r="CCH40" s="59"/>
      <c r="CCI40" s="59"/>
      <c r="CCJ40" s="59"/>
      <c r="CCK40" s="59"/>
      <c r="CCL40" s="59"/>
      <c r="CCM40" s="59"/>
      <c r="CCN40" s="59"/>
      <c r="CCO40" s="59"/>
      <c r="CCP40" s="59"/>
      <c r="CCQ40" s="59"/>
      <c r="CCR40" s="59"/>
      <c r="CCS40" s="59"/>
      <c r="CCT40" s="59"/>
      <c r="CCU40" s="59"/>
      <c r="CCV40" s="59"/>
      <c r="CCW40" s="59"/>
      <c r="CCX40" s="59"/>
      <c r="CCY40" s="59"/>
      <c r="CCZ40" s="59"/>
      <c r="CDA40" s="59"/>
      <c r="CDB40" s="59"/>
      <c r="CDC40" s="59"/>
      <c r="CDD40" s="59"/>
      <c r="CDE40" s="59"/>
      <c r="CDF40" s="59"/>
      <c r="CDG40" s="59"/>
      <c r="CDH40" s="59"/>
      <c r="CDI40" s="59"/>
      <c r="CDJ40" s="59"/>
      <c r="CDK40" s="59"/>
      <c r="CDL40" s="59"/>
      <c r="CDM40" s="59"/>
      <c r="CDN40" s="59"/>
      <c r="CDO40" s="59"/>
      <c r="CDP40" s="59"/>
      <c r="CDQ40" s="59"/>
      <c r="CDR40" s="59"/>
      <c r="CDS40" s="59"/>
      <c r="CDT40" s="59"/>
      <c r="CDU40" s="59"/>
      <c r="CDV40" s="59"/>
      <c r="CDW40" s="59"/>
      <c r="CDX40" s="59"/>
      <c r="CDY40" s="59"/>
      <c r="CDZ40" s="59"/>
      <c r="CEA40" s="59"/>
      <c r="CEB40" s="59"/>
      <c r="CEC40" s="59"/>
      <c r="CED40" s="59"/>
      <c r="CEE40" s="59"/>
      <c r="CEF40" s="59"/>
      <c r="CEG40" s="59"/>
      <c r="CEH40" s="59"/>
      <c r="CEI40" s="59"/>
      <c r="CEJ40" s="59"/>
      <c r="CEK40" s="59"/>
      <c r="CEL40" s="59"/>
      <c r="CEM40" s="59"/>
      <c r="CEN40" s="59"/>
      <c r="CEO40" s="59"/>
      <c r="CEP40" s="59"/>
      <c r="CEQ40" s="59"/>
      <c r="CER40" s="59"/>
      <c r="CES40" s="59"/>
      <c r="CET40" s="59"/>
      <c r="CEU40" s="59"/>
      <c r="CEV40" s="59"/>
      <c r="CEW40" s="59"/>
      <c r="CEX40" s="59"/>
      <c r="CEY40" s="59"/>
      <c r="CEZ40" s="59"/>
      <c r="CFA40" s="59"/>
      <c r="CFB40" s="59"/>
      <c r="CFC40" s="59"/>
      <c r="CFD40" s="59"/>
      <c r="CFE40" s="59"/>
      <c r="CFF40" s="59"/>
      <c r="CFG40" s="59"/>
      <c r="CFH40" s="59"/>
      <c r="CFI40" s="59"/>
      <c r="CFJ40" s="59"/>
      <c r="CFK40" s="59"/>
      <c r="CFL40" s="59"/>
      <c r="CFM40" s="59"/>
      <c r="CFN40" s="59"/>
      <c r="CFO40" s="59"/>
      <c r="CFP40" s="59"/>
      <c r="CFQ40" s="59"/>
      <c r="CFR40" s="59"/>
      <c r="CFS40" s="59"/>
      <c r="CFT40" s="59"/>
      <c r="CFU40" s="59"/>
      <c r="CFV40" s="59"/>
      <c r="CFW40" s="59"/>
      <c r="CFX40" s="59"/>
      <c r="CFY40" s="59"/>
      <c r="CFZ40" s="59"/>
      <c r="CGA40" s="59"/>
      <c r="CGB40" s="59"/>
      <c r="CGC40" s="59"/>
      <c r="CGD40" s="59"/>
      <c r="CGE40" s="59"/>
      <c r="CGF40" s="59"/>
      <c r="CGG40" s="59"/>
      <c r="CGH40" s="59"/>
      <c r="CGI40" s="59"/>
      <c r="CGJ40" s="59"/>
      <c r="CGK40" s="59"/>
      <c r="CGL40" s="59"/>
      <c r="CGM40" s="59"/>
      <c r="CGN40" s="59"/>
      <c r="CGO40" s="59"/>
      <c r="CGP40" s="59"/>
      <c r="CGQ40" s="59"/>
      <c r="CGR40" s="59"/>
      <c r="CGS40" s="59"/>
      <c r="CGT40" s="59"/>
      <c r="CGU40" s="59"/>
      <c r="CGV40" s="59"/>
      <c r="CGW40" s="59"/>
      <c r="CGX40" s="59"/>
      <c r="CGY40" s="59"/>
      <c r="CGZ40" s="59"/>
      <c r="CHA40" s="59"/>
      <c r="CHB40" s="59"/>
      <c r="CHC40" s="59"/>
      <c r="CHD40" s="59"/>
      <c r="CHE40" s="59"/>
      <c r="CHF40" s="59"/>
      <c r="CHG40" s="59"/>
      <c r="CHH40" s="59"/>
      <c r="CHI40" s="59"/>
      <c r="CHJ40" s="59"/>
      <c r="CHK40" s="59"/>
      <c r="CHL40" s="59"/>
      <c r="CHM40" s="59"/>
      <c r="CHN40" s="59"/>
      <c r="CHO40" s="59"/>
      <c r="CHP40" s="59"/>
      <c r="CHQ40" s="59"/>
      <c r="CHR40" s="59"/>
      <c r="CHS40" s="59"/>
      <c r="CHT40" s="59"/>
      <c r="CHU40" s="59"/>
      <c r="CHV40" s="59"/>
      <c r="CHW40" s="59"/>
      <c r="CHX40" s="59"/>
      <c r="CHY40" s="59"/>
      <c r="CHZ40" s="59"/>
      <c r="CIA40" s="59"/>
      <c r="CIB40" s="59"/>
      <c r="CIC40" s="59"/>
      <c r="CID40" s="59"/>
      <c r="CIE40" s="59"/>
      <c r="CIF40" s="59"/>
      <c r="CIG40" s="59"/>
      <c r="CIH40" s="59"/>
      <c r="CII40" s="59"/>
      <c r="CIJ40" s="59"/>
      <c r="CIK40" s="59"/>
      <c r="CIL40" s="59"/>
      <c r="CIM40" s="59"/>
      <c r="CIN40" s="59"/>
      <c r="CIO40" s="59"/>
      <c r="CIP40" s="59"/>
      <c r="CIQ40" s="59"/>
      <c r="CIR40" s="59"/>
      <c r="CIS40" s="59"/>
      <c r="CIT40" s="59"/>
      <c r="CIU40" s="59"/>
      <c r="CIV40" s="59"/>
      <c r="CIW40" s="59"/>
      <c r="CIX40" s="59"/>
      <c r="CIY40" s="59"/>
      <c r="CIZ40" s="59"/>
      <c r="CJA40" s="59"/>
      <c r="CJB40" s="59"/>
      <c r="CJC40" s="59"/>
      <c r="CJD40" s="59"/>
      <c r="CJE40" s="59"/>
      <c r="CJF40" s="59"/>
      <c r="CJG40" s="59"/>
      <c r="CJH40" s="59"/>
      <c r="CJI40" s="59"/>
      <c r="CJJ40" s="59"/>
      <c r="CJK40" s="59"/>
      <c r="CJL40" s="59"/>
      <c r="CJM40" s="59"/>
      <c r="CJN40" s="59"/>
      <c r="CJO40" s="59"/>
      <c r="CJP40" s="59"/>
      <c r="CJQ40" s="59"/>
      <c r="CJR40" s="59"/>
      <c r="CJS40" s="59"/>
      <c r="CJT40" s="59"/>
      <c r="CJU40" s="59"/>
      <c r="CJV40" s="59"/>
      <c r="CJW40" s="59"/>
      <c r="CJX40" s="59"/>
      <c r="CJY40" s="59"/>
      <c r="CJZ40" s="59"/>
      <c r="CKA40" s="59"/>
      <c r="CKB40" s="59"/>
      <c r="CKC40" s="59"/>
      <c r="CKD40" s="59"/>
      <c r="CKE40" s="59"/>
      <c r="CKF40" s="59"/>
      <c r="CKG40" s="59"/>
      <c r="CKH40" s="59"/>
      <c r="CKI40" s="59"/>
      <c r="CKJ40" s="59"/>
      <c r="CKK40" s="59"/>
      <c r="CKL40" s="59"/>
      <c r="CKM40" s="59"/>
      <c r="CKN40" s="59"/>
      <c r="CKO40" s="59"/>
      <c r="CKP40" s="59"/>
      <c r="CKQ40" s="59"/>
      <c r="CKR40" s="59"/>
      <c r="CKS40" s="59"/>
      <c r="CKT40" s="59"/>
      <c r="CKU40" s="59"/>
      <c r="CKV40" s="59"/>
      <c r="CKW40" s="59"/>
      <c r="CKX40" s="59"/>
      <c r="CKY40" s="59"/>
      <c r="CKZ40" s="59"/>
      <c r="CLA40" s="59"/>
      <c r="CLB40" s="59"/>
      <c r="CLC40" s="59"/>
      <c r="CLD40" s="59"/>
      <c r="CLE40" s="59"/>
      <c r="CLF40" s="59"/>
      <c r="CLG40" s="59"/>
      <c r="CLH40" s="59"/>
      <c r="CLI40" s="59"/>
      <c r="CLJ40" s="59"/>
      <c r="CLK40" s="59"/>
      <c r="CLL40" s="59"/>
      <c r="CLM40" s="59"/>
      <c r="CLN40" s="59"/>
      <c r="CLO40" s="59"/>
      <c r="CLP40" s="59"/>
      <c r="CLQ40" s="59"/>
      <c r="CLR40" s="59"/>
      <c r="CLS40" s="59"/>
      <c r="CLT40" s="59"/>
      <c r="CLU40" s="59"/>
      <c r="CLV40" s="59"/>
      <c r="CLW40" s="59"/>
      <c r="CLX40" s="59"/>
      <c r="CLY40" s="59"/>
      <c r="CLZ40" s="59"/>
      <c r="CMA40" s="59"/>
      <c r="CMB40" s="59"/>
      <c r="CMC40" s="59"/>
      <c r="CMD40" s="59"/>
      <c r="CME40" s="59"/>
      <c r="CMF40" s="59"/>
      <c r="CMG40" s="59"/>
      <c r="CMH40" s="59"/>
      <c r="CMI40" s="59"/>
      <c r="CMJ40" s="59"/>
      <c r="CMK40" s="59"/>
      <c r="CML40" s="59"/>
      <c r="CMM40" s="59"/>
      <c r="CMN40" s="59"/>
      <c r="CMO40" s="59"/>
      <c r="CMP40" s="59"/>
      <c r="CMQ40" s="59"/>
      <c r="CMR40" s="59"/>
      <c r="CMS40" s="59"/>
      <c r="CMT40" s="59"/>
      <c r="CMU40" s="59"/>
      <c r="CMV40" s="59"/>
      <c r="CMW40" s="59"/>
      <c r="CMX40" s="59"/>
      <c r="CMY40" s="59"/>
      <c r="CMZ40" s="59"/>
      <c r="CNA40" s="59"/>
      <c r="CNB40" s="59"/>
      <c r="CNC40" s="59"/>
      <c r="CND40" s="59"/>
      <c r="CNE40" s="59"/>
      <c r="CNF40" s="59"/>
      <c r="CNG40" s="59"/>
      <c r="CNH40" s="59"/>
      <c r="CNI40" s="59"/>
      <c r="CNJ40" s="59"/>
      <c r="CNK40" s="59"/>
      <c r="CNL40" s="59"/>
      <c r="CNM40" s="59"/>
      <c r="CNN40" s="59"/>
      <c r="CNO40" s="59"/>
      <c r="CNP40" s="59"/>
      <c r="CNQ40" s="59"/>
      <c r="CNR40" s="59"/>
      <c r="CNS40" s="59"/>
      <c r="CNT40" s="59"/>
      <c r="CNU40" s="59"/>
      <c r="CNV40" s="59"/>
      <c r="CNW40" s="59"/>
      <c r="CNX40" s="59"/>
      <c r="CNY40" s="59"/>
      <c r="CNZ40" s="59"/>
      <c r="COA40" s="59"/>
      <c r="COB40" s="59"/>
      <c r="COC40" s="59"/>
      <c r="COD40" s="59"/>
      <c r="COE40" s="59"/>
      <c r="COF40" s="59"/>
      <c r="COG40" s="59"/>
      <c r="COH40" s="59"/>
      <c r="COI40" s="59"/>
      <c r="COJ40" s="59"/>
      <c r="COK40" s="59"/>
      <c r="COL40" s="59"/>
      <c r="COM40" s="59"/>
      <c r="CON40" s="59"/>
      <c r="COO40" s="59"/>
      <c r="COP40" s="59"/>
      <c r="COQ40" s="59"/>
      <c r="COR40" s="59"/>
      <c r="COS40" s="59"/>
      <c r="COT40" s="59"/>
      <c r="COU40" s="59"/>
      <c r="COV40" s="59"/>
      <c r="COW40" s="59"/>
      <c r="COX40" s="59"/>
      <c r="COY40" s="59"/>
      <c r="COZ40" s="59"/>
      <c r="CPA40" s="59"/>
      <c r="CPB40" s="59"/>
      <c r="CPC40" s="59"/>
      <c r="CPD40" s="59"/>
      <c r="CPE40" s="59"/>
      <c r="CPF40" s="59"/>
      <c r="CPG40" s="59"/>
      <c r="CPH40" s="59"/>
      <c r="CPI40" s="59"/>
      <c r="CPJ40" s="59"/>
      <c r="CPK40" s="59"/>
      <c r="CPL40" s="59"/>
      <c r="CPM40" s="59"/>
      <c r="CPN40" s="59"/>
      <c r="CPO40" s="59"/>
      <c r="CPP40" s="59"/>
      <c r="CPQ40" s="59"/>
      <c r="CPR40" s="59"/>
      <c r="CPS40" s="59"/>
      <c r="CPT40" s="59"/>
      <c r="CPU40" s="59"/>
      <c r="CPV40" s="59"/>
      <c r="CPW40" s="59"/>
      <c r="CPX40" s="59"/>
      <c r="CPY40" s="59"/>
      <c r="CPZ40" s="59"/>
      <c r="CQA40" s="59"/>
      <c r="CQB40" s="59"/>
      <c r="CQC40" s="59"/>
      <c r="CQD40" s="59"/>
      <c r="CQE40" s="59"/>
      <c r="CQF40" s="59"/>
      <c r="CQG40" s="59"/>
      <c r="CQH40" s="59"/>
      <c r="CQI40" s="59"/>
      <c r="CQJ40" s="59"/>
      <c r="CQK40" s="59"/>
      <c r="CQL40" s="59"/>
      <c r="CQM40" s="59"/>
      <c r="CQN40" s="59"/>
      <c r="CQO40" s="59"/>
      <c r="CQP40" s="59"/>
      <c r="CQQ40" s="59"/>
      <c r="CQR40" s="59"/>
      <c r="CQS40" s="59"/>
      <c r="CQT40" s="59"/>
      <c r="CQU40" s="59"/>
      <c r="CQV40" s="59"/>
      <c r="CQW40" s="59"/>
      <c r="CQX40" s="59"/>
      <c r="CQY40" s="59"/>
      <c r="CQZ40" s="59"/>
      <c r="CRA40" s="59"/>
      <c r="CRB40" s="59"/>
      <c r="CRC40" s="59"/>
      <c r="CRD40" s="59"/>
      <c r="CRE40" s="59"/>
      <c r="CRF40" s="59"/>
      <c r="CRG40" s="59"/>
      <c r="CRH40" s="59"/>
      <c r="CRI40" s="59"/>
      <c r="CRJ40" s="59"/>
      <c r="CRK40" s="59"/>
      <c r="CRL40" s="59"/>
      <c r="CRM40" s="59"/>
      <c r="CRN40" s="59"/>
      <c r="CRO40" s="59"/>
      <c r="CRP40" s="59"/>
      <c r="CRQ40" s="59"/>
      <c r="CRR40" s="59"/>
      <c r="CRS40" s="59"/>
      <c r="CRT40" s="59"/>
      <c r="CRU40" s="59"/>
      <c r="CRV40" s="59"/>
      <c r="CRW40" s="59"/>
      <c r="CRX40" s="59"/>
      <c r="CRY40" s="59"/>
      <c r="CRZ40" s="59"/>
      <c r="CSA40" s="59"/>
      <c r="CSB40" s="59"/>
      <c r="CSC40" s="59"/>
      <c r="CSD40" s="59"/>
      <c r="CSE40" s="59"/>
      <c r="CSF40" s="59"/>
      <c r="CSG40" s="59"/>
      <c r="CSH40" s="59"/>
      <c r="CSI40" s="59"/>
      <c r="CSJ40" s="59"/>
      <c r="CSK40" s="59"/>
      <c r="CSL40" s="59"/>
      <c r="CSM40" s="59"/>
      <c r="CSN40" s="59"/>
      <c r="CSO40" s="59"/>
      <c r="CSP40" s="59"/>
      <c r="CSQ40" s="59"/>
      <c r="CSR40" s="59"/>
      <c r="CSS40" s="59"/>
      <c r="CST40" s="59"/>
      <c r="CSU40" s="59"/>
      <c r="CSV40" s="59"/>
      <c r="CSW40" s="59"/>
      <c r="CSX40" s="59"/>
      <c r="CSY40" s="59"/>
      <c r="CSZ40" s="59"/>
      <c r="CTA40" s="59"/>
      <c r="CTB40" s="59"/>
      <c r="CTC40" s="59"/>
      <c r="CTD40" s="59"/>
      <c r="CTE40" s="59"/>
      <c r="CTF40" s="59"/>
      <c r="CTG40" s="59"/>
      <c r="CTH40" s="59"/>
      <c r="CTI40" s="59"/>
      <c r="CTJ40" s="59"/>
      <c r="CTK40" s="59"/>
      <c r="CTL40" s="59"/>
      <c r="CTM40" s="59"/>
      <c r="CTN40" s="59"/>
      <c r="CTO40" s="59"/>
      <c r="CTP40" s="59"/>
      <c r="CTQ40" s="59"/>
      <c r="CTR40" s="59"/>
      <c r="CTS40" s="59"/>
      <c r="CTT40" s="59"/>
      <c r="CTU40" s="59"/>
      <c r="CTV40" s="59"/>
      <c r="CTW40" s="59"/>
      <c r="CTX40" s="59"/>
      <c r="CTY40" s="59"/>
      <c r="CTZ40" s="59"/>
      <c r="CUA40" s="59"/>
      <c r="CUB40" s="59"/>
      <c r="CUC40" s="59"/>
      <c r="CUD40" s="59"/>
      <c r="CUE40" s="59"/>
      <c r="CUF40" s="59"/>
      <c r="CUG40" s="59"/>
      <c r="CUH40" s="59"/>
      <c r="CUI40" s="59"/>
      <c r="CUJ40" s="59"/>
      <c r="CUK40" s="59"/>
      <c r="CUL40" s="59"/>
      <c r="CUM40" s="59"/>
      <c r="CUN40" s="59"/>
      <c r="CUO40" s="59"/>
      <c r="CUP40" s="59"/>
      <c r="CUQ40" s="59"/>
      <c r="CUR40" s="59"/>
      <c r="CUS40" s="59"/>
      <c r="CUT40" s="59"/>
      <c r="CUU40" s="59"/>
      <c r="CUV40" s="59"/>
      <c r="CUW40" s="59"/>
      <c r="CUX40" s="59"/>
      <c r="CUY40" s="59"/>
      <c r="CUZ40" s="59"/>
      <c r="CVA40" s="59"/>
      <c r="CVB40" s="59"/>
      <c r="CVC40" s="59"/>
      <c r="CVD40" s="59"/>
      <c r="CVE40" s="59"/>
      <c r="CVF40" s="59"/>
      <c r="CVG40" s="59"/>
      <c r="CVH40" s="59"/>
      <c r="CVI40" s="59"/>
      <c r="CVJ40" s="59"/>
      <c r="CVK40" s="59"/>
      <c r="CVL40" s="59"/>
      <c r="CVM40" s="59"/>
      <c r="CVN40" s="59"/>
      <c r="CVO40" s="59"/>
      <c r="CVP40" s="59"/>
      <c r="CVQ40" s="59"/>
      <c r="CVR40" s="59"/>
      <c r="CVS40" s="59"/>
      <c r="CVT40" s="59"/>
      <c r="CVU40" s="59"/>
      <c r="CVV40" s="59"/>
      <c r="CVW40" s="59"/>
      <c r="CVX40" s="59"/>
      <c r="CVY40" s="59"/>
      <c r="CVZ40" s="59"/>
      <c r="CWA40" s="59"/>
      <c r="CWB40" s="59"/>
      <c r="CWC40" s="59"/>
      <c r="CWD40" s="59"/>
      <c r="CWE40" s="59"/>
      <c r="CWF40" s="59"/>
      <c r="CWG40" s="59"/>
      <c r="CWH40" s="59"/>
      <c r="CWI40" s="59"/>
      <c r="CWJ40" s="59"/>
      <c r="CWK40" s="59"/>
      <c r="CWL40" s="59"/>
      <c r="CWM40" s="59"/>
      <c r="CWN40" s="59"/>
      <c r="CWO40" s="59"/>
      <c r="CWP40" s="59"/>
      <c r="CWQ40" s="59"/>
      <c r="CWR40" s="59"/>
      <c r="CWS40" s="59"/>
      <c r="CWT40" s="59"/>
      <c r="CWU40" s="59"/>
      <c r="CWV40" s="59"/>
      <c r="CWW40" s="59"/>
      <c r="CWX40" s="59"/>
      <c r="CWY40" s="59"/>
      <c r="CWZ40" s="59"/>
      <c r="CXA40" s="59"/>
      <c r="CXB40" s="59"/>
      <c r="CXC40" s="59"/>
      <c r="CXD40" s="59"/>
      <c r="CXE40" s="59"/>
      <c r="CXF40" s="59"/>
      <c r="CXG40" s="59"/>
      <c r="CXH40" s="59"/>
      <c r="CXI40" s="59"/>
      <c r="CXJ40" s="59"/>
      <c r="CXK40" s="59"/>
      <c r="CXL40" s="59"/>
      <c r="CXM40" s="59"/>
      <c r="CXN40" s="59"/>
      <c r="CXO40" s="59"/>
      <c r="CXP40" s="59"/>
      <c r="CXQ40" s="59"/>
      <c r="CXR40" s="59"/>
      <c r="CXS40" s="59"/>
      <c r="CXT40" s="59"/>
      <c r="CXU40" s="59"/>
      <c r="CXV40" s="59"/>
      <c r="CXW40" s="59"/>
      <c r="CXX40" s="59"/>
      <c r="CXY40" s="59"/>
      <c r="CXZ40" s="59"/>
      <c r="CYA40" s="59"/>
      <c r="CYB40" s="59"/>
      <c r="CYC40" s="59"/>
      <c r="CYD40" s="59"/>
      <c r="CYE40" s="59"/>
      <c r="CYF40" s="59"/>
      <c r="CYG40" s="59"/>
      <c r="CYH40" s="59"/>
      <c r="CYI40" s="59"/>
      <c r="CYJ40" s="59"/>
      <c r="CYK40" s="59"/>
      <c r="CYL40" s="59"/>
      <c r="CYM40" s="59"/>
      <c r="CYN40" s="59"/>
      <c r="CYO40" s="59"/>
      <c r="CYP40" s="59"/>
      <c r="CYQ40" s="59"/>
      <c r="CYR40" s="59"/>
      <c r="CYS40" s="59"/>
      <c r="CYT40" s="59"/>
      <c r="CYU40" s="59"/>
      <c r="CYV40" s="59"/>
      <c r="CYW40" s="59"/>
      <c r="CYX40" s="59"/>
      <c r="CYY40" s="59"/>
      <c r="CYZ40" s="59"/>
      <c r="CZA40" s="59"/>
      <c r="CZB40" s="59"/>
      <c r="CZC40" s="59"/>
      <c r="CZD40" s="59"/>
      <c r="CZE40" s="59"/>
      <c r="CZF40" s="59"/>
      <c r="CZG40" s="59"/>
      <c r="CZH40" s="59"/>
      <c r="CZI40" s="59"/>
      <c r="CZJ40" s="59"/>
      <c r="CZK40" s="59"/>
      <c r="CZL40" s="59"/>
      <c r="CZM40" s="59"/>
      <c r="CZN40" s="59"/>
      <c r="CZO40" s="59"/>
      <c r="CZP40" s="59"/>
      <c r="CZQ40" s="59"/>
      <c r="CZR40" s="59"/>
      <c r="CZS40" s="59"/>
      <c r="CZT40" s="59"/>
      <c r="CZU40" s="59"/>
      <c r="CZV40" s="59"/>
      <c r="CZW40" s="59"/>
      <c r="CZX40" s="59"/>
      <c r="CZY40" s="59"/>
      <c r="CZZ40" s="59"/>
      <c r="DAA40" s="59"/>
      <c r="DAB40" s="59"/>
      <c r="DAC40" s="59"/>
      <c r="DAD40" s="59"/>
      <c r="DAE40" s="59"/>
      <c r="DAF40" s="59"/>
      <c r="DAG40" s="59"/>
      <c r="DAH40" s="59"/>
      <c r="DAI40" s="59"/>
      <c r="DAJ40" s="59"/>
      <c r="DAK40" s="59"/>
      <c r="DAL40" s="59"/>
      <c r="DAM40" s="59"/>
      <c r="DAN40" s="59"/>
      <c r="DAO40" s="59"/>
      <c r="DAP40" s="59"/>
      <c r="DAQ40" s="59"/>
      <c r="DAR40" s="59"/>
      <c r="DAS40" s="59"/>
      <c r="DAT40" s="59"/>
      <c r="DAU40" s="59"/>
      <c r="DAV40" s="59"/>
      <c r="DAW40" s="59"/>
      <c r="DAX40" s="59"/>
      <c r="DAY40" s="59"/>
      <c r="DAZ40" s="59"/>
      <c r="DBA40" s="59"/>
      <c r="DBB40" s="59"/>
      <c r="DBC40" s="59"/>
      <c r="DBD40" s="59"/>
      <c r="DBE40" s="59"/>
      <c r="DBF40" s="59"/>
      <c r="DBG40" s="59"/>
      <c r="DBH40" s="59"/>
      <c r="DBI40" s="59"/>
      <c r="DBJ40" s="59"/>
      <c r="DBK40" s="59"/>
      <c r="DBL40" s="59"/>
      <c r="DBM40" s="59"/>
      <c r="DBN40" s="59"/>
      <c r="DBO40" s="59"/>
      <c r="DBP40" s="59"/>
      <c r="DBQ40" s="59"/>
      <c r="DBR40" s="59"/>
      <c r="DBS40" s="59"/>
      <c r="DBT40" s="59"/>
      <c r="DBU40" s="59"/>
      <c r="DBV40" s="59"/>
      <c r="DBW40" s="59"/>
      <c r="DBX40" s="59"/>
      <c r="DBY40" s="59"/>
      <c r="DBZ40" s="59"/>
      <c r="DCA40" s="59"/>
      <c r="DCB40" s="59"/>
      <c r="DCC40" s="59"/>
      <c r="DCD40" s="59"/>
      <c r="DCE40" s="59"/>
      <c r="DCF40" s="59"/>
      <c r="DCG40" s="59"/>
      <c r="DCH40" s="59"/>
      <c r="DCI40" s="59"/>
      <c r="DCJ40" s="59"/>
      <c r="DCK40" s="59"/>
      <c r="DCL40" s="59"/>
      <c r="DCM40" s="59"/>
      <c r="DCN40" s="59"/>
      <c r="DCO40" s="59"/>
      <c r="DCP40" s="59"/>
      <c r="DCQ40" s="59"/>
      <c r="DCR40" s="59"/>
      <c r="DCS40" s="59"/>
      <c r="DCT40" s="59"/>
      <c r="DCU40" s="59"/>
      <c r="DCV40" s="59"/>
      <c r="DCW40" s="59"/>
      <c r="DCX40" s="59"/>
      <c r="DCY40" s="59"/>
      <c r="DCZ40" s="59"/>
      <c r="DDA40" s="59"/>
      <c r="DDB40" s="59"/>
      <c r="DDC40" s="59"/>
      <c r="DDD40" s="59"/>
      <c r="DDE40" s="59"/>
      <c r="DDF40" s="59"/>
      <c r="DDG40" s="59"/>
      <c r="DDH40" s="59"/>
      <c r="DDI40" s="59"/>
      <c r="DDJ40" s="59"/>
      <c r="DDK40" s="59"/>
      <c r="DDL40" s="59"/>
      <c r="DDM40" s="59"/>
      <c r="DDN40" s="59"/>
      <c r="DDO40" s="59"/>
      <c r="DDP40" s="59"/>
      <c r="DDQ40" s="59"/>
      <c r="DDR40" s="59"/>
      <c r="DDS40" s="59"/>
      <c r="DDT40" s="59"/>
      <c r="DDU40" s="59"/>
      <c r="DDV40" s="59"/>
      <c r="DDW40" s="59"/>
      <c r="DDX40" s="59"/>
      <c r="DDY40" s="59"/>
      <c r="DDZ40" s="59"/>
      <c r="DEA40" s="59"/>
      <c r="DEB40" s="59"/>
      <c r="DEC40" s="59"/>
      <c r="DED40" s="59"/>
      <c r="DEE40" s="59"/>
      <c r="DEF40" s="59"/>
      <c r="DEG40" s="59"/>
      <c r="DEH40" s="59"/>
      <c r="DEI40" s="59"/>
      <c r="DEJ40" s="59"/>
      <c r="DEK40" s="59"/>
      <c r="DEL40" s="59"/>
      <c r="DEM40" s="59"/>
      <c r="DEN40" s="59"/>
      <c r="DEO40" s="59"/>
      <c r="DEP40" s="59"/>
      <c r="DEQ40" s="59"/>
      <c r="DER40" s="59"/>
      <c r="DES40" s="59"/>
      <c r="DET40" s="59"/>
      <c r="DEU40" s="59"/>
      <c r="DEV40" s="59"/>
      <c r="DEW40" s="59"/>
      <c r="DEX40" s="59"/>
      <c r="DEY40" s="59"/>
      <c r="DEZ40" s="59"/>
      <c r="DFA40" s="59"/>
      <c r="DFB40" s="59"/>
      <c r="DFC40" s="59"/>
      <c r="DFD40" s="59"/>
      <c r="DFE40" s="59"/>
      <c r="DFF40" s="59"/>
      <c r="DFG40" s="59"/>
      <c r="DFH40" s="59"/>
      <c r="DFI40" s="59"/>
      <c r="DFJ40" s="59"/>
      <c r="DFK40" s="59"/>
      <c r="DFL40" s="59"/>
      <c r="DFM40" s="59"/>
      <c r="DFN40" s="59"/>
      <c r="DFO40" s="59"/>
      <c r="DFP40" s="59"/>
      <c r="DFQ40" s="59"/>
      <c r="DFR40" s="59"/>
      <c r="DFS40" s="59"/>
      <c r="DFT40" s="59"/>
      <c r="DFU40" s="59"/>
      <c r="DFV40" s="59"/>
      <c r="DFW40" s="59"/>
      <c r="DFX40" s="59"/>
      <c r="DFY40" s="59"/>
      <c r="DFZ40" s="59"/>
      <c r="DGA40" s="59"/>
      <c r="DGB40" s="59"/>
      <c r="DGC40" s="59"/>
      <c r="DGD40" s="59"/>
      <c r="DGE40" s="59"/>
      <c r="DGF40" s="59"/>
      <c r="DGG40" s="59"/>
      <c r="DGH40" s="59"/>
      <c r="DGI40" s="59"/>
      <c r="DGJ40" s="59"/>
      <c r="DGK40" s="59"/>
      <c r="DGL40" s="59"/>
      <c r="DGM40" s="59"/>
      <c r="DGN40" s="59"/>
      <c r="DGO40" s="59"/>
      <c r="DGP40" s="59"/>
      <c r="DGQ40" s="59"/>
      <c r="DGR40" s="59"/>
      <c r="DGS40" s="59"/>
      <c r="DGT40" s="59"/>
      <c r="DGU40" s="59"/>
      <c r="DGV40" s="59"/>
      <c r="DGW40" s="59"/>
      <c r="DGX40" s="59"/>
      <c r="DGY40" s="59"/>
      <c r="DGZ40" s="59"/>
      <c r="DHA40" s="59"/>
      <c r="DHB40" s="59"/>
      <c r="DHC40" s="59"/>
      <c r="DHD40" s="59"/>
      <c r="DHE40" s="59"/>
      <c r="DHF40" s="59"/>
      <c r="DHG40" s="59"/>
      <c r="DHH40" s="59"/>
      <c r="DHI40" s="59"/>
      <c r="DHJ40" s="59"/>
      <c r="DHK40" s="59"/>
      <c r="DHL40" s="59"/>
      <c r="DHM40" s="59"/>
      <c r="DHN40" s="59"/>
      <c r="DHO40" s="59"/>
      <c r="DHP40" s="59"/>
      <c r="DHQ40" s="59"/>
      <c r="DHR40" s="59"/>
      <c r="DHS40" s="59"/>
      <c r="DHT40" s="59"/>
      <c r="DHU40" s="59"/>
      <c r="DHV40" s="59"/>
      <c r="DHW40" s="59"/>
      <c r="DHX40" s="59"/>
      <c r="DHY40" s="59"/>
      <c r="DHZ40" s="59"/>
      <c r="DIA40" s="59"/>
      <c r="DIB40" s="59"/>
      <c r="DIC40" s="59"/>
      <c r="DID40" s="59"/>
      <c r="DIE40" s="59"/>
      <c r="DIF40" s="59"/>
      <c r="DIG40" s="59"/>
      <c r="DIH40" s="59"/>
      <c r="DII40" s="59"/>
      <c r="DIJ40" s="59"/>
      <c r="DIK40" s="59"/>
      <c r="DIL40" s="59"/>
      <c r="DIM40" s="59"/>
      <c r="DIN40" s="59"/>
      <c r="DIO40" s="59"/>
      <c r="DIP40" s="59"/>
      <c r="DIQ40" s="59"/>
      <c r="DIR40" s="59"/>
      <c r="DIS40" s="59"/>
      <c r="DIT40" s="59"/>
      <c r="DIU40" s="59"/>
      <c r="DIV40" s="59"/>
      <c r="DIW40" s="59"/>
      <c r="DIX40" s="59"/>
      <c r="DIY40" s="59"/>
      <c r="DIZ40" s="59"/>
      <c r="DJA40" s="59"/>
      <c r="DJB40" s="59"/>
      <c r="DJC40" s="59"/>
      <c r="DJD40" s="59"/>
      <c r="DJE40" s="59"/>
      <c r="DJF40" s="59"/>
      <c r="DJG40" s="59"/>
      <c r="DJH40" s="59"/>
      <c r="DJI40" s="59"/>
      <c r="DJJ40" s="59"/>
      <c r="DJK40" s="59"/>
      <c r="DJL40" s="59"/>
      <c r="DJM40" s="59"/>
      <c r="DJN40" s="59"/>
      <c r="DJO40" s="59"/>
      <c r="DJP40" s="59"/>
      <c r="DJQ40" s="59"/>
      <c r="DJR40" s="59"/>
      <c r="DJS40" s="59"/>
      <c r="DJT40" s="59"/>
      <c r="DJU40" s="59"/>
      <c r="DJV40" s="59"/>
      <c r="DJW40" s="59"/>
      <c r="DJX40" s="59"/>
      <c r="DJY40" s="59"/>
      <c r="DJZ40" s="59"/>
      <c r="DKA40" s="59"/>
      <c r="DKB40" s="59"/>
      <c r="DKC40" s="59"/>
      <c r="DKD40" s="59"/>
      <c r="DKE40" s="59"/>
      <c r="DKF40" s="59"/>
      <c r="DKG40" s="59"/>
      <c r="DKH40" s="59"/>
      <c r="DKI40" s="59"/>
      <c r="DKJ40" s="59"/>
      <c r="DKK40" s="59"/>
      <c r="DKL40" s="59"/>
      <c r="DKM40" s="59"/>
      <c r="DKN40" s="59"/>
      <c r="DKO40" s="59"/>
      <c r="DKP40" s="59"/>
      <c r="DKQ40" s="59"/>
      <c r="DKR40" s="59"/>
      <c r="DKS40" s="59"/>
      <c r="DKT40" s="59"/>
      <c r="DKU40" s="59"/>
      <c r="DKV40" s="59"/>
      <c r="DKW40" s="59"/>
      <c r="DKX40" s="59"/>
      <c r="DKY40" s="59"/>
      <c r="DKZ40" s="59"/>
      <c r="DLA40" s="59"/>
      <c r="DLB40" s="59"/>
      <c r="DLC40" s="59"/>
      <c r="DLD40" s="59"/>
      <c r="DLE40" s="59"/>
      <c r="DLF40" s="59"/>
      <c r="DLG40" s="59"/>
      <c r="DLH40" s="59"/>
      <c r="DLI40" s="59"/>
      <c r="DLJ40" s="59"/>
      <c r="DLK40" s="59"/>
      <c r="DLL40" s="59"/>
      <c r="DLM40" s="59"/>
      <c r="DLN40" s="59"/>
      <c r="DLO40" s="59"/>
      <c r="DLP40" s="59"/>
      <c r="DLQ40" s="59"/>
      <c r="DLR40" s="59"/>
      <c r="DLS40" s="59"/>
      <c r="DLT40" s="59"/>
      <c r="DLU40" s="59"/>
      <c r="DLV40" s="59"/>
      <c r="DLW40" s="59"/>
      <c r="DLX40" s="59"/>
      <c r="DLY40" s="59"/>
      <c r="DLZ40" s="59"/>
      <c r="DMA40" s="59"/>
      <c r="DMB40" s="59"/>
      <c r="DMC40" s="59"/>
      <c r="DMD40" s="59"/>
      <c r="DME40" s="59"/>
      <c r="DMF40" s="59"/>
      <c r="DMG40" s="59"/>
      <c r="DMH40" s="59"/>
      <c r="DMI40" s="59"/>
      <c r="DMJ40" s="59"/>
      <c r="DMK40" s="59"/>
      <c r="DML40" s="59"/>
      <c r="DMM40" s="59"/>
      <c r="DMN40" s="59"/>
      <c r="DMO40" s="59"/>
      <c r="DMP40" s="59"/>
      <c r="DMQ40" s="59"/>
      <c r="DMR40" s="59"/>
      <c r="DMS40" s="59"/>
      <c r="DMT40" s="59"/>
      <c r="DMU40" s="59"/>
      <c r="DMV40" s="59"/>
      <c r="DMW40" s="59"/>
      <c r="DMX40" s="59"/>
      <c r="DMY40" s="59"/>
      <c r="DMZ40" s="59"/>
      <c r="DNA40" s="59"/>
      <c r="DNB40" s="59"/>
      <c r="DNC40" s="59"/>
      <c r="DND40" s="59"/>
      <c r="DNE40" s="59"/>
      <c r="DNF40" s="59"/>
      <c r="DNG40" s="59"/>
      <c r="DNH40" s="59"/>
      <c r="DNI40" s="59"/>
      <c r="DNJ40" s="59"/>
      <c r="DNK40" s="59"/>
      <c r="DNL40" s="59"/>
      <c r="DNM40" s="59"/>
      <c r="DNN40" s="59"/>
      <c r="DNO40" s="59"/>
      <c r="DNP40" s="59"/>
      <c r="DNQ40" s="59"/>
      <c r="DNR40" s="59"/>
      <c r="DNS40" s="59"/>
      <c r="DNT40" s="59"/>
      <c r="DNU40" s="59"/>
      <c r="DNV40" s="59"/>
      <c r="DNW40" s="59"/>
      <c r="DNX40" s="59"/>
      <c r="DNY40" s="59"/>
      <c r="DNZ40" s="59"/>
      <c r="DOA40" s="59"/>
      <c r="DOB40" s="59"/>
      <c r="DOC40" s="59"/>
      <c r="DOD40" s="59"/>
      <c r="DOE40" s="59"/>
      <c r="DOF40" s="59"/>
      <c r="DOG40" s="59"/>
      <c r="DOH40" s="59"/>
      <c r="DOI40" s="59"/>
      <c r="DOJ40" s="59"/>
      <c r="DOK40" s="59"/>
      <c r="DOL40" s="59"/>
      <c r="DOM40" s="59"/>
      <c r="DON40" s="59"/>
      <c r="DOO40" s="59"/>
      <c r="DOP40" s="59"/>
      <c r="DOQ40" s="59"/>
      <c r="DOR40" s="59"/>
      <c r="DOS40" s="59"/>
      <c r="DOT40" s="59"/>
      <c r="DOU40" s="59"/>
      <c r="DOV40" s="59"/>
      <c r="DOW40" s="59"/>
      <c r="DOX40" s="59"/>
      <c r="DOY40" s="59"/>
      <c r="DOZ40" s="59"/>
      <c r="DPA40" s="59"/>
      <c r="DPB40" s="59"/>
      <c r="DPC40" s="59"/>
      <c r="DPD40" s="59"/>
      <c r="DPE40" s="59"/>
      <c r="DPF40" s="59"/>
      <c r="DPG40" s="59"/>
      <c r="DPH40" s="59"/>
      <c r="DPI40" s="59"/>
      <c r="DPJ40" s="59"/>
      <c r="DPK40" s="59"/>
      <c r="DPL40" s="59"/>
      <c r="DPM40" s="59"/>
      <c r="DPN40" s="59"/>
      <c r="DPO40" s="59"/>
      <c r="DPP40" s="59"/>
      <c r="DPQ40" s="59"/>
      <c r="DPR40" s="59"/>
      <c r="DPS40" s="59"/>
      <c r="DPT40" s="59"/>
      <c r="DPU40" s="59"/>
      <c r="DPV40" s="59"/>
      <c r="DPW40" s="59"/>
      <c r="DPX40" s="59"/>
      <c r="DPY40" s="59"/>
      <c r="DPZ40" s="59"/>
      <c r="DQA40" s="59"/>
      <c r="DQB40" s="59"/>
      <c r="DQC40" s="59"/>
      <c r="DQD40" s="59"/>
      <c r="DQE40" s="59"/>
      <c r="DQF40" s="59"/>
      <c r="DQG40" s="59"/>
      <c r="DQH40" s="59"/>
      <c r="DQI40" s="59"/>
      <c r="DQJ40" s="59"/>
      <c r="DQK40" s="59"/>
      <c r="DQL40" s="59"/>
      <c r="DQM40" s="59"/>
      <c r="DQN40" s="59"/>
      <c r="DQO40" s="59"/>
      <c r="DQP40" s="59"/>
      <c r="DQQ40" s="59"/>
      <c r="DQR40" s="59"/>
      <c r="DQS40" s="59"/>
      <c r="DQT40" s="59"/>
      <c r="DQU40" s="59"/>
      <c r="DQV40" s="59"/>
      <c r="DQW40" s="59"/>
      <c r="DQX40" s="59"/>
      <c r="DQY40" s="59"/>
      <c r="DQZ40" s="59"/>
      <c r="DRA40" s="59"/>
      <c r="DRB40" s="59"/>
      <c r="DRC40" s="59"/>
      <c r="DRD40" s="59"/>
      <c r="DRE40" s="59"/>
      <c r="DRF40" s="59"/>
      <c r="DRG40" s="59"/>
      <c r="DRH40" s="59"/>
      <c r="DRI40" s="59"/>
      <c r="DRJ40" s="59"/>
      <c r="DRK40" s="59"/>
      <c r="DRL40" s="59"/>
      <c r="DRM40" s="59"/>
      <c r="DRN40" s="59"/>
      <c r="DRO40" s="59"/>
      <c r="DRP40" s="59"/>
      <c r="DRQ40" s="59"/>
      <c r="DRR40" s="59"/>
      <c r="DRS40" s="59"/>
      <c r="DRT40" s="59"/>
      <c r="DRU40" s="59"/>
      <c r="DRV40" s="59"/>
      <c r="DRW40" s="59"/>
      <c r="DRX40" s="59"/>
      <c r="DRY40" s="59"/>
      <c r="DRZ40" s="59"/>
      <c r="DSA40" s="59"/>
      <c r="DSB40" s="59"/>
      <c r="DSC40" s="59"/>
      <c r="DSD40" s="59"/>
      <c r="DSE40" s="59"/>
      <c r="DSF40" s="59"/>
      <c r="DSG40" s="59"/>
      <c r="DSH40" s="59"/>
      <c r="DSI40" s="59"/>
      <c r="DSJ40" s="59"/>
      <c r="DSK40" s="59"/>
      <c r="DSL40" s="59"/>
      <c r="DSM40" s="59"/>
      <c r="DSN40" s="59"/>
      <c r="DSO40" s="59"/>
      <c r="DSP40" s="59"/>
      <c r="DSQ40" s="59"/>
      <c r="DSR40" s="59"/>
      <c r="DSS40" s="59"/>
      <c r="DST40" s="59"/>
      <c r="DSU40" s="59"/>
      <c r="DSV40" s="59"/>
      <c r="DSW40" s="59"/>
      <c r="DSX40" s="59"/>
      <c r="DSY40" s="59"/>
      <c r="DSZ40" s="59"/>
      <c r="DTA40" s="59"/>
      <c r="DTB40" s="59"/>
      <c r="DTC40" s="59"/>
      <c r="DTD40" s="59"/>
      <c r="DTE40" s="59"/>
      <c r="DTF40" s="59"/>
      <c r="DTG40" s="59"/>
      <c r="DTH40" s="59"/>
      <c r="DTI40" s="59"/>
      <c r="DTJ40" s="59"/>
      <c r="DTK40" s="59"/>
      <c r="DTL40" s="59"/>
      <c r="DTM40" s="59"/>
      <c r="DTN40" s="59"/>
      <c r="DTO40" s="59"/>
      <c r="DTP40" s="59"/>
      <c r="DTQ40" s="59"/>
      <c r="DTR40" s="59"/>
      <c r="DTS40" s="59"/>
      <c r="DTT40" s="59"/>
      <c r="DTU40" s="59"/>
      <c r="DTV40" s="59"/>
      <c r="DTW40" s="59"/>
      <c r="DTX40" s="59"/>
      <c r="DTY40" s="59"/>
      <c r="DTZ40" s="59"/>
      <c r="DUA40" s="59"/>
      <c r="DUB40" s="59"/>
      <c r="DUC40" s="59"/>
      <c r="DUD40" s="59"/>
      <c r="DUE40" s="59"/>
      <c r="DUF40" s="59"/>
      <c r="DUG40" s="59"/>
      <c r="DUH40" s="59"/>
      <c r="DUI40" s="59"/>
      <c r="DUJ40" s="59"/>
      <c r="DUK40" s="59"/>
      <c r="DUL40" s="59"/>
      <c r="DUM40" s="59"/>
      <c r="DUN40" s="59"/>
      <c r="DUO40" s="59"/>
      <c r="DUP40" s="59"/>
      <c r="DUQ40" s="59"/>
      <c r="DUR40" s="59"/>
      <c r="DUS40" s="59"/>
      <c r="DUT40" s="59"/>
      <c r="DUU40" s="59"/>
      <c r="DUV40" s="59"/>
      <c r="DUW40" s="59"/>
      <c r="DUX40" s="59"/>
      <c r="DUY40" s="59"/>
      <c r="DUZ40" s="59"/>
      <c r="DVA40" s="59"/>
      <c r="DVB40" s="59"/>
      <c r="DVC40" s="59"/>
      <c r="DVD40" s="59"/>
      <c r="DVE40" s="59"/>
      <c r="DVF40" s="59"/>
      <c r="DVG40" s="59"/>
      <c r="DVH40" s="59"/>
      <c r="DVI40" s="59"/>
      <c r="DVJ40" s="59"/>
      <c r="DVK40" s="59"/>
      <c r="DVL40" s="59"/>
      <c r="DVM40" s="59"/>
      <c r="DVN40" s="59"/>
      <c r="DVO40" s="59"/>
      <c r="DVP40" s="59"/>
      <c r="DVQ40" s="59"/>
      <c r="DVR40" s="59"/>
      <c r="DVS40" s="59"/>
      <c r="DVT40" s="59"/>
      <c r="DVU40" s="59"/>
      <c r="DVV40" s="59"/>
      <c r="DVW40" s="59"/>
      <c r="DVX40" s="59"/>
      <c r="DVY40" s="59"/>
      <c r="DVZ40" s="59"/>
      <c r="DWA40" s="59"/>
      <c r="DWB40" s="59"/>
      <c r="DWC40" s="59"/>
      <c r="DWD40" s="59"/>
      <c r="DWE40" s="59"/>
      <c r="DWF40" s="59"/>
      <c r="DWG40" s="59"/>
      <c r="DWH40" s="59"/>
      <c r="DWI40" s="59"/>
      <c r="DWJ40" s="59"/>
      <c r="DWK40" s="59"/>
      <c r="DWL40" s="59"/>
      <c r="DWM40" s="59"/>
      <c r="DWN40" s="59"/>
      <c r="DWO40" s="59"/>
      <c r="DWP40" s="59"/>
      <c r="DWQ40" s="59"/>
      <c r="DWR40" s="59"/>
      <c r="DWS40" s="59"/>
      <c r="DWT40" s="59"/>
      <c r="DWU40" s="59"/>
      <c r="DWV40" s="59"/>
      <c r="DWW40" s="59"/>
      <c r="DWX40" s="59"/>
      <c r="DWY40" s="59"/>
      <c r="DWZ40" s="59"/>
      <c r="DXA40" s="59"/>
      <c r="DXB40" s="59"/>
      <c r="DXC40" s="59"/>
      <c r="DXD40" s="59"/>
      <c r="DXE40" s="59"/>
      <c r="DXF40" s="59"/>
      <c r="DXG40" s="59"/>
      <c r="DXH40" s="59"/>
      <c r="DXI40" s="59"/>
      <c r="DXJ40" s="59"/>
      <c r="DXK40" s="59"/>
      <c r="DXL40" s="59"/>
      <c r="DXM40" s="59"/>
      <c r="DXN40" s="59"/>
      <c r="DXO40" s="59"/>
      <c r="DXP40" s="59"/>
      <c r="DXQ40" s="59"/>
      <c r="DXR40" s="59"/>
      <c r="DXS40" s="59"/>
      <c r="DXT40" s="59"/>
      <c r="DXU40" s="59"/>
      <c r="DXV40" s="59"/>
      <c r="DXW40" s="59"/>
      <c r="DXX40" s="59"/>
      <c r="DXY40" s="59"/>
      <c r="DXZ40" s="59"/>
      <c r="DYA40" s="59"/>
      <c r="DYB40" s="59"/>
      <c r="DYC40" s="59"/>
      <c r="DYD40" s="59"/>
      <c r="DYE40" s="59"/>
      <c r="DYF40" s="59"/>
      <c r="DYG40" s="59"/>
      <c r="DYH40" s="59"/>
      <c r="DYI40" s="59"/>
      <c r="DYJ40" s="59"/>
      <c r="DYK40" s="59"/>
      <c r="DYL40" s="59"/>
      <c r="DYM40" s="59"/>
      <c r="DYN40" s="59"/>
      <c r="DYO40" s="59"/>
      <c r="DYP40" s="59"/>
      <c r="DYQ40" s="59"/>
      <c r="DYR40" s="59"/>
      <c r="DYS40" s="59"/>
      <c r="DYT40" s="59"/>
      <c r="DYU40" s="59"/>
      <c r="DYV40" s="59"/>
      <c r="DYW40" s="59"/>
      <c r="DYX40" s="59"/>
      <c r="DYY40" s="59"/>
      <c r="DYZ40" s="59"/>
      <c r="DZA40" s="59"/>
      <c r="DZB40" s="59"/>
      <c r="DZC40" s="59"/>
      <c r="DZD40" s="59"/>
      <c r="DZE40" s="59"/>
      <c r="DZF40" s="59"/>
      <c r="DZG40" s="59"/>
      <c r="DZH40" s="59"/>
      <c r="DZI40" s="59"/>
      <c r="DZJ40" s="59"/>
      <c r="DZK40" s="59"/>
      <c r="DZL40" s="59"/>
      <c r="DZM40" s="59"/>
      <c r="DZN40" s="59"/>
      <c r="DZO40" s="59"/>
      <c r="DZP40" s="59"/>
      <c r="DZQ40" s="59"/>
      <c r="DZR40" s="59"/>
      <c r="DZS40" s="59"/>
      <c r="DZT40" s="59"/>
      <c r="DZU40" s="59"/>
      <c r="DZV40" s="59"/>
      <c r="DZW40" s="59"/>
      <c r="DZX40" s="59"/>
      <c r="DZY40" s="59"/>
      <c r="DZZ40" s="59"/>
      <c r="EAA40" s="59"/>
      <c r="EAB40" s="59"/>
      <c r="EAC40" s="59"/>
      <c r="EAD40" s="59"/>
      <c r="EAE40" s="59"/>
      <c r="EAF40" s="59"/>
      <c r="EAG40" s="59"/>
      <c r="EAH40" s="59"/>
      <c r="EAI40" s="59"/>
      <c r="EAJ40" s="59"/>
      <c r="EAK40" s="59"/>
      <c r="EAL40" s="59"/>
      <c r="EAM40" s="59"/>
      <c r="EAN40" s="59"/>
      <c r="EAO40" s="59"/>
      <c r="EAP40" s="59"/>
      <c r="EAQ40" s="59"/>
      <c r="EAR40" s="59"/>
      <c r="EAS40" s="59"/>
      <c r="EAT40" s="59"/>
      <c r="EAU40" s="59"/>
      <c r="EAV40" s="59"/>
      <c r="EAW40" s="59"/>
      <c r="EAX40" s="59"/>
      <c r="EAY40" s="59"/>
      <c r="EAZ40" s="59"/>
      <c r="EBA40" s="59"/>
      <c r="EBB40" s="59"/>
      <c r="EBC40" s="59"/>
      <c r="EBD40" s="59"/>
      <c r="EBE40" s="59"/>
      <c r="EBF40" s="59"/>
      <c r="EBG40" s="59"/>
      <c r="EBH40" s="59"/>
      <c r="EBI40" s="59"/>
      <c r="EBJ40" s="59"/>
      <c r="EBK40" s="59"/>
      <c r="EBL40" s="59"/>
      <c r="EBM40" s="59"/>
      <c r="EBN40" s="59"/>
      <c r="EBO40" s="59"/>
      <c r="EBP40" s="59"/>
      <c r="EBQ40" s="59"/>
      <c r="EBR40" s="59"/>
      <c r="EBS40" s="59"/>
      <c r="EBT40" s="59"/>
      <c r="EBU40" s="59"/>
      <c r="EBV40" s="59"/>
      <c r="EBW40" s="59"/>
      <c r="EBX40" s="59"/>
      <c r="EBY40" s="59"/>
      <c r="EBZ40" s="59"/>
      <c r="ECA40" s="59"/>
      <c r="ECB40" s="59"/>
      <c r="ECC40" s="59"/>
      <c r="ECD40" s="59"/>
      <c r="ECE40" s="59"/>
      <c r="ECF40" s="59"/>
      <c r="ECG40" s="59"/>
      <c r="ECH40" s="59"/>
      <c r="ECI40" s="59"/>
      <c r="ECJ40" s="59"/>
      <c r="ECK40" s="59"/>
      <c r="ECL40" s="59"/>
      <c r="ECM40" s="59"/>
      <c r="ECN40" s="59"/>
      <c r="ECO40" s="59"/>
      <c r="ECP40" s="59"/>
      <c r="ECQ40" s="59"/>
      <c r="ECR40" s="59"/>
      <c r="ECS40" s="59"/>
      <c r="ECT40" s="59"/>
      <c r="ECU40" s="59"/>
      <c r="ECV40" s="59"/>
      <c r="ECW40" s="59"/>
      <c r="ECX40" s="59"/>
      <c r="ECY40" s="59"/>
      <c r="ECZ40" s="59"/>
      <c r="EDA40" s="59"/>
      <c r="EDB40" s="59"/>
      <c r="EDC40" s="59"/>
      <c r="EDD40" s="59"/>
      <c r="EDE40" s="59"/>
      <c r="EDF40" s="59"/>
      <c r="EDG40" s="59"/>
      <c r="EDH40" s="59"/>
      <c r="EDI40" s="59"/>
      <c r="EDJ40" s="59"/>
      <c r="EDK40" s="59"/>
      <c r="EDL40" s="59"/>
      <c r="EDM40" s="59"/>
      <c r="EDN40" s="59"/>
      <c r="EDO40" s="59"/>
      <c r="EDP40" s="59"/>
      <c r="EDQ40" s="59"/>
      <c r="EDR40" s="59"/>
      <c r="EDS40" s="59"/>
      <c r="EDT40" s="59"/>
      <c r="EDU40" s="59"/>
      <c r="EDV40" s="59"/>
      <c r="EDW40" s="59"/>
      <c r="EDX40" s="59"/>
      <c r="EDY40" s="59"/>
      <c r="EDZ40" s="59"/>
      <c r="EEA40" s="59"/>
      <c r="EEB40" s="59"/>
      <c r="EEC40" s="59"/>
      <c r="EED40" s="59"/>
      <c r="EEE40" s="59"/>
      <c r="EEF40" s="59"/>
      <c r="EEG40" s="59"/>
      <c r="EEH40" s="59"/>
      <c r="EEI40" s="59"/>
      <c r="EEJ40" s="59"/>
      <c r="EEK40" s="59"/>
      <c r="EEL40" s="59"/>
      <c r="EEM40" s="59"/>
      <c r="EEN40" s="59"/>
      <c r="EEO40" s="59"/>
      <c r="EEP40" s="59"/>
      <c r="EEQ40" s="59"/>
      <c r="EER40" s="59"/>
      <c r="EES40" s="59"/>
      <c r="EET40" s="59"/>
      <c r="EEU40" s="59"/>
      <c r="EEV40" s="59"/>
      <c r="EEW40" s="59"/>
      <c r="EEX40" s="59"/>
      <c r="EEY40" s="59"/>
      <c r="EEZ40" s="59"/>
      <c r="EFA40" s="59"/>
      <c r="EFB40" s="59"/>
      <c r="EFC40" s="59"/>
      <c r="EFD40" s="59"/>
      <c r="EFE40" s="59"/>
      <c r="EFF40" s="59"/>
      <c r="EFG40" s="59"/>
      <c r="EFH40" s="59"/>
      <c r="EFI40" s="59"/>
      <c r="EFJ40" s="59"/>
      <c r="EFK40" s="59"/>
      <c r="EFL40" s="59"/>
      <c r="EFM40" s="59"/>
      <c r="EFN40" s="59"/>
      <c r="EFO40" s="59"/>
      <c r="EFP40" s="59"/>
      <c r="EFQ40" s="59"/>
      <c r="EFR40" s="59"/>
      <c r="EFS40" s="59"/>
      <c r="EFT40" s="59"/>
      <c r="EFU40" s="59"/>
      <c r="EFV40" s="59"/>
      <c r="EFW40" s="59"/>
      <c r="EFX40" s="59"/>
      <c r="EFY40" s="59"/>
      <c r="EFZ40" s="59"/>
      <c r="EGA40" s="59"/>
      <c r="EGB40" s="59"/>
      <c r="EGC40" s="59"/>
      <c r="EGD40" s="59"/>
      <c r="EGE40" s="59"/>
      <c r="EGF40" s="59"/>
      <c r="EGG40" s="59"/>
      <c r="EGH40" s="59"/>
      <c r="EGI40" s="59"/>
      <c r="EGJ40" s="59"/>
      <c r="EGK40" s="59"/>
      <c r="EGL40" s="59"/>
      <c r="EGM40" s="59"/>
      <c r="EGN40" s="59"/>
      <c r="EGO40" s="59"/>
      <c r="EGP40" s="59"/>
      <c r="EGQ40" s="59"/>
      <c r="EGR40" s="59"/>
      <c r="EGS40" s="59"/>
      <c r="EGT40" s="59"/>
      <c r="EGU40" s="59"/>
      <c r="EGV40" s="59"/>
      <c r="EGW40" s="59"/>
      <c r="EGX40" s="59"/>
      <c r="EGY40" s="59"/>
      <c r="EGZ40" s="59"/>
      <c r="EHA40" s="59"/>
      <c r="EHB40" s="59"/>
      <c r="EHC40" s="59"/>
      <c r="EHD40" s="59"/>
      <c r="EHE40" s="59"/>
      <c r="EHF40" s="59"/>
      <c r="EHG40" s="59"/>
      <c r="EHH40" s="59"/>
      <c r="EHI40" s="59"/>
      <c r="EHJ40" s="59"/>
      <c r="EHK40" s="59"/>
      <c r="EHL40" s="59"/>
      <c r="EHM40" s="59"/>
      <c r="EHN40" s="59"/>
      <c r="EHO40" s="59"/>
      <c r="EHP40" s="59"/>
      <c r="EHQ40" s="59"/>
      <c r="EHR40" s="59"/>
      <c r="EHS40" s="59"/>
      <c r="EHT40" s="59"/>
      <c r="EHU40" s="59"/>
      <c r="EHV40" s="59"/>
      <c r="EHW40" s="59"/>
      <c r="EHX40" s="59"/>
      <c r="EHY40" s="59"/>
      <c r="EHZ40" s="59"/>
      <c r="EIA40" s="59"/>
      <c r="EIB40" s="59"/>
      <c r="EIC40" s="59"/>
      <c r="EID40" s="59"/>
      <c r="EIE40" s="59"/>
      <c r="EIF40" s="59"/>
      <c r="EIG40" s="59"/>
      <c r="EIH40" s="59"/>
      <c r="EII40" s="59"/>
      <c r="EIJ40" s="59"/>
      <c r="EIK40" s="59"/>
      <c r="EIL40" s="59"/>
      <c r="EIM40" s="59"/>
      <c r="EIN40" s="59"/>
      <c r="EIO40" s="59"/>
      <c r="EIP40" s="59"/>
      <c r="EIQ40" s="59"/>
      <c r="EIR40" s="59"/>
      <c r="EIS40" s="59"/>
      <c r="EIT40" s="59"/>
      <c r="EIU40" s="59"/>
      <c r="EIV40" s="59"/>
      <c r="EIW40" s="59"/>
      <c r="EIX40" s="59"/>
      <c r="EIY40" s="59"/>
      <c r="EIZ40" s="59"/>
      <c r="EJA40" s="59"/>
      <c r="EJB40" s="59"/>
      <c r="EJC40" s="59"/>
      <c r="EJD40" s="59"/>
      <c r="EJE40" s="59"/>
      <c r="EJF40" s="59"/>
      <c r="EJG40" s="59"/>
      <c r="EJH40" s="59"/>
      <c r="EJI40" s="59"/>
      <c r="EJJ40" s="59"/>
      <c r="EJK40" s="59"/>
      <c r="EJL40" s="59"/>
      <c r="EJM40" s="59"/>
      <c r="EJN40" s="59"/>
      <c r="EJO40" s="59"/>
      <c r="EJP40" s="59"/>
      <c r="EJQ40" s="59"/>
      <c r="EJR40" s="59"/>
      <c r="EJS40" s="59"/>
      <c r="EJT40" s="59"/>
      <c r="EJU40" s="59"/>
      <c r="EJV40" s="59"/>
      <c r="EJW40" s="59"/>
      <c r="EJX40" s="59"/>
      <c r="EJY40" s="59"/>
      <c r="EJZ40" s="59"/>
      <c r="EKA40" s="59"/>
      <c r="EKB40" s="59"/>
      <c r="EKC40" s="59"/>
      <c r="EKD40" s="59"/>
      <c r="EKE40" s="59"/>
      <c r="EKF40" s="59"/>
      <c r="EKG40" s="59"/>
      <c r="EKH40" s="59"/>
      <c r="EKI40" s="59"/>
      <c r="EKJ40" s="59"/>
      <c r="EKK40" s="59"/>
      <c r="EKL40" s="59"/>
      <c r="EKM40" s="59"/>
      <c r="EKN40" s="59"/>
      <c r="EKO40" s="59"/>
      <c r="EKP40" s="59"/>
      <c r="EKQ40" s="59"/>
      <c r="EKR40" s="59"/>
      <c r="EKS40" s="59"/>
      <c r="EKT40" s="59"/>
      <c r="EKU40" s="59"/>
      <c r="EKV40" s="59"/>
      <c r="EKW40" s="59"/>
      <c r="EKX40" s="59"/>
      <c r="EKY40" s="59"/>
      <c r="EKZ40" s="59"/>
      <c r="ELA40" s="59"/>
      <c r="ELB40" s="59"/>
      <c r="ELC40" s="59"/>
      <c r="ELD40" s="59"/>
      <c r="ELE40" s="59"/>
      <c r="ELF40" s="59"/>
      <c r="ELG40" s="59"/>
      <c r="ELH40" s="59"/>
      <c r="ELI40" s="59"/>
      <c r="ELJ40" s="59"/>
      <c r="ELK40" s="59"/>
      <c r="ELL40" s="59"/>
      <c r="ELM40" s="59"/>
      <c r="ELN40" s="59"/>
      <c r="ELO40" s="59"/>
      <c r="ELP40" s="59"/>
      <c r="ELQ40" s="59"/>
      <c r="ELR40" s="59"/>
      <c r="ELS40" s="59"/>
      <c r="ELT40" s="59"/>
      <c r="ELU40" s="59"/>
      <c r="ELV40" s="59"/>
      <c r="ELW40" s="59"/>
      <c r="ELX40" s="59"/>
      <c r="ELY40" s="59"/>
      <c r="ELZ40" s="59"/>
      <c r="EMA40" s="59"/>
      <c r="EMB40" s="59"/>
      <c r="EMC40" s="59"/>
      <c r="EMD40" s="59"/>
      <c r="EME40" s="59"/>
      <c r="EMF40" s="59"/>
      <c r="EMG40" s="59"/>
      <c r="EMH40" s="59"/>
      <c r="EMI40" s="59"/>
      <c r="EMJ40" s="59"/>
      <c r="EMK40" s="59"/>
      <c r="EML40" s="59"/>
      <c r="EMM40" s="59"/>
      <c r="EMN40" s="59"/>
      <c r="EMO40" s="59"/>
      <c r="EMP40" s="59"/>
      <c r="EMQ40" s="59"/>
      <c r="EMR40" s="59"/>
      <c r="EMS40" s="59"/>
      <c r="EMT40" s="59"/>
      <c r="EMU40" s="59"/>
      <c r="EMV40" s="59"/>
      <c r="EMW40" s="59"/>
      <c r="EMX40" s="59"/>
      <c r="EMY40" s="59"/>
      <c r="EMZ40" s="59"/>
      <c r="ENA40" s="59"/>
      <c r="ENB40" s="59"/>
      <c r="ENC40" s="59"/>
      <c r="END40" s="59"/>
      <c r="ENE40" s="59"/>
      <c r="ENF40" s="59"/>
      <c r="ENG40" s="59"/>
      <c r="ENH40" s="59"/>
      <c r="ENI40" s="59"/>
      <c r="ENJ40" s="59"/>
      <c r="ENK40" s="59"/>
      <c r="ENL40" s="59"/>
      <c r="ENM40" s="59"/>
      <c r="ENN40" s="59"/>
      <c r="ENO40" s="59"/>
      <c r="ENP40" s="59"/>
      <c r="ENQ40" s="59"/>
      <c r="ENR40" s="59"/>
      <c r="ENS40" s="59"/>
      <c r="ENT40" s="59"/>
      <c r="ENU40" s="59"/>
      <c r="ENV40" s="59"/>
      <c r="ENW40" s="59"/>
      <c r="ENX40" s="59"/>
      <c r="ENY40" s="59"/>
      <c r="ENZ40" s="59"/>
      <c r="EOA40" s="59"/>
      <c r="EOB40" s="59"/>
      <c r="EOC40" s="59"/>
      <c r="EOD40" s="59"/>
      <c r="EOE40" s="59"/>
      <c r="EOF40" s="59"/>
      <c r="EOG40" s="59"/>
      <c r="EOH40" s="59"/>
      <c r="EOI40" s="59"/>
      <c r="EOJ40" s="59"/>
      <c r="EOK40" s="59"/>
      <c r="EOL40" s="59"/>
      <c r="EOM40" s="59"/>
      <c r="EON40" s="59"/>
      <c r="EOO40" s="59"/>
      <c r="EOP40" s="59"/>
      <c r="EOQ40" s="59"/>
      <c r="EOR40" s="59"/>
      <c r="EOS40" s="59"/>
      <c r="EOT40" s="59"/>
      <c r="EOU40" s="59"/>
      <c r="EOV40" s="59"/>
      <c r="EOW40" s="59"/>
      <c r="EOX40" s="59"/>
      <c r="EOY40" s="59"/>
      <c r="EOZ40" s="59"/>
      <c r="EPA40" s="59"/>
      <c r="EPB40" s="59"/>
      <c r="EPC40" s="59"/>
      <c r="EPD40" s="59"/>
      <c r="EPE40" s="59"/>
      <c r="EPF40" s="59"/>
      <c r="EPG40" s="59"/>
      <c r="EPH40" s="59"/>
      <c r="EPI40" s="59"/>
      <c r="EPJ40" s="59"/>
      <c r="EPK40" s="59"/>
      <c r="EPL40" s="59"/>
      <c r="EPM40" s="59"/>
      <c r="EPN40" s="59"/>
      <c r="EPO40" s="59"/>
      <c r="EPP40" s="59"/>
      <c r="EPQ40" s="59"/>
      <c r="EPR40" s="59"/>
      <c r="EPS40" s="59"/>
      <c r="EPT40" s="59"/>
      <c r="EPU40" s="59"/>
      <c r="EPV40" s="59"/>
      <c r="EPW40" s="59"/>
      <c r="EPX40" s="59"/>
      <c r="EPY40" s="59"/>
      <c r="EPZ40" s="59"/>
      <c r="EQA40" s="59"/>
      <c r="EQB40" s="59"/>
      <c r="EQC40" s="59"/>
      <c r="EQD40" s="59"/>
      <c r="EQE40" s="59"/>
      <c r="EQF40" s="59"/>
      <c r="EQG40" s="59"/>
      <c r="EQH40" s="59"/>
      <c r="EQI40" s="59"/>
      <c r="EQJ40" s="59"/>
      <c r="EQK40" s="59"/>
      <c r="EQL40" s="59"/>
      <c r="EQM40" s="59"/>
      <c r="EQN40" s="59"/>
      <c r="EQO40" s="59"/>
      <c r="EQP40" s="59"/>
      <c r="EQQ40" s="59"/>
      <c r="EQR40" s="59"/>
      <c r="EQS40" s="59"/>
      <c r="EQT40" s="59"/>
      <c r="EQU40" s="59"/>
      <c r="EQV40" s="59"/>
      <c r="EQW40" s="59"/>
      <c r="EQX40" s="59"/>
      <c r="EQY40" s="59"/>
      <c r="EQZ40" s="59"/>
      <c r="ERA40" s="59"/>
      <c r="ERB40" s="59"/>
      <c r="ERC40" s="59"/>
      <c r="ERD40" s="59"/>
      <c r="ERE40" s="59"/>
      <c r="ERF40" s="59"/>
      <c r="ERG40" s="59"/>
      <c r="ERH40" s="59"/>
      <c r="ERI40" s="59"/>
      <c r="ERJ40" s="59"/>
      <c r="ERK40" s="59"/>
      <c r="ERL40" s="59"/>
      <c r="ERM40" s="59"/>
      <c r="ERN40" s="59"/>
      <c r="ERO40" s="59"/>
      <c r="ERP40" s="59"/>
      <c r="ERQ40" s="59"/>
      <c r="ERR40" s="59"/>
      <c r="ERS40" s="59"/>
      <c r="ERT40" s="59"/>
      <c r="ERU40" s="59"/>
      <c r="ERV40" s="59"/>
      <c r="ERW40" s="59"/>
      <c r="ERX40" s="59"/>
      <c r="ERY40" s="59"/>
      <c r="ERZ40" s="59"/>
      <c r="ESA40" s="59"/>
      <c r="ESB40" s="59"/>
      <c r="ESC40" s="59"/>
      <c r="ESD40" s="59"/>
      <c r="ESE40" s="59"/>
      <c r="ESF40" s="59"/>
      <c r="ESG40" s="59"/>
      <c r="ESH40" s="59"/>
      <c r="ESI40" s="59"/>
      <c r="ESJ40" s="59"/>
      <c r="ESK40" s="59"/>
      <c r="ESL40" s="59"/>
      <c r="ESM40" s="59"/>
      <c r="ESN40" s="59"/>
      <c r="ESO40" s="59"/>
      <c r="ESP40" s="59"/>
      <c r="ESQ40" s="59"/>
      <c r="ESR40" s="59"/>
      <c r="ESS40" s="59"/>
      <c r="EST40" s="59"/>
      <c r="ESU40" s="59"/>
      <c r="ESV40" s="59"/>
      <c r="ESW40" s="59"/>
      <c r="ESX40" s="59"/>
      <c r="ESY40" s="59"/>
      <c r="ESZ40" s="59"/>
      <c r="ETA40" s="59"/>
      <c r="ETB40" s="59"/>
      <c r="ETC40" s="59"/>
      <c r="ETD40" s="59"/>
      <c r="ETE40" s="59"/>
      <c r="ETF40" s="59"/>
      <c r="ETG40" s="59"/>
      <c r="ETH40" s="59"/>
      <c r="ETI40" s="59"/>
      <c r="ETJ40" s="59"/>
      <c r="ETK40" s="59"/>
      <c r="ETL40" s="59"/>
      <c r="ETM40" s="59"/>
      <c r="ETN40" s="59"/>
      <c r="ETO40" s="59"/>
      <c r="ETP40" s="59"/>
      <c r="ETQ40" s="59"/>
      <c r="ETR40" s="59"/>
      <c r="ETS40" s="59"/>
      <c r="ETT40" s="59"/>
      <c r="ETU40" s="59"/>
      <c r="ETV40" s="59"/>
      <c r="ETW40" s="59"/>
      <c r="ETX40" s="59"/>
      <c r="ETY40" s="59"/>
      <c r="ETZ40" s="59"/>
      <c r="EUA40" s="59"/>
      <c r="EUB40" s="59"/>
      <c r="EUC40" s="59"/>
      <c r="EUD40" s="59"/>
      <c r="EUE40" s="59"/>
      <c r="EUF40" s="59"/>
      <c r="EUG40" s="59"/>
      <c r="EUH40" s="59"/>
      <c r="EUI40" s="59"/>
      <c r="EUJ40" s="59"/>
      <c r="EUK40" s="59"/>
      <c r="EUL40" s="59"/>
      <c r="EUM40" s="59"/>
      <c r="EUN40" s="59"/>
      <c r="EUO40" s="59"/>
      <c r="EUP40" s="59"/>
      <c r="EUQ40" s="59"/>
      <c r="EUR40" s="59"/>
      <c r="EUS40" s="59"/>
      <c r="EUT40" s="59"/>
      <c r="EUU40" s="59"/>
      <c r="EUV40" s="59"/>
      <c r="EUW40" s="59"/>
      <c r="EUX40" s="59"/>
      <c r="EUY40" s="59"/>
      <c r="EUZ40" s="59"/>
      <c r="EVA40" s="59"/>
      <c r="EVB40" s="59"/>
      <c r="EVC40" s="59"/>
      <c r="EVD40" s="59"/>
      <c r="EVE40" s="59"/>
      <c r="EVF40" s="59"/>
      <c r="EVG40" s="59"/>
      <c r="EVH40" s="59"/>
      <c r="EVI40" s="59"/>
      <c r="EVJ40" s="59"/>
      <c r="EVK40" s="59"/>
      <c r="EVL40" s="59"/>
      <c r="EVM40" s="59"/>
      <c r="EVN40" s="59"/>
      <c r="EVO40" s="59"/>
      <c r="EVP40" s="59"/>
      <c r="EVQ40" s="59"/>
      <c r="EVR40" s="59"/>
      <c r="EVS40" s="59"/>
      <c r="EVT40" s="59"/>
      <c r="EVU40" s="59"/>
      <c r="EVV40" s="59"/>
      <c r="EVW40" s="59"/>
      <c r="EVX40" s="59"/>
      <c r="EVY40" s="59"/>
      <c r="EVZ40" s="59"/>
      <c r="EWA40" s="59"/>
      <c r="EWB40" s="59"/>
      <c r="EWC40" s="59"/>
      <c r="EWD40" s="59"/>
      <c r="EWE40" s="59"/>
      <c r="EWF40" s="59"/>
      <c r="EWG40" s="59"/>
      <c r="EWH40" s="59"/>
      <c r="EWI40" s="59"/>
      <c r="EWJ40" s="59"/>
      <c r="EWK40" s="59"/>
      <c r="EWL40" s="59"/>
      <c r="EWM40" s="59"/>
      <c r="EWN40" s="59"/>
      <c r="EWO40" s="59"/>
      <c r="EWP40" s="59"/>
      <c r="EWQ40" s="59"/>
      <c r="EWR40" s="59"/>
      <c r="EWS40" s="59"/>
      <c r="EWT40" s="59"/>
      <c r="EWU40" s="59"/>
      <c r="EWV40" s="59"/>
      <c r="EWW40" s="59"/>
      <c r="EWX40" s="59"/>
      <c r="EWY40" s="59"/>
      <c r="EWZ40" s="59"/>
      <c r="EXA40" s="59"/>
      <c r="EXB40" s="59"/>
      <c r="EXC40" s="59"/>
      <c r="EXD40" s="59"/>
      <c r="EXE40" s="59"/>
      <c r="EXF40" s="59"/>
      <c r="EXG40" s="59"/>
      <c r="EXH40" s="59"/>
      <c r="EXI40" s="59"/>
      <c r="EXJ40" s="59"/>
      <c r="EXK40" s="59"/>
      <c r="EXL40" s="59"/>
      <c r="EXM40" s="59"/>
      <c r="EXN40" s="59"/>
      <c r="EXO40" s="59"/>
      <c r="EXP40" s="59"/>
      <c r="EXQ40" s="59"/>
      <c r="EXR40" s="59"/>
      <c r="EXS40" s="59"/>
      <c r="EXT40" s="59"/>
      <c r="EXU40" s="59"/>
      <c r="EXV40" s="59"/>
      <c r="EXW40" s="59"/>
      <c r="EXX40" s="59"/>
      <c r="EXY40" s="59"/>
      <c r="EXZ40" s="59"/>
      <c r="EYA40" s="59"/>
      <c r="EYB40" s="59"/>
      <c r="EYC40" s="59"/>
      <c r="EYD40" s="59"/>
      <c r="EYE40" s="59"/>
      <c r="EYF40" s="59"/>
      <c r="EYG40" s="59"/>
      <c r="EYH40" s="59"/>
      <c r="EYI40" s="59"/>
      <c r="EYJ40" s="59"/>
      <c r="EYK40" s="59"/>
      <c r="EYL40" s="59"/>
      <c r="EYM40" s="59"/>
      <c r="EYN40" s="59"/>
      <c r="EYO40" s="59"/>
      <c r="EYP40" s="59"/>
      <c r="EYQ40" s="59"/>
      <c r="EYR40" s="59"/>
      <c r="EYS40" s="59"/>
      <c r="EYT40" s="59"/>
      <c r="EYU40" s="59"/>
      <c r="EYV40" s="59"/>
      <c r="EYW40" s="59"/>
      <c r="EYX40" s="59"/>
      <c r="EYY40" s="59"/>
      <c r="EYZ40" s="59"/>
      <c r="EZA40" s="59"/>
      <c r="EZB40" s="59"/>
      <c r="EZC40" s="59"/>
      <c r="EZD40" s="59"/>
      <c r="EZE40" s="59"/>
      <c r="EZF40" s="59"/>
      <c r="EZG40" s="59"/>
      <c r="EZH40" s="59"/>
      <c r="EZI40" s="59"/>
      <c r="EZJ40" s="59"/>
      <c r="EZK40" s="59"/>
      <c r="EZL40" s="59"/>
      <c r="EZM40" s="59"/>
      <c r="EZN40" s="59"/>
      <c r="EZO40" s="59"/>
      <c r="EZP40" s="59"/>
      <c r="EZQ40" s="59"/>
      <c r="EZR40" s="59"/>
      <c r="EZS40" s="59"/>
      <c r="EZT40" s="59"/>
      <c r="EZU40" s="59"/>
      <c r="EZV40" s="59"/>
      <c r="EZW40" s="59"/>
      <c r="EZX40" s="59"/>
      <c r="EZY40" s="59"/>
      <c r="EZZ40" s="59"/>
      <c r="FAA40" s="59"/>
      <c r="FAB40" s="59"/>
      <c r="FAC40" s="59"/>
      <c r="FAD40" s="59"/>
      <c r="FAE40" s="59"/>
      <c r="FAF40" s="59"/>
      <c r="FAG40" s="59"/>
      <c r="FAH40" s="59"/>
      <c r="FAI40" s="59"/>
      <c r="FAJ40" s="59"/>
      <c r="FAK40" s="59"/>
      <c r="FAL40" s="59"/>
      <c r="FAM40" s="59"/>
      <c r="FAN40" s="59"/>
      <c r="FAO40" s="59"/>
      <c r="FAP40" s="59"/>
      <c r="FAQ40" s="59"/>
      <c r="FAR40" s="59"/>
      <c r="FAS40" s="59"/>
      <c r="FAT40" s="59"/>
      <c r="FAU40" s="59"/>
      <c r="FAV40" s="59"/>
      <c r="FAW40" s="59"/>
      <c r="FAX40" s="59"/>
      <c r="FAY40" s="59"/>
      <c r="FAZ40" s="59"/>
      <c r="FBA40" s="59"/>
      <c r="FBB40" s="59"/>
      <c r="FBC40" s="59"/>
      <c r="FBD40" s="59"/>
      <c r="FBE40" s="59"/>
      <c r="FBF40" s="59"/>
      <c r="FBG40" s="59"/>
      <c r="FBH40" s="59"/>
      <c r="FBI40" s="59"/>
      <c r="FBJ40" s="59"/>
      <c r="FBK40" s="59"/>
      <c r="FBL40" s="59"/>
      <c r="FBM40" s="59"/>
      <c r="FBN40" s="59"/>
      <c r="FBO40" s="59"/>
      <c r="FBP40" s="59"/>
      <c r="FBQ40" s="59"/>
      <c r="FBR40" s="59"/>
      <c r="FBS40" s="59"/>
      <c r="FBT40" s="59"/>
      <c r="FBU40" s="59"/>
      <c r="FBV40" s="59"/>
      <c r="FBW40" s="59"/>
      <c r="FBX40" s="59"/>
      <c r="FBY40" s="59"/>
      <c r="FBZ40" s="59"/>
      <c r="FCA40" s="59"/>
      <c r="FCB40" s="59"/>
      <c r="FCC40" s="59"/>
      <c r="FCD40" s="59"/>
      <c r="FCE40" s="59"/>
      <c r="FCF40" s="59"/>
      <c r="FCG40" s="59"/>
      <c r="FCH40" s="59"/>
      <c r="FCI40" s="59"/>
      <c r="FCJ40" s="59"/>
      <c r="FCK40" s="59"/>
      <c r="FCL40" s="59"/>
      <c r="FCM40" s="59"/>
      <c r="FCN40" s="59"/>
      <c r="FCO40" s="59"/>
      <c r="FCP40" s="59"/>
      <c r="FCQ40" s="59"/>
      <c r="FCR40" s="59"/>
      <c r="FCS40" s="59"/>
      <c r="FCT40" s="59"/>
      <c r="FCU40" s="59"/>
      <c r="FCV40" s="59"/>
      <c r="FCW40" s="59"/>
      <c r="FCX40" s="59"/>
      <c r="FCY40" s="59"/>
      <c r="FCZ40" s="59"/>
      <c r="FDA40" s="59"/>
      <c r="FDB40" s="59"/>
      <c r="FDC40" s="59"/>
      <c r="FDD40" s="59"/>
      <c r="FDE40" s="59"/>
      <c r="FDF40" s="59"/>
      <c r="FDG40" s="59"/>
      <c r="FDH40" s="59"/>
      <c r="FDI40" s="59"/>
      <c r="FDJ40" s="59"/>
      <c r="FDK40" s="59"/>
      <c r="FDL40" s="59"/>
      <c r="FDM40" s="59"/>
      <c r="FDN40" s="59"/>
      <c r="FDO40" s="59"/>
      <c r="FDP40" s="59"/>
      <c r="FDQ40" s="59"/>
      <c r="FDR40" s="59"/>
      <c r="FDS40" s="59"/>
      <c r="FDT40" s="59"/>
      <c r="FDU40" s="59"/>
      <c r="FDV40" s="59"/>
      <c r="FDW40" s="59"/>
      <c r="FDX40" s="59"/>
      <c r="FDY40" s="59"/>
      <c r="FDZ40" s="59"/>
      <c r="FEA40" s="59"/>
      <c r="FEB40" s="59"/>
      <c r="FEC40" s="59"/>
      <c r="FED40" s="59"/>
      <c r="FEE40" s="59"/>
      <c r="FEF40" s="59"/>
      <c r="FEG40" s="59"/>
      <c r="FEH40" s="59"/>
      <c r="FEI40" s="59"/>
      <c r="FEJ40" s="59"/>
      <c r="FEK40" s="59"/>
      <c r="FEL40" s="59"/>
      <c r="FEM40" s="59"/>
      <c r="FEN40" s="59"/>
      <c r="FEO40" s="59"/>
      <c r="FEP40" s="59"/>
      <c r="FEQ40" s="59"/>
      <c r="FER40" s="59"/>
      <c r="FES40" s="59"/>
      <c r="FET40" s="59"/>
      <c r="FEU40" s="59"/>
      <c r="FEV40" s="59"/>
      <c r="FEW40" s="59"/>
      <c r="FEX40" s="59"/>
      <c r="FEY40" s="59"/>
      <c r="FEZ40" s="59"/>
      <c r="FFA40" s="59"/>
      <c r="FFB40" s="59"/>
      <c r="FFC40" s="59"/>
      <c r="FFD40" s="59"/>
      <c r="FFE40" s="59"/>
      <c r="FFF40" s="59"/>
      <c r="FFG40" s="59"/>
      <c r="FFH40" s="59"/>
      <c r="FFI40" s="59"/>
      <c r="FFJ40" s="59"/>
      <c r="FFK40" s="59"/>
      <c r="FFL40" s="59"/>
      <c r="FFM40" s="59"/>
      <c r="FFN40" s="59"/>
      <c r="FFO40" s="59"/>
      <c r="FFP40" s="59"/>
      <c r="FFQ40" s="59"/>
      <c r="FFR40" s="59"/>
      <c r="FFS40" s="59"/>
      <c r="FFT40" s="59"/>
      <c r="FFU40" s="59"/>
      <c r="FFV40" s="59"/>
      <c r="FFW40" s="59"/>
      <c r="FFX40" s="59"/>
      <c r="FFY40" s="59"/>
      <c r="FFZ40" s="59"/>
      <c r="FGA40" s="59"/>
      <c r="FGB40" s="59"/>
      <c r="FGC40" s="59"/>
      <c r="FGD40" s="59"/>
      <c r="FGE40" s="59"/>
      <c r="FGF40" s="59"/>
      <c r="FGG40" s="59"/>
      <c r="FGH40" s="59"/>
      <c r="FGI40" s="59"/>
      <c r="FGJ40" s="59"/>
      <c r="FGK40" s="59"/>
      <c r="FGL40" s="59"/>
      <c r="FGM40" s="59"/>
      <c r="FGN40" s="59"/>
      <c r="FGO40" s="59"/>
      <c r="FGP40" s="59"/>
      <c r="FGQ40" s="59"/>
      <c r="FGR40" s="59"/>
      <c r="FGS40" s="59"/>
      <c r="FGT40" s="59"/>
      <c r="FGU40" s="59"/>
      <c r="FGV40" s="59"/>
      <c r="FGW40" s="59"/>
      <c r="FGX40" s="59"/>
      <c r="FGY40" s="59"/>
      <c r="FGZ40" s="59"/>
      <c r="FHA40" s="59"/>
      <c r="FHB40" s="59"/>
      <c r="FHC40" s="59"/>
      <c r="FHD40" s="59"/>
      <c r="FHE40" s="59"/>
      <c r="FHF40" s="59"/>
      <c r="FHG40" s="59"/>
      <c r="FHH40" s="59"/>
      <c r="FHI40" s="59"/>
      <c r="FHJ40" s="59"/>
      <c r="FHK40" s="59"/>
      <c r="FHL40" s="59"/>
      <c r="FHM40" s="59"/>
      <c r="FHN40" s="59"/>
      <c r="FHO40" s="59"/>
      <c r="FHP40" s="59"/>
      <c r="FHQ40" s="59"/>
      <c r="FHR40" s="59"/>
      <c r="FHS40" s="59"/>
      <c r="FHT40" s="59"/>
      <c r="FHU40" s="59"/>
      <c r="FHV40" s="59"/>
      <c r="FHW40" s="59"/>
      <c r="FHX40" s="59"/>
      <c r="FHY40" s="59"/>
      <c r="FHZ40" s="59"/>
      <c r="FIA40" s="59"/>
      <c r="FIB40" s="59"/>
      <c r="FIC40" s="59"/>
      <c r="FID40" s="59"/>
      <c r="FIE40" s="59"/>
      <c r="FIF40" s="59"/>
      <c r="FIG40" s="59"/>
      <c r="FIH40" s="59"/>
      <c r="FII40" s="59"/>
      <c r="FIJ40" s="59"/>
      <c r="FIK40" s="59"/>
      <c r="FIL40" s="59"/>
      <c r="FIM40" s="59"/>
      <c r="FIN40" s="59"/>
      <c r="FIO40" s="59"/>
      <c r="FIP40" s="59"/>
      <c r="FIQ40" s="59"/>
      <c r="FIR40" s="59"/>
      <c r="FIS40" s="59"/>
      <c r="FIT40" s="59"/>
      <c r="FIU40" s="59"/>
      <c r="FIV40" s="59"/>
      <c r="FIW40" s="59"/>
      <c r="FIX40" s="59"/>
      <c r="FIY40" s="59"/>
      <c r="FIZ40" s="59"/>
      <c r="FJA40" s="59"/>
      <c r="FJB40" s="59"/>
      <c r="FJC40" s="59"/>
      <c r="FJD40" s="59"/>
      <c r="FJE40" s="59"/>
      <c r="FJF40" s="59"/>
      <c r="FJG40" s="59"/>
      <c r="FJH40" s="59"/>
      <c r="FJI40" s="59"/>
      <c r="FJJ40" s="59"/>
      <c r="FJK40" s="59"/>
      <c r="FJL40" s="59"/>
      <c r="FJM40" s="59"/>
      <c r="FJN40" s="59"/>
      <c r="FJO40" s="59"/>
      <c r="FJP40" s="59"/>
      <c r="FJQ40" s="59"/>
      <c r="FJR40" s="59"/>
      <c r="FJS40" s="59"/>
      <c r="FJT40" s="59"/>
      <c r="FJU40" s="59"/>
      <c r="FJV40" s="59"/>
      <c r="FJW40" s="59"/>
      <c r="FJX40" s="59"/>
      <c r="FJY40" s="59"/>
      <c r="FJZ40" s="59"/>
      <c r="FKA40" s="59"/>
      <c r="FKB40" s="59"/>
      <c r="FKC40" s="59"/>
      <c r="FKD40" s="59"/>
      <c r="FKE40" s="59"/>
      <c r="FKF40" s="59"/>
      <c r="FKG40" s="59"/>
      <c r="FKH40" s="59"/>
      <c r="FKI40" s="59"/>
      <c r="FKJ40" s="59"/>
      <c r="FKK40" s="59"/>
      <c r="FKL40" s="59"/>
      <c r="FKM40" s="59"/>
      <c r="FKN40" s="59"/>
      <c r="FKO40" s="59"/>
      <c r="FKP40" s="59"/>
      <c r="FKQ40" s="59"/>
      <c r="FKR40" s="59"/>
      <c r="FKS40" s="59"/>
      <c r="FKT40" s="59"/>
      <c r="FKU40" s="59"/>
      <c r="FKV40" s="59"/>
      <c r="FKW40" s="59"/>
      <c r="FKX40" s="59"/>
      <c r="FKY40" s="59"/>
      <c r="FKZ40" s="59"/>
      <c r="FLA40" s="59"/>
      <c r="FLB40" s="59"/>
      <c r="FLC40" s="59"/>
      <c r="FLD40" s="59"/>
      <c r="FLE40" s="59"/>
      <c r="FLF40" s="59"/>
      <c r="FLG40" s="59"/>
      <c r="FLH40" s="59"/>
      <c r="FLI40" s="59"/>
      <c r="FLJ40" s="59"/>
      <c r="FLK40" s="59"/>
      <c r="FLL40" s="59"/>
      <c r="FLM40" s="59"/>
      <c r="FLN40" s="59"/>
      <c r="FLO40" s="59"/>
      <c r="FLP40" s="59"/>
      <c r="FLQ40" s="59"/>
      <c r="FLR40" s="59"/>
      <c r="FLS40" s="59"/>
      <c r="FLT40" s="59"/>
      <c r="FLU40" s="59"/>
      <c r="FLV40" s="59"/>
      <c r="FLW40" s="59"/>
      <c r="FLX40" s="59"/>
      <c r="FLY40" s="59"/>
      <c r="FLZ40" s="59"/>
      <c r="FMA40" s="59"/>
      <c r="FMB40" s="59"/>
      <c r="FMC40" s="59"/>
      <c r="FMD40" s="59"/>
      <c r="FME40" s="59"/>
      <c r="FMF40" s="59"/>
      <c r="FMG40" s="59"/>
      <c r="FMH40" s="59"/>
      <c r="FMI40" s="59"/>
      <c r="FMJ40" s="59"/>
      <c r="FMK40" s="59"/>
      <c r="FML40" s="59"/>
      <c r="FMM40" s="59"/>
      <c r="FMN40" s="59"/>
      <c r="FMO40" s="59"/>
      <c r="FMP40" s="59"/>
      <c r="FMQ40" s="59"/>
      <c r="FMR40" s="59"/>
      <c r="FMS40" s="59"/>
      <c r="FMT40" s="59"/>
      <c r="FMU40" s="59"/>
      <c r="FMV40" s="59"/>
      <c r="FMW40" s="59"/>
      <c r="FMX40" s="59"/>
      <c r="FMY40" s="59"/>
      <c r="FMZ40" s="59"/>
      <c r="FNA40" s="59"/>
      <c r="FNB40" s="59"/>
      <c r="FNC40" s="59"/>
      <c r="FND40" s="59"/>
      <c r="FNE40" s="59"/>
      <c r="FNF40" s="59"/>
      <c r="FNG40" s="59"/>
      <c r="FNH40" s="59"/>
      <c r="FNI40" s="59"/>
      <c r="FNJ40" s="59"/>
      <c r="FNK40" s="59"/>
      <c r="FNL40" s="59"/>
      <c r="FNM40" s="59"/>
      <c r="FNN40" s="59"/>
      <c r="FNO40" s="59"/>
      <c r="FNP40" s="59"/>
      <c r="FNQ40" s="59"/>
      <c r="FNR40" s="59"/>
      <c r="FNS40" s="59"/>
      <c r="FNT40" s="59"/>
      <c r="FNU40" s="59"/>
      <c r="FNV40" s="59"/>
      <c r="FNW40" s="59"/>
      <c r="FNX40" s="59"/>
      <c r="FNY40" s="59"/>
      <c r="FNZ40" s="59"/>
      <c r="FOA40" s="59"/>
      <c r="FOB40" s="59"/>
      <c r="FOC40" s="59"/>
      <c r="FOD40" s="59"/>
      <c r="FOE40" s="59"/>
      <c r="FOF40" s="59"/>
      <c r="FOG40" s="59"/>
      <c r="FOH40" s="59"/>
      <c r="FOI40" s="59"/>
      <c r="FOJ40" s="59"/>
      <c r="FOK40" s="59"/>
      <c r="FOL40" s="59"/>
      <c r="FOM40" s="59"/>
      <c r="FON40" s="59"/>
      <c r="FOO40" s="59"/>
      <c r="FOP40" s="59"/>
      <c r="FOQ40" s="59"/>
      <c r="FOR40" s="59"/>
      <c r="FOS40" s="59"/>
      <c r="FOT40" s="59"/>
      <c r="FOU40" s="59"/>
      <c r="FOV40" s="59"/>
      <c r="FOW40" s="59"/>
      <c r="FOX40" s="59"/>
      <c r="FOY40" s="59"/>
      <c r="FOZ40" s="59"/>
      <c r="FPA40" s="59"/>
      <c r="FPB40" s="59"/>
      <c r="FPC40" s="59"/>
      <c r="FPD40" s="59"/>
      <c r="FPE40" s="59"/>
      <c r="FPF40" s="59"/>
      <c r="FPG40" s="59"/>
      <c r="FPH40" s="59"/>
      <c r="FPI40" s="59"/>
      <c r="FPJ40" s="59"/>
      <c r="FPK40" s="59"/>
      <c r="FPL40" s="59"/>
      <c r="FPM40" s="59"/>
      <c r="FPN40" s="59"/>
      <c r="FPO40" s="59"/>
      <c r="FPP40" s="59"/>
      <c r="FPQ40" s="59"/>
      <c r="FPR40" s="59"/>
      <c r="FPS40" s="59"/>
      <c r="FPT40" s="59"/>
      <c r="FPU40" s="59"/>
      <c r="FPV40" s="59"/>
      <c r="FPW40" s="59"/>
      <c r="FPX40" s="59"/>
      <c r="FPY40" s="59"/>
      <c r="FPZ40" s="59"/>
      <c r="FQA40" s="59"/>
      <c r="FQB40" s="59"/>
      <c r="FQC40" s="59"/>
      <c r="FQD40" s="59"/>
      <c r="FQE40" s="59"/>
      <c r="FQF40" s="59"/>
      <c r="FQG40" s="59"/>
      <c r="FQH40" s="59"/>
      <c r="FQI40" s="59"/>
      <c r="FQJ40" s="59"/>
      <c r="FQK40" s="59"/>
      <c r="FQL40" s="59"/>
      <c r="FQM40" s="59"/>
      <c r="FQN40" s="59"/>
      <c r="FQO40" s="59"/>
      <c r="FQP40" s="59"/>
      <c r="FQQ40" s="59"/>
      <c r="FQR40" s="59"/>
      <c r="FQS40" s="59"/>
      <c r="FQT40" s="59"/>
      <c r="FQU40" s="59"/>
      <c r="FQV40" s="59"/>
      <c r="FQW40" s="59"/>
      <c r="FQX40" s="59"/>
      <c r="FQY40" s="59"/>
      <c r="FQZ40" s="59"/>
      <c r="FRA40" s="59"/>
      <c r="FRB40" s="59"/>
      <c r="FRC40" s="59"/>
      <c r="FRD40" s="59"/>
      <c r="FRE40" s="59"/>
      <c r="FRF40" s="59"/>
      <c r="FRG40" s="59"/>
      <c r="FRH40" s="59"/>
      <c r="FRI40" s="59"/>
      <c r="FRJ40" s="59"/>
      <c r="FRK40" s="59"/>
      <c r="FRL40" s="59"/>
      <c r="FRM40" s="59"/>
      <c r="FRN40" s="59"/>
      <c r="FRO40" s="59"/>
      <c r="FRP40" s="59"/>
      <c r="FRQ40" s="59"/>
      <c r="FRR40" s="59"/>
      <c r="FRS40" s="59"/>
      <c r="FRT40" s="59"/>
      <c r="FRU40" s="59"/>
      <c r="FRV40" s="59"/>
      <c r="FRW40" s="59"/>
      <c r="FRX40" s="59"/>
      <c r="FRY40" s="59"/>
      <c r="FRZ40" s="59"/>
      <c r="FSA40" s="59"/>
      <c r="FSB40" s="59"/>
      <c r="FSC40" s="59"/>
      <c r="FSD40" s="59"/>
      <c r="FSE40" s="59"/>
      <c r="FSF40" s="59"/>
      <c r="FSG40" s="59"/>
      <c r="FSH40" s="59"/>
      <c r="FSI40" s="59"/>
      <c r="FSJ40" s="59"/>
      <c r="FSK40" s="59"/>
      <c r="FSL40" s="59"/>
      <c r="FSM40" s="59"/>
      <c r="FSN40" s="59"/>
      <c r="FSO40" s="59"/>
      <c r="FSP40" s="59"/>
      <c r="FSQ40" s="59"/>
      <c r="FSR40" s="59"/>
      <c r="FSS40" s="59"/>
      <c r="FST40" s="59"/>
      <c r="FSU40" s="59"/>
      <c r="FSV40" s="59"/>
      <c r="FSW40" s="59"/>
      <c r="FSX40" s="59"/>
      <c r="FSY40" s="59"/>
      <c r="FSZ40" s="59"/>
      <c r="FTA40" s="59"/>
      <c r="FTB40" s="59"/>
      <c r="FTC40" s="59"/>
      <c r="FTD40" s="59"/>
      <c r="FTE40" s="59"/>
      <c r="FTF40" s="59"/>
      <c r="FTG40" s="59"/>
      <c r="FTH40" s="59"/>
      <c r="FTI40" s="59"/>
      <c r="FTJ40" s="59"/>
      <c r="FTK40" s="59"/>
      <c r="FTL40" s="59"/>
      <c r="FTM40" s="59"/>
      <c r="FTN40" s="59"/>
      <c r="FTO40" s="59"/>
      <c r="FTP40" s="59"/>
      <c r="FTQ40" s="59"/>
      <c r="FTR40" s="59"/>
      <c r="FTS40" s="59"/>
      <c r="FTT40" s="59"/>
      <c r="FTU40" s="59"/>
      <c r="FTV40" s="59"/>
      <c r="FTW40" s="59"/>
      <c r="FTX40" s="59"/>
      <c r="FTY40" s="59"/>
      <c r="FTZ40" s="59"/>
      <c r="FUA40" s="59"/>
      <c r="FUB40" s="59"/>
      <c r="FUC40" s="59"/>
      <c r="FUD40" s="59"/>
      <c r="FUE40" s="59"/>
      <c r="FUF40" s="59"/>
      <c r="FUG40" s="59"/>
      <c r="FUH40" s="59"/>
      <c r="FUI40" s="59"/>
      <c r="FUJ40" s="59"/>
      <c r="FUK40" s="59"/>
      <c r="FUL40" s="59"/>
      <c r="FUM40" s="59"/>
      <c r="FUN40" s="59"/>
      <c r="FUO40" s="59"/>
      <c r="FUP40" s="59"/>
      <c r="FUQ40" s="59"/>
      <c r="FUR40" s="59"/>
      <c r="FUS40" s="59"/>
      <c r="FUT40" s="59"/>
      <c r="FUU40" s="59"/>
      <c r="FUV40" s="59"/>
      <c r="FUW40" s="59"/>
      <c r="FUX40" s="59"/>
      <c r="FUY40" s="59"/>
      <c r="FUZ40" s="59"/>
      <c r="FVA40" s="59"/>
      <c r="FVB40" s="59"/>
      <c r="FVC40" s="59"/>
      <c r="FVD40" s="59"/>
      <c r="FVE40" s="59"/>
      <c r="FVF40" s="59"/>
      <c r="FVG40" s="59"/>
      <c r="FVH40" s="59"/>
      <c r="FVI40" s="59"/>
      <c r="FVJ40" s="59"/>
      <c r="FVK40" s="59"/>
      <c r="FVL40" s="59"/>
      <c r="FVM40" s="59"/>
      <c r="FVN40" s="59"/>
      <c r="FVO40" s="59"/>
      <c r="FVP40" s="59"/>
      <c r="FVQ40" s="59"/>
      <c r="FVR40" s="59"/>
      <c r="FVS40" s="59"/>
      <c r="FVT40" s="59"/>
      <c r="FVU40" s="59"/>
      <c r="FVV40" s="59"/>
      <c r="FVW40" s="59"/>
      <c r="FVX40" s="59"/>
      <c r="FVY40" s="59"/>
      <c r="FVZ40" s="59"/>
      <c r="FWA40" s="59"/>
      <c r="FWB40" s="59"/>
      <c r="FWC40" s="59"/>
      <c r="FWD40" s="59"/>
      <c r="FWE40" s="59"/>
      <c r="FWF40" s="59"/>
      <c r="FWG40" s="59"/>
      <c r="FWH40" s="59"/>
      <c r="FWI40" s="59"/>
      <c r="FWJ40" s="59"/>
      <c r="FWK40" s="59"/>
      <c r="FWL40" s="59"/>
      <c r="FWM40" s="59"/>
      <c r="FWN40" s="59"/>
      <c r="FWO40" s="59"/>
      <c r="FWP40" s="59"/>
      <c r="FWQ40" s="59"/>
      <c r="FWR40" s="59"/>
      <c r="FWS40" s="59"/>
      <c r="FWT40" s="59"/>
      <c r="FWU40" s="59"/>
      <c r="FWV40" s="59"/>
      <c r="FWW40" s="59"/>
      <c r="FWX40" s="59"/>
      <c r="FWY40" s="59"/>
      <c r="FWZ40" s="59"/>
      <c r="FXA40" s="59"/>
      <c r="FXB40" s="59"/>
      <c r="FXC40" s="59"/>
      <c r="FXD40" s="59"/>
      <c r="FXE40" s="59"/>
      <c r="FXF40" s="59"/>
      <c r="FXG40" s="59"/>
      <c r="FXH40" s="59"/>
      <c r="FXI40" s="59"/>
      <c r="FXJ40" s="59"/>
      <c r="FXK40" s="59"/>
      <c r="FXL40" s="59"/>
      <c r="FXM40" s="59"/>
      <c r="FXN40" s="59"/>
      <c r="FXO40" s="59"/>
      <c r="FXP40" s="59"/>
      <c r="FXQ40" s="59"/>
      <c r="FXR40" s="59"/>
      <c r="FXS40" s="59"/>
      <c r="FXT40" s="59"/>
      <c r="FXU40" s="59"/>
      <c r="FXV40" s="59"/>
      <c r="FXW40" s="59"/>
      <c r="FXX40" s="59"/>
      <c r="FXY40" s="59"/>
      <c r="FXZ40" s="59"/>
      <c r="FYA40" s="59"/>
      <c r="FYB40" s="59"/>
      <c r="FYC40" s="59"/>
      <c r="FYD40" s="59"/>
      <c r="FYE40" s="59"/>
      <c r="FYF40" s="59"/>
      <c r="FYG40" s="59"/>
      <c r="FYH40" s="59"/>
      <c r="FYI40" s="59"/>
      <c r="FYJ40" s="59"/>
      <c r="FYK40" s="59"/>
      <c r="FYL40" s="59"/>
      <c r="FYM40" s="59"/>
      <c r="FYN40" s="59"/>
      <c r="FYO40" s="59"/>
      <c r="FYP40" s="59"/>
      <c r="FYQ40" s="59"/>
      <c r="FYR40" s="59"/>
      <c r="FYS40" s="59"/>
      <c r="FYT40" s="59"/>
      <c r="FYU40" s="59"/>
      <c r="FYV40" s="59"/>
      <c r="FYW40" s="59"/>
      <c r="FYX40" s="59"/>
      <c r="FYY40" s="59"/>
      <c r="FYZ40" s="59"/>
      <c r="FZA40" s="59"/>
      <c r="FZB40" s="59"/>
      <c r="FZC40" s="59"/>
      <c r="FZD40" s="59"/>
      <c r="FZE40" s="59"/>
      <c r="FZF40" s="59"/>
      <c r="FZG40" s="59"/>
      <c r="FZH40" s="59"/>
      <c r="FZI40" s="59"/>
      <c r="FZJ40" s="59"/>
      <c r="FZK40" s="59"/>
      <c r="FZL40" s="59"/>
      <c r="FZM40" s="59"/>
      <c r="FZN40" s="59"/>
      <c r="FZO40" s="59"/>
      <c r="FZP40" s="59"/>
      <c r="FZQ40" s="59"/>
      <c r="FZR40" s="59"/>
      <c r="FZS40" s="59"/>
      <c r="FZT40" s="59"/>
      <c r="FZU40" s="59"/>
      <c r="FZV40" s="59"/>
      <c r="FZW40" s="59"/>
      <c r="FZX40" s="59"/>
      <c r="FZY40" s="59"/>
      <c r="FZZ40" s="59"/>
      <c r="GAA40" s="59"/>
      <c r="GAB40" s="59"/>
      <c r="GAC40" s="59"/>
      <c r="GAD40" s="59"/>
      <c r="GAE40" s="59"/>
      <c r="GAF40" s="59"/>
      <c r="GAG40" s="59"/>
      <c r="GAH40" s="59"/>
      <c r="GAI40" s="59"/>
      <c r="GAJ40" s="59"/>
      <c r="GAK40" s="59"/>
      <c r="GAL40" s="59"/>
      <c r="GAM40" s="59"/>
      <c r="GAN40" s="59"/>
      <c r="GAO40" s="59"/>
      <c r="GAP40" s="59"/>
      <c r="GAQ40" s="59"/>
      <c r="GAR40" s="59"/>
      <c r="GAS40" s="59"/>
      <c r="GAT40" s="59"/>
      <c r="GAU40" s="59"/>
      <c r="GAV40" s="59"/>
      <c r="GAW40" s="59"/>
      <c r="GAX40" s="59"/>
      <c r="GAY40" s="59"/>
      <c r="GAZ40" s="59"/>
      <c r="GBA40" s="59"/>
      <c r="GBB40" s="59"/>
      <c r="GBC40" s="59"/>
      <c r="GBD40" s="59"/>
      <c r="GBE40" s="59"/>
      <c r="GBF40" s="59"/>
      <c r="GBG40" s="59"/>
      <c r="GBH40" s="59"/>
      <c r="GBI40" s="59"/>
      <c r="GBJ40" s="59"/>
      <c r="GBK40" s="59"/>
      <c r="GBL40" s="59"/>
      <c r="GBM40" s="59"/>
      <c r="GBN40" s="59"/>
      <c r="GBO40" s="59"/>
      <c r="GBP40" s="59"/>
      <c r="GBQ40" s="59"/>
      <c r="GBR40" s="59"/>
      <c r="GBS40" s="59"/>
      <c r="GBT40" s="59"/>
      <c r="GBU40" s="59"/>
      <c r="GBV40" s="59"/>
      <c r="GBW40" s="59"/>
      <c r="GBX40" s="59"/>
      <c r="GBY40" s="59"/>
      <c r="GBZ40" s="59"/>
      <c r="GCA40" s="59"/>
      <c r="GCB40" s="59"/>
      <c r="GCC40" s="59"/>
      <c r="GCD40" s="59"/>
      <c r="GCE40" s="59"/>
      <c r="GCF40" s="59"/>
      <c r="GCG40" s="59"/>
      <c r="GCH40" s="59"/>
      <c r="GCI40" s="59"/>
      <c r="GCJ40" s="59"/>
      <c r="GCK40" s="59"/>
      <c r="GCL40" s="59"/>
      <c r="GCM40" s="59"/>
      <c r="GCN40" s="59"/>
      <c r="GCO40" s="59"/>
      <c r="GCP40" s="59"/>
      <c r="GCQ40" s="59"/>
      <c r="GCR40" s="59"/>
      <c r="GCS40" s="59"/>
      <c r="GCT40" s="59"/>
      <c r="GCU40" s="59"/>
      <c r="GCV40" s="59"/>
      <c r="GCW40" s="59"/>
      <c r="GCX40" s="59"/>
      <c r="GCY40" s="59"/>
      <c r="GCZ40" s="59"/>
      <c r="GDA40" s="59"/>
      <c r="GDB40" s="59"/>
      <c r="GDC40" s="59"/>
      <c r="GDD40" s="59"/>
      <c r="GDE40" s="59"/>
      <c r="GDF40" s="59"/>
      <c r="GDG40" s="59"/>
      <c r="GDH40" s="59"/>
      <c r="GDI40" s="59"/>
      <c r="GDJ40" s="59"/>
      <c r="GDK40" s="59"/>
      <c r="GDL40" s="59"/>
      <c r="GDM40" s="59"/>
      <c r="GDN40" s="59"/>
      <c r="GDO40" s="59"/>
      <c r="GDP40" s="59"/>
      <c r="GDQ40" s="59"/>
      <c r="GDR40" s="59"/>
      <c r="GDS40" s="59"/>
      <c r="GDT40" s="59"/>
      <c r="GDU40" s="59"/>
      <c r="GDV40" s="59"/>
      <c r="GDW40" s="59"/>
      <c r="GDX40" s="59"/>
      <c r="GDY40" s="59"/>
      <c r="GDZ40" s="59"/>
      <c r="GEA40" s="59"/>
      <c r="GEB40" s="59"/>
      <c r="GEC40" s="59"/>
      <c r="GED40" s="59"/>
      <c r="GEE40" s="59"/>
      <c r="GEF40" s="59"/>
      <c r="GEG40" s="59"/>
      <c r="GEH40" s="59"/>
      <c r="GEI40" s="59"/>
      <c r="GEJ40" s="59"/>
      <c r="GEK40" s="59"/>
      <c r="GEL40" s="59"/>
      <c r="GEM40" s="59"/>
      <c r="GEN40" s="59"/>
      <c r="GEO40" s="59"/>
      <c r="GEP40" s="59"/>
      <c r="GEQ40" s="59"/>
      <c r="GER40" s="59"/>
      <c r="GES40" s="59"/>
      <c r="GET40" s="59"/>
      <c r="GEU40" s="59"/>
      <c r="GEV40" s="59"/>
      <c r="GEW40" s="59"/>
      <c r="GEX40" s="59"/>
      <c r="GEY40" s="59"/>
      <c r="GEZ40" s="59"/>
      <c r="GFA40" s="59"/>
      <c r="GFB40" s="59"/>
      <c r="GFC40" s="59"/>
      <c r="GFD40" s="59"/>
      <c r="GFE40" s="59"/>
      <c r="GFF40" s="59"/>
      <c r="GFG40" s="59"/>
      <c r="GFH40" s="59"/>
      <c r="GFI40" s="59"/>
      <c r="GFJ40" s="59"/>
      <c r="GFK40" s="59"/>
      <c r="GFL40" s="59"/>
      <c r="GFM40" s="59"/>
      <c r="GFN40" s="59"/>
      <c r="GFO40" s="59"/>
      <c r="GFP40" s="59"/>
      <c r="GFQ40" s="59"/>
      <c r="GFR40" s="59"/>
      <c r="GFS40" s="59"/>
      <c r="GFT40" s="59"/>
      <c r="GFU40" s="59"/>
      <c r="GFV40" s="59"/>
      <c r="GFW40" s="59"/>
      <c r="GFX40" s="59"/>
      <c r="GFY40" s="59"/>
      <c r="GFZ40" s="59"/>
      <c r="GGA40" s="59"/>
      <c r="GGB40" s="59"/>
      <c r="GGC40" s="59"/>
      <c r="GGD40" s="59"/>
      <c r="GGE40" s="59"/>
      <c r="GGF40" s="59"/>
      <c r="GGG40" s="59"/>
      <c r="GGH40" s="59"/>
      <c r="GGI40" s="59"/>
      <c r="GGJ40" s="59"/>
      <c r="GGK40" s="59"/>
      <c r="GGL40" s="59"/>
      <c r="GGM40" s="59"/>
      <c r="GGN40" s="59"/>
      <c r="GGO40" s="59"/>
      <c r="GGP40" s="59"/>
      <c r="GGQ40" s="59"/>
      <c r="GGR40" s="59"/>
      <c r="GGS40" s="59"/>
      <c r="GGT40" s="59"/>
      <c r="GGU40" s="59"/>
      <c r="GGV40" s="59"/>
      <c r="GGW40" s="59"/>
      <c r="GGX40" s="59"/>
      <c r="GGY40" s="59"/>
      <c r="GGZ40" s="59"/>
      <c r="GHA40" s="59"/>
      <c r="GHB40" s="59"/>
      <c r="GHC40" s="59"/>
      <c r="GHD40" s="59"/>
      <c r="GHE40" s="59"/>
      <c r="GHF40" s="59"/>
      <c r="GHG40" s="59"/>
      <c r="GHH40" s="59"/>
      <c r="GHI40" s="59"/>
      <c r="GHJ40" s="59"/>
      <c r="GHK40" s="59"/>
      <c r="GHL40" s="59"/>
      <c r="GHM40" s="59"/>
      <c r="GHN40" s="59"/>
      <c r="GHO40" s="59"/>
      <c r="GHP40" s="59"/>
      <c r="GHQ40" s="59"/>
      <c r="GHR40" s="59"/>
      <c r="GHS40" s="59"/>
      <c r="GHT40" s="59"/>
      <c r="GHU40" s="59"/>
      <c r="GHV40" s="59"/>
      <c r="GHW40" s="59"/>
      <c r="GHX40" s="59"/>
      <c r="GHY40" s="59"/>
      <c r="GHZ40" s="59"/>
      <c r="GIA40" s="59"/>
      <c r="GIB40" s="59"/>
      <c r="GIC40" s="59"/>
      <c r="GID40" s="59"/>
      <c r="GIE40" s="59"/>
      <c r="GIF40" s="59"/>
      <c r="GIG40" s="59"/>
      <c r="GIH40" s="59"/>
      <c r="GII40" s="59"/>
      <c r="GIJ40" s="59"/>
      <c r="GIK40" s="59"/>
      <c r="GIL40" s="59"/>
      <c r="GIM40" s="59"/>
      <c r="GIN40" s="59"/>
      <c r="GIO40" s="59"/>
      <c r="GIP40" s="59"/>
      <c r="GIQ40" s="59"/>
      <c r="GIR40" s="59"/>
      <c r="GIS40" s="59"/>
      <c r="GIT40" s="59"/>
      <c r="GIU40" s="59"/>
      <c r="GIV40" s="59"/>
      <c r="GIW40" s="59"/>
      <c r="GIX40" s="59"/>
      <c r="GIY40" s="59"/>
      <c r="GIZ40" s="59"/>
      <c r="GJA40" s="59"/>
      <c r="GJB40" s="59"/>
      <c r="GJC40" s="59"/>
      <c r="GJD40" s="59"/>
      <c r="GJE40" s="59"/>
      <c r="GJF40" s="59"/>
      <c r="GJG40" s="59"/>
      <c r="GJH40" s="59"/>
      <c r="GJI40" s="59"/>
      <c r="GJJ40" s="59"/>
      <c r="GJK40" s="59"/>
      <c r="GJL40" s="59"/>
      <c r="GJM40" s="59"/>
      <c r="GJN40" s="59"/>
      <c r="GJO40" s="59"/>
      <c r="GJP40" s="59"/>
      <c r="GJQ40" s="59"/>
      <c r="GJR40" s="59"/>
      <c r="GJS40" s="59"/>
      <c r="GJT40" s="59"/>
      <c r="GJU40" s="59"/>
      <c r="GJV40" s="59"/>
      <c r="GJW40" s="59"/>
      <c r="GJX40" s="59"/>
      <c r="GJY40" s="59"/>
      <c r="GJZ40" s="59"/>
      <c r="GKA40" s="59"/>
      <c r="GKB40" s="59"/>
      <c r="GKC40" s="59"/>
      <c r="GKD40" s="59"/>
      <c r="GKE40" s="59"/>
      <c r="GKF40" s="59"/>
      <c r="GKG40" s="59"/>
      <c r="GKH40" s="59"/>
      <c r="GKI40" s="59"/>
      <c r="GKJ40" s="59"/>
      <c r="GKK40" s="59"/>
      <c r="GKL40" s="59"/>
      <c r="GKM40" s="59"/>
      <c r="GKN40" s="59"/>
      <c r="GKO40" s="59"/>
      <c r="GKP40" s="59"/>
      <c r="GKQ40" s="59"/>
      <c r="GKR40" s="59"/>
      <c r="GKS40" s="59"/>
      <c r="GKT40" s="59"/>
      <c r="GKU40" s="59"/>
      <c r="GKV40" s="59"/>
      <c r="GKW40" s="59"/>
      <c r="GKX40" s="59"/>
      <c r="GKY40" s="59"/>
      <c r="GKZ40" s="59"/>
      <c r="GLA40" s="59"/>
      <c r="GLB40" s="59"/>
      <c r="GLC40" s="59"/>
      <c r="GLD40" s="59"/>
      <c r="GLE40" s="59"/>
      <c r="GLF40" s="59"/>
      <c r="GLG40" s="59"/>
      <c r="GLH40" s="59"/>
      <c r="GLI40" s="59"/>
      <c r="GLJ40" s="59"/>
      <c r="GLK40" s="59"/>
      <c r="GLL40" s="59"/>
      <c r="GLM40" s="59"/>
      <c r="GLN40" s="59"/>
      <c r="GLO40" s="59"/>
      <c r="GLP40" s="59"/>
      <c r="GLQ40" s="59"/>
      <c r="GLR40" s="59"/>
      <c r="GLS40" s="59"/>
      <c r="GLT40" s="59"/>
      <c r="GLU40" s="59"/>
      <c r="GLV40" s="59"/>
      <c r="GLW40" s="59"/>
      <c r="GLX40" s="59"/>
      <c r="GLY40" s="59"/>
      <c r="GLZ40" s="59"/>
      <c r="GMA40" s="59"/>
      <c r="GMB40" s="59"/>
      <c r="GMC40" s="59"/>
      <c r="GMD40" s="59"/>
      <c r="GME40" s="59"/>
      <c r="GMF40" s="59"/>
      <c r="GMG40" s="59"/>
      <c r="GMH40" s="59"/>
      <c r="GMI40" s="59"/>
      <c r="GMJ40" s="59"/>
      <c r="GMK40" s="59"/>
      <c r="GML40" s="59"/>
      <c r="GMM40" s="59"/>
      <c r="GMN40" s="59"/>
      <c r="GMO40" s="59"/>
      <c r="GMP40" s="59"/>
      <c r="GMQ40" s="59"/>
      <c r="GMR40" s="59"/>
      <c r="GMS40" s="59"/>
      <c r="GMT40" s="59"/>
      <c r="GMU40" s="59"/>
      <c r="GMV40" s="59"/>
      <c r="GMW40" s="59"/>
      <c r="GMX40" s="59"/>
      <c r="GMY40" s="59"/>
      <c r="GMZ40" s="59"/>
      <c r="GNA40" s="59"/>
      <c r="GNB40" s="59"/>
      <c r="GNC40" s="59"/>
      <c r="GND40" s="59"/>
      <c r="GNE40" s="59"/>
      <c r="GNF40" s="59"/>
      <c r="GNG40" s="59"/>
      <c r="GNH40" s="59"/>
      <c r="GNI40" s="59"/>
      <c r="GNJ40" s="59"/>
      <c r="GNK40" s="59"/>
      <c r="GNL40" s="59"/>
      <c r="GNM40" s="59"/>
      <c r="GNN40" s="59"/>
      <c r="GNO40" s="59"/>
      <c r="GNP40" s="59"/>
      <c r="GNQ40" s="59"/>
      <c r="GNR40" s="59"/>
      <c r="GNS40" s="59"/>
      <c r="GNT40" s="59"/>
      <c r="GNU40" s="59"/>
      <c r="GNV40" s="59"/>
      <c r="GNW40" s="59"/>
      <c r="GNX40" s="59"/>
      <c r="GNY40" s="59"/>
      <c r="GNZ40" s="59"/>
      <c r="GOA40" s="59"/>
      <c r="GOB40" s="59"/>
      <c r="GOC40" s="59"/>
      <c r="GOD40" s="59"/>
      <c r="GOE40" s="59"/>
      <c r="GOF40" s="59"/>
      <c r="GOG40" s="59"/>
      <c r="GOH40" s="59"/>
      <c r="GOI40" s="59"/>
      <c r="GOJ40" s="59"/>
      <c r="GOK40" s="59"/>
      <c r="GOL40" s="59"/>
      <c r="GOM40" s="59"/>
      <c r="GON40" s="59"/>
      <c r="GOO40" s="59"/>
      <c r="GOP40" s="59"/>
      <c r="GOQ40" s="59"/>
      <c r="GOR40" s="59"/>
      <c r="GOS40" s="59"/>
      <c r="GOT40" s="59"/>
      <c r="GOU40" s="59"/>
      <c r="GOV40" s="59"/>
      <c r="GOW40" s="59"/>
      <c r="GOX40" s="59"/>
      <c r="GOY40" s="59"/>
      <c r="GOZ40" s="59"/>
      <c r="GPA40" s="59"/>
      <c r="GPB40" s="59"/>
      <c r="GPC40" s="59"/>
      <c r="GPD40" s="59"/>
      <c r="GPE40" s="59"/>
      <c r="GPF40" s="59"/>
      <c r="GPG40" s="59"/>
      <c r="GPH40" s="59"/>
      <c r="GPI40" s="59"/>
      <c r="GPJ40" s="59"/>
      <c r="GPK40" s="59"/>
      <c r="GPL40" s="59"/>
      <c r="GPM40" s="59"/>
      <c r="GPN40" s="59"/>
      <c r="GPO40" s="59"/>
      <c r="GPP40" s="59"/>
      <c r="GPQ40" s="59"/>
      <c r="GPR40" s="59"/>
      <c r="GPS40" s="59"/>
      <c r="GPT40" s="59"/>
      <c r="GPU40" s="59"/>
      <c r="GPV40" s="59"/>
      <c r="GPW40" s="59"/>
      <c r="GPX40" s="59"/>
      <c r="GPY40" s="59"/>
      <c r="GPZ40" s="59"/>
      <c r="GQA40" s="59"/>
      <c r="GQB40" s="59"/>
      <c r="GQC40" s="59"/>
      <c r="GQD40" s="59"/>
      <c r="GQE40" s="59"/>
      <c r="GQF40" s="59"/>
      <c r="GQG40" s="59"/>
      <c r="GQH40" s="59"/>
      <c r="GQI40" s="59"/>
      <c r="GQJ40" s="59"/>
      <c r="GQK40" s="59"/>
      <c r="GQL40" s="59"/>
      <c r="GQM40" s="59"/>
      <c r="GQN40" s="59"/>
      <c r="GQO40" s="59"/>
      <c r="GQP40" s="59"/>
      <c r="GQQ40" s="59"/>
      <c r="GQR40" s="59"/>
      <c r="GQS40" s="59"/>
      <c r="GQT40" s="59"/>
      <c r="GQU40" s="59"/>
      <c r="GQV40" s="59"/>
      <c r="GQW40" s="59"/>
      <c r="GQX40" s="59"/>
      <c r="GQY40" s="59"/>
      <c r="GQZ40" s="59"/>
      <c r="GRA40" s="59"/>
      <c r="GRB40" s="59"/>
      <c r="GRC40" s="59"/>
      <c r="GRD40" s="59"/>
      <c r="GRE40" s="59"/>
      <c r="GRF40" s="59"/>
      <c r="GRG40" s="59"/>
      <c r="GRH40" s="59"/>
      <c r="GRI40" s="59"/>
      <c r="GRJ40" s="59"/>
      <c r="GRK40" s="59"/>
      <c r="GRL40" s="59"/>
      <c r="GRM40" s="59"/>
      <c r="GRN40" s="59"/>
      <c r="GRO40" s="59"/>
      <c r="GRP40" s="59"/>
      <c r="GRQ40" s="59"/>
      <c r="GRR40" s="59"/>
      <c r="GRS40" s="59"/>
      <c r="GRT40" s="59"/>
      <c r="GRU40" s="59"/>
      <c r="GRV40" s="59"/>
      <c r="GRW40" s="59"/>
      <c r="GRX40" s="59"/>
      <c r="GRY40" s="59"/>
      <c r="GRZ40" s="59"/>
      <c r="GSA40" s="59"/>
      <c r="GSB40" s="59"/>
      <c r="GSC40" s="59"/>
      <c r="GSD40" s="59"/>
      <c r="GSE40" s="59"/>
      <c r="GSF40" s="59"/>
      <c r="GSG40" s="59"/>
      <c r="GSH40" s="59"/>
      <c r="GSI40" s="59"/>
      <c r="GSJ40" s="59"/>
      <c r="GSK40" s="59"/>
      <c r="GSL40" s="59"/>
      <c r="GSM40" s="59"/>
      <c r="GSN40" s="59"/>
      <c r="GSO40" s="59"/>
      <c r="GSP40" s="59"/>
      <c r="GSQ40" s="59"/>
      <c r="GSR40" s="59"/>
      <c r="GSS40" s="59"/>
      <c r="GST40" s="59"/>
      <c r="GSU40" s="59"/>
      <c r="GSV40" s="59"/>
      <c r="GSW40" s="59"/>
      <c r="GSX40" s="59"/>
      <c r="GSY40" s="59"/>
      <c r="GSZ40" s="59"/>
      <c r="GTA40" s="59"/>
      <c r="GTB40" s="59"/>
      <c r="GTC40" s="59"/>
      <c r="GTD40" s="59"/>
      <c r="GTE40" s="59"/>
      <c r="GTF40" s="59"/>
      <c r="GTG40" s="59"/>
      <c r="GTH40" s="59"/>
      <c r="GTI40" s="59"/>
      <c r="GTJ40" s="59"/>
      <c r="GTK40" s="59"/>
      <c r="GTL40" s="59"/>
      <c r="GTM40" s="59"/>
      <c r="GTN40" s="59"/>
      <c r="GTO40" s="59"/>
      <c r="GTP40" s="59"/>
      <c r="GTQ40" s="59"/>
      <c r="GTR40" s="59"/>
      <c r="GTS40" s="59"/>
      <c r="GTT40" s="59"/>
      <c r="GTU40" s="59"/>
      <c r="GTV40" s="59"/>
      <c r="GTW40" s="59"/>
      <c r="GTX40" s="59"/>
      <c r="GTY40" s="59"/>
      <c r="GTZ40" s="59"/>
      <c r="GUA40" s="59"/>
      <c r="GUB40" s="59"/>
      <c r="GUC40" s="59"/>
      <c r="GUD40" s="59"/>
      <c r="GUE40" s="59"/>
      <c r="GUF40" s="59"/>
      <c r="GUG40" s="59"/>
      <c r="GUH40" s="59"/>
      <c r="GUI40" s="59"/>
      <c r="GUJ40" s="59"/>
      <c r="GUK40" s="59"/>
      <c r="GUL40" s="59"/>
      <c r="GUM40" s="59"/>
      <c r="GUN40" s="59"/>
      <c r="GUO40" s="59"/>
      <c r="GUP40" s="59"/>
      <c r="GUQ40" s="59"/>
      <c r="GUR40" s="59"/>
      <c r="GUS40" s="59"/>
      <c r="GUT40" s="59"/>
      <c r="GUU40" s="59"/>
      <c r="GUV40" s="59"/>
      <c r="GUW40" s="59"/>
      <c r="GUX40" s="59"/>
      <c r="GUY40" s="59"/>
      <c r="GUZ40" s="59"/>
      <c r="GVA40" s="59"/>
      <c r="GVB40" s="59"/>
      <c r="GVC40" s="59"/>
      <c r="GVD40" s="59"/>
      <c r="GVE40" s="59"/>
      <c r="GVF40" s="59"/>
      <c r="GVG40" s="59"/>
      <c r="GVH40" s="59"/>
      <c r="GVI40" s="59"/>
      <c r="GVJ40" s="59"/>
      <c r="GVK40" s="59"/>
      <c r="GVL40" s="59"/>
      <c r="GVM40" s="59"/>
      <c r="GVN40" s="59"/>
      <c r="GVO40" s="59"/>
      <c r="GVP40" s="59"/>
      <c r="GVQ40" s="59"/>
      <c r="GVR40" s="59"/>
      <c r="GVS40" s="59"/>
      <c r="GVT40" s="59"/>
      <c r="GVU40" s="59"/>
      <c r="GVV40" s="59"/>
      <c r="GVW40" s="59"/>
      <c r="GVX40" s="59"/>
      <c r="GVY40" s="59"/>
      <c r="GVZ40" s="59"/>
      <c r="GWA40" s="59"/>
      <c r="GWB40" s="59"/>
      <c r="GWC40" s="59"/>
      <c r="GWD40" s="59"/>
      <c r="GWE40" s="59"/>
      <c r="GWF40" s="59"/>
      <c r="GWG40" s="59"/>
      <c r="GWH40" s="59"/>
      <c r="GWI40" s="59"/>
      <c r="GWJ40" s="59"/>
      <c r="GWK40" s="59"/>
      <c r="GWL40" s="59"/>
      <c r="GWM40" s="59"/>
      <c r="GWN40" s="59"/>
      <c r="GWO40" s="59"/>
      <c r="GWP40" s="59"/>
      <c r="GWQ40" s="59"/>
      <c r="GWR40" s="59"/>
      <c r="GWS40" s="59"/>
      <c r="GWT40" s="59"/>
      <c r="GWU40" s="59"/>
      <c r="GWV40" s="59"/>
      <c r="GWW40" s="59"/>
      <c r="GWX40" s="59"/>
      <c r="GWY40" s="59"/>
      <c r="GWZ40" s="59"/>
      <c r="GXA40" s="59"/>
      <c r="GXB40" s="59"/>
      <c r="GXC40" s="59"/>
      <c r="GXD40" s="59"/>
      <c r="GXE40" s="59"/>
      <c r="GXF40" s="59"/>
      <c r="GXG40" s="59"/>
      <c r="GXH40" s="59"/>
      <c r="GXI40" s="59"/>
      <c r="GXJ40" s="59"/>
      <c r="GXK40" s="59"/>
      <c r="GXL40" s="59"/>
      <c r="GXM40" s="59"/>
      <c r="GXN40" s="59"/>
      <c r="GXO40" s="59"/>
      <c r="GXP40" s="59"/>
      <c r="GXQ40" s="59"/>
      <c r="GXR40" s="59"/>
      <c r="GXS40" s="59"/>
      <c r="GXT40" s="59"/>
      <c r="GXU40" s="59"/>
      <c r="GXV40" s="59"/>
      <c r="GXW40" s="59"/>
      <c r="GXX40" s="59"/>
      <c r="GXY40" s="59"/>
      <c r="GXZ40" s="59"/>
      <c r="GYA40" s="59"/>
      <c r="GYB40" s="59"/>
      <c r="GYC40" s="59"/>
      <c r="GYD40" s="59"/>
      <c r="GYE40" s="59"/>
      <c r="GYF40" s="59"/>
      <c r="GYG40" s="59"/>
      <c r="GYH40" s="59"/>
      <c r="GYI40" s="59"/>
      <c r="GYJ40" s="59"/>
      <c r="GYK40" s="59"/>
      <c r="GYL40" s="59"/>
      <c r="GYM40" s="59"/>
      <c r="GYN40" s="59"/>
      <c r="GYO40" s="59"/>
      <c r="GYP40" s="59"/>
      <c r="GYQ40" s="59"/>
      <c r="GYR40" s="59"/>
      <c r="GYS40" s="59"/>
      <c r="GYT40" s="59"/>
      <c r="GYU40" s="59"/>
      <c r="GYV40" s="59"/>
      <c r="GYW40" s="59"/>
      <c r="GYX40" s="59"/>
      <c r="GYY40" s="59"/>
      <c r="GYZ40" s="59"/>
      <c r="GZA40" s="59"/>
      <c r="GZB40" s="59"/>
      <c r="GZC40" s="59"/>
      <c r="GZD40" s="59"/>
      <c r="GZE40" s="59"/>
      <c r="GZF40" s="59"/>
      <c r="GZG40" s="59"/>
      <c r="GZH40" s="59"/>
      <c r="GZI40" s="59"/>
      <c r="GZJ40" s="59"/>
      <c r="GZK40" s="59"/>
      <c r="GZL40" s="59"/>
      <c r="GZM40" s="59"/>
      <c r="GZN40" s="59"/>
      <c r="GZO40" s="59"/>
      <c r="GZP40" s="59"/>
      <c r="GZQ40" s="59"/>
      <c r="GZR40" s="59"/>
      <c r="GZS40" s="59"/>
      <c r="GZT40" s="59"/>
      <c r="GZU40" s="59"/>
      <c r="GZV40" s="59"/>
      <c r="GZW40" s="59"/>
      <c r="GZX40" s="59"/>
      <c r="GZY40" s="59"/>
      <c r="GZZ40" s="59"/>
      <c r="HAA40" s="59"/>
      <c r="HAB40" s="59"/>
      <c r="HAC40" s="59"/>
      <c r="HAD40" s="59"/>
      <c r="HAE40" s="59"/>
      <c r="HAF40" s="59"/>
      <c r="HAG40" s="59"/>
      <c r="HAH40" s="59"/>
      <c r="HAI40" s="59"/>
      <c r="HAJ40" s="59"/>
      <c r="HAK40" s="59"/>
      <c r="HAL40" s="59"/>
      <c r="HAM40" s="59"/>
      <c r="HAN40" s="59"/>
      <c r="HAO40" s="59"/>
      <c r="HAP40" s="59"/>
      <c r="HAQ40" s="59"/>
      <c r="HAR40" s="59"/>
      <c r="HAS40" s="59"/>
      <c r="HAT40" s="59"/>
      <c r="HAU40" s="59"/>
      <c r="HAV40" s="59"/>
      <c r="HAW40" s="59"/>
      <c r="HAX40" s="59"/>
      <c r="HAY40" s="59"/>
      <c r="HAZ40" s="59"/>
      <c r="HBA40" s="59"/>
      <c r="HBB40" s="59"/>
      <c r="HBC40" s="59"/>
      <c r="HBD40" s="59"/>
      <c r="HBE40" s="59"/>
      <c r="HBF40" s="59"/>
      <c r="HBG40" s="59"/>
      <c r="HBH40" s="59"/>
      <c r="HBI40" s="59"/>
      <c r="HBJ40" s="59"/>
      <c r="HBK40" s="59"/>
      <c r="HBL40" s="59"/>
      <c r="HBM40" s="59"/>
      <c r="HBN40" s="59"/>
      <c r="HBO40" s="59"/>
      <c r="HBP40" s="59"/>
      <c r="HBQ40" s="59"/>
      <c r="HBR40" s="59"/>
      <c r="HBS40" s="59"/>
      <c r="HBT40" s="59"/>
      <c r="HBU40" s="59"/>
      <c r="HBV40" s="59"/>
      <c r="HBW40" s="59"/>
      <c r="HBX40" s="59"/>
      <c r="HBY40" s="59"/>
      <c r="HBZ40" s="59"/>
      <c r="HCA40" s="59"/>
      <c r="HCB40" s="59"/>
      <c r="HCC40" s="59"/>
      <c r="HCD40" s="59"/>
      <c r="HCE40" s="59"/>
      <c r="HCF40" s="59"/>
      <c r="HCG40" s="59"/>
      <c r="HCH40" s="59"/>
      <c r="HCI40" s="59"/>
      <c r="HCJ40" s="59"/>
      <c r="HCK40" s="59"/>
      <c r="HCL40" s="59"/>
      <c r="HCM40" s="59"/>
      <c r="HCN40" s="59"/>
      <c r="HCO40" s="59"/>
      <c r="HCP40" s="59"/>
      <c r="HCQ40" s="59"/>
      <c r="HCR40" s="59"/>
      <c r="HCS40" s="59"/>
      <c r="HCT40" s="59"/>
      <c r="HCU40" s="59"/>
      <c r="HCV40" s="59"/>
      <c r="HCW40" s="59"/>
      <c r="HCX40" s="59"/>
      <c r="HCY40" s="59"/>
      <c r="HCZ40" s="59"/>
      <c r="HDA40" s="59"/>
      <c r="HDB40" s="59"/>
      <c r="HDC40" s="59"/>
      <c r="HDD40" s="59"/>
      <c r="HDE40" s="59"/>
      <c r="HDF40" s="59"/>
      <c r="HDG40" s="59"/>
      <c r="HDH40" s="59"/>
      <c r="HDI40" s="59"/>
      <c r="HDJ40" s="59"/>
      <c r="HDK40" s="59"/>
      <c r="HDL40" s="59"/>
      <c r="HDM40" s="59"/>
      <c r="HDN40" s="59"/>
      <c r="HDO40" s="59"/>
      <c r="HDP40" s="59"/>
      <c r="HDQ40" s="59"/>
      <c r="HDR40" s="59"/>
      <c r="HDS40" s="59"/>
      <c r="HDT40" s="59"/>
      <c r="HDU40" s="59"/>
      <c r="HDV40" s="59"/>
      <c r="HDW40" s="59"/>
      <c r="HDX40" s="59"/>
      <c r="HDY40" s="59"/>
      <c r="HDZ40" s="59"/>
      <c r="HEA40" s="59"/>
      <c r="HEB40" s="59"/>
      <c r="HEC40" s="59"/>
      <c r="HED40" s="59"/>
      <c r="HEE40" s="59"/>
      <c r="HEF40" s="59"/>
      <c r="HEG40" s="59"/>
      <c r="HEH40" s="59"/>
      <c r="HEI40" s="59"/>
      <c r="HEJ40" s="59"/>
      <c r="HEK40" s="59"/>
      <c r="HEL40" s="59"/>
      <c r="HEM40" s="59"/>
      <c r="HEN40" s="59"/>
      <c r="HEO40" s="59"/>
      <c r="HEP40" s="59"/>
      <c r="HEQ40" s="59"/>
      <c r="HER40" s="59"/>
      <c r="HES40" s="59"/>
      <c r="HET40" s="59"/>
      <c r="HEU40" s="59"/>
      <c r="HEV40" s="59"/>
      <c r="HEW40" s="59"/>
      <c r="HEX40" s="59"/>
      <c r="HEY40" s="59"/>
      <c r="HEZ40" s="59"/>
      <c r="HFA40" s="59"/>
      <c r="HFB40" s="59"/>
      <c r="HFC40" s="59"/>
      <c r="HFD40" s="59"/>
      <c r="HFE40" s="59"/>
      <c r="HFF40" s="59"/>
      <c r="HFG40" s="59"/>
      <c r="HFH40" s="59"/>
      <c r="HFI40" s="59"/>
      <c r="HFJ40" s="59"/>
      <c r="HFK40" s="59"/>
      <c r="HFL40" s="59"/>
      <c r="HFM40" s="59"/>
      <c r="HFN40" s="59"/>
      <c r="HFO40" s="59"/>
      <c r="HFP40" s="59"/>
      <c r="HFQ40" s="59"/>
      <c r="HFR40" s="59"/>
      <c r="HFS40" s="59"/>
      <c r="HFT40" s="59"/>
      <c r="HFU40" s="59"/>
      <c r="HFV40" s="59"/>
      <c r="HFW40" s="59"/>
      <c r="HFX40" s="59"/>
      <c r="HFY40" s="59"/>
      <c r="HFZ40" s="59"/>
      <c r="HGA40" s="59"/>
      <c r="HGB40" s="59"/>
      <c r="HGC40" s="59"/>
      <c r="HGD40" s="59"/>
      <c r="HGE40" s="59"/>
      <c r="HGF40" s="59"/>
      <c r="HGG40" s="59"/>
      <c r="HGH40" s="59"/>
      <c r="HGI40" s="59"/>
      <c r="HGJ40" s="59"/>
      <c r="HGK40" s="59"/>
      <c r="HGL40" s="59"/>
      <c r="HGM40" s="59"/>
      <c r="HGN40" s="59"/>
      <c r="HGO40" s="59"/>
      <c r="HGP40" s="59"/>
      <c r="HGQ40" s="59"/>
      <c r="HGR40" s="59"/>
      <c r="HGS40" s="59"/>
      <c r="HGT40" s="59"/>
      <c r="HGU40" s="59"/>
      <c r="HGV40" s="59"/>
      <c r="HGW40" s="59"/>
      <c r="HGX40" s="59"/>
      <c r="HGY40" s="59"/>
      <c r="HGZ40" s="59"/>
      <c r="HHA40" s="59"/>
      <c r="HHB40" s="59"/>
      <c r="HHC40" s="59"/>
      <c r="HHD40" s="59"/>
      <c r="HHE40" s="59"/>
      <c r="HHF40" s="59"/>
      <c r="HHG40" s="59"/>
      <c r="HHH40" s="59"/>
      <c r="HHI40" s="59"/>
      <c r="HHJ40" s="59"/>
      <c r="HHK40" s="59"/>
      <c r="HHL40" s="59"/>
      <c r="HHM40" s="59"/>
      <c r="HHN40" s="59"/>
      <c r="HHO40" s="59"/>
      <c r="HHP40" s="59"/>
      <c r="HHQ40" s="59"/>
      <c r="HHR40" s="59"/>
      <c r="HHS40" s="59"/>
      <c r="HHT40" s="59"/>
      <c r="HHU40" s="59"/>
      <c r="HHV40" s="59"/>
      <c r="HHW40" s="59"/>
      <c r="HHX40" s="59"/>
      <c r="HHY40" s="59"/>
      <c r="HHZ40" s="59"/>
      <c r="HIA40" s="59"/>
      <c r="HIB40" s="59"/>
      <c r="HIC40" s="59"/>
      <c r="HID40" s="59"/>
      <c r="HIE40" s="59"/>
      <c r="HIF40" s="59"/>
      <c r="HIG40" s="59"/>
      <c r="HIH40" s="59"/>
      <c r="HII40" s="59"/>
      <c r="HIJ40" s="59"/>
      <c r="HIK40" s="59"/>
      <c r="HIL40" s="59"/>
      <c r="HIM40" s="59"/>
      <c r="HIN40" s="59"/>
      <c r="HIO40" s="59"/>
      <c r="HIP40" s="59"/>
      <c r="HIQ40" s="59"/>
      <c r="HIR40" s="59"/>
      <c r="HIS40" s="59"/>
      <c r="HIT40" s="59"/>
      <c r="HIU40" s="59"/>
      <c r="HIV40" s="59"/>
      <c r="HIW40" s="59"/>
      <c r="HIX40" s="59"/>
      <c r="HIY40" s="59"/>
      <c r="HIZ40" s="59"/>
      <c r="HJA40" s="59"/>
      <c r="HJB40" s="59"/>
      <c r="HJC40" s="59"/>
      <c r="HJD40" s="59"/>
      <c r="HJE40" s="59"/>
      <c r="HJF40" s="59"/>
      <c r="HJG40" s="59"/>
      <c r="HJH40" s="59"/>
      <c r="HJI40" s="59"/>
      <c r="HJJ40" s="59"/>
      <c r="HJK40" s="59"/>
      <c r="HJL40" s="59"/>
      <c r="HJM40" s="59"/>
      <c r="HJN40" s="59"/>
      <c r="HJO40" s="59"/>
      <c r="HJP40" s="59"/>
      <c r="HJQ40" s="59"/>
      <c r="HJR40" s="59"/>
      <c r="HJS40" s="59"/>
      <c r="HJT40" s="59"/>
      <c r="HJU40" s="59"/>
      <c r="HJV40" s="59"/>
      <c r="HJW40" s="59"/>
      <c r="HJX40" s="59"/>
      <c r="HJY40" s="59"/>
      <c r="HJZ40" s="59"/>
      <c r="HKA40" s="59"/>
      <c r="HKB40" s="59"/>
      <c r="HKC40" s="59"/>
      <c r="HKD40" s="59"/>
      <c r="HKE40" s="59"/>
      <c r="HKF40" s="59"/>
      <c r="HKG40" s="59"/>
      <c r="HKH40" s="59"/>
      <c r="HKI40" s="59"/>
      <c r="HKJ40" s="59"/>
      <c r="HKK40" s="59"/>
      <c r="HKL40" s="59"/>
      <c r="HKM40" s="59"/>
      <c r="HKN40" s="59"/>
      <c r="HKO40" s="59"/>
      <c r="HKP40" s="59"/>
      <c r="HKQ40" s="59"/>
      <c r="HKR40" s="59"/>
      <c r="HKS40" s="59"/>
      <c r="HKT40" s="59"/>
      <c r="HKU40" s="59"/>
      <c r="HKV40" s="59"/>
      <c r="HKW40" s="59"/>
      <c r="HKX40" s="59"/>
      <c r="HKY40" s="59"/>
      <c r="HKZ40" s="59"/>
      <c r="HLA40" s="59"/>
      <c r="HLB40" s="59"/>
      <c r="HLC40" s="59"/>
      <c r="HLD40" s="59"/>
      <c r="HLE40" s="59"/>
      <c r="HLF40" s="59"/>
      <c r="HLG40" s="59"/>
      <c r="HLH40" s="59"/>
      <c r="HLI40" s="59"/>
      <c r="HLJ40" s="59"/>
      <c r="HLK40" s="59"/>
      <c r="HLL40" s="59"/>
      <c r="HLM40" s="59"/>
      <c r="HLN40" s="59"/>
      <c r="HLO40" s="59"/>
      <c r="HLP40" s="59"/>
      <c r="HLQ40" s="59"/>
      <c r="HLR40" s="59"/>
      <c r="HLS40" s="59"/>
      <c r="HLT40" s="59"/>
      <c r="HLU40" s="59"/>
      <c r="HLV40" s="59"/>
      <c r="HLW40" s="59"/>
      <c r="HLX40" s="59"/>
      <c r="HLY40" s="59"/>
      <c r="HLZ40" s="59"/>
      <c r="HMA40" s="59"/>
      <c r="HMB40" s="59"/>
      <c r="HMC40" s="59"/>
      <c r="HMD40" s="59"/>
      <c r="HME40" s="59"/>
      <c r="HMF40" s="59"/>
      <c r="HMG40" s="59"/>
      <c r="HMH40" s="59"/>
      <c r="HMI40" s="59"/>
      <c r="HMJ40" s="59"/>
      <c r="HMK40" s="59"/>
      <c r="HML40" s="59"/>
      <c r="HMM40" s="59"/>
      <c r="HMN40" s="59"/>
      <c r="HMO40" s="59"/>
      <c r="HMP40" s="59"/>
      <c r="HMQ40" s="59"/>
      <c r="HMR40" s="59"/>
      <c r="HMS40" s="59"/>
      <c r="HMT40" s="59"/>
      <c r="HMU40" s="59"/>
      <c r="HMV40" s="59"/>
      <c r="HMW40" s="59"/>
      <c r="HMX40" s="59"/>
      <c r="HMY40" s="59"/>
      <c r="HMZ40" s="59"/>
      <c r="HNA40" s="59"/>
      <c r="HNB40" s="59"/>
      <c r="HNC40" s="59"/>
      <c r="HND40" s="59"/>
      <c r="HNE40" s="59"/>
      <c r="HNF40" s="59"/>
      <c r="HNG40" s="59"/>
      <c r="HNH40" s="59"/>
      <c r="HNI40" s="59"/>
      <c r="HNJ40" s="59"/>
      <c r="HNK40" s="59"/>
      <c r="HNL40" s="59"/>
      <c r="HNM40" s="59"/>
      <c r="HNN40" s="59"/>
      <c r="HNO40" s="59"/>
      <c r="HNP40" s="59"/>
      <c r="HNQ40" s="59"/>
      <c r="HNR40" s="59"/>
      <c r="HNS40" s="59"/>
      <c r="HNT40" s="59"/>
      <c r="HNU40" s="59"/>
      <c r="HNV40" s="59"/>
      <c r="HNW40" s="59"/>
      <c r="HNX40" s="59"/>
      <c r="HNY40" s="59"/>
      <c r="HNZ40" s="59"/>
      <c r="HOA40" s="59"/>
      <c r="HOB40" s="59"/>
      <c r="HOC40" s="59"/>
      <c r="HOD40" s="59"/>
      <c r="HOE40" s="59"/>
      <c r="HOF40" s="59"/>
      <c r="HOG40" s="59"/>
      <c r="HOH40" s="59"/>
      <c r="HOI40" s="59"/>
      <c r="HOJ40" s="59"/>
      <c r="HOK40" s="59"/>
      <c r="HOL40" s="59"/>
      <c r="HOM40" s="59"/>
      <c r="HON40" s="59"/>
      <c r="HOO40" s="59"/>
      <c r="HOP40" s="59"/>
      <c r="HOQ40" s="59"/>
      <c r="HOR40" s="59"/>
      <c r="HOS40" s="59"/>
      <c r="HOT40" s="59"/>
      <c r="HOU40" s="59"/>
      <c r="HOV40" s="59"/>
      <c r="HOW40" s="59"/>
      <c r="HOX40" s="59"/>
      <c r="HOY40" s="59"/>
      <c r="HOZ40" s="59"/>
      <c r="HPA40" s="59"/>
      <c r="HPB40" s="59"/>
      <c r="HPC40" s="59"/>
      <c r="HPD40" s="59"/>
      <c r="HPE40" s="59"/>
      <c r="HPF40" s="59"/>
      <c r="HPG40" s="59"/>
      <c r="HPH40" s="59"/>
      <c r="HPI40" s="59"/>
      <c r="HPJ40" s="59"/>
      <c r="HPK40" s="59"/>
      <c r="HPL40" s="59"/>
      <c r="HPM40" s="59"/>
      <c r="HPN40" s="59"/>
      <c r="HPO40" s="59"/>
      <c r="HPP40" s="59"/>
      <c r="HPQ40" s="59"/>
      <c r="HPR40" s="59"/>
      <c r="HPS40" s="59"/>
      <c r="HPT40" s="59"/>
      <c r="HPU40" s="59"/>
      <c r="HPV40" s="59"/>
      <c r="HPW40" s="59"/>
      <c r="HPX40" s="59"/>
      <c r="HPY40" s="59"/>
      <c r="HPZ40" s="59"/>
      <c r="HQA40" s="59"/>
      <c r="HQB40" s="59"/>
      <c r="HQC40" s="59"/>
      <c r="HQD40" s="59"/>
      <c r="HQE40" s="59"/>
      <c r="HQF40" s="59"/>
      <c r="HQG40" s="59"/>
      <c r="HQH40" s="59"/>
      <c r="HQI40" s="59"/>
      <c r="HQJ40" s="59"/>
      <c r="HQK40" s="59"/>
      <c r="HQL40" s="59"/>
      <c r="HQM40" s="59"/>
      <c r="HQN40" s="59"/>
      <c r="HQO40" s="59"/>
      <c r="HQP40" s="59"/>
      <c r="HQQ40" s="59"/>
      <c r="HQR40" s="59"/>
      <c r="HQS40" s="59"/>
      <c r="HQT40" s="59"/>
      <c r="HQU40" s="59"/>
      <c r="HQV40" s="59"/>
      <c r="HQW40" s="59"/>
      <c r="HQX40" s="59"/>
      <c r="HQY40" s="59"/>
      <c r="HQZ40" s="59"/>
      <c r="HRA40" s="59"/>
      <c r="HRB40" s="59"/>
      <c r="HRC40" s="59"/>
      <c r="HRD40" s="59"/>
      <c r="HRE40" s="59"/>
      <c r="HRF40" s="59"/>
      <c r="HRG40" s="59"/>
      <c r="HRH40" s="59"/>
      <c r="HRI40" s="59"/>
      <c r="HRJ40" s="59"/>
      <c r="HRK40" s="59"/>
      <c r="HRL40" s="59"/>
      <c r="HRM40" s="59"/>
      <c r="HRN40" s="59"/>
      <c r="HRO40" s="59"/>
      <c r="HRP40" s="59"/>
      <c r="HRQ40" s="59"/>
      <c r="HRR40" s="59"/>
      <c r="HRS40" s="59"/>
      <c r="HRT40" s="59"/>
      <c r="HRU40" s="59"/>
      <c r="HRV40" s="59"/>
      <c r="HRW40" s="59"/>
      <c r="HRX40" s="59"/>
      <c r="HRY40" s="59"/>
      <c r="HRZ40" s="59"/>
      <c r="HSA40" s="59"/>
      <c r="HSB40" s="59"/>
      <c r="HSC40" s="59"/>
      <c r="HSD40" s="59"/>
      <c r="HSE40" s="59"/>
      <c r="HSF40" s="59"/>
      <c r="HSG40" s="59"/>
      <c r="HSH40" s="59"/>
      <c r="HSI40" s="59"/>
      <c r="HSJ40" s="59"/>
      <c r="HSK40" s="59"/>
      <c r="HSL40" s="59"/>
      <c r="HSM40" s="59"/>
      <c r="HSN40" s="59"/>
      <c r="HSO40" s="59"/>
      <c r="HSP40" s="59"/>
      <c r="HSQ40" s="59"/>
      <c r="HSR40" s="59"/>
      <c r="HSS40" s="59"/>
      <c r="HST40" s="59"/>
      <c r="HSU40" s="59"/>
      <c r="HSV40" s="59"/>
      <c r="HSW40" s="59"/>
      <c r="HSX40" s="59"/>
      <c r="HSY40" s="59"/>
      <c r="HSZ40" s="59"/>
      <c r="HTA40" s="59"/>
      <c r="HTB40" s="59"/>
      <c r="HTC40" s="59"/>
      <c r="HTD40" s="59"/>
      <c r="HTE40" s="59"/>
      <c r="HTF40" s="59"/>
      <c r="HTG40" s="59"/>
      <c r="HTH40" s="59"/>
      <c r="HTI40" s="59"/>
      <c r="HTJ40" s="59"/>
      <c r="HTK40" s="59"/>
      <c r="HTL40" s="59"/>
      <c r="HTM40" s="59"/>
      <c r="HTN40" s="59"/>
      <c r="HTO40" s="59"/>
      <c r="HTP40" s="59"/>
      <c r="HTQ40" s="59"/>
      <c r="HTR40" s="59"/>
      <c r="HTS40" s="59"/>
      <c r="HTT40" s="59"/>
      <c r="HTU40" s="59"/>
      <c r="HTV40" s="59"/>
      <c r="HTW40" s="59"/>
      <c r="HTX40" s="59"/>
      <c r="HTY40" s="59"/>
      <c r="HTZ40" s="59"/>
      <c r="HUA40" s="59"/>
      <c r="HUB40" s="59"/>
      <c r="HUC40" s="59"/>
      <c r="HUD40" s="59"/>
      <c r="HUE40" s="59"/>
      <c r="HUF40" s="59"/>
      <c r="HUG40" s="59"/>
      <c r="HUH40" s="59"/>
      <c r="HUI40" s="59"/>
      <c r="HUJ40" s="59"/>
      <c r="HUK40" s="59"/>
      <c r="HUL40" s="59"/>
      <c r="HUM40" s="59"/>
      <c r="HUN40" s="59"/>
      <c r="HUO40" s="59"/>
      <c r="HUP40" s="59"/>
      <c r="HUQ40" s="59"/>
      <c r="HUR40" s="59"/>
      <c r="HUS40" s="59"/>
      <c r="HUT40" s="59"/>
      <c r="HUU40" s="59"/>
      <c r="HUV40" s="59"/>
      <c r="HUW40" s="59"/>
      <c r="HUX40" s="59"/>
      <c r="HUY40" s="59"/>
      <c r="HUZ40" s="59"/>
      <c r="HVA40" s="59"/>
      <c r="HVB40" s="59"/>
      <c r="HVC40" s="59"/>
      <c r="HVD40" s="59"/>
      <c r="HVE40" s="59"/>
      <c r="HVF40" s="59"/>
      <c r="HVG40" s="59"/>
      <c r="HVH40" s="59"/>
      <c r="HVI40" s="59"/>
      <c r="HVJ40" s="59"/>
      <c r="HVK40" s="59"/>
      <c r="HVL40" s="59"/>
      <c r="HVM40" s="59"/>
      <c r="HVN40" s="59"/>
      <c r="HVO40" s="59"/>
      <c r="HVP40" s="59"/>
      <c r="HVQ40" s="59"/>
      <c r="HVR40" s="59"/>
      <c r="HVS40" s="59"/>
      <c r="HVT40" s="59"/>
      <c r="HVU40" s="59"/>
      <c r="HVV40" s="59"/>
      <c r="HVW40" s="59"/>
      <c r="HVX40" s="59"/>
      <c r="HVY40" s="59"/>
      <c r="HVZ40" s="59"/>
      <c r="HWA40" s="59"/>
      <c r="HWB40" s="59"/>
      <c r="HWC40" s="59"/>
      <c r="HWD40" s="59"/>
      <c r="HWE40" s="59"/>
      <c r="HWF40" s="59"/>
      <c r="HWG40" s="59"/>
      <c r="HWH40" s="59"/>
      <c r="HWI40" s="59"/>
      <c r="HWJ40" s="59"/>
      <c r="HWK40" s="59"/>
      <c r="HWL40" s="59"/>
      <c r="HWM40" s="59"/>
      <c r="HWN40" s="59"/>
      <c r="HWO40" s="59"/>
      <c r="HWP40" s="59"/>
      <c r="HWQ40" s="59"/>
      <c r="HWR40" s="59"/>
      <c r="HWS40" s="59"/>
      <c r="HWT40" s="59"/>
      <c r="HWU40" s="59"/>
      <c r="HWV40" s="59"/>
      <c r="HWW40" s="59"/>
      <c r="HWX40" s="59"/>
      <c r="HWY40" s="59"/>
      <c r="HWZ40" s="59"/>
      <c r="HXA40" s="59"/>
      <c r="HXB40" s="59"/>
      <c r="HXC40" s="59"/>
      <c r="HXD40" s="59"/>
      <c r="HXE40" s="59"/>
      <c r="HXF40" s="59"/>
      <c r="HXG40" s="59"/>
      <c r="HXH40" s="59"/>
      <c r="HXI40" s="59"/>
      <c r="HXJ40" s="59"/>
      <c r="HXK40" s="59"/>
      <c r="HXL40" s="59"/>
      <c r="HXM40" s="59"/>
      <c r="HXN40" s="59"/>
      <c r="HXO40" s="59"/>
      <c r="HXP40" s="59"/>
      <c r="HXQ40" s="59"/>
      <c r="HXR40" s="59"/>
      <c r="HXS40" s="59"/>
      <c r="HXT40" s="59"/>
      <c r="HXU40" s="59"/>
      <c r="HXV40" s="59"/>
      <c r="HXW40" s="59"/>
      <c r="HXX40" s="59"/>
      <c r="HXY40" s="59"/>
      <c r="HXZ40" s="59"/>
      <c r="HYA40" s="59"/>
      <c r="HYB40" s="59"/>
      <c r="HYC40" s="59"/>
      <c r="HYD40" s="59"/>
      <c r="HYE40" s="59"/>
      <c r="HYF40" s="59"/>
      <c r="HYG40" s="59"/>
      <c r="HYH40" s="59"/>
      <c r="HYI40" s="59"/>
      <c r="HYJ40" s="59"/>
      <c r="HYK40" s="59"/>
      <c r="HYL40" s="59"/>
      <c r="HYM40" s="59"/>
      <c r="HYN40" s="59"/>
      <c r="HYO40" s="59"/>
      <c r="HYP40" s="59"/>
      <c r="HYQ40" s="59"/>
      <c r="HYR40" s="59"/>
      <c r="HYS40" s="59"/>
      <c r="HYT40" s="59"/>
      <c r="HYU40" s="59"/>
      <c r="HYV40" s="59"/>
      <c r="HYW40" s="59"/>
      <c r="HYX40" s="59"/>
      <c r="HYY40" s="59"/>
      <c r="HYZ40" s="59"/>
      <c r="HZA40" s="59"/>
      <c r="HZB40" s="59"/>
      <c r="HZC40" s="59"/>
      <c r="HZD40" s="59"/>
      <c r="HZE40" s="59"/>
      <c r="HZF40" s="59"/>
      <c r="HZG40" s="59"/>
      <c r="HZH40" s="59"/>
      <c r="HZI40" s="59"/>
      <c r="HZJ40" s="59"/>
      <c r="HZK40" s="59"/>
      <c r="HZL40" s="59"/>
      <c r="HZM40" s="59"/>
      <c r="HZN40" s="59"/>
      <c r="HZO40" s="59"/>
      <c r="HZP40" s="59"/>
      <c r="HZQ40" s="59"/>
      <c r="HZR40" s="59"/>
      <c r="HZS40" s="59"/>
      <c r="HZT40" s="59"/>
      <c r="HZU40" s="59"/>
      <c r="HZV40" s="59"/>
      <c r="HZW40" s="59"/>
      <c r="HZX40" s="59"/>
      <c r="HZY40" s="59"/>
      <c r="HZZ40" s="59"/>
      <c r="IAA40" s="59"/>
      <c r="IAB40" s="59"/>
      <c r="IAC40" s="59"/>
      <c r="IAD40" s="59"/>
      <c r="IAE40" s="59"/>
      <c r="IAF40" s="59"/>
      <c r="IAG40" s="59"/>
      <c r="IAH40" s="59"/>
      <c r="IAI40" s="59"/>
      <c r="IAJ40" s="59"/>
      <c r="IAK40" s="59"/>
      <c r="IAL40" s="59"/>
      <c r="IAM40" s="59"/>
      <c r="IAN40" s="59"/>
      <c r="IAO40" s="59"/>
      <c r="IAP40" s="59"/>
      <c r="IAQ40" s="59"/>
      <c r="IAR40" s="59"/>
      <c r="IAS40" s="59"/>
      <c r="IAT40" s="59"/>
      <c r="IAU40" s="59"/>
      <c r="IAV40" s="59"/>
      <c r="IAW40" s="59"/>
      <c r="IAX40" s="59"/>
      <c r="IAY40" s="59"/>
      <c r="IAZ40" s="59"/>
      <c r="IBA40" s="59"/>
      <c r="IBB40" s="59"/>
      <c r="IBC40" s="59"/>
      <c r="IBD40" s="59"/>
      <c r="IBE40" s="59"/>
      <c r="IBF40" s="59"/>
      <c r="IBG40" s="59"/>
      <c r="IBH40" s="59"/>
      <c r="IBI40" s="59"/>
      <c r="IBJ40" s="59"/>
      <c r="IBK40" s="59"/>
      <c r="IBL40" s="59"/>
      <c r="IBM40" s="59"/>
      <c r="IBN40" s="59"/>
      <c r="IBO40" s="59"/>
      <c r="IBP40" s="59"/>
      <c r="IBQ40" s="59"/>
      <c r="IBR40" s="59"/>
      <c r="IBS40" s="59"/>
      <c r="IBT40" s="59"/>
      <c r="IBU40" s="59"/>
      <c r="IBV40" s="59"/>
      <c r="IBW40" s="59"/>
      <c r="IBX40" s="59"/>
      <c r="IBY40" s="59"/>
      <c r="IBZ40" s="59"/>
      <c r="ICA40" s="59"/>
      <c r="ICB40" s="59"/>
      <c r="ICC40" s="59"/>
      <c r="ICD40" s="59"/>
      <c r="ICE40" s="59"/>
      <c r="ICF40" s="59"/>
      <c r="ICG40" s="59"/>
      <c r="ICH40" s="59"/>
      <c r="ICI40" s="59"/>
      <c r="ICJ40" s="59"/>
      <c r="ICK40" s="59"/>
      <c r="ICL40" s="59"/>
      <c r="ICM40" s="59"/>
      <c r="ICN40" s="59"/>
      <c r="ICO40" s="59"/>
      <c r="ICP40" s="59"/>
      <c r="ICQ40" s="59"/>
      <c r="ICR40" s="59"/>
      <c r="ICS40" s="59"/>
      <c r="ICT40" s="59"/>
      <c r="ICU40" s="59"/>
      <c r="ICV40" s="59"/>
      <c r="ICW40" s="59"/>
      <c r="ICX40" s="59"/>
      <c r="ICY40" s="59"/>
      <c r="ICZ40" s="59"/>
      <c r="IDA40" s="59"/>
      <c r="IDB40" s="59"/>
      <c r="IDC40" s="59"/>
      <c r="IDD40" s="59"/>
      <c r="IDE40" s="59"/>
      <c r="IDF40" s="59"/>
      <c r="IDG40" s="59"/>
      <c r="IDH40" s="59"/>
      <c r="IDI40" s="59"/>
      <c r="IDJ40" s="59"/>
      <c r="IDK40" s="59"/>
      <c r="IDL40" s="59"/>
      <c r="IDM40" s="59"/>
      <c r="IDN40" s="59"/>
      <c r="IDO40" s="59"/>
      <c r="IDP40" s="59"/>
      <c r="IDQ40" s="59"/>
      <c r="IDR40" s="59"/>
      <c r="IDS40" s="59"/>
      <c r="IDT40" s="59"/>
      <c r="IDU40" s="59"/>
      <c r="IDV40" s="59"/>
      <c r="IDW40" s="59"/>
      <c r="IDX40" s="59"/>
      <c r="IDY40" s="59"/>
      <c r="IDZ40" s="59"/>
      <c r="IEA40" s="59"/>
      <c r="IEB40" s="59"/>
      <c r="IEC40" s="59"/>
      <c r="IED40" s="59"/>
      <c r="IEE40" s="59"/>
      <c r="IEF40" s="59"/>
      <c r="IEG40" s="59"/>
      <c r="IEH40" s="59"/>
      <c r="IEI40" s="59"/>
      <c r="IEJ40" s="59"/>
      <c r="IEK40" s="59"/>
      <c r="IEL40" s="59"/>
      <c r="IEM40" s="59"/>
      <c r="IEN40" s="59"/>
      <c r="IEO40" s="59"/>
      <c r="IEP40" s="59"/>
      <c r="IEQ40" s="59"/>
      <c r="IER40" s="59"/>
      <c r="IES40" s="59"/>
      <c r="IET40" s="59"/>
      <c r="IEU40" s="59"/>
      <c r="IEV40" s="59"/>
      <c r="IEW40" s="59"/>
      <c r="IEX40" s="59"/>
      <c r="IEY40" s="59"/>
      <c r="IEZ40" s="59"/>
      <c r="IFA40" s="59"/>
      <c r="IFB40" s="59"/>
      <c r="IFC40" s="59"/>
      <c r="IFD40" s="59"/>
      <c r="IFE40" s="59"/>
      <c r="IFF40" s="59"/>
      <c r="IFG40" s="59"/>
      <c r="IFH40" s="59"/>
      <c r="IFI40" s="59"/>
      <c r="IFJ40" s="59"/>
      <c r="IFK40" s="59"/>
      <c r="IFL40" s="59"/>
      <c r="IFM40" s="59"/>
      <c r="IFN40" s="59"/>
      <c r="IFO40" s="59"/>
      <c r="IFP40" s="59"/>
      <c r="IFQ40" s="59"/>
      <c r="IFR40" s="59"/>
      <c r="IFS40" s="59"/>
      <c r="IFT40" s="59"/>
      <c r="IFU40" s="59"/>
      <c r="IFV40" s="59"/>
      <c r="IFW40" s="59"/>
      <c r="IFX40" s="59"/>
      <c r="IFY40" s="59"/>
      <c r="IFZ40" s="59"/>
      <c r="IGA40" s="59"/>
      <c r="IGB40" s="59"/>
      <c r="IGC40" s="59"/>
      <c r="IGD40" s="59"/>
      <c r="IGE40" s="59"/>
      <c r="IGF40" s="59"/>
      <c r="IGG40" s="59"/>
      <c r="IGH40" s="59"/>
      <c r="IGI40" s="59"/>
      <c r="IGJ40" s="59"/>
      <c r="IGK40" s="59"/>
      <c r="IGL40" s="59"/>
      <c r="IGM40" s="59"/>
      <c r="IGN40" s="59"/>
      <c r="IGO40" s="59"/>
      <c r="IGP40" s="59"/>
      <c r="IGQ40" s="59"/>
      <c r="IGR40" s="59"/>
      <c r="IGS40" s="59"/>
      <c r="IGT40" s="59"/>
      <c r="IGU40" s="59"/>
      <c r="IGV40" s="59"/>
      <c r="IGW40" s="59"/>
      <c r="IGX40" s="59"/>
      <c r="IGY40" s="59"/>
      <c r="IGZ40" s="59"/>
      <c r="IHA40" s="59"/>
      <c r="IHB40" s="59"/>
      <c r="IHC40" s="59"/>
      <c r="IHD40" s="59"/>
      <c r="IHE40" s="59"/>
      <c r="IHF40" s="59"/>
      <c r="IHG40" s="59"/>
      <c r="IHH40" s="59"/>
      <c r="IHI40" s="59"/>
      <c r="IHJ40" s="59"/>
      <c r="IHK40" s="59"/>
      <c r="IHL40" s="59"/>
      <c r="IHM40" s="59"/>
      <c r="IHN40" s="59"/>
      <c r="IHO40" s="59"/>
      <c r="IHP40" s="59"/>
      <c r="IHQ40" s="59"/>
      <c r="IHR40" s="59"/>
      <c r="IHS40" s="59"/>
      <c r="IHT40" s="59"/>
      <c r="IHU40" s="59"/>
      <c r="IHV40" s="59"/>
      <c r="IHW40" s="59"/>
      <c r="IHX40" s="59"/>
      <c r="IHY40" s="59"/>
      <c r="IHZ40" s="59"/>
      <c r="IIA40" s="59"/>
      <c r="IIB40" s="59"/>
      <c r="IIC40" s="59"/>
      <c r="IID40" s="59"/>
      <c r="IIE40" s="59"/>
      <c r="IIF40" s="59"/>
      <c r="IIG40" s="59"/>
      <c r="IIH40" s="59"/>
      <c r="III40" s="59"/>
      <c r="IIJ40" s="59"/>
      <c r="IIK40" s="59"/>
      <c r="IIL40" s="59"/>
      <c r="IIM40" s="59"/>
      <c r="IIN40" s="59"/>
      <c r="IIO40" s="59"/>
      <c r="IIP40" s="59"/>
      <c r="IIQ40" s="59"/>
      <c r="IIR40" s="59"/>
      <c r="IIS40" s="59"/>
      <c r="IIT40" s="59"/>
      <c r="IIU40" s="59"/>
      <c r="IIV40" s="59"/>
      <c r="IIW40" s="59"/>
      <c r="IIX40" s="59"/>
      <c r="IIY40" s="59"/>
      <c r="IIZ40" s="59"/>
      <c r="IJA40" s="59"/>
      <c r="IJB40" s="59"/>
      <c r="IJC40" s="59"/>
      <c r="IJD40" s="59"/>
      <c r="IJE40" s="59"/>
      <c r="IJF40" s="59"/>
      <c r="IJG40" s="59"/>
      <c r="IJH40" s="59"/>
      <c r="IJI40" s="59"/>
      <c r="IJJ40" s="59"/>
      <c r="IJK40" s="59"/>
      <c r="IJL40" s="59"/>
      <c r="IJM40" s="59"/>
      <c r="IJN40" s="59"/>
      <c r="IJO40" s="59"/>
      <c r="IJP40" s="59"/>
      <c r="IJQ40" s="59"/>
      <c r="IJR40" s="59"/>
      <c r="IJS40" s="59"/>
      <c r="IJT40" s="59"/>
      <c r="IJU40" s="59"/>
      <c r="IJV40" s="59"/>
      <c r="IJW40" s="59"/>
      <c r="IJX40" s="59"/>
      <c r="IJY40" s="59"/>
      <c r="IJZ40" s="59"/>
      <c r="IKA40" s="59"/>
      <c r="IKB40" s="59"/>
      <c r="IKC40" s="59"/>
      <c r="IKD40" s="59"/>
      <c r="IKE40" s="59"/>
      <c r="IKF40" s="59"/>
      <c r="IKG40" s="59"/>
      <c r="IKH40" s="59"/>
      <c r="IKI40" s="59"/>
      <c r="IKJ40" s="59"/>
      <c r="IKK40" s="59"/>
      <c r="IKL40" s="59"/>
      <c r="IKM40" s="59"/>
      <c r="IKN40" s="59"/>
      <c r="IKO40" s="59"/>
      <c r="IKP40" s="59"/>
      <c r="IKQ40" s="59"/>
      <c r="IKR40" s="59"/>
      <c r="IKS40" s="59"/>
      <c r="IKT40" s="59"/>
      <c r="IKU40" s="59"/>
      <c r="IKV40" s="59"/>
      <c r="IKW40" s="59"/>
      <c r="IKX40" s="59"/>
      <c r="IKY40" s="59"/>
      <c r="IKZ40" s="59"/>
      <c r="ILA40" s="59"/>
      <c r="ILB40" s="59"/>
      <c r="ILC40" s="59"/>
      <c r="ILD40" s="59"/>
      <c r="ILE40" s="59"/>
      <c r="ILF40" s="59"/>
      <c r="ILG40" s="59"/>
      <c r="ILH40" s="59"/>
      <c r="ILI40" s="59"/>
      <c r="ILJ40" s="59"/>
      <c r="ILK40" s="59"/>
      <c r="ILL40" s="59"/>
      <c r="ILM40" s="59"/>
      <c r="ILN40" s="59"/>
      <c r="ILO40" s="59"/>
      <c r="ILP40" s="59"/>
      <c r="ILQ40" s="59"/>
      <c r="ILR40" s="59"/>
      <c r="ILS40" s="59"/>
      <c r="ILT40" s="59"/>
      <c r="ILU40" s="59"/>
      <c r="ILV40" s="59"/>
      <c r="ILW40" s="59"/>
      <c r="ILX40" s="59"/>
      <c r="ILY40" s="59"/>
      <c r="ILZ40" s="59"/>
      <c r="IMA40" s="59"/>
      <c r="IMB40" s="59"/>
      <c r="IMC40" s="59"/>
      <c r="IMD40" s="59"/>
      <c r="IME40" s="59"/>
      <c r="IMF40" s="59"/>
      <c r="IMG40" s="59"/>
      <c r="IMH40" s="59"/>
      <c r="IMI40" s="59"/>
      <c r="IMJ40" s="59"/>
      <c r="IMK40" s="59"/>
      <c r="IML40" s="59"/>
      <c r="IMM40" s="59"/>
      <c r="IMN40" s="59"/>
      <c r="IMO40" s="59"/>
      <c r="IMP40" s="59"/>
      <c r="IMQ40" s="59"/>
      <c r="IMR40" s="59"/>
      <c r="IMS40" s="59"/>
      <c r="IMT40" s="59"/>
      <c r="IMU40" s="59"/>
      <c r="IMV40" s="59"/>
      <c r="IMW40" s="59"/>
      <c r="IMX40" s="59"/>
      <c r="IMY40" s="59"/>
      <c r="IMZ40" s="59"/>
      <c r="INA40" s="59"/>
      <c r="INB40" s="59"/>
      <c r="INC40" s="59"/>
      <c r="IND40" s="59"/>
      <c r="INE40" s="59"/>
      <c r="INF40" s="59"/>
      <c r="ING40" s="59"/>
      <c r="INH40" s="59"/>
      <c r="INI40" s="59"/>
      <c r="INJ40" s="59"/>
      <c r="INK40" s="59"/>
      <c r="INL40" s="59"/>
      <c r="INM40" s="59"/>
      <c r="INN40" s="59"/>
      <c r="INO40" s="59"/>
      <c r="INP40" s="59"/>
      <c r="INQ40" s="59"/>
      <c r="INR40" s="59"/>
      <c r="INS40" s="59"/>
      <c r="INT40" s="59"/>
      <c r="INU40" s="59"/>
      <c r="INV40" s="59"/>
      <c r="INW40" s="59"/>
      <c r="INX40" s="59"/>
      <c r="INY40" s="59"/>
      <c r="INZ40" s="59"/>
      <c r="IOA40" s="59"/>
      <c r="IOB40" s="59"/>
      <c r="IOC40" s="59"/>
      <c r="IOD40" s="59"/>
      <c r="IOE40" s="59"/>
      <c r="IOF40" s="59"/>
      <c r="IOG40" s="59"/>
      <c r="IOH40" s="59"/>
      <c r="IOI40" s="59"/>
      <c r="IOJ40" s="59"/>
      <c r="IOK40" s="59"/>
      <c r="IOL40" s="59"/>
      <c r="IOM40" s="59"/>
      <c r="ION40" s="59"/>
      <c r="IOO40" s="59"/>
      <c r="IOP40" s="59"/>
      <c r="IOQ40" s="59"/>
      <c r="IOR40" s="59"/>
      <c r="IOS40" s="59"/>
      <c r="IOT40" s="59"/>
      <c r="IOU40" s="59"/>
      <c r="IOV40" s="59"/>
      <c r="IOW40" s="59"/>
      <c r="IOX40" s="59"/>
      <c r="IOY40" s="59"/>
      <c r="IOZ40" s="59"/>
      <c r="IPA40" s="59"/>
      <c r="IPB40" s="59"/>
      <c r="IPC40" s="59"/>
      <c r="IPD40" s="59"/>
      <c r="IPE40" s="59"/>
      <c r="IPF40" s="59"/>
      <c r="IPG40" s="59"/>
      <c r="IPH40" s="59"/>
      <c r="IPI40" s="59"/>
      <c r="IPJ40" s="59"/>
      <c r="IPK40" s="59"/>
      <c r="IPL40" s="59"/>
      <c r="IPM40" s="59"/>
      <c r="IPN40" s="59"/>
      <c r="IPO40" s="59"/>
      <c r="IPP40" s="59"/>
      <c r="IPQ40" s="59"/>
      <c r="IPR40" s="59"/>
      <c r="IPS40" s="59"/>
      <c r="IPT40" s="59"/>
      <c r="IPU40" s="59"/>
      <c r="IPV40" s="59"/>
      <c r="IPW40" s="59"/>
      <c r="IPX40" s="59"/>
      <c r="IPY40" s="59"/>
      <c r="IPZ40" s="59"/>
      <c r="IQA40" s="59"/>
      <c r="IQB40" s="59"/>
      <c r="IQC40" s="59"/>
      <c r="IQD40" s="59"/>
      <c r="IQE40" s="59"/>
      <c r="IQF40" s="59"/>
      <c r="IQG40" s="59"/>
      <c r="IQH40" s="59"/>
      <c r="IQI40" s="59"/>
      <c r="IQJ40" s="59"/>
      <c r="IQK40" s="59"/>
      <c r="IQL40" s="59"/>
      <c r="IQM40" s="59"/>
      <c r="IQN40" s="59"/>
      <c r="IQO40" s="59"/>
      <c r="IQP40" s="59"/>
      <c r="IQQ40" s="59"/>
      <c r="IQR40" s="59"/>
      <c r="IQS40" s="59"/>
      <c r="IQT40" s="59"/>
      <c r="IQU40" s="59"/>
      <c r="IQV40" s="59"/>
      <c r="IQW40" s="59"/>
      <c r="IQX40" s="59"/>
      <c r="IQY40" s="59"/>
      <c r="IQZ40" s="59"/>
      <c r="IRA40" s="59"/>
      <c r="IRB40" s="59"/>
      <c r="IRC40" s="59"/>
      <c r="IRD40" s="59"/>
      <c r="IRE40" s="59"/>
      <c r="IRF40" s="59"/>
      <c r="IRG40" s="59"/>
      <c r="IRH40" s="59"/>
      <c r="IRI40" s="59"/>
      <c r="IRJ40" s="59"/>
      <c r="IRK40" s="59"/>
      <c r="IRL40" s="59"/>
      <c r="IRM40" s="59"/>
      <c r="IRN40" s="59"/>
      <c r="IRO40" s="59"/>
      <c r="IRP40" s="59"/>
      <c r="IRQ40" s="59"/>
      <c r="IRR40" s="59"/>
      <c r="IRS40" s="59"/>
      <c r="IRT40" s="59"/>
      <c r="IRU40" s="59"/>
      <c r="IRV40" s="59"/>
      <c r="IRW40" s="59"/>
      <c r="IRX40" s="59"/>
      <c r="IRY40" s="59"/>
      <c r="IRZ40" s="59"/>
      <c r="ISA40" s="59"/>
      <c r="ISB40" s="59"/>
      <c r="ISC40" s="59"/>
      <c r="ISD40" s="59"/>
      <c r="ISE40" s="59"/>
      <c r="ISF40" s="59"/>
      <c r="ISG40" s="59"/>
      <c r="ISH40" s="59"/>
      <c r="ISI40" s="59"/>
      <c r="ISJ40" s="59"/>
      <c r="ISK40" s="59"/>
      <c r="ISL40" s="59"/>
      <c r="ISM40" s="59"/>
      <c r="ISN40" s="59"/>
      <c r="ISO40" s="59"/>
      <c r="ISP40" s="59"/>
      <c r="ISQ40" s="59"/>
      <c r="ISR40" s="59"/>
      <c r="ISS40" s="59"/>
      <c r="IST40" s="59"/>
      <c r="ISU40" s="59"/>
      <c r="ISV40" s="59"/>
      <c r="ISW40" s="59"/>
      <c r="ISX40" s="59"/>
      <c r="ISY40" s="59"/>
      <c r="ISZ40" s="59"/>
      <c r="ITA40" s="59"/>
      <c r="ITB40" s="59"/>
      <c r="ITC40" s="59"/>
      <c r="ITD40" s="59"/>
      <c r="ITE40" s="59"/>
      <c r="ITF40" s="59"/>
      <c r="ITG40" s="59"/>
      <c r="ITH40" s="59"/>
      <c r="ITI40" s="59"/>
      <c r="ITJ40" s="59"/>
      <c r="ITK40" s="59"/>
      <c r="ITL40" s="59"/>
      <c r="ITM40" s="59"/>
      <c r="ITN40" s="59"/>
      <c r="ITO40" s="59"/>
      <c r="ITP40" s="59"/>
      <c r="ITQ40" s="59"/>
      <c r="ITR40" s="59"/>
      <c r="ITS40" s="59"/>
      <c r="ITT40" s="59"/>
      <c r="ITU40" s="59"/>
      <c r="ITV40" s="59"/>
      <c r="ITW40" s="59"/>
      <c r="ITX40" s="59"/>
      <c r="ITY40" s="59"/>
      <c r="ITZ40" s="59"/>
      <c r="IUA40" s="59"/>
      <c r="IUB40" s="59"/>
      <c r="IUC40" s="59"/>
      <c r="IUD40" s="59"/>
      <c r="IUE40" s="59"/>
      <c r="IUF40" s="59"/>
      <c r="IUG40" s="59"/>
      <c r="IUH40" s="59"/>
      <c r="IUI40" s="59"/>
      <c r="IUJ40" s="59"/>
      <c r="IUK40" s="59"/>
      <c r="IUL40" s="59"/>
      <c r="IUM40" s="59"/>
      <c r="IUN40" s="59"/>
      <c r="IUO40" s="59"/>
      <c r="IUP40" s="59"/>
      <c r="IUQ40" s="59"/>
      <c r="IUR40" s="59"/>
      <c r="IUS40" s="59"/>
      <c r="IUT40" s="59"/>
      <c r="IUU40" s="59"/>
      <c r="IUV40" s="59"/>
      <c r="IUW40" s="59"/>
      <c r="IUX40" s="59"/>
      <c r="IUY40" s="59"/>
      <c r="IUZ40" s="59"/>
      <c r="IVA40" s="59"/>
      <c r="IVB40" s="59"/>
      <c r="IVC40" s="59"/>
      <c r="IVD40" s="59"/>
      <c r="IVE40" s="59"/>
      <c r="IVF40" s="59"/>
      <c r="IVG40" s="59"/>
      <c r="IVH40" s="59"/>
      <c r="IVI40" s="59"/>
      <c r="IVJ40" s="59"/>
      <c r="IVK40" s="59"/>
      <c r="IVL40" s="59"/>
      <c r="IVM40" s="59"/>
      <c r="IVN40" s="59"/>
      <c r="IVO40" s="59"/>
      <c r="IVP40" s="59"/>
      <c r="IVQ40" s="59"/>
      <c r="IVR40" s="59"/>
      <c r="IVS40" s="59"/>
      <c r="IVT40" s="59"/>
      <c r="IVU40" s="59"/>
      <c r="IVV40" s="59"/>
      <c r="IVW40" s="59"/>
      <c r="IVX40" s="59"/>
      <c r="IVY40" s="59"/>
      <c r="IVZ40" s="59"/>
      <c r="IWA40" s="59"/>
      <c r="IWB40" s="59"/>
      <c r="IWC40" s="59"/>
      <c r="IWD40" s="59"/>
      <c r="IWE40" s="59"/>
      <c r="IWF40" s="59"/>
      <c r="IWG40" s="59"/>
      <c r="IWH40" s="59"/>
      <c r="IWI40" s="59"/>
      <c r="IWJ40" s="59"/>
      <c r="IWK40" s="59"/>
      <c r="IWL40" s="59"/>
      <c r="IWM40" s="59"/>
      <c r="IWN40" s="59"/>
      <c r="IWO40" s="59"/>
      <c r="IWP40" s="59"/>
      <c r="IWQ40" s="59"/>
      <c r="IWR40" s="59"/>
      <c r="IWS40" s="59"/>
      <c r="IWT40" s="59"/>
      <c r="IWU40" s="59"/>
      <c r="IWV40" s="59"/>
      <c r="IWW40" s="59"/>
      <c r="IWX40" s="59"/>
      <c r="IWY40" s="59"/>
      <c r="IWZ40" s="59"/>
      <c r="IXA40" s="59"/>
      <c r="IXB40" s="59"/>
      <c r="IXC40" s="59"/>
      <c r="IXD40" s="59"/>
      <c r="IXE40" s="59"/>
      <c r="IXF40" s="59"/>
      <c r="IXG40" s="59"/>
      <c r="IXH40" s="59"/>
      <c r="IXI40" s="59"/>
      <c r="IXJ40" s="59"/>
      <c r="IXK40" s="59"/>
      <c r="IXL40" s="59"/>
      <c r="IXM40" s="59"/>
      <c r="IXN40" s="59"/>
      <c r="IXO40" s="59"/>
      <c r="IXP40" s="59"/>
      <c r="IXQ40" s="59"/>
      <c r="IXR40" s="59"/>
      <c r="IXS40" s="59"/>
      <c r="IXT40" s="59"/>
      <c r="IXU40" s="59"/>
      <c r="IXV40" s="59"/>
      <c r="IXW40" s="59"/>
      <c r="IXX40" s="59"/>
      <c r="IXY40" s="59"/>
      <c r="IXZ40" s="59"/>
      <c r="IYA40" s="59"/>
      <c r="IYB40" s="59"/>
      <c r="IYC40" s="59"/>
      <c r="IYD40" s="59"/>
      <c r="IYE40" s="59"/>
      <c r="IYF40" s="59"/>
      <c r="IYG40" s="59"/>
      <c r="IYH40" s="59"/>
      <c r="IYI40" s="59"/>
      <c r="IYJ40" s="59"/>
      <c r="IYK40" s="59"/>
      <c r="IYL40" s="59"/>
      <c r="IYM40" s="59"/>
      <c r="IYN40" s="59"/>
      <c r="IYO40" s="59"/>
      <c r="IYP40" s="59"/>
      <c r="IYQ40" s="59"/>
      <c r="IYR40" s="59"/>
      <c r="IYS40" s="59"/>
      <c r="IYT40" s="59"/>
      <c r="IYU40" s="59"/>
      <c r="IYV40" s="59"/>
      <c r="IYW40" s="59"/>
      <c r="IYX40" s="59"/>
      <c r="IYY40" s="59"/>
      <c r="IYZ40" s="59"/>
      <c r="IZA40" s="59"/>
      <c r="IZB40" s="59"/>
      <c r="IZC40" s="59"/>
      <c r="IZD40" s="59"/>
      <c r="IZE40" s="59"/>
      <c r="IZF40" s="59"/>
      <c r="IZG40" s="59"/>
      <c r="IZH40" s="59"/>
      <c r="IZI40" s="59"/>
      <c r="IZJ40" s="59"/>
      <c r="IZK40" s="59"/>
      <c r="IZL40" s="59"/>
      <c r="IZM40" s="59"/>
      <c r="IZN40" s="59"/>
      <c r="IZO40" s="59"/>
      <c r="IZP40" s="59"/>
      <c r="IZQ40" s="59"/>
      <c r="IZR40" s="59"/>
      <c r="IZS40" s="59"/>
      <c r="IZT40" s="59"/>
      <c r="IZU40" s="59"/>
      <c r="IZV40" s="59"/>
      <c r="IZW40" s="59"/>
      <c r="IZX40" s="59"/>
      <c r="IZY40" s="59"/>
      <c r="IZZ40" s="59"/>
      <c r="JAA40" s="59"/>
      <c r="JAB40" s="59"/>
      <c r="JAC40" s="59"/>
      <c r="JAD40" s="59"/>
      <c r="JAE40" s="59"/>
      <c r="JAF40" s="59"/>
      <c r="JAG40" s="59"/>
      <c r="JAH40" s="59"/>
      <c r="JAI40" s="59"/>
      <c r="JAJ40" s="59"/>
      <c r="JAK40" s="59"/>
      <c r="JAL40" s="59"/>
      <c r="JAM40" s="59"/>
      <c r="JAN40" s="59"/>
      <c r="JAO40" s="59"/>
      <c r="JAP40" s="59"/>
      <c r="JAQ40" s="59"/>
      <c r="JAR40" s="59"/>
      <c r="JAS40" s="59"/>
      <c r="JAT40" s="59"/>
      <c r="JAU40" s="59"/>
      <c r="JAV40" s="59"/>
      <c r="JAW40" s="59"/>
      <c r="JAX40" s="59"/>
      <c r="JAY40" s="59"/>
      <c r="JAZ40" s="59"/>
      <c r="JBA40" s="59"/>
      <c r="JBB40" s="59"/>
      <c r="JBC40" s="59"/>
      <c r="JBD40" s="59"/>
      <c r="JBE40" s="59"/>
      <c r="JBF40" s="59"/>
      <c r="JBG40" s="59"/>
      <c r="JBH40" s="59"/>
      <c r="JBI40" s="59"/>
      <c r="JBJ40" s="59"/>
      <c r="JBK40" s="59"/>
      <c r="JBL40" s="59"/>
      <c r="JBM40" s="59"/>
      <c r="JBN40" s="59"/>
      <c r="JBO40" s="59"/>
      <c r="JBP40" s="59"/>
      <c r="JBQ40" s="59"/>
      <c r="JBR40" s="59"/>
      <c r="JBS40" s="59"/>
      <c r="JBT40" s="59"/>
      <c r="JBU40" s="59"/>
      <c r="JBV40" s="59"/>
      <c r="JBW40" s="59"/>
      <c r="JBX40" s="59"/>
      <c r="JBY40" s="59"/>
      <c r="JBZ40" s="59"/>
      <c r="JCA40" s="59"/>
      <c r="JCB40" s="59"/>
      <c r="JCC40" s="59"/>
      <c r="JCD40" s="59"/>
      <c r="JCE40" s="59"/>
      <c r="JCF40" s="59"/>
      <c r="JCG40" s="59"/>
      <c r="JCH40" s="59"/>
      <c r="JCI40" s="59"/>
      <c r="JCJ40" s="59"/>
      <c r="JCK40" s="59"/>
      <c r="JCL40" s="59"/>
      <c r="JCM40" s="59"/>
      <c r="JCN40" s="59"/>
      <c r="JCO40" s="59"/>
      <c r="JCP40" s="59"/>
      <c r="JCQ40" s="59"/>
      <c r="JCR40" s="59"/>
      <c r="JCS40" s="59"/>
      <c r="JCT40" s="59"/>
      <c r="JCU40" s="59"/>
      <c r="JCV40" s="59"/>
      <c r="JCW40" s="59"/>
      <c r="JCX40" s="59"/>
      <c r="JCY40" s="59"/>
      <c r="JCZ40" s="59"/>
      <c r="JDA40" s="59"/>
      <c r="JDB40" s="59"/>
      <c r="JDC40" s="59"/>
      <c r="JDD40" s="59"/>
      <c r="JDE40" s="59"/>
      <c r="JDF40" s="59"/>
      <c r="JDG40" s="59"/>
      <c r="JDH40" s="59"/>
      <c r="JDI40" s="59"/>
      <c r="JDJ40" s="59"/>
      <c r="JDK40" s="59"/>
      <c r="JDL40" s="59"/>
      <c r="JDM40" s="59"/>
      <c r="JDN40" s="59"/>
      <c r="JDO40" s="59"/>
      <c r="JDP40" s="59"/>
      <c r="JDQ40" s="59"/>
      <c r="JDR40" s="59"/>
      <c r="JDS40" s="59"/>
      <c r="JDT40" s="59"/>
      <c r="JDU40" s="59"/>
      <c r="JDV40" s="59"/>
      <c r="JDW40" s="59"/>
      <c r="JDX40" s="59"/>
      <c r="JDY40" s="59"/>
      <c r="JDZ40" s="59"/>
      <c r="JEA40" s="59"/>
      <c r="JEB40" s="59"/>
      <c r="JEC40" s="59"/>
      <c r="JED40" s="59"/>
      <c r="JEE40" s="59"/>
      <c r="JEF40" s="59"/>
      <c r="JEG40" s="59"/>
      <c r="JEH40" s="59"/>
      <c r="JEI40" s="59"/>
      <c r="JEJ40" s="59"/>
      <c r="JEK40" s="59"/>
      <c r="JEL40" s="59"/>
      <c r="JEM40" s="59"/>
      <c r="JEN40" s="59"/>
      <c r="JEO40" s="59"/>
      <c r="JEP40" s="59"/>
      <c r="JEQ40" s="59"/>
      <c r="JER40" s="59"/>
      <c r="JES40" s="59"/>
      <c r="JET40" s="59"/>
      <c r="JEU40" s="59"/>
      <c r="JEV40" s="59"/>
      <c r="JEW40" s="59"/>
      <c r="JEX40" s="59"/>
      <c r="JEY40" s="59"/>
      <c r="JEZ40" s="59"/>
      <c r="JFA40" s="59"/>
      <c r="JFB40" s="59"/>
      <c r="JFC40" s="59"/>
      <c r="JFD40" s="59"/>
      <c r="JFE40" s="59"/>
      <c r="JFF40" s="59"/>
      <c r="JFG40" s="59"/>
      <c r="JFH40" s="59"/>
      <c r="JFI40" s="59"/>
      <c r="JFJ40" s="59"/>
      <c r="JFK40" s="59"/>
      <c r="JFL40" s="59"/>
      <c r="JFM40" s="59"/>
      <c r="JFN40" s="59"/>
      <c r="JFO40" s="59"/>
      <c r="JFP40" s="59"/>
      <c r="JFQ40" s="59"/>
      <c r="JFR40" s="59"/>
      <c r="JFS40" s="59"/>
      <c r="JFT40" s="59"/>
      <c r="JFU40" s="59"/>
      <c r="JFV40" s="59"/>
      <c r="JFW40" s="59"/>
      <c r="JFX40" s="59"/>
      <c r="JFY40" s="59"/>
      <c r="JFZ40" s="59"/>
      <c r="JGA40" s="59"/>
      <c r="JGB40" s="59"/>
      <c r="JGC40" s="59"/>
      <c r="JGD40" s="59"/>
      <c r="JGE40" s="59"/>
      <c r="JGF40" s="59"/>
      <c r="JGG40" s="59"/>
      <c r="JGH40" s="59"/>
      <c r="JGI40" s="59"/>
      <c r="JGJ40" s="59"/>
      <c r="JGK40" s="59"/>
      <c r="JGL40" s="59"/>
      <c r="JGM40" s="59"/>
      <c r="JGN40" s="59"/>
      <c r="JGO40" s="59"/>
      <c r="JGP40" s="59"/>
      <c r="JGQ40" s="59"/>
      <c r="JGR40" s="59"/>
      <c r="JGS40" s="59"/>
      <c r="JGT40" s="59"/>
      <c r="JGU40" s="59"/>
      <c r="JGV40" s="59"/>
      <c r="JGW40" s="59"/>
      <c r="JGX40" s="59"/>
      <c r="JGY40" s="59"/>
      <c r="JGZ40" s="59"/>
      <c r="JHA40" s="59"/>
      <c r="JHB40" s="59"/>
      <c r="JHC40" s="59"/>
      <c r="JHD40" s="59"/>
      <c r="JHE40" s="59"/>
      <c r="JHF40" s="59"/>
      <c r="JHG40" s="59"/>
      <c r="JHH40" s="59"/>
      <c r="JHI40" s="59"/>
      <c r="JHJ40" s="59"/>
      <c r="JHK40" s="59"/>
      <c r="JHL40" s="59"/>
      <c r="JHM40" s="59"/>
      <c r="JHN40" s="59"/>
      <c r="JHO40" s="59"/>
      <c r="JHP40" s="59"/>
      <c r="JHQ40" s="59"/>
      <c r="JHR40" s="59"/>
      <c r="JHS40" s="59"/>
      <c r="JHT40" s="59"/>
      <c r="JHU40" s="59"/>
      <c r="JHV40" s="59"/>
      <c r="JHW40" s="59"/>
      <c r="JHX40" s="59"/>
      <c r="JHY40" s="59"/>
      <c r="JHZ40" s="59"/>
      <c r="JIA40" s="59"/>
      <c r="JIB40" s="59"/>
      <c r="JIC40" s="59"/>
      <c r="JID40" s="59"/>
      <c r="JIE40" s="59"/>
      <c r="JIF40" s="59"/>
      <c r="JIG40" s="59"/>
      <c r="JIH40" s="59"/>
      <c r="JII40" s="59"/>
      <c r="JIJ40" s="59"/>
      <c r="JIK40" s="59"/>
      <c r="JIL40" s="59"/>
      <c r="JIM40" s="59"/>
      <c r="JIN40" s="59"/>
      <c r="JIO40" s="59"/>
      <c r="JIP40" s="59"/>
      <c r="JIQ40" s="59"/>
      <c r="JIR40" s="59"/>
      <c r="JIS40" s="59"/>
      <c r="JIT40" s="59"/>
      <c r="JIU40" s="59"/>
      <c r="JIV40" s="59"/>
      <c r="JIW40" s="59"/>
      <c r="JIX40" s="59"/>
      <c r="JIY40" s="59"/>
      <c r="JIZ40" s="59"/>
      <c r="JJA40" s="59"/>
      <c r="JJB40" s="59"/>
      <c r="JJC40" s="59"/>
      <c r="JJD40" s="59"/>
      <c r="JJE40" s="59"/>
      <c r="JJF40" s="59"/>
      <c r="JJG40" s="59"/>
      <c r="JJH40" s="59"/>
      <c r="JJI40" s="59"/>
      <c r="JJJ40" s="59"/>
      <c r="JJK40" s="59"/>
      <c r="JJL40" s="59"/>
      <c r="JJM40" s="59"/>
      <c r="JJN40" s="59"/>
      <c r="JJO40" s="59"/>
      <c r="JJP40" s="59"/>
      <c r="JJQ40" s="59"/>
      <c r="JJR40" s="59"/>
      <c r="JJS40" s="59"/>
      <c r="JJT40" s="59"/>
      <c r="JJU40" s="59"/>
      <c r="JJV40" s="59"/>
      <c r="JJW40" s="59"/>
      <c r="JJX40" s="59"/>
      <c r="JJY40" s="59"/>
      <c r="JJZ40" s="59"/>
      <c r="JKA40" s="59"/>
      <c r="JKB40" s="59"/>
      <c r="JKC40" s="59"/>
      <c r="JKD40" s="59"/>
      <c r="JKE40" s="59"/>
      <c r="JKF40" s="59"/>
      <c r="JKG40" s="59"/>
      <c r="JKH40" s="59"/>
      <c r="JKI40" s="59"/>
      <c r="JKJ40" s="59"/>
      <c r="JKK40" s="59"/>
      <c r="JKL40" s="59"/>
      <c r="JKM40" s="59"/>
      <c r="JKN40" s="59"/>
      <c r="JKO40" s="59"/>
      <c r="JKP40" s="59"/>
      <c r="JKQ40" s="59"/>
      <c r="JKR40" s="59"/>
      <c r="JKS40" s="59"/>
      <c r="JKT40" s="59"/>
      <c r="JKU40" s="59"/>
      <c r="JKV40" s="59"/>
      <c r="JKW40" s="59"/>
      <c r="JKX40" s="59"/>
      <c r="JKY40" s="59"/>
      <c r="JKZ40" s="59"/>
      <c r="JLA40" s="59"/>
      <c r="JLB40" s="59"/>
      <c r="JLC40" s="59"/>
      <c r="JLD40" s="59"/>
      <c r="JLE40" s="59"/>
      <c r="JLF40" s="59"/>
      <c r="JLG40" s="59"/>
      <c r="JLH40" s="59"/>
      <c r="JLI40" s="59"/>
      <c r="JLJ40" s="59"/>
      <c r="JLK40" s="59"/>
      <c r="JLL40" s="59"/>
      <c r="JLM40" s="59"/>
      <c r="JLN40" s="59"/>
      <c r="JLO40" s="59"/>
      <c r="JLP40" s="59"/>
      <c r="JLQ40" s="59"/>
      <c r="JLR40" s="59"/>
      <c r="JLS40" s="59"/>
      <c r="JLT40" s="59"/>
      <c r="JLU40" s="59"/>
      <c r="JLV40" s="59"/>
      <c r="JLW40" s="59"/>
      <c r="JLX40" s="59"/>
      <c r="JLY40" s="59"/>
      <c r="JLZ40" s="59"/>
      <c r="JMA40" s="59"/>
      <c r="JMB40" s="59"/>
      <c r="JMC40" s="59"/>
      <c r="JMD40" s="59"/>
      <c r="JME40" s="59"/>
      <c r="JMF40" s="59"/>
      <c r="JMG40" s="59"/>
      <c r="JMH40" s="59"/>
      <c r="JMI40" s="59"/>
      <c r="JMJ40" s="59"/>
      <c r="JMK40" s="59"/>
      <c r="JML40" s="59"/>
      <c r="JMM40" s="59"/>
      <c r="JMN40" s="59"/>
      <c r="JMO40" s="59"/>
      <c r="JMP40" s="59"/>
      <c r="JMQ40" s="59"/>
      <c r="JMR40" s="59"/>
      <c r="JMS40" s="59"/>
      <c r="JMT40" s="59"/>
      <c r="JMU40" s="59"/>
      <c r="JMV40" s="59"/>
      <c r="JMW40" s="59"/>
      <c r="JMX40" s="59"/>
      <c r="JMY40" s="59"/>
      <c r="JMZ40" s="59"/>
      <c r="JNA40" s="59"/>
      <c r="JNB40" s="59"/>
      <c r="JNC40" s="59"/>
      <c r="JND40" s="59"/>
      <c r="JNE40" s="59"/>
      <c r="JNF40" s="59"/>
      <c r="JNG40" s="59"/>
      <c r="JNH40" s="59"/>
      <c r="JNI40" s="59"/>
      <c r="JNJ40" s="59"/>
      <c r="JNK40" s="59"/>
      <c r="JNL40" s="59"/>
      <c r="JNM40" s="59"/>
      <c r="JNN40" s="59"/>
      <c r="JNO40" s="59"/>
      <c r="JNP40" s="59"/>
      <c r="JNQ40" s="59"/>
      <c r="JNR40" s="59"/>
      <c r="JNS40" s="59"/>
      <c r="JNT40" s="59"/>
      <c r="JNU40" s="59"/>
      <c r="JNV40" s="59"/>
      <c r="JNW40" s="59"/>
      <c r="JNX40" s="59"/>
      <c r="JNY40" s="59"/>
      <c r="JNZ40" s="59"/>
      <c r="JOA40" s="59"/>
      <c r="JOB40" s="59"/>
      <c r="JOC40" s="59"/>
      <c r="JOD40" s="59"/>
      <c r="JOE40" s="59"/>
      <c r="JOF40" s="59"/>
      <c r="JOG40" s="59"/>
      <c r="JOH40" s="59"/>
      <c r="JOI40" s="59"/>
      <c r="JOJ40" s="59"/>
      <c r="JOK40" s="59"/>
      <c r="JOL40" s="59"/>
      <c r="JOM40" s="59"/>
      <c r="JON40" s="59"/>
      <c r="JOO40" s="59"/>
      <c r="JOP40" s="59"/>
      <c r="JOQ40" s="59"/>
      <c r="JOR40" s="59"/>
      <c r="JOS40" s="59"/>
      <c r="JOT40" s="59"/>
      <c r="JOU40" s="59"/>
      <c r="JOV40" s="59"/>
      <c r="JOW40" s="59"/>
      <c r="JOX40" s="59"/>
      <c r="JOY40" s="59"/>
      <c r="JOZ40" s="59"/>
      <c r="JPA40" s="59"/>
      <c r="JPB40" s="59"/>
      <c r="JPC40" s="59"/>
      <c r="JPD40" s="59"/>
      <c r="JPE40" s="59"/>
      <c r="JPF40" s="59"/>
      <c r="JPG40" s="59"/>
      <c r="JPH40" s="59"/>
      <c r="JPI40" s="59"/>
      <c r="JPJ40" s="59"/>
      <c r="JPK40" s="59"/>
      <c r="JPL40" s="59"/>
      <c r="JPM40" s="59"/>
      <c r="JPN40" s="59"/>
      <c r="JPO40" s="59"/>
      <c r="JPP40" s="59"/>
      <c r="JPQ40" s="59"/>
      <c r="JPR40" s="59"/>
      <c r="JPS40" s="59"/>
      <c r="JPT40" s="59"/>
      <c r="JPU40" s="59"/>
      <c r="JPV40" s="59"/>
      <c r="JPW40" s="59"/>
      <c r="JPX40" s="59"/>
      <c r="JPY40" s="59"/>
      <c r="JPZ40" s="59"/>
      <c r="JQA40" s="59"/>
      <c r="JQB40" s="59"/>
      <c r="JQC40" s="59"/>
      <c r="JQD40" s="59"/>
      <c r="JQE40" s="59"/>
      <c r="JQF40" s="59"/>
      <c r="JQG40" s="59"/>
      <c r="JQH40" s="59"/>
      <c r="JQI40" s="59"/>
      <c r="JQJ40" s="59"/>
      <c r="JQK40" s="59"/>
      <c r="JQL40" s="59"/>
      <c r="JQM40" s="59"/>
      <c r="JQN40" s="59"/>
      <c r="JQO40" s="59"/>
      <c r="JQP40" s="59"/>
      <c r="JQQ40" s="59"/>
      <c r="JQR40" s="59"/>
      <c r="JQS40" s="59"/>
      <c r="JQT40" s="59"/>
      <c r="JQU40" s="59"/>
      <c r="JQV40" s="59"/>
      <c r="JQW40" s="59"/>
      <c r="JQX40" s="59"/>
      <c r="JQY40" s="59"/>
      <c r="JQZ40" s="59"/>
      <c r="JRA40" s="59"/>
      <c r="JRB40" s="59"/>
      <c r="JRC40" s="59"/>
      <c r="JRD40" s="59"/>
      <c r="JRE40" s="59"/>
      <c r="JRF40" s="59"/>
      <c r="JRG40" s="59"/>
      <c r="JRH40" s="59"/>
      <c r="JRI40" s="59"/>
      <c r="JRJ40" s="59"/>
      <c r="JRK40" s="59"/>
      <c r="JRL40" s="59"/>
      <c r="JRM40" s="59"/>
      <c r="JRN40" s="59"/>
      <c r="JRO40" s="59"/>
      <c r="JRP40" s="59"/>
      <c r="JRQ40" s="59"/>
      <c r="JRR40" s="59"/>
      <c r="JRS40" s="59"/>
      <c r="JRT40" s="59"/>
      <c r="JRU40" s="59"/>
      <c r="JRV40" s="59"/>
      <c r="JRW40" s="59"/>
      <c r="JRX40" s="59"/>
      <c r="JRY40" s="59"/>
      <c r="JRZ40" s="59"/>
      <c r="JSA40" s="59"/>
      <c r="JSB40" s="59"/>
      <c r="JSC40" s="59"/>
      <c r="JSD40" s="59"/>
      <c r="JSE40" s="59"/>
      <c r="JSF40" s="59"/>
      <c r="JSG40" s="59"/>
      <c r="JSH40" s="59"/>
      <c r="JSI40" s="59"/>
      <c r="JSJ40" s="59"/>
      <c r="JSK40" s="59"/>
      <c r="JSL40" s="59"/>
      <c r="JSM40" s="59"/>
      <c r="JSN40" s="59"/>
      <c r="JSO40" s="59"/>
      <c r="JSP40" s="59"/>
      <c r="JSQ40" s="59"/>
      <c r="JSR40" s="59"/>
      <c r="JSS40" s="59"/>
      <c r="JST40" s="59"/>
      <c r="JSU40" s="59"/>
      <c r="JSV40" s="59"/>
      <c r="JSW40" s="59"/>
      <c r="JSX40" s="59"/>
      <c r="JSY40" s="59"/>
      <c r="JSZ40" s="59"/>
      <c r="JTA40" s="59"/>
      <c r="JTB40" s="59"/>
      <c r="JTC40" s="59"/>
      <c r="JTD40" s="59"/>
      <c r="JTE40" s="59"/>
      <c r="JTF40" s="59"/>
      <c r="JTG40" s="59"/>
      <c r="JTH40" s="59"/>
      <c r="JTI40" s="59"/>
      <c r="JTJ40" s="59"/>
      <c r="JTK40" s="59"/>
      <c r="JTL40" s="59"/>
      <c r="JTM40" s="59"/>
      <c r="JTN40" s="59"/>
      <c r="JTO40" s="59"/>
      <c r="JTP40" s="59"/>
      <c r="JTQ40" s="59"/>
      <c r="JTR40" s="59"/>
      <c r="JTS40" s="59"/>
      <c r="JTT40" s="59"/>
      <c r="JTU40" s="59"/>
      <c r="JTV40" s="59"/>
      <c r="JTW40" s="59"/>
      <c r="JTX40" s="59"/>
      <c r="JTY40" s="59"/>
      <c r="JTZ40" s="59"/>
      <c r="JUA40" s="59"/>
      <c r="JUB40" s="59"/>
      <c r="JUC40" s="59"/>
      <c r="JUD40" s="59"/>
      <c r="JUE40" s="59"/>
      <c r="JUF40" s="59"/>
      <c r="JUG40" s="59"/>
      <c r="JUH40" s="59"/>
      <c r="JUI40" s="59"/>
      <c r="JUJ40" s="59"/>
      <c r="JUK40" s="59"/>
      <c r="JUL40" s="59"/>
      <c r="JUM40" s="59"/>
      <c r="JUN40" s="59"/>
      <c r="JUO40" s="59"/>
      <c r="JUP40" s="59"/>
      <c r="JUQ40" s="59"/>
      <c r="JUR40" s="59"/>
      <c r="JUS40" s="59"/>
      <c r="JUT40" s="59"/>
      <c r="JUU40" s="59"/>
      <c r="JUV40" s="59"/>
      <c r="JUW40" s="59"/>
      <c r="JUX40" s="59"/>
      <c r="JUY40" s="59"/>
      <c r="JUZ40" s="59"/>
      <c r="JVA40" s="59"/>
      <c r="JVB40" s="59"/>
      <c r="JVC40" s="59"/>
      <c r="JVD40" s="59"/>
      <c r="JVE40" s="59"/>
      <c r="JVF40" s="59"/>
      <c r="JVG40" s="59"/>
      <c r="JVH40" s="59"/>
      <c r="JVI40" s="59"/>
      <c r="JVJ40" s="59"/>
      <c r="JVK40" s="59"/>
      <c r="JVL40" s="59"/>
      <c r="JVM40" s="59"/>
      <c r="JVN40" s="59"/>
      <c r="JVO40" s="59"/>
      <c r="JVP40" s="59"/>
      <c r="JVQ40" s="59"/>
      <c r="JVR40" s="59"/>
      <c r="JVS40" s="59"/>
      <c r="JVT40" s="59"/>
      <c r="JVU40" s="59"/>
      <c r="JVV40" s="59"/>
      <c r="JVW40" s="59"/>
      <c r="JVX40" s="59"/>
      <c r="JVY40" s="59"/>
      <c r="JVZ40" s="59"/>
      <c r="JWA40" s="59"/>
      <c r="JWB40" s="59"/>
      <c r="JWC40" s="59"/>
      <c r="JWD40" s="59"/>
      <c r="JWE40" s="59"/>
      <c r="JWF40" s="59"/>
      <c r="JWG40" s="59"/>
      <c r="JWH40" s="59"/>
      <c r="JWI40" s="59"/>
      <c r="JWJ40" s="59"/>
      <c r="JWK40" s="59"/>
      <c r="JWL40" s="59"/>
      <c r="JWM40" s="59"/>
      <c r="JWN40" s="59"/>
      <c r="JWO40" s="59"/>
      <c r="JWP40" s="59"/>
      <c r="JWQ40" s="59"/>
      <c r="JWR40" s="59"/>
      <c r="JWS40" s="59"/>
      <c r="JWT40" s="59"/>
      <c r="JWU40" s="59"/>
      <c r="JWV40" s="59"/>
      <c r="JWW40" s="59"/>
      <c r="JWX40" s="59"/>
      <c r="JWY40" s="59"/>
      <c r="JWZ40" s="59"/>
      <c r="JXA40" s="59"/>
      <c r="JXB40" s="59"/>
      <c r="JXC40" s="59"/>
      <c r="JXD40" s="59"/>
      <c r="JXE40" s="59"/>
      <c r="JXF40" s="59"/>
      <c r="JXG40" s="59"/>
      <c r="JXH40" s="59"/>
      <c r="JXI40" s="59"/>
      <c r="JXJ40" s="59"/>
      <c r="JXK40" s="59"/>
      <c r="JXL40" s="59"/>
      <c r="JXM40" s="59"/>
      <c r="JXN40" s="59"/>
      <c r="JXO40" s="59"/>
      <c r="JXP40" s="59"/>
      <c r="JXQ40" s="59"/>
      <c r="JXR40" s="59"/>
      <c r="JXS40" s="59"/>
      <c r="JXT40" s="59"/>
      <c r="JXU40" s="59"/>
      <c r="JXV40" s="59"/>
      <c r="JXW40" s="59"/>
      <c r="JXX40" s="59"/>
      <c r="JXY40" s="59"/>
      <c r="JXZ40" s="59"/>
      <c r="JYA40" s="59"/>
      <c r="JYB40" s="59"/>
      <c r="JYC40" s="59"/>
      <c r="JYD40" s="59"/>
      <c r="JYE40" s="59"/>
      <c r="JYF40" s="59"/>
      <c r="JYG40" s="59"/>
      <c r="JYH40" s="59"/>
      <c r="JYI40" s="59"/>
      <c r="JYJ40" s="59"/>
      <c r="JYK40" s="59"/>
      <c r="JYL40" s="59"/>
      <c r="JYM40" s="59"/>
      <c r="JYN40" s="59"/>
      <c r="JYO40" s="59"/>
      <c r="JYP40" s="59"/>
      <c r="JYQ40" s="59"/>
      <c r="JYR40" s="59"/>
      <c r="JYS40" s="59"/>
      <c r="JYT40" s="59"/>
      <c r="JYU40" s="59"/>
      <c r="JYV40" s="59"/>
      <c r="JYW40" s="59"/>
      <c r="JYX40" s="59"/>
      <c r="JYY40" s="59"/>
      <c r="JYZ40" s="59"/>
      <c r="JZA40" s="59"/>
      <c r="JZB40" s="59"/>
      <c r="JZC40" s="59"/>
      <c r="JZD40" s="59"/>
      <c r="JZE40" s="59"/>
      <c r="JZF40" s="59"/>
      <c r="JZG40" s="59"/>
      <c r="JZH40" s="59"/>
      <c r="JZI40" s="59"/>
      <c r="JZJ40" s="59"/>
      <c r="JZK40" s="59"/>
      <c r="JZL40" s="59"/>
      <c r="JZM40" s="59"/>
      <c r="JZN40" s="59"/>
      <c r="JZO40" s="59"/>
      <c r="JZP40" s="59"/>
      <c r="JZQ40" s="59"/>
      <c r="JZR40" s="59"/>
      <c r="JZS40" s="59"/>
      <c r="JZT40" s="59"/>
      <c r="JZU40" s="59"/>
      <c r="JZV40" s="59"/>
      <c r="JZW40" s="59"/>
      <c r="JZX40" s="59"/>
      <c r="JZY40" s="59"/>
      <c r="JZZ40" s="59"/>
      <c r="KAA40" s="59"/>
      <c r="KAB40" s="59"/>
      <c r="KAC40" s="59"/>
      <c r="KAD40" s="59"/>
      <c r="KAE40" s="59"/>
      <c r="KAF40" s="59"/>
      <c r="KAG40" s="59"/>
      <c r="KAH40" s="59"/>
      <c r="KAI40" s="59"/>
      <c r="KAJ40" s="59"/>
      <c r="KAK40" s="59"/>
      <c r="KAL40" s="59"/>
      <c r="KAM40" s="59"/>
      <c r="KAN40" s="59"/>
      <c r="KAO40" s="59"/>
      <c r="KAP40" s="59"/>
      <c r="KAQ40" s="59"/>
      <c r="KAR40" s="59"/>
      <c r="KAS40" s="59"/>
      <c r="KAT40" s="59"/>
      <c r="KAU40" s="59"/>
      <c r="KAV40" s="59"/>
      <c r="KAW40" s="59"/>
      <c r="KAX40" s="59"/>
      <c r="KAY40" s="59"/>
      <c r="KAZ40" s="59"/>
      <c r="KBA40" s="59"/>
      <c r="KBB40" s="59"/>
      <c r="KBC40" s="59"/>
      <c r="KBD40" s="59"/>
      <c r="KBE40" s="59"/>
      <c r="KBF40" s="59"/>
      <c r="KBG40" s="59"/>
      <c r="KBH40" s="59"/>
      <c r="KBI40" s="59"/>
      <c r="KBJ40" s="59"/>
      <c r="KBK40" s="59"/>
      <c r="KBL40" s="59"/>
      <c r="KBM40" s="59"/>
      <c r="KBN40" s="59"/>
      <c r="KBO40" s="59"/>
      <c r="KBP40" s="59"/>
      <c r="KBQ40" s="59"/>
      <c r="KBR40" s="59"/>
      <c r="KBS40" s="59"/>
      <c r="KBT40" s="59"/>
      <c r="KBU40" s="59"/>
      <c r="KBV40" s="59"/>
      <c r="KBW40" s="59"/>
      <c r="KBX40" s="59"/>
      <c r="KBY40" s="59"/>
      <c r="KBZ40" s="59"/>
      <c r="KCA40" s="59"/>
      <c r="KCB40" s="59"/>
      <c r="KCC40" s="59"/>
      <c r="KCD40" s="59"/>
      <c r="KCE40" s="59"/>
      <c r="KCF40" s="59"/>
      <c r="KCG40" s="59"/>
      <c r="KCH40" s="59"/>
      <c r="KCI40" s="59"/>
      <c r="KCJ40" s="59"/>
      <c r="KCK40" s="59"/>
      <c r="KCL40" s="59"/>
      <c r="KCM40" s="59"/>
      <c r="KCN40" s="59"/>
      <c r="KCO40" s="59"/>
      <c r="KCP40" s="59"/>
      <c r="KCQ40" s="59"/>
      <c r="KCR40" s="59"/>
      <c r="KCS40" s="59"/>
      <c r="KCT40" s="59"/>
      <c r="KCU40" s="59"/>
      <c r="KCV40" s="59"/>
      <c r="KCW40" s="59"/>
      <c r="KCX40" s="59"/>
      <c r="KCY40" s="59"/>
      <c r="KCZ40" s="59"/>
      <c r="KDA40" s="59"/>
      <c r="KDB40" s="59"/>
      <c r="KDC40" s="59"/>
      <c r="KDD40" s="59"/>
      <c r="KDE40" s="59"/>
      <c r="KDF40" s="59"/>
      <c r="KDG40" s="59"/>
      <c r="KDH40" s="59"/>
      <c r="KDI40" s="59"/>
      <c r="KDJ40" s="59"/>
      <c r="KDK40" s="59"/>
      <c r="KDL40" s="59"/>
      <c r="KDM40" s="59"/>
      <c r="KDN40" s="59"/>
      <c r="KDO40" s="59"/>
      <c r="KDP40" s="59"/>
      <c r="KDQ40" s="59"/>
      <c r="KDR40" s="59"/>
      <c r="KDS40" s="59"/>
      <c r="KDT40" s="59"/>
      <c r="KDU40" s="59"/>
      <c r="KDV40" s="59"/>
      <c r="KDW40" s="59"/>
      <c r="KDX40" s="59"/>
      <c r="KDY40" s="59"/>
      <c r="KDZ40" s="59"/>
      <c r="KEA40" s="59"/>
      <c r="KEB40" s="59"/>
      <c r="KEC40" s="59"/>
      <c r="KED40" s="59"/>
      <c r="KEE40" s="59"/>
      <c r="KEF40" s="59"/>
      <c r="KEG40" s="59"/>
      <c r="KEH40" s="59"/>
      <c r="KEI40" s="59"/>
      <c r="KEJ40" s="59"/>
      <c r="KEK40" s="59"/>
      <c r="KEL40" s="59"/>
      <c r="KEM40" s="59"/>
      <c r="KEN40" s="59"/>
      <c r="KEO40" s="59"/>
      <c r="KEP40" s="59"/>
      <c r="KEQ40" s="59"/>
      <c r="KER40" s="59"/>
      <c r="KES40" s="59"/>
      <c r="KET40" s="59"/>
      <c r="KEU40" s="59"/>
      <c r="KEV40" s="59"/>
      <c r="KEW40" s="59"/>
      <c r="KEX40" s="59"/>
      <c r="KEY40" s="59"/>
      <c r="KEZ40" s="59"/>
      <c r="KFA40" s="59"/>
      <c r="KFB40" s="59"/>
      <c r="KFC40" s="59"/>
      <c r="KFD40" s="59"/>
      <c r="KFE40" s="59"/>
      <c r="KFF40" s="59"/>
      <c r="KFG40" s="59"/>
      <c r="KFH40" s="59"/>
      <c r="KFI40" s="59"/>
      <c r="KFJ40" s="59"/>
      <c r="KFK40" s="59"/>
      <c r="KFL40" s="59"/>
      <c r="KFM40" s="59"/>
      <c r="KFN40" s="59"/>
      <c r="KFO40" s="59"/>
      <c r="KFP40" s="59"/>
      <c r="KFQ40" s="59"/>
      <c r="KFR40" s="59"/>
      <c r="KFS40" s="59"/>
      <c r="KFT40" s="59"/>
      <c r="KFU40" s="59"/>
      <c r="KFV40" s="59"/>
      <c r="KFW40" s="59"/>
      <c r="KFX40" s="59"/>
      <c r="KFY40" s="59"/>
      <c r="KFZ40" s="59"/>
      <c r="KGA40" s="59"/>
      <c r="KGB40" s="59"/>
      <c r="KGC40" s="59"/>
      <c r="KGD40" s="59"/>
      <c r="KGE40" s="59"/>
      <c r="KGF40" s="59"/>
      <c r="KGG40" s="59"/>
      <c r="KGH40" s="59"/>
      <c r="KGI40" s="59"/>
      <c r="KGJ40" s="59"/>
      <c r="KGK40" s="59"/>
      <c r="KGL40" s="59"/>
      <c r="KGM40" s="59"/>
      <c r="KGN40" s="59"/>
      <c r="KGO40" s="59"/>
      <c r="KGP40" s="59"/>
      <c r="KGQ40" s="59"/>
      <c r="KGR40" s="59"/>
      <c r="KGS40" s="59"/>
      <c r="KGT40" s="59"/>
      <c r="KGU40" s="59"/>
      <c r="KGV40" s="59"/>
      <c r="KGW40" s="59"/>
      <c r="KGX40" s="59"/>
      <c r="KGY40" s="59"/>
      <c r="KGZ40" s="59"/>
      <c r="KHA40" s="59"/>
      <c r="KHB40" s="59"/>
      <c r="KHC40" s="59"/>
      <c r="KHD40" s="59"/>
      <c r="KHE40" s="59"/>
      <c r="KHF40" s="59"/>
      <c r="KHG40" s="59"/>
      <c r="KHH40" s="59"/>
      <c r="KHI40" s="59"/>
      <c r="KHJ40" s="59"/>
      <c r="KHK40" s="59"/>
      <c r="KHL40" s="59"/>
      <c r="KHM40" s="59"/>
      <c r="KHN40" s="59"/>
      <c r="KHO40" s="59"/>
      <c r="KHP40" s="59"/>
      <c r="KHQ40" s="59"/>
      <c r="KHR40" s="59"/>
      <c r="KHS40" s="59"/>
      <c r="KHT40" s="59"/>
      <c r="KHU40" s="59"/>
      <c r="KHV40" s="59"/>
      <c r="KHW40" s="59"/>
      <c r="KHX40" s="59"/>
      <c r="KHY40" s="59"/>
      <c r="KHZ40" s="59"/>
      <c r="KIA40" s="59"/>
      <c r="KIB40" s="59"/>
      <c r="KIC40" s="59"/>
      <c r="KID40" s="59"/>
      <c r="KIE40" s="59"/>
      <c r="KIF40" s="59"/>
      <c r="KIG40" s="59"/>
      <c r="KIH40" s="59"/>
      <c r="KII40" s="59"/>
      <c r="KIJ40" s="59"/>
      <c r="KIK40" s="59"/>
      <c r="KIL40" s="59"/>
      <c r="KIM40" s="59"/>
      <c r="KIN40" s="59"/>
      <c r="KIO40" s="59"/>
      <c r="KIP40" s="59"/>
      <c r="KIQ40" s="59"/>
      <c r="KIR40" s="59"/>
      <c r="KIS40" s="59"/>
      <c r="KIT40" s="59"/>
      <c r="KIU40" s="59"/>
      <c r="KIV40" s="59"/>
      <c r="KIW40" s="59"/>
      <c r="KIX40" s="59"/>
      <c r="KIY40" s="59"/>
      <c r="KIZ40" s="59"/>
      <c r="KJA40" s="59"/>
      <c r="KJB40" s="59"/>
      <c r="KJC40" s="59"/>
      <c r="KJD40" s="59"/>
      <c r="KJE40" s="59"/>
      <c r="KJF40" s="59"/>
      <c r="KJG40" s="59"/>
      <c r="KJH40" s="59"/>
      <c r="KJI40" s="59"/>
      <c r="KJJ40" s="59"/>
      <c r="KJK40" s="59"/>
      <c r="KJL40" s="59"/>
      <c r="KJM40" s="59"/>
      <c r="KJN40" s="59"/>
      <c r="KJO40" s="59"/>
      <c r="KJP40" s="59"/>
      <c r="KJQ40" s="59"/>
      <c r="KJR40" s="59"/>
      <c r="KJS40" s="59"/>
      <c r="KJT40" s="59"/>
      <c r="KJU40" s="59"/>
      <c r="KJV40" s="59"/>
      <c r="KJW40" s="59"/>
      <c r="KJX40" s="59"/>
      <c r="KJY40" s="59"/>
      <c r="KJZ40" s="59"/>
      <c r="KKA40" s="59"/>
      <c r="KKB40" s="59"/>
      <c r="KKC40" s="59"/>
      <c r="KKD40" s="59"/>
      <c r="KKE40" s="59"/>
      <c r="KKF40" s="59"/>
      <c r="KKG40" s="59"/>
      <c r="KKH40" s="59"/>
      <c r="KKI40" s="59"/>
      <c r="KKJ40" s="59"/>
      <c r="KKK40" s="59"/>
      <c r="KKL40" s="59"/>
      <c r="KKM40" s="59"/>
      <c r="KKN40" s="59"/>
      <c r="KKO40" s="59"/>
      <c r="KKP40" s="59"/>
      <c r="KKQ40" s="59"/>
      <c r="KKR40" s="59"/>
      <c r="KKS40" s="59"/>
      <c r="KKT40" s="59"/>
      <c r="KKU40" s="59"/>
      <c r="KKV40" s="59"/>
      <c r="KKW40" s="59"/>
      <c r="KKX40" s="59"/>
      <c r="KKY40" s="59"/>
      <c r="KKZ40" s="59"/>
      <c r="KLA40" s="59"/>
      <c r="KLB40" s="59"/>
      <c r="KLC40" s="59"/>
      <c r="KLD40" s="59"/>
      <c r="KLE40" s="59"/>
      <c r="KLF40" s="59"/>
      <c r="KLG40" s="59"/>
      <c r="KLH40" s="59"/>
      <c r="KLI40" s="59"/>
      <c r="KLJ40" s="59"/>
      <c r="KLK40" s="59"/>
      <c r="KLL40" s="59"/>
      <c r="KLM40" s="59"/>
      <c r="KLN40" s="59"/>
      <c r="KLO40" s="59"/>
      <c r="KLP40" s="59"/>
      <c r="KLQ40" s="59"/>
      <c r="KLR40" s="59"/>
      <c r="KLS40" s="59"/>
      <c r="KLT40" s="59"/>
      <c r="KLU40" s="59"/>
      <c r="KLV40" s="59"/>
      <c r="KLW40" s="59"/>
      <c r="KLX40" s="59"/>
      <c r="KLY40" s="59"/>
      <c r="KLZ40" s="59"/>
      <c r="KMA40" s="59"/>
      <c r="KMB40" s="59"/>
      <c r="KMC40" s="59"/>
      <c r="KMD40" s="59"/>
      <c r="KME40" s="59"/>
      <c r="KMF40" s="59"/>
      <c r="KMG40" s="59"/>
      <c r="KMH40" s="59"/>
      <c r="KMI40" s="59"/>
      <c r="KMJ40" s="59"/>
      <c r="KMK40" s="59"/>
      <c r="KML40" s="59"/>
      <c r="KMM40" s="59"/>
      <c r="KMN40" s="59"/>
      <c r="KMO40" s="59"/>
      <c r="KMP40" s="59"/>
      <c r="KMQ40" s="59"/>
      <c r="KMR40" s="59"/>
      <c r="KMS40" s="59"/>
      <c r="KMT40" s="59"/>
      <c r="KMU40" s="59"/>
      <c r="KMV40" s="59"/>
      <c r="KMW40" s="59"/>
      <c r="KMX40" s="59"/>
      <c r="KMY40" s="59"/>
      <c r="KMZ40" s="59"/>
      <c r="KNA40" s="59"/>
      <c r="KNB40" s="59"/>
      <c r="KNC40" s="59"/>
      <c r="KND40" s="59"/>
      <c r="KNE40" s="59"/>
      <c r="KNF40" s="59"/>
      <c r="KNG40" s="59"/>
      <c r="KNH40" s="59"/>
      <c r="KNI40" s="59"/>
      <c r="KNJ40" s="59"/>
      <c r="KNK40" s="59"/>
      <c r="KNL40" s="59"/>
      <c r="KNM40" s="59"/>
      <c r="KNN40" s="59"/>
      <c r="KNO40" s="59"/>
      <c r="KNP40" s="59"/>
      <c r="KNQ40" s="59"/>
      <c r="KNR40" s="59"/>
      <c r="KNS40" s="59"/>
      <c r="KNT40" s="59"/>
      <c r="KNU40" s="59"/>
      <c r="KNV40" s="59"/>
      <c r="KNW40" s="59"/>
      <c r="KNX40" s="59"/>
      <c r="KNY40" s="59"/>
      <c r="KNZ40" s="59"/>
      <c r="KOA40" s="59"/>
      <c r="KOB40" s="59"/>
      <c r="KOC40" s="59"/>
      <c r="KOD40" s="59"/>
      <c r="KOE40" s="59"/>
      <c r="KOF40" s="59"/>
      <c r="KOG40" s="59"/>
      <c r="KOH40" s="59"/>
      <c r="KOI40" s="59"/>
      <c r="KOJ40" s="59"/>
      <c r="KOK40" s="59"/>
      <c r="KOL40" s="59"/>
      <c r="KOM40" s="59"/>
      <c r="KON40" s="59"/>
      <c r="KOO40" s="59"/>
      <c r="KOP40" s="59"/>
      <c r="KOQ40" s="59"/>
      <c r="KOR40" s="59"/>
      <c r="KOS40" s="59"/>
      <c r="KOT40" s="59"/>
      <c r="KOU40" s="59"/>
      <c r="KOV40" s="59"/>
      <c r="KOW40" s="59"/>
      <c r="KOX40" s="59"/>
      <c r="KOY40" s="59"/>
      <c r="KOZ40" s="59"/>
      <c r="KPA40" s="59"/>
      <c r="KPB40" s="59"/>
      <c r="KPC40" s="59"/>
      <c r="KPD40" s="59"/>
      <c r="KPE40" s="59"/>
      <c r="KPF40" s="59"/>
      <c r="KPG40" s="59"/>
      <c r="KPH40" s="59"/>
      <c r="KPI40" s="59"/>
      <c r="KPJ40" s="59"/>
      <c r="KPK40" s="59"/>
      <c r="KPL40" s="59"/>
      <c r="KPM40" s="59"/>
      <c r="KPN40" s="59"/>
      <c r="KPO40" s="59"/>
      <c r="KPP40" s="59"/>
      <c r="KPQ40" s="59"/>
      <c r="KPR40" s="59"/>
      <c r="KPS40" s="59"/>
      <c r="KPT40" s="59"/>
      <c r="KPU40" s="59"/>
      <c r="KPV40" s="59"/>
      <c r="KPW40" s="59"/>
      <c r="KPX40" s="59"/>
      <c r="KPY40" s="59"/>
      <c r="KPZ40" s="59"/>
      <c r="KQA40" s="59"/>
      <c r="KQB40" s="59"/>
      <c r="KQC40" s="59"/>
      <c r="KQD40" s="59"/>
      <c r="KQE40" s="59"/>
      <c r="KQF40" s="59"/>
      <c r="KQG40" s="59"/>
      <c r="KQH40" s="59"/>
      <c r="KQI40" s="59"/>
      <c r="KQJ40" s="59"/>
      <c r="KQK40" s="59"/>
      <c r="KQL40" s="59"/>
      <c r="KQM40" s="59"/>
      <c r="KQN40" s="59"/>
      <c r="KQO40" s="59"/>
      <c r="KQP40" s="59"/>
      <c r="KQQ40" s="59"/>
      <c r="KQR40" s="59"/>
      <c r="KQS40" s="59"/>
      <c r="KQT40" s="59"/>
      <c r="KQU40" s="59"/>
      <c r="KQV40" s="59"/>
      <c r="KQW40" s="59"/>
      <c r="KQX40" s="59"/>
      <c r="KQY40" s="59"/>
      <c r="KQZ40" s="59"/>
      <c r="KRA40" s="59"/>
      <c r="KRB40" s="59"/>
      <c r="KRC40" s="59"/>
      <c r="KRD40" s="59"/>
      <c r="KRE40" s="59"/>
      <c r="KRF40" s="59"/>
      <c r="KRG40" s="59"/>
      <c r="KRH40" s="59"/>
      <c r="KRI40" s="59"/>
      <c r="KRJ40" s="59"/>
      <c r="KRK40" s="59"/>
      <c r="KRL40" s="59"/>
      <c r="KRM40" s="59"/>
      <c r="KRN40" s="59"/>
      <c r="KRO40" s="59"/>
      <c r="KRP40" s="59"/>
      <c r="KRQ40" s="59"/>
      <c r="KRR40" s="59"/>
      <c r="KRS40" s="59"/>
      <c r="KRT40" s="59"/>
      <c r="KRU40" s="59"/>
      <c r="KRV40" s="59"/>
      <c r="KRW40" s="59"/>
      <c r="KRX40" s="59"/>
      <c r="KRY40" s="59"/>
      <c r="KRZ40" s="59"/>
      <c r="KSA40" s="59"/>
      <c r="KSB40" s="59"/>
      <c r="KSC40" s="59"/>
      <c r="KSD40" s="59"/>
      <c r="KSE40" s="59"/>
      <c r="KSF40" s="59"/>
      <c r="KSG40" s="59"/>
      <c r="KSH40" s="59"/>
      <c r="KSI40" s="59"/>
      <c r="KSJ40" s="59"/>
      <c r="KSK40" s="59"/>
      <c r="KSL40" s="59"/>
      <c r="KSM40" s="59"/>
      <c r="KSN40" s="59"/>
      <c r="KSO40" s="59"/>
      <c r="KSP40" s="59"/>
      <c r="KSQ40" s="59"/>
      <c r="KSR40" s="59"/>
      <c r="KSS40" s="59"/>
      <c r="KST40" s="59"/>
      <c r="KSU40" s="59"/>
      <c r="KSV40" s="59"/>
      <c r="KSW40" s="59"/>
      <c r="KSX40" s="59"/>
      <c r="KSY40" s="59"/>
      <c r="KSZ40" s="59"/>
      <c r="KTA40" s="59"/>
      <c r="KTB40" s="59"/>
      <c r="KTC40" s="59"/>
      <c r="KTD40" s="59"/>
      <c r="KTE40" s="59"/>
      <c r="KTF40" s="59"/>
      <c r="KTG40" s="59"/>
      <c r="KTH40" s="59"/>
      <c r="KTI40" s="59"/>
      <c r="KTJ40" s="59"/>
      <c r="KTK40" s="59"/>
      <c r="KTL40" s="59"/>
      <c r="KTM40" s="59"/>
      <c r="KTN40" s="59"/>
      <c r="KTO40" s="59"/>
      <c r="KTP40" s="59"/>
      <c r="KTQ40" s="59"/>
      <c r="KTR40" s="59"/>
      <c r="KTS40" s="59"/>
      <c r="KTT40" s="59"/>
      <c r="KTU40" s="59"/>
      <c r="KTV40" s="59"/>
      <c r="KTW40" s="59"/>
      <c r="KTX40" s="59"/>
      <c r="KTY40" s="59"/>
      <c r="KTZ40" s="59"/>
      <c r="KUA40" s="59"/>
      <c r="KUB40" s="59"/>
      <c r="KUC40" s="59"/>
      <c r="KUD40" s="59"/>
      <c r="KUE40" s="59"/>
      <c r="KUF40" s="59"/>
      <c r="KUG40" s="59"/>
      <c r="KUH40" s="59"/>
      <c r="KUI40" s="59"/>
      <c r="KUJ40" s="59"/>
      <c r="KUK40" s="59"/>
      <c r="KUL40" s="59"/>
      <c r="KUM40" s="59"/>
      <c r="KUN40" s="59"/>
      <c r="KUO40" s="59"/>
      <c r="KUP40" s="59"/>
      <c r="KUQ40" s="59"/>
      <c r="KUR40" s="59"/>
      <c r="KUS40" s="59"/>
      <c r="KUT40" s="59"/>
      <c r="KUU40" s="59"/>
      <c r="KUV40" s="59"/>
      <c r="KUW40" s="59"/>
      <c r="KUX40" s="59"/>
      <c r="KUY40" s="59"/>
      <c r="KUZ40" s="59"/>
      <c r="KVA40" s="59"/>
      <c r="KVB40" s="59"/>
      <c r="KVC40" s="59"/>
      <c r="KVD40" s="59"/>
      <c r="KVE40" s="59"/>
      <c r="KVF40" s="59"/>
      <c r="KVG40" s="59"/>
      <c r="KVH40" s="59"/>
      <c r="KVI40" s="59"/>
      <c r="KVJ40" s="59"/>
      <c r="KVK40" s="59"/>
      <c r="KVL40" s="59"/>
      <c r="KVM40" s="59"/>
      <c r="KVN40" s="59"/>
      <c r="KVO40" s="59"/>
      <c r="KVP40" s="59"/>
      <c r="KVQ40" s="59"/>
      <c r="KVR40" s="59"/>
      <c r="KVS40" s="59"/>
      <c r="KVT40" s="59"/>
      <c r="KVU40" s="59"/>
      <c r="KVV40" s="59"/>
      <c r="KVW40" s="59"/>
      <c r="KVX40" s="59"/>
      <c r="KVY40" s="59"/>
      <c r="KVZ40" s="59"/>
      <c r="KWA40" s="59"/>
      <c r="KWB40" s="59"/>
      <c r="KWC40" s="59"/>
      <c r="KWD40" s="59"/>
      <c r="KWE40" s="59"/>
      <c r="KWF40" s="59"/>
      <c r="KWG40" s="59"/>
      <c r="KWH40" s="59"/>
      <c r="KWI40" s="59"/>
      <c r="KWJ40" s="59"/>
      <c r="KWK40" s="59"/>
      <c r="KWL40" s="59"/>
      <c r="KWM40" s="59"/>
      <c r="KWN40" s="59"/>
      <c r="KWO40" s="59"/>
      <c r="KWP40" s="59"/>
      <c r="KWQ40" s="59"/>
      <c r="KWR40" s="59"/>
      <c r="KWS40" s="59"/>
      <c r="KWT40" s="59"/>
      <c r="KWU40" s="59"/>
      <c r="KWV40" s="59"/>
      <c r="KWW40" s="59"/>
      <c r="KWX40" s="59"/>
      <c r="KWY40" s="59"/>
      <c r="KWZ40" s="59"/>
      <c r="KXA40" s="59"/>
      <c r="KXB40" s="59"/>
      <c r="KXC40" s="59"/>
      <c r="KXD40" s="59"/>
      <c r="KXE40" s="59"/>
      <c r="KXF40" s="59"/>
      <c r="KXG40" s="59"/>
      <c r="KXH40" s="59"/>
      <c r="KXI40" s="59"/>
      <c r="KXJ40" s="59"/>
      <c r="KXK40" s="59"/>
      <c r="KXL40" s="59"/>
      <c r="KXM40" s="59"/>
      <c r="KXN40" s="59"/>
      <c r="KXO40" s="59"/>
      <c r="KXP40" s="59"/>
      <c r="KXQ40" s="59"/>
      <c r="KXR40" s="59"/>
      <c r="KXS40" s="59"/>
      <c r="KXT40" s="59"/>
      <c r="KXU40" s="59"/>
      <c r="KXV40" s="59"/>
      <c r="KXW40" s="59"/>
      <c r="KXX40" s="59"/>
      <c r="KXY40" s="59"/>
      <c r="KXZ40" s="59"/>
      <c r="KYA40" s="59"/>
      <c r="KYB40" s="59"/>
      <c r="KYC40" s="59"/>
      <c r="KYD40" s="59"/>
      <c r="KYE40" s="59"/>
      <c r="KYF40" s="59"/>
      <c r="KYG40" s="59"/>
      <c r="KYH40" s="59"/>
      <c r="KYI40" s="59"/>
      <c r="KYJ40" s="59"/>
      <c r="KYK40" s="59"/>
      <c r="KYL40" s="59"/>
      <c r="KYM40" s="59"/>
      <c r="KYN40" s="59"/>
      <c r="KYO40" s="59"/>
      <c r="KYP40" s="59"/>
      <c r="KYQ40" s="59"/>
      <c r="KYR40" s="59"/>
      <c r="KYS40" s="59"/>
      <c r="KYT40" s="59"/>
      <c r="KYU40" s="59"/>
      <c r="KYV40" s="59"/>
      <c r="KYW40" s="59"/>
      <c r="KYX40" s="59"/>
      <c r="KYY40" s="59"/>
      <c r="KYZ40" s="59"/>
      <c r="KZA40" s="59"/>
      <c r="KZB40" s="59"/>
      <c r="KZC40" s="59"/>
      <c r="KZD40" s="59"/>
      <c r="KZE40" s="59"/>
      <c r="KZF40" s="59"/>
      <c r="KZG40" s="59"/>
      <c r="KZH40" s="59"/>
      <c r="KZI40" s="59"/>
      <c r="KZJ40" s="59"/>
      <c r="KZK40" s="59"/>
      <c r="KZL40" s="59"/>
      <c r="KZM40" s="59"/>
      <c r="KZN40" s="59"/>
      <c r="KZO40" s="59"/>
      <c r="KZP40" s="59"/>
      <c r="KZQ40" s="59"/>
      <c r="KZR40" s="59"/>
      <c r="KZS40" s="59"/>
      <c r="KZT40" s="59"/>
      <c r="KZU40" s="59"/>
      <c r="KZV40" s="59"/>
      <c r="KZW40" s="59"/>
      <c r="KZX40" s="59"/>
      <c r="KZY40" s="59"/>
      <c r="KZZ40" s="59"/>
      <c r="LAA40" s="59"/>
      <c r="LAB40" s="59"/>
      <c r="LAC40" s="59"/>
      <c r="LAD40" s="59"/>
      <c r="LAE40" s="59"/>
      <c r="LAF40" s="59"/>
      <c r="LAG40" s="59"/>
      <c r="LAH40" s="59"/>
      <c r="LAI40" s="59"/>
      <c r="LAJ40" s="59"/>
      <c r="LAK40" s="59"/>
      <c r="LAL40" s="59"/>
      <c r="LAM40" s="59"/>
      <c r="LAN40" s="59"/>
      <c r="LAO40" s="59"/>
      <c r="LAP40" s="59"/>
      <c r="LAQ40" s="59"/>
      <c r="LAR40" s="59"/>
      <c r="LAS40" s="59"/>
      <c r="LAT40" s="59"/>
      <c r="LAU40" s="59"/>
      <c r="LAV40" s="59"/>
      <c r="LAW40" s="59"/>
      <c r="LAX40" s="59"/>
      <c r="LAY40" s="59"/>
      <c r="LAZ40" s="59"/>
      <c r="LBA40" s="59"/>
      <c r="LBB40" s="59"/>
      <c r="LBC40" s="59"/>
      <c r="LBD40" s="59"/>
      <c r="LBE40" s="59"/>
      <c r="LBF40" s="59"/>
      <c r="LBG40" s="59"/>
      <c r="LBH40" s="59"/>
      <c r="LBI40" s="59"/>
      <c r="LBJ40" s="59"/>
      <c r="LBK40" s="59"/>
      <c r="LBL40" s="59"/>
      <c r="LBM40" s="59"/>
      <c r="LBN40" s="59"/>
      <c r="LBO40" s="59"/>
      <c r="LBP40" s="59"/>
      <c r="LBQ40" s="59"/>
      <c r="LBR40" s="59"/>
      <c r="LBS40" s="59"/>
      <c r="LBT40" s="59"/>
      <c r="LBU40" s="59"/>
      <c r="LBV40" s="59"/>
      <c r="LBW40" s="59"/>
      <c r="LBX40" s="59"/>
      <c r="LBY40" s="59"/>
      <c r="LBZ40" s="59"/>
      <c r="LCA40" s="59"/>
      <c r="LCB40" s="59"/>
      <c r="LCC40" s="59"/>
      <c r="LCD40" s="59"/>
      <c r="LCE40" s="59"/>
      <c r="LCF40" s="59"/>
      <c r="LCG40" s="59"/>
      <c r="LCH40" s="59"/>
      <c r="LCI40" s="59"/>
      <c r="LCJ40" s="59"/>
      <c r="LCK40" s="59"/>
      <c r="LCL40" s="59"/>
      <c r="LCM40" s="59"/>
      <c r="LCN40" s="59"/>
      <c r="LCO40" s="59"/>
      <c r="LCP40" s="59"/>
      <c r="LCQ40" s="59"/>
      <c r="LCR40" s="59"/>
      <c r="LCS40" s="59"/>
      <c r="LCT40" s="59"/>
      <c r="LCU40" s="59"/>
      <c r="LCV40" s="59"/>
      <c r="LCW40" s="59"/>
      <c r="LCX40" s="59"/>
      <c r="LCY40" s="59"/>
      <c r="LCZ40" s="59"/>
      <c r="LDA40" s="59"/>
      <c r="LDB40" s="59"/>
      <c r="LDC40" s="59"/>
      <c r="LDD40" s="59"/>
      <c r="LDE40" s="59"/>
      <c r="LDF40" s="59"/>
      <c r="LDG40" s="59"/>
      <c r="LDH40" s="59"/>
      <c r="LDI40" s="59"/>
      <c r="LDJ40" s="59"/>
      <c r="LDK40" s="59"/>
      <c r="LDL40" s="59"/>
      <c r="LDM40" s="59"/>
      <c r="LDN40" s="59"/>
      <c r="LDO40" s="59"/>
      <c r="LDP40" s="59"/>
      <c r="LDQ40" s="59"/>
      <c r="LDR40" s="59"/>
      <c r="LDS40" s="59"/>
      <c r="LDT40" s="59"/>
      <c r="LDU40" s="59"/>
      <c r="LDV40" s="59"/>
      <c r="LDW40" s="59"/>
      <c r="LDX40" s="59"/>
      <c r="LDY40" s="59"/>
      <c r="LDZ40" s="59"/>
      <c r="LEA40" s="59"/>
      <c r="LEB40" s="59"/>
      <c r="LEC40" s="59"/>
      <c r="LED40" s="59"/>
      <c r="LEE40" s="59"/>
      <c r="LEF40" s="59"/>
      <c r="LEG40" s="59"/>
      <c r="LEH40" s="59"/>
      <c r="LEI40" s="59"/>
      <c r="LEJ40" s="59"/>
      <c r="LEK40" s="59"/>
      <c r="LEL40" s="59"/>
      <c r="LEM40" s="59"/>
      <c r="LEN40" s="59"/>
      <c r="LEO40" s="59"/>
      <c r="LEP40" s="59"/>
      <c r="LEQ40" s="59"/>
      <c r="LER40" s="59"/>
      <c r="LES40" s="59"/>
      <c r="LET40" s="59"/>
      <c r="LEU40" s="59"/>
      <c r="LEV40" s="59"/>
      <c r="LEW40" s="59"/>
      <c r="LEX40" s="59"/>
      <c r="LEY40" s="59"/>
      <c r="LEZ40" s="59"/>
      <c r="LFA40" s="59"/>
      <c r="LFB40" s="59"/>
      <c r="LFC40" s="59"/>
      <c r="LFD40" s="59"/>
      <c r="LFE40" s="59"/>
      <c r="LFF40" s="59"/>
      <c r="LFG40" s="59"/>
      <c r="LFH40" s="59"/>
      <c r="LFI40" s="59"/>
      <c r="LFJ40" s="59"/>
      <c r="LFK40" s="59"/>
      <c r="LFL40" s="59"/>
      <c r="LFM40" s="59"/>
      <c r="LFN40" s="59"/>
      <c r="LFO40" s="59"/>
      <c r="LFP40" s="59"/>
      <c r="LFQ40" s="59"/>
      <c r="LFR40" s="59"/>
      <c r="LFS40" s="59"/>
      <c r="LFT40" s="59"/>
      <c r="LFU40" s="59"/>
      <c r="LFV40" s="59"/>
      <c r="LFW40" s="59"/>
      <c r="LFX40" s="59"/>
      <c r="LFY40" s="59"/>
      <c r="LFZ40" s="59"/>
      <c r="LGA40" s="59"/>
      <c r="LGB40" s="59"/>
      <c r="LGC40" s="59"/>
      <c r="LGD40" s="59"/>
      <c r="LGE40" s="59"/>
      <c r="LGF40" s="59"/>
      <c r="LGG40" s="59"/>
      <c r="LGH40" s="59"/>
      <c r="LGI40" s="59"/>
      <c r="LGJ40" s="59"/>
      <c r="LGK40" s="59"/>
      <c r="LGL40" s="59"/>
      <c r="LGM40" s="59"/>
      <c r="LGN40" s="59"/>
      <c r="LGO40" s="59"/>
      <c r="LGP40" s="59"/>
      <c r="LGQ40" s="59"/>
      <c r="LGR40" s="59"/>
      <c r="LGS40" s="59"/>
      <c r="LGT40" s="59"/>
      <c r="LGU40" s="59"/>
      <c r="LGV40" s="59"/>
      <c r="LGW40" s="59"/>
      <c r="LGX40" s="59"/>
      <c r="LGY40" s="59"/>
      <c r="LGZ40" s="59"/>
      <c r="LHA40" s="59"/>
      <c r="LHB40" s="59"/>
      <c r="LHC40" s="59"/>
      <c r="LHD40" s="59"/>
      <c r="LHE40" s="59"/>
      <c r="LHF40" s="59"/>
      <c r="LHG40" s="59"/>
      <c r="LHH40" s="59"/>
      <c r="LHI40" s="59"/>
      <c r="LHJ40" s="59"/>
      <c r="LHK40" s="59"/>
      <c r="LHL40" s="59"/>
      <c r="LHM40" s="59"/>
      <c r="LHN40" s="59"/>
      <c r="LHO40" s="59"/>
      <c r="LHP40" s="59"/>
      <c r="LHQ40" s="59"/>
      <c r="LHR40" s="59"/>
      <c r="LHS40" s="59"/>
      <c r="LHT40" s="59"/>
      <c r="LHU40" s="59"/>
      <c r="LHV40" s="59"/>
      <c r="LHW40" s="59"/>
      <c r="LHX40" s="59"/>
      <c r="LHY40" s="59"/>
      <c r="LHZ40" s="59"/>
      <c r="LIA40" s="59"/>
      <c r="LIB40" s="59"/>
      <c r="LIC40" s="59"/>
      <c r="LID40" s="59"/>
      <c r="LIE40" s="59"/>
      <c r="LIF40" s="59"/>
      <c r="LIG40" s="59"/>
      <c r="LIH40" s="59"/>
      <c r="LII40" s="59"/>
      <c r="LIJ40" s="59"/>
      <c r="LIK40" s="59"/>
      <c r="LIL40" s="59"/>
      <c r="LIM40" s="59"/>
      <c r="LIN40" s="59"/>
      <c r="LIO40" s="59"/>
      <c r="LIP40" s="59"/>
      <c r="LIQ40" s="59"/>
      <c r="LIR40" s="59"/>
      <c r="LIS40" s="59"/>
      <c r="LIT40" s="59"/>
      <c r="LIU40" s="59"/>
      <c r="LIV40" s="59"/>
      <c r="LIW40" s="59"/>
      <c r="LIX40" s="59"/>
      <c r="LIY40" s="59"/>
      <c r="LIZ40" s="59"/>
      <c r="LJA40" s="59"/>
      <c r="LJB40" s="59"/>
      <c r="LJC40" s="59"/>
      <c r="LJD40" s="59"/>
      <c r="LJE40" s="59"/>
      <c r="LJF40" s="59"/>
      <c r="LJG40" s="59"/>
      <c r="LJH40" s="59"/>
      <c r="LJI40" s="59"/>
      <c r="LJJ40" s="59"/>
      <c r="LJK40" s="59"/>
      <c r="LJL40" s="59"/>
      <c r="LJM40" s="59"/>
      <c r="LJN40" s="59"/>
      <c r="LJO40" s="59"/>
      <c r="LJP40" s="59"/>
      <c r="LJQ40" s="59"/>
      <c r="LJR40" s="59"/>
      <c r="LJS40" s="59"/>
      <c r="LJT40" s="59"/>
      <c r="LJU40" s="59"/>
      <c r="LJV40" s="59"/>
      <c r="LJW40" s="59"/>
      <c r="LJX40" s="59"/>
      <c r="LJY40" s="59"/>
      <c r="LJZ40" s="59"/>
      <c r="LKA40" s="59"/>
      <c r="LKB40" s="59"/>
      <c r="LKC40" s="59"/>
      <c r="LKD40" s="59"/>
      <c r="LKE40" s="59"/>
      <c r="LKF40" s="59"/>
      <c r="LKG40" s="59"/>
      <c r="LKH40" s="59"/>
      <c r="LKI40" s="59"/>
      <c r="LKJ40" s="59"/>
      <c r="LKK40" s="59"/>
      <c r="LKL40" s="59"/>
      <c r="LKM40" s="59"/>
      <c r="LKN40" s="59"/>
      <c r="LKO40" s="59"/>
      <c r="LKP40" s="59"/>
      <c r="LKQ40" s="59"/>
      <c r="LKR40" s="59"/>
      <c r="LKS40" s="59"/>
      <c r="LKT40" s="59"/>
      <c r="LKU40" s="59"/>
      <c r="LKV40" s="59"/>
      <c r="LKW40" s="59"/>
      <c r="LKX40" s="59"/>
      <c r="LKY40" s="59"/>
      <c r="LKZ40" s="59"/>
      <c r="LLA40" s="59"/>
      <c r="LLB40" s="59"/>
      <c r="LLC40" s="59"/>
      <c r="LLD40" s="59"/>
      <c r="LLE40" s="59"/>
      <c r="LLF40" s="59"/>
      <c r="LLG40" s="59"/>
      <c r="LLH40" s="59"/>
      <c r="LLI40" s="59"/>
      <c r="LLJ40" s="59"/>
      <c r="LLK40" s="59"/>
      <c r="LLL40" s="59"/>
      <c r="LLM40" s="59"/>
      <c r="LLN40" s="59"/>
      <c r="LLO40" s="59"/>
      <c r="LLP40" s="59"/>
      <c r="LLQ40" s="59"/>
      <c r="LLR40" s="59"/>
      <c r="LLS40" s="59"/>
      <c r="LLT40" s="59"/>
      <c r="LLU40" s="59"/>
      <c r="LLV40" s="59"/>
      <c r="LLW40" s="59"/>
      <c r="LLX40" s="59"/>
      <c r="LLY40" s="59"/>
      <c r="LLZ40" s="59"/>
      <c r="LMA40" s="59"/>
      <c r="LMB40" s="59"/>
      <c r="LMC40" s="59"/>
      <c r="LMD40" s="59"/>
      <c r="LME40" s="59"/>
      <c r="LMF40" s="59"/>
      <c r="LMG40" s="59"/>
      <c r="LMH40" s="59"/>
      <c r="LMI40" s="59"/>
      <c r="LMJ40" s="59"/>
      <c r="LMK40" s="59"/>
      <c r="LML40" s="59"/>
      <c r="LMM40" s="59"/>
      <c r="LMN40" s="59"/>
      <c r="LMO40" s="59"/>
      <c r="LMP40" s="59"/>
      <c r="LMQ40" s="59"/>
      <c r="LMR40" s="59"/>
      <c r="LMS40" s="59"/>
      <c r="LMT40" s="59"/>
      <c r="LMU40" s="59"/>
      <c r="LMV40" s="59"/>
      <c r="LMW40" s="59"/>
      <c r="LMX40" s="59"/>
      <c r="LMY40" s="59"/>
      <c r="LMZ40" s="59"/>
      <c r="LNA40" s="59"/>
      <c r="LNB40" s="59"/>
      <c r="LNC40" s="59"/>
      <c r="LND40" s="59"/>
      <c r="LNE40" s="59"/>
      <c r="LNF40" s="59"/>
      <c r="LNG40" s="59"/>
      <c r="LNH40" s="59"/>
      <c r="LNI40" s="59"/>
      <c r="LNJ40" s="59"/>
      <c r="LNK40" s="59"/>
      <c r="LNL40" s="59"/>
      <c r="LNM40" s="59"/>
      <c r="LNN40" s="59"/>
      <c r="LNO40" s="59"/>
      <c r="LNP40" s="59"/>
      <c r="LNQ40" s="59"/>
      <c r="LNR40" s="59"/>
      <c r="LNS40" s="59"/>
      <c r="LNT40" s="59"/>
      <c r="LNU40" s="59"/>
      <c r="LNV40" s="59"/>
      <c r="LNW40" s="59"/>
      <c r="LNX40" s="59"/>
      <c r="LNY40" s="59"/>
      <c r="LNZ40" s="59"/>
      <c r="LOA40" s="59"/>
      <c r="LOB40" s="59"/>
      <c r="LOC40" s="59"/>
      <c r="LOD40" s="59"/>
      <c r="LOE40" s="59"/>
      <c r="LOF40" s="59"/>
      <c r="LOG40" s="59"/>
      <c r="LOH40" s="59"/>
      <c r="LOI40" s="59"/>
      <c r="LOJ40" s="59"/>
      <c r="LOK40" s="59"/>
      <c r="LOL40" s="59"/>
      <c r="LOM40" s="59"/>
      <c r="LON40" s="59"/>
      <c r="LOO40" s="59"/>
      <c r="LOP40" s="59"/>
      <c r="LOQ40" s="59"/>
      <c r="LOR40" s="59"/>
      <c r="LOS40" s="59"/>
      <c r="LOT40" s="59"/>
      <c r="LOU40" s="59"/>
      <c r="LOV40" s="59"/>
      <c r="LOW40" s="59"/>
      <c r="LOX40" s="59"/>
      <c r="LOY40" s="59"/>
      <c r="LOZ40" s="59"/>
      <c r="LPA40" s="59"/>
      <c r="LPB40" s="59"/>
      <c r="LPC40" s="59"/>
      <c r="LPD40" s="59"/>
      <c r="LPE40" s="59"/>
      <c r="LPF40" s="59"/>
      <c r="LPG40" s="59"/>
      <c r="LPH40" s="59"/>
      <c r="LPI40" s="59"/>
      <c r="LPJ40" s="59"/>
      <c r="LPK40" s="59"/>
      <c r="LPL40" s="59"/>
      <c r="LPM40" s="59"/>
      <c r="LPN40" s="59"/>
      <c r="LPO40" s="59"/>
      <c r="LPP40" s="59"/>
      <c r="LPQ40" s="59"/>
      <c r="LPR40" s="59"/>
      <c r="LPS40" s="59"/>
      <c r="LPT40" s="59"/>
      <c r="LPU40" s="59"/>
      <c r="LPV40" s="59"/>
      <c r="LPW40" s="59"/>
      <c r="LPX40" s="59"/>
      <c r="LPY40" s="59"/>
      <c r="LPZ40" s="59"/>
      <c r="LQA40" s="59"/>
      <c r="LQB40" s="59"/>
      <c r="LQC40" s="59"/>
      <c r="LQD40" s="59"/>
      <c r="LQE40" s="59"/>
      <c r="LQF40" s="59"/>
      <c r="LQG40" s="59"/>
      <c r="LQH40" s="59"/>
      <c r="LQI40" s="59"/>
      <c r="LQJ40" s="59"/>
      <c r="LQK40" s="59"/>
      <c r="LQL40" s="59"/>
      <c r="LQM40" s="59"/>
      <c r="LQN40" s="59"/>
      <c r="LQO40" s="59"/>
      <c r="LQP40" s="59"/>
      <c r="LQQ40" s="59"/>
      <c r="LQR40" s="59"/>
      <c r="LQS40" s="59"/>
      <c r="LQT40" s="59"/>
      <c r="LQU40" s="59"/>
      <c r="LQV40" s="59"/>
      <c r="LQW40" s="59"/>
      <c r="LQX40" s="59"/>
      <c r="LQY40" s="59"/>
      <c r="LQZ40" s="59"/>
      <c r="LRA40" s="59"/>
      <c r="LRB40" s="59"/>
      <c r="LRC40" s="59"/>
      <c r="LRD40" s="59"/>
      <c r="LRE40" s="59"/>
      <c r="LRF40" s="59"/>
      <c r="LRG40" s="59"/>
      <c r="LRH40" s="59"/>
      <c r="LRI40" s="59"/>
      <c r="LRJ40" s="59"/>
      <c r="LRK40" s="59"/>
      <c r="LRL40" s="59"/>
      <c r="LRM40" s="59"/>
      <c r="LRN40" s="59"/>
      <c r="LRO40" s="59"/>
      <c r="LRP40" s="59"/>
      <c r="LRQ40" s="59"/>
      <c r="LRR40" s="59"/>
      <c r="LRS40" s="59"/>
      <c r="LRT40" s="59"/>
      <c r="LRU40" s="59"/>
      <c r="LRV40" s="59"/>
      <c r="LRW40" s="59"/>
      <c r="LRX40" s="59"/>
      <c r="LRY40" s="59"/>
      <c r="LRZ40" s="59"/>
      <c r="LSA40" s="59"/>
      <c r="LSB40" s="59"/>
      <c r="LSC40" s="59"/>
      <c r="LSD40" s="59"/>
      <c r="LSE40" s="59"/>
      <c r="LSF40" s="59"/>
      <c r="LSG40" s="59"/>
      <c r="LSH40" s="59"/>
      <c r="LSI40" s="59"/>
      <c r="LSJ40" s="59"/>
      <c r="LSK40" s="59"/>
      <c r="LSL40" s="59"/>
      <c r="LSM40" s="59"/>
      <c r="LSN40" s="59"/>
      <c r="LSO40" s="59"/>
      <c r="LSP40" s="59"/>
      <c r="LSQ40" s="59"/>
      <c r="LSR40" s="59"/>
      <c r="LSS40" s="59"/>
      <c r="LST40" s="59"/>
      <c r="LSU40" s="59"/>
      <c r="LSV40" s="59"/>
      <c r="LSW40" s="59"/>
      <c r="LSX40" s="59"/>
      <c r="LSY40" s="59"/>
      <c r="LSZ40" s="59"/>
      <c r="LTA40" s="59"/>
      <c r="LTB40" s="59"/>
      <c r="LTC40" s="59"/>
      <c r="LTD40" s="59"/>
      <c r="LTE40" s="59"/>
      <c r="LTF40" s="59"/>
      <c r="LTG40" s="59"/>
      <c r="LTH40" s="59"/>
      <c r="LTI40" s="59"/>
      <c r="LTJ40" s="59"/>
      <c r="LTK40" s="59"/>
      <c r="LTL40" s="59"/>
      <c r="LTM40" s="59"/>
      <c r="LTN40" s="59"/>
      <c r="LTO40" s="59"/>
      <c r="LTP40" s="59"/>
      <c r="LTQ40" s="59"/>
      <c r="LTR40" s="59"/>
      <c r="LTS40" s="59"/>
      <c r="LTT40" s="59"/>
      <c r="LTU40" s="59"/>
      <c r="LTV40" s="59"/>
      <c r="LTW40" s="59"/>
      <c r="LTX40" s="59"/>
      <c r="LTY40" s="59"/>
      <c r="LTZ40" s="59"/>
      <c r="LUA40" s="59"/>
      <c r="LUB40" s="59"/>
      <c r="LUC40" s="59"/>
      <c r="LUD40" s="59"/>
      <c r="LUE40" s="59"/>
      <c r="LUF40" s="59"/>
      <c r="LUG40" s="59"/>
      <c r="LUH40" s="59"/>
      <c r="LUI40" s="59"/>
      <c r="LUJ40" s="59"/>
      <c r="LUK40" s="59"/>
      <c r="LUL40" s="59"/>
      <c r="LUM40" s="59"/>
      <c r="LUN40" s="59"/>
      <c r="LUO40" s="59"/>
      <c r="LUP40" s="59"/>
      <c r="LUQ40" s="59"/>
      <c r="LUR40" s="59"/>
      <c r="LUS40" s="59"/>
      <c r="LUT40" s="59"/>
      <c r="LUU40" s="59"/>
      <c r="LUV40" s="59"/>
      <c r="LUW40" s="59"/>
      <c r="LUX40" s="59"/>
      <c r="LUY40" s="59"/>
      <c r="LUZ40" s="59"/>
      <c r="LVA40" s="59"/>
      <c r="LVB40" s="59"/>
      <c r="LVC40" s="59"/>
      <c r="LVD40" s="59"/>
      <c r="LVE40" s="59"/>
      <c r="LVF40" s="59"/>
      <c r="LVG40" s="59"/>
      <c r="LVH40" s="59"/>
      <c r="LVI40" s="59"/>
      <c r="LVJ40" s="59"/>
      <c r="LVK40" s="59"/>
      <c r="LVL40" s="59"/>
      <c r="LVM40" s="59"/>
      <c r="LVN40" s="59"/>
      <c r="LVO40" s="59"/>
      <c r="LVP40" s="59"/>
      <c r="LVQ40" s="59"/>
      <c r="LVR40" s="59"/>
      <c r="LVS40" s="59"/>
      <c r="LVT40" s="59"/>
      <c r="LVU40" s="59"/>
      <c r="LVV40" s="59"/>
      <c r="LVW40" s="59"/>
      <c r="LVX40" s="59"/>
      <c r="LVY40" s="59"/>
      <c r="LVZ40" s="59"/>
      <c r="LWA40" s="59"/>
      <c r="LWB40" s="59"/>
      <c r="LWC40" s="59"/>
      <c r="LWD40" s="59"/>
      <c r="LWE40" s="59"/>
      <c r="LWF40" s="59"/>
      <c r="LWG40" s="59"/>
      <c r="LWH40" s="59"/>
      <c r="LWI40" s="59"/>
      <c r="LWJ40" s="59"/>
      <c r="LWK40" s="59"/>
      <c r="LWL40" s="59"/>
      <c r="LWM40" s="59"/>
      <c r="LWN40" s="59"/>
      <c r="LWO40" s="59"/>
      <c r="LWP40" s="59"/>
      <c r="LWQ40" s="59"/>
      <c r="LWR40" s="59"/>
      <c r="LWS40" s="59"/>
      <c r="LWT40" s="59"/>
      <c r="LWU40" s="59"/>
      <c r="LWV40" s="59"/>
      <c r="LWW40" s="59"/>
      <c r="LWX40" s="59"/>
      <c r="LWY40" s="59"/>
      <c r="LWZ40" s="59"/>
      <c r="LXA40" s="59"/>
      <c r="LXB40" s="59"/>
      <c r="LXC40" s="59"/>
      <c r="LXD40" s="59"/>
      <c r="LXE40" s="59"/>
      <c r="LXF40" s="59"/>
      <c r="LXG40" s="59"/>
      <c r="LXH40" s="59"/>
      <c r="LXI40" s="59"/>
      <c r="LXJ40" s="59"/>
      <c r="LXK40" s="59"/>
      <c r="LXL40" s="59"/>
      <c r="LXM40" s="59"/>
      <c r="LXN40" s="59"/>
      <c r="LXO40" s="59"/>
      <c r="LXP40" s="59"/>
      <c r="LXQ40" s="59"/>
      <c r="LXR40" s="59"/>
      <c r="LXS40" s="59"/>
      <c r="LXT40" s="59"/>
      <c r="LXU40" s="59"/>
      <c r="LXV40" s="59"/>
      <c r="LXW40" s="59"/>
      <c r="LXX40" s="59"/>
      <c r="LXY40" s="59"/>
      <c r="LXZ40" s="59"/>
      <c r="LYA40" s="59"/>
      <c r="LYB40" s="59"/>
      <c r="LYC40" s="59"/>
      <c r="LYD40" s="59"/>
      <c r="LYE40" s="59"/>
      <c r="LYF40" s="59"/>
      <c r="LYG40" s="59"/>
      <c r="LYH40" s="59"/>
      <c r="LYI40" s="59"/>
      <c r="LYJ40" s="59"/>
      <c r="LYK40" s="59"/>
      <c r="LYL40" s="59"/>
      <c r="LYM40" s="59"/>
      <c r="LYN40" s="59"/>
      <c r="LYO40" s="59"/>
      <c r="LYP40" s="59"/>
      <c r="LYQ40" s="59"/>
      <c r="LYR40" s="59"/>
      <c r="LYS40" s="59"/>
      <c r="LYT40" s="59"/>
      <c r="LYU40" s="59"/>
      <c r="LYV40" s="59"/>
      <c r="LYW40" s="59"/>
      <c r="LYX40" s="59"/>
      <c r="LYY40" s="59"/>
      <c r="LYZ40" s="59"/>
      <c r="LZA40" s="59"/>
      <c r="LZB40" s="59"/>
      <c r="LZC40" s="59"/>
      <c r="LZD40" s="59"/>
      <c r="LZE40" s="59"/>
      <c r="LZF40" s="59"/>
      <c r="LZG40" s="59"/>
      <c r="LZH40" s="59"/>
      <c r="LZI40" s="59"/>
      <c r="LZJ40" s="59"/>
      <c r="LZK40" s="59"/>
      <c r="LZL40" s="59"/>
      <c r="LZM40" s="59"/>
      <c r="LZN40" s="59"/>
      <c r="LZO40" s="59"/>
      <c r="LZP40" s="59"/>
      <c r="LZQ40" s="59"/>
      <c r="LZR40" s="59"/>
      <c r="LZS40" s="59"/>
      <c r="LZT40" s="59"/>
      <c r="LZU40" s="59"/>
      <c r="LZV40" s="59"/>
      <c r="LZW40" s="59"/>
      <c r="LZX40" s="59"/>
      <c r="LZY40" s="59"/>
      <c r="LZZ40" s="59"/>
      <c r="MAA40" s="59"/>
      <c r="MAB40" s="59"/>
      <c r="MAC40" s="59"/>
      <c r="MAD40" s="59"/>
      <c r="MAE40" s="59"/>
      <c r="MAF40" s="59"/>
      <c r="MAG40" s="59"/>
      <c r="MAH40" s="59"/>
      <c r="MAI40" s="59"/>
      <c r="MAJ40" s="59"/>
      <c r="MAK40" s="59"/>
      <c r="MAL40" s="59"/>
      <c r="MAM40" s="59"/>
      <c r="MAN40" s="59"/>
      <c r="MAO40" s="59"/>
      <c r="MAP40" s="59"/>
      <c r="MAQ40" s="59"/>
      <c r="MAR40" s="59"/>
      <c r="MAS40" s="59"/>
      <c r="MAT40" s="59"/>
      <c r="MAU40" s="59"/>
      <c r="MAV40" s="59"/>
      <c r="MAW40" s="59"/>
      <c r="MAX40" s="59"/>
      <c r="MAY40" s="59"/>
      <c r="MAZ40" s="59"/>
      <c r="MBA40" s="59"/>
      <c r="MBB40" s="59"/>
      <c r="MBC40" s="59"/>
      <c r="MBD40" s="59"/>
      <c r="MBE40" s="59"/>
      <c r="MBF40" s="59"/>
      <c r="MBG40" s="59"/>
      <c r="MBH40" s="59"/>
      <c r="MBI40" s="59"/>
      <c r="MBJ40" s="59"/>
      <c r="MBK40" s="59"/>
      <c r="MBL40" s="59"/>
      <c r="MBM40" s="59"/>
      <c r="MBN40" s="59"/>
      <c r="MBO40" s="59"/>
      <c r="MBP40" s="59"/>
      <c r="MBQ40" s="59"/>
      <c r="MBR40" s="59"/>
      <c r="MBS40" s="59"/>
      <c r="MBT40" s="59"/>
      <c r="MBU40" s="59"/>
      <c r="MBV40" s="59"/>
      <c r="MBW40" s="59"/>
      <c r="MBX40" s="59"/>
      <c r="MBY40" s="59"/>
      <c r="MBZ40" s="59"/>
      <c r="MCA40" s="59"/>
      <c r="MCB40" s="59"/>
      <c r="MCC40" s="59"/>
      <c r="MCD40" s="59"/>
      <c r="MCE40" s="59"/>
      <c r="MCF40" s="59"/>
      <c r="MCG40" s="59"/>
      <c r="MCH40" s="59"/>
      <c r="MCI40" s="59"/>
      <c r="MCJ40" s="59"/>
      <c r="MCK40" s="59"/>
      <c r="MCL40" s="59"/>
      <c r="MCM40" s="59"/>
      <c r="MCN40" s="59"/>
      <c r="MCO40" s="59"/>
      <c r="MCP40" s="59"/>
      <c r="MCQ40" s="59"/>
      <c r="MCR40" s="59"/>
      <c r="MCS40" s="59"/>
      <c r="MCT40" s="59"/>
      <c r="MCU40" s="59"/>
      <c r="MCV40" s="59"/>
      <c r="MCW40" s="59"/>
      <c r="MCX40" s="59"/>
      <c r="MCY40" s="59"/>
      <c r="MCZ40" s="59"/>
      <c r="MDA40" s="59"/>
      <c r="MDB40" s="59"/>
      <c r="MDC40" s="59"/>
      <c r="MDD40" s="59"/>
      <c r="MDE40" s="59"/>
      <c r="MDF40" s="59"/>
      <c r="MDG40" s="59"/>
      <c r="MDH40" s="59"/>
      <c r="MDI40" s="59"/>
      <c r="MDJ40" s="59"/>
      <c r="MDK40" s="59"/>
      <c r="MDL40" s="59"/>
      <c r="MDM40" s="59"/>
      <c r="MDN40" s="59"/>
      <c r="MDO40" s="59"/>
      <c r="MDP40" s="59"/>
      <c r="MDQ40" s="59"/>
      <c r="MDR40" s="59"/>
      <c r="MDS40" s="59"/>
      <c r="MDT40" s="59"/>
      <c r="MDU40" s="59"/>
      <c r="MDV40" s="59"/>
      <c r="MDW40" s="59"/>
      <c r="MDX40" s="59"/>
      <c r="MDY40" s="59"/>
      <c r="MDZ40" s="59"/>
      <c r="MEA40" s="59"/>
      <c r="MEB40" s="59"/>
      <c r="MEC40" s="59"/>
      <c r="MED40" s="59"/>
      <c r="MEE40" s="59"/>
      <c r="MEF40" s="59"/>
      <c r="MEG40" s="59"/>
      <c r="MEH40" s="59"/>
      <c r="MEI40" s="59"/>
      <c r="MEJ40" s="59"/>
      <c r="MEK40" s="59"/>
      <c r="MEL40" s="59"/>
      <c r="MEM40" s="59"/>
      <c r="MEN40" s="59"/>
      <c r="MEO40" s="59"/>
      <c r="MEP40" s="59"/>
      <c r="MEQ40" s="59"/>
      <c r="MER40" s="59"/>
      <c r="MES40" s="59"/>
      <c r="MET40" s="59"/>
      <c r="MEU40" s="59"/>
      <c r="MEV40" s="59"/>
      <c r="MEW40" s="59"/>
      <c r="MEX40" s="59"/>
      <c r="MEY40" s="59"/>
      <c r="MEZ40" s="59"/>
      <c r="MFA40" s="59"/>
      <c r="MFB40" s="59"/>
      <c r="MFC40" s="59"/>
      <c r="MFD40" s="59"/>
      <c r="MFE40" s="59"/>
      <c r="MFF40" s="59"/>
      <c r="MFG40" s="59"/>
      <c r="MFH40" s="59"/>
      <c r="MFI40" s="59"/>
      <c r="MFJ40" s="59"/>
      <c r="MFK40" s="59"/>
      <c r="MFL40" s="59"/>
      <c r="MFM40" s="59"/>
      <c r="MFN40" s="59"/>
      <c r="MFO40" s="59"/>
      <c r="MFP40" s="59"/>
      <c r="MFQ40" s="59"/>
      <c r="MFR40" s="59"/>
      <c r="MFS40" s="59"/>
      <c r="MFT40" s="59"/>
      <c r="MFU40" s="59"/>
      <c r="MFV40" s="59"/>
      <c r="MFW40" s="59"/>
      <c r="MFX40" s="59"/>
      <c r="MFY40" s="59"/>
      <c r="MFZ40" s="59"/>
      <c r="MGA40" s="59"/>
      <c r="MGB40" s="59"/>
      <c r="MGC40" s="59"/>
      <c r="MGD40" s="59"/>
      <c r="MGE40" s="59"/>
      <c r="MGF40" s="59"/>
      <c r="MGG40" s="59"/>
      <c r="MGH40" s="59"/>
      <c r="MGI40" s="59"/>
      <c r="MGJ40" s="59"/>
      <c r="MGK40" s="59"/>
      <c r="MGL40" s="59"/>
      <c r="MGM40" s="59"/>
      <c r="MGN40" s="59"/>
      <c r="MGO40" s="59"/>
      <c r="MGP40" s="59"/>
      <c r="MGQ40" s="59"/>
      <c r="MGR40" s="59"/>
      <c r="MGS40" s="59"/>
      <c r="MGT40" s="59"/>
      <c r="MGU40" s="59"/>
      <c r="MGV40" s="59"/>
      <c r="MGW40" s="59"/>
      <c r="MGX40" s="59"/>
      <c r="MGY40" s="59"/>
      <c r="MGZ40" s="59"/>
      <c r="MHA40" s="59"/>
      <c r="MHB40" s="59"/>
      <c r="MHC40" s="59"/>
      <c r="MHD40" s="59"/>
      <c r="MHE40" s="59"/>
      <c r="MHF40" s="59"/>
      <c r="MHG40" s="59"/>
      <c r="MHH40" s="59"/>
      <c r="MHI40" s="59"/>
      <c r="MHJ40" s="59"/>
      <c r="MHK40" s="59"/>
      <c r="MHL40" s="59"/>
      <c r="MHM40" s="59"/>
      <c r="MHN40" s="59"/>
      <c r="MHO40" s="59"/>
      <c r="MHP40" s="59"/>
      <c r="MHQ40" s="59"/>
      <c r="MHR40" s="59"/>
      <c r="MHS40" s="59"/>
      <c r="MHT40" s="59"/>
      <c r="MHU40" s="59"/>
      <c r="MHV40" s="59"/>
      <c r="MHW40" s="59"/>
      <c r="MHX40" s="59"/>
      <c r="MHY40" s="59"/>
      <c r="MHZ40" s="59"/>
      <c r="MIA40" s="59"/>
      <c r="MIB40" s="59"/>
      <c r="MIC40" s="59"/>
      <c r="MID40" s="59"/>
      <c r="MIE40" s="59"/>
      <c r="MIF40" s="59"/>
      <c r="MIG40" s="59"/>
      <c r="MIH40" s="59"/>
      <c r="MII40" s="59"/>
      <c r="MIJ40" s="59"/>
      <c r="MIK40" s="59"/>
      <c r="MIL40" s="59"/>
      <c r="MIM40" s="59"/>
      <c r="MIN40" s="59"/>
      <c r="MIO40" s="59"/>
      <c r="MIP40" s="59"/>
      <c r="MIQ40" s="59"/>
      <c r="MIR40" s="59"/>
      <c r="MIS40" s="59"/>
      <c r="MIT40" s="59"/>
      <c r="MIU40" s="59"/>
      <c r="MIV40" s="59"/>
      <c r="MIW40" s="59"/>
      <c r="MIX40" s="59"/>
      <c r="MIY40" s="59"/>
      <c r="MIZ40" s="59"/>
      <c r="MJA40" s="59"/>
      <c r="MJB40" s="59"/>
      <c r="MJC40" s="59"/>
      <c r="MJD40" s="59"/>
      <c r="MJE40" s="59"/>
      <c r="MJF40" s="59"/>
      <c r="MJG40" s="59"/>
      <c r="MJH40" s="59"/>
      <c r="MJI40" s="59"/>
      <c r="MJJ40" s="59"/>
      <c r="MJK40" s="59"/>
      <c r="MJL40" s="59"/>
      <c r="MJM40" s="59"/>
      <c r="MJN40" s="59"/>
      <c r="MJO40" s="59"/>
      <c r="MJP40" s="59"/>
      <c r="MJQ40" s="59"/>
      <c r="MJR40" s="59"/>
      <c r="MJS40" s="59"/>
      <c r="MJT40" s="59"/>
      <c r="MJU40" s="59"/>
      <c r="MJV40" s="59"/>
      <c r="MJW40" s="59"/>
      <c r="MJX40" s="59"/>
      <c r="MJY40" s="59"/>
      <c r="MJZ40" s="59"/>
      <c r="MKA40" s="59"/>
      <c r="MKB40" s="59"/>
      <c r="MKC40" s="59"/>
      <c r="MKD40" s="59"/>
      <c r="MKE40" s="59"/>
      <c r="MKF40" s="59"/>
      <c r="MKG40" s="59"/>
      <c r="MKH40" s="59"/>
      <c r="MKI40" s="59"/>
      <c r="MKJ40" s="59"/>
      <c r="MKK40" s="59"/>
      <c r="MKL40" s="59"/>
      <c r="MKM40" s="59"/>
      <c r="MKN40" s="59"/>
      <c r="MKO40" s="59"/>
      <c r="MKP40" s="59"/>
      <c r="MKQ40" s="59"/>
      <c r="MKR40" s="59"/>
      <c r="MKS40" s="59"/>
      <c r="MKT40" s="59"/>
      <c r="MKU40" s="59"/>
      <c r="MKV40" s="59"/>
      <c r="MKW40" s="59"/>
      <c r="MKX40" s="59"/>
      <c r="MKY40" s="59"/>
      <c r="MKZ40" s="59"/>
      <c r="MLA40" s="59"/>
      <c r="MLB40" s="59"/>
      <c r="MLC40" s="59"/>
      <c r="MLD40" s="59"/>
      <c r="MLE40" s="59"/>
      <c r="MLF40" s="59"/>
      <c r="MLG40" s="59"/>
      <c r="MLH40" s="59"/>
      <c r="MLI40" s="59"/>
      <c r="MLJ40" s="59"/>
      <c r="MLK40" s="59"/>
      <c r="MLL40" s="59"/>
      <c r="MLM40" s="59"/>
      <c r="MLN40" s="59"/>
      <c r="MLO40" s="59"/>
      <c r="MLP40" s="59"/>
      <c r="MLQ40" s="59"/>
      <c r="MLR40" s="59"/>
      <c r="MLS40" s="59"/>
      <c r="MLT40" s="59"/>
      <c r="MLU40" s="59"/>
      <c r="MLV40" s="59"/>
      <c r="MLW40" s="59"/>
      <c r="MLX40" s="59"/>
      <c r="MLY40" s="59"/>
      <c r="MLZ40" s="59"/>
      <c r="MMA40" s="59"/>
      <c r="MMB40" s="59"/>
      <c r="MMC40" s="59"/>
      <c r="MMD40" s="59"/>
      <c r="MME40" s="59"/>
      <c r="MMF40" s="59"/>
      <c r="MMG40" s="59"/>
      <c r="MMH40" s="59"/>
      <c r="MMI40" s="59"/>
      <c r="MMJ40" s="59"/>
      <c r="MMK40" s="59"/>
      <c r="MML40" s="59"/>
      <c r="MMM40" s="59"/>
      <c r="MMN40" s="59"/>
      <c r="MMO40" s="59"/>
      <c r="MMP40" s="59"/>
      <c r="MMQ40" s="59"/>
      <c r="MMR40" s="59"/>
      <c r="MMS40" s="59"/>
      <c r="MMT40" s="59"/>
      <c r="MMU40" s="59"/>
      <c r="MMV40" s="59"/>
      <c r="MMW40" s="59"/>
      <c r="MMX40" s="59"/>
      <c r="MMY40" s="59"/>
      <c r="MMZ40" s="59"/>
      <c r="MNA40" s="59"/>
      <c r="MNB40" s="59"/>
      <c r="MNC40" s="59"/>
      <c r="MND40" s="59"/>
      <c r="MNE40" s="59"/>
      <c r="MNF40" s="59"/>
      <c r="MNG40" s="59"/>
      <c r="MNH40" s="59"/>
      <c r="MNI40" s="59"/>
      <c r="MNJ40" s="59"/>
      <c r="MNK40" s="59"/>
      <c r="MNL40" s="59"/>
      <c r="MNM40" s="59"/>
      <c r="MNN40" s="59"/>
      <c r="MNO40" s="59"/>
      <c r="MNP40" s="59"/>
      <c r="MNQ40" s="59"/>
      <c r="MNR40" s="59"/>
      <c r="MNS40" s="59"/>
      <c r="MNT40" s="59"/>
      <c r="MNU40" s="59"/>
      <c r="MNV40" s="59"/>
      <c r="MNW40" s="59"/>
      <c r="MNX40" s="59"/>
      <c r="MNY40" s="59"/>
      <c r="MNZ40" s="59"/>
      <c r="MOA40" s="59"/>
      <c r="MOB40" s="59"/>
      <c r="MOC40" s="59"/>
      <c r="MOD40" s="59"/>
      <c r="MOE40" s="59"/>
      <c r="MOF40" s="59"/>
      <c r="MOG40" s="59"/>
      <c r="MOH40" s="59"/>
      <c r="MOI40" s="59"/>
      <c r="MOJ40" s="59"/>
      <c r="MOK40" s="59"/>
      <c r="MOL40" s="59"/>
      <c r="MOM40" s="59"/>
      <c r="MON40" s="59"/>
      <c r="MOO40" s="59"/>
      <c r="MOP40" s="59"/>
      <c r="MOQ40" s="59"/>
      <c r="MOR40" s="59"/>
      <c r="MOS40" s="59"/>
      <c r="MOT40" s="59"/>
      <c r="MOU40" s="59"/>
      <c r="MOV40" s="59"/>
      <c r="MOW40" s="59"/>
      <c r="MOX40" s="59"/>
      <c r="MOY40" s="59"/>
      <c r="MOZ40" s="59"/>
      <c r="MPA40" s="59"/>
      <c r="MPB40" s="59"/>
      <c r="MPC40" s="59"/>
      <c r="MPD40" s="59"/>
      <c r="MPE40" s="59"/>
      <c r="MPF40" s="59"/>
      <c r="MPG40" s="59"/>
      <c r="MPH40" s="59"/>
      <c r="MPI40" s="59"/>
      <c r="MPJ40" s="59"/>
      <c r="MPK40" s="59"/>
      <c r="MPL40" s="59"/>
      <c r="MPM40" s="59"/>
      <c r="MPN40" s="59"/>
      <c r="MPO40" s="59"/>
      <c r="MPP40" s="59"/>
      <c r="MPQ40" s="59"/>
      <c r="MPR40" s="59"/>
      <c r="MPS40" s="59"/>
      <c r="MPT40" s="59"/>
      <c r="MPU40" s="59"/>
      <c r="MPV40" s="59"/>
      <c r="MPW40" s="59"/>
      <c r="MPX40" s="59"/>
      <c r="MPY40" s="59"/>
      <c r="MPZ40" s="59"/>
      <c r="MQA40" s="59"/>
      <c r="MQB40" s="59"/>
      <c r="MQC40" s="59"/>
      <c r="MQD40" s="59"/>
      <c r="MQE40" s="59"/>
      <c r="MQF40" s="59"/>
      <c r="MQG40" s="59"/>
      <c r="MQH40" s="59"/>
      <c r="MQI40" s="59"/>
      <c r="MQJ40" s="59"/>
      <c r="MQK40" s="59"/>
      <c r="MQL40" s="59"/>
      <c r="MQM40" s="59"/>
      <c r="MQN40" s="59"/>
      <c r="MQO40" s="59"/>
      <c r="MQP40" s="59"/>
      <c r="MQQ40" s="59"/>
      <c r="MQR40" s="59"/>
      <c r="MQS40" s="59"/>
      <c r="MQT40" s="59"/>
      <c r="MQU40" s="59"/>
      <c r="MQV40" s="59"/>
      <c r="MQW40" s="59"/>
      <c r="MQX40" s="59"/>
      <c r="MQY40" s="59"/>
      <c r="MQZ40" s="59"/>
      <c r="MRA40" s="59"/>
      <c r="MRB40" s="59"/>
      <c r="MRC40" s="59"/>
      <c r="MRD40" s="59"/>
      <c r="MRE40" s="59"/>
      <c r="MRF40" s="59"/>
      <c r="MRG40" s="59"/>
      <c r="MRH40" s="59"/>
      <c r="MRI40" s="59"/>
      <c r="MRJ40" s="59"/>
      <c r="MRK40" s="59"/>
      <c r="MRL40" s="59"/>
      <c r="MRM40" s="59"/>
      <c r="MRN40" s="59"/>
      <c r="MRO40" s="59"/>
      <c r="MRP40" s="59"/>
      <c r="MRQ40" s="59"/>
      <c r="MRR40" s="59"/>
      <c r="MRS40" s="59"/>
      <c r="MRT40" s="59"/>
      <c r="MRU40" s="59"/>
      <c r="MRV40" s="59"/>
      <c r="MRW40" s="59"/>
      <c r="MRX40" s="59"/>
      <c r="MRY40" s="59"/>
      <c r="MRZ40" s="59"/>
      <c r="MSA40" s="59"/>
      <c r="MSB40" s="59"/>
      <c r="MSC40" s="59"/>
      <c r="MSD40" s="59"/>
      <c r="MSE40" s="59"/>
      <c r="MSF40" s="59"/>
      <c r="MSG40" s="59"/>
      <c r="MSH40" s="59"/>
      <c r="MSI40" s="59"/>
      <c r="MSJ40" s="59"/>
      <c r="MSK40" s="59"/>
      <c r="MSL40" s="59"/>
      <c r="MSM40" s="59"/>
      <c r="MSN40" s="59"/>
      <c r="MSO40" s="59"/>
      <c r="MSP40" s="59"/>
      <c r="MSQ40" s="59"/>
      <c r="MSR40" s="59"/>
      <c r="MSS40" s="59"/>
      <c r="MST40" s="59"/>
      <c r="MSU40" s="59"/>
      <c r="MSV40" s="59"/>
      <c r="MSW40" s="59"/>
      <c r="MSX40" s="59"/>
      <c r="MSY40" s="59"/>
      <c r="MSZ40" s="59"/>
      <c r="MTA40" s="59"/>
      <c r="MTB40" s="59"/>
      <c r="MTC40" s="59"/>
      <c r="MTD40" s="59"/>
      <c r="MTE40" s="59"/>
      <c r="MTF40" s="59"/>
      <c r="MTG40" s="59"/>
      <c r="MTH40" s="59"/>
      <c r="MTI40" s="59"/>
      <c r="MTJ40" s="59"/>
      <c r="MTK40" s="59"/>
      <c r="MTL40" s="59"/>
      <c r="MTM40" s="59"/>
      <c r="MTN40" s="59"/>
      <c r="MTO40" s="59"/>
      <c r="MTP40" s="59"/>
      <c r="MTQ40" s="59"/>
      <c r="MTR40" s="59"/>
      <c r="MTS40" s="59"/>
      <c r="MTT40" s="59"/>
      <c r="MTU40" s="59"/>
      <c r="MTV40" s="59"/>
      <c r="MTW40" s="59"/>
      <c r="MTX40" s="59"/>
      <c r="MTY40" s="59"/>
      <c r="MTZ40" s="59"/>
      <c r="MUA40" s="59"/>
      <c r="MUB40" s="59"/>
      <c r="MUC40" s="59"/>
      <c r="MUD40" s="59"/>
      <c r="MUE40" s="59"/>
      <c r="MUF40" s="59"/>
      <c r="MUG40" s="59"/>
      <c r="MUH40" s="59"/>
      <c r="MUI40" s="59"/>
      <c r="MUJ40" s="59"/>
      <c r="MUK40" s="59"/>
      <c r="MUL40" s="59"/>
      <c r="MUM40" s="59"/>
      <c r="MUN40" s="59"/>
      <c r="MUO40" s="59"/>
      <c r="MUP40" s="59"/>
      <c r="MUQ40" s="59"/>
      <c r="MUR40" s="59"/>
      <c r="MUS40" s="59"/>
      <c r="MUT40" s="59"/>
      <c r="MUU40" s="59"/>
      <c r="MUV40" s="59"/>
      <c r="MUW40" s="59"/>
      <c r="MUX40" s="59"/>
      <c r="MUY40" s="59"/>
      <c r="MUZ40" s="59"/>
      <c r="MVA40" s="59"/>
      <c r="MVB40" s="59"/>
      <c r="MVC40" s="59"/>
      <c r="MVD40" s="59"/>
      <c r="MVE40" s="59"/>
      <c r="MVF40" s="59"/>
      <c r="MVG40" s="59"/>
      <c r="MVH40" s="59"/>
      <c r="MVI40" s="59"/>
      <c r="MVJ40" s="59"/>
      <c r="MVK40" s="59"/>
      <c r="MVL40" s="59"/>
      <c r="MVM40" s="59"/>
      <c r="MVN40" s="59"/>
      <c r="MVO40" s="59"/>
      <c r="MVP40" s="59"/>
      <c r="MVQ40" s="59"/>
      <c r="MVR40" s="59"/>
      <c r="MVS40" s="59"/>
      <c r="MVT40" s="59"/>
      <c r="MVU40" s="59"/>
      <c r="MVV40" s="59"/>
      <c r="MVW40" s="59"/>
      <c r="MVX40" s="59"/>
      <c r="MVY40" s="59"/>
      <c r="MVZ40" s="59"/>
      <c r="MWA40" s="59"/>
      <c r="MWB40" s="59"/>
      <c r="MWC40" s="59"/>
      <c r="MWD40" s="59"/>
      <c r="MWE40" s="59"/>
      <c r="MWF40" s="59"/>
      <c r="MWG40" s="59"/>
      <c r="MWH40" s="59"/>
      <c r="MWI40" s="59"/>
      <c r="MWJ40" s="59"/>
      <c r="MWK40" s="59"/>
      <c r="MWL40" s="59"/>
      <c r="MWM40" s="59"/>
      <c r="MWN40" s="59"/>
      <c r="MWO40" s="59"/>
      <c r="MWP40" s="59"/>
      <c r="MWQ40" s="59"/>
      <c r="MWR40" s="59"/>
      <c r="MWS40" s="59"/>
      <c r="MWT40" s="59"/>
      <c r="MWU40" s="59"/>
      <c r="MWV40" s="59"/>
      <c r="MWW40" s="59"/>
      <c r="MWX40" s="59"/>
      <c r="MWY40" s="59"/>
      <c r="MWZ40" s="59"/>
      <c r="MXA40" s="59"/>
      <c r="MXB40" s="59"/>
      <c r="MXC40" s="59"/>
      <c r="MXD40" s="59"/>
      <c r="MXE40" s="59"/>
      <c r="MXF40" s="59"/>
      <c r="MXG40" s="59"/>
      <c r="MXH40" s="59"/>
      <c r="MXI40" s="59"/>
      <c r="MXJ40" s="59"/>
      <c r="MXK40" s="59"/>
      <c r="MXL40" s="59"/>
      <c r="MXM40" s="59"/>
      <c r="MXN40" s="59"/>
      <c r="MXO40" s="59"/>
      <c r="MXP40" s="59"/>
      <c r="MXQ40" s="59"/>
      <c r="MXR40" s="59"/>
      <c r="MXS40" s="59"/>
      <c r="MXT40" s="59"/>
      <c r="MXU40" s="59"/>
      <c r="MXV40" s="59"/>
      <c r="MXW40" s="59"/>
      <c r="MXX40" s="59"/>
      <c r="MXY40" s="59"/>
      <c r="MXZ40" s="59"/>
      <c r="MYA40" s="59"/>
      <c r="MYB40" s="59"/>
      <c r="MYC40" s="59"/>
      <c r="MYD40" s="59"/>
      <c r="MYE40" s="59"/>
      <c r="MYF40" s="59"/>
      <c r="MYG40" s="59"/>
      <c r="MYH40" s="59"/>
      <c r="MYI40" s="59"/>
      <c r="MYJ40" s="59"/>
      <c r="MYK40" s="59"/>
      <c r="MYL40" s="59"/>
      <c r="MYM40" s="59"/>
      <c r="MYN40" s="59"/>
      <c r="MYO40" s="59"/>
      <c r="MYP40" s="59"/>
      <c r="MYQ40" s="59"/>
      <c r="MYR40" s="59"/>
      <c r="MYS40" s="59"/>
      <c r="MYT40" s="59"/>
      <c r="MYU40" s="59"/>
      <c r="MYV40" s="59"/>
      <c r="MYW40" s="59"/>
      <c r="MYX40" s="59"/>
      <c r="MYY40" s="59"/>
      <c r="MYZ40" s="59"/>
      <c r="MZA40" s="59"/>
      <c r="MZB40" s="59"/>
      <c r="MZC40" s="59"/>
      <c r="MZD40" s="59"/>
      <c r="MZE40" s="59"/>
      <c r="MZF40" s="59"/>
      <c r="MZG40" s="59"/>
      <c r="MZH40" s="59"/>
      <c r="MZI40" s="59"/>
      <c r="MZJ40" s="59"/>
      <c r="MZK40" s="59"/>
      <c r="MZL40" s="59"/>
      <c r="MZM40" s="59"/>
      <c r="MZN40" s="59"/>
      <c r="MZO40" s="59"/>
      <c r="MZP40" s="59"/>
      <c r="MZQ40" s="59"/>
      <c r="MZR40" s="59"/>
      <c r="MZS40" s="59"/>
      <c r="MZT40" s="59"/>
      <c r="MZU40" s="59"/>
      <c r="MZV40" s="59"/>
      <c r="MZW40" s="59"/>
      <c r="MZX40" s="59"/>
      <c r="MZY40" s="59"/>
      <c r="MZZ40" s="59"/>
      <c r="NAA40" s="59"/>
      <c r="NAB40" s="59"/>
      <c r="NAC40" s="59"/>
      <c r="NAD40" s="59"/>
      <c r="NAE40" s="59"/>
      <c r="NAF40" s="59"/>
      <c r="NAG40" s="59"/>
      <c r="NAH40" s="59"/>
      <c r="NAI40" s="59"/>
      <c r="NAJ40" s="59"/>
      <c r="NAK40" s="59"/>
      <c r="NAL40" s="59"/>
      <c r="NAM40" s="59"/>
      <c r="NAN40" s="59"/>
      <c r="NAO40" s="59"/>
      <c r="NAP40" s="59"/>
      <c r="NAQ40" s="59"/>
      <c r="NAR40" s="59"/>
      <c r="NAS40" s="59"/>
      <c r="NAT40" s="59"/>
      <c r="NAU40" s="59"/>
      <c r="NAV40" s="59"/>
      <c r="NAW40" s="59"/>
      <c r="NAX40" s="59"/>
      <c r="NAY40" s="59"/>
      <c r="NAZ40" s="59"/>
      <c r="NBA40" s="59"/>
      <c r="NBB40" s="59"/>
      <c r="NBC40" s="59"/>
      <c r="NBD40" s="59"/>
      <c r="NBE40" s="59"/>
      <c r="NBF40" s="59"/>
      <c r="NBG40" s="59"/>
      <c r="NBH40" s="59"/>
      <c r="NBI40" s="59"/>
      <c r="NBJ40" s="59"/>
      <c r="NBK40" s="59"/>
      <c r="NBL40" s="59"/>
      <c r="NBM40" s="59"/>
      <c r="NBN40" s="59"/>
      <c r="NBO40" s="59"/>
      <c r="NBP40" s="59"/>
      <c r="NBQ40" s="59"/>
      <c r="NBR40" s="59"/>
      <c r="NBS40" s="59"/>
      <c r="NBT40" s="59"/>
      <c r="NBU40" s="59"/>
      <c r="NBV40" s="59"/>
      <c r="NBW40" s="59"/>
      <c r="NBX40" s="59"/>
      <c r="NBY40" s="59"/>
      <c r="NBZ40" s="59"/>
      <c r="NCA40" s="59"/>
      <c r="NCB40" s="59"/>
      <c r="NCC40" s="59"/>
      <c r="NCD40" s="59"/>
      <c r="NCE40" s="59"/>
      <c r="NCF40" s="59"/>
      <c r="NCG40" s="59"/>
      <c r="NCH40" s="59"/>
      <c r="NCI40" s="59"/>
      <c r="NCJ40" s="59"/>
      <c r="NCK40" s="59"/>
      <c r="NCL40" s="59"/>
      <c r="NCM40" s="59"/>
      <c r="NCN40" s="59"/>
      <c r="NCO40" s="59"/>
      <c r="NCP40" s="59"/>
      <c r="NCQ40" s="59"/>
      <c r="NCR40" s="59"/>
      <c r="NCS40" s="59"/>
      <c r="NCT40" s="59"/>
      <c r="NCU40" s="59"/>
      <c r="NCV40" s="59"/>
      <c r="NCW40" s="59"/>
      <c r="NCX40" s="59"/>
      <c r="NCY40" s="59"/>
      <c r="NCZ40" s="59"/>
      <c r="NDA40" s="59"/>
      <c r="NDB40" s="59"/>
      <c r="NDC40" s="59"/>
      <c r="NDD40" s="59"/>
      <c r="NDE40" s="59"/>
      <c r="NDF40" s="59"/>
      <c r="NDG40" s="59"/>
      <c r="NDH40" s="59"/>
      <c r="NDI40" s="59"/>
      <c r="NDJ40" s="59"/>
      <c r="NDK40" s="59"/>
      <c r="NDL40" s="59"/>
      <c r="NDM40" s="59"/>
      <c r="NDN40" s="59"/>
      <c r="NDO40" s="59"/>
      <c r="NDP40" s="59"/>
      <c r="NDQ40" s="59"/>
      <c r="NDR40" s="59"/>
      <c r="NDS40" s="59"/>
      <c r="NDT40" s="59"/>
      <c r="NDU40" s="59"/>
      <c r="NDV40" s="59"/>
      <c r="NDW40" s="59"/>
      <c r="NDX40" s="59"/>
      <c r="NDY40" s="59"/>
      <c r="NDZ40" s="59"/>
      <c r="NEA40" s="59"/>
      <c r="NEB40" s="59"/>
      <c r="NEC40" s="59"/>
      <c r="NED40" s="59"/>
      <c r="NEE40" s="59"/>
      <c r="NEF40" s="59"/>
      <c r="NEG40" s="59"/>
      <c r="NEH40" s="59"/>
      <c r="NEI40" s="59"/>
      <c r="NEJ40" s="59"/>
      <c r="NEK40" s="59"/>
      <c r="NEL40" s="59"/>
      <c r="NEM40" s="59"/>
      <c r="NEN40" s="59"/>
      <c r="NEO40" s="59"/>
      <c r="NEP40" s="59"/>
      <c r="NEQ40" s="59"/>
      <c r="NER40" s="59"/>
      <c r="NES40" s="59"/>
      <c r="NET40" s="59"/>
      <c r="NEU40" s="59"/>
      <c r="NEV40" s="59"/>
      <c r="NEW40" s="59"/>
      <c r="NEX40" s="59"/>
      <c r="NEY40" s="59"/>
      <c r="NEZ40" s="59"/>
      <c r="NFA40" s="59"/>
      <c r="NFB40" s="59"/>
      <c r="NFC40" s="59"/>
      <c r="NFD40" s="59"/>
      <c r="NFE40" s="59"/>
      <c r="NFF40" s="59"/>
      <c r="NFG40" s="59"/>
      <c r="NFH40" s="59"/>
      <c r="NFI40" s="59"/>
      <c r="NFJ40" s="59"/>
      <c r="NFK40" s="59"/>
      <c r="NFL40" s="59"/>
      <c r="NFM40" s="59"/>
      <c r="NFN40" s="59"/>
      <c r="NFO40" s="59"/>
      <c r="NFP40" s="59"/>
      <c r="NFQ40" s="59"/>
      <c r="NFR40" s="59"/>
      <c r="NFS40" s="59"/>
      <c r="NFT40" s="59"/>
      <c r="NFU40" s="59"/>
      <c r="NFV40" s="59"/>
      <c r="NFW40" s="59"/>
      <c r="NFX40" s="59"/>
      <c r="NFY40" s="59"/>
      <c r="NFZ40" s="59"/>
      <c r="NGA40" s="59"/>
      <c r="NGB40" s="59"/>
      <c r="NGC40" s="59"/>
      <c r="NGD40" s="59"/>
      <c r="NGE40" s="59"/>
      <c r="NGF40" s="59"/>
      <c r="NGG40" s="59"/>
      <c r="NGH40" s="59"/>
      <c r="NGI40" s="59"/>
      <c r="NGJ40" s="59"/>
      <c r="NGK40" s="59"/>
      <c r="NGL40" s="59"/>
      <c r="NGM40" s="59"/>
      <c r="NGN40" s="59"/>
      <c r="NGO40" s="59"/>
      <c r="NGP40" s="59"/>
      <c r="NGQ40" s="59"/>
      <c r="NGR40" s="59"/>
      <c r="NGS40" s="59"/>
      <c r="NGT40" s="59"/>
      <c r="NGU40" s="59"/>
      <c r="NGV40" s="59"/>
      <c r="NGW40" s="59"/>
      <c r="NGX40" s="59"/>
      <c r="NGY40" s="59"/>
      <c r="NGZ40" s="59"/>
      <c r="NHA40" s="59"/>
      <c r="NHB40" s="59"/>
      <c r="NHC40" s="59"/>
      <c r="NHD40" s="59"/>
      <c r="NHE40" s="59"/>
      <c r="NHF40" s="59"/>
      <c r="NHG40" s="59"/>
      <c r="NHH40" s="59"/>
      <c r="NHI40" s="59"/>
      <c r="NHJ40" s="59"/>
      <c r="NHK40" s="59"/>
      <c r="NHL40" s="59"/>
      <c r="NHM40" s="59"/>
      <c r="NHN40" s="59"/>
      <c r="NHO40" s="59"/>
      <c r="NHP40" s="59"/>
      <c r="NHQ40" s="59"/>
      <c r="NHR40" s="59"/>
      <c r="NHS40" s="59"/>
      <c r="NHT40" s="59"/>
      <c r="NHU40" s="59"/>
      <c r="NHV40" s="59"/>
      <c r="NHW40" s="59"/>
      <c r="NHX40" s="59"/>
      <c r="NHY40" s="59"/>
      <c r="NHZ40" s="59"/>
      <c r="NIA40" s="59"/>
      <c r="NIB40" s="59"/>
      <c r="NIC40" s="59"/>
      <c r="NID40" s="59"/>
      <c r="NIE40" s="59"/>
      <c r="NIF40" s="59"/>
      <c r="NIG40" s="59"/>
      <c r="NIH40" s="59"/>
      <c r="NII40" s="59"/>
      <c r="NIJ40" s="59"/>
      <c r="NIK40" s="59"/>
      <c r="NIL40" s="59"/>
      <c r="NIM40" s="59"/>
      <c r="NIN40" s="59"/>
      <c r="NIO40" s="59"/>
      <c r="NIP40" s="59"/>
      <c r="NIQ40" s="59"/>
      <c r="NIR40" s="59"/>
      <c r="NIS40" s="59"/>
      <c r="NIT40" s="59"/>
      <c r="NIU40" s="59"/>
      <c r="NIV40" s="59"/>
      <c r="NIW40" s="59"/>
      <c r="NIX40" s="59"/>
      <c r="NIY40" s="59"/>
      <c r="NIZ40" s="59"/>
      <c r="NJA40" s="59"/>
      <c r="NJB40" s="59"/>
      <c r="NJC40" s="59"/>
      <c r="NJD40" s="59"/>
      <c r="NJE40" s="59"/>
      <c r="NJF40" s="59"/>
      <c r="NJG40" s="59"/>
      <c r="NJH40" s="59"/>
      <c r="NJI40" s="59"/>
      <c r="NJJ40" s="59"/>
      <c r="NJK40" s="59"/>
      <c r="NJL40" s="59"/>
      <c r="NJM40" s="59"/>
      <c r="NJN40" s="59"/>
      <c r="NJO40" s="59"/>
      <c r="NJP40" s="59"/>
      <c r="NJQ40" s="59"/>
      <c r="NJR40" s="59"/>
      <c r="NJS40" s="59"/>
      <c r="NJT40" s="59"/>
      <c r="NJU40" s="59"/>
      <c r="NJV40" s="59"/>
      <c r="NJW40" s="59"/>
      <c r="NJX40" s="59"/>
      <c r="NJY40" s="59"/>
      <c r="NJZ40" s="59"/>
      <c r="NKA40" s="59"/>
      <c r="NKB40" s="59"/>
      <c r="NKC40" s="59"/>
      <c r="NKD40" s="59"/>
      <c r="NKE40" s="59"/>
      <c r="NKF40" s="59"/>
      <c r="NKG40" s="59"/>
      <c r="NKH40" s="59"/>
      <c r="NKI40" s="59"/>
      <c r="NKJ40" s="59"/>
      <c r="NKK40" s="59"/>
      <c r="NKL40" s="59"/>
      <c r="NKM40" s="59"/>
      <c r="NKN40" s="59"/>
      <c r="NKO40" s="59"/>
      <c r="NKP40" s="59"/>
      <c r="NKQ40" s="59"/>
      <c r="NKR40" s="59"/>
      <c r="NKS40" s="59"/>
      <c r="NKT40" s="59"/>
      <c r="NKU40" s="59"/>
      <c r="NKV40" s="59"/>
      <c r="NKW40" s="59"/>
      <c r="NKX40" s="59"/>
      <c r="NKY40" s="59"/>
      <c r="NKZ40" s="59"/>
      <c r="NLA40" s="59"/>
      <c r="NLB40" s="59"/>
      <c r="NLC40" s="59"/>
      <c r="NLD40" s="59"/>
      <c r="NLE40" s="59"/>
      <c r="NLF40" s="59"/>
      <c r="NLG40" s="59"/>
      <c r="NLH40" s="59"/>
      <c r="NLI40" s="59"/>
      <c r="NLJ40" s="59"/>
      <c r="NLK40" s="59"/>
      <c r="NLL40" s="59"/>
      <c r="NLM40" s="59"/>
      <c r="NLN40" s="59"/>
      <c r="NLO40" s="59"/>
      <c r="NLP40" s="59"/>
      <c r="NLQ40" s="59"/>
      <c r="NLR40" s="59"/>
      <c r="NLS40" s="59"/>
      <c r="NLT40" s="59"/>
      <c r="NLU40" s="59"/>
      <c r="NLV40" s="59"/>
      <c r="NLW40" s="59"/>
      <c r="NLX40" s="59"/>
      <c r="NLY40" s="59"/>
      <c r="NLZ40" s="59"/>
      <c r="NMA40" s="59"/>
      <c r="NMB40" s="59"/>
      <c r="NMC40" s="59"/>
      <c r="NMD40" s="59"/>
      <c r="NME40" s="59"/>
      <c r="NMF40" s="59"/>
      <c r="NMG40" s="59"/>
      <c r="NMH40" s="59"/>
      <c r="NMI40" s="59"/>
      <c r="NMJ40" s="59"/>
      <c r="NMK40" s="59"/>
      <c r="NML40" s="59"/>
      <c r="NMM40" s="59"/>
      <c r="NMN40" s="59"/>
      <c r="NMO40" s="59"/>
      <c r="NMP40" s="59"/>
      <c r="NMQ40" s="59"/>
      <c r="NMR40" s="59"/>
      <c r="NMS40" s="59"/>
      <c r="NMT40" s="59"/>
      <c r="NMU40" s="59"/>
      <c r="NMV40" s="59"/>
      <c r="NMW40" s="59"/>
      <c r="NMX40" s="59"/>
      <c r="NMY40" s="59"/>
      <c r="NMZ40" s="59"/>
      <c r="NNA40" s="59"/>
      <c r="NNB40" s="59"/>
      <c r="NNC40" s="59"/>
      <c r="NND40" s="59"/>
      <c r="NNE40" s="59"/>
      <c r="NNF40" s="59"/>
      <c r="NNG40" s="59"/>
      <c r="NNH40" s="59"/>
      <c r="NNI40" s="59"/>
      <c r="NNJ40" s="59"/>
      <c r="NNK40" s="59"/>
      <c r="NNL40" s="59"/>
      <c r="NNM40" s="59"/>
      <c r="NNN40" s="59"/>
      <c r="NNO40" s="59"/>
      <c r="NNP40" s="59"/>
      <c r="NNQ40" s="59"/>
      <c r="NNR40" s="59"/>
      <c r="NNS40" s="59"/>
      <c r="NNT40" s="59"/>
      <c r="NNU40" s="59"/>
      <c r="NNV40" s="59"/>
      <c r="NNW40" s="59"/>
      <c r="NNX40" s="59"/>
      <c r="NNY40" s="59"/>
      <c r="NNZ40" s="59"/>
      <c r="NOA40" s="59"/>
      <c r="NOB40" s="59"/>
      <c r="NOC40" s="59"/>
      <c r="NOD40" s="59"/>
      <c r="NOE40" s="59"/>
      <c r="NOF40" s="59"/>
      <c r="NOG40" s="59"/>
      <c r="NOH40" s="59"/>
      <c r="NOI40" s="59"/>
      <c r="NOJ40" s="59"/>
      <c r="NOK40" s="59"/>
      <c r="NOL40" s="59"/>
      <c r="NOM40" s="59"/>
      <c r="NON40" s="59"/>
      <c r="NOO40" s="59"/>
      <c r="NOP40" s="59"/>
      <c r="NOQ40" s="59"/>
      <c r="NOR40" s="59"/>
      <c r="NOS40" s="59"/>
      <c r="NOT40" s="59"/>
      <c r="NOU40" s="59"/>
      <c r="NOV40" s="59"/>
      <c r="NOW40" s="59"/>
      <c r="NOX40" s="59"/>
      <c r="NOY40" s="59"/>
      <c r="NOZ40" s="59"/>
      <c r="NPA40" s="59"/>
      <c r="NPB40" s="59"/>
      <c r="NPC40" s="59"/>
      <c r="NPD40" s="59"/>
      <c r="NPE40" s="59"/>
      <c r="NPF40" s="59"/>
      <c r="NPG40" s="59"/>
      <c r="NPH40" s="59"/>
      <c r="NPI40" s="59"/>
      <c r="NPJ40" s="59"/>
      <c r="NPK40" s="59"/>
      <c r="NPL40" s="59"/>
      <c r="NPM40" s="59"/>
      <c r="NPN40" s="59"/>
      <c r="NPO40" s="59"/>
      <c r="NPP40" s="59"/>
      <c r="NPQ40" s="59"/>
      <c r="NPR40" s="59"/>
      <c r="NPS40" s="59"/>
      <c r="NPT40" s="59"/>
      <c r="NPU40" s="59"/>
      <c r="NPV40" s="59"/>
      <c r="NPW40" s="59"/>
      <c r="NPX40" s="59"/>
      <c r="NPY40" s="59"/>
      <c r="NPZ40" s="59"/>
      <c r="NQA40" s="59"/>
      <c r="NQB40" s="59"/>
      <c r="NQC40" s="59"/>
      <c r="NQD40" s="59"/>
      <c r="NQE40" s="59"/>
      <c r="NQF40" s="59"/>
      <c r="NQG40" s="59"/>
      <c r="NQH40" s="59"/>
      <c r="NQI40" s="59"/>
      <c r="NQJ40" s="59"/>
      <c r="NQK40" s="59"/>
      <c r="NQL40" s="59"/>
      <c r="NQM40" s="59"/>
      <c r="NQN40" s="59"/>
      <c r="NQO40" s="59"/>
      <c r="NQP40" s="59"/>
      <c r="NQQ40" s="59"/>
      <c r="NQR40" s="59"/>
      <c r="NQS40" s="59"/>
      <c r="NQT40" s="59"/>
      <c r="NQU40" s="59"/>
      <c r="NQV40" s="59"/>
      <c r="NQW40" s="59"/>
      <c r="NQX40" s="59"/>
      <c r="NQY40" s="59"/>
      <c r="NQZ40" s="59"/>
      <c r="NRA40" s="59"/>
      <c r="NRB40" s="59"/>
      <c r="NRC40" s="59"/>
      <c r="NRD40" s="59"/>
      <c r="NRE40" s="59"/>
      <c r="NRF40" s="59"/>
      <c r="NRG40" s="59"/>
      <c r="NRH40" s="59"/>
      <c r="NRI40" s="59"/>
      <c r="NRJ40" s="59"/>
      <c r="NRK40" s="59"/>
      <c r="NRL40" s="59"/>
      <c r="NRM40" s="59"/>
      <c r="NRN40" s="59"/>
      <c r="NRO40" s="59"/>
      <c r="NRP40" s="59"/>
      <c r="NRQ40" s="59"/>
      <c r="NRR40" s="59"/>
      <c r="NRS40" s="59"/>
      <c r="NRT40" s="59"/>
      <c r="NRU40" s="59"/>
      <c r="NRV40" s="59"/>
      <c r="NRW40" s="59"/>
      <c r="NRX40" s="59"/>
      <c r="NRY40" s="59"/>
      <c r="NRZ40" s="59"/>
      <c r="NSA40" s="59"/>
      <c r="NSB40" s="59"/>
      <c r="NSC40" s="59"/>
      <c r="NSD40" s="59"/>
      <c r="NSE40" s="59"/>
      <c r="NSF40" s="59"/>
      <c r="NSG40" s="59"/>
      <c r="NSH40" s="59"/>
      <c r="NSI40" s="59"/>
      <c r="NSJ40" s="59"/>
      <c r="NSK40" s="59"/>
      <c r="NSL40" s="59"/>
      <c r="NSM40" s="59"/>
      <c r="NSN40" s="59"/>
      <c r="NSO40" s="59"/>
      <c r="NSP40" s="59"/>
      <c r="NSQ40" s="59"/>
      <c r="NSR40" s="59"/>
      <c r="NSS40" s="59"/>
      <c r="NST40" s="59"/>
      <c r="NSU40" s="59"/>
      <c r="NSV40" s="59"/>
      <c r="NSW40" s="59"/>
      <c r="NSX40" s="59"/>
      <c r="NSY40" s="59"/>
      <c r="NSZ40" s="59"/>
      <c r="NTA40" s="59"/>
      <c r="NTB40" s="59"/>
      <c r="NTC40" s="59"/>
      <c r="NTD40" s="59"/>
      <c r="NTE40" s="59"/>
      <c r="NTF40" s="59"/>
      <c r="NTG40" s="59"/>
      <c r="NTH40" s="59"/>
      <c r="NTI40" s="59"/>
      <c r="NTJ40" s="59"/>
      <c r="NTK40" s="59"/>
      <c r="NTL40" s="59"/>
      <c r="NTM40" s="59"/>
      <c r="NTN40" s="59"/>
      <c r="NTO40" s="59"/>
      <c r="NTP40" s="59"/>
      <c r="NTQ40" s="59"/>
      <c r="NTR40" s="59"/>
      <c r="NTS40" s="59"/>
      <c r="NTT40" s="59"/>
      <c r="NTU40" s="59"/>
      <c r="NTV40" s="59"/>
      <c r="NTW40" s="59"/>
      <c r="NTX40" s="59"/>
      <c r="NTY40" s="59"/>
      <c r="NTZ40" s="59"/>
      <c r="NUA40" s="59"/>
      <c r="NUB40" s="59"/>
      <c r="NUC40" s="59"/>
      <c r="NUD40" s="59"/>
      <c r="NUE40" s="59"/>
      <c r="NUF40" s="59"/>
      <c r="NUG40" s="59"/>
      <c r="NUH40" s="59"/>
      <c r="NUI40" s="59"/>
      <c r="NUJ40" s="59"/>
      <c r="NUK40" s="59"/>
      <c r="NUL40" s="59"/>
      <c r="NUM40" s="59"/>
      <c r="NUN40" s="59"/>
      <c r="NUO40" s="59"/>
      <c r="NUP40" s="59"/>
      <c r="NUQ40" s="59"/>
      <c r="NUR40" s="59"/>
      <c r="NUS40" s="59"/>
      <c r="NUT40" s="59"/>
      <c r="NUU40" s="59"/>
      <c r="NUV40" s="59"/>
      <c r="NUW40" s="59"/>
      <c r="NUX40" s="59"/>
      <c r="NUY40" s="59"/>
      <c r="NUZ40" s="59"/>
      <c r="NVA40" s="59"/>
      <c r="NVB40" s="59"/>
      <c r="NVC40" s="59"/>
      <c r="NVD40" s="59"/>
      <c r="NVE40" s="59"/>
      <c r="NVF40" s="59"/>
      <c r="NVG40" s="59"/>
      <c r="NVH40" s="59"/>
      <c r="NVI40" s="59"/>
      <c r="NVJ40" s="59"/>
      <c r="NVK40" s="59"/>
      <c r="NVL40" s="59"/>
      <c r="NVM40" s="59"/>
      <c r="NVN40" s="59"/>
      <c r="NVO40" s="59"/>
      <c r="NVP40" s="59"/>
      <c r="NVQ40" s="59"/>
      <c r="NVR40" s="59"/>
      <c r="NVS40" s="59"/>
      <c r="NVT40" s="59"/>
      <c r="NVU40" s="59"/>
      <c r="NVV40" s="59"/>
      <c r="NVW40" s="59"/>
      <c r="NVX40" s="59"/>
      <c r="NVY40" s="59"/>
      <c r="NVZ40" s="59"/>
      <c r="NWA40" s="59"/>
      <c r="NWB40" s="59"/>
      <c r="NWC40" s="59"/>
      <c r="NWD40" s="59"/>
      <c r="NWE40" s="59"/>
      <c r="NWF40" s="59"/>
      <c r="NWG40" s="59"/>
      <c r="NWH40" s="59"/>
      <c r="NWI40" s="59"/>
      <c r="NWJ40" s="59"/>
      <c r="NWK40" s="59"/>
      <c r="NWL40" s="59"/>
      <c r="NWM40" s="59"/>
      <c r="NWN40" s="59"/>
      <c r="NWO40" s="59"/>
      <c r="NWP40" s="59"/>
      <c r="NWQ40" s="59"/>
      <c r="NWR40" s="59"/>
      <c r="NWS40" s="59"/>
      <c r="NWT40" s="59"/>
      <c r="NWU40" s="59"/>
      <c r="NWV40" s="59"/>
      <c r="NWW40" s="59"/>
      <c r="NWX40" s="59"/>
      <c r="NWY40" s="59"/>
      <c r="NWZ40" s="59"/>
      <c r="NXA40" s="59"/>
      <c r="NXB40" s="59"/>
      <c r="NXC40" s="59"/>
      <c r="NXD40" s="59"/>
      <c r="NXE40" s="59"/>
      <c r="NXF40" s="59"/>
      <c r="NXG40" s="59"/>
      <c r="NXH40" s="59"/>
      <c r="NXI40" s="59"/>
      <c r="NXJ40" s="59"/>
      <c r="NXK40" s="59"/>
      <c r="NXL40" s="59"/>
      <c r="NXM40" s="59"/>
      <c r="NXN40" s="59"/>
      <c r="NXO40" s="59"/>
      <c r="NXP40" s="59"/>
      <c r="NXQ40" s="59"/>
      <c r="NXR40" s="59"/>
      <c r="NXS40" s="59"/>
      <c r="NXT40" s="59"/>
      <c r="NXU40" s="59"/>
      <c r="NXV40" s="59"/>
      <c r="NXW40" s="59"/>
      <c r="NXX40" s="59"/>
      <c r="NXY40" s="59"/>
      <c r="NXZ40" s="59"/>
      <c r="NYA40" s="59"/>
      <c r="NYB40" s="59"/>
      <c r="NYC40" s="59"/>
      <c r="NYD40" s="59"/>
      <c r="NYE40" s="59"/>
      <c r="NYF40" s="59"/>
      <c r="NYG40" s="59"/>
      <c r="NYH40" s="59"/>
      <c r="NYI40" s="59"/>
      <c r="NYJ40" s="59"/>
      <c r="NYK40" s="59"/>
      <c r="NYL40" s="59"/>
      <c r="NYM40" s="59"/>
      <c r="NYN40" s="59"/>
      <c r="NYO40" s="59"/>
      <c r="NYP40" s="59"/>
      <c r="NYQ40" s="59"/>
      <c r="NYR40" s="59"/>
      <c r="NYS40" s="59"/>
      <c r="NYT40" s="59"/>
      <c r="NYU40" s="59"/>
      <c r="NYV40" s="59"/>
      <c r="NYW40" s="59"/>
      <c r="NYX40" s="59"/>
      <c r="NYY40" s="59"/>
      <c r="NYZ40" s="59"/>
      <c r="NZA40" s="59"/>
      <c r="NZB40" s="59"/>
      <c r="NZC40" s="59"/>
      <c r="NZD40" s="59"/>
      <c r="NZE40" s="59"/>
      <c r="NZF40" s="59"/>
      <c r="NZG40" s="59"/>
      <c r="NZH40" s="59"/>
      <c r="NZI40" s="59"/>
      <c r="NZJ40" s="59"/>
      <c r="NZK40" s="59"/>
      <c r="NZL40" s="59"/>
      <c r="NZM40" s="59"/>
      <c r="NZN40" s="59"/>
      <c r="NZO40" s="59"/>
      <c r="NZP40" s="59"/>
      <c r="NZQ40" s="59"/>
      <c r="NZR40" s="59"/>
      <c r="NZS40" s="59"/>
      <c r="NZT40" s="59"/>
      <c r="NZU40" s="59"/>
      <c r="NZV40" s="59"/>
      <c r="NZW40" s="59"/>
      <c r="NZX40" s="59"/>
      <c r="NZY40" s="59"/>
      <c r="NZZ40" s="59"/>
      <c r="OAA40" s="59"/>
      <c r="OAB40" s="59"/>
      <c r="OAC40" s="59"/>
      <c r="OAD40" s="59"/>
      <c r="OAE40" s="59"/>
      <c r="OAF40" s="59"/>
      <c r="OAG40" s="59"/>
      <c r="OAH40" s="59"/>
      <c r="OAI40" s="59"/>
      <c r="OAJ40" s="59"/>
      <c r="OAK40" s="59"/>
      <c r="OAL40" s="59"/>
      <c r="OAM40" s="59"/>
      <c r="OAN40" s="59"/>
      <c r="OAO40" s="59"/>
      <c r="OAP40" s="59"/>
      <c r="OAQ40" s="59"/>
      <c r="OAR40" s="59"/>
      <c r="OAS40" s="59"/>
      <c r="OAT40" s="59"/>
      <c r="OAU40" s="59"/>
      <c r="OAV40" s="59"/>
      <c r="OAW40" s="59"/>
      <c r="OAX40" s="59"/>
      <c r="OAY40" s="59"/>
      <c r="OAZ40" s="59"/>
      <c r="OBA40" s="59"/>
      <c r="OBB40" s="59"/>
      <c r="OBC40" s="59"/>
      <c r="OBD40" s="59"/>
      <c r="OBE40" s="59"/>
      <c r="OBF40" s="59"/>
      <c r="OBG40" s="59"/>
      <c r="OBH40" s="59"/>
      <c r="OBI40" s="59"/>
      <c r="OBJ40" s="59"/>
      <c r="OBK40" s="59"/>
      <c r="OBL40" s="59"/>
      <c r="OBM40" s="59"/>
      <c r="OBN40" s="59"/>
      <c r="OBO40" s="59"/>
      <c r="OBP40" s="59"/>
      <c r="OBQ40" s="59"/>
      <c r="OBR40" s="59"/>
      <c r="OBS40" s="59"/>
      <c r="OBT40" s="59"/>
      <c r="OBU40" s="59"/>
      <c r="OBV40" s="59"/>
      <c r="OBW40" s="59"/>
      <c r="OBX40" s="59"/>
      <c r="OBY40" s="59"/>
      <c r="OBZ40" s="59"/>
      <c r="OCA40" s="59"/>
      <c r="OCB40" s="59"/>
      <c r="OCC40" s="59"/>
      <c r="OCD40" s="59"/>
      <c r="OCE40" s="59"/>
      <c r="OCF40" s="59"/>
      <c r="OCG40" s="59"/>
      <c r="OCH40" s="59"/>
      <c r="OCI40" s="59"/>
      <c r="OCJ40" s="59"/>
      <c r="OCK40" s="59"/>
      <c r="OCL40" s="59"/>
      <c r="OCM40" s="59"/>
      <c r="OCN40" s="59"/>
      <c r="OCO40" s="59"/>
      <c r="OCP40" s="59"/>
      <c r="OCQ40" s="59"/>
      <c r="OCR40" s="59"/>
      <c r="OCS40" s="59"/>
      <c r="OCT40" s="59"/>
      <c r="OCU40" s="59"/>
      <c r="OCV40" s="59"/>
      <c r="OCW40" s="59"/>
      <c r="OCX40" s="59"/>
      <c r="OCY40" s="59"/>
      <c r="OCZ40" s="59"/>
      <c r="ODA40" s="59"/>
      <c r="ODB40" s="59"/>
      <c r="ODC40" s="59"/>
      <c r="ODD40" s="59"/>
      <c r="ODE40" s="59"/>
      <c r="ODF40" s="59"/>
      <c r="ODG40" s="59"/>
      <c r="ODH40" s="59"/>
      <c r="ODI40" s="59"/>
      <c r="ODJ40" s="59"/>
      <c r="ODK40" s="59"/>
      <c r="ODL40" s="59"/>
      <c r="ODM40" s="59"/>
      <c r="ODN40" s="59"/>
      <c r="ODO40" s="59"/>
      <c r="ODP40" s="59"/>
      <c r="ODQ40" s="59"/>
      <c r="ODR40" s="59"/>
      <c r="ODS40" s="59"/>
      <c r="ODT40" s="59"/>
      <c r="ODU40" s="59"/>
      <c r="ODV40" s="59"/>
      <c r="ODW40" s="59"/>
      <c r="ODX40" s="59"/>
      <c r="ODY40" s="59"/>
      <c r="ODZ40" s="59"/>
      <c r="OEA40" s="59"/>
      <c r="OEB40" s="59"/>
      <c r="OEC40" s="59"/>
      <c r="OED40" s="59"/>
      <c r="OEE40" s="59"/>
      <c r="OEF40" s="59"/>
      <c r="OEG40" s="59"/>
      <c r="OEH40" s="59"/>
      <c r="OEI40" s="59"/>
      <c r="OEJ40" s="59"/>
      <c r="OEK40" s="59"/>
      <c r="OEL40" s="59"/>
      <c r="OEM40" s="59"/>
      <c r="OEN40" s="59"/>
      <c r="OEO40" s="59"/>
      <c r="OEP40" s="59"/>
      <c r="OEQ40" s="59"/>
      <c r="OER40" s="59"/>
      <c r="OES40" s="59"/>
      <c r="OET40" s="59"/>
      <c r="OEU40" s="59"/>
      <c r="OEV40" s="59"/>
      <c r="OEW40" s="59"/>
      <c r="OEX40" s="59"/>
      <c r="OEY40" s="59"/>
      <c r="OEZ40" s="59"/>
      <c r="OFA40" s="59"/>
      <c r="OFB40" s="59"/>
      <c r="OFC40" s="59"/>
      <c r="OFD40" s="59"/>
      <c r="OFE40" s="59"/>
      <c r="OFF40" s="59"/>
      <c r="OFG40" s="59"/>
      <c r="OFH40" s="59"/>
      <c r="OFI40" s="59"/>
      <c r="OFJ40" s="59"/>
      <c r="OFK40" s="59"/>
      <c r="OFL40" s="59"/>
      <c r="OFM40" s="59"/>
      <c r="OFN40" s="59"/>
      <c r="OFO40" s="59"/>
      <c r="OFP40" s="59"/>
      <c r="OFQ40" s="59"/>
      <c r="OFR40" s="59"/>
      <c r="OFS40" s="59"/>
      <c r="OFT40" s="59"/>
      <c r="OFU40" s="59"/>
      <c r="OFV40" s="59"/>
      <c r="OFW40" s="59"/>
      <c r="OFX40" s="59"/>
      <c r="OFY40" s="59"/>
      <c r="OFZ40" s="59"/>
      <c r="OGA40" s="59"/>
      <c r="OGB40" s="59"/>
      <c r="OGC40" s="59"/>
      <c r="OGD40" s="59"/>
      <c r="OGE40" s="59"/>
      <c r="OGF40" s="59"/>
      <c r="OGG40" s="59"/>
      <c r="OGH40" s="59"/>
      <c r="OGI40" s="59"/>
      <c r="OGJ40" s="59"/>
      <c r="OGK40" s="59"/>
      <c r="OGL40" s="59"/>
      <c r="OGM40" s="59"/>
      <c r="OGN40" s="59"/>
      <c r="OGO40" s="59"/>
      <c r="OGP40" s="59"/>
      <c r="OGQ40" s="59"/>
      <c r="OGR40" s="59"/>
      <c r="OGS40" s="59"/>
      <c r="OGT40" s="59"/>
      <c r="OGU40" s="59"/>
      <c r="OGV40" s="59"/>
      <c r="OGW40" s="59"/>
      <c r="OGX40" s="59"/>
      <c r="OGY40" s="59"/>
      <c r="OGZ40" s="59"/>
      <c r="OHA40" s="59"/>
      <c r="OHB40" s="59"/>
      <c r="OHC40" s="59"/>
      <c r="OHD40" s="59"/>
      <c r="OHE40" s="59"/>
      <c r="OHF40" s="59"/>
      <c r="OHG40" s="59"/>
      <c r="OHH40" s="59"/>
      <c r="OHI40" s="59"/>
      <c r="OHJ40" s="59"/>
      <c r="OHK40" s="59"/>
      <c r="OHL40" s="59"/>
      <c r="OHM40" s="59"/>
      <c r="OHN40" s="59"/>
      <c r="OHO40" s="59"/>
      <c r="OHP40" s="59"/>
      <c r="OHQ40" s="59"/>
      <c r="OHR40" s="59"/>
      <c r="OHS40" s="59"/>
      <c r="OHT40" s="59"/>
      <c r="OHU40" s="59"/>
      <c r="OHV40" s="59"/>
      <c r="OHW40" s="59"/>
      <c r="OHX40" s="59"/>
      <c r="OHY40" s="59"/>
      <c r="OHZ40" s="59"/>
      <c r="OIA40" s="59"/>
      <c r="OIB40" s="59"/>
      <c r="OIC40" s="59"/>
      <c r="OID40" s="59"/>
      <c r="OIE40" s="59"/>
      <c r="OIF40" s="59"/>
      <c r="OIG40" s="59"/>
      <c r="OIH40" s="59"/>
      <c r="OII40" s="59"/>
      <c r="OIJ40" s="59"/>
      <c r="OIK40" s="59"/>
      <c r="OIL40" s="59"/>
      <c r="OIM40" s="59"/>
      <c r="OIN40" s="59"/>
      <c r="OIO40" s="59"/>
      <c r="OIP40" s="59"/>
      <c r="OIQ40" s="59"/>
      <c r="OIR40" s="59"/>
      <c r="OIS40" s="59"/>
      <c r="OIT40" s="59"/>
      <c r="OIU40" s="59"/>
      <c r="OIV40" s="59"/>
      <c r="OIW40" s="59"/>
      <c r="OIX40" s="59"/>
      <c r="OIY40" s="59"/>
      <c r="OIZ40" s="59"/>
      <c r="OJA40" s="59"/>
      <c r="OJB40" s="59"/>
      <c r="OJC40" s="59"/>
      <c r="OJD40" s="59"/>
      <c r="OJE40" s="59"/>
      <c r="OJF40" s="59"/>
      <c r="OJG40" s="59"/>
      <c r="OJH40" s="59"/>
      <c r="OJI40" s="59"/>
      <c r="OJJ40" s="59"/>
      <c r="OJK40" s="59"/>
      <c r="OJL40" s="59"/>
      <c r="OJM40" s="59"/>
      <c r="OJN40" s="59"/>
      <c r="OJO40" s="59"/>
      <c r="OJP40" s="59"/>
      <c r="OJQ40" s="59"/>
      <c r="OJR40" s="59"/>
      <c r="OJS40" s="59"/>
      <c r="OJT40" s="59"/>
      <c r="OJU40" s="59"/>
      <c r="OJV40" s="59"/>
      <c r="OJW40" s="59"/>
      <c r="OJX40" s="59"/>
      <c r="OJY40" s="59"/>
      <c r="OJZ40" s="59"/>
      <c r="OKA40" s="59"/>
      <c r="OKB40" s="59"/>
      <c r="OKC40" s="59"/>
      <c r="OKD40" s="59"/>
      <c r="OKE40" s="59"/>
      <c r="OKF40" s="59"/>
      <c r="OKG40" s="59"/>
      <c r="OKH40" s="59"/>
      <c r="OKI40" s="59"/>
      <c r="OKJ40" s="59"/>
      <c r="OKK40" s="59"/>
      <c r="OKL40" s="59"/>
      <c r="OKM40" s="59"/>
      <c r="OKN40" s="59"/>
      <c r="OKO40" s="59"/>
      <c r="OKP40" s="59"/>
      <c r="OKQ40" s="59"/>
      <c r="OKR40" s="59"/>
      <c r="OKS40" s="59"/>
      <c r="OKT40" s="59"/>
      <c r="OKU40" s="59"/>
      <c r="OKV40" s="59"/>
      <c r="OKW40" s="59"/>
      <c r="OKX40" s="59"/>
      <c r="OKY40" s="59"/>
      <c r="OKZ40" s="59"/>
      <c r="OLA40" s="59"/>
      <c r="OLB40" s="59"/>
      <c r="OLC40" s="59"/>
      <c r="OLD40" s="59"/>
      <c r="OLE40" s="59"/>
      <c r="OLF40" s="59"/>
      <c r="OLG40" s="59"/>
      <c r="OLH40" s="59"/>
      <c r="OLI40" s="59"/>
      <c r="OLJ40" s="59"/>
      <c r="OLK40" s="59"/>
      <c r="OLL40" s="59"/>
      <c r="OLM40" s="59"/>
      <c r="OLN40" s="59"/>
      <c r="OLO40" s="59"/>
      <c r="OLP40" s="59"/>
      <c r="OLQ40" s="59"/>
      <c r="OLR40" s="59"/>
      <c r="OLS40" s="59"/>
      <c r="OLT40" s="59"/>
      <c r="OLU40" s="59"/>
      <c r="OLV40" s="59"/>
      <c r="OLW40" s="59"/>
      <c r="OLX40" s="59"/>
      <c r="OLY40" s="59"/>
      <c r="OLZ40" s="59"/>
      <c r="OMA40" s="59"/>
      <c r="OMB40" s="59"/>
      <c r="OMC40" s="59"/>
      <c r="OMD40" s="59"/>
      <c r="OME40" s="59"/>
      <c r="OMF40" s="59"/>
      <c r="OMG40" s="59"/>
      <c r="OMH40" s="59"/>
      <c r="OMI40" s="59"/>
      <c r="OMJ40" s="59"/>
      <c r="OMK40" s="59"/>
      <c r="OML40" s="59"/>
      <c r="OMM40" s="59"/>
      <c r="OMN40" s="59"/>
      <c r="OMO40" s="59"/>
      <c r="OMP40" s="59"/>
      <c r="OMQ40" s="59"/>
      <c r="OMR40" s="59"/>
      <c r="OMS40" s="59"/>
      <c r="OMT40" s="59"/>
      <c r="OMU40" s="59"/>
      <c r="OMV40" s="59"/>
      <c r="OMW40" s="59"/>
      <c r="OMX40" s="59"/>
      <c r="OMY40" s="59"/>
      <c r="OMZ40" s="59"/>
      <c r="ONA40" s="59"/>
      <c r="ONB40" s="59"/>
      <c r="ONC40" s="59"/>
      <c r="OND40" s="59"/>
      <c r="ONE40" s="59"/>
      <c r="ONF40" s="59"/>
      <c r="ONG40" s="59"/>
      <c r="ONH40" s="59"/>
      <c r="ONI40" s="59"/>
      <c r="ONJ40" s="59"/>
      <c r="ONK40" s="59"/>
      <c r="ONL40" s="59"/>
      <c r="ONM40" s="59"/>
      <c r="ONN40" s="59"/>
      <c r="ONO40" s="59"/>
      <c r="ONP40" s="59"/>
      <c r="ONQ40" s="59"/>
      <c r="ONR40" s="59"/>
      <c r="ONS40" s="59"/>
      <c r="ONT40" s="59"/>
      <c r="ONU40" s="59"/>
      <c r="ONV40" s="59"/>
      <c r="ONW40" s="59"/>
      <c r="ONX40" s="59"/>
      <c r="ONY40" s="59"/>
      <c r="ONZ40" s="59"/>
      <c r="OOA40" s="59"/>
      <c r="OOB40" s="59"/>
      <c r="OOC40" s="59"/>
      <c r="OOD40" s="59"/>
      <c r="OOE40" s="59"/>
      <c r="OOF40" s="59"/>
      <c r="OOG40" s="59"/>
      <c r="OOH40" s="59"/>
      <c r="OOI40" s="59"/>
      <c r="OOJ40" s="59"/>
      <c r="OOK40" s="59"/>
      <c r="OOL40" s="59"/>
      <c r="OOM40" s="59"/>
      <c r="OON40" s="59"/>
      <c r="OOO40" s="59"/>
      <c r="OOP40" s="59"/>
      <c r="OOQ40" s="59"/>
      <c r="OOR40" s="59"/>
      <c r="OOS40" s="59"/>
      <c r="OOT40" s="59"/>
      <c r="OOU40" s="59"/>
      <c r="OOV40" s="59"/>
      <c r="OOW40" s="59"/>
      <c r="OOX40" s="59"/>
      <c r="OOY40" s="59"/>
      <c r="OOZ40" s="59"/>
      <c r="OPA40" s="59"/>
      <c r="OPB40" s="59"/>
      <c r="OPC40" s="59"/>
      <c r="OPD40" s="59"/>
      <c r="OPE40" s="59"/>
      <c r="OPF40" s="59"/>
      <c r="OPG40" s="59"/>
      <c r="OPH40" s="59"/>
      <c r="OPI40" s="59"/>
      <c r="OPJ40" s="59"/>
      <c r="OPK40" s="59"/>
      <c r="OPL40" s="59"/>
      <c r="OPM40" s="59"/>
      <c r="OPN40" s="59"/>
      <c r="OPO40" s="59"/>
      <c r="OPP40" s="59"/>
      <c r="OPQ40" s="59"/>
      <c r="OPR40" s="59"/>
      <c r="OPS40" s="59"/>
      <c r="OPT40" s="59"/>
      <c r="OPU40" s="59"/>
      <c r="OPV40" s="59"/>
      <c r="OPW40" s="59"/>
      <c r="OPX40" s="59"/>
      <c r="OPY40" s="59"/>
      <c r="OPZ40" s="59"/>
      <c r="OQA40" s="59"/>
      <c r="OQB40" s="59"/>
      <c r="OQC40" s="59"/>
      <c r="OQD40" s="59"/>
      <c r="OQE40" s="59"/>
      <c r="OQF40" s="59"/>
      <c r="OQG40" s="59"/>
      <c r="OQH40" s="59"/>
      <c r="OQI40" s="59"/>
      <c r="OQJ40" s="59"/>
      <c r="OQK40" s="59"/>
      <c r="OQL40" s="59"/>
      <c r="OQM40" s="59"/>
      <c r="OQN40" s="59"/>
      <c r="OQO40" s="59"/>
      <c r="OQP40" s="59"/>
      <c r="OQQ40" s="59"/>
      <c r="OQR40" s="59"/>
      <c r="OQS40" s="59"/>
      <c r="OQT40" s="59"/>
      <c r="OQU40" s="59"/>
      <c r="OQV40" s="59"/>
      <c r="OQW40" s="59"/>
      <c r="OQX40" s="59"/>
      <c r="OQY40" s="59"/>
      <c r="OQZ40" s="59"/>
      <c r="ORA40" s="59"/>
      <c r="ORB40" s="59"/>
      <c r="ORC40" s="59"/>
      <c r="ORD40" s="59"/>
      <c r="ORE40" s="59"/>
      <c r="ORF40" s="59"/>
      <c r="ORG40" s="59"/>
      <c r="ORH40" s="59"/>
      <c r="ORI40" s="59"/>
      <c r="ORJ40" s="59"/>
      <c r="ORK40" s="59"/>
      <c r="ORL40" s="59"/>
      <c r="ORM40" s="59"/>
      <c r="ORN40" s="59"/>
      <c r="ORO40" s="59"/>
      <c r="ORP40" s="59"/>
      <c r="ORQ40" s="59"/>
      <c r="ORR40" s="59"/>
      <c r="ORS40" s="59"/>
      <c r="ORT40" s="59"/>
      <c r="ORU40" s="59"/>
      <c r="ORV40" s="59"/>
      <c r="ORW40" s="59"/>
      <c r="ORX40" s="59"/>
      <c r="ORY40" s="59"/>
      <c r="ORZ40" s="59"/>
      <c r="OSA40" s="59"/>
      <c r="OSB40" s="59"/>
      <c r="OSC40" s="59"/>
      <c r="OSD40" s="59"/>
      <c r="OSE40" s="59"/>
      <c r="OSF40" s="59"/>
      <c r="OSG40" s="59"/>
      <c r="OSH40" s="59"/>
      <c r="OSI40" s="59"/>
      <c r="OSJ40" s="59"/>
      <c r="OSK40" s="59"/>
      <c r="OSL40" s="59"/>
      <c r="OSM40" s="59"/>
      <c r="OSN40" s="59"/>
      <c r="OSO40" s="59"/>
      <c r="OSP40" s="59"/>
      <c r="OSQ40" s="59"/>
      <c r="OSR40" s="59"/>
      <c r="OSS40" s="59"/>
      <c r="OST40" s="59"/>
      <c r="OSU40" s="59"/>
      <c r="OSV40" s="59"/>
      <c r="OSW40" s="59"/>
      <c r="OSX40" s="59"/>
      <c r="OSY40" s="59"/>
      <c r="OSZ40" s="59"/>
      <c r="OTA40" s="59"/>
      <c r="OTB40" s="59"/>
      <c r="OTC40" s="59"/>
      <c r="OTD40" s="59"/>
      <c r="OTE40" s="59"/>
      <c r="OTF40" s="59"/>
      <c r="OTG40" s="59"/>
      <c r="OTH40" s="59"/>
      <c r="OTI40" s="59"/>
      <c r="OTJ40" s="59"/>
      <c r="OTK40" s="59"/>
      <c r="OTL40" s="59"/>
      <c r="OTM40" s="59"/>
      <c r="OTN40" s="59"/>
      <c r="OTO40" s="59"/>
      <c r="OTP40" s="59"/>
      <c r="OTQ40" s="59"/>
      <c r="OTR40" s="59"/>
      <c r="OTS40" s="59"/>
      <c r="OTT40" s="59"/>
      <c r="OTU40" s="59"/>
      <c r="OTV40" s="59"/>
      <c r="OTW40" s="59"/>
      <c r="OTX40" s="59"/>
      <c r="OTY40" s="59"/>
      <c r="OTZ40" s="59"/>
      <c r="OUA40" s="59"/>
      <c r="OUB40" s="59"/>
      <c r="OUC40" s="59"/>
      <c r="OUD40" s="59"/>
      <c r="OUE40" s="59"/>
      <c r="OUF40" s="59"/>
      <c r="OUG40" s="59"/>
      <c r="OUH40" s="59"/>
      <c r="OUI40" s="59"/>
      <c r="OUJ40" s="59"/>
      <c r="OUK40" s="59"/>
      <c r="OUL40" s="59"/>
      <c r="OUM40" s="59"/>
      <c r="OUN40" s="59"/>
      <c r="OUO40" s="59"/>
      <c r="OUP40" s="59"/>
      <c r="OUQ40" s="59"/>
      <c r="OUR40" s="59"/>
      <c r="OUS40" s="59"/>
      <c r="OUT40" s="59"/>
      <c r="OUU40" s="59"/>
      <c r="OUV40" s="59"/>
      <c r="OUW40" s="59"/>
      <c r="OUX40" s="59"/>
      <c r="OUY40" s="59"/>
      <c r="OUZ40" s="59"/>
      <c r="OVA40" s="59"/>
      <c r="OVB40" s="59"/>
      <c r="OVC40" s="59"/>
      <c r="OVD40" s="59"/>
      <c r="OVE40" s="59"/>
      <c r="OVF40" s="59"/>
      <c r="OVG40" s="59"/>
      <c r="OVH40" s="59"/>
      <c r="OVI40" s="59"/>
      <c r="OVJ40" s="59"/>
      <c r="OVK40" s="59"/>
      <c r="OVL40" s="59"/>
      <c r="OVM40" s="59"/>
      <c r="OVN40" s="59"/>
      <c r="OVO40" s="59"/>
      <c r="OVP40" s="59"/>
      <c r="OVQ40" s="59"/>
      <c r="OVR40" s="59"/>
      <c r="OVS40" s="59"/>
      <c r="OVT40" s="59"/>
      <c r="OVU40" s="59"/>
      <c r="OVV40" s="59"/>
      <c r="OVW40" s="59"/>
      <c r="OVX40" s="59"/>
      <c r="OVY40" s="59"/>
      <c r="OVZ40" s="59"/>
      <c r="OWA40" s="59"/>
      <c r="OWB40" s="59"/>
      <c r="OWC40" s="59"/>
      <c r="OWD40" s="59"/>
      <c r="OWE40" s="59"/>
      <c r="OWF40" s="59"/>
      <c r="OWG40" s="59"/>
      <c r="OWH40" s="59"/>
      <c r="OWI40" s="59"/>
      <c r="OWJ40" s="59"/>
      <c r="OWK40" s="59"/>
      <c r="OWL40" s="59"/>
      <c r="OWM40" s="59"/>
      <c r="OWN40" s="59"/>
      <c r="OWO40" s="59"/>
      <c r="OWP40" s="59"/>
      <c r="OWQ40" s="59"/>
      <c r="OWR40" s="59"/>
      <c r="OWS40" s="59"/>
      <c r="OWT40" s="59"/>
      <c r="OWU40" s="59"/>
      <c r="OWV40" s="59"/>
      <c r="OWW40" s="59"/>
      <c r="OWX40" s="59"/>
      <c r="OWY40" s="59"/>
      <c r="OWZ40" s="59"/>
      <c r="OXA40" s="59"/>
      <c r="OXB40" s="59"/>
      <c r="OXC40" s="59"/>
      <c r="OXD40" s="59"/>
      <c r="OXE40" s="59"/>
      <c r="OXF40" s="59"/>
      <c r="OXG40" s="59"/>
      <c r="OXH40" s="59"/>
      <c r="OXI40" s="59"/>
      <c r="OXJ40" s="59"/>
      <c r="OXK40" s="59"/>
      <c r="OXL40" s="59"/>
      <c r="OXM40" s="59"/>
      <c r="OXN40" s="59"/>
      <c r="OXO40" s="59"/>
      <c r="OXP40" s="59"/>
      <c r="OXQ40" s="59"/>
      <c r="OXR40" s="59"/>
      <c r="OXS40" s="59"/>
      <c r="OXT40" s="59"/>
      <c r="OXU40" s="59"/>
      <c r="OXV40" s="59"/>
      <c r="OXW40" s="59"/>
      <c r="OXX40" s="59"/>
      <c r="OXY40" s="59"/>
      <c r="OXZ40" s="59"/>
      <c r="OYA40" s="59"/>
      <c r="OYB40" s="59"/>
      <c r="OYC40" s="59"/>
      <c r="OYD40" s="59"/>
      <c r="OYE40" s="59"/>
      <c r="OYF40" s="59"/>
      <c r="OYG40" s="59"/>
      <c r="OYH40" s="59"/>
      <c r="OYI40" s="59"/>
      <c r="OYJ40" s="59"/>
      <c r="OYK40" s="59"/>
      <c r="OYL40" s="59"/>
      <c r="OYM40" s="59"/>
      <c r="OYN40" s="59"/>
      <c r="OYO40" s="59"/>
      <c r="OYP40" s="59"/>
      <c r="OYQ40" s="59"/>
      <c r="OYR40" s="59"/>
      <c r="OYS40" s="59"/>
      <c r="OYT40" s="59"/>
      <c r="OYU40" s="59"/>
      <c r="OYV40" s="59"/>
      <c r="OYW40" s="59"/>
      <c r="OYX40" s="59"/>
      <c r="OYY40" s="59"/>
      <c r="OYZ40" s="59"/>
      <c r="OZA40" s="59"/>
      <c r="OZB40" s="59"/>
      <c r="OZC40" s="59"/>
      <c r="OZD40" s="59"/>
      <c r="OZE40" s="59"/>
      <c r="OZF40" s="59"/>
      <c r="OZG40" s="59"/>
      <c r="OZH40" s="59"/>
      <c r="OZI40" s="59"/>
      <c r="OZJ40" s="59"/>
      <c r="OZK40" s="59"/>
      <c r="OZL40" s="59"/>
      <c r="OZM40" s="59"/>
      <c r="OZN40" s="59"/>
      <c r="OZO40" s="59"/>
      <c r="OZP40" s="59"/>
      <c r="OZQ40" s="59"/>
      <c r="OZR40" s="59"/>
      <c r="OZS40" s="59"/>
      <c r="OZT40" s="59"/>
      <c r="OZU40" s="59"/>
      <c r="OZV40" s="59"/>
      <c r="OZW40" s="59"/>
      <c r="OZX40" s="59"/>
      <c r="OZY40" s="59"/>
      <c r="OZZ40" s="59"/>
      <c r="PAA40" s="59"/>
      <c r="PAB40" s="59"/>
      <c r="PAC40" s="59"/>
      <c r="PAD40" s="59"/>
      <c r="PAE40" s="59"/>
      <c r="PAF40" s="59"/>
      <c r="PAG40" s="59"/>
      <c r="PAH40" s="59"/>
      <c r="PAI40" s="59"/>
      <c r="PAJ40" s="59"/>
      <c r="PAK40" s="59"/>
      <c r="PAL40" s="59"/>
      <c r="PAM40" s="59"/>
      <c r="PAN40" s="59"/>
      <c r="PAO40" s="59"/>
      <c r="PAP40" s="59"/>
      <c r="PAQ40" s="59"/>
      <c r="PAR40" s="59"/>
      <c r="PAS40" s="59"/>
      <c r="PAT40" s="59"/>
      <c r="PAU40" s="59"/>
      <c r="PAV40" s="59"/>
      <c r="PAW40" s="59"/>
      <c r="PAX40" s="59"/>
      <c r="PAY40" s="59"/>
      <c r="PAZ40" s="59"/>
      <c r="PBA40" s="59"/>
      <c r="PBB40" s="59"/>
      <c r="PBC40" s="59"/>
      <c r="PBD40" s="59"/>
      <c r="PBE40" s="59"/>
      <c r="PBF40" s="59"/>
      <c r="PBG40" s="59"/>
      <c r="PBH40" s="59"/>
      <c r="PBI40" s="59"/>
      <c r="PBJ40" s="59"/>
      <c r="PBK40" s="59"/>
      <c r="PBL40" s="59"/>
      <c r="PBM40" s="59"/>
      <c r="PBN40" s="59"/>
      <c r="PBO40" s="59"/>
      <c r="PBP40" s="59"/>
      <c r="PBQ40" s="59"/>
      <c r="PBR40" s="59"/>
      <c r="PBS40" s="59"/>
      <c r="PBT40" s="59"/>
      <c r="PBU40" s="59"/>
      <c r="PBV40" s="59"/>
      <c r="PBW40" s="59"/>
      <c r="PBX40" s="59"/>
      <c r="PBY40" s="59"/>
      <c r="PBZ40" s="59"/>
      <c r="PCA40" s="59"/>
      <c r="PCB40" s="59"/>
      <c r="PCC40" s="59"/>
      <c r="PCD40" s="59"/>
      <c r="PCE40" s="59"/>
      <c r="PCF40" s="59"/>
      <c r="PCG40" s="59"/>
      <c r="PCH40" s="59"/>
      <c r="PCI40" s="59"/>
      <c r="PCJ40" s="59"/>
      <c r="PCK40" s="59"/>
      <c r="PCL40" s="59"/>
      <c r="PCM40" s="59"/>
      <c r="PCN40" s="59"/>
      <c r="PCO40" s="59"/>
      <c r="PCP40" s="59"/>
      <c r="PCQ40" s="59"/>
      <c r="PCR40" s="59"/>
      <c r="PCS40" s="59"/>
      <c r="PCT40" s="59"/>
      <c r="PCU40" s="59"/>
      <c r="PCV40" s="59"/>
      <c r="PCW40" s="59"/>
      <c r="PCX40" s="59"/>
      <c r="PCY40" s="59"/>
      <c r="PCZ40" s="59"/>
      <c r="PDA40" s="59"/>
      <c r="PDB40" s="59"/>
      <c r="PDC40" s="59"/>
      <c r="PDD40" s="59"/>
      <c r="PDE40" s="59"/>
      <c r="PDF40" s="59"/>
      <c r="PDG40" s="59"/>
      <c r="PDH40" s="59"/>
      <c r="PDI40" s="59"/>
      <c r="PDJ40" s="59"/>
      <c r="PDK40" s="59"/>
      <c r="PDL40" s="59"/>
      <c r="PDM40" s="59"/>
      <c r="PDN40" s="59"/>
      <c r="PDO40" s="59"/>
      <c r="PDP40" s="59"/>
      <c r="PDQ40" s="59"/>
      <c r="PDR40" s="59"/>
      <c r="PDS40" s="59"/>
      <c r="PDT40" s="59"/>
      <c r="PDU40" s="59"/>
      <c r="PDV40" s="59"/>
      <c r="PDW40" s="59"/>
      <c r="PDX40" s="59"/>
      <c r="PDY40" s="59"/>
      <c r="PDZ40" s="59"/>
      <c r="PEA40" s="59"/>
      <c r="PEB40" s="59"/>
      <c r="PEC40" s="59"/>
      <c r="PED40" s="59"/>
      <c r="PEE40" s="59"/>
      <c r="PEF40" s="59"/>
      <c r="PEG40" s="59"/>
      <c r="PEH40" s="59"/>
      <c r="PEI40" s="59"/>
      <c r="PEJ40" s="59"/>
      <c r="PEK40" s="59"/>
      <c r="PEL40" s="59"/>
      <c r="PEM40" s="59"/>
      <c r="PEN40" s="59"/>
      <c r="PEO40" s="59"/>
      <c r="PEP40" s="59"/>
      <c r="PEQ40" s="59"/>
      <c r="PER40" s="59"/>
      <c r="PES40" s="59"/>
      <c r="PET40" s="59"/>
      <c r="PEU40" s="59"/>
      <c r="PEV40" s="59"/>
      <c r="PEW40" s="59"/>
      <c r="PEX40" s="59"/>
      <c r="PEY40" s="59"/>
      <c r="PEZ40" s="59"/>
      <c r="PFA40" s="59"/>
      <c r="PFB40" s="59"/>
      <c r="PFC40" s="59"/>
      <c r="PFD40" s="59"/>
      <c r="PFE40" s="59"/>
      <c r="PFF40" s="59"/>
      <c r="PFG40" s="59"/>
      <c r="PFH40" s="59"/>
      <c r="PFI40" s="59"/>
      <c r="PFJ40" s="59"/>
      <c r="PFK40" s="59"/>
      <c r="PFL40" s="59"/>
      <c r="PFM40" s="59"/>
      <c r="PFN40" s="59"/>
      <c r="PFO40" s="59"/>
      <c r="PFP40" s="59"/>
      <c r="PFQ40" s="59"/>
      <c r="PFR40" s="59"/>
      <c r="PFS40" s="59"/>
      <c r="PFT40" s="59"/>
      <c r="PFU40" s="59"/>
      <c r="PFV40" s="59"/>
      <c r="PFW40" s="59"/>
      <c r="PFX40" s="59"/>
      <c r="PFY40" s="59"/>
      <c r="PFZ40" s="59"/>
      <c r="PGA40" s="59"/>
      <c r="PGB40" s="59"/>
      <c r="PGC40" s="59"/>
      <c r="PGD40" s="59"/>
      <c r="PGE40" s="59"/>
      <c r="PGF40" s="59"/>
      <c r="PGG40" s="59"/>
      <c r="PGH40" s="59"/>
      <c r="PGI40" s="59"/>
      <c r="PGJ40" s="59"/>
      <c r="PGK40" s="59"/>
      <c r="PGL40" s="59"/>
      <c r="PGM40" s="59"/>
      <c r="PGN40" s="59"/>
      <c r="PGO40" s="59"/>
      <c r="PGP40" s="59"/>
      <c r="PGQ40" s="59"/>
      <c r="PGR40" s="59"/>
      <c r="PGS40" s="59"/>
      <c r="PGT40" s="59"/>
      <c r="PGU40" s="59"/>
      <c r="PGV40" s="59"/>
      <c r="PGW40" s="59"/>
      <c r="PGX40" s="59"/>
      <c r="PGY40" s="59"/>
      <c r="PGZ40" s="59"/>
      <c r="PHA40" s="59"/>
      <c r="PHB40" s="59"/>
      <c r="PHC40" s="59"/>
      <c r="PHD40" s="59"/>
      <c r="PHE40" s="59"/>
      <c r="PHF40" s="59"/>
      <c r="PHG40" s="59"/>
      <c r="PHH40" s="59"/>
      <c r="PHI40" s="59"/>
      <c r="PHJ40" s="59"/>
      <c r="PHK40" s="59"/>
      <c r="PHL40" s="59"/>
      <c r="PHM40" s="59"/>
      <c r="PHN40" s="59"/>
      <c r="PHO40" s="59"/>
      <c r="PHP40" s="59"/>
      <c r="PHQ40" s="59"/>
      <c r="PHR40" s="59"/>
      <c r="PHS40" s="59"/>
      <c r="PHT40" s="59"/>
      <c r="PHU40" s="59"/>
      <c r="PHV40" s="59"/>
      <c r="PHW40" s="59"/>
      <c r="PHX40" s="59"/>
      <c r="PHY40" s="59"/>
      <c r="PHZ40" s="59"/>
      <c r="PIA40" s="59"/>
      <c r="PIB40" s="59"/>
      <c r="PIC40" s="59"/>
      <c r="PID40" s="59"/>
      <c r="PIE40" s="59"/>
      <c r="PIF40" s="59"/>
      <c r="PIG40" s="59"/>
      <c r="PIH40" s="59"/>
      <c r="PII40" s="59"/>
      <c r="PIJ40" s="59"/>
      <c r="PIK40" s="59"/>
      <c r="PIL40" s="59"/>
      <c r="PIM40" s="59"/>
      <c r="PIN40" s="59"/>
      <c r="PIO40" s="59"/>
      <c r="PIP40" s="59"/>
      <c r="PIQ40" s="59"/>
      <c r="PIR40" s="59"/>
      <c r="PIS40" s="59"/>
      <c r="PIT40" s="59"/>
      <c r="PIU40" s="59"/>
      <c r="PIV40" s="59"/>
      <c r="PIW40" s="59"/>
      <c r="PIX40" s="59"/>
      <c r="PIY40" s="59"/>
      <c r="PIZ40" s="59"/>
      <c r="PJA40" s="59"/>
      <c r="PJB40" s="59"/>
      <c r="PJC40" s="59"/>
      <c r="PJD40" s="59"/>
      <c r="PJE40" s="59"/>
      <c r="PJF40" s="59"/>
      <c r="PJG40" s="59"/>
      <c r="PJH40" s="59"/>
      <c r="PJI40" s="59"/>
      <c r="PJJ40" s="59"/>
      <c r="PJK40" s="59"/>
      <c r="PJL40" s="59"/>
      <c r="PJM40" s="59"/>
      <c r="PJN40" s="59"/>
      <c r="PJO40" s="59"/>
      <c r="PJP40" s="59"/>
      <c r="PJQ40" s="59"/>
      <c r="PJR40" s="59"/>
      <c r="PJS40" s="59"/>
      <c r="PJT40" s="59"/>
      <c r="PJU40" s="59"/>
      <c r="PJV40" s="59"/>
      <c r="PJW40" s="59"/>
      <c r="PJX40" s="59"/>
      <c r="PJY40" s="59"/>
      <c r="PJZ40" s="59"/>
      <c r="PKA40" s="59"/>
      <c r="PKB40" s="59"/>
      <c r="PKC40" s="59"/>
      <c r="PKD40" s="59"/>
      <c r="PKE40" s="59"/>
      <c r="PKF40" s="59"/>
      <c r="PKG40" s="59"/>
      <c r="PKH40" s="59"/>
      <c r="PKI40" s="59"/>
      <c r="PKJ40" s="59"/>
      <c r="PKK40" s="59"/>
      <c r="PKL40" s="59"/>
      <c r="PKM40" s="59"/>
      <c r="PKN40" s="59"/>
      <c r="PKO40" s="59"/>
      <c r="PKP40" s="59"/>
      <c r="PKQ40" s="59"/>
      <c r="PKR40" s="59"/>
      <c r="PKS40" s="59"/>
      <c r="PKT40" s="59"/>
      <c r="PKU40" s="59"/>
      <c r="PKV40" s="59"/>
      <c r="PKW40" s="59"/>
      <c r="PKX40" s="59"/>
      <c r="PKY40" s="59"/>
      <c r="PKZ40" s="59"/>
      <c r="PLA40" s="59"/>
      <c r="PLB40" s="59"/>
      <c r="PLC40" s="59"/>
      <c r="PLD40" s="59"/>
      <c r="PLE40" s="59"/>
      <c r="PLF40" s="59"/>
      <c r="PLG40" s="59"/>
      <c r="PLH40" s="59"/>
      <c r="PLI40" s="59"/>
      <c r="PLJ40" s="59"/>
      <c r="PLK40" s="59"/>
      <c r="PLL40" s="59"/>
      <c r="PLM40" s="59"/>
      <c r="PLN40" s="59"/>
      <c r="PLO40" s="59"/>
      <c r="PLP40" s="59"/>
      <c r="PLQ40" s="59"/>
      <c r="PLR40" s="59"/>
      <c r="PLS40" s="59"/>
      <c r="PLT40" s="59"/>
      <c r="PLU40" s="59"/>
      <c r="PLV40" s="59"/>
      <c r="PLW40" s="59"/>
      <c r="PLX40" s="59"/>
      <c r="PLY40" s="59"/>
      <c r="PLZ40" s="59"/>
      <c r="PMA40" s="59"/>
      <c r="PMB40" s="59"/>
      <c r="PMC40" s="59"/>
      <c r="PMD40" s="59"/>
      <c r="PME40" s="59"/>
      <c r="PMF40" s="59"/>
      <c r="PMG40" s="59"/>
      <c r="PMH40" s="59"/>
      <c r="PMI40" s="59"/>
      <c r="PMJ40" s="59"/>
      <c r="PMK40" s="59"/>
      <c r="PML40" s="59"/>
      <c r="PMM40" s="59"/>
      <c r="PMN40" s="59"/>
      <c r="PMO40" s="59"/>
      <c r="PMP40" s="59"/>
      <c r="PMQ40" s="59"/>
      <c r="PMR40" s="59"/>
      <c r="PMS40" s="59"/>
      <c r="PMT40" s="59"/>
      <c r="PMU40" s="59"/>
      <c r="PMV40" s="59"/>
      <c r="PMW40" s="59"/>
      <c r="PMX40" s="59"/>
      <c r="PMY40" s="59"/>
      <c r="PMZ40" s="59"/>
      <c r="PNA40" s="59"/>
      <c r="PNB40" s="59"/>
      <c r="PNC40" s="59"/>
      <c r="PND40" s="59"/>
      <c r="PNE40" s="59"/>
      <c r="PNF40" s="59"/>
      <c r="PNG40" s="59"/>
      <c r="PNH40" s="59"/>
      <c r="PNI40" s="59"/>
      <c r="PNJ40" s="59"/>
      <c r="PNK40" s="59"/>
      <c r="PNL40" s="59"/>
      <c r="PNM40" s="59"/>
      <c r="PNN40" s="59"/>
      <c r="PNO40" s="59"/>
      <c r="PNP40" s="59"/>
      <c r="PNQ40" s="59"/>
      <c r="PNR40" s="59"/>
      <c r="PNS40" s="59"/>
      <c r="PNT40" s="59"/>
      <c r="PNU40" s="59"/>
      <c r="PNV40" s="59"/>
      <c r="PNW40" s="59"/>
      <c r="PNX40" s="59"/>
      <c r="PNY40" s="59"/>
      <c r="PNZ40" s="59"/>
      <c r="POA40" s="59"/>
      <c r="POB40" s="59"/>
      <c r="POC40" s="59"/>
      <c r="POD40" s="59"/>
      <c r="POE40" s="59"/>
      <c r="POF40" s="59"/>
      <c r="POG40" s="59"/>
      <c r="POH40" s="59"/>
      <c r="POI40" s="59"/>
      <c r="POJ40" s="59"/>
      <c r="POK40" s="59"/>
      <c r="POL40" s="59"/>
      <c r="POM40" s="59"/>
      <c r="PON40" s="59"/>
      <c r="POO40" s="59"/>
      <c r="POP40" s="59"/>
      <c r="POQ40" s="59"/>
      <c r="POR40" s="59"/>
      <c r="POS40" s="59"/>
      <c r="POT40" s="59"/>
      <c r="POU40" s="59"/>
      <c r="POV40" s="59"/>
      <c r="POW40" s="59"/>
      <c r="POX40" s="59"/>
      <c r="POY40" s="59"/>
      <c r="POZ40" s="59"/>
      <c r="PPA40" s="59"/>
      <c r="PPB40" s="59"/>
      <c r="PPC40" s="59"/>
      <c r="PPD40" s="59"/>
      <c r="PPE40" s="59"/>
      <c r="PPF40" s="59"/>
      <c r="PPG40" s="59"/>
      <c r="PPH40" s="59"/>
      <c r="PPI40" s="59"/>
      <c r="PPJ40" s="59"/>
      <c r="PPK40" s="59"/>
      <c r="PPL40" s="59"/>
      <c r="PPM40" s="59"/>
      <c r="PPN40" s="59"/>
      <c r="PPO40" s="59"/>
      <c r="PPP40" s="59"/>
      <c r="PPQ40" s="59"/>
      <c r="PPR40" s="59"/>
      <c r="PPS40" s="59"/>
      <c r="PPT40" s="59"/>
      <c r="PPU40" s="59"/>
      <c r="PPV40" s="59"/>
      <c r="PPW40" s="59"/>
      <c r="PPX40" s="59"/>
      <c r="PPY40" s="59"/>
      <c r="PPZ40" s="59"/>
      <c r="PQA40" s="59"/>
      <c r="PQB40" s="59"/>
      <c r="PQC40" s="59"/>
      <c r="PQD40" s="59"/>
      <c r="PQE40" s="59"/>
      <c r="PQF40" s="59"/>
      <c r="PQG40" s="59"/>
      <c r="PQH40" s="59"/>
      <c r="PQI40" s="59"/>
      <c r="PQJ40" s="59"/>
      <c r="PQK40" s="59"/>
      <c r="PQL40" s="59"/>
      <c r="PQM40" s="59"/>
      <c r="PQN40" s="59"/>
      <c r="PQO40" s="59"/>
      <c r="PQP40" s="59"/>
      <c r="PQQ40" s="59"/>
      <c r="PQR40" s="59"/>
      <c r="PQS40" s="59"/>
      <c r="PQT40" s="59"/>
      <c r="PQU40" s="59"/>
      <c r="PQV40" s="59"/>
      <c r="PQW40" s="59"/>
      <c r="PQX40" s="59"/>
      <c r="PQY40" s="59"/>
      <c r="PQZ40" s="59"/>
      <c r="PRA40" s="59"/>
      <c r="PRB40" s="59"/>
      <c r="PRC40" s="59"/>
      <c r="PRD40" s="59"/>
      <c r="PRE40" s="59"/>
      <c r="PRF40" s="59"/>
      <c r="PRG40" s="59"/>
      <c r="PRH40" s="59"/>
      <c r="PRI40" s="59"/>
      <c r="PRJ40" s="59"/>
      <c r="PRK40" s="59"/>
      <c r="PRL40" s="59"/>
      <c r="PRM40" s="59"/>
      <c r="PRN40" s="59"/>
      <c r="PRO40" s="59"/>
      <c r="PRP40" s="59"/>
      <c r="PRQ40" s="59"/>
      <c r="PRR40" s="59"/>
      <c r="PRS40" s="59"/>
      <c r="PRT40" s="59"/>
      <c r="PRU40" s="59"/>
      <c r="PRV40" s="59"/>
      <c r="PRW40" s="59"/>
      <c r="PRX40" s="59"/>
      <c r="PRY40" s="59"/>
      <c r="PRZ40" s="59"/>
      <c r="PSA40" s="59"/>
      <c r="PSB40" s="59"/>
      <c r="PSC40" s="59"/>
      <c r="PSD40" s="59"/>
      <c r="PSE40" s="59"/>
      <c r="PSF40" s="59"/>
      <c r="PSG40" s="59"/>
      <c r="PSH40" s="59"/>
      <c r="PSI40" s="59"/>
      <c r="PSJ40" s="59"/>
      <c r="PSK40" s="59"/>
      <c r="PSL40" s="59"/>
      <c r="PSM40" s="59"/>
      <c r="PSN40" s="59"/>
      <c r="PSO40" s="59"/>
      <c r="PSP40" s="59"/>
      <c r="PSQ40" s="59"/>
      <c r="PSR40" s="59"/>
      <c r="PSS40" s="59"/>
      <c r="PST40" s="59"/>
      <c r="PSU40" s="59"/>
      <c r="PSV40" s="59"/>
      <c r="PSW40" s="59"/>
      <c r="PSX40" s="59"/>
      <c r="PSY40" s="59"/>
      <c r="PSZ40" s="59"/>
      <c r="PTA40" s="59"/>
      <c r="PTB40" s="59"/>
      <c r="PTC40" s="59"/>
      <c r="PTD40" s="59"/>
      <c r="PTE40" s="59"/>
      <c r="PTF40" s="59"/>
      <c r="PTG40" s="59"/>
      <c r="PTH40" s="59"/>
      <c r="PTI40" s="59"/>
      <c r="PTJ40" s="59"/>
      <c r="PTK40" s="59"/>
      <c r="PTL40" s="59"/>
      <c r="PTM40" s="59"/>
      <c r="PTN40" s="59"/>
      <c r="PTO40" s="59"/>
      <c r="PTP40" s="59"/>
      <c r="PTQ40" s="59"/>
      <c r="PTR40" s="59"/>
      <c r="PTS40" s="59"/>
      <c r="PTT40" s="59"/>
      <c r="PTU40" s="59"/>
      <c r="PTV40" s="59"/>
      <c r="PTW40" s="59"/>
      <c r="PTX40" s="59"/>
      <c r="PTY40" s="59"/>
      <c r="PTZ40" s="59"/>
      <c r="PUA40" s="59"/>
      <c r="PUB40" s="59"/>
      <c r="PUC40" s="59"/>
      <c r="PUD40" s="59"/>
      <c r="PUE40" s="59"/>
      <c r="PUF40" s="59"/>
      <c r="PUG40" s="59"/>
      <c r="PUH40" s="59"/>
      <c r="PUI40" s="59"/>
      <c r="PUJ40" s="59"/>
      <c r="PUK40" s="59"/>
      <c r="PUL40" s="59"/>
      <c r="PUM40" s="59"/>
      <c r="PUN40" s="59"/>
      <c r="PUO40" s="59"/>
      <c r="PUP40" s="59"/>
      <c r="PUQ40" s="59"/>
      <c r="PUR40" s="59"/>
      <c r="PUS40" s="59"/>
      <c r="PUT40" s="59"/>
      <c r="PUU40" s="59"/>
      <c r="PUV40" s="59"/>
      <c r="PUW40" s="59"/>
      <c r="PUX40" s="59"/>
      <c r="PUY40" s="59"/>
      <c r="PUZ40" s="59"/>
      <c r="PVA40" s="59"/>
      <c r="PVB40" s="59"/>
      <c r="PVC40" s="59"/>
      <c r="PVD40" s="59"/>
      <c r="PVE40" s="59"/>
      <c r="PVF40" s="59"/>
      <c r="PVG40" s="59"/>
      <c r="PVH40" s="59"/>
      <c r="PVI40" s="59"/>
      <c r="PVJ40" s="59"/>
      <c r="PVK40" s="59"/>
      <c r="PVL40" s="59"/>
      <c r="PVM40" s="59"/>
      <c r="PVN40" s="59"/>
      <c r="PVO40" s="59"/>
      <c r="PVP40" s="59"/>
      <c r="PVQ40" s="59"/>
      <c r="PVR40" s="59"/>
      <c r="PVS40" s="59"/>
      <c r="PVT40" s="59"/>
      <c r="PVU40" s="59"/>
      <c r="PVV40" s="59"/>
      <c r="PVW40" s="59"/>
      <c r="PVX40" s="59"/>
      <c r="PVY40" s="59"/>
      <c r="PVZ40" s="59"/>
      <c r="PWA40" s="59"/>
      <c r="PWB40" s="59"/>
      <c r="PWC40" s="59"/>
      <c r="PWD40" s="59"/>
      <c r="PWE40" s="59"/>
      <c r="PWF40" s="59"/>
      <c r="PWG40" s="59"/>
      <c r="PWH40" s="59"/>
      <c r="PWI40" s="59"/>
      <c r="PWJ40" s="59"/>
      <c r="PWK40" s="59"/>
      <c r="PWL40" s="59"/>
      <c r="PWM40" s="59"/>
      <c r="PWN40" s="59"/>
      <c r="PWO40" s="59"/>
      <c r="PWP40" s="59"/>
      <c r="PWQ40" s="59"/>
      <c r="PWR40" s="59"/>
      <c r="PWS40" s="59"/>
      <c r="PWT40" s="59"/>
      <c r="PWU40" s="59"/>
      <c r="PWV40" s="59"/>
      <c r="PWW40" s="59"/>
      <c r="PWX40" s="59"/>
      <c r="PWY40" s="59"/>
      <c r="PWZ40" s="59"/>
      <c r="PXA40" s="59"/>
      <c r="PXB40" s="59"/>
      <c r="PXC40" s="59"/>
      <c r="PXD40" s="59"/>
      <c r="PXE40" s="59"/>
      <c r="PXF40" s="59"/>
      <c r="PXG40" s="59"/>
      <c r="PXH40" s="59"/>
      <c r="PXI40" s="59"/>
      <c r="PXJ40" s="59"/>
      <c r="PXK40" s="59"/>
      <c r="PXL40" s="59"/>
      <c r="PXM40" s="59"/>
      <c r="PXN40" s="59"/>
      <c r="PXO40" s="59"/>
      <c r="PXP40" s="59"/>
      <c r="PXQ40" s="59"/>
      <c r="PXR40" s="59"/>
      <c r="PXS40" s="59"/>
      <c r="PXT40" s="59"/>
      <c r="PXU40" s="59"/>
      <c r="PXV40" s="59"/>
      <c r="PXW40" s="59"/>
      <c r="PXX40" s="59"/>
      <c r="PXY40" s="59"/>
      <c r="PXZ40" s="59"/>
      <c r="PYA40" s="59"/>
      <c r="PYB40" s="59"/>
      <c r="PYC40" s="59"/>
      <c r="PYD40" s="59"/>
      <c r="PYE40" s="59"/>
      <c r="PYF40" s="59"/>
      <c r="PYG40" s="59"/>
      <c r="PYH40" s="59"/>
      <c r="PYI40" s="59"/>
      <c r="PYJ40" s="59"/>
      <c r="PYK40" s="59"/>
      <c r="PYL40" s="59"/>
      <c r="PYM40" s="59"/>
      <c r="PYN40" s="59"/>
      <c r="PYO40" s="59"/>
      <c r="PYP40" s="59"/>
      <c r="PYQ40" s="59"/>
      <c r="PYR40" s="59"/>
      <c r="PYS40" s="59"/>
      <c r="PYT40" s="59"/>
      <c r="PYU40" s="59"/>
      <c r="PYV40" s="59"/>
      <c r="PYW40" s="59"/>
      <c r="PYX40" s="59"/>
      <c r="PYY40" s="59"/>
      <c r="PYZ40" s="59"/>
      <c r="PZA40" s="59"/>
      <c r="PZB40" s="59"/>
      <c r="PZC40" s="59"/>
      <c r="PZD40" s="59"/>
      <c r="PZE40" s="59"/>
      <c r="PZF40" s="59"/>
      <c r="PZG40" s="59"/>
      <c r="PZH40" s="59"/>
      <c r="PZI40" s="59"/>
      <c r="PZJ40" s="59"/>
      <c r="PZK40" s="59"/>
      <c r="PZL40" s="59"/>
      <c r="PZM40" s="59"/>
      <c r="PZN40" s="59"/>
      <c r="PZO40" s="59"/>
      <c r="PZP40" s="59"/>
      <c r="PZQ40" s="59"/>
      <c r="PZR40" s="59"/>
      <c r="PZS40" s="59"/>
      <c r="PZT40" s="59"/>
      <c r="PZU40" s="59"/>
      <c r="PZV40" s="59"/>
      <c r="PZW40" s="59"/>
      <c r="PZX40" s="59"/>
      <c r="PZY40" s="59"/>
      <c r="PZZ40" s="59"/>
      <c r="QAA40" s="59"/>
      <c r="QAB40" s="59"/>
      <c r="QAC40" s="59"/>
      <c r="QAD40" s="59"/>
      <c r="QAE40" s="59"/>
      <c r="QAF40" s="59"/>
      <c r="QAG40" s="59"/>
      <c r="QAH40" s="59"/>
      <c r="QAI40" s="59"/>
      <c r="QAJ40" s="59"/>
      <c r="QAK40" s="59"/>
      <c r="QAL40" s="59"/>
      <c r="QAM40" s="59"/>
      <c r="QAN40" s="59"/>
      <c r="QAO40" s="59"/>
      <c r="QAP40" s="59"/>
      <c r="QAQ40" s="59"/>
      <c r="QAR40" s="59"/>
      <c r="QAS40" s="59"/>
      <c r="QAT40" s="59"/>
      <c r="QAU40" s="59"/>
      <c r="QAV40" s="59"/>
      <c r="QAW40" s="59"/>
      <c r="QAX40" s="59"/>
      <c r="QAY40" s="59"/>
      <c r="QAZ40" s="59"/>
      <c r="QBA40" s="59"/>
      <c r="QBB40" s="59"/>
      <c r="QBC40" s="59"/>
      <c r="QBD40" s="59"/>
      <c r="QBE40" s="59"/>
      <c r="QBF40" s="59"/>
      <c r="QBG40" s="59"/>
      <c r="QBH40" s="59"/>
      <c r="QBI40" s="59"/>
      <c r="QBJ40" s="59"/>
      <c r="QBK40" s="59"/>
      <c r="QBL40" s="59"/>
      <c r="QBM40" s="59"/>
      <c r="QBN40" s="59"/>
      <c r="QBO40" s="59"/>
      <c r="QBP40" s="59"/>
      <c r="QBQ40" s="59"/>
      <c r="QBR40" s="59"/>
      <c r="QBS40" s="59"/>
      <c r="QBT40" s="59"/>
      <c r="QBU40" s="59"/>
      <c r="QBV40" s="59"/>
      <c r="QBW40" s="59"/>
      <c r="QBX40" s="59"/>
      <c r="QBY40" s="59"/>
      <c r="QBZ40" s="59"/>
      <c r="QCA40" s="59"/>
      <c r="QCB40" s="59"/>
      <c r="QCC40" s="59"/>
      <c r="QCD40" s="59"/>
      <c r="QCE40" s="59"/>
      <c r="QCF40" s="59"/>
      <c r="QCG40" s="59"/>
      <c r="QCH40" s="59"/>
      <c r="QCI40" s="59"/>
      <c r="QCJ40" s="59"/>
      <c r="QCK40" s="59"/>
      <c r="QCL40" s="59"/>
      <c r="QCM40" s="59"/>
      <c r="QCN40" s="59"/>
      <c r="QCO40" s="59"/>
      <c r="QCP40" s="59"/>
      <c r="QCQ40" s="59"/>
      <c r="QCR40" s="59"/>
      <c r="QCS40" s="59"/>
      <c r="QCT40" s="59"/>
      <c r="QCU40" s="59"/>
      <c r="QCV40" s="59"/>
      <c r="QCW40" s="59"/>
      <c r="QCX40" s="59"/>
      <c r="QCY40" s="59"/>
      <c r="QCZ40" s="59"/>
      <c r="QDA40" s="59"/>
      <c r="QDB40" s="59"/>
      <c r="QDC40" s="59"/>
      <c r="QDD40" s="59"/>
      <c r="QDE40" s="59"/>
      <c r="QDF40" s="59"/>
      <c r="QDG40" s="59"/>
      <c r="QDH40" s="59"/>
      <c r="QDI40" s="59"/>
      <c r="QDJ40" s="59"/>
      <c r="QDK40" s="59"/>
      <c r="QDL40" s="59"/>
      <c r="QDM40" s="59"/>
      <c r="QDN40" s="59"/>
      <c r="QDO40" s="59"/>
      <c r="QDP40" s="59"/>
      <c r="QDQ40" s="59"/>
      <c r="QDR40" s="59"/>
      <c r="QDS40" s="59"/>
      <c r="QDT40" s="59"/>
      <c r="QDU40" s="59"/>
      <c r="QDV40" s="59"/>
      <c r="QDW40" s="59"/>
      <c r="QDX40" s="59"/>
      <c r="QDY40" s="59"/>
      <c r="QDZ40" s="59"/>
      <c r="QEA40" s="59"/>
      <c r="QEB40" s="59"/>
      <c r="QEC40" s="59"/>
      <c r="QED40" s="59"/>
      <c r="QEE40" s="59"/>
      <c r="QEF40" s="59"/>
      <c r="QEG40" s="59"/>
      <c r="QEH40" s="59"/>
      <c r="QEI40" s="59"/>
      <c r="QEJ40" s="59"/>
      <c r="QEK40" s="59"/>
      <c r="QEL40" s="59"/>
      <c r="QEM40" s="59"/>
      <c r="QEN40" s="59"/>
      <c r="QEO40" s="59"/>
      <c r="QEP40" s="59"/>
      <c r="QEQ40" s="59"/>
      <c r="QER40" s="59"/>
      <c r="QES40" s="59"/>
      <c r="QET40" s="59"/>
      <c r="QEU40" s="59"/>
      <c r="QEV40" s="59"/>
      <c r="QEW40" s="59"/>
      <c r="QEX40" s="59"/>
      <c r="QEY40" s="59"/>
      <c r="QEZ40" s="59"/>
      <c r="QFA40" s="59"/>
      <c r="QFB40" s="59"/>
      <c r="QFC40" s="59"/>
      <c r="QFD40" s="59"/>
      <c r="QFE40" s="59"/>
      <c r="QFF40" s="59"/>
      <c r="QFG40" s="59"/>
      <c r="QFH40" s="59"/>
      <c r="QFI40" s="59"/>
      <c r="QFJ40" s="59"/>
      <c r="QFK40" s="59"/>
      <c r="QFL40" s="59"/>
      <c r="QFM40" s="59"/>
      <c r="QFN40" s="59"/>
      <c r="QFO40" s="59"/>
      <c r="QFP40" s="59"/>
      <c r="QFQ40" s="59"/>
      <c r="QFR40" s="59"/>
      <c r="QFS40" s="59"/>
      <c r="QFT40" s="59"/>
      <c r="QFU40" s="59"/>
      <c r="QFV40" s="59"/>
      <c r="QFW40" s="59"/>
      <c r="QFX40" s="59"/>
      <c r="QFY40" s="59"/>
      <c r="QFZ40" s="59"/>
      <c r="QGA40" s="59"/>
      <c r="QGB40" s="59"/>
      <c r="QGC40" s="59"/>
      <c r="QGD40" s="59"/>
      <c r="QGE40" s="59"/>
      <c r="QGF40" s="59"/>
      <c r="QGG40" s="59"/>
      <c r="QGH40" s="59"/>
      <c r="QGI40" s="59"/>
      <c r="QGJ40" s="59"/>
      <c r="QGK40" s="59"/>
      <c r="QGL40" s="59"/>
      <c r="QGM40" s="59"/>
      <c r="QGN40" s="59"/>
      <c r="QGO40" s="59"/>
      <c r="QGP40" s="59"/>
      <c r="QGQ40" s="59"/>
      <c r="QGR40" s="59"/>
      <c r="QGS40" s="59"/>
      <c r="QGT40" s="59"/>
      <c r="QGU40" s="59"/>
      <c r="QGV40" s="59"/>
      <c r="QGW40" s="59"/>
      <c r="QGX40" s="59"/>
      <c r="QGY40" s="59"/>
      <c r="QGZ40" s="59"/>
      <c r="QHA40" s="59"/>
      <c r="QHB40" s="59"/>
      <c r="QHC40" s="59"/>
      <c r="QHD40" s="59"/>
      <c r="QHE40" s="59"/>
      <c r="QHF40" s="59"/>
      <c r="QHG40" s="59"/>
      <c r="QHH40" s="59"/>
      <c r="QHI40" s="59"/>
      <c r="QHJ40" s="59"/>
      <c r="QHK40" s="59"/>
      <c r="QHL40" s="59"/>
      <c r="QHM40" s="59"/>
      <c r="QHN40" s="59"/>
      <c r="QHO40" s="59"/>
      <c r="QHP40" s="59"/>
      <c r="QHQ40" s="59"/>
      <c r="QHR40" s="59"/>
      <c r="QHS40" s="59"/>
      <c r="QHT40" s="59"/>
      <c r="QHU40" s="59"/>
      <c r="QHV40" s="59"/>
      <c r="QHW40" s="59"/>
      <c r="QHX40" s="59"/>
      <c r="QHY40" s="59"/>
      <c r="QHZ40" s="59"/>
      <c r="QIA40" s="59"/>
      <c r="QIB40" s="59"/>
      <c r="QIC40" s="59"/>
      <c r="QID40" s="59"/>
      <c r="QIE40" s="59"/>
      <c r="QIF40" s="59"/>
      <c r="QIG40" s="59"/>
      <c r="QIH40" s="59"/>
      <c r="QII40" s="59"/>
      <c r="QIJ40" s="59"/>
      <c r="QIK40" s="59"/>
      <c r="QIL40" s="59"/>
      <c r="QIM40" s="59"/>
      <c r="QIN40" s="59"/>
      <c r="QIO40" s="59"/>
      <c r="QIP40" s="59"/>
      <c r="QIQ40" s="59"/>
      <c r="QIR40" s="59"/>
      <c r="QIS40" s="59"/>
      <c r="QIT40" s="59"/>
      <c r="QIU40" s="59"/>
      <c r="QIV40" s="59"/>
      <c r="QIW40" s="59"/>
      <c r="QIX40" s="59"/>
      <c r="QIY40" s="59"/>
      <c r="QIZ40" s="59"/>
      <c r="QJA40" s="59"/>
      <c r="QJB40" s="59"/>
      <c r="QJC40" s="59"/>
      <c r="QJD40" s="59"/>
      <c r="QJE40" s="59"/>
      <c r="QJF40" s="59"/>
      <c r="QJG40" s="59"/>
      <c r="QJH40" s="59"/>
      <c r="QJI40" s="59"/>
      <c r="QJJ40" s="59"/>
      <c r="QJK40" s="59"/>
      <c r="QJL40" s="59"/>
      <c r="QJM40" s="59"/>
      <c r="QJN40" s="59"/>
      <c r="QJO40" s="59"/>
      <c r="QJP40" s="59"/>
      <c r="QJQ40" s="59"/>
      <c r="QJR40" s="59"/>
      <c r="QJS40" s="59"/>
      <c r="QJT40" s="59"/>
      <c r="QJU40" s="59"/>
      <c r="QJV40" s="59"/>
      <c r="QJW40" s="59"/>
      <c r="QJX40" s="59"/>
      <c r="QJY40" s="59"/>
      <c r="QJZ40" s="59"/>
      <c r="QKA40" s="59"/>
      <c r="QKB40" s="59"/>
      <c r="QKC40" s="59"/>
      <c r="QKD40" s="59"/>
      <c r="QKE40" s="59"/>
      <c r="QKF40" s="59"/>
      <c r="QKG40" s="59"/>
      <c r="QKH40" s="59"/>
      <c r="QKI40" s="59"/>
      <c r="QKJ40" s="59"/>
      <c r="QKK40" s="59"/>
      <c r="QKL40" s="59"/>
      <c r="QKM40" s="59"/>
      <c r="QKN40" s="59"/>
      <c r="QKO40" s="59"/>
      <c r="QKP40" s="59"/>
      <c r="QKQ40" s="59"/>
      <c r="QKR40" s="59"/>
      <c r="QKS40" s="59"/>
      <c r="QKT40" s="59"/>
      <c r="QKU40" s="59"/>
      <c r="QKV40" s="59"/>
      <c r="QKW40" s="59"/>
      <c r="QKX40" s="59"/>
      <c r="QKY40" s="59"/>
      <c r="QKZ40" s="59"/>
      <c r="QLA40" s="59"/>
      <c r="QLB40" s="59"/>
      <c r="QLC40" s="59"/>
      <c r="QLD40" s="59"/>
      <c r="QLE40" s="59"/>
      <c r="QLF40" s="59"/>
      <c r="QLG40" s="59"/>
      <c r="QLH40" s="59"/>
      <c r="QLI40" s="59"/>
      <c r="QLJ40" s="59"/>
      <c r="QLK40" s="59"/>
      <c r="QLL40" s="59"/>
      <c r="QLM40" s="59"/>
      <c r="QLN40" s="59"/>
      <c r="QLO40" s="59"/>
      <c r="QLP40" s="59"/>
      <c r="QLQ40" s="59"/>
      <c r="QLR40" s="59"/>
      <c r="QLS40" s="59"/>
      <c r="QLT40" s="59"/>
      <c r="QLU40" s="59"/>
      <c r="QLV40" s="59"/>
      <c r="QLW40" s="59"/>
      <c r="QLX40" s="59"/>
      <c r="QLY40" s="59"/>
      <c r="QLZ40" s="59"/>
      <c r="QMA40" s="59"/>
      <c r="QMB40" s="59"/>
      <c r="QMC40" s="59"/>
      <c r="QMD40" s="59"/>
      <c r="QME40" s="59"/>
      <c r="QMF40" s="59"/>
      <c r="QMG40" s="59"/>
      <c r="QMH40" s="59"/>
      <c r="QMI40" s="59"/>
      <c r="QMJ40" s="59"/>
      <c r="QMK40" s="59"/>
      <c r="QML40" s="59"/>
      <c r="QMM40" s="59"/>
      <c r="QMN40" s="59"/>
      <c r="QMO40" s="59"/>
      <c r="QMP40" s="59"/>
      <c r="QMQ40" s="59"/>
      <c r="QMR40" s="59"/>
      <c r="QMS40" s="59"/>
      <c r="QMT40" s="59"/>
      <c r="QMU40" s="59"/>
      <c r="QMV40" s="59"/>
      <c r="QMW40" s="59"/>
      <c r="QMX40" s="59"/>
      <c r="QMY40" s="59"/>
      <c r="QMZ40" s="59"/>
      <c r="QNA40" s="59"/>
      <c r="QNB40" s="59"/>
      <c r="QNC40" s="59"/>
      <c r="QND40" s="59"/>
      <c r="QNE40" s="59"/>
      <c r="QNF40" s="59"/>
      <c r="QNG40" s="59"/>
      <c r="QNH40" s="59"/>
      <c r="QNI40" s="59"/>
      <c r="QNJ40" s="59"/>
      <c r="QNK40" s="59"/>
      <c r="QNL40" s="59"/>
      <c r="QNM40" s="59"/>
      <c r="QNN40" s="59"/>
      <c r="QNO40" s="59"/>
      <c r="QNP40" s="59"/>
      <c r="QNQ40" s="59"/>
      <c r="QNR40" s="59"/>
      <c r="QNS40" s="59"/>
      <c r="QNT40" s="59"/>
      <c r="QNU40" s="59"/>
      <c r="QNV40" s="59"/>
      <c r="QNW40" s="59"/>
      <c r="QNX40" s="59"/>
      <c r="QNY40" s="59"/>
      <c r="QNZ40" s="59"/>
      <c r="QOA40" s="59"/>
      <c r="QOB40" s="59"/>
      <c r="QOC40" s="59"/>
      <c r="QOD40" s="59"/>
      <c r="QOE40" s="59"/>
      <c r="QOF40" s="59"/>
      <c r="QOG40" s="59"/>
      <c r="QOH40" s="59"/>
      <c r="QOI40" s="59"/>
      <c r="QOJ40" s="59"/>
      <c r="QOK40" s="59"/>
      <c r="QOL40" s="59"/>
      <c r="QOM40" s="59"/>
      <c r="QON40" s="59"/>
      <c r="QOO40" s="59"/>
      <c r="QOP40" s="59"/>
      <c r="QOQ40" s="59"/>
      <c r="QOR40" s="59"/>
      <c r="QOS40" s="59"/>
      <c r="QOT40" s="59"/>
      <c r="QOU40" s="59"/>
      <c r="QOV40" s="59"/>
      <c r="QOW40" s="59"/>
      <c r="QOX40" s="59"/>
      <c r="QOY40" s="59"/>
      <c r="QOZ40" s="59"/>
      <c r="QPA40" s="59"/>
      <c r="QPB40" s="59"/>
      <c r="QPC40" s="59"/>
      <c r="QPD40" s="59"/>
      <c r="QPE40" s="59"/>
      <c r="QPF40" s="59"/>
      <c r="QPG40" s="59"/>
      <c r="QPH40" s="59"/>
      <c r="QPI40" s="59"/>
      <c r="QPJ40" s="59"/>
      <c r="QPK40" s="59"/>
      <c r="QPL40" s="59"/>
      <c r="QPM40" s="59"/>
      <c r="QPN40" s="59"/>
      <c r="QPO40" s="59"/>
      <c r="QPP40" s="59"/>
      <c r="QPQ40" s="59"/>
      <c r="QPR40" s="59"/>
      <c r="QPS40" s="59"/>
      <c r="QPT40" s="59"/>
      <c r="QPU40" s="59"/>
      <c r="QPV40" s="59"/>
      <c r="QPW40" s="59"/>
      <c r="QPX40" s="59"/>
      <c r="QPY40" s="59"/>
      <c r="QPZ40" s="59"/>
      <c r="QQA40" s="59"/>
      <c r="QQB40" s="59"/>
      <c r="QQC40" s="59"/>
      <c r="QQD40" s="59"/>
      <c r="QQE40" s="59"/>
      <c r="QQF40" s="59"/>
      <c r="QQG40" s="59"/>
      <c r="QQH40" s="59"/>
      <c r="QQI40" s="59"/>
      <c r="QQJ40" s="59"/>
      <c r="QQK40" s="59"/>
      <c r="QQL40" s="59"/>
      <c r="QQM40" s="59"/>
      <c r="QQN40" s="59"/>
      <c r="QQO40" s="59"/>
      <c r="QQP40" s="59"/>
      <c r="QQQ40" s="59"/>
      <c r="QQR40" s="59"/>
      <c r="QQS40" s="59"/>
      <c r="QQT40" s="59"/>
      <c r="QQU40" s="59"/>
      <c r="QQV40" s="59"/>
      <c r="QQW40" s="59"/>
      <c r="QQX40" s="59"/>
      <c r="QQY40" s="59"/>
      <c r="QQZ40" s="59"/>
      <c r="QRA40" s="59"/>
      <c r="QRB40" s="59"/>
      <c r="QRC40" s="59"/>
      <c r="QRD40" s="59"/>
      <c r="QRE40" s="59"/>
      <c r="QRF40" s="59"/>
      <c r="QRG40" s="59"/>
      <c r="QRH40" s="59"/>
      <c r="QRI40" s="59"/>
      <c r="QRJ40" s="59"/>
      <c r="QRK40" s="59"/>
      <c r="QRL40" s="59"/>
      <c r="QRM40" s="59"/>
      <c r="QRN40" s="59"/>
      <c r="QRO40" s="59"/>
      <c r="QRP40" s="59"/>
      <c r="QRQ40" s="59"/>
      <c r="QRR40" s="59"/>
      <c r="QRS40" s="59"/>
      <c r="QRT40" s="59"/>
      <c r="QRU40" s="59"/>
      <c r="QRV40" s="59"/>
      <c r="QRW40" s="59"/>
      <c r="QRX40" s="59"/>
      <c r="QRY40" s="59"/>
      <c r="QRZ40" s="59"/>
      <c r="QSA40" s="59"/>
      <c r="QSB40" s="59"/>
      <c r="QSC40" s="59"/>
      <c r="QSD40" s="59"/>
      <c r="QSE40" s="59"/>
      <c r="QSF40" s="59"/>
      <c r="QSG40" s="59"/>
      <c r="QSH40" s="59"/>
      <c r="QSI40" s="59"/>
      <c r="QSJ40" s="59"/>
      <c r="QSK40" s="59"/>
      <c r="QSL40" s="59"/>
      <c r="QSM40" s="59"/>
      <c r="QSN40" s="59"/>
      <c r="QSO40" s="59"/>
      <c r="QSP40" s="59"/>
      <c r="QSQ40" s="59"/>
      <c r="QSR40" s="59"/>
      <c r="QSS40" s="59"/>
      <c r="QST40" s="59"/>
      <c r="QSU40" s="59"/>
      <c r="QSV40" s="59"/>
      <c r="QSW40" s="59"/>
      <c r="QSX40" s="59"/>
      <c r="QSY40" s="59"/>
      <c r="QSZ40" s="59"/>
      <c r="QTA40" s="59"/>
      <c r="QTB40" s="59"/>
      <c r="QTC40" s="59"/>
      <c r="QTD40" s="59"/>
      <c r="QTE40" s="59"/>
      <c r="QTF40" s="59"/>
      <c r="QTG40" s="59"/>
      <c r="QTH40" s="59"/>
      <c r="QTI40" s="59"/>
      <c r="QTJ40" s="59"/>
      <c r="QTK40" s="59"/>
      <c r="QTL40" s="59"/>
      <c r="QTM40" s="59"/>
      <c r="QTN40" s="59"/>
      <c r="QTO40" s="59"/>
      <c r="QTP40" s="59"/>
      <c r="QTQ40" s="59"/>
      <c r="QTR40" s="59"/>
      <c r="QTS40" s="59"/>
      <c r="QTT40" s="59"/>
      <c r="QTU40" s="59"/>
      <c r="QTV40" s="59"/>
      <c r="QTW40" s="59"/>
      <c r="QTX40" s="59"/>
      <c r="QTY40" s="59"/>
      <c r="QTZ40" s="59"/>
      <c r="QUA40" s="59"/>
      <c r="QUB40" s="59"/>
      <c r="QUC40" s="59"/>
      <c r="QUD40" s="59"/>
      <c r="QUE40" s="59"/>
      <c r="QUF40" s="59"/>
      <c r="QUG40" s="59"/>
      <c r="QUH40" s="59"/>
      <c r="QUI40" s="59"/>
      <c r="QUJ40" s="59"/>
      <c r="QUK40" s="59"/>
      <c r="QUL40" s="59"/>
      <c r="QUM40" s="59"/>
      <c r="QUN40" s="59"/>
      <c r="QUO40" s="59"/>
      <c r="QUP40" s="59"/>
      <c r="QUQ40" s="59"/>
      <c r="QUR40" s="59"/>
      <c r="QUS40" s="59"/>
      <c r="QUT40" s="59"/>
      <c r="QUU40" s="59"/>
      <c r="QUV40" s="59"/>
      <c r="QUW40" s="59"/>
      <c r="QUX40" s="59"/>
      <c r="QUY40" s="59"/>
      <c r="QUZ40" s="59"/>
      <c r="QVA40" s="59"/>
      <c r="QVB40" s="59"/>
      <c r="QVC40" s="59"/>
      <c r="QVD40" s="59"/>
      <c r="QVE40" s="59"/>
      <c r="QVF40" s="59"/>
      <c r="QVG40" s="59"/>
      <c r="QVH40" s="59"/>
      <c r="QVI40" s="59"/>
      <c r="QVJ40" s="59"/>
      <c r="QVK40" s="59"/>
      <c r="QVL40" s="59"/>
      <c r="QVM40" s="59"/>
      <c r="QVN40" s="59"/>
      <c r="QVO40" s="59"/>
      <c r="QVP40" s="59"/>
      <c r="QVQ40" s="59"/>
      <c r="QVR40" s="59"/>
      <c r="QVS40" s="59"/>
      <c r="QVT40" s="59"/>
      <c r="QVU40" s="59"/>
      <c r="QVV40" s="59"/>
      <c r="QVW40" s="59"/>
      <c r="QVX40" s="59"/>
      <c r="QVY40" s="59"/>
      <c r="QVZ40" s="59"/>
      <c r="QWA40" s="59"/>
      <c r="QWB40" s="59"/>
      <c r="QWC40" s="59"/>
      <c r="QWD40" s="59"/>
      <c r="QWE40" s="59"/>
      <c r="QWF40" s="59"/>
      <c r="QWG40" s="59"/>
      <c r="QWH40" s="59"/>
      <c r="QWI40" s="59"/>
      <c r="QWJ40" s="59"/>
      <c r="QWK40" s="59"/>
      <c r="QWL40" s="59"/>
      <c r="QWM40" s="59"/>
      <c r="QWN40" s="59"/>
      <c r="QWO40" s="59"/>
      <c r="QWP40" s="59"/>
      <c r="QWQ40" s="59"/>
      <c r="QWR40" s="59"/>
      <c r="QWS40" s="59"/>
      <c r="QWT40" s="59"/>
      <c r="QWU40" s="59"/>
      <c r="QWV40" s="59"/>
      <c r="QWW40" s="59"/>
      <c r="QWX40" s="59"/>
      <c r="QWY40" s="59"/>
      <c r="QWZ40" s="59"/>
      <c r="QXA40" s="59"/>
      <c r="QXB40" s="59"/>
      <c r="QXC40" s="59"/>
      <c r="QXD40" s="59"/>
      <c r="QXE40" s="59"/>
      <c r="QXF40" s="59"/>
      <c r="QXG40" s="59"/>
      <c r="QXH40" s="59"/>
      <c r="QXI40" s="59"/>
      <c r="QXJ40" s="59"/>
      <c r="QXK40" s="59"/>
      <c r="QXL40" s="59"/>
      <c r="QXM40" s="59"/>
      <c r="QXN40" s="59"/>
      <c r="QXO40" s="59"/>
      <c r="QXP40" s="59"/>
      <c r="QXQ40" s="59"/>
      <c r="QXR40" s="59"/>
      <c r="QXS40" s="59"/>
      <c r="QXT40" s="59"/>
      <c r="QXU40" s="59"/>
      <c r="QXV40" s="59"/>
      <c r="QXW40" s="59"/>
      <c r="QXX40" s="59"/>
      <c r="QXY40" s="59"/>
      <c r="QXZ40" s="59"/>
      <c r="QYA40" s="59"/>
      <c r="QYB40" s="59"/>
      <c r="QYC40" s="59"/>
      <c r="QYD40" s="59"/>
      <c r="QYE40" s="59"/>
      <c r="QYF40" s="59"/>
      <c r="QYG40" s="59"/>
      <c r="QYH40" s="59"/>
      <c r="QYI40" s="59"/>
      <c r="QYJ40" s="59"/>
      <c r="QYK40" s="59"/>
      <c r="QYL40" s="59"/>
      <c r="QYM40" s="59"/>
      <c r="QYN40" s="59"/>
      <c r="QYO40" s="59"/>
      <c r="QYP40" s="59"/>
      <c r="QYQ40" s="59"/>
      <c r="QYR40" s="59"/>
      <c r="QYS40" s="59"/>
      <c r="QYT40" s="59"/>
      <c r="QYU40" s="59"/>
      <c r="QYV40" s="59"/>
      <c r="QYW40" s="59"/>
      <c r="QYX40" s="59"/>
      <c r="QYY40" s="59"/>
      <c r="QYZ40" s="59"/>
      <c r="QZA40" s="59"/>
      <c r="QZB40" s="59"/>
      <c r="QZC40" s="59"/>
      <c r="QZD40" s="59"/>
      <c r="QZE40" s="59"/>
      <c r="QZF40" s="59"/>
      <c r="QZG40" s="59"/>
      <c r="QZH40" s="59"/>
      <c r="QZI40" s="59"/>
      <c r="QZJ40" s="59"/>
      <c r="QZK40" s="59"/>
      <c r="QZL40" s="59"/>
      <c r="QZM40" s="59"/>
      <c r="QZN40" s="59"/>
      <c r="QZO40" s="59"/>
      <c r="QZP40" s="59"/>
      <c r="QZQ40" s="59"/>
      <c r="QZR40" s="59"/>
      <c r="QZS40" s="59"/>
      <c r="QZT40" s="59"/>
      <c r="QZU40" s="59"/>
      <c r="QZV40" s="59"/>
      <c r="QZW40" s="59"/>
      <c r="QZX40" s="59"/>
      <c r="QZY40" s="59"/>
      <c r="QZZ40" s="59"/>
      <c r="RAA40" s="59"/>
      <c r="RAB40" s="59"/>
      <c r="RAC40" s="59"/>
      <c r="RAD40" s="59"/>
      <c r="RAE40" s="59"/>
      <c r="RAF40" s="59"/>
      <c r="RAG40" s="59"/>
      <c r="RAH40" s="59"/>
      <c r="RAI40" s="59"/>
      <c r="RAJ40" s="59"/>
      <c r="RAK40" s="59"/>
      <c r="RAL40" s="59"/>
      <c r="RAM40" s="59"/>
      <c r="RAN40" s="59"/>
      <c r="RAO40" s="59"/>
      <c r="RAP40" s="59"/>
      <c r="RAQ40" s="59"/>
      <c r="RAR40" s="59"/>
      <c r="RAS40" s="59"/>
      <c r="RAT40" s="59"/>
      <c r="RAU40" s="59"/>
      <c r="RAV40" s="59"/>
      <c r="RAW40" s="59"/>
      <c r="RAX40" s="59"/>
      <c r="RAY40" s="59"/>
      <c r="RAZ40" s="59"/>
      <c r="RBA40" s="59"/>
      <c r="RBB40" s="59"/>
      <c r="RBC40" s="59"/>
      <c r="RBD40" s="59"/>
      <c r="RBE40" s="59"/>
      <c r="RBF40" s="59"/>
      <c r="RBG40" s="59"/>
      <c r="RBH40" s="59"/>
      <c r="RBI40" s="59"/>
      <c r="RBJ40" s="59"/>
      <c r="RBK40" s="59"/>
      <c r="RBL40" s="59"/>
      <c r="RBM40" s="59"/>
      <c r="RBN40" s="59"/>
      <c r="RBO40" s="59"/>
      <c r="RBP40" s="59"/>
      <c r="RBQ40" s="59"/>
      <c r="RBR40" s="59"/>
      <c r="RBS40" s="59"/>
      <c r="RBT40" s="59"/>
      <c r="RBU40" s="59"/>
      <c r="RBV40" s="59"/>
      <c r="RBW40" s="59"/>
      <c r="RBX40" s="59"/>
      <c r="RBY40" s="59"/>
      <c r="RBZ40" s="59"/>
      <c r="RCA40" s="59"/>
      <c r="RCB40" s="59"/>
      <c r="RCC40" s="59"/>
      <c r="RCD40" s="59"/>
      <c r="RCE40" s="59"/>
      <c r="RCF40" s="59"/>
      <c r="RCG40" s="59"/>
      <c r="RCH40" s="59"/>
      <c r="RCI40" s="59"/>
      <c r="RCJ40" s="59"/>
      <c r="RCK40" s="59"/>
      <c r="RCL40" s="59"/>
      <c r="RCM40" s="59"/>
      <c r="RCN40" s="59"/>
      <c r="RCO40" s="59"/>
      <c r="RCP40" s="59"/>
      <c r="RCQ40" s="59"/>
      <c r="RCR40" s="59"/>
      <c r="RCS40" s="59"/>
      <c r="RCT40" s="59"/>
      <c r="RCU40" s="59"/>
      <c r="RCV40" s="59"/>
      <c r="RCW40" s="59"/>
      <c r="RCX40" s="59"/>
      <c r="RCY40" s="59"/>
      <c r="RCZ40" s="59"/>
      <c r="RDA40" s="59"/>
      <c r="RDB40" s="59"/>
      <c r="RDC40" s="59"/>
      <c r="RDD40" s="59"/>
      <c r="RDE40" s="59"/>
      <c r="RDF40" s="59"/>
      <c r="RDG40" s="59"/>
      <c r="RDH40" s="59"/>
      <c r="RDI40" s="59"/>
      <c r="RDJ40" s="59"/>
      <c r="RDK40" s="59"/>
      <c r="RDL40" s="59"/>
      <c r="RDM40" s="59"/>
      <c r="RDN40" s="59"/>
      <c r="RDO40" s="59"/>
      <c r="RDP40" s="59"/>
      <c r="RDQ40" s="59"/>
      <c r="RDR40" s="59"/>
      <c r="RDS40" s="59"/>
      <c r="RDT40" s="59"/>
      <c r="RDU40" s="59"/>
      <c r="RDV40" s="59"/>
      <c r="RDW40" s="59"/>
      <c r="RDX40" s="59"/>
      <c r="RDY40" s="59"/>
      <c r="RDZ40" s="59"/>
      <c r="REA40" s="59"/>
      <c r="REB40" s="59"/>
      <c r="REC40" s="59"/>
      <c r="RED40" s="59"/>
      <c r="REE40" s="59"/>
      <c r="REF40" s="59"/>
      <c r="REG40" s="59"/>
      <c r="REH40" s="59"/>
      <c r="REI40" s="59"/>
      <c r="REJ40" s="59"/>
      <c r="REK40" s="59"/>
      <c r="REL40" s="59"/>
      <c r="REM40" s="59"/>
      <c r="REN40" s="59"/>
      <c r="REO40" s="59"/>
      <c r="REP40" s="59"/>
      <c r="REQ40" s="59"/>
      <c r="RER40" s="59"/>
      <c r="RES40" s="59"/>
      <c r="RET40" s="59"/>
      <c r="REU40" s="59"/>
      <c r="REV40" s="59"/>
      <c r="REW40" s="59"/>
      <c r="REX40" s="59"/>
      <c r="REY40" s="59"/>
      <c r="REZ40" s="59"/>
      <c r="RFA40" s="59"/>
      <c r="RFB40" s="59"/>
      <c r="RFC40" s="59"/>
      <c r="RFD40" s="59"/>
      <c r="RFE40" s="59"/>
      <c r="RFF40" s="59"/>
      <c r="RFG40" s="59"/>
      <c r="RFH40" s="59"/>
      <c r="RFI40" s="59"/>
      <c r="RFJ40" s="59"/>
      <c r="RFK40" s="59"/>
      <c r="RFL40" s="59"/>
      <c r="RFM40" s="59"/>
      <c r="RFN40" s="59"/>
      <c r="RFO40" s="59"/>
      <c r="RFP40" s="59"/>
      <c r="RFQ40" s="59"/>
      <c r="RFR40" s="59"/>
      <c r="RFS40" s="59"/>
      <c r="RFT40" s="59"/>
      <c r="RFU40" s="59"/>
      <c r="RFV40" s="59"/>
      <c r="RFW40" s="59"/>
      <c r="RFX40" s="59"/>
      <c r="RFY40" s="59"/>
      <c r="RFZ40" s="59"/>
      <c r="RGA40" s="59"/>
      <c r="RGB40" s="59"/>
      <c r="RGC40" s="59"/>
      <c r="RGD40" s="59"/>
      <c r="RGE40" s="59"/>
      <c r="RGF40" s="59"/>
      <c r="RGG40" s="59"/>
      <c r="RGH40" s="59"/>
      <c r="RGI40" s="59"/>
      <c r="RGJ40" s="59"/>
      <c r="RGK40" s="59"/>
      <c r="RGL40" s="59"/>
      <c r="RGM40" s="59"/>
      <c r="RGN40" s="59"/>
      <c r="RGO40" s="59"/>
      <c r="RGP40" s="59"/>
      <c r="RGQ40" s="59"/>
      <c r="RGR40" s="59"/>
      <c r="RGS40" s="59"/>
      <c r="RGT40" s="59"/>
      <c r="RGU40" s="59"/>
      <c r="RGV40" s="59"/>
      <c r="RGW40" s="59"/>
      <c r="RGX40" s="59"/>
      <c r="RGY40" s="59"/>
      <c r="RGZ40" s="59"/>
      <c r="RHA40" s="59"/>
      <c r="RHB40" s="59"/>
      <c r="RHC40" s="59"/>
      <c r="RHD40" s="59"/>
      <c r="RHE40" s="59"/>
      <c r="RHF40" s="59"/>
      <c r="RHG40" s="59"/>
      <c r="RHH40" s="59"/>
      <c r="RHI40" s="59"/>
      <c r="RHJ40" s="59"/>
      <c r="RHK40" s="59"/>
      <c r="RHL40" s="59"/>
      <c r="RHM40" s="59"/>
      <c r="RHN40" s="59"/>
      <c r="RHO40" s="59"/>
      <c r="RHP40" s="59"/>
      <c r="RHQ40" s="59"/>
      <c r="RHR40" s="59"/>
      <c r="RHS40" s="59"/>
      <c r="RHT40" s="59"/>
      <c r="RHU40" s="59"/>
      <c r="RHV40" s="59"/>
      <c r="RHW40" s="59"/>
      <c r="RHX40" s="59"/>
      <c r="RHY40" s="59"/>
      <c r="RHZ40" s="59"/>
      <c r="RIA40" s="59"/>
      <c r="RIB40" s="59"/>
      <c r="RIC40" s="59"/>
      <c r="RID40" s="59"/>
      <c r="RIE40" s="59"/>
      <c r="RIF40" s="59"/>
      <c r="RIG40" s="59"/>
      <c r="RIH40" s="59"/>
      <c r="RII40" s="59"/>
      <c r="RIJ40" s="59"/>
      <c r="RIK40" s="59"/>
      <c r="RIL40" s="59"/>
      <c r="RIM40" s="59"/>
      <c r="RIN40" s="59"/>
      <c r="RIO40" s="59"/>
      <c r="RIP40" s="59"/>
      <c r="RIQ40" s="59"/>
      <c r="RIR40" s="59"/>
      <c r="RIS40" s="59"/>
      <c r="RIT40" s="59"/>
      <c r="RIU40" s="59"/>
      <c r="RIV40" s="59"/>
      <c r="RIW40" s="59"/>
      <c r="RIX40" s="59"/>
      <c r="RIY40" s="59"/>
      <c r="RIZ40" s="59"/>
      <c r="RJA40" s="59"/>
      <c r="RJB40" s="59"/>
      <c r="RJC40" s="59"/>
      <c r="RJD40" s="59"/>
      <c r="RJE40" s="59"/>
      <c r="RJF40" s="59"/>
      <c r="RJG40" s="59"/>
      <c r="RJH40" s="59"/>
      <c r="RJI40" s="59"/>
      <c r="RJJ40" s="59"/>
      <c r="RJK40" s="59"/>
      <c r="RJL40" s="59"/>
      <c r="RJM40" s="59"/>
      <c r="RJN40" s="59"/>
      <c r="RJO40" s="59"/>
      <c r="RJP40" s="59"/>
      <c r="RJQ40" s="59"/>
      <c r="RJR40" s="59"/>
      <c r="RJS40" s="59"/>
      <c r="RJT40" s="59"/>
      <c r="RJU40" s="59"/>
      <c r="RJV40" s="59"/>
      <c r="RJW40" s="59"/>
      <c r="RJX40" s="59"/>
      <c r="RJY40" s="59"/>
      <c r="RJZ40" s="59"/>
      <c r="RKA40" s="59"/>
      <c r="RKB40" s="59"/>
      <c r="RKC40" s="59"/>
      <c r="RKD40" s="59"/>
      <c r="RKE40" s="59"/>
      <c r="RKF40" s="59"/>
      <c r="RKG40" s="59"/>
      <c r="RKH40" s="59"/>
      <c r="RKI40" s="59"/>
      <c r="RKJ40" s="59"/>
      <c r="RKK40" s="59"/>
      <c r="RKL40" s="59"/>
      <c r="RKM40" s="59"/>
      <c r="RKN40" s="59"/>
      <c r="RKO40" s="59"/>
      <c r="RKP40" s="59"/>
      <c r="RKQ40" s="59"/>
      <c r="RKR40" s="59"/>
      <c r="RKS40" s="59"/>
      <c r="RKT40" s="59"/>
      <c r="RKU40" s="59"/>
      <c r="RKV40" s="59"/>
      <c r="RKW40" s="59"/>
      <c r="RKX40" s="59"/>
      <c r="RKY40" s="59"/>
      <c r="RKZ40" s="59"/>
      <c r="RLA40" s="59"/>
      <c r="RLB40" s="59"/>
      <c r="RLC40" s="59"/>
      <c r="RLD40" s="59"/>
      <c r="RLE40" s="59"/>
      <c r="RLF40" s="59"/>
      <c r="RLG40" s="59"/>
      <c r="RLH40" s="59"/>
      <c r="RLI40" s="59"/>
      <c r="RLJ40" s="59"/>
      <c r="RLK40" s="59"/>
      <c r="RLL40" s="59"/>
      <c r="RLM40" s="59"/>
      <c r="RLN40" s="59"/>
      <c r="RLO40" s="59"/>
      <c r="RLP40" s="59"/>
      <c r="RLQ40" s="59"/>
      <c r="RLR40" s="59"/>
      <c r="RLS40" s="59"/>
      <c r="RLT40" s="59"/>
      <c r="RLU40" s="59"/>
      <c r="RLV40" s="59"/>
      <c r="RLW40" s="59"/>
      <c r="RLX40" s="59"/>
      <c r="RLY40" s="59"/>
      <c r="RLZ40" s="59"/>
      <c r="RMA40" s="59"/>
      <c r="RMB40" s="59"/>
      <c r="RMC40" s="59"/>
      <c r="RMD40" s="59"/>
      <c r="RME40" s="59"/>
      <c r="RMF40" s="59"/>
      <c r="RMG40" s="59"/>
      <c r="RMH40" s="59"/>
      <c r="RMI40" s="59"/>
      <c r="RMJ40" s="59"/>
      <c r="RMK40" s="59"/>
      <c r="RML40" s="59"/>
      <c r="RMM40" s="59"/>
      <c r="RMN40" s="59"/>
      <c r="RMO40" s="59"/>
      <c r="RMP40" s="59"/>
      <c r="RMQ40" s="59"/>
      <c r="RMR40" s="59"/>
      <c r="RMS40" s="59"/>
      <c r="RMT40" s="59"/>
      <c r="RMU40" s="59"/>
      <c r="RMV40" s="59"/>
      <c r="RMW40" s="59"/>
      <c r="RMX40" s="59"/>
      <c r="RMY40" s="59"/>
      <c r="RMZ40" s="59"/>
      <c r="RNA40" s="59"/>
      <c r="RNB40" s="59"/>
      <c r="RNC40" s="59"/>
      <c r="RND40" s="59"/>
      <c r="RNE40" s="59"/>
      <c r="RNF40" s="59"/>
      <c r="RNG40" s="59"/>
      <c r="RNH40" s="59"/>
      <c r="RNI40" s="59"/>
      <c r="RNJ40" s="59"/>
      <c r="RNK40" s="59"/>
      <c r="RNL40" s="59"/>
      <c r="RNM40" s="59"/>
      <c r="RNN40" s="59"/>
      <c r="RNO40" s="59"/>
      <c r="RNP40" s="59"/>
      <c r="RNQ40" s="59"/>
      <c r="RNR40" s="59"/>
      <c r="RNS40" s="59"/>
      <c r="RNT40" s="59"/>
      <c r="RNU40" s="59"/>
      <c r="RNV40" s="59"/>
      <c r="RNW40" s="59"/>
      <c r="RNX40" s="59"/>
      <c r="RNY40" s="59"/>
      <c r="RNZ40" s="59"/>
      <c r="ROA40" s="59"/>
      <c r="ROB40" s="59"/>
      <c r="ROC40" s="59"/>
      <c r="ROD40" s="59"/>
      <c r="ROE40" s="59"/>
      <c r="ROF40" s="59"/>
      <c r="ROG40" s="59"/>
      <c r="ROH40" s="59"/>
      <c r="ROI40" s="59"/>
      <c r="ROJ40" s="59"/>
      <c r="ROK40" s="59"/>
      <c r="ROL40" s="59"/>
      <c r="ROM40" s="59"/>
      <c r="RON40" s="59"/>
      <c r="ROO40" s="59"/>
      <c r="ROP40" s="59"/>
      <c r="ROQ40" s="59"/>
      <c r="ROR40" s="59"/>
      <c r="ROS40" s="59"/>
      <c r="ROT40" s="59"/>
      <c r="ROU40" s="59"/>
      <c r="ROV40" s="59"/>
      <c r="ROW40" s="59"/>
      <c r="ROX40" s="59"/>
      <c r="ROY40" s="59"/>
      <c r="ROZ40" s="59"/>
      <c r="RPA40" s="59"/>
      <c r="RPB40" s="59"/>
      <c r="RPC40" s="59"/>
      <c r="RPD40" s="59"/>
      <c r="RPE40" s="59"/>
      <c r="RPF40" s="59"/>
      <c r="RPG40" s="59"/>
      <c r="RPH40" s="59"/>
      <c r="RPI40" s="59"/>
      <c r="RPJ40" s="59"/>
      <c r="RPK40" s="59"/>
      <c r="RPL40" s="59"/>
      <c r="RPM40" s="59"/>
      <c r="RPN40" s="59"/>
      <c r="RPO40" s="59"/>
      <c r="RPP40" s="59"/>
      <c r="RPQ40" s="59"/>
      <c r="RPR40" s="59"/>
      <c r="RPS40" s="59"/>
      <c r="RPT40" s="59"/>
      <c r="RPU40" s="59"/>
      <c r="RPV40" s="59"/>
      <c r="RPW40" s="59"/>
      <c r="RPX40" s="59"/>
      <c r="RPY40" s="59"/>
      <c r="RPZ40" s="59"/>
      <c r="RQA40" s="59"/>
      <c r="RQB40" s="59"/>
      <c r="RQC40" s="59"/>
      <c r="RQD40" s="59"/>
      <c r="RQE40" s="59"/>
      <c r="RQF40" s="59"/>
      <c r="RQG40" s="59"/>
      <c r="RQH40" s="59"/>
      <c r="RQI40" s="59"/>
      <c r="RQJ40" s="59"/>
      <c r="RQK40" s="59"/>
      <c r="RQL40" s="59"/>
      <c r="RQM40" s="59"/>
      <c r="RQN40" s="59"/>
      <c r="RQO40" s="59"/>
      <c r="RQP40" s="59"/>
      <c r="RQQ40" s="59"/>
      <c r="RQR40" s="59"/>
      <c r="RQS40" s="59"/>
      <c r="RQT40" s="59"/>
      <c r="RQU40" s="59"/>
      <c r="RQV40" s="59"/>
      <c r="RQW40" s="59"/>
      <c r="RQX40" s="59"/>
      <c r="RQY40" s="59"/>
      <c r="RQZ40" s="59"/>
      <c r="RRA40" s="59"/>
      <c r="RRB40" s="59"/>
      <c r="RRC40" s="59"/>
      <c r="RRD40" s="59"/>
      <c r="RRE40" s="59"/>
      <c r="RRF40" s="59"/>
      <c r="RRG40" s="59"/>
      <c r="RRH40" s="59"/>
      <c r="RRI40" s="59"/>
      <c r="RRJ40" s="59"/>
      <c r="RRK40" s="59"/>
      <c r="RRL40" s="59"/>
      <c r="RRM40" s="59"/>
      <c r="RRN40" s="59"/>
      <c r="RRO40" s="59"/>
      <c r="RRP40" s="59"/>
      <c r="RRQ40" s="59"/>
      <c r="RRR40" s="59"/>
      <c r="RRS40" s="59"/>
      <c r="RRT40" s="59"/>
      <c r="RRU40" s="59"/>
      <c r="RRV40" s="59"/>
      <c r="RRW40" s="59"/>
      <c r="RRX40" s="59"/>
      <c r="RRY40" s="59"/>
      <c r="RRZ40" s="59"/>
      <c r="RSA40" s="59"/>
      <c r="RSB40" s="59"/>
      <c r="RSC40" s="59"/>
      <c r="RSD40" s="59"/>
      <c r="RSE40" s="59"/>
      <c r="RSF40" s="59"/>
      <c r="RSG40" s="59"/>
      <c r="RSH40" s="59"/>
      <c r="RSI40" s="59"/>
      <c r="RSJ40" s="59"/>
      <c r="RSK40" s="59"/>
      <c r="RSL40" s="59"/>
      <c r="RSM40" s="59"/>
      <c r="RSN40" s="59"/>
      <c r="RSO40" s="59"/>
      <c r="RSP40" s="59"/>
      <c r="RSQ40" s="59"/>
      <c r="RSR40" s="59"/>
      <c r="RSS40" s="59"/>
      <c r="RST40" s="59"/>
      <c r="RSU40" s="59"/>
      <c r="RSV40" s="59"/>
      <c r="RSW40" s="59"/>
      <c r="RSX40" s="59"/>
      <c r="RSY40" s="59"/>
      <c r="RSZ40" s="59"/>
      <c r="RTA40" s="59"/>
      <c r="RTB40" s="59"/>
      <c r="RTC40" s="59"/>
      <c r="RTD40" s="59"/>
      <c r="RTE40" s="59"/>
      <c r="RTF40" s="59"/>
      <c r="RTG40" s="59"/>
      <c r="RTH40" s="59"/>
      <c r="RTI40" s="59"/>
      <c r="RTJ40" s="59"/>
      <c r="RTK40" s="59"/>
      <c r="RTL40" s="59"/>
      <c r="RTM40" s="59"/>
      <c r="RTN40" s="59"/>
      <c r="RTO40" s="59"/>
      <c r="RTP40" s="59"/>
      <c r="RTQ40" s="59"/>
      <c r="RTR40" s="59"/>
      <c r="RTS40" s="59"/>
      <c r="RTT40" s="59"/>
      <c r="RTU40" s="59"/>
      <c r="RTV40" s="59"/>
      <c r="RTW40" s="59"/>
      <c r="RTX40" s="59"/>
      <c r="RTY40" s="59"/>
      <c r="RTZ40" s="59"/>
      <c r="RUA40" s="59"/>
      <c r="RUB40" s="59"/>
      <c r="RUC40" s="59"/>
      <c r="RUD40" s="59"/>
      <c r="RUE40" s="59"/>
      <c r="RUF40" s="59"/>
      <c r="RUG40" s="59"/>
      <c r="RUH40" s="59"/>
      <c r="RUI40" s="59"/>
      <c r="RUJ40" s="59"/>
      <c r="RUK40" s="59"/>
      <c r="RUL40" s="59"/>
      <c r="RUM40" s="59"/>
      <c r="RUN40" s="59"/>
      <c r="RUO40" s="59"/>
      <c r="RUP40" s="59"/>
      <c r="RUQ40" s="59"/>
      <c r="RUR40" s="59"/>
      <c r="RUS40" s="59"/>
      <c r="RUT40" s="59"/>
      <c r="RUU40" s="59"/>
      <c r="RUV40" s="59"/>
      <c r="RUW40" s="59"/>
      <c r="RUX40" s="59"/>
      <c r="RUY40" s="59"/>
      <c r="RUZ40" s="59"/>
      <c r="RVA40" s="59"/>
      <c r="RVB40" s="59"/>
      <c r="RVC40" s="59"/>
      <c r="RVD40" s="59"/>
      <c r="RVE40" s="59"/>
      <c r="RVF40" s="59"/>
      <c r="RVG40" s="59"/>
      <c r="RVH40" s="59"/>
      <c r="RVI40" s="59"/>
      <c r="RVJ40" s="59"/>
      <c r="RVK40" s="59"/>
      <c r="RVL40" s="59"/>
      <c r="RVM40" s="59"/>
      <c r="RVN40" s="59"/>
      <c r="RVO40" s="59"/>
      <c r="RVP40" s="59"/>
      <c r="RVQ40" s="59"/>
      <c r="RVR40" s="59"/>
      <c r="RVS40" s="59"/>
      <c r="RVT40" s="59"/>
      <c r="RVU40" s="59"/>
      <c r="RVV40" s="59"/>
      <c r="RVW40" s="59"/>
      <c r="RVX40" s="59"/>
      <c r="RVY40" s="59"/>
      <c r="RVZ40" s="59"/>
      <c r="RWA40" s="59"/>
      <c r="RWB40" s="59"/>
      <c r="RWC40" s="59"/>
      <c r="RWD40" s="59"/>
      <c r="RWE40" s="59"/>
      <c r="RWF40" s="59"/>
      <c r="RWG40" s="59"/>
      <c r="RWH40" s="59"/>
      <c r="RWI40" s="59"/>
      <c r="RWJ40" s="59"/>
      <c r="RWK40" s="59"/>
      <c r="RWL40" s="59"/>
      <c r="RWM40" s="59"/>
      <c r="RWN40" s="59"/>
      <c r="RWO40" s="59"/>
      <c r="RWP40" s="59"/>
      <c r="RWQ40" s="59"/>
      <c r="RWR40" s="59"/>
      <c r="RWS40" s="59"/>
      <c r="RWT40" s="59"/>
      <c r="RWU40" s="59"/>
      <c r="RWV40" s="59"/>
      <c r="RWW40" s="59"/>
      <c r="RWX40" s="59"/>
      <c r="RWY40" s="59"/>
      <c r="RWZ40" s="59"/>
      <c r="RXA40" s="59"/>
      <c r="RXB40" s="59"/>
      <c r="RXC40" s="59"/>
      <c r="RXD40" s="59"/>
      <c r="RXE40" s="59"/>
      <c r="RXF40" s="59"/>
      <c r="RXG40" s="59"/>
      <c r="RXH40" s="59"/>
      <c r="RXI40" s="59"/>
      <c r="RXJ40" s="59"/>
      <c r="RXK40" s="59"/>
      <c r="RXL40" s="59"/>
      <c r="RXM40" s="59"/>
      <c r="RXN40" s="59"/>
      <c r="RXO40" s="59"/>
      <c r="RXP40" s="59"/>
      <c r="RXQ40" s="59"/>
      <c r="RXR40" s="59"/>
      <c r="RXS40" s="59"/>
      <c r="RXT40" s="59"/>
      <c r="RXU40" s="59"/>
      <c r="RXV40" s="59"/>
      <c r="RXW40" s="59"/>
      <c r="RXX40" s="59"/>
      <c r="RXY40" s="59"/>
      <c r="RXZ40" s="59"/>
      <c r="RYA40" s="59"/>
      <c r="RYB40" s="59"/>
      <c r="RYC40" s="59"/>
      <c r="RYD40" s="59"/>
      <c r="RYE40" s="59"/>
      <c r="RYF40" s="59"/>
      <c r="RYG40" s="59"/>
      <c r="RYH40" s="59"/>
      <c r="RYI40" s="59"/>
      <c r="RYJ40" s="59"/>
      <c r="RYK40" s="59"/>
      <c r="RYL40" s="59"/>
      <c r="RYM40" s="59"/>
      <c r="RYN40" s="59"/>
      <c r="RYO40" s="59"/>
      <c r="RYP40" s="59"/>
      <c r="RYQ40" s="59"/>
      <c r="RYR40" s="59"/>
      <c r="RYS40" s="59"/>
      <c r="RYT40" s="59"/>
      <c r="RYU40" s="59"/>
      <c r="RYV40" s="59"/>
      <c r="RYW40" s="59"/>
      <c r="RYX40" s="59"/>
      <c r="RYY40" s="59"/>
      <c r="RYZ40" s="59"/>
      <c r="RZA40" s="59"/>
      <c r="RZB40" s="59"/>
      <c r="RZC40" s="59"/>
      <c r="RZD40" s="59"/>
      <c r="RZE40" s="59"/>
      <c r="RZF40" s="59"/>
      <c r="RZG40" s="59"/>
      <c r="RZH40" s="59"/>
      <c r="RZI40" s="59"/>
      <c r="RZJ40" s="59"/>
      <c r="RZK40" s="59"/>
      <c r="RZL40" s="59"/>
      <c r="RZM40" s="59"/>
      <c r="RZN40" s="59"/>
      <c r="RZO40" s="59"/>
      <c r="RZP40" s="59"/>
      <c r="RZQ40" s="59"/>
      <c r="RZR40" s="59"/>
      <c r="RZS40" s="59"/>
      <c r="RZT40" s="59"/>
      <c r="RZU40" s="59"/>
      <c r="RZV40" s="59"/>
      <c r="RZW40" s="59"/>
      <c r="RZX40" s="59"/>
      <c r="RZY40" s="59"/>
      <c r="RZZ40" s="59"/>
      <c r="SAA40" s="59"/>
      <c r="SAB40" s="59"/>
      <c r="SAC40" s="59"/>
      <c r="SAD40" s="59"/>
      <c r="SAE40" s="59"/>
      <c r="SAF40" s="59"/>
      <c r="SAG40" s="59"/>
      <c r="SAH40" s="59"/>
      <c r="SAI40" s="59"/>
      <c r="SAJ40" s="59"/>
      <c r="SAK40" s="59"/>
      <c r="SAL40" s="59"/>
      <c r="SAM40" s="59"/>
      <c r="SAN40" s="59"/>
      <c r="SAO40" s="59"/>
      <c r="SAP40" s="59"/>
      <c r="SAQ40" s="59"/>
      <c r="SAR40" s="59"/>
      <c r="SAS40" s="59"/>
      <c r="SAT40" s="59"/>
      <c r="SAU40" s="59"/>
      <c r="SAV40" s="59"/>
      <c r="SAW40" s="59"/>
      <c r="SAX40" s="59"/>
      <c r="SAY40" s="59"/>
      <c r="SAZ40" s="59"/>
      <c r="SBA40" s="59"/>
      <c r="SBB40" s="59"/>
      <c r="SBC40" s="59"/>
      <c r="SBD40" s="59"/>
      <c r="SBE40" s="59"/>
      <c r="SBF40" s="59"/>
      <c r="SBG40" s="59"/>
      <c r="SBH40" s="59"/>
      <c r="SBI40" s="59"/>
      <c r="SBJ40" s="59"/>
      <c r="SBK40" s="59"/>
      <c r="SBL40" s="59"/>
      <c r="SBM40" s="59"/>
      <c r="SBN40" s="59"/>
      <c r="SBO40" s="59"/>
      <c r="SBP40" s="59"/>
      <c r="SBQ40" s="59"/>
      <c r="SBR40" s="59"/>
      <c r="SBS40" s="59"/>
      <c r="SBT40" s="59"/>
      <c r="SBU40" s="59"/>
      <c r="SBV40" s="59"/>
      <c r="SBW40" s="59"/>
      <c r="SBX40" s="59"/>
      <c r="SBY40" s="59"/>
      <c r="SBZ40" s="59"/>
      <c r="SCA40" s="59"/>
      <c r="SCB40" s="59"/>
      <c r="SCC40" s="59"/>
      <c r="SCD40" s="59"/>
      <c r="SCE40" s="59"/>
      <c r="SCF40" s="59"/>
      <c r="SCG40" s="59"/>
      <c r="SCH40" s="59"/>
      <c r="SCI40" s="59"/>
      <c r="SCJ40" s="59"/>
      <c r="SCK40" s="59"/>
      <c r="SCL40" s="59"/>
      <c r="SCM40" s="59"/>
      <c r="SCN40" s="59"/>
      <c r="SCO40" s="59"/>
      <c r="SCP40" s="59"/>
      <c r="SCQ40" s="59"/>
      <c r="SCR40" s="59"/>
      <c r="SCS40" s="59"/>
      <c r="SCT40" s="59"/>
      <c r="SCU40" s="59"/>
      <c r="SCV40" s="59"/>
      <c r="SCW40" s="59"/>
      <c r="SCX40" s="59"/>
      <c r="SCY40" s="59"/>
      <c r="SCZ40" s="59"/>
      <c r="SDA40" s="59"/>
      <c r="SDB40" s="59"/>
      <c r="SDC40" s="59"/>
      <c r="SDD40" s="59"/>
      <c r="SDE40" s="59"/>
      <c r="SDF40" s="59"/>
      <c r="SDG40" s="59"/>
      <c r="SDH40" s="59"/>
      <c r="SDI40" s="59"/>
      <c r="SDJ40" s="59"/>
      <c r="SDK40" s="59"/>
      <c r="SDL40" s="59"/>
      <c r="SDM40" s="59"/>
      <c r="SDN40" s="59"/>
      <c r="SDO40" s="59"/>
      <c r="SDP40" s="59"/>
      <c r="SDQ40" s="59"/>
      <c r="SDR40" s="59"/>
      <c r="SDS40" s="59"/>
      <c r="SDT40" s="59"/>
      <c r="SDU40" s="59"/>
      <c r="SDV40" s="59"/>
      <c r="SDW40" s="59"/>
      <c r="SDX40" s="59"/>
      <c r="SDY40" s="59"/>
      <c r="SDZ40" s="59"/>
      <c r="SEA40" s="59"/>
      <c r="SEB40" s="59"/>
      <c r="SEC40" s="59"/>
      <c r="SED40" s="59"/>
      <c r="SEE40" s="59"/>
      <c r="SEF40" s="59"/>
      <c r="SEG40" s="59"/>
      <c r="SEH40" s="59"/>
      <c r="SEI40" s="59"/>
      <c r="SEJ40" s="59"/>
      <c r="SEK40" s="59"/>
      <c r="SEL40" s="59"/>
      <c r="SEM40" s="59"/>
      <c r="SEN40" s="59"/>
      <c r="SEO40" s="59"/>
      <c r="SEP40" s="59"/>
      <c r="SEQ40" s="59"/>
      <c r="SER40" s="59"/>
      <c r="SES40" s="59"/>
      <c r="SET40" s="59"/>
      <c r="SEU40" s="59"/>
      <c r="SEV40" s="59"/>
      <c r="SEW40" s="59"/>
      <c r="SEX40" s="59"/>
      <c r="SEY40" s="59"/>
      <c r="SEZ40" s="59"/>
      <c r="SFA40" s="59"/>
      <c r="SFB40" s="59"/>
      <c r="SFC40" s="59"/>
      <c r="SFD40" s="59"/>
      <c r="SFE40" s="59"/>
      <c r="SFF40" s="59"/>
      <c r="SFG40" s="59"/>
      <c r="SFH40" s="59"/>
      <c r="SFI40" s="59"/>
      <c r="SFJ40" s="59"/>
      <c r="SFK40" s="59"/>
      <c r="SFL40" s="59"/>
      <c r="SFM40" s="59"/>
      <c r="SFN40" s="59"/>
      <c r="SFO40" s="59"/>
      <c r="SFP40" s="59"/>
      <c r="SFQ40" s="59"/>
      <c r="SFR40" s="59"/>
      <c r="SFS40" s="59"/>
      <c r="SFT40" s="59"/>
      <c r="SFU40" s="59"/>
      <c r="SFV40" s="59"/>
      <c r="SFW40" s="59"/>
      <c r="SFX40" s="59"/>
      <c r="SFY40" s="59"/>
      <c r="SFZ40" s="59"/>
      <c r="SGA40" s="59"/>
      <c r="SGB40" s="59"/>
      <c r="SGC40" s="59"/>
      <c r="SGD40" s="59"/>
      <c r="SGE40" s="59"/>
      <c r="SGF40" s="59"/>
      <c r="SGG40" s="59"/>
      <c r="SGH40" s="59"/>
      <c r="SGI40" s="59"/>
      <c r="SGJ40" s="59"/>
      <c r="SGK40" s="59"/>
      <c r="SGL40" s="59"/>
      <c r="SGM40" s="59"/>
      <c r="SGN40" s="59"/>
      <c r="SGO40" s="59"/>
      <c r="SGP40" s="59"/>
      <c r="SGQ40" s="59"/>
      <c r="SGR40" s="59"/>
      <c r="SGS40" s="59"/>
      <c r="SGT40" s="59"/>
      <c r="SGU40" s="59"/>
      <c r="SGV40" s="59"/>
      <c r="SGW40" s="59"/>
      <c r="SGX40" s="59"/>
      <c r="SGY40" s="59"/>
      <c r="SGZ40" s="59"/>
      <c r="SHA40" s="59"/>
      <c r="SHB40" s="59"/>
      <c r="SHC40" s="59"/>
      <c r="SHD40" s="59"/>
      <c r="SHE40" s="59"/>
      <c r="SHF40" s="59"/>
      <c r="SHG40" s="59"/>
      <c r="SHH40" s="59"/>
      <c r="SHI40" s="59"/>
      <c r="SHJ40" s="59"/>
      <c r="SHK40" s="59"/>
      <c r="SHL40" s="59"/>
      <c r="SHM40" s="59"/>
      <c r="SHN40" s="59"/>
      <c r="SHO40" s="59"/>
      <c r="SHP40" s="59"/>
      <c r="SHQ40" s="59"/>
      <c r="SHR40" s="59"/>
      <c r="SHS40" s="59"/>
      <c r="SHT40" s="59"/>
      <c r="SHU40" s="59"/>
      <c r="SHV40" s="59"/>
      <c r="SHW40" s="59"/>
      <c r="SHX40" s="59"/>
      <c r="SHY40" s="59"/>
      <c r="SHZ40" s="59"/>
      <c r="SIA40" s="59"/>
      <c r="SIB40" s="59"/>
      <c r="SIC40" s="59"/>
      <c r="SID40" s="59"/>
      <c r="SIE40" s="59"/>
      <c r="SIF40" s="59"/>
      <c r="SIG40" s="59"/>
      <c r="SIH40" s="59"/>
      <c r="SII40" s="59"/>
      <c r="SIJ40" s="59"/>
      <c r="SIK40" s="59"/>
      <c r="SIL40" s="59"/>
      <c r="SIM40" s="59"/>
      <c r="SIN40" s="59"/>
      <c r="SIO40" s="59"/>
      <c r="SIP40" s="59"/>
      <c r="SIQ40" s="59"/>
      <c r="SIR40" s="59"/>
      <c r="SIS40" s="59"/>
      <c r="SIT40" s="59"/>
      <c r="SIU40" s="59"/>
      <c r="SIV40" s="59"/>
      <c r="SIW40" s="59"/>
      <c r="SIX40" s="59"/>
      <c r="SIY40" s="59"/>
      <c r="SIZ40" s="59"/>
      <c r="SJA40" s="59"/>
      <c r="SJB40" s="59"/>
      <c r="SJC40" s="59"/>
      <c r="SJD40" s="59"/>
      <c r="SJE40" s="59"/>
      <c r="SJF40" s="59"/>
      <c r="SJG40" s="59"/>
      <c r="SJH40" s="59"/>
      <c r="SJI40" s="59"/>
      <c r="SJJ40" s="59"/>
      <c r="SJK40" s="59"/>
      <c r="SJL40" s="59"/>
      <c r="SJM40" s="59"/>
      <c r="SJN40" s="59"/>
      <c r="SJO40" s="59"/>
      <c r="SJP40" s="59"/>
      <c r="SJQ40" s="59"/>
      <c r="SJR40" s="59"/>
      <c r="SJS40" s="59"/>
      <c r="SJT40" s="59"/>
      <c r="SJU40" s="59"/>
      <c r="SJV40" s="59"/>
      <c r="SJW40" s="59"/>
      <c r="SJX40" s="59"/>
      <c r="SJY40" s="59"/>
      <c r="SJZ40" s="59"/>
      <c r="SKA40" s="59"/>
      <c r="SKB40" s="59"/>
      <c r="SKC40" s="59"/>
      <c r="SKD40" s="59"/>
      <c r="SKE40" s="59"/>
      <c r="SKF40" s="59"/>
      <c r="SKG40" s="59"/>
      <c r="SKH40" s="59"/>
      <c r="SKI40" s="59"/>
      <c r="SKJ40" s="59"/>
      <c r="SKK40" s="59"/>
      <c r="SKL40" s="59"/>
      <c r="SKM40" s="59"/>
      <c r="SKN40" s="59"/>
      <c r="SKO40" s="59"/>
      <c r="SKP40" s="59"/>
      <c r="SKQ40" s="59"/>
      <c r="SKR40" s="59"/>
      <c r="SKS40" s="59"/>
      <c r="SKT40" s="59"/>
      <c r="SKU40" s="59"/>
      <c r="SKV40" s="59"/>
      <c r="SKW40" s="59"/>
      <c r="SKX40" s="59"/>
      <c r="SKY40" s="59"/>
      <c r="SKZ40" s="59"/>
      <c r="SLA40" s="59"/>
      <c r="SLB40" s="59"/>
      <c r="SLC40" s="59"/>
      <c r="SLD40" s="59"/>
      <c r="SLE40" s="59"/>
      <c r="SLF40" s="59"/>
      <c r="SLG40" s="59"/>
      <c r="SLH40" s="59"/>
      <c r="SLI40" s="59"/>
      <c r="SLJ40" s="59"/>
      <c r="SLK40" s="59"/>
      <c r="SLL40" s="59"/>
      <c r="SLM40" s="59"/>
      <c r="SLN40" s="59"/>
      <c r="SLO40" s="59"/>
      <c r="SLP40" s="59"/>
      <c r="SLQ40" s="59"/>
      <c r="SLR40" s="59"/>
      <c r="SLS40" s="59"/>
      <c r="SLT40" s="59"/>
      <c r="SLU40" s="59"/>
      <c r="SLV40" s="59"/>
      <c r="SLW40" s="59"/>
      <c r="SLX40" s="59"/>
      <c r="SLY40" s="59"/>
      <c r="SLZ40" s="59"/>
      <c r="SMA40" s="59"/>
      <c r="SMB40" s="59"/>
      <c r="SMC40" s="59"/>
      <c r="SMD40" s="59"/>
      <c r="SME40" s="59"/>
      <c r="SMF40" s="59"/>
      <c r="SMG40" s="59"/>
      <c r="SMH40" s="59"/>
      <c r="SMI40" s="59"/>
      <c r="SMJ40" s="59"/>
      <c r="SMK40" s="59"/>
      <c r="SML40" s="59"/>
      <c r="SMM40" s="59"/>
      <c r="SMN40" s="59"/>
      <c r="SMO40" s="59"/>
      <c r="SMP40" s="59"/>
      <c r="SMQ40" s="59"/>
      <c r="SMR40" s="59"/>
      <c r="SMS40" s="59"/>
      <c r="SMT40" s="59"/>
      <c r="SMU40" s="59"/>
      <c r="SMV40" s="59"/>
      <c r="SMW40" s="59"/>
      <c r="SMX40" s="59"/>
      <c r="SMY40" s="59"/>
      <c r="SMZ40" s="59"/>
      <c r="SNA40" s="59"/>
      <c r="SNB40" s="59"/>
      <c r="SNC40" s="59"/>
      <c r="SND40" s="59"/>
      <c r="SNE40" s="59"/>
      <c r="SNF40" s="59"/>
      <c r="SNG40" s="59"/>
      <c r="SNH40" s="59"/>
      <c r="SNI40" s="59"/>
      <c r="SNJ40" s="59"/>
      <c r="SNK40" s="59"/>
      <c r="SNL40" s="59"/>
      <c r="SNM40" s="59"/>
      <c r="SNN40" s="59"/>
      <c r="SNO40" s="59"/>
      <c r="SNP40" s="59"/>
      <c r="SNQ40" s="59"/>
      <c r="SNR40" s="59"/>
      <c r="SNS40" s="59"/>
      <c r="SNT40" s="59"/>
      <c r="SNU40" s="59"/>
      <c r="SNV40" s="59"/>
      <c r="SNW40" s="59"/>
      <c r="SNX40" s="59"/>
      <c r="SNY40" s="59"/>
      <c r="SNZ40" s="59"/>
      <c r="SOA40" s="59"/>
      <c r="SOB40" s="59"/>
      <c r="SOC40" s="59"/>
      <c r="SOD40" s="59"/>
      <c r="SOE40" s="59"/>
      <c r="SOF40" s="59"/>
      <c r="SOG40" s="59"/>
      <c r="SOH40" s="59"/>
      <c r="SOI40" s="59"/>
      <c r="SOJ40" s="59"/>
      <c r="SOK40" s="59"/>
      <c r="SOL40" s="59"/>
      <c r="SOM40" s="59"/>
      <c r="SON40" s="59"/>
      <c r="SOO40" s="59"/>
      <c r="SOP40" s="59"/>
      <c r="SOQ40" s="59"/>
      <c r="SOR40" s="59"/>
      <c r="SOS40" s="59"/>
      <c r="SOT40" s="59"/>
      <c r="SOU40" s="59"/>
      <c r="SOV40" s="59"/>
      <c r="SOW40" s="59"/>
      <c r="SOX40" s="59"/>
      <c r="SOY40" s="59"/>
      <c r="SOZ40" s="59"/>
      <c r="SPA40" s="59"/>
      <c r="SPB40" s="59"/>
      <c r="SPC40" s="59"/>
      <c r="SPD40" s="59"/>
      <c r="SPE40" s="59"/>
      <c r="SPF40" s="59"/>
      <c r="SPG40" s="59"/>
      <c r="SPH40" s="59"/>
      <c r="SPI40" s="59"/>
      <c r="SPJ40" s="59"/>
      <c r="SPK40" s="59"/>
      <c r="SPL40" s="59"/>
      <c r="SPM40" s="59"/>
      <c r="SPN40" s="59"/>
      <c r="SPO40" s="59"/>
      <c r="SPP40" s="59"/>
      <c r="SPQ40" s="59"/>
      <c r="SPR40" s="59"/>
      <c r="SPS40" s="59"/>
      <c r="SPT40" s="59"/>
      <c r="SPU40" s="59"/>
      <c r="SPV40" s="59"/>
      <c r="SPW40" s="59"/>
      <c r="SPX40" s="59"/>
      <c r="SPY40" s="59"/>
      <c r="SPZ40" s="59"/>
      <c r="SQA40" s="59"/>
      <c r="SQB40" s="59"/>
      <c r="SQC40" s="59"/>
      <c r="SQD40" s="59"/>
      <c r="SQE40" s="59"/>
      <c r="SQF40" s="59"/>
      <c r="SQG40" s="59"/>
      <c r="SQH40" s="59"/>
      <c r="SQI40" s="59"/>
      <c r="SQJ40" s="59"/>
      <c r="SQK40" s="59"/>
      <c r="SQL40" s="59"/>
      <c r="SQM40" s="59"/>
      <c r="SQN40" s="59"/>
      <c r="SQO40" s="59"/>
      <c r="SQP40" s="59"/>
      <c r="SQQ40" s="59"/>
      <c r="SQR40" s="59"/>
      <c r="SQS40" s="59"/>
      <c r="SQT40" s="59"/>
      <c r="SQU40" s="59"/>
      <c r="SQV40" s="59"/>
      <c r="SQW40" s="59"/>
      <c r="SQX40" s="59"/>
      <c r="SQY40" s="59"/>
      <c r="SQZ40" s="59"/>
      <c r="SRA40" s="59"/>
      <c r="SRB40" s="59"/>
      <c r="SRC40" s="59"/>
      <c r="SRD40" s="59"/>
      <c r="SRE40" s="59"/>
      <c r="SRF40" s="59"/>
      <c r="SRG40" s="59"/>
      <c r="SRH40" s="59"/>
      <c r="SRI40" s="59"/>
      <c r="SRJ40" s="59"/>
      <c r="SRK40" s="59"/>
      <c r="SRL40" s="59"/>
      <c r="SRM40" s="59"/>
      <c r="SRN40" s="59"/>
      <c r="SRO40" s="59"/>
      <c r="SRP40" s="59"/>
      <c r="SRQ40" s="59"/>
      <c r="SRR40" s="59"/>
      <c r="SRS40" s="59"/>
      <c r="SRT40" s="59"/>
      <c r="SRU40" s="59"/>
      <c r="SRV40" s="59"/>
      <c r="SRW40" s="59"/>
      <c r="SRX40" s="59"/>
      <c r="SRY40" s="59"/>
      <c r="SRZ40" s="59"/>
      <c r="SSA40" s="59"/>
      <c r="SSB40" s="59"/>
      <c r="SSC40" s="59"/>
      <c r="SSD40" s="59"/>
      <c r="SSE40" s="59"/>
      <c r="SSF40" s="59"/>
      <c r="SSG40" s="59"/>
      <c r="SSH40" s="59"/>
      <c r="SSI40" s="59"/>
      <c r="SSJ40" s="59"/>
      <c r="SSK40" s="59"/>
      <c r="SSL40" s="59"/>
      <c r="SSM40" s="59"/>
      <c r="SSN40" s="59"/>
      <c r="SSO40" s="59"/>
      <c r="SSP40" s="59"/>
      <c r="SSQ40" s="59"/>
      <c r="SSR40" s="59"/>
      <c r="SSS40" s="59"/>
      <c r="SST40" s="59"/>
      <c r="SSU40" s="59"/>
      <c r="SSV40" s="59"/>
      <c r="SSW40" s="59"/>
      <c r="SSX40" s="59"/>
      <c r="SSY40" s="59"/>
      <c r="SSZ40" s="59"/>
      <c r="STA40" s="59"/>
      <c r="STB40" s="59"/>
      <c r="STC40" s="59"/>
      <c r="STD40" s="59"/>
      <c r="STE40" s="59"/>
      <c r="STF40" s="59"/>
      <c r="STG40" s="59"/>
      <c r="STH40" s="59"/>
      <c r="STI40" s="59"/>
      <c r="STJ40" s="59"/>
      <c r="STK40" s="59"/>
      <c r="STL40" s="59"/>
      <c r="STM40" s="59"/>
      <c r="STN40" s="59"/>
      <c r="STO40" s="59"/>
      <c r="STP40" s="59"/>
      <c r="STQ40" s="59"/>
      <c r="STR40" s="59"/>
      <c r="STS40" s="59"/>
      <c r="STT40" s="59"/>
      <c r="STU40" s="59"/>
      <c r="STV40" s="59"/>
      <c r="STW40" s="59"/>
      <c r="STX40" s="59"/>
      <c r="STY40" s="59"/>
      <c r="STZ40" s="59"/>
      <c r="SUA40" s="59"/>
      <c r="SUB40" s="59"/>
      <c r="SUC40" s="59"/>
      <c r="SUD40" s="59"/>
      <c r="SUE40" s="59"/>
      <c r="SUF40" s="59"/>
      <c r="SUG40" s="59"/>
      <c r="SUH40" s="59"/>
      <c r="SUI40" s="59"/>
      <c r="SUJ40" s="59"/>
      <c r="SUK40" s="59"/>
      <c r="SUL40" s="59"/>
      <c r="SUM40" s="59"/>
      <c r="SUN40" s="59"/>
      <c r="SUO40" s="59"/>
      <c r="SUP40" s="59"/>
      <c r="SUQ40" s="59"/>
      <c r="SUR40" s="59"/>
      <c r="SUS40" s="59"/>
      <c r="SUT40" s="59"/>
      <c r="SUU40" s="59"/>
      <c r="SUV40" s="59"/>
      <c r="SUW40" s="59"/>
      <c r="SUX40" s="59"/>
      <c r="SUY40" s="59"/>
      <c r="SUZ40" s="59"/>
      <c r="SVA40" s="59"/>
      <c r="SVB40" s="59"/>
      <c r="SVC40" s="59"/>
      <c r="SVD40" s="59"/>
      <c r="SVE40" s="59"/>
      <c r="SVF40" s="59"/>
      <c r="SVG40" s="59"/>
      <c r="SVH40" s="59"/>
      <c r="SVI40" s="59"/>
      <c r="SVJ40" s="59"/>
      <c r="SVK40" s="59"/>
      <c r="SVL40" s="59"/>
      <c r="SVM40" s="59"/>
      <c r="SVN40" s="59"/>
      <c r="SVO40" s="59"/>
      <c r="SVP40" s="59"/>
      <c r="SVQ40" s="59"/>
      <c r="SVR40" s="59"/>
      <c r="SVS40" s="59"/>
      <c r="SVT40" s="59"/>
      <c r="SVU40" s="59"/>
      <c r="SVV40" s="59"/>
      <c r="SVW40" s="59"/>
      <c r="SVX40" s="59"/>
      <c r="SVY40" s="59"/>
      <c r="SVZ40" s="59"/>
      <c r="SWA40" s="59"/>
      <c r="SWB40" s="59"/>
      <c r="SWC40" s="59"/>
      <c r="SWD40" s="59"/>
      <c r="SWE40" s="59"/>
      <c r="SWF40" s="59"/>
      <c r="SWG40" s="59"/>
      <c r="SWH40" s="59"/>
      <c r="SWI40" s="59"/>
      <c r="SWJ40" s="59"/>
      <c r="SWK40" s="59"/>
      <c r="SWL40" s="59"/>
      <c r="SWM40" s="59"/>
      <c r="SWN40" s="59"/>
      <c r="SWO40" s="59"/>
      <c r="SWP40" s="59"/>
      <c r="SWQ40" s="59"/>
      <c r="SWR40" s="59"/>
      <c r="SWS40" s="59"/>
      <c r="SWT40" s="59"/>
      <c r="SWU40" s="59"/>
      <c r="SWV40" s="59"/>
      <c r="SWW40" s="59"/>
      <c r="SWX40" s="59"/>
      <c r="SWY40" s="59"/>
      <c r="SWZ40" s="59"/>
      <c r="SXA40" s="59"/>
      <c r="SXB40" s="59"/>
      <c r="SXC40" s="59"/>
      <c r="SXD40" s="59"/>
      <c r="SXE40" s="59"/>
      <c r="SXF40" s="59"/>
      <c r="SXG40" s="59"/>
      <c r="SXH40" s="59"/>
      <c r="SXI40" s="59"/>
      <c r="SXJ40" s="59"/>
      <c r="SXK40" s="59"/>
      <c r="SXL40" s="59"/>
      <c r="SXM40" s="59"/>
      <c r="SXN40" s="59"/>
      <c r="SXO40" s="59"/>
      <c r="SXP40" s="59"/>
      <c r="SXQ40" s="59"/>
      <c r="SXR40" s="59"/>
      <c r="SXS40" s="59"/>
      <c r="SXT40" s="59"/>
      <c r="SXU40" s="59"/>
      <c r="SXV40" s="59"/>
      <c r="SXW40" s="59"/>
      <c r="SXX40" s="59"/>
      <c r="SXY40" s="59"/>
      <c r="SXZ40" s="59"/>
      <c r="SYA40" s="59"/>
      <c r="SYB40" s="59"/>
      <c r="SYC40" s="59"/>
      <c r="SYD40" s="59"/>
      <c r="SYE40" s="59"/>
      <c r="SYF40" s="59"/>
      <c r="SYG40" s="59"/>
      <c r="SYH40" s="59"/>
      <c r="SYI40" s="59"/>
      <c r="SYJ40" s="59"/>
      <c r="SYK40" s="59"/>
      <c r="SYL40" s="59"/>
      <c r="SYM40" s="59"/>
      <c r="SYN40" s="59"/>
      <c r="SYO40" s="59"/>
      <c r="SYP40" s="59"/>
      <c r="SYQ40" s="59"/>
      <c r="SYR40" s="59"/>
      <c r="SYS40" s="59"/>
      <c r="SYT40" s="59"/>
      <c r="SYU40" s="59"/>
      <c r="SYV40" s="59"/>
      <c r="SYW40" s="59"/>
      <c r="SYX40" s="59"/>
      <c r="SYY40" s="59"/>
      <c r="SYZ40" s="59"/>
      <c r="SZA40" s="59"/>
      <c r="SZB40" s="59"/>
      <c r="SZC40" s="59"/>
      <c r="SZD40" s="59"/>
      <c r="SZE40" s="59"/>
      <c r="SZF40" s="59"/>
      <c r="SZG40" s="59"/>
      <c r="SZH40" s="59"/>
      <c r="SZI40" s="59"/>
      <c r="SZJ40" s="59"/>
      <c r="SZK40" s="59"/>
      <c r="SZL40" s="59"/>
      <c r="SZM40" s="59"/>
      <c r="SZN40" s="59"/>
      <c r="SZO40" s="59"/>
      <c r="SZP40" s="59"/>
      <c r="SZQ40" s="59"/>
      <c r="SZR40" s="59"/>
      <c r="SZS40" s="59"/>
      <c r="SZT40" s="59"/>
      <c r="SZU40" s="59"/>
      <c r="SZV40" s="59"/>
      <c r="SZW40" s="59"/>
      <c r="SZX40" s="59"/>
      <c r="SZY40" s="59"/>
      <c r="SZZ40" s="59"/>
      <c r="TAA40" s="59"/>
      <c r="TAB40" s="59"/>
      <c r="TAC40" s="59"/>
      <c r="TAD40" s="59"/>
      <c r="TAE40" s="59"/>
      <c r="TAF40" s="59"/>
      <c r="TAG40" s="59"/>
      <c r="TAH40" s="59"/>
      <c r="TAI40" s="59"/>
      <c r="TAJ40" s="59"/>
      <c r="TAK40" s="59"/>
      <c r="TAL40" s="59"/>
      <c r="TAM40" s="59"/>
      <c r="TAN40" s="59"/>
      <c r="TAO40" s="59"/>
      <c r="TAP40" s="59"/>
      <c r="TAQ40" s="59"/>
      <c r="TAR40" s="59"/>
      <c r="TAS40" s="59"/>
      <c r="TAT40" s="59"/>
      <c r="TAU40" s="59"/>
      <c r="TAV40" s="59"/>
      <c r="TAW40" s="59"/>
      <c r="TAX40" s="59"/>
      <c r="TAY40" s="59"/>
      <c r="TAZ40" s="59"/>
      <c r="TBA40" s="59"/>
      <c r="TBB40" s="59"/>
      <c r="TBC40" s="59"/>
      <c r="TBD40" s="59"/>
      <c r="TBE40" s="59"/>
      <c r="TBF40" s="59"/>
      <c r="TBG40" s="59"/>
      <c r="TBH40" s="59"/>
      <c r="TBI40" s="59"/>
      <c r="TBJ40" s="59"/>
      <c r="TBK40" s="59"/>
      <c r="TBL40" s="59"/>
      <c r="TBM40" s="59"/>
      <c r="TBN40" s="59"/>
      <c r="TBO40" s="59"/>
      <c r="TBP40" s="59"/>
      <c r="TBQ40" s="59"/>
      <c r="TBR40" s="59"/>
      <c r="TBS40" s="59"/>
      <c r="TBT40" s="59"/>
      <c r="TBU40" s="59"/>
      <c r="TBV40" s="59"/>
      <c r="TBW40" s="59"/>
      <c r="TBX40" s="59"/>
      <c r="TBY40" s="59"/>
      <c r="TBZ40" s="59"/>
      <c r="TCA40" s="59"/>
      <c r="TCB40" s="59"/>
      <c r="TCC40" s="59"/>
      <c r="TCD40" s="59"/>
      <c r="TCE40" s="59"/>
      <c r="TCF40" s="59"/>
      <c r="TCG40" s="59"/>
      <c r="TCH40" s="59"/>
      <c r="TCI40" s="59"/>
      <c r="TCJ40" s="59"/>
      <c r="TCK40" s="59"/>
      <c r="TCL40" s="59"/>
      <c r="TCM40" s="59"/>
      <c r="TCN40" s="59"/>
      <c r="TCO40" s="59"/>
      <c r="TCP40" s="59"/>
      <c r="TCQ40" s="59"/>
      <c r="TCR40" s="59"/>
      <c r="TCS40" s="59"/>
      <c r="TCT40" s="59"/>
      <c r="TCU40" s="59"/>
      <c r="TCV40" s="59"/>
      <c r="TCW40" s="59"/>
      <c r="TCX40" s="59"/>
      <c r="TCY40" s="59"/>
      <c r="TCZ40" s="59"/>
      <c r="TDA40" s="59"/>
      <c r="TDB40" s="59"/>
      <c r="TDC40" s="59"/>
      <c r="TDD40" s="59"/>
      <c r="TDE40" s="59"/>
      <c r="TDF40" s="59"/>
      <c r="TDG40" s="59"/>
      <c r="TDH40" s="59"/>
      <c r="TDI40" s="59"/>
      <c r="TDJ40" s="59"/>
      <c r="TDK40" s="59"/>
      <c r="TDL40" s="59"/>
      <c r="TDM40" s="59"/>
      <c r="TDN40" s="59"/>
      <c r="TDO40" s="59"/>
      <c r="TDP40" s="59"/>
      <c r="TDQ40" s="59"/>
      <c r="TDR40" s="59"/>
      <c r="TDS40" s="59"/>
      <c r="TDT40" s="59"/>
      <c r="TDU40" s="59"/>
      <c r="TDV40" s="59"/>
      <c r="TDW40" s="59"/>
      <c r="TDX40" s="59"/>
      <c r="TDY40" s="59"/>
      <c r="TDZ40" s="59"/>
      <c r="TEA40" s="59"/>
      <c r="TEB40" s="59"/>
      <c r="TEC40" s="59"/>
      <c r="TED40" s="59"/>
      <c r="TEE40" s="59"/>
      <c r="TEF40" s="59"/>
      <c r="TEG40" s="59"/>
      <c r="TEH40" s="59"/>
      <c r="TEI40" s="59"/>
      <c r="TEJ40" s="59"/>
      <c r="TEK40" s="59"/>
      <c r="TEL40" s="59"/>
      <c r="TEM40" s="59"/>
      <c r="TEN40" s="59"/>
      <c r="TEO40" s="59"/>
      <c r="TEP40" s="59"/>
      <c r="TEQ40" s="59"/>
      <c r="TER40" s="59"/>
      <c r="TES40" s="59"/>
      <c r="TET40" s="59"/>
      <c r="TEU40" s="59"/>
      <c r="TEV40" s="59"/>
      <c r="TEW40" s="59"/>
      <c r="TEX40" s="59"/>
      <c r="TEY40" s="59"/>
      <c r="TEZ40" s="59"/>
      <c r="TFA40" s="59"/>
      <c r="TFB40" s="59"/>
      <c r="TFC40" s="59"/>
      <c r="TFD40" s="59"/>
      <c r="TFE40" s="59"/>
      <c r="TFF40" s="59"/>
      <c r="TFG40" s="59"/>
      <c r="TFH40" s="59"/>
      <c r="TFI40" s="59"/>
      <c r="TFJ40" s="59"/>
      <c r="TFK40" s="59"/>
      <c r="TFL40" s="59"/>
      <c r="TFM40" s="59"/>
      <c r="TFN40" s="59"/>
      <c r="TFO40" s="59"/>
      <c r="TFP40" s="59"/>
      <c r="TFQ40" s="59"/>
      <c r="TFR40" s="59"/>
      <c r="TFS40" s="59"/>
      <c r="TFT40" s="59"/>
      <c r="TFU40" s="59"/>
      <c r="TFV40" s="59"/>
      <c r="TFW40" s="59"/>
      <c r="TFX40" s="59"/>
      <c r="TFY40" s="59"/>
      <c r="TFZ40" s="59"/>
      <c r="TGA40" s="59"/>
      <c r="TGB40" s="59"/>
      <c r="TGC40" s="59"/>
      <c r="TGD40" s="59"/>
      <c r="TGE40" s="59"/>
      <c r="TGF40" s="59"/>
      <c r="TGG40" s="59"/>
      <c r="TGH40" s="59"/>
      <c r="TGI40" s="59"/>
      <c r="TGJ40" s="59"/>
      <c r="TGK40" s="59"/>
      <c r="TGL40" s="59"/>
      <c r="TGM40" s="59"/>
      <c r="TGN40" s="59"/>
      <c r="TGO40" s="59"/>
      <c r="TGP40" s="59"/>
      <c r="TGQ40" s="59"/>
      <c r="TGR40" s="59"/>
      <c r="TGS40" s="59"/>
      <c r="TGT40" s="59"/>
      <c r="TGU40" s="59"/>
      <c r="TGV40" s="59"/>
      <c r="TGW40" s="59"/>
      <c r="TGX40" s="59"/>
      <c r="TGY40" s="59"/>
      <c r="TGZ40" s="59"/>
      <c r="THA40" s="59"/>
      <c r="THB40" s="59"/>
      <c r="THC40" s="59"/>
      <c r="THD40" s="59"/>
      <c r="THE40" s="59"/>
      <c r="THF40" s="59"/>
      <c r="THG40" s="59"/>
      <c r="THH40" s="59"/>
      <c r="THI40" s="59"/>
      <c r="THJ40" s="59"/>
      <c r="THK40" s="59"/>
      <c r="THL40" s="59"/>
      <c r="THM40" s="59"/>
      <c r="THN40" s="59"/>
      <c r="THO40" s="59"/>
      <c r="THP40" s="59"/>
      <c r="THQ40" s="59"/>
      <c r="THR40" s="59"/>
      <c r="THS40" s="59"/>
      <c r="THT40" s="59"/>
      <c r="THU40" s="59"/>
      <c r="THV40" s="59"/>
      <c r="THW40" s="59"/>
      <c r="THX40" s="59"/>
      <c r="THY40" s="59"/>
      <c r="THZ40" s="59"/>
      <c r="TIA40" s="59"/>
      <c r="TIB40" s="59"/>
      <c r="TIC40" s="59"/>
      <c r="TID40" s="59"/>
      <c r="TIE40" s="59"/>
      <c r="TIF40" s="59"/>
      <c r="TIG40" s="59"/>
      <c r="TIH40" s="59"/>
      <c r="TII40" s="59"/>
      <c r="TIJ40" s="59"/>
      <c r="TIK40" s="59"/>
      <c r="TIL40" s="59"/>
      <c r="TIM40" s="59"/>
      <c r="TIN40" s="59"/>
      <c r="TIO40" s="59"/>
      <c r="TIP40" s="59"/>
      <c r="TIQ40" s="59"/>
      <c r="TIR40" s="59"/>
      <c r="TIS40" s="59"/>
      <c r="TIT40" s="59"/>
      <c r="TIU40" s="59"/>
      <c r="TIV40" s="59"/>
      <c r="TIW40" s="59"/>
      <c r="TIX40" s="59"/>
      <c r="TIY40" s="59"/>
      <c r="TIZ40" s="59"/>
      <c r="TJA40" s="59"/>
      <c r="TJB40" s="59"/>
      <c r="TJC40" s="59"/>
      <c r="TJD40" s="59"/>
      <c r="TJE40" s="59"/>
      <c r="TJF40" s="59"/>
      <c r="TJG40" s="59"/>
      <c r="TJH40" s="59"/>
      <c r="TJI40" s="59"/>
      <c r="TJJ40" s="59"/>
      <c r="TJK40" s="59"/>
      <c r="TJL40" s="59"/>
      <c r="TJM40" s="59"/>
      <c r="TJN40" s="59"/>
      <c r="TJO40" s="59"/>
      <c r="TJP40" s="59"/>
      <c r="TJQ40" s="59"/>
      <c r="TJR40" s="59"/>
      <c r="TJS40" s="59"/>
      <c r="TJT40" s="59"/>
      <c r="TJU40" s="59"/>
      <c r="TJV40" s="59"/>
      <c r="TJW40" s="59"/>
      <c r="TJX40" s="59"/>
      <c r="TJY40" s="59"/>
      <c r="TJZ40" s="59"/>
      <c r="TKA40" s="59"/>
      <c r="TKB40" s="59"/>
      <c r="TKC40" s="59"/>
      <c r="TKD40" s="59"/>
      <c r="TKE40" s="59"/>
      <c r="TKF40" s="59"/>
      <c r="TKG40" s="59"/>
      <c r="TKH40" s="59"/>
      <c r="TKI40" s="59"/>
      <c r="TKJ40" s="59"/>
      <c r="TKK40" s="59"/>
      <c r="TKL40" s="59"/>
      <c r="TKM40" s="59"/>
      <c r="TKN40" s="59"/>
      <c r="TKO40" s="59"/>
      <c r="TKP40" s="59"/>
      <c r="TKQ40" s="59"/>
      <c r="TKR40" s="59"/>
      <c r="TKS40" s="59"/>
      <c r="TKT40" s="59"/>
      <c r="TKU40" s="59"/>
      <c r="TKV40" s="59"/>
      <c r="TKW40" s="59"/>
      <c r="TKX40" s="59"/>
      <c r="TKY40" s="59"/>
      <c r="TKZ40" s="59"/>
      <c r="TLA40" s="59"/>
      <c r="TLB40" s="59"/>
      <c r="TLC40" s="59"/>
      <c r="TLD40" s="59"/>
      <c r="TLE40" s="59"/>
      <c r="TLF40" s="59"/>
      <c r="TLG40" s="59"/>
      <c r="TLH40" s="59"/>
      <c r="TLI40" s="59"/>
      <c r="TLJ40" s="59"/>
      <c r="TLK40" s="59"/>
      <c r="TLL40" s="59"/>
      <c r="TLM40" s="59"/>
      <c r="TLN40" s="59"/>
      <c r="TLO40" s="59"/>
      <c r="TLP40" s="59"/>
      <c r="TLQ40" s="59"/>
      <c r="TLR40" s="59"/>
      <c r="TLS40" s="59"/>
      <c r="TLT40" s="59"/>
      <c r="TLU40" s="59"/>
      <c r="TLV40" s="59"/>
      <c r="TLW40" s="59"/>
      <c r="TLX40" s="59"/>
      <c r="TLY40" s="59"/>
      <c r="TLZ40" s="59"/>
      <c r="TMA40" s="59"/>
      <c r="TMB40" s="59"/>
      <c r="TMC40" s="59"/>
      <c r="TMD40" s="59"/>
      <c r="TME40" s="59"/>
      <c r="TMF40" s="59"/>
      <c r="TMG40" s="59"/>
      <c r="TMH40" s="59"/>
      <c r="TMI40" s="59"/>
      <c r="TMJ40" s="59"/>
      <c r="TMK40" s="59"/>
      <c r="TML40" s="59"/>
      <c r="TMM40" s="59"/>
      <c r="TMN40" s="59"/>
      <c r="TMO40" s="59"/>
      <c r="TMP40" s="59"/>
      <c r="TMQ40" s="59"/>
      <c r="TMR40" s="59"/>
      <c r="TMS40" s="59"/>
      <c r="TMT40" s="59"/>
      <c r="TMU40" s="59"/>
      <c r="TMV40" s="59"/>
      <c r="TMW40" s="59"/>
      <c r="TMX40" s="59"/>
      <c r="TMY40" s="59"/>
      <c r="TMZ40" s="59"/>
      <c r="TNA40" s="59"/>
      <c r="TNB40" s="59"/>
      <c r="TNC40" s="59"/>
      <c r="TND40" s="59"/>
      <c r="TNE40" s="59"/>
      <c r="TNF40" s="59"/>
      <c r="TNG40" s="59"/>
      <c r="TNH40" s="59"/>
      <c r="TNI40" s="59"/>
      <c r="TNJ40" s="59"/>
      <c r="TNK40" s="59"/>
      <c r="TNL40" s="59"/>
      <c r="TNM40" s="59"/>
      <c r="TNN40" s="59"/>
      <c r="TNO40" s="59"/>
      <c r="TNP40" s="59"/>
      <c r="TNQ40" s="59"/>
      <c r="TNR40" s="59"/>
      <c r="TNS40" s="59"/>
      <c r="TNT40" s="59"/>
      <c r="TNU40" s="59"/>
      <c r="TNV40" s="59"/>
      <c r="TNW40" s="59"/>
      <c r="TNX40" s="59"/>
      <c r="TNY40" s="59"/>
      <c r="TNZ40" s="59"/>
      <c r="TOA40" s="59"/>
      <c r="TOB40" s="59"/>
      <c r="TOC40" s="59"/>
      <c r="TOD40" s="59"/>
      <c r="TOE40" s="59"/>
      <c r="TOF40" s="59"/>
      <c r="TOG40" s="59"/>
      <c r="TOH40" s="59"/>
      <c r="TOI40" s="59"/>
      <c r="TOJ40" s="59"/>
      <c r="TOK40" s="59"/>
      <c r="TOL40" s="59"/>
      <c r="TOM40" s="59"/>
      <c r="TON40" s="59"/>
      <c r="TOO40" s="59"/>
      <c r="TOP40" s="59"/>
      <c r="TOQ40" s="59"/>
      <c r="TOR40" s="59"/>
      <c r="TOS40" s="59"/>
      <c r="TOT40" s="59"/>
      <c r="TOU40" s="59"/>
      <c r="TOV40" s="59"/>
      <c r="TOW40" s="59"/>
      <c r="TOX40" s="59"/>
      <c r="TOY40" s="59"/>
      <c r="TOZ40" s="59"/>
      <c r="TPA40" s="59"/>
      <c r="TPB40" s="59"/>
      <c r="TPC40" s="59"/>
      <c r="TPD40" s="59"/>
      <c r="TPE40" s="59"/>
      <c r="TPF40" s="59"/>
      <c r="TPG40" s="59"/>
      <c r="TPH40" s="59"/>
      <c r="TPI40" s="59"/>
      <c r="TPJ40" s="59"/>
      <c r="TPK40" s="59"/>
      <c r="TPL40" s="59"/>
      <c r="TPM40" s="59"/>
      <c r="TPN40" s="59"/>
      <c r="TPO40" s="59"/>
      <c r="TPP40" s="59"/>
      <c r="TPQ40" s="59"/>
      <c r="TPR40" s="59"/>
      <c r="TPS40" s="59"/>
      <c r="TPT40" s="59"/>
      <c r="TPU40" s="59"/>
      <c r="TPV40" s="59"/>
      <c r="TPW40" s="59"/>
      <c r="TPX40" s="59"/>
      <c r="TPY40" s="59"/>
      <c r="TPZ40" s="59"/>
      <c r="TQA40" s="59"/>
      <c r="TQB40" s="59"/>
      <c r="TQC40" s="59"/>
      <c r="TQD40" s="59"/>
      <c r="TQE40" s="59"/>
      <c r="TQF40" s="59"/>
      <c r="TQG40" s="59"/>
      <c r="TQH40" s="59"/>
      <c r="TQI40" s="59"/>
      <c r="TQJ40" s="59"/>
      <c r="TQK40" s="59"/>
      <c r="TQL40" s="59"/>
      <c r="TQM40" s="59"/>
      <c r="TQN40" s="59"/>
      <c r="TQO40" s="59"/>
      <c r="TQP40" s="59"/>
      <c r="TQQ40" s="59"/>
      <c r="TQR40" s="59"/>
      <c r="TQS40" s="59"/>
      <c r="TQT40" s="59"/>
      <c r="TQU40" s="59"/>
      <c r="TQV40" s="59"/>
      <c r="TQW40" s="59"/>
      <c r="TQX40" s="59"/>
      <c r="TQY40" s="59"/>
      <c r="TQZ40" s="59"/>
      <c r="TRA40" s="59"/>
      <c r="TRB40" s="59"/>
      <c r="TRC40" s="59"/>
      <c r="TRD40" s="59"/>
      <c r="TRE40" s="59"/>
      <c r="TRF40" s="59"/>
      <c r="TRG40" s="59"/>
      <c r="TRH40" s="59"/>
      <c r="TRI40" s="59"/>
      <c r="TRJ40" s="59"/>
      <c r="TRK40" s="59"/>
      <c r="TRL40" s="59"/>
      <c r="TRM40" s="59"/>
      <c r="TRN40" s="59"/>
      <c r="TRO40" s="59"/>
      <c r="TRP40" s="59"/>
      <c r="TRQ40" s="59"/>
      <c r="TRR40" s="59"/>
      <c r="TRS40" s="59"/>
      <c r="TRT40" s="59"/>
      <c r="TRU40" s="59"/>
      <c r="TRV40" s="59"/>
      <c r="TRW40" s="59"/>
      <c r="TRX40" s="59"/>
      <c r="TRY40" s="59"/>
      <c r="TRZ40" s="59"/>
      <c r="TSA40" s="59"/>
      <c r="TSB40" s="59"/>
      <c r="TSC40" s="59"/>
      <c r="TSD40" s="59"/>
      <c r="TSE40" s="59"/>
      <c r="TSF40" s="59"/>
      <c r="TSG40" s="59"/>
      <c r="TSH40" s="59"/>
      <c r="TSI40" s="59"/>
      <c r="TSJ40" s="59"/>
      <c r="TSK40" s="59"/>
      <c r="TSL40" s="59"/>
      <c r="TSM40" s="59"/>
      <c r="TSN40" s="59"/>
      <c r="TSO40" s="59"/>
      <c r="TSP40" s="59"/>
      <c r="TSQ40" s="59"/>
      <c r="TSR40" s="59"/>
      <c r="TSS40" s="59"/>
      <c r="TST40" s="59"/>
      <c r="TSU40" s="59"/>
      <c r="TSV40" s="59"/>
      <c r="TSW40" s="59"/>
      <c r="TSX40" s="59"/>
      <c r="TSY40" s="59"/>
      <c r="TSZ40" s="59"/>
      <c r="TTA40" s="59"/>
      <c r="TTB40" s="59"/>
      <c r="TTC40" s="59"/>
      <c r="TTD40" s="59"/>
      <c r="TTE40" s="59"/>
      <c r="TTF40" s="59"/>
      <c r="TTG40" s="59"/>
      <c r="TTH40" s="59"/>
      <c r="TTI40" s="59"/>
      <c r="TTJ40" s="59"/>
      <c r="TTK40" s="59"/>
      <c r="TTL40" s="59"/>
      <c r="TTM40" s="59"/>
      <c r="TTN40" s="59"/>
      <c r="TTO40" s="59"/>
      <c r="TTP40" s="59"/>
      <c r="TTQ40" s="59"/>
      <c r="TTR40" s="59"/>
      <c r="TTS40" s="59"/>
      <c r="TTT40" s="59"/>
      <c r="TTU40" s="59"/>
      <c r="TTV40" s="59"/>
      <c r="TTW40" s="59"/>
      <c r="TTX40" s="59"/>
      <c r="TTY40" s="59"/>
      <c r="TTZ40" s="59"/>
      <c r="TUA40" s="59"/>
      <c r="TUB40" s="59"/>
      <c r="TUC40" s="59"/>
      <c r="TUD40" s="59"/>
      <c r="TUE40" s="59"/>
      <c r="TUF40" s="59"/>
      <c r="TUG40" s="59"/>
      <c r="TUH40" s="59"/>
      <c r="TUI40" s="59"/>
      <c r="TUJ40" s="59"/>
      <c r="TUK40" s="59"/>
      <c r="TUL40" s="59"/>
      <c r="TUM40" s="59"/>
      <c r="TUN40" s="59"/>
      <c r="TUO40" s="59"/>
      <c r="TUP40" s="59"/>
      <c r="TUQ40" s="59"/>
      <c r="TUR40" s="59"/>
      <c r="TUS40" s="59"/>
      <c r="TUT40" s="59"/>
      <c r="TUU40" s="59"/>
      <c r="TUV40" s="59"/>
      <c r="TUW40" s="59"/>
      <c r="TUX40" s="59"/>
      <c r="TUY40" s="59"/>
      <c r="TUZ40" s="59"/>
      <c r="TVA40" s="59"/>
      <c r="TVB40" s="59"/>
      <c r="TVC40" s="59"/>
      <c r="TVD40" s="59"/>
      <c r="TVE40" s="59"/>
      <c r="TVF40" s="59"/>
      <c r="TVG40" s="59"/>
      <c r="TVH40" s="59"/>
      <c r="TVI40" s="59"/>
      <c r="TVJ40" s="59"/>
      <c r="TVK40" s="59"/>
      <c r="TVL40" s="59"/>
      <c r="TVM40" s="59"/>
      <c r="TVN40" s="59"/>
      <c r="TVO40" s="59"/>
      <c r="TVP40" s="59"/>
      <c r="TVQ40" s="59"/>
      <c r="TVR40" s="59"/>
      <c r="TVS40" s="59"/>
      <c r="TVT40" s="59"/>
      <c r="TVU40" s="59"/>
      <c r="TVV40" s="59"/>
      <c r="TVW40" s="59"/>
      <c r="TVX40" s="59"/>
      <c r="TVY40" s="59"/>
      <c r="TVZ40" s="59"/>
      <c r="TWA40" s="59"/>
      <c r="TWB40" s="59"/>
      <c r="TWC40" s="59"/>
      <c r="TWD40" s="59"/>
      <c r="TWE40" s="59"/>
      <c r="TWF40" s="59"/>
      <c r="TWG40" s="59"/>
      <c r="TWH40" s="59"/>
      <c r="TWI40" s="59"/>
      <c r="TWJ40" s="59"/>
      <c r="TWK40" s="59"/>
      <c r="TWL40" s="59"/>
      <c r="TWM40" s="59"/>
      <c r="TWN40" s="59"/>
      <c r="TWO40" s="59"/>
      <c r="TWP40" s="59"/>
      <c r="TWQ40" s="59"/>
      <c r="TWR40" s="59"/>
      <c r="TWS40" s="59"/>
      <c r="TWT40" s="59"/>
      <c r="TWU40" s="59"/>
      <c r="TWV40" s="59"/>
      <c r="TWW40" s="59"/>
      <c r="TWX40" s="59"/>
      <c r="TWY40" s="59"/>
      <c r="TWZ40" s="59"/>
      <c r="TXA40" s="59"/>
      <c r="TXB40" s="59"/>
      <c r="TXC40" s="59"/>
      <c r="TXD40" s="59"/>
      <c r="TXE40" s="59"/>
      <c r="TXF40" s="59"/>
      <c r="TXG40" s="59"/>
      <c r="TXH40" s="59"/>
      <c r="TXI40" s="59"/>
      <c r="TXJ40" s="59"/>
      <c r="TXK40" s="59"/>
      <c r="TXL40" s="59"/>
      <c r="TXM40" s="59"/>
      <c r="TXN40" s="59"/>
      <c r="TXO40" s="59"/>
      <c r="TXP40" s="59"/>
      <c r="TXQ40" s="59"/>
      <c r="TXR40" s="59"/>
      <c r="TXS40" s="59"/>
      <c r="TXT40" s="59"/>
      <c r="TXU40" s="59"/>
      <c r="TXV40" s="59"/>
      <c r="TXW40" s="59"/>
      <c r="TXX40" s="59"/>
      <c r="TXY40" s="59"/>
      <c r="TXZ40" s="59"/>
      <c r="TYA40" s="59"/>
      <c r="TYB40" s="59"/>
      <c r="TYC40" s="59"/>
      <c r="TYD40" s="59"/>
      <c r="TYE40" s="59"/>
      <c r="TYF40" s="59"/>
      <c r="TYG40" s="59"/>
      <c r="TYH40" s="59"/>
      <c r="TYI40" s="59"/>
      <c r="TYJ40" s="59"/>
      <c r="TYK40" s="59"/>
      <c r="TYL40" s="59"/>
      <c r="TYM40" s="59"/>
      <c r="TYN40" s="59"/>
      <c r="TYO40" s="59"/>
      <c r="TYP40" s="59"/>
      <c r="TYQ40" s="59"/>
      <c r="TYR40" s="59"/>
      <c r="TYS40" s="59"/>
      <c r="TYT40" s="59"/>
      <c r="TYU40" s="59"/>
      <c r="TYV40" s="59"/>
      <c r="TYW40" s="59"/>
      <c r="TYX40" s="59"/>
      <c r="TYY40" s="59"/>
      <c r="TYZ40" s="59"/>
      <c r="TZA40" s="59"/>
      <c r="TZB40" s="59"/>
      <c r="TZC40" s="59"/>
      <c r="TZD40" s="59"/>
      <c r="TZE40" s="59"/>
      <c r="TZF40" s="59"/>
      <c r="TZG40" s="59"/>
      <c r="TZH40" s="59"/>
      <c r="TZI40" s="59"/>
      <c r="TZJ40" s="59"/>
      <c r="TZK40" s="59"/>
      <c r="TZL40" s="59"/>
      <c r="TZM40" s="59"/>
      <c r="TZN40" s="59"/>
      <c r="TZO40" s="59"/>
      <c r="TZP40" s="59"/>
      <c r="TZQ40" s="59"/>
      <c r="TZR40" s="59"/>
      <c r="TZS40" s="59"/>
      <c r="TZT40" s="59"/>
      <c r="TZU40" s="59"/>
      <c r="TZV40" s="59"/>
      <c r="TZW40" s="59"/>
      <c r="TZX40" s="59"/>
      <c r="TZY40" s="59"/>
      <c r="TZZ40" s="59"/>
      <c r="UAA40" s="59"/>
      <c r="UAB40" s="59"/>
      <c r="UAC40" s="59"/>
      <c r="UAD40" s="59"/>
      <c r="UAE40" s="59"/>
      <c r="UAF40" s="59"/>
      <c r="UAG40" s="59"/>
      <c r="UAH40" s="59"/>
      <c r="UAI40" s="59"/>
      <c r="UAJ40" s="59"/>
      <c r="UAK40" s="59"/>
      <c r="UAL40" s="59"/>
      <c r="UAM40" s="59"/>
      <c r="UAN40" s="59"/>
      <c r="UAO40" s="59"/>
      <c r="UAP40" s="59"/>
      <c r="UAQ40" s="59"/>
      <c r="UAR40" s="59"/>
      <c r="UAS40" s="59"/>
      <c r="UAT40" s="59"/>
      <c r="UAU40" s="59"/>
      <c r="UAV40" s="59"/>
      <c r="UAW40" s="59"/>
      <c r="UAX40" s="59"/>
      <c r="UAY40" s="59"/>
      <c r="UAZ40" s="59"/>
      <c r="UBA40" s="59"/>
      <c r="UBB40" s="59"/>
      <c r="UBC40" s="59"/>
      <c r="UBD40" s="59"/>
      <c r="UBE40" s="59"/>
      <c r="UBF40" s="59"/>
      <c r="UBG40" s="59"/>
      <c r="UBH40" s="59"/>
      <c r="UBI40" s="59"/>
      <c r="UBJ40" s="59"/>
      <c r="UBK40" s="59"/>
      <c r="UBL40" s="59"/>
      <c r="UBM40" s="59"/>
      <c r="UBN40" s="59"/>
      <c r="UBO40" s="59"/>
      <c r="UBP40" s="59"/>
      <c r="UBQ40" s="59"/>
      <c r="UBR40" s="59"/>
      <c r="UBS40" s="59"/>
      <c r="UBT40" s="59"/>
      <c r="UBU40" s="59"/>
      <c r="UBV40" s="59"/>
      <c r="UBW40" s="59"/>
      <c r="UBX40" s="59"/>
      <c r="UBY40" s="59"/>
      <c r="UBZ40" s="59"/>
      <c r="UCA40" s="59"/>
      <c r="UCB40" s="59"/>
      <c r="UCC40" s="59"/>
      <c r="UCD40" s="59"/>
      <c r="UCE40" s="59"/>
      <c r="UCF40" s="59"/>
      <c r="UCG40" s="59"/>
      <c r="UCH40" s="59"/>
      <c r="UCI40" s="59"/>
      <c r="UCJ40" s="59"/>
      <c r="UCK40" s="59"/>
      <c r="UCL40" s="59"/>
      <c r="UCM40" s="59"/>
      <c r="UCN40" s="59"/>
      <c r="UCO40" s="59"/>
      <c r="UCP40" s="59"/>
      <c r="UCQ40" s="59"/>
      <c r="UCR40" s="59"/>
      <c r="UCS40" s="59"/>
      <c r="UCT40" s="59"/>
      <c r="UCU40" s="59"/>
      <c r="UCV40" s="59"/>
      <c r="UCW40" s="59"/>
      <c r="UCX40" s="59"/>
      <c r="UCY40" s="59"/>
      <c r="UCZ40" s="59"/>
      <c r="UDA40" s="59"/>
      <c r="UDB40" s="59"/>
      <c r="UDC40" s="59"/>
      <c r="UDD40" s="59"/>
      <c r="UDE40" s="59"/>
      <c r="UDF40" s="59"/>
      <c r="UDG40" s="59"/>
      <c r="UDH40" s="59"/>
      <c r="UDI40" s="59"/>
      <c r="UDJ40" s="59"/>
      <c r="UDK40" s="59"/>
      <c r="UDL40" s="59"/>
      <c r="UDM40" s="59"/>
      <c r="UDN40" s="59"/>
      <c r="UDO40" s="59"/>
      <c r="UDP40" s="59"/>
      <c r="UDQ40" s="59"/>
      <c r="UDR40" s="59"/>
      <c r="UDS40" s="59"/>
      <c r="UDT40" s="59"/>
      <c r="UDU40" s="59"/>
      <c r="UDV40" s="59"/>
      <c r="UDW40" s="59"/>
      <c r="UDX40" s="59"/>
      <c r="UDY40" s="59"/>
      <c r="UDZ40" s="59"/>
      <c r="UEA40" s="59"/>
      <c r="UEB40" s="59"/>
      <c r="UEC40" s="59"/>
      <c r="UED40" s="59"/>
      <c r="UEE40" s="59"/>
      <c r="UEF40" s="59"/>
      <c r="UEG40" s="59"/>
      <c r="UEH40" s="59"/>
      <c r="UEI40" s="59"/>
      <c r="UEJ40" s="59"/>
      <c r="UEK40" s="59"/>
      <c r="UEL40" s="59"/>
      <c r="UEM40" s="59"/>
      <c r="UEN40" s="59"/>
      <c r="UEO40" s="59"/>
      <c r="UEP40" s="59"/>
      <c r="UEQ40" s="59"/>
      <c r="UER40" s="59"/>
      <c r="UES40" s="59"/>
      <c r="UET40" s="59"/>
      <c r="UEU40" s="59"/>
      <c r="UEV40" s="59"/>
      <c r="UEW40" s="59"/>
      <c r="UEX40" s="59"/>
      <c r="UEY40" s="59"/>
      <c r="UEZ40" s="59"/>
      <c r="UFA40" s="59"/>
      <c r="UFB40" s="59"/>
      <c r="UFC40" s="59"/>
      <c r="UFD40" s="59"/>
      <c r="UFE40" s="59"/>
      <c r="UFF40" s="59"/>
      <c r="UFG40" s="59"/>
      <c r="UFH40" s="59"/>
      <c r="UFI40" s="59"/>
      <c r="UFJ40" s="59"/>
      <c r="UFK40" s="59"/>
      <c r="UFL40" s="59"/>
      <c r="UFM40" s="59"/>
      <c r="UFN40" s="59"/>
      <c r="UFO40" s="59"/>
      <c r="UFP40" s="59"/>
      <c r="UFQ40" s="59"/>
      <c r="UFR40" s="59"/>
      <c r="UFS40" s="59"/>
      <c r="UFT40" s="59"/>
      <c r="UFU40" s="59"/>
      <c r="UFV40" s="59"/>
      <c r="UFW40" s="59"/>
      <c r="UFX40" s="59"/>
      <c r="UFY40" s="59"/>
      <c r="UFZ40" s="59"/>
      <c r="UGA40" s="59"/>
      <c r="UGB40" s="59"/>
      <c r="UGC40" s="59"/>
      <c r="UGD40" s="59"/>
      <c r="UGE40" s="59"/>
      <c r="UGF40" s="59"/>
      <c r="UGG40" s="59"/>
      <c r="UGH40" s="59"/>
      <c r="UGI40" s="59"/>
      <c r="UGJ40" s="59"/>
      <c r="UGK40" s="59"/>
      <c r="UGL40" s="59"/>
      <c r="UGM40" s="59"/>
      <c r="UGN40" s="59"/>
      <c r="UGO40" s="59"/>
      <c r="UGP40" s="59"/>
      <c r="UGQ40" s="59"/>
      <c r="UGR40" s="59"/>
      <c r="UGS40" s="59"/>
      <c r="UGT40" s="59"/>
      <c r="UGU40" s="59"/>
      <c r="UGV40" s="59"/>
      <c r="UGW40" s="59"/>
      <c r="UGX40" s="59"/>
      <c r="UGY40" s="59"/>
      <c r="UGZ40" s="59"/>
      <c r="UHA40" s="59"/>
      <c r="UHB40" s="59"/>
      <c r="UHC40" s="59"/>
      <c r="UHD40" s="59"/>
      <c r="UHE40" s="59"/>
      <c r="UHF40" s="59"/>
      <c r="UHG40" s="59"/>
      <c r="UHH40" s="59"/>
      <c r="UHI40" s="59"/>
      <c r="UHJ40" s="59"/>
      <c r="UHK40" s="59"/>
      <c r="UHL40" s="59"/>
      <c r="UHM40" s="59"/>
      <c r="UHN40" s="59"/>
      <c r="UHO40" s="59"/>
      <c r="UHP40" s="59"/>
      <c r="UHQ40" s="59"/>
      <c r="UHR40" s="59"/>
      <c r="UHS40" s="59"/>
      <c r="UHT40" s="59"/>
      <c r="UHU40" s="59"/>
      <c r="UHV40" s="59"/>
      <c r="UHW40" s="59"/>
      <c r="UHX40" s="59"/>
      <c r="UHY40" s="59"/>
      <c r="UHZ40" s="59"/>
      <c r="UIA40" s="59"/>
      <c r="UIB40" s="59"/>
      <c r="UIC40" s="59"/>
      <c r="UID40" s="59"/>
      <c r="UIE40" s="59"/>
      <c r="UIF40" s="59"/>
      <c r="UIG40" s="59"/>
      <c r="UIH40" s="59"/>
      <c r="UII40" s="59"/>
      <c r="UIJ40" s="59"/>
      <c r="UIK40" s="59"/>
      <c r="UIL40" s="59"/>
      <c r="UIM40" s="59"/>
      <c r="UIN40" s="59"/>
      <c r="UIO40" s="59"/>
      <c r="UIP40" s="59"/>
      <c r="UIQ40" s="59"/>
      <c r="UIR40" s="59"/>
      <c r="UIS40" s="59"/>
      <c r="UIT40" s="59"/>
      <c r="UIU40" s="59"/>
      <c r="UIV40" s="59"/>
      <c r="UIW40" s="59"/>
      <c r="UIX40" s="59"/>
      <c r="UIY40" s="59"/>
      <c r="UIZ40" s="59"/>
      <c r="UJA40" s="59"/>
      <c r="UJB40" s="59"/>
      <c r="UJC40" s="59"/>
      <c r="UJD40" s="59"/>
      <c r="UJE40" s="59"/>
      <c r="UJF40" s="59"/>
      <c r="UJG40" s="59"/>
      <c r="UJH40" s="59"/>
      <c r="UJI40" s="59"/>
      <c r="UJJ40" s="59"/>
      <c r="UJK40" s="59"/>
      <c r="UJL40" s="59"/>
      <c r="UJM40" s="59"/>
      <c r="UJN40" s="59"/>
      <c r="UJO40" s="59"/>
      <c r="UJP40" s="59"/>
      <c r="UJQ40" s="59"/>
      <c r="UJR40" s="59"/>
      <c r="UJS40" s="59"/>
      <c r="UJT40" s="59"/>
      <c r="UJU40" s="59"/>
      <c r="UJV40" s="59"/>
      <c r="UJW40" s="59"/>
      <c r="UJX40" s="59"/>
      <c r="UJY40" s="59"/>
      <c r="UJZ40" s="59"/>
      <c r="UKA40" s="59"/>
      <c r="UKB40" s="59"/>
      <c r="UKC40" s="59"/>
      <c r="UKD40" s="59"/>
      <c r="UKE40" s="59"/>
      <c r="UKF40" s="59"/>
      <c r="UKG40" s="59"/>
      <c r="UKH40" s="59"/>
      <c r="UKI40" s="59"/>
      <c r="UKJ40" s="59"/>
      <c r="UKK40" s="59"/>
      <c r="UKL40" s="59"/>
      <c r="UKM40" s="59"/>
      <c r="UKN40" s="59"/>
      <c r="UKO40" s="59"/>
      <c r="UKP40" s="59"/>
      <c r="UKQ40" s="59"/>
      <c r="UKR40" s="59"/>
      <c r="UKS40" s="59"/>
      <c r="UKT40" s="59"/>
      <c r="UKU40" s="59"/>
      <c r="UKV40" s="59"/>
      <c r="UKW40" s="59"/>
      <c r="UKX40" s="59"/>
      <c r="UKY40" s="59"/>
      <c r="UKZ40" s="59"/>
      <c r="ULA40" s="59"/>
      <c r="ULB40" s="59"/>
      <c r="ULC40" s="59"/>
      <c r="ULD40" s="59"/>
      <c r="ULE40" s="59"/>
      <c r="ULF40" s="59"/>
      <c r="ULG40" s="59"/>
      <c r="ULH40" s="59"/>
      <c r="ULI40" s="59"/>
      <c r="ULJ40" s="59"/>
      <c r="ULK40" s="59"/>
      <c r="ULL40" s="59"/>
      <c r="ULM40" s="59"/>
      <c r="ULN40" s="59"/>
      <c r="ULO40" s="59"/>
      <c r="ULP40" s="59"/>
      <c r="ULQ40" s="59"/>
      <c r="ULR40" s="59"/>
      <c r="ULS40" s="59"/>
      <c r="ULT40" s="59"/>
      <c r="ULU40" s="59"/>
      <c r="ULV40" s="59"/>
      <c r="ULW40" s="59"/>
      <c r="ULX40" s="59"/>
      <c r="ULY40" s="59"/>
      <c r="ULZ40" s="59"/>
      <c r="UMA40" s="59"/>
      <c r="UMB40" s="59"/>
      <c r="UMC40" s="59"/>
      <c r="UMD40" s="59"/>
      <c r="UME40" s="59"/>
      <c r="UMF40" s="59"/>
      <c r="UMG40" s="59"/>
      <c r="UMH40" s="59"/>
      <c r="UMI40" s="59"/>
      <c r="UMJ40" s="59"/>
      <c r="UMK40" s="59"/>
      <c r="UML40" s="59"/>
      <c r="UMM40" s="59"/>
      <c r="UMN40" s="59"/>
      <c r="UMO40" s="59"/>
      <c r="UMP40" s="59"/>
      <c r="UMQ40" s="59"/>
      <c r="UMR40" s="59"/>
      <c r="UMS40" s="59"/>
      <c r="UMT40" s="59"/>
      <c r="UMU40" s="59"/>
      <c r="UMV40" s="59"/>
      <c r="UMW40" s="59"/>
      <c r="UMX40" s="59"/>
      <c r="UMY40" s="59"/>
      <c r="UMZ40" s="59"/>
      <c r="UNA40" s="59"/>
      <c r="UNB40" s="59"/>
      <c r="UNC40" s="59"/>
      <c r="UND40" s="59"/>
      <c r="UNE40" s="59"/>
      <c r="UNF40" s="59"/>
      <c r="UNG40" s="59"/>
      <c r="UNH40" s="59"/>
      <c r="UNI40" s="59"/>
      <c r="UNJ40" s="59"/>
      <c r="UNK40" s="59"/>
      <c r="UNL40" s="59"/>
      <c r="UNM40" s="59"/>
      <c r="UNN40" s="59"/>
      <c r="UNO40" s="59"/>
      <c r="UNP40" s="59"/>
      <c r="UNQ40" s="59"/>
      <c r="UNR40" s="59"/>
      <c r="UNS40" s="59"/>
      <c r="UNT40" s="59"/>
      <c r="UNU40" s="59"/>
      <c r="UNV40" s="59"/>
      <c r="UNW40" s="59"/>
      <c r="UNX40" s="59"/>
      <c r="UNY40" s="59"/>
      <c r="UNZ40" s="59"/>
      <c r="UOA40" s="59"/>
      <c r="UOB40" s="59"/>
      <c r="UOC40" s="59"/>
      <c r="UOD40" s="59"/>
      <c r="UOE40" s="59"/>
      <c r="UOF40" s="59"/>
      <c r="UOG40" s="59"/>
      <c r="UOH40" s="59"/>
      <c r="UOI40" s="59"/>
      <c r="UOJ40" s="59"/>
      <c r="UOK40" s="59"/>
      <c r="UOL40" s="59"/>
      <c r="UOM40" s="59"/>
      <c r="UON40" s="59"/>
      <c r="UOO40" s="59"/>
      <c r="UOP40" s="59"/>
      <c r="UOQ40" s="59"/>
      <c r="UOR40" s="59"/>
      <c r="UOS40" s="59"/>
      <c r="UOT40" s="59"/>
      <c r="UOU40" s="59"/>
      <c r="UOV40" s="59"/>
      <c r="UOW40" s="59"/>
      <c r="UOX40" s="59"/>
      <c r="UOY40" s="59"/>
      <c r="UOZ40" s="59"/>
      <c r="UPA40" s="59"/>
      <c r="UPB40" s="59"/>
      <c r="UPC40" s="59"/>
      <c r="UPD40" s="59"/>
      <c r="UPE40" s="59"/>
      <c r="UPF40" s="59"/>
      <c r="UPG40" s="59"/>
      <c r="UPH40" s="59"/>
      <c r="UPI40" s="59"/>
      <c r="UPJ40" s="59"/>
      <c r="UPK40" s="59"/>
      <c r="UPL40" s="59"/>
      <c r="UPM40" s="59"/>
      <c r="UPN40" s="59"/>
      <c r="UPO40" s="59"/>
      <c r="UPP40" s="59"/>
      <c r="UPQ40" s="59"/>
      <c r="UPR40" s="59"/>
      <c r="UPS40" s="59"/>
      <c r="UPT40" s="59"/>
      <c r="UPU40" s="59"/>
      <c r="UPV40" s="59"/>
      <c r="UPW40" s="59"/>
      <c r="UPX40" s="59"/>
      <c r="UPY40" s="59"/>
      <c r="UPZ40" s="59"/>
      <c r="UQA40" s="59"/>
      <c r="UQB40" s="59"/>
      <c r="UQC40" s="59"/>
      <c r="UQD40" s="59"/>
      <c r="UQE40" s="59"/>
      <c r="UQF40" s="59"/>
      <c r="UQG40" s="59"/>
      <c r="UQH40" s="59"/>
      <c r="UQI40" s="59"/>
      <c r="UQJ40" s="59"/>
      <c r="UQK40" s="59"/>
      <c r="UQL40" s="59"/>
      <c r="UQM40" s="59"/>
      <c r="UQN40" s="59"/>
      <c r="UQO40" s="59"/>
      <c r="UQP40" s="59"/>
      <c r="UQQ40" s="59"/>
      <c r="UQR40" s="59"/>
      <c r="UQS40" s="59"/>
      <c r="UQT40" s="59"/>
      <c r="UQU40" s="59"/>
      <c r="UQV40" s="59"/>
      <c r="UQW40" s="59"/>
      <c r="UQX40" s="59"/>
      <c r="UQY40" s="59"/>
      <c r="UQZ40" s="59"/>
      <c r="URA40" s="59"/>
      <c r="URB40" s="59"/>
      <c r="URC40" s="59"/>
      <c r="URD40" s="59"/>
      <c r="URE40" s="59"/>
      <c r="URF40" s="59"/>
      <c r="URG40" s="59"/>
      <c r="URH40" s="59"/>
      <c r="URI40" s="59"/>
      <c r="URJ40" s="59"/>
      <c r="URK40" s="59"/>
      <c r="URL40" s="59"/>
      <c r="URM40" s="59"/>
      <c r="URN40" s="59"/>
      <c r="URO40" s="59"/>
      <c r="URP40" s="59"/>
      <c r="URQ40" s="59"/>
      <c r="URR40" s="59"/>
      <c r="URS40" s="59"/>
      <c r="URT40" s="59"/>
      <c r="URU40" s="59"/>
      <c r="URV40" s="59"/>
      <c r="URW40" s="59"/>
      <c r="URX40" s="59"/>
      <c r="URY40" s="59"/>
      <c r="URZ40" s="59"/>
      <c r="USA40" s="59"/>
      <c r="USB40" s="59"/>
      <c r="USC40" s="59"/>
      <c r="USD40" s="59"/>
      <c r="USE40" s="59"/>
      <c r="USF40" s="59"/>
      <c r="USG40" s="59"/>
      <c r="USH40" s="59"/>
      <c r="USI40" s="59"/>
      <c r="USJ40" s="59"/>
      <c r="USK40" s="59"/>
      <c r="USL40" s="59"/>
      <c r="USM40" s="59"/>
      <c r="USN40" s="59"/>
      <c r="USO40" s="59"/>
      <c r="USP40" s="59"/>
      <c r="USQ40" s="59"/>
      <c r="USR40" s="59"/>
      <c r="USS40" s="59"/>
      <c r="UST40" s="59"/>
      <c r="USU40" s="59"/>
      <c r="USV40" s="59"/>
      <c r="USW40" s="59"/>
      <c r="USX40" s="59"/>
      <c r="USY40" s="59"/>
      <c r="USZ40" s="59"/>
      <c r="UTA40" s="59"/>
      <c r="UTB40" s="59"/>
      <c r="UTC40" s="59"/>
      <c r="UTD40" s="59"/>
      <c r="UTE40" s="59"/>
      <c r="UTF40" s="59"/>
      <c r="UTG40" s="59"/>
      <c r="UTH40" s="59"/>
      <c r="UTI40" s="59"/>
      <c r="UTJ40" s="59"/>
      <c r="UTK40" s="59"/>
      <c r="UTL40" s="59"/>
      <c r="UTM40" s="59"/>
      <c r="UTN40" s="59"/>
      <c r="UTO40" s="59"/>
      <c r="UTP40" s="59"/>
      <c r="UTQ40" s="59"/>
      <c r="UTR40" s="59"/>
      <c r="UTS40" s="59"/>
      <c r="UTT40" s="59"/>
      <c r="UTU40" s="59"/>
      <c r="UTV40" s="59"/>
      <c r="UTW40" s="59"/>
      <c r="UTX40" s="59"/>
      <c r="UTY40" s="59"/>
      <c r="UTZ40" s="59"/>
      <c r="UUA40" s="59"/>
      <c r="UUB40" s="59"/>
      <c r="UUC40" s="59"/>
      <c r="UUD40" s="59"/>
      <c r="UUE40" s="59"/>
      <c r="UUF40" s="59"/>
      <c r="UUG40" s="59"/>
      <c r="UUH40" s="59"/>
      <c r="UUI40" s="59"/>
      <c r="UUJ40" s="59"/>
      <c r="UUK40" s="59"/>
      <c r="UUL40" s="59"/>
      <c r="UUM40" s="59"/>
      <c r="UUN40" s="59"/>
      <c r="UUO40" s="59"/>
      <c r="UUP40" s="59"/>
      <c r="UUQ40" s="59"/>
      <c r="UUR40" s="59"/>
      <c r="UUS40" s="59"/>
      <c r="UUT40" s="59"/>
      <c r="UUU40" s="59"/>
      <c r="UUV40" s="59"/>
      <c r="UUW40" s="59"/>
      <c r="UUX40" s="59"/>
      <c r="UUY40" s="59"/>
      <c r="UUZ40" s="59"/>
      <c r="UVA40" s="59"/>
      <c r="UVB40" s="59"/>
      <c r="UVC40" s="59"/>
      <c r="UVD40" s="59"/>
      <c r="UVE40" s="59"/>
      <c r="UVF40" s="59"/>
      <c r="UVG40" s="59"/>
      <c r="UVH40" s="59"/>
      <c r="UVI40" s="59"/>
      <c r="UVJ40" s="59"/>
      <c r="UVK40" s="59"/>
      <c r="UVL40" s="59"/>
      <c r="UVM40" s="59"/>
      <c r="UVN40" s="59"/>
      <c r="UVO40" s="59"/>
      <c r="UVP40" s="59"/>
      <c r="UVQ40" s="59"/>
      <c r="UVR40" s="59"/>
      <c r="UVS40" s="59"/>
      <c r="UVT40" s="59"/>
      <c r="UVU40" s="59"/>
      <c r="UVV40" s="59"/>
      <c r="UVW40" s="59"/>
      <c r="UVX40" s="59"/>
      <c r="UVY40" s="59"/>
      <c r="UVZ40" s="59"/>
      <c r="UWA40" s="59"/>
      <c r="UWB40" s="59"/>
      <c r="UWC40" s="59"/>
      <c r="UWD40" s="59"/>
      <c r="UWE40" s="59"/>
      <c r="UWF40" s="59"/>
      <c r="UWG40" s="59"/>
      <c r="UWH40" s="59"/>
      <c r="UWI40" s="59"/>
      <c r="UWJ40" s="59"/>
      <c r="UWK40" s="59"/>
      <c r="UWL40" s="59"/>
      <c r="UWM40" s="59"/>
      <c r="UWN40" s="59"/>
      <c r="UWO40" s="59"/>
      <c r="UWP40" s="59"/>
      <c r="UWQ40" s="59"/>
      <c r="UWR40" s="59"/>
      <c r="UWS40" s="59"/>
      <c r="UWT40" s="59"/>
      <c r="UWU40" s="59"/>
      <c r="UWV40" s="59"/>
      <c r="UWW40" s="59"/>
      <c r="UWX40" s="59"/>
      <c r="UWY40" s="59"/>
      <c r="UWZ40" s="59"/>
      <c r="UXA40" s="59"/>
      <c r="UXB40" s="59"/>
      <c r="UXC40" s="59"/>
      <c r="UXD40" s="59"/>
      <c r="UXE40" s="59"/>
      <c r="UXF40" s="59"/>
      <c r="UXG40" s="59"/>
      <c r="UXH40" s="59"/>
      <c r="UXI40" s="59"/>
      <c r="UXJ40" s="59"/>
      <c r="UXK40" s="59"/>
      <c r="UXL40" s="59"/>
      <c r="UXM40" s="59"/>
      <c r="UXN40" s="59"/>
      <c r="UXO40" s="59"/>
      <c r="UXP40" s="59"/>
      <c r="UXQ40" s="59"/>
      <c r="UXR40" s="59"/>
      <c r="UXS40" s="59"/>
      <c r="UXT40" s="59"/>
      <c r="UXU40" s="59"/>
      <c r="UXV40" s="59"/>
      <c r="UXW40" s="59"/>
      <c r="UXX40" s="59"/>
      <c r="UXY40" s="59"/>
      <c r="UXZ40" s="59"/>
      <c r="UYA40" s="59"/>
      <c r="UYB40" s="59"/>
      <c r="UYC40" s="59"/>
      <c r="UYD40" s="59"/>
      <c r="UYE40" s="59"/>
      <c r="UYF40" s="59"/>
      <c r="UYG40" s="59"/>
      <c r="UYH40" s="59"/>
      <c r="UYI40" s="59"/>
      <c r="UYJ40" s="59"/>
      <c r="UYK40" s="59"/>
      <c r="UYL40" s="59"/>
      <c r="UYM40" s="59"/>
      <c r="UYN40" s="59"/>
      <c r="UYO40" s="59"/>
      <c r="UYP40" s="59"/>
      <c r="UYQ40" s="59"/>
      <c r="UYR40" s="59"/>
      <c r="UYS40" s="59"/>
      <c r="UYT40" s="59"/>
      <c r="UYU40" s="59"/>
      <c r="UYV40" s="59"/>
      <c r="UYW40" s="59"/>
      <c r="UYX40" s="59"/>
      <c r="UYY40" s="59"/>
      <c r="UYZ40" s="59"/>
      <c r="UZA40" s="59"/>
      <c r="UZB40" s="59"/>
      <c r="UZC40" s="59"/>
      <c r="UZD40" s="59"/>
      <c r="UZE40" s="59"/>
      <c r="UZF40" s="59"/>
      <c r="UZG40" s="59"/>
      <c r="UZH40" s="59"/>
      <c r="UZI40" s="59"/>
      <c r="UZJ40" s="59"/>
      <c r="UZK40" s="59"/>
      <c r="UZL40" s="59"/>
      <c r="UZM40" s="59"/>
      <c r="UZN40" s="59"/>
      <c r="UZO40" s="59"/>
      <c r="UZP40" s="59"/>
      <c r="UZQ40" s="59"/>
      <c r="UZR40" s="59"/>
      <c r="UZS40" s="59"/>
      <c r="UZT40" s="59"/>
      <c r="UZU40" s="59"/>
      <c r="UZV40" s="59"/>
      <c r="UZW40" s="59"/>
      <c r="UZX40" s="59"/>
      <c r="UZY40" s="59"/>
      <c r="UZZ40" s="59"/>
      <c r="VAA40" s="59"/>
      <c r="VAB40" s="59"/>
      <c r="VAC40" s="59"/>
      <c r="VAD40" s="59"/>
      <c r="VAE40" s="59"/>
      <c r="VAF40" s="59"/>
      <c r="VAG40" s="59"/>
      <c r="VAH40" s="59"/>
      <c r="VAI40" s="59"/>
      <c r="VAJ40" s="59"/>
      <c r="VAK40" s="59"/>
      <c r="VAL40" s="59"/>
      <c r="VAM40" s="59"/>
      <c r="VAN40" s="59"/>
      <c r="VAO40" s="59"/>
      <c r="VAP40" s="59"/>
      <c r="VAQ40" s="59"/>
      <c r="VAR40" s="59"/>
      <c r="VAS40" s="59"/>
      <c r="VAT40" s="59"/>
      <c r="VAU40" s="59"/>
      <c r="VAV40" s="59"/>
      <c r="VAW40" s="59"/>
      <c r="VAX40" s="59"/>
      <c r="VAY40" s="59"/>
      <c r="VAZ40" s="59"/>
      <c r="VBA40" s="59"/>
      <c r="VBB40" s="59"/>
      <c r="VBC40" s="59"/>
      <c r="VBD40" s="59"/>
      <c r="VBE40" s="59"/>
      <c r="VBF40" s="59"/>
      <c r="VBG40" s="59"/>
      <c r="VBH40" s="59"/>
      <c r="VBI40" s="59"/>
      <c r="VBJ40" s="59"/>
      <c r="VBK40" s="59"/>
      <c r="VBL40" s="59"/>
      <c r="VBM40" s="59"/>
      <c r="VBN40" s="59"/>
      <c r="VBO40" s="59"/>
      <c r="VBP40" s="59"/>
      <c r="VBQ40" s="59"/>
      <c r="VBR40" s="59"/>
      <c r="VBS40" s="59"/>
      <c r="VBT40" s="59"/>
      <c r="VBU40" s="59"/>
      <c r="VBV40" s="59"/>
      <c r="VBW40" s="59"/>
      <c r="VBX40" s="59"/>
      <c r="VBY40" s="59"/>
      <c r="VBZ40" s="59"/>
      <c r="VCA40" s="59"/>
      <c r="VCB40" s="59"/>
      <c r="VCC40" s="59"/>
      <c r="VCD40" s="59"/>
      <c r="VCE40" s="59"/>
      <c r="VCF40" s="59"/>
      <c r="VCG40" s="59"/>
      <c r="VCH40" s="59"/>
      <c r="VCI40" s="59"/>
      <c r="VCJ40" s="59"/>
      <c r="VCK40" s="59"/>
      <c r="VCL40" s="59"/>
      <c r="VCM40" s="59"/>
      <c r="VCN40" s="59"/>
      <c r="VCO40" s="59"/>
      <c r="VCP40" s="59"/>
      <c r="VCQ40" s="59"/>
      <c r="VCR40" s="59"/>
      <c r="VCS40" s="59"/>
      <c r="VCT40" s="59"/>
      <c r="VCU40" s="59"/>
      <c r="VCV40" s="59"/>
      <c r="VCW40" s="59"/>
      <c r="VCX40" s="59"/>
      <c r="VCY40" s="59"/>
      <c r="VCZ40" s="59"/>
      <c r="VDA40" s="59"/>
      <c r="VDB40" s="59"/>
      <c r="VDC40" s="59"/>
      <c r="VDD40" s="59"/>
      <c r="VDE40" s="59"/>
      <c r="VDF40" s="59"/>
      <c r="VDG40" s="59"/>
      <c r="VDH40" s="59"/>
      <c r="VDI40" s="59"/>
      <c r="VDJ40" s="59"/>
      <c r="VDK40" s="59"/>
      <c r="VDL40" s="59"/>
      <c r="VDM40" s="59"/>
      <c r="VDN40" s="59"/>
      <c r="VDO40" s="59"/>
      <c r="VDP40" s="59"/>
      <c r="VDQ40" s="59"/>
      <c r="VDR40" s="59"/>
      <c r="VDS40" s="59"/>
      <c r="VDT40" s="59"/>
      <c r="VDU40" s="59"/>
      <c r="VDV40" s="59"/>
      <c r="VDW40" s="59"/>
      <c r="VDX40" s="59"/>
      <c r="VDY40" s="59"/>
      <c r="VDZ40" s="59"/>
      <c r="VEA40" s="59"/>
      <c r="VEB40" s="59"/>
      <c r="VEC40" s="59"/>
      <c r="VED40" s="59"/>
      <c r="VEE40" s="59"/>
      <c r="VEF40" s="59"/>
      <c r="VEG40" s="59"/>
      <c r="VEH40" s="59"/>
      <c r="VEI40" s="59"/>
      <c r="VEJ40" s="59"/>
      <c r="VEK40" s="59"/>
      <c r="VEL40" s="59"/>
      <c r="VEM40" s="59"/>
      <c r="VEN40" s="59"/>
      <c r="VEO40" s="59"/>
      <c r="VEP40" s="59"/>
      <c r="VEQ40" s="59"/>
      <c r="VER40" s="59"/>
      <c r="VES40" s="59"/>
      <c r="VET40" s="59"/>
      <c r="VEU40" s="59"/>
      <c r="VEV40" s="59"/>
      <c r="VEW40" s="59"/>
      <c r="VEX40" s="59"/>
      <c r="VEY40" s="59"/>
      <c r="VEZ40" s="59"/>
      <c r="VFA40" s="59"/>
      <c r="VFB40" s="59"/>
      <c r="VFC40" s="59"/>
      <c r="VFD40" s="59"/>
      <c r="VFE40" s="59"/>
      <c r="VFF40" s="59"/>
      <c r="VFG40" s="59"/>
      <c r="VFH40" s="59"/>
      <c r="VFI40" s="59"/>
      <c r="VFJ40" s="59"/>
      <c r="VFK40" s="59"/>
      <c r="VFL40" s="59"/>
      <c r="VFM40" s="59"/>
      <c r="VFN40" s="59"/>
      <c r="VFO40" s="59"/>
      <c r="VFP40" s="59"/>
      <c r="VFQ40" s="59"/>
      <c r="VFR40" s="59"/>
      <c r="VFS40" s="59"/>
      <c r="VFT40" s="59"/>
      <c r="VFU40" s="59"/>
      <c r="VFV40" s="59"/>
      <c r="VFW40" s="59"/>
      <c r="VFX40" s="59"/>
      <c r="VFY40" s="59"/>
      <c r="VFZ40" s="59"/>
      <c r="VGA40" s="59"/>
      <c r="VGB40" s="59"/>
      <c r="VGC40" s="59"/>
      <c r="VGD40" s="59"/>
      <c r="VGE40" s="59"/>
      <c r="VGF40" s="59"/>
      <c r="VGG40" s="59"/>
      <c r="VGH40" s="59"/>
      <c r="VGI40" s="59"/>
      <c r="VGJ40" s="59"/>
      <c r="VGK40" s="59"/>
      <c r="VGL40" s="59"/>
      <c r="VGM40" s="59"/>
      <c r="VGN40" s="59"/>
      <c r="VGO40" s="59"/>
      <c r="VGP40" s="59"/>
      <c r="VGQ40" s="59"/>
      <c r="VGR40" s="59"/>
      <c r="VGS40" s="59"/>
      <c r="VGT40" s="59"/>
      <c r="VGU40" s="59"/>
      <c r="VGV40" s="59"/>
      <c r="VGW40" s="59"/>
      <c r="VGX40" s="59"/>
      <c r="VGY40" s="59"/>
      <c r="VGZ40" s="59"/>
      <c r="VHA40" s="59"/>
      <c r="VHB40" s="59"/>
      <c r="VHC40" s="59"/>
      <c r="VHD40" s="59"/>
      <c r="VHE40" s="59"/>
      <c r="VHF40" s="59"/>
      <c r="VHG40" s="59"/>
      <c r="VHH40" s="59"/>
      <c r="VHI40" s="59"/>
      <c r="VHJ40" s="59"/>
      <c r="VHK40" s="59"/>
      <c r="VHL40" s="59"/>
      <c r="VHM40" s="59"/>
      <c r="VHN40" s="59"/>
      <c r="VHO40" s="59"/>
      <c r="VHP40" s="59"/>
      <c r="VHQ40" s="59"/>
      <c r="VHR40" s="59"/>
      <c r="VHS40" s="59"/>
      <c r="VHT40" s="59"/>
      <c r="VHU40" s="59"/>
      <c r="VHV40" s="59"/>
      <c r="VHW40" s="59"/>
      <c r="VHX40" s="59"/>
      <c r="VHY40" s="59"/>
      <c r="VHZ40" s="59"/>
      <c r="VIA40" s="59"/>
      <c r="VIB40" s="59"/>
      <c r="VIC40" s="59"/>
      <c r="VID40" s="59"/>
      <c r="VIE40" s="59"/>
      <c r="VIF40" s="59"/>
      <c r="VIG40" s="59"/>
      <c r="VIH40" s="59"/>
      <c r="VII40" s="59"/>
      <c r="VIJ40" s="59"/>
      <c r="VIK40" s="59"/>
      <c r="VIL40" s="59"/>
      <c r="VIM40" s="59"/>
      <c r="VIN40" s="59"/>
      <c r="VIO40" s="59"/>
      <c r="VIP40" s="59"/>
      <c r="VIQ40" s="59"/>
      <c r="VIR40" s="59"/>
      <c r="VIS40" s="59"/>
      <c r="VIT40" s="59"/>
      <c r="VIU40" s="59"/>
      <c r="VIV40" s="59"/>
      <c r="VIW40" s="59"/>
      <c r="VIX40" s="59"/>
      <c r="VIY40" s="59"/>
      <c r="VIZ40" s="59"/>
      <c r="VJA40" s="59"/>
      <c r="VJB40" s="59"/>
      <c r="VJC40" s="59"/>
      <c r="VJD40" s="59"/>
      <c r="VJE40" s="59"/>
      <c r="VJF40" s="59"/>
      <c r="VJG40" s="59"/>
      <c r="VJH40" s="59"/>
      <c r="VJI40" s="59"/>
      <c r="VJJ40" s="59"/>
      <c r="VJK40" s="59"/>
      <c r="VJL40" s="59"/>
      <c r="VJM40" s="59"/>
      <c r="VJN40" s="59"/>
      <c r="VJO40" s="59"/>
      <c r="VJP40" s="59"/>
      <c r="VJQ40" s="59"/>
      <c r="VJR40" s="59"/>
      <c r="VJS40" s="59"/>
      <c r="VJT40" s="59"/>
      <c r="VJU40" s="59"/>
      <c r="VJV40" s="59"/>
      <c r="VJW40" s="59"/>
      <c r="VJX40" s="59"/>
      <c r="VJY40" s="59"/>
      <c r="VJZ40" s="59"/>
      <c r="VKA40" s="59"/>
      <c r="VKB40" s="59"/>
      <c r="VKC40" s="59"/>
      <c r="VKD40" s="59"/>
      <c r="VKE40" s="59"/>
      <c r="VKF40" s="59"/>
      <c r="VKG40" s="59"/>
      <c r="VKH40" s="59"/>
      <c r="VKI40" s="59"/>
      <c r="VKJ40" s="59"/>
      <c r="VKK40" s="59"/>
      <c r="VKL40" s="59"/>
      <c r="VKM40" s="59"/>
      <c r="VKN40" s="59"/>
      <c r="VKO40" s="59"/>
      <c r="VKP40" s="59"/>
      <c r="VKQ40" s="59"/>
      <c r="VKR40" s="59"/>
      <c r="VKS40" s="59"/>
      <c r="VKT40" s="59"/>
      <c r="VKU40" s="59"/>
      <c r="VKV40" s="59"/>
      <c r="VKW40" s="59"/>
      <c r="VKX40" s="59"/>
      <c r="VKY40" s="59"/>
      <c r="VKZ40" s="59"/>
      <c r="VLA40" s="59"/>
      <c r="VLB40" s="59"/>
      <c r="VLC40" s="59"/>
      <c r="VLD40" s="59"/>
      <c r="VLE40" s="59"/>
      <c r="VLF40" s="59"/>
      <c r="VLG40" s="59"/>
      <c r="VLH40" s="59"/>
      <c r="VLI40" s="59"/>
      <c r="VLJ40" s="59"/>
      <c r="VLK40" s="59"/>
      <c r="VLL40" s="59"/>
      <c r="VLM40" s="59"/>
      <c r="VLN40" s="59"/>
      <c r="VLO40" s="59"/>
      <c r="VLP40" s="59"/>
      <c r="VLQ40" s="59"/>
      <c r="VLR40" s="59"/>
      <c r="VLS40" s="59"/>
      <c r="VLT40" s="59"/>
      <c r="VLU40" s="59"/>
      <c r="VLV40" s="59"/>
      <c r="VLW40" s="59"/>
      <c r="VLX40" s="59"/>
      <c r="VLY40" s="59"/>
      <c r="VLZ40" s="59"/>
      <c r="VMA40" s="59"/>
      <c r="VMB40" s="59"/>
      <c r="VMC40" s="59"/>
      <c r="VMD40" s="59"/>
      <c r="VME40" s="59"/>
      <c r="VMF40" s="59"/>
      <c r="VMG40" s="59"/>
      <c r="VMH40" s="59"/>
      <c r="VMI40" s="59"/>
      <c r="VMJ40" s="59"/>
      <c r="VMK40" s="59"/>
      <c r="VML40" s="59"/>
      <c r="VMM40" s="59"/>
      <c r="VMN40" s="59"/>
      <c r="VMO40" s="59"/>
      <c r="VMP40" s="59"/>
      <c r="VMQ40" s="59"/>
      <c r="VMR40" s="59"/>
      <c r="VMS40" s="59"/>
      <c r="VMT40" s="59"/>
      <c r="VMU40" s="59"/>
      <c r="VMV40" s="59"/>
      <c r="VMW40" s="59"/>
      <c r="VMX40" s="59"/>
      <c r="VMY40" s="59"/>
      <c r="VMZ40" s="59"/>
      <c r="VNA40" s="59"/>
      <c r="VNB40" s="59"/>
      <c r="VNC40" s="59"/>
      <c r="VND40" s="59"/>
      <c r="VNE40" s="59"/>
      <c r="VNF40" s="59"/>
      <c r="VNG40" s="59"/>
      <c r="VNH40" s="59"/>
      <c r="VNI40" s="59"/>
      <c r="VNJ40" s="59"/>
      <c r="VNK40" s="59"/>
      <c r="VNL40" s="59"/>
      <c r="VNM40" s="59"/>
      <c r="VNN40" s="59"/>
      <c r="VNO40" s="59"/>
      <c r="VNP40" s="59"/>
      <c r="VNQ40" s="59"/>
      <c r="VNR40" s="59"/>
      <c r="VNS40" s="59"/>
      <c r="VNT40" s="59"/>
      <c r="VNU40" s="59"/>
      <c r="VNV40" s="59"/>
      <c r="VNW40" s="59"/>
      <c r="VNX40" s="59"/>
      <c r="VNY40" s="59"/>
      <c r="VNZ40" s="59"/>
      <c r="VOA40" s="59"/>
      <c r="VOB40" s="59"/>
      <c r="VOC40" s="59"/>
      <c r="VOD40" s="59"/>
      <c r="VOE40" s="59"/>
      <c r="VOF40" s="59"/>
      <c r="VOG40" s="59"/>
      <c r="VOH40" s="59"/>
      <c r="VOI40" s="59"/>
      <c r="VOJ40" s="59"/>
      <c r="VOK40" s="59"/>
      <c r="VOL40" s="59"/>
      <c r="VOM40" s="59"/>
      <c r="VON40" s="59"/>
      <c r="VOO40" s="59"/>
      <c r="VOP40" s="59"/>
      <c r="VOQ40" s="59"/>
      <c r="VOR40" s="59"/>
      <c r="VOS40" s="59"/>
      <c r="VOT40" s="59"/>
      <c r="VOU40" s="59"/>
      <c r="VOV40" s="59"/>
      <c r="VOW40" s="59"/>
      <c r="VOX40" s="59"/>
      <c r="VOY40" s="59"/>
      <c r="VOZ40" s="59"/>
      <c r="VPA40" s="59"/>
      <c r="VPB40" s="59"/>
      <c r="VPC40" s="59"/>
      <c r="VPD40" s="59"/>
      <c r="VPE40" s="59"/>
      <c r="VPF40" s="59"/>
      <c r="VPG40" s="59"/>
      <c r="VPH40" s="59"/>
      <c r="VPI40" s="59"/>
      <c r="VPJ40" s="59"/>
      <c r="VPK40" s="59"/>
      <c r="VPL40" s="59"/>
      <c r="VPM40" s="59"/>
      <c r="VPN40" s="59"/>
      <c r="VPO40" s="59"/>
      <c r="VPP40" s="59"/>
      <c r="VPQ40" s="59"/>
      <c r="VPR40" s="59"/>
      <c r="VPS40" s="59"/>
      <c r="VPT40" s="59"/>
      <c r="VPU40" s="59"/>
      <c r="VPV40" s="59"/>
      <c r="VPW40" s="59"/>
      <c r="VPX40" s="59"/>
      <c r="VPY40" s="59"/>
      <c r="VPZ40" s="59"/>
      <c r="VQA40" s="59"/>
      <c r="VQB40" s="59"/>
      <c r="VQC40" s="59"/>
      <c r="VQD40" s="59"/>
      <c r="VQE40" s="59"/>
      <c r="VQF40" s="59"/>
      <c r="VQG40" s="59"/>
      <c r="VQH40" s="59"/>
      <c r="VQI40" s="59"/>
      <c r="VQJ40" s="59"/>
      <c r="VQK40" s="59"/>
      <c r="VQL40" s="59"/>
      <c r="VQM40" s="59"/>
      <c r="VQN40" s="59"/>
      <c r="VQO40" s="59"/>
      <c r="VQP40" s="59"/>
      <c r="VQQ40" s="59"/>
      <c r="VQR40" s="59"/>
      <c r="VQS40" s="59"/>
      <c r="VQT40" s="59"/>
      <c r="VQU40" s="59"/>
      <c r="VQV40" s="59"/>
      <c r="VQW40" s="59"/>
      <c r="VQX40" s="59"/>
      <c r="VQY40" s="59"/>
      <c r="VQZ40" s="59"/>
      <c r="VRA40" s="59"/>
      <c r="VRB40" s="59"/>
      <c r="VRC40" s="59"/>
      <c r="VRD40" s="59"/>
      <c r="VRE40" s="59"/>
      <c r="VRF40" s="59"/>
      <c r="VRG40" s="59"/>
      <c r="VRH40" s="59"/>
      <c r="VRI40" s="59"/>
      <c r="VRJ40" s="59"/>
      <c r="VRK40" s="59"/>
      <c r="VRL40" s="59"/>
      <c r="VRM40" s="59"/>
      <c r="VRN40" s="59"/>
      <c r="VRO40" s="59"/>
      <c r="VRP40" s="59"/>
      <c r="VRQ40" s="59"/>
      <c r="VRR40" s="59"/>
      <c r="VRS40" s="59"/>
      <c r="VRT40" s="59"/>
      <c r="VRU40" s="59"/>
      <c r="VRV40" s="59"/>
      <c r="VRW40" s="59"/>
      <c r="VRX40" s="59"/>
      <c r="VRY40" s="59"/>
      <c r="VRZ40" s="59"/>
      <c r="VSA40" s="59"/>
      <c r="VSB40" s="59"/>
      <c r="VSC40" s="59"/>
      <c r="VSD40" s="59"/>
      <c r="VSE40" s="59"/>
      <c r="VSF40" s="59"/>
      <c r="VSG40" s="59"/>
      <c r="VSH40" s="59"/>
      <c r="VSI40" s="59"/>
      <c r="VSJ40" s="59"/>
      <c r="VSK40" s="59"/>
      <c r="VSL40" s="59"/>
      <c r="VSM40" s="59"/>
      <c r="VSN40" s="59"/>
      <c r="VSO40" s="59"/>
      <c r="VSP40" s="59"/>
      <c r="VSQ40" s="59"/>
      <c r="VSR40" s="59"/>
      <c r="VSS40" s="59"/>
      <c r="VST40" s="59"/>
      <c r="VSU40" s="59"/>
      <c r="VSV40" s="59"/>
      <c r="VSW40" s="59"/>
      <c r="VSX40" s="59"/>
      <c r="VSY40" s="59"/>
      <c r="VSZ40" s="59"/>
      <c r="VTA40" s="59"/>
      <c r="VTB40" s="59"/>
      <c r="VTC40" s="59"/>
      <c r="VTD40" s="59"/>
      <c r="VTE40" s="59"/>
      <c r="VTF40" s="59"/>
      <c r="VTG40" s="59"/>
      <c r="VTH40" s="59"/>
      <c r="VTI40" s="59"/>
      <c r="VTJ40" s="59"/>
      <c r="VTK40" s="59"/>
      <c r="VTL40" s="59"/>
      <c r="VTM40" s="59"/>
      <c r="VTN40" s="59"/>
      <c r="VTO40" s="59"/>
      <c r="VTP40" s="59"/>
      <c r="VTQ40" s="59"/>
      <c r="VTR40" s="59"/>
      <c r="VTS40" s="59"/>
      <c r="VTT40" s="59"/>
      <c r="VTU40" s="59"/>
      <c r="VTV40" s="59"/>
      <c r="VTW40" s="59"/>
      <c r="VTX40" s="59"/>
      <c r="VTY40" s="59"/>
      <c r="VTZ40" s="59"/>
      <c r="VUA40" s="59"/>
      <c r="VUB40" s="59"/>
      <c r="VUC40" s="59"/>
      <c r="VUD40" s="59"/>
      <c r="VUE40" s="59"/>
      <c r="VUF40" s="59"/>
      <c r="VUG40" s="59"/>
      <c r="VUH40" s="59"/>
      <c r="VUI40" s="59"/>
      <c r="VUJ40" s="59"/>
      <c r="VUK40" s="59"/>
      <c r="VUL40" s="59"/>
      <c r="VUM40" s="59"/>
      <c r="VUN40" s="59"/>
      <c r="VUO40" s="59"/>
      <c r="VUP40" s="59"/>
      <c r="VUQ40" s="59"/>
      <c r="VUR40" s="59"/>
      <c r="VUS40" s="59"/>
      <c r="VUT40" s="59"/>
      <c r="VUU40" s="59"/>
      <c r="VUV40" s="59"/>
      <c r="VUW40" s="59"/>
      <c r="VUX40" s="59"/>
      <c r="VUY40" s="59"/>
      <c r="VUZ40" s="59"/>
      <c r="VVA40" s="59"/>
      <c r="VVB40" s="59"/>
      <c r="VVC40" s="59"/>
      <c r="VVD40" s="59"/>
      <c r="VVE40" s="59"/>
      <c r="VVF40" s="59"/>
      <c r="VVG40" s="59"/>
      <c r="VVH40" s="59"/>
      <c r="VVI40" s="59"/>
      <c r="VVJ40" s="59"/>
      <c r="VVK40" s="59"/>
      <c r="VVL40" s="59"/>
      <c r="VVM40" s="59"/>
      <c r="VVN40" s="59"/>
      <c r="VVO40" s="59"/>
      <c r="VVP40" s="59"/>
      <c r="VVQ40" s="59"/>
      <c r="VVR40" s="59"/>
      <c r="VVS40" s="59"/>
      <c r="VVT40" s="59"/>
      <c r="VVU40" s="59"/>
      <c r="VVV40" s="59"/>
      <c r="VVW40" s="59"/>
      <c r="VVX40" s="59"/>
      <c r="VVY40" s="59"/>
      <c r="VVZ40" s="59"/>
      <c r="VWA40" s="59"/>
      <c r="VWB40" s="59"/>
      <c r="VWC40" s="59"/>
      <c r="VWD40" s="59"/>
      <c r="VWE40" s="59"/>
      <c r="VWF40" s="59"/>
      <c r="VWG40" s="59"/>
      <c r="VWH40" s="59"/>
      <c r="VWI40" s="59"/>
      <c r="VWJ40" s="59"/>
      <c r="VWK40" s="59"/>
      <c r="VWL40" s="59"/>
      <c r="VWM40" s="59"/>
      <c r="VWN40" s="59"/>
      <c r="VWO40" s="59"/>
      <c r="VWP40" s="59"/>
      <c r="VWQ40" s="59"/>
      <c r="VWR40" s="59"/>
      <c r="VWS40" s="59"/>
      <c r="VWT40" s="59"/>
      <c r="VWU40" s="59"/>
      <c r="VWV40" s="59"/>
      <c r="VWW40" s="59"/>
      <c r="VWX40" s="59"/>
      <c r="VWY40" s="59"/>
      <c r="VWZ40" s="59"/>
      <c r="VXA40" s="59"/>
      <c r="VXB40" s="59"/>
      <c r="VXC40" s="59"/>
      <c r="VXD40" s="59"/>
      <c r="VXE40" s="59"/>
      <c r="VXF40" s="59"/>
      <c r="VXG40" s="59"/>
      <c r="VXH40" s="59"/>
      <c r="VXI40" s="59"/>
      <c r="VXJ40" s="59"/>
      <c r="VXK40" s="59"/>
      <c r="VXL40" s="59"/>
      <c r="VXM40" s="59"/>
      <c r="VXN40" s="59"/>
      <c r="VXO40" s="59"/>
      <c r="VXP40" s="59"/>
      <c r="VXQ40" s="59"/>
      <c r="VXR40" s="59"/>
      <c r="VXS40" s="59"/>
      <c r="VXT40" s="59"/>
      <c r="VXU40" s="59"/>
      <c r="VXV40" s="59"/>
      <c r="VXW40" s="59"/>
      <c r="VXX40" s="59"/>
      <c r="VXY40" s="59"/>
      <c r="VXZ40" s="59"/>
      <c r="VYA40" s="59"/>
      <c r="VYB40" s="59"/>
      <c r="VYC40" s="59"/>
      <c r="VYD40" s="59"/>
      <c r="VYE40" s="59"/>
      <c r="VYF40" s="59"/>
      <c r="VYG40" s="59"/>
      <c r="VYH40" s="59"/>
      <c r="VYI40" s="59"/>
      <c r="VYJ40" s="59"/>
      <c r="VYK40" s="59"/>
      <c r="VYL40" s="59"/>
      <c r="VYM40" s="59"/>
      <c r="VYN40" s="59"/>
      <c r="VYO40" s="59"/>
      <c r="VYP40" s="59"/>
      <c r="VYQ40" s="59"/>
      <c r="VYR40" s="59"/>
      <c r="VYS40" s="59"/>
      <c r="VYT40" s="59"/>
      <c r="VYU40" s="59"/>
      <c r="VYV40" s="59"/>
      <c r="VYW40" s="59"/>
      <c r="VYX40" s="59"/>
      <c r="VYY40" s="59"/>
      <c r="VYZ40" s="59"/>
      <c r="VZA40" s="59"/>
      <c r="VZB40" s="59"/>
      <c r="VZC40" s="59"/>
      <c r="VZD40" s="59"/>
      <c r="VZE40" s="59"/>
      <c r="VZF40" s="59"/>
      <c r="VZG40" s="59"/>
      <c r="VZH40" s="59"/>
      <c r="VZI40" s="59"/>
      <c r="VZJ40" s="59"/>
      <c r="VZK40" s="59"/>
      <c r="VZL40" s="59"/>
      <c r="VZM40" s="59"/>
      <c r="VZN40" s="59"/>
      <c r="VZO40" s="59"/>
      <c r="VZP40" s="59"/>
      <c r="VZQ40" s="59"/>
      <c r="VZR40" s="59"/>
      <c r="VZS40" s="59"/>
      <c r="VZT40" s="59"/>
      <c r="VZU40" s="59"/>
      <c r="VZV40" s="59"/>
      <c r="VZW40" s="59"/>
      <c r="VZX40" s="59"/>
      <c r="VZY40" s="59"/>
      <c r="VZZ40" s="59"/>
      <c r="WAA40" s="59"/>
      <c r="WAB40" s="59"/>
      <c r="WAC40" s="59"/>
      <c r="WAD40" s="59"/>
      <c r="WAE40" s="59"/>
      <c r="WAF40" s="59"/>
      <c r="WAG40" s="59"/>
      <c r="WAH40" s="59"/>
      <c r="WAI40" s="59"/>
      <c r="WAJ40" s="59"/>
      <c r="WAK40" s="59"/>
      <c r="WAL40" s="59"/>
      <c r="WAM40" s="59"/>
      <c r="WAN40" s="59"/>
      <c r="WAO40" s="59"/>
      <c r="WAP40" s="59"/>
      <c r="WAQ40" s="59"/>
      <c r="WAR40" s="59"/>
      <c r="WAS40" s="59"/>
      <c r="WAT40" s="59"/>
      <c r="WAU40" s="59"/>
      <c r="WAV40" s="59"/>
      <c r="WAW40" s="59"/>
      <c r="WAX40" s="59"/>
      <c r="WAY40" s="59"/>
      <c r="WAZ40" s="59"/>
      <c r="WBA40" s="59"/>
      <c r="WBB40" s="59"/>
      <c r="WBC40" s="59"/>
      <c r="WBD40" s="59"/>
      <c r="WBE40" s="59"/>
      <c r="WBF40" s="59"/>
      <c r="WBG40" s="59"/>
      <c r="WBH40" s="59"/>
      <c r="WBI40" s="59"/>
      <c r="WBJ40" s="59"/>
      <c r="WBK40" s="59"/>
      <c r="WBL40" s="59"/>
      <c r="WBM40" s="59"/>
      <c r="WBN40" s="59"/>
      <c r="WBO40" s="59"/>
      <c r="WBP40" s="59"/>
      <c r="WBQ40" s="59"/>
      <c r="WBR40" s="59"/>
      <c r="WBS40" s="59"/>
      <c r="WBT40" s="59"/>
      <c r="WBU40" s="59"/>
      <c r="WBV40" s="59"/>
      <c r="WBW40" s="59"/>
      <c r="WBX40" s="59"/>
      <c r="WBY40" s="59"/>
      <c r="WBZ40" s="59"/>
      <c r="WCA40" s="59"/>
      <c r="WCB40" s="59"/>
      <c r="WCC40" s="59"/>
      <c r="WCD40" s="59"/>
      <c r="WCE40" s="59"/>
      <c r="WCF40" s="59"/>
      <c r="WCG40" s="59"/>
      <c r="WCH40" s="59"/>
      <c r="WCI40" s="59"/>
      <c r="WCJ40" s="59"/>
      <c r="WCK40" s="59"/>
      <c r="WCL40" s="59"/>
      <c r="WCM40" s="59"/>
      <c r="WCN40" s="59"/>
      <c r="WCO40" s="59"/>
      <c r="WCP40" s="59"/>
      <c r="WCQ40" s="59"/>
      <c r="WCR40" s="59"/>
      <c r="WCS40" s="59"/>
      <c r="WCT40" s="59"/>
      <c r="WCU40" s="59"/>
      <c r="WCV40" s="59"/>
      <c r="WCW40" s="59"/>
      <c r="WCX40" s="59"/>
      <c r="WCY40" s="59"/>
      <c r="WCZ40" s="59"/>
      <c r="WDA40" s="59"/>
      <c r="WDB40" s="59"/>
      <c r="WDC40" s="59"/>
      <c r="WDD40" s="59"/>
      <c r="WDE40" s="59"/>
      <c r="WDF40" s="59"/>
      <c r="WDG40" s="59"/>
      <c r="WDH40" s="59"/>
      <c r="WDI40" s="59"/>
      <c r="WDJ40" s="59"/>
      <c r="WDK40" s="59"/>
      <c r="WDL40" s="59"/>
      <c r="WDM40" s="59"/>
      <c r="WDN40" s="59"/>
      <c r="WDO40" s="59"/>
      <c r="WDP40" s="59"/>
      <c r="WDQ40" s="59"/>
      <c r="WDR40" s="59"/>
      <c r="WDS40" s="59"/>
      <c r="WDT40" s="59"/>
      <c r="WDU40" s="59"/>
      <c r="WDV40" s="59"/>
      <c r="WDW40" s="59"/>
      <c r="WDX40" s="59"/>
      <c r="WDY40" s="59"/>
      <c r="WDZ40" s="59"/>
      <c r="WEA40" s="59"/>
      <c r="WEB40" s="59"/>
      <c r="WEC40" s="59"/>
      <c r="WED40" s="59"/>
      <c r="WEE40" s="59"/>
      <c r="WEF40" s="59"/>
      <c r="WEG40" s="59"/>
      <c r="WEH40" s="59"/>
      <c r="WEI40" s="59"/>
      <c r="WEJ40" s="59"/>
      <c r="WEK40" s="59"/>
      <c r="WEL40" s="59"/>
      <c r="WEM40" s="59"/>
      <c r="WEN40" s="59"/>
      <c r="WEO40" s="59"/>
      <c r="WEP40" s="59"/>
      <c r="WEQ40" s="59"/>
      <c r="WER40" s="59"/>
      <c r="WES40" s="59"/>
      <c r="WET40" s="59"/>
      <c r="WEU40" s="59"/>
      <c r="WEV40" s="59"/>
      <c r="WEW40" s="59"/>
      <c r="WEX40" s="59"/>
      <c r="WEY40" s="59"/>
      <c r="WEZ40" s="59"/>
      <c r="WFA40" s="59"/>
      <c r="WFB40" s="59"/>
      <c r="WFC40" s="59"/>
      <c r="WFD40" s="59"/>
      <c r="WFE40" s="59"/>
      <c r="WFF40" s="59"/>
      <c r="WFG40" s="59"/>
      <c r="WFH40" s="59"/>
      <c r="WFI40" s="59"/>
      <c r="WFJ40" s="59"/>
      <c r="WFK40" s="59"/>
      <c r="WFL40" s="59"/>
      <c r="WFM40" s="59"/>
      <c r="WFN40" s="59"/>
      <c r="WFO40" s="59"/>
      <c r="WFP40" s="59"/>
      <c r="WFQ40" s="59"/>
      <c r="WFR40" s="59"/>
      <c r="WFS40" s="59"/>
      <c r="WFT40" s="59"/>
      <c r="WFU40" s="59"/>
      <c r="WFV40" s="59"/>
      <c r="WFW40" s="59"/>
      <c r="WFX40" s="59"/>
      <c r="WFY40" s="59"/>
      <c r="WFZ40" s="59"/>
      <c r="WGA40" s="59"/>
      <c r="WGB40" s="59"/>
      <c r="WGC40" s="59"/>
      <c r="WGD40" s="59"/>
      <c r="WGE40" s="59"/>
      <c r="WGF40" s="59"/>
      <c r="WGG40" s="59"/>
      <c r="WGH40" s="59"/>
      <c r="WGI40" s="59"/>
      <c r="WGJ40" s="59"/>
      <c r="WGK40" s="59"/>
      <c r="WGL40" s="59"/>
      <c r="WGM40" s="59"/>
      <c r="WGN40" s="59"/>
      <c r="WGO40" s="59"/>
      <c r="WGP40" s="59"/>
      <c r="WGQ40" s="59"/>
      <c r="WGR40" s="59"/>
      <c r="WGS40" s="59"/>
      <c r="WGT40" s="59"/>
      <c r="WGU40" s="59"/>
      <c r="WGV40" s="59"/>
      <c r="WGW40" s="59"/>
      <c r="WGX40" s="59"/>
      <c r="WGY40" s="59"/>
      <c r="WGZ40" s="59"/>
      <c r="WHA40" s="59"/>
      <c r="WHB40" s="59"/>
      <c r="WHC40" s="59"/>
      <c r="WHD40" s="59"/>
      <c r="WHE40" s="59"/>
      <c r="WHF40" s="59"/>
      <c r="WHG40" s="59"/>
      <c r="WHH40" s="59"/>
      <c r="WHI40" s="59"/>
      <c r="WHJ40" s="59"/>
      <c r="WHK40" s="59"/>
      <c r="WHL40" s="59"/>
      <c r="WHM40" s="59"/>
      <c r="WHN40" s="59"/>
      <c r="WHO40" s="59"/>
      <c r="WHP40" s="59"/>
      <c r="WHQ40" s="59"/>
      <c r="WHR40" s="59"/>
      <c r="WHS40" s="59"/>
      <c r="WHT40" s="59"/>
      <c r="WHU40" s="59"/>
      <c r="WHV40" s="59"/>
      <c r="WHW40" s="59"/>
      <c r="WHX40" s="59"/>
      <c r="WHY40" s="59"/>
      <c r="WHZ40" s="59"/>
      <c r="WIA40" s="59"/>
      <c r="WIB40" s="59"/>
      <c r="WIC40" s="59"/>
      <c r="WID40" s="59"/>
      <c r="WIE40" s="59"/>
      <c r="WIF40" s="59"/>
      <c r="WIG40" s="59"/>
      <c r="WIH40" s="59"/>
      <c r="WII40" s="59"/>
      <c r="WIJ40" s="59"/>
      <c r="WIK40" s="59"/>
      <c r="WIL40" s="59"/>
      <c r="WIM40" s="59"/>
      <c r="WIN40" s="59"/>
      <c r="WIO40" s="59"/>
      <c r="WIP40" s="59"/>
      <c r="WIQ40" s="59"/>
      <c r="WIR40" s="59"/>
      <c r="WIS40" s="59"/>
      <c r="WIT40" s="59"/>
      <c r="WIU40" s="59"/>
      <c r="WIV40" s="59"/>
      <c r="WIW40" s="59"/>
      <c r="WIX40" s="59"/>
      <c r="WIY40" s="59"/>
      <c r="WIZ40" s="59"/>
      <c r="WJA40" s="59"/>
      <c r="WJB40" s="59"/>
      <c r="WJC40" s="59"/>
      <c r="WJD40" s="59"/>
      <c r="WJE40" s="59"/>
      <c r="WJF40" s="59"/>
      <c r="WJG40" s="59"/>
      <c r="WJH40" s="59"/>
      <c r="WJI40" s="59"/>
      <c r="WJJ40" s="59"/>
      <c r="WJK40" s="59"/>
      <c r="WJL40" s="59"/>
      <c r="WJM40" s="59"/>
      <c r="WJN40" s="59"/>
      <c r="WJO40" s="59"/>
      <c r="WJP40" s="59"/>
      <c r="WJQ40" s="59"/>
      <c r="WJR40" s="59"/>
      <c r="WJS40" s="59"/>
      <c r="WJT40" s="59"/>
      <c r="WJU40" s="59"/>
      <c r="WJV40" s="59"/>
      <c r="WJW40" s="59"/>
      <c r="WJX40" s="59"/>
      <c r="WJY40" s="59"/>
      <c r="WJZ40" s="59"/>
      <c r="WKA40" s="59"/>
      <c r="WKB40" s="59"/>
      <c r="WKC40" s="59"/>
      <c r="WKD40" s="59"/>
      <c r="WKE40" s="59"/>
      <c r="WKF40" s="59"/>
      <c r="WKG40" s="59"/>
      <c r="WKH40" s="59"/>
      <c r="WKI40" s="59"/>
      <c r="WKJ40" s="59"/>
      <c r="WKK40" s="59"/>
      <c r="WKL40" s="59"/>
      <c r="WKM40" s="59"/>
      <c r="WKN40" s="59"/>
      <c r="WKO40" s="59"/>
      <c r="WKP40" s="59"/>
      <c r="WKQ40" s="59"/>
      <c r="WKR40" s="59"/>
      <c r="WKS40" s="59"/>
      <c r="WKT40" s="59"/>
      <c r="WKU40" s="59"/>
      <c r="WKV40" s="59"/>
      <c r="WKW40" s="59"/>
      <c r="WKX40" s="59"/>
      <c r="WKY40" s="59"/>
      <c r="WKZ40" s="59"/>
      <c r="WLA40" s="59"/>
      <c r="WLB40" s="59"/>
      <c r="WLC40" s="59"/>
      <c r="WLD40" s="59"/>
      <c r="WLE40" s="59"/>
      <c r="WLF40" s="59"/>
      <c r="WLG40" s="59"/>
      <c r="WLH40" s="59"/>
      <c r="WLI40" s="59"/>
      <c r="WLJ40" s="59"/>
      <c r="WLK40" s="59"/>
      <c r="WLL40" s="59"/>
      <c r="WLM40" s="59"/>
      <c r="WLN40" s="59"/>
      <c r="WLO40" s="59"/>
      <c r="WLP40" s="59"/>
      <c r="WLQ40" s="59"/>
      <c r="WLR40" s="59"/>
      <c r="WLS40" s="59"/>
      <c r="WLT40" s="59"/>
      <c r="WLU40" s="59"/>
      <c r="WLV40" s="59"/>
      <c r="WLW40" s="59"/>
      <c r="WLX40" s="59"/>
      <c r="WLY40" s="59"/>
      <c r="WLZ40" s="59"/>
      <c r="WMA40" s="59"/>
      <c r="WMB40" s="59"/>
      <c r="WMC40" s="59"/>
      <c r="WMD40" s="59"/>
      <c r="WME40" s="59"/>
      <c r="WMF40" s="59"/>
      <c r="WMG40" s="59"/>
      <c r="WMH40" s="59"/>
      <c r="WMI40" s="59"/>
      <c r="WMJ40" s="59"/>
      <c r="WMK40" s="59"/>
      <c r="WML40" s="59"/>
      <c r="WMM40" s="59"/>
      <c r="WMN40" s="59"/>
      <c r="WMO40" s="59"/>
      <c r="WMP40" s="59"/>
      <c r="WMQ40" s="59"/>
      <c r="WMR40" s="59"/>
      <c r="WMS40" s="59"/>
      <c r="WMT40" s="59"/>
      <c r="WMU40" s="59"/>
      <c r="WMV40" s="59"/>
      <c r="WMW40" s="59"/>
      <c r="WMX40" s="59"/>
      <c r="WMY40" s="59"/>
      <c r="WMZ40" s="59"/>
      <c r="WNA40" s="59"/>
      <c r="WNB40" s="59"/>
      <c r="WNC40" s="59"/>
      <c r="WND40" s="59"/>
      <c r="WNE40" s="59"/>
      <c r="WNF40" s="59"/>
      <c r="WNG40" s="59"/>
      <c r="WNH40" s="59"/>
      <c r="WNI40" s="59"/>
      <c r="WNJ40" s="59"/>
      <c r="WNK40" s="59"/>
      <c r="WNL40" s="59"/>
      <c r="WNM40" s="59"/>
      <c r="WNN40" s="59"/>
      <c r="WNO40" s="59"/>
      <c r="WNP40" s="59"/>
      <c r="WNQ40" s="59"/>
      <c r="WNR40" s="59"/>
      <c r="WNS40" s="59"/>
      <c r="WNT40" s="59"/>
      <c r="WNU40" s="59"/>
      <c r="WNV40" s="59"/>
      <c r="WNW40" s="59"/>
      <c r="WNX40" s="59"/>
      <c r="WNY40" s="59"/>
      <c r="WNZ40" s="59"/>
      <c r="WOA40" s="59"/>
      <c r="WOB40" s="59"/>
      <c r="WOC40" s="59"/>
      <c r="WOD40" s="59"/>
      <c r="WOE40" s="59"/>
      <c r="WOF40" s="59"/>
      <c r="WOG40" s="59"/>
      <c r="WOH40" s="59"/>
      <c r="WOI40" s="59"/>
      <c r="WOJ40" s="59"/>
      <c r="WOK40" s="59"/>
      <c r="WOL40" s="59"/>
      <c r="WOM40" s="59"/>
      <c r="WON40" s="59"/>
      <c r="WOO40" s="59"/>
      <c r="WOP40" s="59"/>
      <c r="WOQ40" s="59"/>
      <c r="WOR40" s="59"/>
      <c r="WOS40" s="59"/>
      <c r="WOT40" s="59"/>
      <c r="WOU40" s="59"/>
      <c r="WOV40" s="59"/>
      <c r="WOW40" s="59"/>
      <c r="WOX40" s="59"/>
      <c r="WOY40" s="59"/>
      <c r="WOZ40" s="59"/>
      <c r="WPA40" s="59"/>
      <c r="WPB40" s="59"/>
      <c r="WPC40" s="59"/>
      <c r="WPD40" s="59"/>
      <c r="WPE40" s="59"/>
      <c r="WPF40" s="59"/>
      <c r="WPG40" s="59"/>
      <c r="WPH40" s="59"/>
      <c r="WPI40" s="59"/>
      <c r="WPJ40" s="59"/>
      <c r="WPK40" s="59"/>
      <c r="WPL40" s="59"/>
      <c r="WPM40" s="59"/>
      <c r="WPN40" s="59"/>
      <c r="WPO40" s="59"/>
      <c r="WPP40" s="59"/>
      <c r="WPQ40" s="59"/>
      <c r="WPR40" s="59"/>
      <c r="WPS40" s="59"/>
      <c r="WPT40" s="59"/>
      <c r="WPU40" s="59"/>
      <c r="WPV40" s="59"/>
      <c r="WPW40" s="59"/>
      <c r="WPX40" s="59"/>
      <c r="WPY40" s="59"/>
      <c r="WPZ40" s="59"/>
      <c r="WQA40" s="59"/>
      <c r="WQB40" s="59"/>
      <c r="WQC40" s="59"/>
      <c r="WQD40" s="59"/>
      <c r="WQE40" s="59"/>
      <c r="WQF40" s="59"/>
      <c r="WQG40" s="59"/>
      <c r="WQH40" s="59"/>
      <c r="WQI40" s="59"/>
      <c r="WQJ40" s="59"/>
      <c r="WQK40" s="59"/>
      <c r="WQL40" s="59"/>
      <c r="WQM40" s="59"/>
      <c r="WQN40" s="59"/>
      <c r="WQO40" s="59"/>
      <c r="WQP40" s="59"/>
      <c r="WQQ40" s="59"/>
      <c r="WQR40" s="59"/>
      <c r="WQS40" s="59"/>
      <c r="WQT40" s="59"/>
      <c r="WQU40" s="59"/>
      <c r="WQV40" s="59"/>
      <c r="WQW40" s="59"/>
      <c r="WQX40" s="59"/>
      <c r="WQY40" s="59"/>
      <c r="WQZ40" s="59"/>
      <c r="WRA40" s="59"/>
      <c r="WRB40" s="59"/>
      <c r="WRC40" s="59"/>
      <c r="WRD40" s="59"/>
      <c r="WRE40" s="59"/>
      <c r="WRF40" s="59"/>
      <c r="WRG40" s="59"/>
      <c r="WRH40" s="59"/>
      <c r="WRI40" s="59"/>
      <c r="WRJ40" s="59"/>
      <c r="WRK40" s="59"/>
      <c r="WRL40" s="59"/>
      <c r="WRM40" s="59"/>
      <c r="WRN40" s="59"/>
      <c r="WRO40" s="59"/>
      <c r="WRP40" s="59"/>
      <c r="WRQ40" s="59"/>
      <c r="WRR40" s="59"/>
      <c r="WRS40" s="59"/>
      <c r="WRT40" s="59"/>
      <c r="WRU40" s="59"/>
      <c r="WRV40" s="59"/>
      <c r="WRW40" s="59"/>
      <c r="WRX40" s="59"/>
      <c r="WRY40" s="59"/>
      <c r="WRZ40" s="59"/>
      <c r="WSA40" s="59"/>
      <c r="WSB40" s="59"/>
      <c r="WSC40" s="59"/>
      <c r="WSD40" s="59"/>
      <c r="WSE40" s="59"/>
      <c r="WSF40" s="59"/>
      <c r="WSG40" s="59"/>
      <c r="WSH40" s="59"/>
      <c r="WSI40" s="59"/>
      <c r="WSJ40" s="59"/>
      <c r="WSK40" s="59"/>
      <c r="WSL40" s="59"/>
      <c r="WSM40" s="59"/>
      <c r="WSN40" s="59"/>
      <c r="WSO40" s="59"/>
      <c r="WSP40" s="59"/>
      <c r="WSQ40" s="59"/>
      <c r="WSR40" s="59"/>
      <c r="WSS40" s="59"/>
      <c r="WST40" s="59"/>
      <c r="WSU40" s="59"/>
      <c r="WSV40" s="59"/>
      <c r="WSW40" s="59"/>
      <c r="WSX40" s="59"/>
      <c r="WSY40" s="59"/>
      <c r="WSZ40" s="59"/>
      <c r="WTA40" s="59"/>
      <c r="WTB40" s="59"/>
      <c r="WTC40" s="59"/>
      <c r="WTD40" s="59"/>
      <c r="WTE40" s="59"/>
      <c r="WTF40" s="59"/>
      <c r="WTG40" s="59"/>
      <c r="WTH40" s="59"/>
      <c r="WTI40" s="59"/>
      <c r="WTJ40" s="59"/>
      <c r="WTK40" s="59"/>
      <c r="WTL40" s="59"/>
      <c r="WTM40" s="59"/>
      <c r="WTN40" s="59"/>
      <c r="WTO40" s="59"/>
      <c r="WTP40" s="59"/>
      <c r="WTQ40" s="59"/>
      <c r="WTR40" s="59"/>
      <c r="WTS40" s="59"/>
      <c r="WTT40" s="59"/>
      <c r="WTU40" s="59"/>
      <c r="WTV40" s="59"/>
      <c r="WTW40" s="59"/>
      <c r="WTX40" s="59"/>
      <c r="WTY40" s="59"/>
      <c r="WTZ40" s="59"/>
      <c r="WUA40" s="59"/>
      <c r="WUB40" s="59"/>
      <c r="WUC40" s="59"/>
      <c r="WUD40" s="59"/>
      <c r="WUE40" s="59"/>
      <c r="WUF40" s="59"/>
      <c r="WUG40" s="59"/>
      <c r="WUH40" s="59"/>
      <c r="WUI40" s="59"/>
      <c r="WUJ40" s="59"/>
      <c r="WUK40" s="59"/>
      <c r="WUL40" s="59"/>
      <c r="WUM40" s="59"/>
      <c r="WUN40" s="59"/>
      <c r="WUO40" s="59"/>
      <c r="WUP40" s="59"/>
      <c r="WUQ40" s="59"/>
      <c r="WUR40" s="59"/>
      <c r="WUS40" s="59"/>
      <c r="WUT40" s="59"/>
      <c r="WUU40" s="59"/>
      <c r="WUV40" s="59"/>
      <c r="WUW40" s="59"/>
      <c r="WUX40" s="59"/>
      <c r="WUY40" s="59"/>
      <c r="WUZ40" s="59"/>
      <c r="WVA40" s="59"/>
      <c r="WVB40" s="59"/>
      <c r="WVC40" s="59"/>
      <c r="WVD40" s="59"/>
      <c r="WVE40" s="59"/>
      <c r="WVF40" s="59"/>
      <c r="WVG40" s="59"/>
      <c r="WVH40" s="59"/>
      <c r="WVI40" s="59"/>
      <c r="WVJ40" s="59"/>
      <c r="WVK40" s="59"/>
      <c r="WVL40" s="59"/>
      <c r="WVM40" s="59"/>
      <c r="WVN40" s="59"/>
      <c r="WVO40" s="59"/>
      <c r="WVP40" s="59"/>
      <c r="WVQ40" s="59"/>
      <c r="WVR40" s="59"/>
      <c r="WVS40" s="59"/>
      <c r="WVT40" s="59"/>
      <c r="WVU40" s="59"/>
      <c r="WVV40" s="59"/>
      <c r="WVW40" s="59"/>
      <c r="WVX40" s="59"/>
      <c r="WVY40" s="59"/>
      <c r="WVZ40" s="59"/>
      <c r="WWA40" s="59"/>
      <c r="WWB40" s="59"/>
      <c r="WWC40" s="59"/>
      <c r="WWD40" s="59"/>
      <c r="WWE40" s="59"/>
      <c r="WWF40" s="59"/>
      <c r="WWG40" s="59"/>
      <c r="WWH40" s="59"/>
      <c r="WWI40" s="59"/>
      <c r="WWJ40" s="59"/>
      <c r="WWK40" s="59"/>
      <c r="WWL40" s="59"/>
      <c r="WWM40" s="59"/>
      <c r="WWN40" s="59"/>
      <c r="WWO40" s="59"/>
      <c r="WWP40" s="59"/>
      <c r="WWQ40" s="59"/>
      <c r="WWR40" s="59"/>
      <c r="WWS40" s="59"/>
      <c r="WWT40" s="59"/>
      <c r="WWU40" s="59"/>
      <c r="WWV40" s="59"/>
      <c r="WWW40" s="59"/>
      <c r="WWX40" s="59"/>
      <c r="WWY40" s="59"/>
      <c r="WWZ40" s="59"/>
      <c r="WXA40" s="59"/>
      <c r="WXB40" s="59"/>
      <c r="WXC40" s="59"/>
      <c r="WXD40" s="59"/>
      <c r="WXE40" s="59"/>
      <c r="WXF40" s="59"/>
      <c r="WXG40" s="59"/>
      <c r="WXH40" s="59"/>
      <c r="WXI40" s="59"/>
      <c r="WXJ40" s="59"/>
      <c r="WXK40" s="59"/>
      <c r="WXL40" s="59"/>
      <c r="WXM40" s="59"/>
      <c r="WXN40" s="59"/>
      <c r="WXO40" s="59"/>
      <c r="WXP40" s="59"/>
      <c r="WXQ40" s="59"/>
      <c r="WXR40" s="59"/>
      <c r="WXS40" s="59"/>
      <c r="WXT40" s="59"/>
      <c r="WXU40" s="59"/>
      <c r="WXV40" s="59"/>
      <c r="WXW40" s="59"/>
      <c r="WXX40" s="59"/>
      <c r="WXY40" s="59"/>
      <c r="WXZ40" s="59"/>
      <c r="WYA40" s="59"/>
      <c r="WYB40" s="59"/>
      <c r="WYC40" s="59"/>
      <c r="WYD40" s="59"/>
      <c r="WYE40" s="59"/>
      <c r="WYF40" s="59"/>
      <c r="WYG40" s="59"/>
      <c r="WYH40" s="59"/>
      <c r="WYI40" s="59"/>
      <c r="WYJ40" s="59"/>
      <c r="WYK40" s="59"/>
      <c r="WYL40" s="59"/>
      <c r="WYM40" s="59"/>
      <c r="WYN40" s="59"/>
      <c r="WYO40" s="59"/>
      <c r="WYP40" s="59"/>
      <c r="WYQ40" s="59"/>
      <c r="WYR40" s="59"/>
      <c r="WYS40" s="59"/>
      <c r="WYT40" s="59"/>
      <c r="WYU40" s="59"/>
      <c r="WYV40" s="59"/>
      <c r="WYW40" s="59"/>
      <c r="WYX40" s="59"/>
      <c r="WYY40" s="59"/>
      <c r="WYZ40" s="59"/>
      <c r="WZA40" s="59"/>
      <c r="WZB40" s="59"/>
      <c r="WZC40" s="59"/>
      <c r="WZD40" s="59"/>
      <c r="WZE40" s="59"/>
      <c r="WZF40" s="59"/>
      <c r="WZG40" s="59"/>
      <c r="WZH40" s="59"/>
      <c r="WZI40" s="59"/>
      <c r="WZJ40" s="59"/>
      <c r="WZK40" s="59"/>
      <c r="WZL40" s="59"/>
      <c r="WZM40" s="59"/>
      <c r="WZN40" s="59"/>
      <c r="WZO40" s="59"/>
      <c r="WZP40" s="59"/>
      <c r="WZQ40" s="59"/>
      <c r="WZR40" s="59"/>
      <c r="WZS40" s="59"/>
      <c r="WZT40" s="59"/>
      <c r="WZU40" s="59"/>
      <c r="WZV40" s="59"/>
      <c r="WZW40" s="59"/>
      <c r="WZX40" s="59"/>
      <c r="WZY40" s="59"/>
      <c r="WZZ40" s="59"/>
      <c r="XAA40" s="59"/>
      <c r="XAB40" s="59"/>
      <c r="XAC40" s="59"/>
      <c r="XAD40" s="59"/>
      <c r="XAE40" s="59"/>
      <c r="XAF40" s="59"/>
      <c r="XAG40" s="59"/>
      <c r="XAH40" s="59"/>
      <c r="XAI40" s="59"/>
      <c r="XAJ40" s="59"/>
      <c r="XAK40" s="59"/>
      <c r="XAL40" s="59"/>
      <c r="XAM40" s="59"/>
      <c r="XAN40" s="59"/>
      <c r="XAO40" s="59"/>
      <c r="XAP40" s="59"/>
      <c r="XAQ40" s="59"/>
      <c r="XAR40" s="59"/>
      <c r="XAS40" s="59"/>
      <c r="XAT40" s="59"/>
      <c r="XAU40" s="59"/>
      <c r="XAV40" s="59"/>
      <c r="XAW40" s="59"/>
      <c r="XAX40" s="59"/>
      <c r="XAY40" s="59"/>
      <c r="XAZ40" s="59"/>
      <c r="XBA40" s="59"/>
      <c r="XBB40" s="59"/>
      <c r="XBC40" s="59"/>
      <c r="XBD40" s="59"/>
      <c r="XBE40" s="59"/>
      <c r="XBF40" s="59"/>
      <c r="XBG40" s="59"/>
      <c r="XBH40" s="59"/>
      <c r="XBI40" s="59"/>
      <c r="XBJ40" s="59"/>
      <c r="XBK40" s="59"/>
      <c r="XBL40" s="59"/>
      <c r="XBM40" s="59"/>
      <c r="XBN40" s="59"/>
      <c r="XBO40" s="59"/>
      <c r="XBP40" s="59"/>
      <c r="XBQ40" s="59"/>
      <c r="XBR40" s="59"/>
      <c r="XBS40" s="59"/>
      <c r="XBT40" s="59"/>
      <c r="XBU40" s="59"/>
      <c r="XBV40" s="59"/>
      <c r="XBW40" s="59"/>
      <c r="XBX40" s="59"/>
      <c r="XBY40" s="59"/>
      <c r="XBZ40" s="59"/>
      <c r="XCA40" s="59"/>
      <c r="XCB40" s="59"/>
      <c r="XCC40" s="59"/>
      <c r="XCD40" s="59"/>
      <c r="XCE40" s="59"/>
      <c r="XCF40" s="59"/>
      <c r="XCG40" s="59"/>
      <c r="XCH40" s="59"/>
      <c r="XCI40" s="59"/>
      <c r="XCJ40" s="59"/>
      <c r="XCK40" s="59"/>
      <c r="XCL40" s="59"/>
      <c r="XCM40" s="59"/>
      <c r="XCN40" s="59"/>
      <c r="XCO40" s="59"/>
      <c r="XCP40" s="59"/>
      <c r="XCQ40" s="59"/>
      <c r="XCR40" s="59"/>
      <c r="XCS40" s="59"/>
      <c r="XCT40" s="59"/>
      <c r="XCU40" s="59"/>
      <c r="XCV40" s="59"/>
      <c r="XCW40" s="59"/>
      <c r="XCX40" s="59"/>
      <c r="XCY40" s="59"/>
      <c r="XCZ40" s="59"/>
      <c r="XDA40" s="59"/>
      <c r="XDB40" s="59"/>
      <c r="XDC40" s="59"/>
      <c r="XDD40" s="59"/>
      <c r="XDE40" s="59"/>
      <c r="XDF40" s="59"/>
      <c r="XDG40" s="59"/>
      <c r="XDH40" s="59"/>
      <c r="XDI40" s="59"/>
      <c r="XDJ40" s="59"/>
      <c r="XDK40" s="59"/>
      <c r="XDL40" s="59"/>
      <c r="XDM40" s="59"/>
      <c r="XDN40" s="59"/>
      <c r="XDO40" s="59"/>
      <c r="XDP40" s="59"/>
      <c r="XDQ40" s="59"/>
      <c r="XDR40" s="59"/>
      <c r="XDS40" s="59"/>
      <c r="XDT40" s="59"/>
      <c r="XDU40" s="59"/>
      <c r="XDV40" s="59"/>
      <c r="XDW40" s="59"/>
      <c r="XDX40" s="59"/>
      <c r="XDY40" s="59"/>
      <c r="XDZ40" s="59"/>
      <c r="XEA40" s="59"/>
      <c r="XEB40" s="59"/>
      <c r="XEC40" s="59"/>
      <c r="XED40" s="59"/>
      <c r="XEE40" s="59"/>
      <c r="XEF40" s="59"/>
      <c r="XEG40" s="59"/>
      <c r="XEH40" s="59"/>
      <c r="XEI40" s="59"/>
      <c r="XEJ40" s="59"/>
      <c r="XEK40" s="59"/>
      <c r="XEL40" s="59"/>
      <c r="XEM40" s="59"/>
      <c r="XEN40" s="59"/>
      <c r="XEO40" s="59"/>
      <c r="XEP40" s="59"/>
      <c r="XEQ40" s="59"/>
      <c r="XER40" s="59"/>
      <c r="XES40" s="59"/>
      <c r="XET40" s="59"/>
      <c r="XEU40" s="59"/>
      <c r="XEV40" s="59"/>
      <c r="XEW40" s="59"/>
      <c r="XEX40" s="59"/>
    </row>
    <row r="41" spans="1:16378">
      <c r="A41" s="62" t="s">
        <v>126</v>
      </c>
      <c r="B41" s="63" t="s">
        <v>7</v>
      </c>
      <c r="C41" s="63"/>
      <c r="D41" s="63">
        <v>17.54</v>
      </c>
      <c r="E41" s="63">
        <v>17.54</v>
      </c>
      <c r="F41" s="63">
        <v>17.54</v>
      </c>
      <c r="G41" s="63">
        <v>17.54</v>
      </c>
      <c r="H41" s="63">
        <v>17.54</v>
      </c>
      <c r="I41" s="63">
        <v>17.54</v>
      </c>
      <c r="J41" s="63">
        <v>17.54</v>
      </c>
      <c r="K41" s="63">
        <v>17.54</v>
      </c>
      <c r="L41" s="63">
        <v>17.54</v>
      </c>
      <c r="M41" s="63">
        <v>17.54</v>
      </c>
      <c r="N41" s="63">
        <v>17.54</v>
      </c>
      <c r="O41" s="63">
        <v>17.54</v>
      </c>
      <c r="P41" s="63">
        <v>17.54</v>
      </c>
      <c r="Q41" s="63">
        <v>17.54</v>
      </c>
      <c r="R41" s="63">
        <v>17.54</v>
      </c>
      <c r="S41" s="63">
        <v>17.54</v>
      </c>
      <c r="T41" s="63">
        <v>17.54</v>
      </c>
      <c r="U41" s="63">
        <v>17.54</v>
      </c>
      <c r="V41" s="63">
        <v>17.54</v>
      </c>
      <c r="W41" s="63">
        <v>17.54</v>
      </c>
      <c r="X41" s="63">
        <v>17.54</v>
      </c>
      <c r="Y41" s="63">
        <v>17.54</v>
      </c>
      <c r="Z41" s="63">
        <v>17.54</v>
      </c>
      <c r="AA41" s="63">
        <v>17.54</v>
      </c>
      <c r="AB41" s="63">
        <v>17.54</v>
      </c>
      <c r="AC41" s="63">
        <v>17.54</v>
      </c>
      <c r="AD41" s="63">
        <v>17.54</v>
      </c>
      <c r="AE41" s="63">
        <v>17.54</v>
      </c>
      <c r="AF41" s="63">
        <v>17.54</v>
      </c>
      <c r="AG41" s="63">
        <v>17.54</v>
      </c>
      <c r="AH41" s="63">
        <v>17.54</v>
      </c>
      <c r="AI41" s="63">
        <v>20.420000000000002</v>
      </c>
      <c r="AJ41" s="63">
        <v>20.420000000000002</v>
      </c>
      <c r="AK41" s="63">
        <v>20.420000000000002</v>
      </c>
      <c r="AL41" s="63">
        <v>20.420000000000002</v>
      </c>
      <c r="AM41" s="63">
        <v>20.420000000000002</v>
      </c>
      <c r="AN41" s="63">
        <v>20.420000000000002</v>
      </c>
      <c r="AO41" s="63">
        <v>20.420000000000002</v>
      </c>
      <c r="AP41" s="63">
        <v>20.420000000000002</v>
      </c>
      <c r="AQ41" s="63">
        <v>20.420000000000002</v>
      </c>
      <c r="AR41" s="63">
        <v>20.420000000000002</v>
      </c>
      <c r="AS41" s="63">
        <v>20.420000000000002</v>
      </c>
      <c r="AT41" s="63">
        <v>20.420000000000002</v>
      </c>
      <c r="AU41" s="63">
        <v>20.420000000000002</v>
      </c>
      <c r="AV41" s="63">
        <v>20.420000000000002</v>
      </c>
      <c r="AW41" s="63">
        <v>20.420000000000002</v>
      </c>
      <c r="AX41" s="63">
        <v>20.420000000000002</v>
      </c>
      <c r="AY41" s="63">
        <v>20.420000000000002</v>
      </c>
      <c r="AZ41" s="63">
        <v>20.420000000000002</v>
      </c>
      <c r="BA41" s="63">
        <v>20.420000000000002</v>
      </c>
      <c r="BB41" s="63">
        <v>20.420000000000002</v>
      </c>
      <c r="BC41" s="63">
        <v>20.420000000000002</v>
      </c>
      <c r="BD41" s="63">
        <v>20.420000000000002</v>
      </c>
      <c r="BE41" s="63">
        <v>20.420000000000002</v>
      </c>
      <c r="BF41" s="63">
        <v>20.420000000000002</v>
      </c>
      <c r="BG41" s="63">
        <v>20.420000000000002</v>
      </c>
      <c r="BH41" s="63">
        <v>20.420000000000002</v>
      </c>
      <c r="BI41" s="63">
        <v>20.420000000000002</v>
      </c>
      <c r="BJ41" s="63">
        <v>20.420000000000002</v>
      </c>
      <c r="BK41" s="63">
        <v>20.420000000000002</v>
      </c>
      <c r="BL41" s="63">
        <v>20.420000000000002</v>
      </c>
      <c r="BM41" s="63">
        <v>20.420000000000002</v>
      </c>
      <c r="BN41" s="63">
        <v>23.34</v>
      </c>
      <c r="BO41" s="63">
        <v>23.34</v>
      </c>
      <c r="BP41" s="63">
        <v>23.34</v>
      </c>
      <c r="BQ41" s="63">
        <v>23.34</v>
      </c>
      <c r="BR41" s="63">
        <v>23.34</v>
      </c>
      <c r="BS41" s="63">
        <v>23.34</v>
      </c>
      <c r="BT41" s="63">
        <v>23.34</v>
      </c>
      <c r="BU41" s="63">
        <v>23.34</v>
      </c>
      <c r="BV41" s="63">
        <v>23.34</v>
      </c>
      <c r="BW41" s="63">
        <v>23.34</v>
      </c>
      <c r="BX41" s="63">
        <v>23.34</v>
      </c>
      <c r="BY41" s="63">
        <v>23.34</v>
      </c>
      <c r="BZ41" s="63">
        <v>23.34</v>
      </c>
      <c r="CA41" s="63">
        <v>23.34</v>
      </c>
      <c r="CB41" s="63">
        <v>23.34</v>
      </c>
      <c r="CC41" s="63">
        <v>23.34</v>
      </c>
      <c r="CD41" s="63">
        <v>23.34</v>
      </c>
      <c r="CE41" s="63">
        <v>23.34</v>
      </c>
      <c r="CF41" s="63">
        <v>23.34</v>
      </c>
      <c r="CG41" s="63">
        <v>23.34</v>
      </c>
      <c r="CH41" s="63">
        <v>23.34</v>
      </c>
      <c r="CI41" s="63">
        <v>23.34</v>
      </c>
      <c r="CJ41" s="63">
        <v>23.34</v>
      </c>
      <c r="CK41" s="63">
        <v>23.34</v>
      </c>
      <c r="CL41" s="63">
        <v>23.34</v>
      </c>
      <c r="CM41" s="63">
        <v>23.34</v>
      </c>
      <c r="CN41" s="63">
        <v>23.34</v>
      </c>
      <c r="CO41" s="63">
        <v>23.34</v>
      </c>
      <c r="CP41" s="63">
        <v>23.34</v>
      </c>
      <c r="CQ41" s="63">
        <v>23.34</v>
      </c>
      <c r="CR41" s="63">
        <v>23.34</v>
      </c>
      <c r="CS41" s="63">
        <v>17.54</v>
      </c>
      <c r="CT41" s="63">
        <v>17.54</v>
      </c>
      <c r="CU41" s="63">
        <v>17.54</v>
      </c>
      <c r="CV41" s="63">
        <v>17.54</v>
      </c>
      <c r="CW41" s="63">
        <v>17.54</v>
      </c>
      <c r="CX41" s="63">
        <v>17.54</v>
      </c>
      <c r="CY41" s="63">
        <v>17.54</v>
      </c>
      <c r="CZ41" s="63">
        <v>17.54</v>
      </c>
      <c r="DA41" s="63">
        <v>17.54</v>
      </c>
      <c r="DB41" s="63">
        <v>17.54</v>
      </c>
      <c r="DC41" s="63">
        <v>17.54</v>
      </c>
      <c r="DD41" s="63">
        <v>17.54</v>
      </c>
      <c r="DE41" s="63">
        <v>17.54</v>
      </c>
      <c r="DF41" s="63">
        <v>17.54</v>
      </c>
      <c r="DG41" s="63">
        <v>17.54</v>
      </c>
      <c r="DH41" s="63">
        <v>17.54</v>
      </c>
      <c r="DI41" s="63">
        <v>17.54</v>
      </c>
      <c r="DJ41" s="63">
        <v>17.54</v>
      </c>
      <c r="DK41" s="63">
        <v>17.54</v>
      </c>
      <c r="DL41" s="63">
        <v>17.54</v>
      </c>
      <c r="DM41" s="63">
        <v>17.54</v>
      </c>
      <c r="DN41" s="63">
        <v>17.54</v>
      </c>
      <c r="DO41" s="63">
        <v>30.07</v>
      </c>
      <c r="DP41" s="63">
        <v>30.07</v>
      </c>
      <c r="DQ41" s="63">
        <v>30.07</v>
      </c>
      <c r="DR41" s="63">
        <v>30.07</v>
      </c>
      <c r="DS41" s="63">
        <v>30.07</v>
      </c>
      <c r="DT41" s="63">
        <v>30.07</v>
      </c>
      <c r="DU41" s="63">
        <v>30.07</v>
      </c>
      <c r="DV41" s="63">
        <v>30.07</v>
      </c>
      <c r="DW41" s="63">
        <v>30.07</v>
      </c>
      <c r="DX41" s="63">
        <v>30.07</v>
      </c>
      <c r="DY41" s="63">
        <v>30.07</v>
      </c>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63"/>
      <c r="HN41" s="63"/>
      <c r="HO41" s="63"/>
      <c r="HP41" s="63"/>
      <c r="HQ41" s="63"/>
      <c r="HR41" s="63"/>
      <c r="HS41" s="63"/>
      <c r="HT41" s="63"/>
      <c r="HU41" s="63"/>
      <c r="HV41" s="63"/>
      <c r="HW41" s="63"/>
      <c r="HX41" s="63"/>
      <c r="HY41" s="63"/>
      <c r="HZ41" s="63"/>
      <c r="IA41" s="63"/>
      <c r="IB41" s="63"/>
      <c r="IC41" s="63"/>
      <c r="ID41" s="63"/>
      <c r="IE41" s="63"/>
      <c r="IF41" s="63"/>
      <c r="IG41" s="63"/>
      <c r="IH41" s="63"/>
      <c r="II41" s="63"/>
      <c r="IJ41" s="63"/>
      <c r="IK41" s="63"/>
      <c r="IL41" s="63"/>
      <c r="IM41" s="63"/>
      <c r="IN41" s="63"/>
      <c r="IO41" s="63"/>
      <c r="IP41" s="63"/>
      <c r="IQ41" s="63"/>
      <c r="IR41" s="63"/>
      <c r="IS41" s="63"/>
      <c r="IT41" s="63"/>
      <c r="IU41" s="63"/>
      <c r="IV41" s="63"/>
      <c r="IW41" s="63"/>
      <c r="IX41" s="63"/>
      <c r="IY41" s="63"/>
      <c r="IZ41" s="63"/>
      <c r="JA41" s="63"/>
      <c r="JB41" s="63"/>
      <c r="JC41" s="63"/>
      <c r="JD41" s="63"/>
      <c r="JE41" s="63"/>
      <c r="JF41" s="63"/>
      <c r="JG41" s="63"/>
      <c r="JH41" s="63"/>
      <c r="JI41" s="63"/>
      <c r="JJ41" s="63"/>
      <c r="JK41" s="63"/>
      <c r="JL41" s="63"/>
      <c r="JM41" s="63"/>
      <c r="JN41" s="63"/>
      <c r="JO41" s="63"/>
      <c r="JP41" s="63"/>
      <c r="JQ41" s="63"/>
      <c r="JR41" s="63"/>
      <c r="JS41" s="63"/>
      <c r="JT41" s="63"/>
      <c r="JU41" s="63"/>
      <c r="JV41" s="63"/>
      <c r="JW41" s="63"/>
      <c r="JX41" s="63"/>
      <c r="JY41" s="63"/>
      <c r="JZ41" s="63"/>
      <c r="KA41" s="63"/>
      <c r="KB41" s="63"/>
      <c r="KC41" s="63"/>
      <c r="KD41" s="63"/>
      <c r="KE41" s="63"/>
      <c r="KF41" s="63"/>
      <c r="KG41" s="63"/>
      <c r="KH41" s="63"/>
      <c r="KI41" s="63"/>
      <c r="KJ41" s="63"/>
      <c r="KK41" s="63"/>
      <c r="KL41" s="63"/>
      <c r="KM41" s="63"/>
      <c r="KN41" s="63"/>
      <c r="KO41" s="63"/>
      <c r="KP41" s="63"/>
      <c r="KQ41" s="63"/>
      <c r="KR41" s="63"/>
      <c r="KS41" s="63"/>
      <c r="KT41" s="63"/>
      <c r="KU41" s="63"/>
      <c r="KV41" s="63"/>
      <c r="KW41" s="63"/>
      <c r="KX41" s="63"/>
      <c r="KY41" s="63"/>
      <c r="KZ41" s="63"/>
      <c r="LA41" s="63"/>
      <c r="LB41" s="63"/>
      <c r="LC41" s="63"/>
      <c r="LD41" s="63"/>
      <c r="LE41" s="63"/>
      <c r="LF41" s="63"/>
      <c r="LG41" s="63"/>
      <c r="LH41" s="63"/>
      <c r="LI41" s="63"/>
      <c r="LJ41" s="63"/>
      <c r="LK41" s="63"/>
      <c r="LL41" s="63"/>
      <c r="LM41" s="63"/>
      <c r="LN41" s="63"/>
      <c r="LO41" s="63"/>
      <c r="LP41" s="63"/>
      <c r="LQ41" s="63"/>
      <c r="LR41" s="63"/>
      <c r="LS41" s="63"/>
      <c r="LT41" s="63"/>
      <c r="LU41" s="63"/>
      <c r="LV41" s="63"/>
      <c r="LW41" s="63"/>
      <c r="LX41" s="63"/>
      <c r="LY41" s="63"/>
      <c r="LZ41" s="63"/>
      <c r="MA41" s="63"/>
      <c r="MB41" s="63"/>
      <c r="MC41" s="63"/>
      <c r="MD41" s="63"/>
      <c r="ME41" s="63"/>
      <c r="MF41" s="63"/>
      <c r="MG41" s="63"/>
      <c r="MH41" s="63"/>
      <c r="MI41" s="63"/>
      <c r="MJ41" s="63"/>
      <c r="MK41" s="63"/>
      <c r="ML41" s="63"/>
      <c r="MM41" s="63"/>
      <c r="MN41" s="63"/>
      <c r="MO41" s="63"/>
      <c r="MP41" s="63"/>
      <c r="MQ41" s="63"/>
      <c r="MR41" s="63"/>
      <c r="MS41" s="63"/>
      <c r="MT41" s="63"/>
      <c r="MU41" s="63"/>
      <c r="MV41" s="63"/>
      <c r="MW41" s="63"/>
      <c r="MX41" s="63"/>
      <c r="MY41" s="63"/>
      <c r="MZ41" s="63"/>
      <c r="NA41" s="63"/>
      <c r="NB41" s="63"/>
      <c r="NC41" s="63"/>
      <c r="ND41" s="63"/>
      <c r="NE41" s="63"/>
      <c r="NF41" s="63"/>
      <c r="NG41" s="63"/>
      <c r="NH41" s="63"/>
      <c r="NI41" s="63"/>
      <c r="NJ41" s="63"/>
      <c r="NK41" s="63"/>
      <c r="NL41" s="63"/>
      <c r="NM41" s="63"/>
      <c r="NN41" s="63"/>
      <c r="NO41" s="63"/>
      <c r="NP41" s="63"/>
      <c r="NQ41" s="63"/>
      <c r="NR41" s="63"/>
      <c r="NS41" s="63"/>
      <c r="NT41" s="63"/>
      <c r="NU41" s="63"/>
      <c r="NV41" s="63"/>
      <c r="NW41" s="63"/>
      <c r="NX41" s="63"/>
      <c r="NY41" s="63"/>
      <c r="NZ41" s="63"/>
      <c r="OA41" s="63"/>
      <c r="OB41" s="63"/>
      <c r="OC41" s="63"/>
      <c r="OD41" s="63"/>
      <c r="OE41" s="63"/>
      <c r="OF41" s="63"/>
      <c r="OG41" s="63"/>
      <c r="OH41" s="63"/>
      <c r="OI41" s="63"/>
      <c r="OJ41" s="63"/>
      <c r="OK41" s="63"/>
      <c r="OL41" s="63"/>
      <c r="OM41" s="63"/>
      <c r="ON41" s="63"/>
      <c r="OO41" s="63"/>
      <c r="OP41" s="63"/>
      <c r="OQ41" s="63"/>
      <c r="OR41" s="63"/>
      <c r="OS41" s="63"/>
      <c r="OT41" s="63"/>
      <c r="OU41" s="63"/>
      <c r="OV41" s="63"/>
      <c r="OW41" s="63"/>
      <c r="OX41" s="63"/>
      <c r="OY41" s="63"/>
      <c r="OZ41" s="63"/>
      <c r="PA41" s="63"/>
      <c r="PB41" s="63"/>
      <c r="PC41" s="63"/>
      <c r="PD41" s="63"/>
      <c r="PE41" s="63"/>
      <c r="PF41" s="63"/>
      <c r="PG41" s="63"/>
      <c r="PH41" s="63"/>
      <c r="PI41" s="63"/>
      <c r="PJ41" s="63"/>
      <c r="PK41" s="63"/>
      <c r="PL41" s="63"/>
      <c r="PM41" s="63"/>
      <c r="PN41" s="63"/>
      <c r="PO41" s="63"/>
      <c r="PP41" s="63"/>
      <c r="PQ41" s="63"/>
      <c r="PR41" s="63"/>
      <c r="PS41" s="63"/>
      <c r="PT41" s="63"/>
      <c r="PU41" s="63"/>
      <c r="PV41" s="63"/>
      <c r="PW41" s="63"/>
      <c r="PX41" s="63"/>
      <c r="PY41" s="63"/>
      <c r="PZ41" s="63"/>
      <c r="QA41" s="63"/>
      <c r="QB41" s="63"/>
      <c r="QC41" s="63"/>
      <c r="QD41" s="63"/>
      <c r="QE41" s="63"/>
      <c r="QF41" s="63"/>
      <c r="QG41" s="63"/>
      <c r="QH41" s="63"/>
      <c r="QI41" s="63"/>
      <c r="QJ41" s="63"/>
      <c r="QK41" s="63"/>
      <c r="QL41" s="63"/>
      <c r="QM41" s="63"/>
      <c r="QN41" s="63"/>
      <c r="QO41" s="63"/>
      <c r="QP41" s="63"/>
      <c r="QQ41" s="63"/>
      <c r="QR41" s="63"/>
      <c r="QS41" s="63"/>
      <c r="QT41" s="63"/>
      <c r="QU41" s="63"/>
      <c r="QV41" s="63"/>
      <c r="QW41" s="63"/>
      <c r="QX41" s="63"/>
      <c r="QY41" s="63"/>
      <c r="QZ41" s="63"/>
      <c r="RA41" s="63"/>
      <c r="RB41" s="63"/>
      <c r="RC41" s="63"/>
      <c r="RD41" s="63"/>
      <c r="RE41" s="63"/>
      <c r="RF41" s="63"/>
      <c r="RG41" s="63"/>
      <c r="RH41" s="63"/>
      <c r="RI41" s="63"/>
      <c r="RJ41" s="63"/>
      <c r="RK41" s="63"/>
      <c r="RL41" s="63"/>
      <c r="RM41" s="63"/>
      <c r="RN41" s="63"/>
      <c r="RO41" s="63"/>
      <c r="RP41" s="63"/>
      <c r="RQ41" s="63"/>
      <c r="RR41" s="63"/>
      <c r="RS41" s="63"/>
      <c r="RT41" s="63"/>
      <c r="RU41" s="63"/>
      <c r="RV41" s="63"/>
      <c r="RW41" s="63"/>
      <c r="RX41" s="63"/>
      <c r="RY41" s="63"/>
      <c r="RZ41" s="63"/>
      <c r="SA41" s="63"/>
      <c r="SB41" s="63"/>
      <c r="SC41" s="63"/>
      <c r="SD41" s="63"/>
      <c r="SE41" s="63"/>
      <c r="SF41" s="63"/>
      <c r="SG41" s="63"/>
      <c r="SH41" s="63"/>
      <c r="SI41" s="63"/>
      <c r="SJ41" s="63"/>
      <c r="SK41" s="63"/>
      <c r="SL41" s="63"/>
      <c r="SM41" s="63"/>
      <c r="SN41" s="63"/>
      <c r="SO41" s="63"/>
      <c r="SP41" s="63"/>
      <c r="SQ41" s="63"/>
      <c r="SR41" s="63"/>
      <c r="SS41" s="63"/>
      <c r="ST41" s="63"/>
      <c r="SU41" s="63"/>
      <c r="SV41" s="63"/>
      <c r="SW41" s="63"/>
      <c r="SX41" s="63"/>
      <c r="SY41" s="63"/>
      <c r="SZ41" s="63"/>
      <c r="TA41" s="63"/>
      <c r="TB41" s="63"/>
      <c r="TC41" s="63"/>
      <c r="TD41" s="63"/>
      <c r="TE41" s="63"/>
      <c r="TF41" s="63"/>
      <c r="TG41" s="63"/>
      <c r="TH41" s="63"/>
      <c r="TI41" s="63"/>
      <c r="TJ41" s="63"/>
      <c r="TK41" s="63"/>
      <c r="TL41" s="63"/>
      <c r="TM41" s="63"/>
      <c r="TN41" s="63"/>
      <c r="TO41" s="63"/>
      <c r="TP41" s="63"/>
      <c r="TQ41" s="63"/>
      <c r="TR41" s="63"/>
      <c r="TS41" s="63"/>
      <c r="TT41" s="63"/>
      <c r="TU41" s="63"/>
      <c r="TV41" s="63"/>
      <c r="TW41" s="63"/>
      <c r="TX41" s="63"/>
      <c r="TY41" s="63"/>
      <c r="TZ41" s="63"/>
      <c r="UA41" s="63"/>
      <c r="UB41" s="63"/>
      <c r="UC41" s="63"/>
      <c r="UD41" s="63"/>
      <c r="UE41" s="63"/>
      <c r="UF41" s="63"/>
      <c r="UG41" s="63"/>
      <c r="UH41" s="63"/>
      <c r="UI41" s="63"/>
      <c r="UJ41" s="63"/>
      <c r="UK41" s="63"/>
      <c r="UL41" s="63"/>
      <c r="UM41" s="63"/>
      <c r="UN41" s="63"/>
      <c r="UO41" s="63"/>
      <c r="UP41" s="63"/>
      <c r="UQ41" s="63"/>
      <c r="UR41" s="63"/>
      <c r="US41" s="63"/>
      <c r="UT41" s="63"/>
      <c r="UU41" s="63"/>
      <c r="UV41" s="63"/>
      <c r="UW41" s="63"/>
      <c r="UX41" s="63"/>
      <c r="UY41" s="63"/>
      <c r="UZ41" s="63"/>
      <c r="VA41" s="63"/>
      <c r="VB41" s="63"/>
      <c r="VC41" s="63"/>
      <c r="VD41" s="63"/>
      <c r="VE41" s="63"/>
      <c r="VF41" s="63"/>
      <c r="VG41" s="63"/>
      <c r="VH41" s="63"/>
      <c r="VI41" s="63"/>
      <c r="VJ41" s="63"/>
      <c r="VK41" s="63"/>
      <c r="VL41" s="63"/>
      <c r="VM41" s="63"/>
      <c r="VN41" s="63"/>
      <c r="VO41" s="63"/>
      <c r="VP41" s="63"/>
      <c r="VQ41" s="63"/>
      <c r="VR41" s="63"/>
      <c r="VS41" s="63"/>
      <c r="VT41" s="63"/>
      <c r="VU41" s="63"/>
      <c r="VV41" s="63"/>
      <c r="VW41" s="63"/>
      <c r="VX41" s="63"/>
      <c r="VY41" s="63"/>
      <c r="VZ41" s="63"/>
      <c r="WA41" s="63"/>
      <c r="WB41" s="63"/>
      <c r="WC41" s="63"/>
      <c r="WD41" s="63"/>
      <c r="WE41" s="63"/>
      <c r="WF41" s="63"/>
      <c r="WG41" s="63"/>
      <c r="WH41" s="63"/>
      <c r="WI41" s="63"/>
      <c r="WJ41" s="63"/>
      <c r="WK41" s="63"/>
      <c r="WL41" s="63"/>
      <c r="WM41" s="63"/>
      <c r="WN41" s="63"/>
      <c r="WO41" s="63"/>
      <c r="WP41" s="63"/>
      <c r="WQ41" s="63"/>
      <c r="WR41" s="63"/>
      <c r="WS41" s="63"/>
      <c r="WT41" s="63"/>
      <c r="WU41" s="63"/>
      <c r="WV41" s="63"/>
      <c r="WW41" s="63"/>
      <c r="WX41" s="63"/>
      <c r="WY41" s="63"/>
      <c r="WZ41" s="63"/>
      <c r="XA41" s="63"/>
      <c r="XB41" s="63"/>
      <c r="XC41" s="63"/>
      <c r="XD41" s="63"/>
      <c r="XE41" s="63"/>
      <c r="XF41" s="63"/>
      <c r="XG41" s="63"/>
      <c r="XH41" s="63"/>
      <c r="XI41" s="63"/>
      <c r="XJ41" s="63"/>
      <c r="XK41" s="63"/>
      <c r="XL41" s="63"/>
      <c r="XM41" s="63"/>
      <c r="XN41" s="63"/>
      <c r="XO41" s="63"/>
      <c r="XP41" s="63"/>
      <c r="XQ41" s="63"/>
      <c r="XR41" s="63"/>
      <c r="XS41" s="63"/>
      <c r="XT41" s="63"/>
      <c r="XU41" s="63"/>
      <c r="XV41" s="63"/>
      <c r="XW41" s="63"/>
      <c r="XX41" s="63"/>
      <c r="XY41" s="63"/>
      <c r="XZ41" s="63"/>
      <c r="YA41" s="63"/>
      <c r="YB41" s="63"/>
      <c r="YC41" s="63"/>
      <c r="YD41" s="63"/>
      <c r="YE41" s="63"/>
      <c r="YF41" s="63"/>
      <c r="YG41" s="63"/>
      <c r="YH41" s="63"/>
      <c r="YI41" s="63"/>
      <c r="YJ41" s="63"/>
      <c r="YK41" s="63"/>
      <c r="YL41" s="63"/>
      <c r="YM41" s="63"/>
      <c r="YN41" s="63"/>
      <c r="YO41" s="63"/>
      <c r="YP41" s="63"/>
      <c r="YQ41" s="63"/>
      <c r="YR41" s="63"/>
      <c r="YS41" s="63"/>
      <c r="YT41" s="63"/>
      <c r="YU41" s="63"/>
      <c r="YV41" s="63"/>
      <c r="YW41" s="63"/>
      <c r="YX41" s="63"/>
      <c r="YY41" s="63"/>
      <c r="YZ41" s="63"/>
      <c r="ZA41" s="63"/>
      <c r="ZB41" s="63"/>
      <c r="ZC41" s="63"/>
      <c r="ZD41" s="63"/>
      <c r="ZE41" s="63"/>
      <c r="ZF41" s="63"/>
      <c r="ZG41" s="63"/>
      <c r="ZH41" s="63"/>
      <c r="ZI41" s="63"/>
      <c r="ZJ41" s="63"/>
      <c r="ZK41" s="63"/>
      <c r="ZL41" s="63"/>
      <c r="ZM41" s="63"/>
      <c r="ZN41" s="63"/>
      <c r="ZO41" s="63"/>
      <c r="ZP41" s="63"/>
      <c r="ZQ41" s="63"/>
      <c r="ZR41" s="63"/>
      <c r="ZS41" s="63"/>
      <c r="ZT41" s="63"/>
      <c r="ZU41" s="63"/>
      <c r="ZV41" s="63"/>
      <c r="ZW41" s="63"/>
      <c r="ZX41" s="63"/>
      <c r="ZY41" s="63"/>
      <c r="ZZ41" s="63"/>
      <c r="AAA41" s="63"/>
      <c r="AAB41" s="63"/>
      <c r="AAC41" s="63"/>
      <c r="AAD41" s="63"/>
      <c r="AAE41" s="63"/>
      <c r="AAF41" s="63"/>
      <c r="AAG41" s="63"/>
      <c r="AAH41" s="63"/>
      <c r="AAI41" s="63"/>
      <c r="AAJ41" s="63"/>
      <c r="AAK41" s="63"/>
      <c r="AAL41" s="63"/>
      <c r="AAM41" s="63"/>
      <c r="AAN41" s="63"/>
      <c r="AAO41" s="63"/>
      <c r="AAP41" s="63"/>
      <c r="AAQ41" s="63"/>
      <c r="AAR41" s="63"/>
      <c r="AAS41" s="63"/>
      <c r="AAT41" s="63"/>
      <c r="AAU41" s="63"/>
      <c r="AAV41" s="63"/>
      <c r="AAW41" s="63"/>
      <c r="AAX41" s="63"/>
      <c r="AAY41" s="63"/>
      <c r="AAZ41" s="63"/>
      <c r="ABA41" s="63"/>
      <c r="ABB41" s="63"/>
      <c r="ABC41" s="63"/>
      <c r="ABD41" s="63"/>
      <c r="ABE41" s="63"/>
      <c r="ABF41" s="63"/>
      <c r="ABG41" s="63"/>
      <c r="ABH41" s="63"/>
      <c r="ABI41" s="63"/>
      <c r="ABJ41" s="63"/>
      <c r="ABK41" s="63"/>
      <c r="ABL41" s="63"/>
      <c r="ABM41" s="63"/>
      <c r="ABN41" s="63"/>
      <c r="ABO41" s="63"/>
      <c r="ABP41" s="63"/>
      <c r="ABQ41" s="63"/>
      <c r="ABR41" s="63"/>
      <c r="ABS41" s="63"/>
      <c r="ABT41" s="63"/>
      <c r="ABU41" s="63"/>
      <c r="ABV41" s="63"/>
      <c r="ABW41" s="63"/>
      <c r="ABX41" s="63"/>
      <c r="ABY41" s="63"/>
      <c r="ABZ41" s="63"/>
      <c r="ACA41" s="63"/>
      <c r="ACB41" s="63"/>
      <c r="ACC41" s="63"/>
      <c r="ACD41" s="63"/>
      <c r="ACE41" s="63"/>
      <c r="ACF41" s="63"/>
      <c r="ACG41" s="63"/>
      <c r="ACH41" s="63"/>
      <c r="ACI41" s="63"/>
      <c r="ACJ41" s="63"/>
      <c r="ACK41" s="63"/>
      <c r="ACL41" s="63"/>
      <c r="ACM41" s="63"/>
      <c r="ACN41" s="63"/>
      <c r="ACO41" s="63"/>
      <c r="ACP41" s="63"/>
      <c r="ACQ41" s="63"/>
      <c r="ACR41" s="63"/>
      <c r="ACS41" s="63"/>
      <c r="ACT41" s="63"/>
      <c r="ACU41" s="63"/>
      <c r="ACV41" s="63"/>
      <c r="ACW41" s="63"/>
      <c r="ACX41" s="63"/>
      <c r="ACY41" s="63"/>
      <c r="ACZ41" s="63"/>
      <c r="ADA41" s="63"/>
      <c r="ADB41" s="63"/>
      <c r="ADC41" s="63"/>
      <c r="ADD41" s="63"/>
      <c r="ADE41" s="63"/>
      <c r="ADF41" s="63"/>
      <c r="ADG41" s="63"/>
      <c r="ADH41" s="63"/>
      <c r="ADI41" s="63"/>
      <c r="ADJ41" s="63"/>
      <c r="ADK41" s="63"/>
      <c r="ADL41" s="63"/>
      <c r="ADM41" s="63"/>
      <c r="ADN41" s="63"/>
      <c r="ADO41" s="63"/>
      <c r="ADP41" s="63"/>
      <c r="ADQ41" s="63"/>
      <c r="ADR41" s="63"/>
      <c r="ADS41" s="63"/>
      <c r="ADT41" s="63"/>
      <c r="ADU41" s="63"/>
      <c r="ADV41" s="63"/>
      <c r="ADW41" s="63"/>
      <c r="ADX41" s="63"/>
      <c r="ADY41" s="63"/>
      <c r="ADZ41" s="63"/>
      <c r="AEA41" s="63"/>
      <c r="AEB41" s="63"/>
      <c r="AEC41" s="63"/>
      <c r="AED41" s="63"/>
      <c r="AEE41" s="63"/>
      <c r="AEF41" s="63"/>
      <c r="AEG41" s="63"/>
      <c r="AEH41" s="63"/>
      <c r="AEI41" s="63"/>
      <c r="AEJ41" s="63"/>
      <c r="AEK41" s="63"/>
      <c r="AEL41" s="63"/>
      <c r="AEM41" s="63"/>
      <c r="AEN41" s="63"/>
      <c r="AEO41" s="63"/>
      <c r="AEP41" s="63"/>
      <c r="AEQ41" s="63"/>
      <c r="AER41" s="63"/>
      <c r="AES41" s="63"/>
      <c r="AET41" s="63"/>
      <c r="AEU41" s="63"/>
      <c r="AEV41" s="63"/>
      <c r="AEW41" s="63"/>
      <c r="AEX41" s="63"/>
      <c r="AEY41" s="63"/>
      <c r="AEZ41" s="63"/>
      <c r="AFA41" s="63"/>
      <c r="AFB41" s="63"/>
      <c r="AFC41" s="63"/>
      <c r="AFD41" s="63"/>
      <c r="AFE41" s="63"/>
      <c r="AFF41" s="63"/>
      <c r="AFG41" s="63"/>
      <c r="AFH41" s="63"/>
      <c r="AFI41" s="63"/>
      <c r="AFJ41" s="63"/>
      <c r="AFK41" s="63"/>
      <c r="AFL41" s="63"/>
      <c r="AFM41" s="63"/>
      <c r="AFN41" s="63"/>
      <c r="AFO41" s="63"/>
      <c r="AFP41" s="63"/>
      <c r="AFQ41" s="63"/>
      <c r="AFR41" s="63"/>
      <c r="AFS41" s="63"/>
      <c r="AFT41" s="63"/>
      <c r="AFU41" s="63"/>
      <c r="AFV41" s="63"/>
      <c r="AFW41" s="63"/>
      <c r="AFX41" s="63"/>
      <c r="AFY41" s="63"/>
      <c r="AFZ41" s="63"/>
      <c r="AGA41" s="63"/>
      <c r="AGB41" s="63"/>
      <c r="AGC41" s="63"/>
      <c r="AGD41" s="63"/>
      <c r="AGE41" s="63"/>
      <c r="AGF41" s="63"/>
      <c r="AGG41" s="63"/>
      <c r="AGH41" s="63"/>
      <c r="AGI41" s="63"/>
      <c r="AGJ41" s="63"/>
      <c r="AGK41" s="63"/>
      <c r="AGL41" s="63"/>
      <c r="AGM41" s="63"/>
      <c r="AGN41" s="63"/>
      <c r="AGO41" s="63"/>
      <c r="AGP41" s="63"/>
      <c r="AGQ41" s="63"/>
      <c r="AGR41" s="63"/>
      <c r="AGS41" s="63"/>
      <c r="AGT41" s="63"/>
      <c r="AGU41" s="63"/>
      <c r="AGV41" s="63"/>
      <c r="AGW41" s="63"/>
      <c r="AGX41" s="63"/>
      <c r="AGY41" s="63"/>
      <c r="AGZ41" s="63"/>
      <c r="AHA41" s="63"/>
      <c r="AHB41" s="63"/>
      <c r="AHC41" s="63"/>
      <c r="AHD41" s="63"/>
      <c r="AHE41" s="63"/>
      <c r="AHF41" s="63"/>
      <c r="AHG41" s="63"/>
      <c r="AHH41" s="63"/>
      <c r="AHI41" s="63"/>
      <c r="AHJ41" s="63"/>
      <c r="AHK41" s="63"/>
      <c r="AHL41" s="63"/>
      <c r="AHM41" s="63"/>
      <c r="AHN41" s="63"/>
      <c r="AHO41" s="63"/>
      <c r="AHP41" s="63"/>
      <c r="AHQ41" s="63"/>
      <c r="AHR41" s="63"/>
      <c r="AHS41" s="63"/>
      <c r="AHT41" s="63"/>
      <c r="AHU41" s="63"/>
      <c r="AHV41" s="63"/>
      <c r="AHW41" s="63"/>
      <c r="AHX41" s="63"/>
      <c r="AHY41" s="63"/>
      <c r="AHZ41" s="63"/>
      <c r="AIA41" s="63"/>
      <c r="AIB41" s="63"/>
      <c r="AIC41" s="63"/>
      <c r="AID41" s="63"/>
      <c r="AIE41" s="63"/>
      <c r="AIF41" s="63"/>
      <c r="AIG41" s="63"/>
      <c r="AIH41" s="63"/>
      <c r="AII41" s="63"/>
      <c r="AIJ41" s="63"/>
      <c r="AIK41" s="63"/>
      <c r="AIL41" s="63"/>
      <c r="AIM41" s="63"/>
      <c r="AIN41" s="63"/>
      <c r="AIO41" s="63"/>
      <c r="AIP41" s="63"/>
      <c r="AIQ41" s="63"/>
      <c r="AIR41" s="63"/>
      <c r="AIS41" s="63"/>
      <c r="AIT41" s="63"/>
      <c r="AIU41" s="63"/>
      <c r="AIV41" s="63"/>
      <c r="AIW41" s="63"/>
      <c r="AIX41" s="63"/>
      <c r="AIY41" s="63"/>
      <c r="AIZ41" s="63"/>
      <c r="AJA41" s="63"/>
      <c r="AJB41" s="63"/>
      <c r="AJC41" s="63"/>
      <c r="AJD41" s="63"/>
      <c r="AJE41" s="63"/>
      <c r="AJF41" s="63"/>
      <c r="AJG41" s="63"/>
      <c r="AJH41" s="63"/>
      <c r="AJI41" s="63"/>
      <c r="AJJ41" s="63"/>
      <c r="AJK41" s="63"/>
      <c r="AJL41" s="63"/>
      <c r="AJM41" s="63"/>
      <c r="AJN41" s="63"/>
      <c r="AJO41" s="63"/>
      <c r="AJP41" s="63"/>
      <c r="AJQ41" s="63"/>
      <c r="AJR41" s="63"/>
      <c r="AJS41" s="63"/>
      <c r="AJT41" s="63"/>
      <c r="AJU41" s="63"/>
      <c r="AJV41" s="63"/>
      <c r="AJW41" s="63"/>
      <c r="AJX41" s="63"/>
      <c r="AJY41" s="63"/>
      <c r="AJZ41" s="63"/>
      <c r="AKA41" s="63"/>
      <c r="AKB41" s="63"/>
      <c r="AKC41" s="63"/>
      <c r="AKD41" s="63"/>
      <c r="AKE41" s="63"/>
      <c r="AKF41" s="63"/>
      <c r="AKG41" s="63"/>
      <c r="AKH41" s="63"/>
      <c r="AKI41" s="63"/>
      <c r="AKJ41" s="63"/>
      <c r="AKK41" s="63"/>
      <c r="AKL41" s="63"/>
      <c r="AKM41" s="63"/>
      <c r="AKN41" s="63"/>
      <c r="AKO41" s="63"/>
      <c r="AKP41" s="63"/>
      <c r="AKQ41" s="63"/>
      <c r="AKR41" s="63"/>
      <c r="AKS41" s="63"/>
      <c r="AKT41" s="63"/>
      <c r="AKU41" s="63"/>
      <c r="AKV41" s="63"/>
      <c r="AKW41" s="63"/>
      <c r="AKX41" s="63"/>
      <c r="AKY41" s="63"/>
      <c r="AKZ41" s="63"/>
      <c r="ALA41" s="63"/>
      <c r="ALB41" s="63"/>
      <c r="ALC41" s="63"/>
      <c r="ALD41" s="63"/>
      <c r="ALE41" s="63"/>
      <c r="ALF41" s="63"/>
      <c r="ALG41" s="63"/>
      <c r="ALH41" s="63"/>
      <c r="ALI41" s="63"/>
      <c r="ALJ41" s="63"/>
      <c r="ALK41" s="63"/>
      <c r="ALL41" s="63"/>
      <c r="ALM41" s="63"/>
      <c r="ALN41" s="63"/>
      <c r="ALO41" s="63"/>
      <c r="ALP41" s="63"/>
      <c r="ALQ41" s="63"/>
      <c r="ALR41" s="63"/>
      <c r="ALS41" s="63"/>
      <c r="ALT41" s="63"/>
      <c r="ALU41" s="63"/>
      <c r="ALV41" s="63"/>
      <c r="ALW41" s="63"/>
      <c r="ALX41" s="63"/>
      <c r="ALY41" s="63"/>
      <c r="ALZ41" s="63"/>
      <c r="AMA41" s="63"/>
      <c r="AMB41" s="63"/>
      <c r="AMC41" s="63"/>
      <c r="AMD41" s="63"/>
      <c r="AME41" s="63"/>
      <c r="AMF41" s="63"/>
      <c r="AMG41" s="63"/>
      <c r="AMH41" s="63"/>
      <c r="AMI41" s="63"/>
      <c r="AMJ41" s="63"/>
      <c r="AMK41" s="63"/>
      <c r="AML41" s="63"/>
      <c r="AMM41" s="63"/>
      <c r="AMN41" s="63"/>
      <c r="AMO41" s="63"/>
      <c r="AMP41" s="63"/>
      <c r="AMQ41" s="63"/>
      <c r="AMR41" s="63"/>
      <c r="AMS41" s="63"/>
      <c r="AMT41" s="63"/>
      <c r="AMU41" s="63"/>
      <c r="AMV41" s="63"/>
      <c r="AMW41" s="63"/>
      <c r="AMX41" s="63"/>
      <c r="AMY41" s="63"/>
      <c r="AMZ41" s="63"/>
      <c r="ANA41" s="63"/>
      <c r="ANB41" s="63"/>
      <c r="ANC41" s="63"/>
      <c r="AND41" s="63"/>
      <c r="ANE41" s="63"/>
      <c r="ANF41" s="63"/>
      <c r="ANG41" s="63"/>
      <c r="ANH41" s="63"/>
      <c r="ANI41" s="63"/>
      <c r="ANJ41" s="63"/>
      <c r="ANK41" s="63"/>
      <c r="ANL41" s="63"/>
      <c r="ANM41" s="63"/>
      <c r="ANN41" s="63"/>
      <c r="ANO41" s="63"/>
      <c r="ANP41" s="63"/>
      <c r="ANQ41" s="63"/>
      <c r="ANR41" s="63"/>
      <c r="ANS41" s="63"/>
      <c r="ANT41" s="63"/>
      <c r="ANU41" s="63"/>
      <c r="ANV41" s="63"/>
      <c r="ANW41" s="63"/>
      <c r="ANX41" s="63"/>
      <c r="ANY41" s="63"/>
      <c r="ANZ41" s="63"/>
      <c r="AOA41" s="63"/>
      <c r="AOB41" s="63"/>
      <c r="AOC41" s="63"/>
      <c r="AOD41" s="63"/>
      <c r="AOE41" s="63"/>
      <c r="AOF41" s="63"/>
      <c r="AOG41" s="63"/>
      <c r="AOH41" s="63"/>
      <c r="AOI41" s="63"/>
      <c r="AOJ41" s="63"/>
      <c r="AOK41" s="63"/>
      <c r="AOL41" s="63"/>
      <c r="AOM41" s="63"/>
      <c r="AON41" s="63"/>
      <c r="AOO41" s="63"/>
      <c r="AOP41" s="63"/>
      <c r="AOQ41" s="63"/>
      <c r="AOR41" s="63"/>
      <c r="AOS41" s="63"/>
      <c r="AOT41" s="63"/>
      <c r="AOU41" s="63"/>
      <c r="AOV41" s="63"/>
      <c r="AOW41" s="63"/>
      <c r="AOX41" s="63"/>
      <c r="AOY41" s="63"/>
      <c r="AOZ41" s="63"/>
      <c r="APA41" s="63"/>
      <c r="APB41" s="63"/>
      <c r="APC41" s="63"/>
      <c r="APD41" s="63"/>
      <c r="APE41" s="63"/>
      <c r="APF41" s="63"/>
      <c r="APG41" s="63"/>
      <c r="APH41" s="63"/>
      <c r="API41" s="63"/>
      <c r="APJ41" s="63"/>
      <c r="APK41" s="63"/>
      <c r="APL41" s="63"/>
      <c r="APM41" s="63"/>
      <c r="APN41" s="63"/>
      <c r="APO41" s="63"/>
      <c r="APP41" s="63"/>
      <c r="APQ41" s="63"/>
      <c r="APR41" s="63"/>
      <c r="APS41" s="63"/>
      <c r="APT41" s="63"/>
      <c r="APU41" s="63"/>
      <c r="APV41" s="63"/>
      <c r="APW41" s="63"/>
      <c r="APX41" s="63"/>
      <c r="APY41" s="63"/>
      <c r="APZ41" s="63"/>
      <c r="AQA41" s="63"/>
      <c r="AQB41" s="63"/>
      <c r="AQC41" s="63"/>
      <c r="AQD41" s="63"/>
      <c r="AQE41" s="63"/>
      <c r="AQF41" s="63"/>
      <c r="AQG41" s="63"/>
      <c r="AQH41" s="63"/>
      <c r="AQI41" s="63"/>
      <c r="AQJ41" s="63"/>
      <c r="AQK41" s="63"/>
      <c r="AQL41" s="63"/>
      <c r="AQM41" s="63"/>
      <c r="AQN41" s="63"/>
      <c r="AQO41" s="63"/>
      <c r="AQP41" s="63"/>
      <c r="AQQ41" s="63"/>
      <c r="AQR41" s="63"/>
      <c r="AQS41" s="63"/>
      <c r="AQT41" s="63"/>
      <c r="AQU41" s="63"/>
      <c r="AQV41" s="63"/>
      <c r="AQW41" s="63"/>
      <c r="AQX41" s="63"/>
      <c r="AQY41" s="63"/>
      <c r="AQZ41" s="63"/>
      <c r="ARA41" s="63"/>
      <c r="ARB41" s="63"/>
      <c r="ARC41" s="63"/>
      <c r="ARD41" s="63"/>
      <c r="ARE41" s="63"/>
      <c r="ARF41" s="63"/>
      <c r="ARG41" s="63"/>
      <c r="ARH41" s="63"/>
      <c r="ARI41" s="63"/>
      <c r="ARJ41" s="63"/>
      <c r="ARK41" s="63"/>
      <c r="ARL41" s="63"/>
      <c r="ARM41" s="63"/>
      <c r="ARN41" s="63"/>
      <c r="ARO41" s="63"/>
      <c r="ARP41" s="63"/>
      <c r="ARQ41" s="63"/>
      <c r="ARR41" s="63"/>
      <c r="ARS41" s="63"/>
      <c r="ART41" s="63"/>
      <c r="ARU41" s="63"/>
      <c r="ARV41" s="63"/>
      <c r="ARW41" s="63"/>
      <c r="ARX41" s="63"/>
      <c r="ARY41" s="63"/>
      <c r="ARZ41" s="63"/>
      <c r="ASA41" s="63"/>
      <c r="ASB41" s="63"/>
      <c r="ASC41" s="63"/>
      <c r="ASD41" s="63"/>
      <c r="ASE41" s="63"/>
      <c r="ASF41" s="63"/>
      <c r="ASG41" s="63"/>
      <c r="ASH41" s="63"/>
      <c r="ASI41" s="63"/>
      <c r="ASJ41" s="63"/>
      <c r="ASK41" s="63"/>
      <c r="ASL41" s="63"/>
      <c r="ASM41" s="63"/>
      <c r="ASN41" s="63"/>
      <c r="ASO41" s="63"/>
      <c r="ASP41" s="63"/>
      <c r="ASQ41" s="63"/>
      <c r="ASR41" s="63"/>
      <c r="ASS41" s="63"/>
      <c r="AST41" s="63"/>
      <c r="ASU41" s="63"/>
      <c r="ASV41" s="63"/>
      <c r="ASW41" s="63"/>
      <c r="ASX41" s="63"/>
      <c r="ASY41" s="63"/>
      <c r="ASZ41" s="63"/>
      <c r="ATA41" s="63"/>
      <c r="ATB41" s="63"/>
      <c r="ATC41" s="63"/>
      <c r="ATD41" s="63"/>
      <c r="ATE41" s="63"/>
      <c r="ATF41" s="63"/>
      <c r="ATG41" s="63"/>
      <c r="ATH41" s="63"/>
      <c r="ATI41" s="63"/>
      <c r="ATJ41" s="63"/>
      <c r="ATK41" s="63"/>
      <c r="ATL41" s="63"/>
      <c r="ATM41" s="63"/>
      <c r="ATN41" s="63"/>
      <c r="ATO41" s="63"/>
      <c r="ATP41" s="63"/>
      <c r="ATQ41" s="63"/>
      <c r="ATR41" s="63"/>
      <c r="ATS41" s="63"/>
      <c r="ATT41" s="63"/>
      <c r="ATU41" s="63"/>
      <c r="ATV41" s="63"/>
      <c r="ATW41" s="63"/>
      <c r="ATX41" s="63"/>
      <c r="ATY41" s="63"/>
      <c r="ATZ41" s="63"/>
      <c r="AUA41" s="63"/>
      <c r="AUB41" s="63"/>
      <c r="AUC41" s="63"/>
      <c r="AUD41" s="63"/>
      <c r="AUE41" s="63"/>
      <c r="AUF41" s="63"/>
      <c r="AUG41" s="63"/>
      <c r="AUH41" s="63"/>
      <c r="AUI41" s="63"/>
      <c r="AUJ41" s="63"/>
      <c r="AUK41" s="63"/>
      <c r="AUL41" s="63"/>
      <c r="AUM41" s="63"/>
      <c r="AUN41" s="63"/>
      <c r="AUO41" s="63"/>
      <c r="AUP41" s="63"/>
      <c r="AUQ41" s="63"/>
      <c r="AUR41" s="63"/>
      <c r="AUS41" s="63"/>
      <c r="AUT41" s="63"/>
      <c r="AUU41" s="63"/>
      <c r="AUV41" s="63"/>
      <c r="AUW41" s="63"/>
      <c r="AUX41" s="63"/>
      <c r="AUY41" s="63"/>
      <c r="AUZ41" s="63"/>
      <c r="AVA41" s="63"/>
      <c r="AVB41" s="63"/>
      <c r="AVC41" s="63"/>
      <c r="AVD41" s="63"/>
      <c r="AVE41" s="63"/>
      <c r="AVF41" s="63"/>
      <c r="AVG41" s="63"/>
      <c r="AVH41" s="63"/>
      <c r="AVI41" s="63"/>
      <c r="AVJ41" s="63"/>
      <c r="AVK41" s="63"/>
      <c r="AVL41" s="63"/>
      <c r="AVM41" s="63"/>
      <c r="AVN41" s="63"/>
      <c r="AVO41" s="63"/>
      <c r="AVP41" s="63"/>
      <c r="AVQ41" s="63"/>
      <c r="AVR41" s="63"/>
      <c r="AVS41" s="63"/>
      <c r="AVT41" s="63"/>
      <c r="AVU41" s="63"/>
      <c r="AVV41" s="63"/>
      <c r="AVW41" s="63"/>
      <c r="AVX41" s="63"/>
      <c r="AVY41" s="63"/>
      <c r="AVZ41" s="63"/>
      <c r="AWA41" s="63"/>
      <c r="AWB41" s="63"/>
      <c r="AWC41" s="63"/>
      <c r="AWD41" s="63"/>
      <c r="AWE41" s="63"/>
      <c r="AWF41" s="63"/>
      <c r="AWG41" s="63"/>
      <c r="AWH41" s="63"/>
      <c r="AWI41" s="63"/>
      <c r="AWJ41" s="63"/>
      <c r="AWK41" s="63"/>
      <c r="AWL41" s="63"/>
      <c r="AWM41" s="63"/>
      <c r="AWN41" s="63"/>
      <c r="AWO41" s="63"/>
      <c r="AWP41" s="63"/>
      <c r="AWQ41" s="63"/>
      <c r="AWR41" s="63"/>
      <c r="AWS41" s="63"/>
      <c r="AWT41" s="63"/>
      <c r="AWU41" s="63"/>
      <c r="AWV41" s="63"/>
      <c r="AWW41" s="63"/>
      <c r="AWX41" s="63"/>
      <c r="AWY41" s="63"/>
      <c r="AWZ41" s="63"/>
      <c r="AXA41" s="63"/>
      <c r="AXB41" s="63"/>
      <c r="AXC41" s="63"/>
      <c r="AXD41" s="63"/>
      <c r="AXE41" s="63"/>
      <c r="AXF41" s="63"/>
      <c r="AXG41" s="63"/>
      <c r="AXH41" s="63"/>
      <c r="AXI41" s="63"/>
      <c r="AXJ41" s="63"/>
      <c r="AXK41" s="63"/>
      <c r="AXL41" s="63"/>
      <c r="AXM41" s="63"/>
      <c r="AXN41" s="63"/>
      <c r="AXO41" s="63"/>
      <c r="AXP41" s="63"/>
      <c r="AXQ41" s="63"/>
      <c r="AXR41" s="63"/>
      <c r="AXS41" s="63"/>
      <c r="AXT41" s="63"/>
      <c r="AXU41" s="63"/>
      <c r="AXV41" s="63"/>
      <c r="AXW41" s="63"/>
      <c r="AXX41" s="63"/>
      <c r="AXY41" s="63"/>
      <c r="AXZ41" s="63"/>
      <c r="AYA41" s="63"/>
      <c r="AYB41" s="63"/>
      <c r="AYC41" s="63"/>
      <c r="AYD41" s="63"/>
      <c r="AYE41" s="63"/>
      <c r="AYF41" s="63"/>
      <c r="AYG41" s="63"/>
      <c r="AYH41" s="63"/>
      <c r="AYI41" s="63"/>
      <c r="AYJ41" s="63"/>
      <c r="AYK41" s="63"/>
      <c r="AYL41" s="63"/>
      <c r="AYM41" s="63"/>
      <c r="AYN41" s="63"/>
      <c r="AYO41" s="63"/>
      <c r="AYP41" s="63"/>
      <c r="AYQ41" s="63"/>
      <c r="AYR41" s="63"/>
      <c r="AYS41" s="63"/>
      <c r="AYT41" s="63"/>
      <c r="AYU41" s="63"/>
      <c r="AYV41" s="63"/>
      <c r="AYW41" s="63"/>
      <c r="AYX41" s="63"/>
      <c r="AYY41" s="63"/>
      <c r="AYZ41" s="63"/>
      <c r="AZA41" s="63"/>
      <c r="AZB41" s="63"/>
      <c r="AZC41" s="63"/>
      <c r="AZD41" s="63"/>
      <c r="AZE41" s="63"/>
      <c r="AZF41" s="63"/>
      <c r="AZG41" s="63"/>
      <c r="AZH41" s="63"/>
      <c r="AZI41" s="63"/>
      <c r="AZJ41" s="63"/>
      <c r="AZK41" s="63"/>
      <c r="AZL41" s="63"/>
      <c r="AZM41" s="63"/>
      <c r="AZN41" s="63"/>
      <c r="AZO41" s="63"/>
      <c r="AZP41" s="63"/>
      <c r="AZQ41" s="63"/>
      <c r="AZR41" s="63"/>
      <c r="AZS41" s="63"/>
      <c r="AZT41" s="63"/>
      <c r="AZU41" s="63"/>
      <c r="AZV41" s="63"/>
      <c r="AZW41" s="63"/>
      <c r="AZX41" s="63"/>
      <c r="AZY41" s="63"/>
      <c r="AZZ41" s="63"/>
      <c r="BAA41" s="63"/>
      <c r="BAB41" s="63"/>
      <c r="BAC41" s="63"/>
      <c r="BAD41" s="63"/>
      <c r="BAE41" s="63"/>
      <c r="BAF41" s="63"/>
      <c r="BAG41" s="63"/>
      <c r="BAH41" s="63"/>
      <c r="BAI41" s="63"/>
      <c r="BAJ41" s="63"/>
      <c r="BAK41" s="63"/>
      <c r="BAL41" s="63"/>
      <c r="BAM41" s="63"/>
      <c r="BAN41" s="63"/>
      <c r="BAO41" s="63"/>
      <c r="BAP41" s="63"/>
      <c r="BAQ41" s="63"/>
      <c r="BAR41" s="63"/>
      <c r="BAS41" s="63"/>
      <c r="BAT41" s="63"/>
      <c r="BAU41" s="63"/>
      <c r="BAV41" s="63"/>
      <c r="BAW41" s="63"/>
      <c r="BAX41" s="63"/>
      <c r="BAY41" s="63"/>
      <c r="BAZ41" s="63"/>
      <c r="BBA41" s="63"/>
      <c r="BBB41" s="63"/>
      <c r="BBC41" s="63"/>
      <c r="BBD41" s="63"/>
      <c r="BBE41" s="63"/>
      <c r="BBF41" s="63"/>
      <c r="BBG41" s="63"/>
      <c r="BBH41" s="63"/>
      <c r="BBI41" s="63"/>
      <c r="BBJ41" s="63"/>
      <c r="BBK41" s="63"/>
      <c r="BBL41" s="63"/>
      <c r="BBM41" s="63"/>
      <c r="BBN41" s="63"/>
      <c r="BBO41" s="63"/>
      <c r="BBP41" s="63"/>
      <c r="BBQ41" s="63"/>
      <c r="BBR41" s="63"/>
      <c r="BBS41" s="63"/>
      <c r="BBT41" s="63"/>
      <c r="BBU41" s="63"/>
      <c r="BBV41" s="63"/>
      <c r="BBW41" s="63"/>
      <c r="BBX41" s="63"/>
      <c r="BBY41" s="63"/>
      <c r="BBZ41" s="63"/>
      <c r="BCA41" s="63"/>
      <c r="BCB41" s="63"/>
      <c r="BCC41" s="63"/>
      <c r="BCD41" s="63"/>
      <c r="BCE41" s="63"/>
      <c r="BCF41" s="63"/>
      <c r="BCG41" s="63"/>
      <c r="BCH41" s="63"/>
      <c r="BCI41" s="63"/>
      <c r="BCJ41" s="63"/>
      <c r="BCK41" s="63"/>
      <c r="BCL41" s="63"/>
      <c r="BCM41" s="63"/>
      <c r="BCN41" s="63"/>
      <c r="BCO41" s="63"/>
      <c r="BCP41" s="63"/>
      <c r="BCQ41" s="63"/>
      <c r="BCR41" s="63"/>
      <c r="BCS41" s="63"/>
      <c r="BCT41" s="63"/>
      <c r="BCU41" s="63"/>
      <c r="BCV41" s="63"/>
      <c r="BCW41" s="63"/>
      <c r="BCX41" s="63"/>
      <c r="BCY41" s="63"/>
      <c r="BCZ41" s="63"/>
      <c r="BDA41" s="63"/>
      <c r="BDB41" s="63"/>
      <c r="BDC41" s="63"/>
      <c r="BDD41" s="63"/>
      <c r="BDE41" s="63"/>
      <c r="BDF41" s="63"/>
      <c r="BDG41" s="63"/>
      <c r="BDH41" s="63"/>
      <c r="BDI41" s="63"/>
      <c r="BDJ41" s="63"/>
      <c r="BDK41" s="63"/>
      <c r="BDL41" s="63"/>
      <c r="BDM41" s="63"/>
      <c r="BDN41" s="63"/>
      <c r="BDO41" s="63"/>
      <c r="BDP41" s="63"/>
      <c r="BDQ41" s="63"/>
      <c r="BDR41" s="63"/>
      <c r="BDS41" s="63"/>
      <c r="BDT41" s="63"/>
      <c r="BDU41" s="63"/>
      <c r="BDV41" s="63"/>
      <c r="BDW41" s="63"/>
      <c r="BDX41" s="63"/>
      <c r="BDY41" s="63"/>
      <c r="BDZ41" s="63"/>
      <c r="BEA41" s="63"/>
      <c r="BEB41" s="63"/>
      <c r="BEC41" s="63"/>
      <c r="BED41" s="63"/>
      <c r="BEE41" s="63"/>
      <c r="BEF41" s="63"/>
      <c r="BEG41" s="63"/>
      <c r="BEH41" s="63"/>
      <c r="BEI41" s="63"/>
      <c r="BEJ41" s="63"/>
      <c r="BEK41" s="63"/>
      <c r="BEL41" s="63"/>
      <c r="BEM41" s="63"/>
      <c r="BEN41" s="63"/>
      <c r="BEO41" s="63"/>
      <c r="BEP41" s="63"/>
      <c r="BEQ41" s="63"/>
      <c r="BER41" s="63"/>
      <c r="BES41" s="63"/>
      <c r="BET41" s="63"/>
      <c r="BEU41" s="63"/>
      <c r="BEV41" s="63"/>
      <c r="BEW41" s="63"/>
      <c r="BEX41" s="63"/>
      <c r="BEY41" s="63"/>
      <c r="BEZ41" s="63"/>
      <c r="BFA41" s="63"/>
      <c r="BFB41" s="63"/>
      <c r="BFC41" s="63"/>
      <c r="BFD41" s="63"/>
      <c r="BFE41" s="63"/>
      <c r="BFF41" s="63"/>
      <c r="BFG41" s="63"/>
      <c r="BFH41" s="63"/>
      <c r="BFI41" s="63"/>
      <c r="BFJ41" s="63"/>
      <c r="BFK41" s="63"/>
      <c r="BFL41" s="63"/>
      <c r="BFM41" s="63"/>
      <c r="BFN41" s="63"/>
      <c r="BFO41" s="63"/>
      <c r="BFP41" s="63"/>
      <c r="BFQ41" s="63"/>
      <c r="BFR41" s="63"/>
      <c r="BFS41" s="63"/>
      <c r="BFT41" s="63"/>
      <c r="BFU41" s="63"/>
      <c r="BFV41" s="63"/>
      <c r="BFW41" s="63"/>
      <c r="BFX41" s="63"/>
      <c r="BFY41" s="63"/>
      <c r="BFZ41" s="63"/>
      <c r="BGA41" s="63"/>
      <c r="BGB41" s="63"/>
      <c r="BGC41" s="63"/>
      <c r="BGD41" s="63"/>
      <c r="BGE41" s="63"/>
      <c r="BGF41" s="63"/>
      <c r="BGG41" s="63"/>
      <c r="BGH41" s="63"/>
      <c r="BGI41" s="63"/>
      <c r="BGJ41" s="63"/>
      <c r="BGK41" s="63"/>
      <c r="BGL41" s="63"/>
      <c r="BGM41" s="63"/>
      <c r="BGN41" s="63"/>
      <c r="BGO41" s="63"/>
      <c r="BGP41" s="63"/>
      <c r="BGQ41" s="63"/>
      <c r="BGR41" s="63"/>
      <c r="BGS41" s="63"/>
      <c r="BGT41" s="63"/>
      <c r="BGU41" s="63"/>
      <c r="BGV41" s="63"/>
      <c r="BGW41" s="63"/>
      <c r="BGX41" s="63"/>
      <c r="BGY41" s="63"/>
      <c r="BGZ41" s="63"/>
      <c r="BHA41" s="63"/>
      <c r="BHB41" s="63"/>
      <c r="BHC41" s="63"/>
      <c r="BHD41" s="63"/>
      <c r="BHE41" s="63"/>
      <c r="BHF41" s="63"/>
      <c r="BHG41" s="63"/>
      <c r="BHH41" s="63"/>
      <c r="BHI41" s="63"/>
      <c r="BHJ41" s="63"/>
      <c r="BHK41" s="63"/>
      <c r="BHL41" s="63"/>
      <c r="BHM41" s="63"/>
      <c r="BHN41" s="63"/>
      <c r="BHO41" s="63"/>
      <c r="BHP41" s="63"/>
      <c r="BHQ41" s="63"/>
      <c r="BHR41" s="63"/>
      <c r="BHS41" s="63"/>
      <c r="BHT41" s="63"/>
      <c r="BHU41" s="63"/>
      <c r="BHV41" s="63"/>
      <c r="BHW41" s="63"/>
      <c r="BHX41" s="63"/>
      <c r="BHY41" s="63"/>
      <c r="BHZ41" s="63"/>
      <c r="BIA41" s="63"/>
      <c r="BIB41" s="63"/>
      <c r="BIC41" s="63"/>
      <c r="BID41" s="63"/>
      <c r="BIE41" s="63"/>
      <c r="BIF41" s="63"/>
      <c r="BIG41" s="63"/>
      <c r="BIH41" s="63"/>
      <c r="BII41" s="63"/>
      <c r="BIJ41" s="63"/>
      <c r="BIK41" s="63"/>
      <c r="BIL41" s="63"/>
      <c r="BIM41" s="63"/>
      <c r="BIN41" s="63"/>
      <c r="BIO41" s="63"/>
      <c r="BIP41" s="63"/>
      <c r="BIQ41" s="63"/>
      <c r="BIR41" s="63"/>
      <c r="BIS41" s="63"/>
      <c r="BIT41" s="63"/>
      <c r="BIU41" s="63"/>
      <c r="BIV41" s="63"/>
      <c r="BIW41" s="63"/>
      <c r="BIX41" s="63"/>
      <c r="BIY41" s="63"/>
      <c r="BIZ41" s="63"/>
      <c r="BJA41" s="63"/>
      <c r="BJB41" s="63"/>
      <c r="BJC41" s="63"/>
      <c r="BJD41" s="63"/>
      <c r="BJE41" s="63"/>
      <c r="BJF41" s="63"/>
      <c r="BJG41" s="63"/>
      <c r="BJH41" s="63"/>
      <c r="BJI41" s="63"/>
      <c r="BJJ41" s="63"/>
      <c r="BJK41" s="63"/>
      <c r="BJL41" s="63"/>
      <c r="BJM41" s="63"/>
      <c r="BJN41" s="63"/>
      <c r="BJO41" s="63"/>
      <c r="BJP41" s="63"/>
      <c r="BJQ41" s="63"/>
      <c r="BJR41" s="63"/>
      <c r="BJS41" s="63"/>
      <c r="BJT41" s="63"/>
      <c r="BJU41" s="63"/>
      <c r="BJV41" s="63"/>
      <c r="BJW41" s="63"/>
      <c r="BJX41" s="63"/>
      <c r="BJY41" s="63"/>
      <c r="BJZ41" s="63"/>
      <c r="BKA41" s="63"/>
      <c r="BKB41" s="63"/>
      <c r="BKC41" s="63"/>
      <c r="BKD41" s="63"/>
      <c r="BKE41" s="63"/>
      <c r="BKF41" s="63"/>
      <c r="BKG41" s="63"/>
      <c r="BKH41" s="63"/>
      <c r="BKI41" s="63"/>
      <c r="BKJ41" s="63"/>
      <c r="BKK41" s="63"/>
      <c r="BKL41" s="63"/>
      <c r="BKM41" s="63"/>
      <c r="BKN41" s="63"/>
      <c r="BKO41" s="63"/>
      <c r="BKP41" s="63"/>
      <c r="BKQ41" s="63"/>
      <c r="BKR41" s="63"/>
      <c r="BKS41" s="63"/>
      <c r="BKT41" s="63"/>
      <c r="BKU41" s="63"/>
      <c r="BKV41" s="63"/>
      <c r="BKW41" s="63"/>
      <c r="BKX41" s="63"/>
      <c r="BKY41" s="63"/>
      <c r="BKZ41" s="63"/>
      <c r="BLA41" s="63"/>
      <c r="BLB41" s="63"/>
      <c r="BLC41" s="63"/>
      <c r="BLD41" s="63"/>
      <c r="BLE41" s="63"/>
      <c r="BLF41" s="63"/>
      <c r="BLG41" s="63"/>
      <c r="BLH41" s="63"/>
      <c r="BLI41" s="63"/>
      <c r="BLJ41" s="63"/>
      <c r="BLK41" s="63"/>
      <c r="BLL41" s="63"/>
      <c r="BLM41" s="63"/>
      <c r="BLN41" s="63"/>
      <c r="BLO41" s="63"/>
      <c r="BLP41" s="63"/>
      <c r="BLQ41" s="63"/>
      <c r="BLR41" s="63"/>
      <c r="BLS41" s="63"/>
      <c r="BLT41" s="63"/>
      <c r="BLU41" s="63"/>
      <c r="BLV41" s="63"/>
      <c r="BLW41" s="63"/>
      <c r="BLX41" s="63"/>
      <c r="BLY41" s="63"/>
      <c r="BLZ41" s="63"/>
      <c r="BMA41" s="63"/>
      <c r="BMB41" s="63"/>
      <c r="BMC41" s="63"/>
      <c r="BMD41" s="63"/>
      <c r="BME41" s="63"/>
      <c r="BMF41" s="63"/>
      <c r="BMG41" s="63"/>
      <c r="BMH41" s="63"/>
      <c r="BMI41" s="63"/>
      <c r="BMJ41" s="63"/>
      <c r="BMK41" s="63"/>
      <c r="BML41" s="63"/>
      <c r="BMM41" s="63"/>
      <c r="BMN41" s="63"/>
      <c r="BMO41" s="63"/>
      <c r="BMP41" s="63"/>
      <c r="BMQ41" s="63"/>
      <c r="BMR41" s="63"/>
      <c r="BMS41" s="63"/>
      <c r="BMT41" s="63"/>
      <c r="BMU41" s="63"/>
      <c r="BMV41" s="63"/>
      <c r="BMW41" s="63"/>
      <c r="BMX41" s="63"/>
      <c r="BMY41" s="63"/>
      <c r="BMZ41" s="63"/>
      <c r="BNA41" s="63"/>
      <c r="BNB41" s="63"/>
      <c r="BNC41" s="63"/>
      <c r="BND41" s="63"/>
      <c r="BNE41" s="63"/>
      <c r="BNF41" s="63"/>
      <c r="BNG41" s="63"/>
      <c r="BNH41" s="63"/>
      <c r="BNI41" s="63"/>
      <c r="BNJ41" s="63"/>
      <c r="BNK41" s="63"/>
      <c r="BNL41" s="63"/>
      <c r="BNM41" s="63"/>
      <c r="BNN41" s="63"/>
      <c r="BNO41" s="63"/>
      <c r="BNP41" s="63"/>
      <c r="BNQ41" s="63"/>
      <c r="BNR41" s="63"/>
      <c r="BNS41" s="63"/>
      <c r="BNT41" s="63"/>
      <c r="BNU41" s="63"/>
      <c r="BNV41" s="63"/>
      <c r="BNW41" s="63"/>
      <c r="BNX41" s="63"/>
      <c r="BNY41" s="63"/>
      <c r="BNZ41" s="63"/>
      <c r="BOA41" s="63"/>
      <c r="BOB41" s="63"/>
      <c r="BOC41" s="63"/>
      <c r="BOD41" s="63"/>
      <c r="BOE41" s="63"/>
      <c r="BOF41" s="63"/>
      <c r="BOG41" s="63"/>
      <c r="BOH41" s="63"/>
      <c r="BOI41" s="63"/>
      <c r="BOJ41" s="63"/>
      <c r="BOK41" s="63"/>
      <c r="BOL41" s="63"/>
      <c r="BOM41" s="63"/>
      <c r="BON41" s="63"/>
      <c r="BOO41" s="63"/>
      <c r="BOP41" s="63"/>
      <c r="BOQ41" s="63"/>
      <c r="BOR41" s="63"/>
      <c r="BOS41" s="63"/>
      <c r="BOT41" s="63"/>
      <c r="BOU41" s="63"/>
      <c r="BOV41" s="63"/>
      <c r="BOW41" s="63"/>
      <c r="BOX41" s="63"/>
      <c r="BOY41" s="63"/>
      <c r="BOZ41" s="63"/>
      <c r="BPA41" s="63"/>
      <c r="BPB41" s="63"/>
      <c r="BPC41" s="63"/>
      <c r="BPD41" s="63"/>
      <c r="BPE41" s="63"/>
      <c r="BPF41" s="63"/>
      <c r="BPG41" s="63"/>
      <c r="BPH41" s="63"/>
      <c r="BPI41" s="63"/>
      <c r="BPJ41" s="63"/>
      <c r="BPK41" s="63"/>
      <c r="BPL41" s="63"/>
      <c r="BPM41" s="63"/>
      <c r="BPN41" s="63"/>
      <c r="BPO41" s="63"/>
      <c r="BPP41" s="63"/>
      <c r="BPQ41" s="63"/>
      <c r="BPR41" s="63"/>
      <c r="BPS41" s="63"/>
      <c r="BPT41" s="63"/>
      <c r="BPU41" s="63"/>
      <c r="BPV41" s="63"/>
      <c r="BPW41" s="63"/>
      <c r="BPX41" s="63"/>
      <c r="BPY41" s="63"/>
      <c r="BPZ41" s="63"/>
      <c r="BQA41" s="63"/>
      <c r="BQB41" s="63"/>
      <c r="BQC41" s="63"/>
      <c r="BQD41" s="63"/>
      <c r="BQE41" s="63"/>
      <c r="BQF41" s="63"/>
      <c r="BQG41" s="63"/>
      <c r="BQH41" s="63"/>
      <c r="BQI41" s="63"/>
      <c r="BQJ41" s="63"/>
      <c r="BQK41" s="63"/>
      <c r="BQL41" s="63"/>
      <c r="BQM41" s="63"/>
      <c r="BQN41" s="63"/>
      <c r="BQO41" s="63"/>
      <c r="BQP41" s="63"/>
      <c r="BQQ41" s="63"/>
      <c r="BQR41" s="63"/>
      <c r="BQS41" s="63"/>
      <c r="BQT41" s="63"/>
      <c r="BQU41" s="63"/>
      <c r="BQV41" s="63"/>
      <c r="BQW41" s="63"/>
      <c r="BQX41" s="63"/>
      <c r="BQY41" s="63"/>
      <c r="BQZ41" s="63"/>
      <c r="BRA41" s="63"/>
      <c r="BRB41" s="63"/>
      <c r="BRC41" s="63"/>
      <c r="BRD41" s="63"/>
      <c r="BRE41" s="63"/>
      <c r="BRF41" s="63"/>
      <c r="BRG41" s="63"/>
      <c r="BRH41" s="63"/>
      <c r="BRI41" s="63"/>
      <c r="BRJ41" s="63"/>
      <c r="BRK41" s="63"/>
      <c r="BRL41" s="63"/>
      <c r="BRM41" s="63"/>
      <c r="BRN41" s="63"/>
      <c r="BRO41" s="63"/>
      <c r="BRP41" s="63"/>
      <c r="BRQ41" s="63"/>
      <c r="BRR41" s="63"/>
      <c r="BRS41" s="63"/>
      <c r="BRT41" s="63"/>
      <c r="BRU41" s="63"/>
      <c r="BRV41" s="63"/>
      <c r="BRW41" s="63"/>
      <c r="BRX41" s="63"/>
      <c r="BRY41" s="63"/>
      <c r="BRZ41" s="63"/>
      <c r="BSA41" s="63"/>
      <c r="BSB41" s="63"/>
      <c r="BSC41" s="63"/>
      <c r="BSD41" s="63"/>
      <c r="BSE41" s="63"/>
      <c r="BSF41" s="63"/>
      <c r="BSG41" s="63"/>
      <c r="BSH41" s="63"/>
      <c r="BSI41" s="63"/>
      <c r="BSJ41" s="63"/>
      <c r="BSK41" s="63"/>
      <c r="BSL41" s="63"/>
      <c r="BSM41" s="63"/>
      <c r="BSN41" s="63"/>
      <c r="BSO41" s="63"/>
      <c r="BSP41" s="63"/>
      <c r="BSQ41" s="63"/>
      <c r="BSR41" s="63"/>
      <c r="BSS41" s="63"/>
      <c r="BST41" s="63"/>
      <c r="BSU41" s="63"/>
      <c r="BSV41" s="63"/>
      <c r="BSW41" s="63"/>
      <c r="BSX41" s="63"/>
      <c r="BSY41" s="63"/>
      <c r="BSZ41" s="63"/>
      <c r="BTA41" s="63"/>
      <c r="BTB41" s="63"/>
      <c r="BTC41" s="63"/>
      <c r="BTD41" s="63"/>
      <c r="BTE41" s="63"/>
      <c r="BTF41" s="63"/>
      <c r="BTG41" s="63"/>
      <c r="BTH41" s="63"/>
      <c r="BTI41" s="63"/>
      <c r="BTJ41" s="63"/>
      <c r="BTK41" s="63"/>
      <c r="BTL41" s="63"/>
      <c r="BTM41" s="63"/>
      <c r="BTN41" s="63"/>
      <c r="BTO41" s="63"/>
      <c r="BTP41" s="63"/>
      <c r="BTQ41" s="63"/>
      <c r="BTR41" s="63"/>
      <c r="BTS41" s="63"/>
      <c r="BTT41" s="63"/>
      <c r="BTU41" s="63"/>
      <c r="BTV41" s="63"/>
      <c r="BTW41" s="63"/>
      <c r="BTX41" s="63"/>
      <c r="BTY41" s="63"/>
      <c r="BTZ41" s="63"/>
      <c r="BUA41" s="63"/>
      <c r="BUB41" s="63"/>
      <c r="BUC41" s="63"/>
      <c r="BUD41" s="63"/>
      <c r="BUE41" s="63"/>
      <c r="BUF41" s="63"/>
      <c r="BUG41" s="63"/>
      <c r="BUH41" s="63"/>
      <c r="BUI41" s="63"/>
      <c r="BUJ41" s="63"/>
      <c r="BUK41" s="63"/>
      <c r="BUL41" s="63"/>
      <c r="BUM41" s="63"/>
      <c r="BUN41" s="63"/>
      <c r="BUO41" s="63"/>
      <c r="BUP41" s="63"/>
      <c r="BUQ41" s="63"/>
      <c r="BUR41" s="63"/>
      <c r="BUS41" s="63"/>
      <c r="BUT41" s="63"/>
      <c r="BUU41" s="63"/>
      <c r="BUV41" s="63"/>
      <c r="BUW41" s="63"/>
      <c r="BUX41" s="63"/>
      <c r="BUY41" s="63"/>
      <c r="BUZ41" s="63"/>
      <c r="BVA41" s="63"/>
      <c r="BVB41" s="63"/>
      <c r="BVC41" s="63"/>
      <c r="BVD41" s="63"/>
      <c r="BVE41" s="63"/>
      <c r="BVF41" s="63"/>
      <c r="BVG41" s="63"/>
      <c r="BVH41" s="63"/>
      <c r="BVI41" s="63"/>
      <c r="BVJ41" s="63"/>
      <c r="BVK41" s="63"/>
      <c r="BVL41" s="63"/>
      <c r="BVM41" s="63"/>
      <c r="BVN41" s="63"/>
      <c r="BVO41" s="63"/>
      <c r="BVP41" s="63"/>
      <c r="BVQ41" s="63"/>
      <c r="BVR41" s="63"/>
      <c r="BVS41" s="63"/>
      <c r="BVT41" s="63"/>
      <c r="BVU41" s="63"/>
      <c r="BVV41" s="63"/>
      <c r="BVW41" s="63"/>
      <c r="BVX41" s="63"/>
      <c r="BVY41" s="63"/>
      <c r="BVZ41" s="63"/>
      <c r="BWA41" s="63"/>
      <c r="BWB41" s="63"/>
      <c r="BWC41" s="63"/>
      <c r="BWD41" s="63"/>
      <c r="BWE41" s="63"/>
      <c r="BWF41" s="63"/>
      <c r="BWG41" s="63"/>
      <c r="BWH41" s="63"/>
      <c r="BWI41" s="63"/>
      <c r="BWJ41" s="63"/>
      <c r="BWK41" s="63"/>
      <c r="BWL41" s="63"/>
      <c r="BWM41" s="63"/>
      <c r="BWN41" s="63"/>
      <c r="BWO41" s="63"/>
      <c r="BWP41" s="63"/>
      <c r="BWQ41" s="63"/>
      <c r="BWR41" s="63"/>
      <c r="BWS41" s="63"/>
      <c r="BWT41" s="63"/>
      <c r="BWU41" s="63"/>
      <c r="BWV41" s="63"/>
      <c r="BWW41" s="63"/>
      <c r="BWX41" s="63"/>
      <c r="BWY41" s="63"/>
      <c r="BWZ41" s="63"/>
      <c r="BXA41" s="63"/>
      <c r="BXB41" s="63"/>
      <c r="BXC41" s="63"/>
      <c r="BXD41" s="63"/>
      <c r="BXE41" s="63"/>
      <c r="BXF41" s="63"/>
      <c r="BXG41" s="63"/>
      <c r="BXH41" s="63"/>
      <c r="BXI41" s="63"/>
      <c r="BXJ41" s="63"/>
      <c r="BXK41" s="63"/>
      <c r="BXL41" s="63"/>
      <c r="BXM41" s="63"/>
      <c r="BXN41" s="63"/>
      <c r="BXO41" s="63"/>
      <c r="BXP41" s="63"/>
      <c r="BXQ41" s="63"/>
      <c r="BXR41" s="63"/>
      <c r="BXS41" s="63"/>
      <c r="BXT41" s="63"/>
      <c r="BXU41" s="63"/>
      <c r="BXV41" s="63"/>
      <c r="BXW41" s="63"/>
      <c r="BXX41" s="63"/>
      <c r="BXY41" s="63"/>
      <c r="BXZ41" s="63"/>
      <c r="BYA41" s="63"/>
      <c r="BYB41" s="63"/>
      <c r="BYC41" s="63"/>
      <c r="BYD41" s="63"/>
      <c r="BYE41" s="63"/>
      <c r="BYF41" s="63"/>
      <c r="BYG41" s="63"/>
      <c r="BYH41" s="63"/>
      <c r="BYI41" s="63"/>
      <c r="BYJ41" s="63"/>
      <c r="BYK41" s="63"/>
      <c r="BYL41" s="63"/>
      <c r="BYM41" s="63"/>
      <c r="BYN41" s="63"/>
      <c r="BYO41" s="63"/>
      <c r="BYP41" s="63"/>
      <c r="BYQ41" s="63"/>
      <c r="BYR41" s="63"/>
      <c r="BYS41" s="63"/>
      <c r="BYT41" s="63"/>
      <c r="BYU41" s="63"/>
      <c r="BYV41" s="63"/>
      <c r="BYW41" s="63"/>
      <c r="BYX41" s="63"/>
      <c r="BYY41" s="63"/>
      <c r="BYZ41" s="63"/>
      <c r="BZA41" s="63"/>
      <c r="BZB41" s="63"/>
      <c r="BZC41" s="63"/>
      <c r="BZD41" s="63"/>
      <c r="BZE41" s="63"/>
      <c r="BZF41" s="63"/>
      <c r="BZG41" s="63"/>
      <c r="BZH41" s="63"/>
      <c r="BZI41" s="63"/>
      <c r="BZJ41" s="63"/>
      <c r="BZK41" s="63"/>
      <c r="BZL41" s="63"/>
      <c r="BZM41" s="63"/>
      <c r="BZN41" s="63"/>
      <c r="BZO41" s="63"/>
      <c r="BZP41" s="63"/>
      <c r="BZQ41" s="63"/>
      <c r="BZR41" s="63"/>
      <c r="BZS41" s="63"/>
      <c r="BZT41" s="63"/>
      <c r="BZU41" s="63"/>
      <c r="BZV41" s="63"/>
      <c r="BZW41" s="63"/>
      <c r="BZX41" s="63"/>
      <c r="BZY41" s="63"/>
      <c r="BZZ41" s="63"/>
      <c r="CAA41" s="63"/>
      <c r="CAB41" s="63"/>
      <c r="CAC41" s="63"/>
      <c r="CAD41" s="63"/>
      <c r="CAE41" s="63"/>
      <c r="CAF41" s="63"/>
      <c r="CAG41" s="63"/>
      <c r="CAH41" s="63"/>
      <c r="CAI41" s="63"/>
      <c r="CAJ41" s="63"/>
      <c r="CAK41" s="63"/>
      <c r="CAL41" s="63"/>
      <c r="CAM41" s="63"/>
      <c r="CAN41" s="63"/>
      <c r="CAO41" s="63"/>
      <c r="CAP41" s="63"/>
      <c r="CAQ41" s="63"/>
      <c r="CAR41" s="63"/>
      <c r="CAS41" s="63"/>
      <c r="CAT41" s="63"/>
      <c r="CAU41" s="63"/>
      <c r="CAV41" s="63"/>
      <c r="CAW41" s="63"/>
      <c r="CAX41" s="63"/>
      <c r="CAY41" s="63"/>
      <c r="CAZ41" s="63"/>
      <c r="CBA41" s="63"/>
      <c r="CBB41" s="63"/>
      <c r="CBC41" s="63"/>
      <c r="CBD41" s="63"/>
      <c r="CBE41" s="63"/>
      <c r="CBF41" s="63"/>
      <c r="CBG41" s="63"/>
      <c r="CBH41" s="63"/>
      <c r="CBI41" s="63"/>
      <c r="CBJ41" s="63"/>
      <c r="CBK41" s="63"/>
      <c r="CBL41" s="63"/>
      <c r="CBM41" s="63"/>
      <c r="CBN41" s="63"/>
      <c r="CBO41" s="63"/>
      <c r="CBP41" s="63"/>
      <c r="CBQ41" s="63"/>
      <c r="CBR41" s="63"/>
      <c r="CBS41" s="63"/>
      <c r="CBT41" s="63"/>
      <c r="CBU41" s="63"/>
      <c r="CBV41" s="63"/>
      <c r="CBW41" s="63"/>
      <c r="CBX41" s="63"/>
      <c r="CBY41" s="63"/>
      <c r="CBZ41" s="63"/>
      <c r="CCA41" s="63"/>
      <c r="CCB41" s="63"/>
      <c r="CCC41" s="63"/>
      <c r="CCD41" s="63"/>
      <c r="CCE41" s="63"/>
      <c r="CCF41" s="63"/>
      <c r="CCG41" s="63"/>
      <c r="CCH41" s="63"/>
      <c r="CCI41" s="63"/>
      <c r="CCJ41" s="63"/>
      <c r="CCK41" s="63"/>
      <c r="CCL41" s="63"/>
      <c r="CCM41" s="63"/>
      <c r="CCN41" s="63"/>
      <c r="CCO41" s="63"/>
      <c r="CCP41" s="63"/>
      <c r="CCQ41" s="63"/>
      <c r="CCR41" s="63"/>
      <c r="CCS41" s="63"/>
      <c r="CCT41" s="63"/>
      <c r="CCU41" s="63"/>
      <c r="CCV41" s="63"/>
      <c r="CCW41" s="63"/>
      <c r="CCX41" s="63"/>
      <c r="CCY41" s="63"/>
      <c r="CCZ41" s="63"/>
      <c r="CDA41" s="63"/>
      <c r="CDB41" s="63"/>
      <c r="CDC41" s="63"/>
      <c r="CDD41" s="63"/>
      <c r="CDE41" s="63"/>
      <c r="CDF41" s="63"/>
      <c r="CDG41" s="63"/>
      <c r="CDH41" s="63"/>
      <c r="CDI41" s="63"/>
      <c r="CDJ41" s="63"/>
      <c r="CDK41" s="63"/>
      <c r="CDL41" s="63"/>
      <c r="CDM41" s="63"/>
      <c r="CDN41" s="63"/>
      <c r="CDO41" s="63"/>
      <c r="CDP41" s="63"/>
      <c r="CDQ41" s="63"/>
      <c r="CDR41" s="63"/>
      <c r="CDS41" s="63"/>
      <c r="CDT41" s="63"/>
      <c r="CDU41" s="63"/>
      <c r="CDV41" s="63"/>
      <c r="CDW41" s="63"/>
      <c r="CDX41" s="63"/>
      <c r="CDY41" s="63"/>
      <c r="CDZ41" s="63"/>
      <c r="CEA41" s="63"/>
      <c r="CEB41" s="63"/>
      <c r="CEC41" s="63"/>
      <c r="CED41" s="63"/>
      <c r="CEE41" s="63"/>
      <c r="CEF41" s="63"/>
      <c r="CEG41" s="63"/>
      <c r="CEH41" s="63"/>
      <c r="CEI41" s="63"/>
      <c r="CEJ41" s="63"/>
      <c r="CEK41" s="63"/>
      <c r="CEL41" s="63"/>
      <c r="CEM41" s="63"/>
      <c r="CEN41" s="63"/>
      <c r="CEO41" s="63"/>
      <c r="CEP41" s="63"/>
      <c r="CEQ41" s="63"/>
      <c r="CER41" s="63"/>
      <c r="CES41" s="63"/>
      <c r="CET41" s="63"/>
      <c r="CEU41" s="63"/>
      <c r="CEV41" s="63"/>
      <c r="CEW41" s="63"/>
      <c r="CEX41" s="63"/>
      <c r="CEY41" s="63"/>
      <c r="CEZ41" s="63"/>
      <c r="CFA41" s="63"/>
      <c r="CFB41" s="63"/>
      <c r="CFC41" s="63"/>
      <c r="CFD41" s="63"/>
      <c r="CFE41" s="63"/>
      <c r="CFF41" s="63"/>
      <c r="CFG41" s="63"/>
      <c r="CFH41" s="63"/>
      <c r="CFI41" s="63"/>
      <c r="CFJ41" s="63"/>
      <c r="CFK41" s="63"/>
      <c r="CFL41" s="63"/>
      <c r="CFM41" s="63"/>
      <c r="CFN41" s="63"/>
      <c r="CFO41" s="63"/>
      <c r="CFP41" s="63"/>
      <c r="CFQ41" s="63"/>
      <c r="CFR41" s="63"/>
      <c r="CFS41" s="63"/>
      <c r="CFT41" s="63"/>
      <c r="CFU41" s="63"/>
      <c r="CFV41" s="63"/>
      <c r="CFW41" s="63"/>
      <c r="CFX41" s="63"/>
      <c r="CFY41" s="63"/>
      <c r="CFZ41" s="63"/>
      <c r="CGA41" s="63"/>
      <c r="CGB41" s="63"/>
      <c r="CGC41" s="63"/>
      <c r="CGD41" s="63"/>
      <c r="CGE41" s="63"/>
      <c r="CGF41" s="63"/>
      <c r="CGG41" s="63"/>
      <c r="CGH41" s="63"/>
      <c r="CGI41" s="63"/>
      <c r="CGJ41" s="63"/>
      <c r="CGK41" s="63"/>
      <c r="CGL41" s="63"/>
      <c r="CGM41" s="63"/>
      <c r="CGN41" s="63"/>
      <c r="CGO41" s="63"/>
      <c r="CGP41" s="63"/>
      <c r="CGQ41" s="63"/>
      <c r="CGR41" s="63"/>
      <c r="CGS41" s="63"/>
      <c r="CGT41" s="63"/>
      <c r="CGU41" s="63"/>
      <c r="CGV41" s="63"/>
      <c r="CGW41" s="63"/>
      <c r="CGX41" s="63"/>
      <c r="CGY41" s="63"/>
      <c r="CGZ41" s="63"/>
      <c r="CHA41" s="63"/>
      <c r="CHB41" s="63"/>
      <c r="CHC41" s="63"/>
      <c r="CHD41" s="63"/>
      <c r="CHE41" s="63"/>
      <c r="CHF41" s="63"/>
      <c r="CHG41" s="63"/>
      <c r="CHH41" s="63"/>
      <c r="CHI41" s="63"/>
      <c r="CHJ41" s="63"/>
      <c r="CHK41" s="63"/>
      <c r="CHL41" s="63"/>
      <c r="CHM41" s="63"/>
      <c r="CHN41" s="63"/>
      <c r="CHO41" s="63"/>
      <c r="CHP41" s="63"/>
      <c r="CHQ41" s="63"/>
      <c r="CHR41" s="63"/>
      <c r="CHS41" s="63"/>
      <c r="CHT41" s="63"/>
      <c r="CHU41" s="63"/>
      <c r="CHV41" s="63"/>
      <c r="CHW41" s="63"/>
      <c r="CHX41" s="63"/>
      <c r="CHY41" s="63"/>
      <c r="CHZ41" s="63"/>
      <c r="CIA41" s="63"/>
      <c r="CIB41" s="63"/>
      <c r="CIC41" s="63"/>
      <c r="CID41" s="63"/>
      <c r="CIE41" s="63"/>
      <c r="CIF41" s="63"/>
      <c r="CIG41" s="63"/>
      <c r="CIH41" s="63"/>
      <c r="CII41" s="63"/>
      <c r="CIJ41" s="63"/>
      <c r="CIK41" s="63"/>
      <c r="CIL41" s="63"/>
      <c r="CIM41" s="63"/>
      <c r="CIN41" s="63"/>
      <c r="CIO41" s="63"/>
      <c r="CIP41" s="63"/>
      <c r="CIQ41" s="63"/>
      <c r="CIR41" s="63"/>
      <c r="CIS41" s="63"/>
      <c r="CIT41" s="63"/>
      <c r="CIU41" s="63"/>
      <c r="CIV41" s="63"/>
      <c r="CIW41" s="63"/>
      <c r="CIX41" s="63"/>
      <c r="CIY41" s="63"/>
      <c r="CIZ41" s="63"/>
      <c r="CJA41" s="63"/>
      <c r="CJB41" s="63"/>
      <c r="CJC41" s="63"/>
      <c r="CJD41" s="63"/>
      <c r="CJE41" s="63"/>
      <c r="CJF41" s="63"/>
      <c r="CJG41" s="63"/>
      <c r="CJH41" s="63"/>
      <c r="CJI41" s="63"/>
      <c r="CJJ41" s="63"/>
      <c r="CJK41" s="63"/>
      <c r="CJL41" s="63"/>
      <c r="CJM41" s="63"/>
      <c r="CJN41" s="63"/>
      <c r="CJO41" s="63"/>
      <c r="CJP41" s="63"/>
      <c r="CJQ41" s="63"/>
      <c r="CJR41" s="63"/>
      <c r="CJS41" s="63"/>
      <c r="CJT41" s="63"/>
      <c r="CJU41" s="63"/>
      <c r="CJV41" s="63"/>
      <c r="CJW41" s="63"/>
      <c r="CJX41" s="63"/>
      <c r="CJY41" s="63"/>
      <c r="CJZ41" s="63"/>
      <c r="CKA41" s="63"/>
      <c r="CKB41" s="63"/>
      <c r="CKC41" s="63"/>
      <c r="CKD41" s="63"/>
      <c r="CKE41" s="63"/>
      <c r="CKF41" s="63"/>
      <c r="CKG41" s="63"/>
      <c r="CKH41" s="63"/>
      <c r="CKI41" s="63"/>
      <c r="CKJ41" s="63"/>
      <c r="CKK41" s="63"/>
      <c r="CKL41" s="63"/>
      <c r="CKM41" s="63"/>
      <c r="CKN41" s="63"/>
      <c r="CKO41" s="63"/>
      <c r="CKP41" s="63"/>
      <c r="CKQ41" s="63"/>
      <c r="CKR41" s="63"/>
      <c r="CKS41" s="63"/>
      <c r="CKT41" s="63"/>
      <c r="CKU41" s="63"/>
      <c r="CKV41" s="63"/>
      <c r="CKW41" s="63"/>
      <c r="CKX41" s="63"/>
      <c r="CKY41" s="63"/>
      <c r="CKZ41" s="63"/>
      <c r="CLA41" s="63"/>
      <c r="CLB41" s="63"/>
      <c r="CLC41" s="63"/>
      <c r="CLD41" s="63"/>
      <c r="CLE41" s="63"/>
      <c r="CLF41" s="63"/>
      <c r="CLG41" s="63"/>
      <c r="CLH41" s="63"/>
      <c r="CLI41" s="63"/>
      <c r="CLJ41" s="63"/>
      <c r="CLK41" s="63"/>
      <c r="CLL41" s="63"/>
      <c r="CLM41" s="63"/>
      <c r="CLN41" s="63"/>
      <c r="CLO41" s="63"/>
      <c r="CLP41" s="63"/>
      <c r="CLQ41" s="63"/>
      <c r="CLR41" s="63"/>
      <c r="CLS41" s="63"/>
      <c r="CLT41" s="63"/>
      <c r="CLU41" s="63"/>
      <c r="CLV41" s="63"/>
      <c r="CLW41" s="63"/>
      <c r="CLX41" s="63"/>
      <c r="CLY41" s="63"/>
      <c r="CLZ41" s="63"/>
      <c r="CMA41" s="63"/>
      <c r="CMB41" s="63"/>
      <c r="CMC41" s="63"/>
      <c r="CMD41" s="63"/>
      <c r="CME41" s="63"/>
      <c r="CMF41" s="63"/>
      <c r="CMG41" s="63"/>
      <c r="CMH41" s="63"/>
      <c r="CMI41" s="63"/>
      <c r="CMJ41" s="63"/>
      <c r="CMK41" s="63"/>
      <c r="CML41" s="63"/>
      <c r="CMM41" s="63"/>
      <c r="CMN41" s="63"/>
      <c r="CMO41" s="63"/>
      <c r="CMP41" s="63"/>
      <c r="CMQ41" s="63"/>
      <c r="CMR41" s="63"/>
      <c r="CMS41" s="63"/>
      <c r="CMT41" s="63"/>
      <c r="CMU41" s="63"/>
      <c r="CMV41" s="63"/>
      <c r="CMW41" s="63"/>
      <c r="CMX41" s="63"/>
      <c r="CMY41" s="63"/>
      <c r="CMZ41" s="63"/>
      <c r="CNA41" s="63"/>
      <c r="CNB41" s="63"/>
      <c r="CNC41" s="63"/>
      <c r="CND41" s="63"/>
      <c r="CNE41" s="63"/>
      <c r="CNF41" s="63"/>
      <c r="CNG41" s="63"/>
      <c r="CNH41" s="63"/>
      <c r="CNI41" s="63"/>
      <c r="CNJ41" s="63"/>
      <c r="CNK41" s="63"/>
      <c r="CNL41" s="63"/>
      <c r="CNM41" s="63"/>
      <c r="CNN41" s="63"/>
      <c r="CNO41" s="63"/>
      <c r="CNP41" s="63"/>
      <c r="CNQ41" s="63"/>
      <c r="CNR41" s="63"/>
      <c r="CNS41" s="63"/>
      <c r="CNT41" s="63"/>
      <c r="CNU41" s="63"/>
      <c r="CNV41" s="63"/>
      <c r="CNW41" s="63"/>
      <c r="CNX41" s="63"/>
      <c r="CNY41" s="63"/>
      <c r="CNZ41" s="63"/>
      <c r="COA41" s="63"/>
      <c r="COB41" s="63"/>
      <c r="COC41" s="63"/>
      <c r="COD41" s="63"/>
      <c r="COE41" s="63"/>
      <c r="COF41" s="63"/>
      <c r="COG41" s="63"/>
      <c r="COH41" s="63"/>
      <c r="COI41" s="63"/>
      <c r="COJ41" s="63"/>
      <c r="COK41" s="63"/>
      <c r="COL41" s="63"/>
      <c r="COM41" s="63"/>
      <c r="CON41" s="63"/>
      <c r="COO41" s="63"/>
      <c r="COP41" s="63"/>
      <c r="COQ41" s="63"/>
      <c r="COR41" s="63"/>
      <c r="COS41" s="63"/>
      <c r="COT41" s="63"/>
      <c r="COU41" s="63"/>
      <c r="COV41" s="63"/>
      <c r="COW41" s="63"/>
      <c r="COX41" s="63"/>
      <c r="COY41" s="63"/>
      <c r="COZ41" s="63"/>
      <c r="CPA41" s="63"/>
      <c r="CPB41" s="63"/>
      <c r="CPC41" s="63"/>
      <c r="CPD41" s="63"/>
      <c r="CPE41" s="63"/>
      <c r="CPF41" s="63"/>
      <c r="CPG41" s="63"/>
      <c r="CPH41" s="63"/>
      <c r="CPI41" s="63"/>
      <c r="CPJ41" s="63"/>
      <c r="CPK41" s="63"/>
      <c r="CPL41" s="63"/>
      <c r="CPM41" s="63"/>
      <c r="CPN41" s="63"/>
      <c r="CPO41" s="63"/>
      <c r="CPP41" s="63"/>
      <c r="CPQ41" s="63"/>
      <c r="CPR41" s="63"/>
      <c r="CPS41" s="63"/>
      <c r="CPT41" s="63"/>
      <c r="CPU41" s="63"/>
      <c r="CPV41" s="63"/>
      <c r="CPW41" s="63"/>
      <c r="CPX41" s="63"/>
      <c r="CPY41" s="63"/>
      <c r="CPZ41" s="63"/>
      <c r="CQA41" s="63"/>
      <c r="CQB41" s="63"/>
      <c r="CQC41" s="63"/>
      <c r="CQD41" s="63"/>
      <c r="CQE41" s="63"/>
      <c r="CQF41" s="63"/>
      <c r="CQG41" s="63"/>
      <c r="CQH41" s="63"/>
      <c r="CQI41" s="63"/>
      <c r="CQJ41" s="63"/>
      <c r="CQK41" s="63"/>
      <c r="CQL41" s="63"/>
      <c r="CQM41" s="63"/>
      <c r="CQN41" s="63"/>
      <c r="CQO41" s="63"/>
      <c r="CQP41" s="63"/>
      <c r="CQQ41" s="63"/>
      <c r="CQR41" s="63"/>
      <c r="CQS41" s="63"/>
      <c r="CQT41" s="63"/>
      <c r="CQU41" s="63"/>
      <c r="CQV41" s="63"/>
      <c r="CQW41" s="63"/>
      <c r="CQX41" s="63"/>
      <c r="CQY41" s="63"/>
      <c r="CQZ41" s="63"/>
      <c r="CRA41" s="63"/>
      <c r="CRB41" s="63"/>
      <c r="CRC41" s="63"/>
      <c r="CRD41" s="63"/>
      <c r="CRE41" s="63"/>
      <c r="CRF41" s="63"/>
      <c r="CRG41" s="63"/>
      <c r="CRH41" s="63"/>
      <c r="CRI41" s="63"/>
      <c r="CRJ41" s="63"/>
      <c r="CRK41" s="63"/>
      <c r="CRL41" s="63"/>
      <c r="CRM41" s="63"/>
      <c r="CRN41" s="63"/>
      <c r="CRO41" s="63"/>
      <c r="CRP41" s="63"/>
      <c r="CRQ41" s="63"/>
      <c r="CRR41" s="63"/>
      <c r="CRS41" s="63"/>
      <c r="CRT41" s="63"/>
      <c r="CRU41" s="63"/>
      <c r="CRV41" s="63"/>
      <c r="CRW41" s="63"/>
      <c r="CRX41" s="63"/>
      <c r="CRY41" s="63"/>
      <c r="CRZ41" s="63"/>
      <c r="CSA41" s="63"/>
      <c r="CSB41" s="63"/>
      <c r="CSC41" s="63"/>
      <c r="CSD41" s="63"/>
      <c r="CSE41" s="63"/>
      <c r="CSF41" s="63"/>
      <c r="CSG41" s="63"/>
      <c r="CSH41" s="63"/>
      <c r="CSI41" s="63"/>
      <c r="CSJ41" s="63"/>
      <c r="CSK41" s="63"/>
      <c r="CSL41" s="63"/>
      <c r="CSM41" s="63"/>
      <c r="CSN41" s="63"/>
      <c r="CSO41" s="63"/>
      <c r="CSP41" s="63"/>
      <c r="CSQ41" s="63"/>
      <c r="CSR41" s="63"/>
      <c r="CSS41" s="63"/>
      <c r="CST41" s="63"/>
      <c r="CSU41" s="63"/>
      <c r="CSV41" s="63"/>
      <c r="CSW41" s="63"/>
      <c r="CSX41" s="63"/>
      <c r="CSY41" s="63"/>
      <c r="CSZ41" s="63"/>
      <c r="CTA41" s="63"/>
      <c r="CTB41" s="63"/>
      <c r="CTC41" s="63"/>
      <c r="CTD41" s="63"/>
      <c r="CTE41" s="63"/>
      <c r="CTF41" s="63"/>
      <c r="CTG41" s="63"/>
      <c r="CTH41" s="63"/>
      <c r="CTI41" s="63"/>
      <c r="CTJ41" s="63"/>
      <c r="CTK41" s="63"/>
      <c r="CTL41" s="63"/>
      <c r="CTM41" s="63"/>
      <c r="CTN41" s="63"/>
      <c r="CTO41" s="63"/>
      <c r="CTP41" s="63"/>
      <c r="CTQ41" s="63"/>
      <c r="CTR41" s="63"/>
      <c r="CTS41" s="63"/>
      <c r="CTT41" s="63"/>
      <c r="CTU41" s="63"/>
      <c r="CTV41" s="63"/>
      <c r="CTW41" s="63"/>
      <c r="CTX41" s="63"/>
      <c r="CTY41" s="63"/>
      <c r="CTZ41" s="63"/>
      <c r="CUA41" s="63"/>
      <c r="CUB41" s="63"/>
      <c r="CUC41" s="63"/>
      <c r="CUD41" s="63"/>
      <c r="CUE41" s="63"/>
      <c r="CUF41" s="63"/>
      <c r="CUG41" s="63"/>
      <c r="CUH41" s="63"/>
      <c r="CUI41" s="63"/>
      <c r="CUJ41" s="63"/>
      <c r="CUK41" s="63"/>
      <c r="CUL41" s="63"/>
      <c r="CUM41" s="63"/>
      <c r="CUN41" s="63"/>
      <c r="CUO41" s="63"/>
      <c r="CUP41" s="63"/>
      <c r="CUQ41" s="63"/>
      <c r="CUR41" s="63"/>
      <c r="CUS41" s="63"/>
      <c r="CUT41" s="63"/>
      <c r="CUU41" s="63"/>
      <c r="CUV41" s="63"/>
      <c r="CUW41" s="63"/>
      <c r="CUX41" s="63"/>
      <c r="CUY41" s="63"/>
      <c r="CUZ41" s="63"/>
      <c r="CVA41" s="63"/>
      <c r="CVB41" s="63"/>
      <c r="CVC41" s="63"/>
      <c r="CVD41" s="63"/>
      <c r="CVE41" s="63"/>
      <c r="CVF41" s="63"/>
      <c r="CVG41" s="63"/>
      <c r="CVH41" s="63"/>
      <c r="CVI41" s="63"/>
      <c r="CVJ41" s="63"/>
      <c r="CVK41" s="63"/>
      <c r="CVL41" s="63"/>
      <c r="CVM41" s="63"/>
      <c r="CVN41" s="63"/>
      <c r="CVO41" s="63"/>
      <c r="CVP41" s="63"/>
      <c r="CVQ41" s="63"/>
      <c r="CVR41" s="63"/>
      <c r="CVS41" s="63"/>
      <c r="CVT41" s="63"/>
      <c r="CVU41" s="63"/>
      <c r="CVV41" s="63"/>
      <c r="CVW41" s="63"/>
      <c r="CVX41" s="63"/>
      <c r="CVY41" s="63"/>
      <c r="CVZ41" s="63"/>
      <c r="CWA41" s="63"/>
      <c r="CWB41" s="63"/>
      <c r="CWC41" s="63"/>
      <c r="CWD41" s="63"/>
      <c r="CWE41" s="63"/>
      <c r="CWF41" s="63"/>
      <c r="CWG41" s="63"/>
      <c r="CWH41" s="63"/>
      <c r="CWI41" s="63"/>
      <c r="CWJ41" s="63"/>
      <c r="CWK41" s="63"/>
      <c r="CWL41" s="63"/>
      <c r="CWM41" s="63"/>
      <c r="CWN41" s="63"/>
      <c r="CWO41" s="63"/>
      <c r="CWP41" s="63"/>
      <c r="CWQ41" s="63"/>
      <c r="CWR41" s="63"/>
      <c r="CWS41" s="63"/>
      <c r="CWT41" s="63"/>
      <c r="CWU41" s="63"/>
      <c r="CWV41" s="63"/>
      <c r="CWW41" s="63"/>
      <c r="CWX41" s="63"/>
      <c r="CWY41" s="63"/>
      <c r="CWZ41" s="63"/>
      <c r="CXA41" s="63"/>
      <c r="CXB41" s="63"/>
      <c r="CXC41" s="63"/>
      <c r="CXD41" s="63"/>
      <c r="CXE41" s="63"/>
      <c r="CXF41" s="63"/>
      <c r="CXG41" s="63"/>
      <c r="CXH41" s="63"/>
      <c r="CXI41" s="63"/>
      <c r="CXJ41" s="63"/>
      <c r="CXK41" s="63"/>
      <c r="CXL41" s="63"/>
      <c r="CXM41" s="63"/>
      <c r="CXN41" s="63"/>
      <c r="CXO41" s="63"/>
      <c r="CXP41" s="63"/>
      <c r="CXQ41" s="63"/>
      <c r="CXR41" s="63"/>
      <c r="CXS41" s="63"/>
      <c r="CXT41" s="63"/>
      <c r="CXU41" s="63"/>
      <c r="CXV41" s="63"/>
      <c r="CXW41" s="63"/>
      <c r="CXX41" s="63"/>
      <c r="CXY41" s="63"/>
      <c r="CXZ41" s="63"/>
      <c r="CYA41" s="63"/>
      <c r="CYB41" s="63"/>
      <c r="CYC41" s="63"/>
      <c r="CYD41" s="63"/>
      <c r="CYE41" s="63"/>
      <c r="CYF41" s="63"/>
      <c r="CYG41" s="63"/>
      <c r="CYH41" s="63"/>
      <c r="CYI41" s="63"/>
      <c r="CYJ41" s="63"/>
      <c r="CYK41" s="63"/>
      <c r="CYL41" s="63"/>
      <c r="CYM41" s="63"/>
      <c r="CYN41" s="63"/>
      <c r="CYO41" s="63"/>
      <c r="CYP41" s="63"/>
      <c r="CYQ41" s="63"/>
      <c r="CYR41" s="63"/>
      <c r="CYS41" s="63"/>
      <c r="CYT41" s="63"/>
      <c r="CYU41" s="63"/>
      <c r="CYV41" s="63"/>
      <c r="CYW41" s="63"/>
      <c r="CYX41" s="63"/>
      <c r="CYY41" s="63"/>
      <c r="CYZ41" s="63"/>
      <c r="CZA41" s="63"/>
      <c r="CZB41" s="63"/>
      <c r="CZC41" s="63"/>
      <c r="CZD41" s="63"/>
      <c r="CZE41" s="63"/>
      <c r="CZF41" s="63"/>
      <c r="CZG41" s="63"/>
      <c r="CZH41" s="63"/>
      <c r="CZI41" s="63"/>
      <c r="CZJ41" s="63"/>
      <c r="CZK41" s="63"/>
      <c r="CZL41" s="63"/>
      <c r="CZM41" s="63"/>
      <c r="CZN41" s="63"/>
      <c r="CZO41" s="63"/>
      <c r="CZP41" s="63"/>
      <c r="CZQ41" s="63"/>
      <c r="CZR41" s="63"/>
      <c r="CZS41" s="63"/>
      <c r="CZT41" s="63"/>
      <c r="CZU41" s="63"/>
      <c r="CZV41" s="63"/>
      <c r="CZW41" s="63"/>
      <c r="CZX41" s="63"/>
      <c r="CZY41" s="63"/>
      <c r="CZZ41" s="63"/>
      <c r="DAA41" s="63"/>
      <c r="DAB41" s="63"/>
      <c r="DAC41" s="63"/>
      <c r="DAD41" s="63"/>
      <c r="DAE41" s="63"/>
      <c r="DAF41" s="63"/>
      <c r="DAG41" s="63"/>
      <c r="DAH41" s="63"/>
      <c r="DAI41" s="63"/>
      <c r="DAJ41" s="63"/>
      <c r="DAK41" s="63"/>
      <c r="DAL41" s="63"/>
      <c r="DAM41" s="63"/>
      <c r="DAN41" s="63"/>
      <c r="DAO41" s="63"/>
      <c r="DAP41" s="63"/>
      <c r="DAQ41" s="63"/>
      <c r="DAR41" s="63"/>
      <c r="DAS41" s="63"/>
      <c r="DAT41" s="63"/>
      <c r="DAU41" s="63"/>
      <c r="DAV41" s="63"/>
      <c r="DAW41" s="63"/>
      <c r="DAX41" s="63"/>
      <c r="DAY41" s="63"/>
      <c r="DAZ41" s="63"/>
      <c r="DBA41" s="63"/>
      <c r="DBB41" s="63"/>
      <c r="DBC41" s="63"/>
      <c r="DBD41" s="63"/>
      <c r="DBE41" s="63"/>
      <c r="DBF41" s="63"/>
      <c r="DBG41" s="63"/>
      <c r="DBH41" s="63"/>
      <c r="DBI41" s="63"/>
      <c r="DBJ41" s="63"/>
      <c r="DBK41" s="63"/>
      <c r="DBL41" s="63"/>
      <c r="DBM41" s="63"/>
      <c r="DBN41" s="63"/>
      <c r="DBO41" s="63"/>
      <c r="DBP41" s="63"/>
      <c r="DBQ41" s="63"/>
      <c r="DBR41" s="63"/>
      <c r="DBS41" s="63"/>
      <c r="DBT41" s="63"/>
      <c r="DBU41" s="63"/>
      <c r="DBV41" s="63"/>
      <c r="DBW41" s="63"/>
      <c r="DBX41" s="63"/>
      <c r="DBY41" s="63"/>
      <c r="DBZ41" s="63"/>
      <c r="DCA41" s="63"/>
      <c r="DCB41" s="63"/>
      <c r="DCC41" s="63"/>
      <c r="DCD41" s="63"/>
      <c r="DCE41" s="63"/>
      <c r="DCF41" s="63"/>
      <c r="DCG41" s="63"/>
      <c r="DCH41" s="63"/>
      <c r="DCI41" s="63"/>
      <c r="DCJ41" s="63"/>
      <c r="DCK41" s="63"/>
      <c r="DCL41" s="63"/>
      <c r="DCM41" s="63"/>
      <c r="DCN41" s="63"/>
      <c r="DCO41" s="63"/>
      <c r="DCP41" s="63"/>
      <c r="DCQ41" s="63"/>
      <c r="DCR41" s="63"/>
      <c r="DCS41" s="63"/>
      <c r="DCT41" s="63"/>
      <c r="DCU41" s="63"/>
      <c r="DCV41" s="63"/>
      <c r="DCW41" s="63"/>
      <c r="DCX41" s="63"/>
      <c r="DCY41" s="63"/>
      <c r="DCZ41" s="63"/>
      <c r="DDA41" s="63"/>
      <c r="DDB41" s="63"/>
      <c r="DDC41" s="63"/>
      <c r="DDD41" s="63"/>
      <c r="DDE41" s="63"/>
      <c r="DDF41" s="63"/>
      <c r="DDG41" s="63"/>
      <c r="DDH41" s="63"/>
      <c r="DDI41" s="63"/>
      <c r="DDJ41" s="63"/>
      <c r="DDK41" s="63"/>
      <c r="DDL41" s="63"/>
      <c r="DDM41" s="63"/>
      <c r="DDN41" s="63"/>
      <c r="DDO41" s="63"/>
      <c r="DDP41" s="63"/>
      <c r="DDQ41" s="63"/>
      <c r="DDR41" s="63"/>
      <c r="DDS41" s="63"/>
      <c r="DDT41" s="63"/>
      <c r="DDU41" s="63"/>
      <c r="DDV41" s="63"/>
      <c r="DDW41" s="63"/>
      <c r="DDX41" s="63"/>
      <c r="DDY41" s="63"/>
      <c r="DDZ41" s="63"/>
      <c r="DEA41" s="63"/>
      <c r="DEB41" s="63"/>
      <c r="DEC41" s="63"/>
      <c r="DED41" s="63"/>
      <c r="DEE41" s="63"/>
      <c r="DEF41" s="63"/>
      <c r="DEG41" s="63"/>
      <c r="DEH41" s="63"/>
      <c r="DEI41" s="63"/>
      <c r="DEJ41" s="63"/>
      <c r="DEK41" s="63"/>
      <c r="DEL41" s="63"/>
      <c r="DEM41" s="63"/>
      <c r="DEN41" s="63"/>
      <c r="DEO41" s="63"/>
      <c r="DEP41" s="63"/>
      <c r="DEQ41" s="63"/>
      <c r="DER41" s="63"/>
      <c r="DES41" s="63"/>
      <c r="DET41" s="63"/>
      <c r="DEU41" s="63"/>
      <c r="DEV41" s="63"/>
      <c r="DEW41" s="63"/>
      <c r="DEX41" s="63"/>
      <c r="DEY41" s="63"/>
      <c r="DEZ41" s="63"/>
      <c r="DFA41" s="63"/>
      <c r="DFB41" s="63"/>
      <c r="DFC41" s="63"/>
      <c r="DFD41" s="63"/>
      <c r="DFE41" s="63"/>
      <c r="DFF41" s="63"/>
      <c r="DFG41" s="63"/>
      <c r="DFH41" s="63"/>
      <c r="DFI41" s="63"/>
      <c r="DFJ41" s="63"/>
      <c r="DFK41" s="63"/>
      <c r="DFL41" s="63"/>
      <c r="DFM41" s="63"/>
      <c r="DFN41" s="63"/>
      <c r="DFO41" s="63"/>
      <c r="DFP41" s="63"/>
      <c r="DFQ41" s="63"/>
      <c r="DFR41" s="63"/>
      <c r="DFS41" s="63"/>
      <c r="DFT41" s="63"/>
      <c r="DFU41" s="63"/>
      <c r="DFV41" s="63"/>
      <c r="DFW41" s="63"/>
      <c r="DFX41" s="63"/>
      <c r="DFY41" s="63"/>
      <c r="DFZ41" s="63"/>
      <c r="DGA41" s="63"/>
      <c r="DGB41" s="63"/>
      <c r="DGC41" s="63"/>
      <c r="DGD41" s="63"/>
      <c r="DGE41" s="63"/>
      <c r="DGF41" s="63"/>
      <c r="DGG41" s="63"/>
      <c r="DGH41" s="63"/>
      <c r="DGI41" s="63"/>
      <c r="DGJ41" s="63"/>
      <c r="DGK41" s="63"/>
      <c r="DGL41" s="63"/>
      <c r="DGM41" s="63"/>
      <c r="DGN41" s="63"/>
      <c r="DGO41" s="63"/>
      <c r="DGP41" s="63"/>
      <c r="DGQ41" s="63"/>
      <c r="DGR41" s="63"/>
      <c r="DGS41" s="63"/>
      <c r="DGT41" s="63"/>
      <c r="DGU41" s="63"/>
      <c r="DGV41" s="63"/>
      <c r="DGW41" s="63"/>
      <c r="DGX41" s="63"/>
      <c r="DGY41" s="63"/>
      <c r="DGZ41" s="63"/>
      <c r="DHA41" s="63"/>
      <c r="DHB41" s="63"/>
      <c r="DHC41" s="63"/>
      <c r="DHD41" s="63"/>
      <c r="DHE41" s="63"/>
      <c r="DHF41" s="63"/>
      <c r="DHG41" s="63"/>
      <c r="DHH41" s="63"/>
      <c r="DHI41" s="63"/>
      <c r="DHJ41" s="63"/>
      <c r="DHK41" s="63"/>
      <c r="DHL41" s="63"/>
      <c r="DHM41" s="63"/>
      <c r="DHN41" s="63"/>
      <c r="DHO41" s="63"/>
      <c r="DHP41" s="63"/>
      <c r="DHQ41" s="63"/>
      <c r="DHR41" s="63"/>
      <c r="DHS41" s="63"/>
      <c r="DHT41" s="63"/>
      <c r="DHU41" s="63"/>
      <c r="DHV41" s="63"/>
      <c r="DHW41" s="63"/>
      <c r="DHX41" s="63"/>
      <c r="DHY41" s="63"/>
      <c r="DHZ41" s="63"/>
      <c r="DIA41" s="63"/>
      <c r="DIB41" s="63"/>
      <c r="DIC41" s="63"/>
      <c r="DID41" s="63"/>
      <c r="DIE41" s="63"/>
      <c r="DIF41" s="63"/>
      <c r="DIG41" s="63"/>
      <c r="DIH41" s="63"/>
      <c r="DII41" s="63"/>
      <c r="DIJ41" s="63"/>
      <c r="DIK41" s="63"/>
      <c r="DIL41" s="63"/>
      <c r="DIM41" s="63"/>
      <c r="DIN41" s="63"/>
      <c r="DIO41" s="63"/>
      <c r="DIP41" s="63"/>
      <c r="DIQ41" s="63"/>
      <c r="DIR41" s="63"/>
      <c r="DIS41" s="63"/>
      <c r="DIT41" s="63"/>
      <c r="DIU41" s="63"/>
      <c r="DIV41" s="63"/>
      <c r="DIW41" s="63"/>
      <c r="DIX41" s="63"/>
      <c r="DIY41" s="63"/>
      <c r="DIZ41" s="63"/>
      <c r="DJA41" s="63"/>
      <c r="DJB41" s="63"/>
      <c r="DJC41" s="63"/>
      <c r="DJD41" s="63"/>
      <c r="DJE41" s="63"/>
      <c r="DJF41" s="63"/>
      <c r="DJG41" s="63"/>
      <c r="DJH41" s="63"/>
      <c r="DJI41" s="63"/>
      <c r="DJJ41" s="63"/>
      <c r="DJK41" s="63"/>
      <c r="DJL41" s="63"/>
      <c r="DJM41" s="63"/>
      <c r="DJN41" s="63"/>
      <c r="DJO41" s="63"/>
      <c r="DJP41" s="63"/>
      <c r="DJQ41" s="63"/>
      <c r="DJR41" s="63"/>
      <c r="DJS41" s="63"/>
      <c r="DJT41" s="63"/>
      <c r="DJU41" s="63"/>
      <c r="DJV41" s="63"/>
      <c r="DJW41" s="63"/>
      <c r="DJX41" s="63"/>
      <c r="DJY41" s="63"/>
      <c r="DJZ41" s="63"/>
      <c r="DKA41" s="63"/>
      <c r="DKB41" s="63"/>
      <c r="DKC41" s="63"/>
      <c r="DKD41" s="63"/>
      <c r="DKE41" s="63"/>
      <c r="DKF41" s="63"/>
      <c r="DKG41" s="63"/>
      <c r="DKH41" s="63"/>
      <c r="DKI41" s="63"/>
      <c r="DKJ41" s="63"/>
      <c r="DKK41" s="63"/>
      <c r="DKL41" s="63"/>
      <c r="DKM41" s="63"/>
      <c r="DKN41" s="63"/>
      <c r="DKO41" s="63"/>
      <c r="DKP41" s="63"/>
      <c r="DKQ41" s="63"/>
      <c r="DKR41" s="63"/>
      <c r="DKS41" s="63"/>
      <c r="DKT41" s="63"/>
      <c r="DKU41" s="63"/>
      <c r="DKV41" s="63"/>
      <c r="DKW41" s="63"/>
      <c r="DKX41" s="63"/>
      <c r="DKY41" s="63"/>
      <c r="DKZ41" s="63"/>
      <c r="DLA41" s="63"/>
      <c r="DLB41" s="63"/>
      <c r="DLC41" s="63"/>
      <c r="DLD41" s="63"/>
      <c r="DLE41" s="63"/>
      <c r="DLF41" s="63"/>
      <c r="DLG41" s="63"/>
      <c r="DLH41" s="63"/>
      <c r="DLI41" s="63"/>
      <c r="DLJ41" s="63"/>
      <c r="DLK41" s="63"/>
      <c r="DLL41" s="63"/>
      <c r="DLM41" s="63"/>
      <c r="DLN41" s="63"/>
      <c r="DLO41" s="63"/>
      <c r="DLP41" s="63"/>
      <c r="DLQ41" s="63"/>
      <c r="DLR41" s="63"/>
      <c r="DLS41" s="63"/>
      <c r="DLT41" s="63"/>
      <c r="DLU41" s="63"/>
      <c r="DLV41" s="63"/>
      <c r="DLW41" s="63"/>
      <c r="DLX41" s="63"/>
      <c r="DLY41" s="63"/>
      <c r="DLZ41" s="63"/>
      <c r="DMA41" s="63"/>
      <c r="DMB41" s="63"/>
      <c r="DMC41" s="63"/>
      <c r="DMD41" s="63"/>
      <c r="DME41" s="63"/>
      <c r="DMF41" s="63"/>
      <c r="DMG41" s="63"/>
      <c r="DMH41" s="63"/>
      <c r="DMI41" s="63"/>
      <c r="DMJ41" s="63"/>
      <c r="DMK41" s="63"/>
      <c r="DML41" s="63"/>
      <c r="DMM41" s="63"/>
      <c r="DMN41" s="63"/>
      <c r="DMO41" s="63"/>
      <c r="DMP41" s="63"/>
      <c r="DMQ41" s="63"/>
      <c r="DMR41" s="63"/>
      <c r="DMS41" s="63"/>
      <c r="DMT41" s="63"/>
      <c r="DMU41" s="63"/>
      <c r="DMV41" s="63"/>
      <c r="DMW41" s="63"/>
      <c r="DMX41" s="63"/>
      <c r="DMY41" s="63"/>
      <c r="DMZ41" s="63"/>
      <c r="DNA41" s="63"/>
      <c r="DNB41" s="63"/>
      <c r="DNC41" s="63"/>
      <c r="DND41" s="63"/>
      <c r="DNE41" s="63"/>
      <c r="DNF41" s="63"/>
      <c r="DNG41" s="63"/>
      <c r="DNH41" s="63"/>
      <c r="DNI41" s="63"/>
      <c r="DNJ41" s="63"/>
      <c r="DNK41" s="63"/>
      <c r="DNL41" s="63"/>
      <c r="DNM41" s="63"/>
      <c r="DNN41" s="63"/>
      <c r="DNO41" s="63"/>
      <c r="DNP41" s="63"/>
      <c r="DNQ41" s="63"/>
      <c r="DNR41" s="63"/>
      <c r="DNS41" s="63"/>
      <c r="DNT41" s="63"/>
      <c r="DNU41" s="63"/>
      <c r="DNV41" s="63"/>
      <c r="DNW41" s="63"/>
      <c r="DNX41" s="63"/>
      <c r="DNY41" s="63"/>
      <c r="DNZ41" s="63"/>
      <c r="DOA41" s="63"/>
      <c r="DOB41" s="63"/>
      <c r="DOC41" s="63"/>
      <c r="DOD41" s="63"/>
      <c r="DOE41" s="63"/>
      <c r="DOF41" s="63"/>
      <c r="DOG41" s="63"/>
      <c r="DOH41" s="63"/>
      <c r="DOI41" s="63"/>
      <c r="DOJ41" s="63"/>
      <c r="DOK41" s="63"/>
      <c r="DOL41" s="63"/>
      <c r="DOM41" s="63"/>
      <c r="DON41" s="63"/>
      <c r="DOO41" s="63"/>
      <c r="DOP41" s="63"/>
      <c r="DOQ41" s="63"/>
      <c r="DOR41" s="63"/>
      <c r="DOS41" s="63"/>
      <c r="DOT41" s="63"/>
      <c r="DOU41" s="63"/>
      <c r="DOV41" s="63"/>
      <c r="DOW41" s="63"/>
      <c r="DOX41" s="63"/>
      <c r="DOY41" s="63"/>
      <c r="DOZ41" s="63"/>
      <c r="DPA41" s="63"/>
      <c r="DPB41" s="63"/>
      <c r="DPC41" s="63"/>
      <c r="DPD41" s="63"/>
      <c r="DPE41" s="63"/>
      <c r="DPF41" s="63"/>
      <c r="DPG41" s="63"/>
      <c r="DPH41" s="63"/>
      <c r="DPI41" s="63"/>
      <c r="DPJ41" s="63"/>
      <c r="DPK41" s="63"/>
      <c r="DPL41" s="63"/>
      <c r="DPM41" s="63"/>
      <c r="DPN41" s="63"/>
      <c r="DPO41" s="63"/>
      <c r="DPP41" s="63"/>
      <c r="DPQ41" s="63"/>
      <c r="DPR41" s="63"/>
      <c r="DPS41" s="63"/>
      <c r="DPT41" s="63"/>
      <c r="DPU41" s="63"/>
      <c r="DPV41" s="63"/>
      <c r="DPW41" s="63"/>
      <c r="DPX41" s="63"/>
      <c r="DPY41" s="63"/>
      <c r="DPZ41" s="63"/>
      <c r="DQA41" s="63"/>
      <c r="DQB41" s="63"/>
      <c r="DQC41" s="63"/>
      <c r="DQD41" s="63"/>
      <c r="DQE41" s="63"/>
      <c r="DQF41" s="63"/>
      <c r="DQG41" s="63"/>
      <c r="DQH41" s="63"/>
      <c r="DQI41" s="63"/>
      <c r="DQJ41" s="63"/>
      <c r="DQK41" s="63"/>
      <c r="DQL41" s="63"/>
      <c r="DQM41" s="63"/>
      <c r="DQN41" s="63"/>
      <c r="DQO41" s="63"/>
      <c r="DQP41" s="63"/>
      <c r="DQQ41" s="63"/>
      <c r="DQR41" s="63"/>
      <c r="DQS41" s="63"/>
      <c r="DQT41" s="63"/>
      <c r="DQU41" s="63"/>
      <c r="DQV41" s="63"/>
      <c r="DQW41" s="63"/>
      <c r="DQX41" s="63"/>
      <c r="DQY41" s="63"/>
      <c r="DQZ41" s="63"/>
      <c r="DRA41" s="63"/>
      <c r="DRB41" s="63"/>
      <c r="DRC41" s="63"/>
      <c r="DRD41" s="63"/>
      <c r="DRE41" s="63"/>
      <c r="DRF41" s="63"/>
      <c r="DRG41" s="63"/>
      <c r="DRH41" s="63"/>
      <c r="DRI41" s="63"/>
      <c r="DRJ41" s="63"/>
      <c r="DRK41" s="63"/>
      <c r="DRL41" s="63"/>
      <c r="DRM41" s="63"/>
      <c r="DRN41" s="63"/>
      <c r="DRO41" s="63"/>
      <c r="DRP41" s="63"/>
      <c r="DRQ41" s="63"/>
      <c r="DRR41" s="63"/>
      <c r="DRS41" s="63"/>
      <c r="DRT41" s="63"/>
      <c r="DRU41" s="63"/>
      <c r="DRV41" s="63"/>
      <c r="DRW41" s="63"/>
      <c r="DRX41" s="63"/>
      <c r="DRY41" s="63"/>
      <c r="DRZ41" s="63"/>
      <c r="DSA41" s="63"/>
      <c r="DSB41" s="63"/>
      <c r="DSC41" s="63"/>
      <c r="DSD41" s="63"/>
      <c r="DSE41" s="63"/>
      <c r="DSF41" s="63"/>
      <c r="DSG41" s="63"/>
      <c r="DSH41" s="63"/>
      <c r="DSI41" s="63"/>
      <c r="DSJ41" s="63"/>
      <c r="DSK41" s="63"/>
      <c r="DSL41" s="63"/>
      <c r="DSM41" s="63"/>
      <c r="DSN41" s="63"/>
      <c r="DSO41" s="63"/>
      <c r="DSP41" s="63"/>
      <c r="DSQ41" s="63"/>
      <c r="DSR41" s="63"/>
      <c r="DSS41" s="63"/>
      <c r="DST41" s="63"/>
      <c r="DSU41" s="63"/>
      <c r="DSV41" s="63"/>
      <c r="DSW41" s="63"/>
      <c r="DSX41" s="63"/>
      <c r="DSY41" s="63"/>
      <c r="DSZ41" s="63"/>
      <c r="DTA41" s="63"/>
      <c r="DTB41" s="63"/>
      <c r="DTC41" s="63"/>
      <c r="DTD41" s="63"/>
      <c r="DTE41" s="63"/>
      <c r="DTF41" s="63"/>
      <c r="DTG41" s="63"/>
      <c r="DTH41" s="63"/>
      <c r="DTI41" s="63"/>
      <c r="DTJ41" s="63"/>
      <c r="DTK41" s="63"/>
      <c r="DTL41" s="63"/>
      <c r="DTM41" s="63"/>
      <c r="DTN41" s="63"/>
      <c r="DTO41" s="63"/>
      <c r="DTP41" s="63"/>
      <c r="DTQ41" s="63"/>
      <c r="DTR41" s="63"/>
      <c r="DTS41" s="63"/>
      <c r="DTT41" s="63"/>
      <c r="DTU41" s="63"/>
      <c r="DTV41" s="63"/>
      <c r="DTW41" s="63"/>
      <c r="DTX41" s="63"/>
      <c r="DTY41" s="63"/>
      <c r="DTZ41" s="63"/>
      <c r="DUA41" s="63"/>
      <c r="DUB41" s="63"/>
      <c r="DUC41" s="63"/>
      <c r="DUD41" s="63"/>
      <c r="DUE41" s="63"/>
      <c r="DUF41" s="63"/>
      <c r="DUG41" s="63"/>
      <c r="DUH41" s="63"/>
      <c r="DUI41" s="63"/>
      <c r="DUJ41" s="63"/>
      <c r="DUK41" s="63"/>
      <c r="DUL41" s="63"/>
      <c r="DUM41" s="63"/>
      <c r="DUN41" s="63"/>
      <c r="DUO41" s="63"/>
      <c r="DUP41" s="63"/>
      <c r="DUQ41" s="63"/>
      <c r="DUR41" s="63"/>
      <c r="DUS41" s="63"/>
      <c r="DUT41" s="63"/>
      <c r="DUU41" s="63"/>
      <c r="DUV41" s="63"/>
      <c r="DUW41" s="63"/>
      <c r="DUX41" s="63"/>
      <c r="DUY41" s="63"/>
      <c r="DUZ41" s="63"/>
      <c r="DVA41" s="63"/>
      <c r="DVB41" s="63"/>
      <c r="DVC41" s="63"/>
      <c r="DVD41" s="63"/>
      <c r="DVE41" s="63"/>
      <c r="DVF41" s="63"/>
      <c r="DVG41" s="63"/>
      <c r="DVH41" s="63"/>
      <c r="DVI41" s="63"/>
      <c r="DVJ41" s="63"/>
      <c r="DVK41" s="63"/>
      <c r="DVL41" s="63"/>
      <c r="DVM41" s="63"/>
      <c r="DVN41" s="63"/>
      <c r="DVO41" s="63"/>
      <c r="DVP41" s="63"/>
      <c r="DVQ41" s="63"/>
      <c r="DVR41" s="63"/>
      <c r="DVS41" s="63"/>
      <c r="DVT41" s="63"/>
      <c r="DVU41" s="63"/>
      <c r="DVV41" s="63"/>
      <c r="DVW41" s="63"/>
      <c r="DVX41" s="63"/>
      <c r="DVY41" s="63"/>
      <c r="DVZ41" s="63"/>
      <c r="DWA41" s="63"/>
      <c r="DWB41" s="63"/>
      <c r="DWC41" s="63"/>
      <c r="DWD41" s="63"/>
      <c r="DWE41" s="63"/>
      <c r="DWF41" s="63"/>
      <c r="DWG41" s="63"/>
      <c r="DWH41" s="63"/>
      <c r="DWI41" s="63"/>
      <c r="DWJ41" s="63"/>
      <c r="DWK41" s="63"/>
      <c r="DWL41" s="63"/>
      <c r="DWM41" s="63"/>
      <c r="DWN41" s="63"/>
      <c r="DWO41" s="63"/>
      <c r="DWP41" s="63"/>
      <c r="DWQ41" s="63"/>
      <c r="DWR41" s="63"/>
      <c r="DWS41" s="63"/>
      <c r="DWT41" s="63"/>
      <c r="DWU41" s="63"/>
      <c r="DWV41" s="63"/>
      <c r="DWW41" s="63"/>
      <c r="DWX41" s="63"/>
      <c r="DWY41" s="63"/>
      <c r="DWZ41" s="63"/>
      <c r="DXA41" s="63"/>
      <c r="DXB41" s="63"/>
      <c r="DXC41" s="63"/>
      <c r="DXD41" s="63"/>
      <c r="DXE41" s="63"/>
      <c r="DXF41" s="63"/>
      <c r="DXG41" s="63"/>
      <c r="DXH41" s="63"/>
      <c r="DXI41" s="63"/>
      <c r="DXJ41" s="63"/>
      <c r="DXK41" s="63"/>
      <c r="DXL41" s="63"/>
      <c r="DXM41" s="63"/>
      <c r="DXN41" s="63"/>
      <c r="DXO41" s="63"/>
      <c r="DXP41" s="63"/>
      <c r="DXQ41" s="63"/>
      <c r="DXR41" s="63"/>
      <c r="DXS41" s="63"/>
      <c r="DXT41" s="63"/>
      <c r="DXU41" s="63"/>
      <c r="DXV41" s="63"/>
      <c r="DXW41" s="63"/>
      <c r="DXX41" s="63"/>
      <c r="DXY41" s="63"/>
      <c r="DXZ41" s="63"/>
      <c r="DYA41" s="63"/>
      <c r="DYB41" s="63"/>
      <c r="DYC41" s="63"/>
      <c r="DYD41" s="63"/>
      <c r="DYE41" s="63"/>
      <c r="DYF41" s="63"/>
      <c r="DYG41" s="63"/>
      <c r="DYH41" s="63"/>
      <c r="DYI41" s="63"/>
      <c r="DYJ41" s="63"/>
      <c r="DYK41" s="63"/>
      <c r="DYL41" s="63"/>
      <c r="DYM41" s="63"/>
      <c r="DYN41" s="63"/>
      <c r="DYO41" s="63"/>
      <c r="DYP41" s="63"/>
      <c r="DYQ41" s="63"/>
      <c r="DYR41" s="63"/>
      <c r="DYS41" s="63"/>
      <c r="DYT41" s="63"/>
      <c r="DYU41" s="63"/>
      <c r="DYV41" s="63"/>
      <c r="DYW41" s="63"/>
      <c r="DYX41" s="63"/>
      <c r="DYY41" s="63"/>
      <c r="DYZ41" s="63"/>
      <c r="DZA41" s="63"/>
      <c r="DZB41" s="63"/>
      <c r="DZC41" s="63"/>
      <c r="DZD41" s="63"/>
      <c r="DZE41" s="63"/>
      <c r="DZF41" s="63"/>
      <c r="DZG41" s="63"/>
      <c r="DZH41" s="63"/>
      <c r="DZI41" s="63"/>
      <c r="DZJ41" s="63"/>
      <c r="DZK41" s="63"/>
      <c r="DZL41" s="63"/>
      <c r="DZM41" s="63"/>
      <c r="DZN41" s="63"/>
      <c r="DZO41" s="63"/>
      <c r="DZP41" s="63"/>
      <c r="DZQ41" s="63"/>
      <c r="DZR41" s="63"/>
      <c r="DZS41" s="63"/>
      <c r="DZT41" s="63"/>
      <c r="DZU41" s="63"/>
      <c r="DZV41" s="63"/>
      <c r="DZW41" s="63"/>
      <c r="DZX41" s="63"/>
      <c r="DZY41" s="63"/>
      <c r="DZZ41" s="63"/>
      <c r="EAA41" s="63"/>
      <c r="EAB41" s="63"/>
      <c r="EAC41" s="63"/>
      <c r="EAD41" s="63"/>
      <c r="EAE41" s="63"/>
      <c r="EAF41" s="63"/>
      <c r="EAG41" s="63"/>
      <c r="EAH41" s="63"/>
      <c r="EAI41" s="63"/>
      <c r="EAJ41" s="63"/>
      <c r="EAK41" s="63"/>
      <c r="EAL41" s="63"/>
      <c r="EAM41" s="63"/>
      <c r="EAN41" s="63"/>
      <c r="EAO41" s="63"/>
      <c r="EAP41" s="63"/>
      <c r="EAQ41" s="63"/>
      <c r="EAR41" s="63"/>
      <c r="EAS41" s="63"/>
      <c r="EAT41" s="63"/>
      <c r="EAU41" s="63"/>
      <c r="EAV41" s="63"/>
      <c r="EAW41" s="63"/>
      <c r="EAX41" s="63"/>
      <c r="EAY41" s="63"/>
      <c r="EAZ41" s="63"/>
      <c r="EBA41" s="63"/>
      <c r="EBB41" s="63"/>
      <c r="EBC41" s="63"/>
      <c r="EBD41" s="63"/>
      <c r="EBE41" s="63"/>
      <c r="EBF41" s="63"/>
      <c r="EBG41" s="63"/>
      <c r="EBH41" s="63"/>
      <c r="EBI41" s="63"/>
      <c r="EBJ41" s="63"/>
      <c r="EBK41" s="63"/>
      <c r="EBL41" s="63"/>
      <c r="EBM41" s="63"/>
      <c r="EBN41" s="63"/>
      <c r="EBO41" s="63"/>
      <c r="EBP41" s="63"/>
      <c r="EBQ41" s="63"/>
      <c r="EBR41" s="63"/>
      <c r="EBS41" s="63"/>
      <c r="EBT41" s="63"/>
      <c r="EBU41" s="63"/>
      <c r="EBV41" s="63"/>
      <c r="EBW41" s="63"/>
      <c r="EBX41" s="63"/>
      <c r="EBY41" s="63"/>
      <c r="EBZ41" s="63"/>
      <c r="ECA41" s="63"/>
      <c r="ECB41" s="63"/>
      <c r="ECC41" s="63"/>
      <c r="ECD41" s="63"/>
      <c r="ECE41" s="63"/>
      <c r="ECF41" s="63"/>
      <c r="ECG41" s="63"/>
      <c r="ECH41" s="63"/>
      <c r="ECI41" s="63"/>
      <c r="ECJ41" s="63"/>
      <c r="ECK41" s="63"/>
      <c r="ECL41" s="63"/>
      <c r="ECM41" s="63"/>
      <c r="ECN41" s="63"/>
      <c r="ECO41" s="63"/>
      <c r="ECP41" s="63"/>
      <c r="ECQ41" s="63"/>
      <c r="ECR41" s="63"/>
      <c r="ECS41" s="63"/>
      <c r="ECT41" s="63"/>
      <c r="ECU41" s="63"/>
      <c r="ECV41" s="63"/>
      <c r="ECW41" s="63"/>
      <c r="ECX41" s="63"/>
      <c r="ECY41" s="63"/>
      <c r="ECZ41" s="63"/>
      <c r="EDA41" s="63"/>
      <c r="EDB41" s="63"/>
      <c r="EDC41" s="63"/>
      <c r="EDD41" s="63"/>
      <c r="EDE41" s="63"/>
      <c r="EDF41" s="63"/>
      <c r="EDG41" s="63"/>
      <c r="EDH41" s="63"/>
      <c r="EDI41" s="63"/>
      <c r="EDJ41" s="63"/>
      <c r="EDK41" s="63"/>
      <c r="EDL41" s="63"/>
      <c r="EDM41" s="63"/>
      <c r="EDN41" s="63"/>
      <c r="EDO41" s="63"/>
      <c r="EDP41" s="63"/>
      <c r="EDQ41" s="63"/>
      <c r="EDR41" s="63"/>
      <c r="EDS41" s="63"/>
      <c r="EDT41" s="63"/>
      <c r="EDU41" s="63"/>
      <c r="EDV41" s="63"/>
      <c r="EDW41" s="63"/>
      <c r="EDX41" s="63"/>
      <c r="EDY41" s="63"/>
      <c r="EDZ41" s="63"/>
      <c r="EEA41" s="63"/>
      <c r="EEB41" s="63"/>
      <c r="EEC41" s="63"/>
      <c r="EED41" s="63"/>
      <c r="EEE41" s="63"/>
      <c r="EEF41" s="63"/>
      <c r="EEG41" s="63"/>
      <c r="EEH41" s="63"/>
      <c r="EEI41" s="63"/>
      <c r="EEJ41" s="63"/>
      <c r="EEK41" s="63"/>
      <c r="EEL41" s="63"/>
      <c r="EEM41" s="63"/>
      <c r="EEN41" s="63"/>
      <c r="EEO41" s="63"/>
      <c r="EEP41" s="63"/>
      <c r="EEQ41" s="63"/>
      <c r="EER41" s="63"/>
      <c r="EES41" s="63"/>
      <c r="EET41" s="63"/>
      <c r="EEU41" s="63"/>
      <c r="EEV41" s="63"/>
      <c r="EEW41" s="63"/>
      <c r="EEX41" s="63"/>
      <c r="EEY41" s="63"/>
      <c r="EEZ41" s="63"/>
      <c r="EFA41" s="63"/>
      <c r="EFB41" s="63"/>
      <c r="EFC41" s="63"/>
      <c r="EFD41" s="63"/>
      <c r="EFE41" s="63"/>
      <c r="EFF41" s="63"/>
      <c r="EFG41" s="63"/>
      <c r="EFH41" s="63"/>
      <c r="EFI41" s="63"/>
      <c r="EFJ41" s="63"/>
      <c r="EFK41" s="63"/>
      <c r="EFL41" s="63"/>
      <c r="EFM41" s="63"/>
      <c r="EFN41" s="63"/>
      <c r="EFO41" s="63"/>
      <c r="EFP41" s="63"/>
      <c r="EFQ41" s="63"/>
      <c r="EFR41" s="63"/>
      <c r="EFS41" s="63"/>
      <c r="EFT41" s="63"/>
      <c r="EFU41" s="63"/>
      <c r="EFV41" s="63"/>
      <c r="EFW41" s="63"/>
      <c r="EFX41" s="63"/>
      <c r="EFY41" s="63"/>
      <c r="EFZ41" s="63"/>
      <c r="EGA41" s="63"/>
      <c r="EGB41" s="63"/>
      <c r="EGC41" s="63"/>
      <c r="EGD41" s="63"/>
      <c r="EGE41" s="63"/>
      <c r="EGF41" s="63"/>
      <c r="EGG41" s="63"/>
      <c r="EGH41" s="63"/>
      <c r="EGI41" s="63"/>
      <c r="EGJ41" s="63"/>
      <c r="EGK41" s="63"/>
      <c r="EGL41" s="63"/>
      <c r="EGM41" s="63"/>
      <c r="EGN41" s="63"/>
      <c r="EGO41" s="63"/>
      <c r="EGP41" s="63"/>
      <c r="EGQ41" s="63"/>
      <c r="EGR41" s="63"/>
      <c r="EGS41" s="63"/>
      <c r="EGT41" s="63"/>
      <c r="EGU41" s="63"/>
      <c r="EGV41" s="63"/>
      <c r="EGW41" s="63"/>
      <c r="EGX41" s="63"/>
      <c r="EGY41" s="63"/>
      <c r="EGZ41" s="63"/>
      <c r="EHA41" s="63"/>
      <c r="EHB41" s="63"/>
      <c r="EHC41" s="63"/>
      <c r="EHD41" s="63"/>
      <c r="EHE41" s="63"/>
      <c r="EHF41" s="63"/>
      <c r="EHG41" s="63"/>
      <c r="EHH41" s="63"/>
      <c r="EHI41" s="63"/>
      <c r="EHJ41" s="63"/>
      <c r="EHK41" s="63"/>
      <c r="EHL41" s="63"/>
      <c r="EHM41" s="63"/>
      <c r="EHN41" s="63"/>
      <c r="EHO41" s="63"/>
      <c r="EHP41" s="63"/>
      <c r="EHQ41" s="63"/>
      <c r="EHR41" s="63"/>
      <c r="EHS41" s="63"/>
      <c r="EHT41" s="63"/>
      <c r="EHU41" s="63"/>
      <c r="EHV41" s="63"/>
      <c r="EHW41" s="63"/>
      <c r="EHX41" s="63"/>
      <c r="EHY41" s="63"/>
      <c r="EHZ41" s="63"/>
      <c r="EIA41" s="63"/>
      <c r="EIB41" s="63"/>
      <c r="EIC41" s="63"/>
      <c r="EID41" s="63"/>
      <c r="EIE41" s="63"/>
      <c r="EIF41" s="63"/>
      <c r="EIG41" s="63"/>
      <c r="EIH41" s="63"/>
      <c r="EII41" s="63"/>
      <c r="EIJ41" s="63"/>
      <c r="EIK41" s="63"/>
      <c r="EIL41" s="63"/>
      <c r="EIM41" s="63"/>
      <c r="EIN41" s="63"/>
      <c r="EIO41" s="63"/>
      <c r="EIP41" s="63"/>
      <c r="EIQ41" s="63"/>
      <c r="EIR41" s="63"/>
      <c r="EIS41" s="63"/>
      <c r="EIT41" s="63"/>
      <c r="EIU41" s="63"/>
      <c r="EIV41" s="63"/>
      <c r="EIW41" s="63"/>
      <c r="EIX41" s="63"/>
      <c r="EIY41" s="63"/>
      <c r="EIZ41" s="63"/>
      <c r="EJA41" s="63"/>
      <c r="EJB41" s="63"/>
      <c r="EJC41" s="63"/>
      <c r="EJD41" s="63"/>
      <c r="EJE41" s="63"/>
      <c r="EJF41" s="63"/>
      <c r="EJG41" s="63"/>
      <c r="EJH41" s="63"/>
      <c r="EJI41" s="63"/>
      <c r="EJJ41" s="63"/>
      <c r="EJK41" s="63"/>
      <c r="EJL41" s="63"/>
      <c r="EJM41" s="63"/>
      <c r="EJN41" s="63"/>
      <c r="EJO41" s="63"/>
      <c r="EJP41" s="63"/>
      <c r="EJQ41" s="63"/>
      <c r="EJR41" s="63"/>
      <c r="EJS41" s="63"/>
      <c r="EJT41" s="63"/>
      <c r="EJU41" s="63"/>
      <c r="EJV41" s="63"/>
      <c r="EJW41" s="63"/>
      <c r="EJX41" s="63"/>
      <c r="EJY41" s="63"/>
      <c r="EJZ41" s="63"/>
      <c r="EKA41" s="63"/>
      <c r="EKB41" s="63"/>
      <c r="EKC41" s="63"/>
      <c r="EKD41" s="63"/>
      <c r="EKE41" s="63"/>
      <c r="EKF41" s="63"/>
      <c r="EKG41" s="63"/>
      <c r="EKH41" s="63"/>
      <c r="EKI41" s="63"/>
      <c r="EKJ41" s="63"/>
      <c r="EKK41" s="63"/>
      <c r="EKL41" s="63"/>
      <c r="EKM41" s="63"/>
      <c r="EKN41" s="63"/>
      <c r="EKO41" s="63"/>
      <c r="EKP41" s="63"/>
      <c r="EKQ41" s="63"/>
      <c r="EKR41" s="63"/>
      <c r="EKS41" s="63"/>
      <c r="EKT41" s="63"/>
      <c r="EKU41" s="63"/>
      <c r="EKV41" s="63"/>
      <c r="EKW41" s="63"/>
      <c r="EKX41" s="63"/>
      <c r="EKY41" s="63"/>
      <c r="EKZ41" s="63"/>
      <c r="ELA41" s="63"/>
      <c r="ELB41" s="63"/>
      <c r="ELC41" s="63"/>
      <c r="ELD41" s="63"/>
      <c r="ELE41" s="63"/>
      <c r="ELF41" s="63"/>
      <c r="ELG41" s="63"/>
      <c r="ELH41" s="63"/>
      <c r="ELI41" s="63"/>
      <c r="ELJ41" s="63"/>
      <c r="ELK41" s="63"/>
      <c r="ELL41" s="63"/>
      <c r="ELM41" s="63"/>
      <c r="ELN41" s="63"/>
      <c r="ELO41" s="63"/>
      <c r="ELP41" s="63"/>
      <c r="ELQ41" s="63"/>
      <c r="ELR41" s="63"/>
      <c r="ELS41" s="63"/>
      <c r="ELT41" s="63"/>
      <c r="ELU41" s="63"/>
      <c r="ELV41" s="63"/>
      <c r="ELW41" s="63"/>
      <c r="ELX41" s="63"/>
      <c r="ELY41" s="63"/>
      <c r="ELZ41" s="63"/>
      <c r="EMA41" s="63"/>
      <c r="EMB41" s="63"/>
      <c r="EMC41" s="63"/>
      <c r="EMD41" s="63"/>
      <c r="EME41" s="63"/>
      <c r="EMF41" s="63"/>
      <c r="EMG41" s="63"/>
      <c r="EMH41" s="63"/>
      <c r="EMI41" s="63"/>
      <c r="EMJ41" s="63"/>
      <c r="EMK41" s="63"/>
      <c r="EML41" s="63"/>
      <c r="EMM41" s="63"/>
      <c r="EMN41" s="63"/>
      <c r="EMO41" s="63"/>
      <c r="EMP41" s="63"/>
      <c r="EMQ41" s="63"/>
      <c r="EMR41" s="63"/>
      <c r="EMS41" s="63"/>
      <c r="EMT41" s="63"/>
      <c r="EMU41" s="63"/>
      <c r="EMV41" s="63"/>
      <c r="EMW41" s="63"/>
      <c r="EMX41" s="63"/>
      <c r="EMY41" s="63"/>
      <c r="EMZ41" s="63"/>
      <c r="ENA41" s="63"/>
      <c r="ENB41" s="63"/>
      <c r="ENC41" s="63"/>
      <c r="END41" s="63"/>
      <c r="ENE41" s="63"/>
      <c r="ENF41" s="63"/>
      <c r="ENG41" s="63"/>
      <c r="ENH41" s="63"/>
      <c r="ENI41" s="63"/>
      <c r="ENJ41" s="63"/>
      <c r="ENK41" s="63"/>
      <c r="ENL41" s="63"/>
      <c r="ENM41" s="63"/>
      <c r="ENN41" s="63"/>
      <c r="ENO41" s="63"/>
      <c r="ENP41" s="63"/>
      <c r="ENQ41" s="63"/>
      <c r="ENR41" s="63"/>
      <c r="ENS41" s="63"/>
      <c r="ENT41" s="63"/>
      <c r="ENU41" s="63"/>
      <c r="ENV41" s="63"/>
      <c r="ENW41" s="63"/>
      <c r="ENX41" s="63"/>
      <c r="ENY41" s="63"/>
      <c r="ENZ41" s="63"/>
      <c r="EOA41" s="63"/>
      <c r="EOB41" s="63"/>
      <c r="EOC41" s="63"/>
      <c r="EOD41" s="63"/>
      <c r="EOE41" s="63"/>
      <c r="EOF41" s="63"/>
      <c r="EOG41" s="63"/>
      <c r="EOH41" s="63"/>
      <c r="EOI41" s="63"/>
      <c r="EOJ41" s="63"/>
      <c r="EOK41" s="63"/>
      <c r="EOL41" s="63"/>
      <c r="EOM41" s="63"/>
      <c r="EON41" s="63"/>
      <c r="EOO41" s="63"/>
      <c r="EOP41" s="63"/>
      <c r="EOQ41" s="63"/>
      <c r="EOR41" s="63"/>
      <c r="EOS41" s="63"/>
      <c r="EOT41" s="63"/>
      <c r="EOU41" s="63"/>
      <c r="EOV41" s="63"/>
      <c r="EOW41" s="63"/>
      <c r="EOX41" s="63"/>
      <c r="EOY41" s="63"/>
      <c r="EOZ41" s="63"/>
      <c r="EPA41" s="63"/>
      <c r="EPB41" s="63"/>
      <c r="EPC41" s="63"/>
      <c r="EPD41" s="63"/>
      <c r="EPE41" s="63"/>
      <c r="EPF41" s="63"/>
      <c r="EPG41" s="63"/>
      <c r="EPH41" s="63"/>
      <c r="EPI41" s="63"/>
      <c r="EPJ41" s="63"/>
      <c r="EPK41" s="63"/>
      <c r="EPL41" s="63"/>
      <c r="EPM41" s="63"/>
      <c r="EPN41" s="63"/>
      <c r="EPO41" s="63"/>
      <c r="EPP41" s="63"/>
      <c r="EPQ41" s="63"/>
      <c r="EPR41" s="63"/>
      <c r="EPS41" s="63"/>
      <c r="EPT41" s="63"/>
      <c r="EPU41" s="63"/>
      <c r="EPV41" s="63"/>
      <c r="EPW41" s="63"/>
      <c r="EPX41" s="63"/>
      <c r="EPY41" s="63"/>
      <c r="EPZ41" s="63"/>
      <c r="EQA41" s="63"/>
      <c r="EQB41" s="63"/>
      <c r="EQC41" s="63"/>
      <c r="EQD41" s="63"/>
      <c r="EQE41" s="63"/>
      <c r="EQF41" s="63"/>
      <c r="EQG41" s="63"/>
      <c r="EQH41" s="63"/>
      <c r="EQI41" s="63"/>
      <c r="EQJ41" s="63"/>
      <c r="EQK41" s="63"/>
      <c r="EQL41" s="63"/>
      <c r="EQM41" s="63"/>
      <c r="EQN41" s="63"/>
      <c r="EQO41" s="63"/>
      <c r="EQP41" s="63"/>
      <c r="EQQ41" s="63"/>
      <c r="EQR41" s="63"/>
      <c r="EQS41" s="63"/>
      <c r="EQT41" s="63"/>
      <c r="EQU41" s="63"/>
      <c r="EQV41" s="63"/>
      <c r="EQW41" s="63"/>
      <c r="EQX41" s="63"/>
      <c r="EQY41" s="63"/>
      <c r="EQZ41" s="63"/>
      <c r="ERA41" s="63"/>
      <c r="ERB41" s="63"/>
      <c r="ERC41" s="63"/>
      <c r="ERD41" s="63"/>
      <c r="ERE41" s="63"/>
      <c r="ERF41" s="63"/>
      <c r="ERG41" s="63"/>
      <c r="ERH41" s="63"/>
      <c r="ERI41" s="63"/>
      <c r="ERJ41" s="63"/>
      <c r="ERK41" s="63"/>
      <c r="ERL41" s="63"/>
      <c r="ERM41" s="63"/>
      <c r="ERN41" s="63"/>
      <c r="ERO41" s="63"/>
      <c r="ERP41" s="63"/>
      <c r="ERQ41" s="63"/>
      <c r="ERR41" s="63"/>
      <c r="ERS41" s="63"/>
      <c r="ERT41" s="63"/>
      <c r="ERU41" s="63"/>
      <c r="ERV41" s="63"/>
      <c r="ERW41" s="63"/>
      <c r="ERX41" s="63"/>
      <c r="ERY41" s="63"/>
      <c r="ERZ41" s="63"/>
      <c r="ESA41" s="63"/>
      <c r="ESB41" s="63"/>
      <c r="ESC41" s="63"/>
      <c r="ESD41" s="63"/>
      <c r="ESE41" s="63"/>
      <c r="ESF41" s="63"/>
      <c r="ESG41" s="63"/>
      <c r="ESH41" s="63"/>
      <c r="ESI41" s="63"/>
      <c r="ESJ41" s="63"/>
      <c r="ESK41" s="63"/>
      <c r="ESL41" s="63"/>
      <c r="ESM41" s="63"/>
      <c r="ESN41" s="63"/>
      <c r="ESO41" s="63"/>
      <c r="ESP41" s="63"/>
      <c r="ESQ41" s="63"/>
      <c r="ESR41" s="63"/>
      <c r="ESS41" s="63"/>
      <c r="EST41" s="63"/>
      <c r="ESU41" s="63"/>
      <c r="ESV41" s="63"/>
      <c r="ESW41" s="63"/>
      <c r="ESX41" s="63"/>
      <c r="ESY41" s="63"/>
      <c r="ESZ41" s="63"/>
      <c r="ETA41" s="63"/>
      <c r="ETB41" s="63"/>
      <c r="ETC41" s="63"/>
      <c r="ETD41" s="63"/>
      <c r="ETE41" s="63"/>
      <c r="ETF41" s="63"/>
      <c r="ETG41" s="63"/>
      <c r="ETH41" s="63"/>
      <c r="ETI41" s="63"/>
      <c r="ETJ41" s="63"/>
      <c r="ETK41" s="63"/>
      <c r="ETL41" s="63"/>
      <c r="ETM41" s="63"/>
      <c r="ETN41" s="63"/>
      <c r="ETO41" s="63"/>
      <c r="ETP41" s="63"/>
      <c r="ETQ41" s="63"/>
      <c r="ETR41" s="63"/>
      <c r="ETS41" s="63"/>
      <c r="ETT41" s="63"/>
      <c r="ETU41" s="63"/>
      <c r="ETV41" s="63"/>
      <c r="ETW41" s="63"/>
      <c r="ETX41" s="63"/>
      <c r="ETY41" s="63"/>
      <c r="ETZ41" s="63"/>
      <c r="EUA41" s="63"/>
      <c r="EUB41" s="63"/>
      <c r="EUC41" s="63"/>
      <c r="EUD41" s="63"/>
      <c r="EUE41" s="63"/>
      <c r="EUF41" s="63"/>
      <c r="EUG41" s="63"/>
      <c r="EUH41" s="63"/>
      <c r="EUI41" s="63"/>
      <c r="EUJ41" s="63"/>
      <c r="EUK41" s="63"/>
      <c r="EUL41" s="63"/>
      <c r="EUM41" s="63"/>
      <c r="EUN41" s="63"/>
      <c r="EUO41" s="63"/>
      <c r="EUP41" s="63"/>
      <c r="EUQ41" s="63"/>
      <c r="EUR41" s="63"/>
      <c r="EUS41" s="63"/>
      <c r="EUT41" s="63"/>
      <c r="EUU41" s="63"/>
      <c r="EUV41" s="63"/>
      <c r="EUW41" s="63"/>
      <c r="EUX41" s="63"/>
      <c r="EUY41" s="63"/>
      <c r="EUZ41" s="63"/>
      <c r="EVA41" s="63"/>
      <c r="EVB41" s="63"/>
      <c r="EVC41" s="63"/>
      <c r="EVD41" s="63"/>
      <c r="EVE41" s="63"/>
      <c r="EVF41" s="63"/>
      <c r="EVG41" s="63"/>
      <c r="EVH41" s="63"/>
      <c r="EVI41" s="63"/>
      <c r="EVJ41" s="63"/>
      <c r="EVK41" s="63"/>
      <c r="EVL41" s="63"/>
      <c r="EVM41" s="63"/>
      <c r="EVN41" s="63"/>
      <c r="EVO41" s="63"/>
      <c r="EVP41" s="63"/>
      <c r="EVQ41" s="63"/>
      <c r="EVR41" s="63"/>
      <c r="EVS41" s="63"/>
      <c r="EVT41" s="63"/>
      <c r="EVU41" s="63"/>
      <c r="EVV41" s="63"/>
      <c r="EVW41" s="63"/>
      <c r="EVX41" s="63"/>
      <c r="EVY41" s="63"/>
      <c r="EVZ41" s="63"/>
      <c r="EWA41" s="63"/>
      <c r="EWB41" s="63"/>
      <c r="EWC41" s="63"/>
      <c r="EWD41" s="63"/>
      <c r="EWE41" s="63"/>
      <c r="EWF41" s="63"/>
      <c r="EWG41" s="63"/>
      <c r="EWH41" s="63"/>
      <c r="EWI41" s="63"/>
      <c r="EWJ41" s="63"/>
      <c r="EWK41" s="63"/>
      <c r="EWL41" s="63"/>
      <c r="EWM41" s="63"/>
      <c r="EWN41" s="63"/>
      <c r="EWO41" s="63"/>
      <c r="EWP41" s="63"/>
      <c r="EWQ41" s="63"/>
      <c r="EWR41" s="63"/>
      <c r="EWS41" s="63"/>
      <c r="EWT41" s="63"/>
      <c r="EWU41" s="63"/>
      <c r="EWV41" s="63"/>
      <c r="EWW41" s="63"/>
      <c r="EWX41" s="63"/>
      <c r="EWY41" s="63"/>
      <c r="EWZ41" s="63"/>
      <c r="EXA41" s="63"/>
      <c r="EXB41" s="63"/>
      <c r="EXC41" s="63"/>
      <c r="EXD41" s="63"/>
      <c r="EXE41" s="63"/>
      <c r="EXF41" s="63"/>
      <c r="EXG41" s="63"/>
      <c r="EXH41" s="63"/>
      <c r="EXI41" s="63"/>
      <c r="EXJ41" s="63"/>
      <c r="EXK41" s="63"/>
      <c r="EXL41" s="63"/>
      <c r="EXM41" s="63"/>
      <c r="EXN41" s="63"/>
      <c r="EXO41" s="63"/>
      <c r="EXP41" s="63"/>
      <c r="EXQ41" s="63"/>
      <c r="EXR41" s="63"/>
      <c r="EXS41" s="63"/>
      <c r="EXT41" s="63"/>
      <c r="EXU41" s="63"/>
      <c r="EXV41" s="63"/>
      <c r="EXW41" s="63"/>
      <c r="EXX41" s="63"/>
      <c r="EXY41" s="63"/>
      <c r="EXZ41" s="63"/>
      <c r="EYA41" s="63"/>
      <c r="EYB41" s="63"/>
      <c r="EYC41" s="63"/>
      <c r="EYD41" s="63"/>
      <c r="EYE41" s="63"/>
      <c r="EYF41" s="63"/>
      <c r="EYG41" s="63"/>
      <c r="EYH41" s="63"/>
      <c r="EYI41" s="63"/>
      <c r="EYJ41" s="63"/>
      <c r="EYK41" s="63"/>
      <c r="EYL41" s="63"/>
      <c r="EYM41" s="63"/>
      <c r="EYN41" s="63"/>
      <c r="EYO41" s="63"/>
      <c r="EYP41" s="63"/>
      <c r="EYQ41" s="63"/>
      <c r="EYR41" s="63"/>
      <c r="EYS41" s="63"/>
      <c r="EYT41" s="63"/>
      <c r="EYU41" s="63"/>
      <c r="EYV41" s="63"/>
      <c r="EYW41" s="63"/>
      <c r="EYX41" s="63"/>
      <c r="EYY41" s="63"/>
      <c r="EYZ41" s="63"/>
      <c r="EZA41" s="63"/>
      <c r="EZB41" s="63"/>
      <c r="EZC41" s="63"/>
      <c r="EZD41" s="63"/>
      <c r="EZE41" s="63"/>
      <c r="EZF41" s="63"/>
      <c r="EZG41" s="63"/>
      <c r="EZH41" s="63"/>
      <c r="EZI41" s="63"/>
      <c r="EZJ41" s="63"/>
      <c r="EZK41" s="63"/>
      <c r="EZL41" s="63"/>
      <c r="EZM41" s="63"/>
      <c r="EZN41" s="63"/>
      <c r="EZO41" s="63"/>
      <c r="EZP41" s="63"/>
      <c r="EZQ41" s="63"/>
      <c r="EZR41" s="63"/>
      <c r="EZS41" s="63"/>
      <c r="EZT41" s="63"/>
      <c r="EZU41" s="63"/>
      <c r="EZV41" s="63"/>
      <c r="EZW41" s="63"/>
      <c r="EZX41" s="63"/>
      <c r="EZY41" s="63"/>
      <c r="EZZ41" s="63"/>
      <c r="FAA41" s="63"/>
      <c r="FAB41" s="63"/>
      <c r="FAC41" s="63"/>
      <c r="FAD41" s="63"/>
      <c r="FAE41" s="63"/>
      <c r="FAF41" s="63"/>
      <c r="FAG41" s="63"/>
      <c r="FAH41" s="63"/>
      <c r="FAI41" s="63"/>
      <c r="FAJ41" s="63"/>
      <c r="FAK41" s="63"/>
      <c r="FAL41" s="63"/>
      <c r="FAM41" s="63"/>
      <c r="FAN41" s="63"/>
      <c r="FAO41" s="63"/>
      <c r="FAP41" s="63"/>
      <c r="FAQ41" s="63"/>
      <c r="FAR41" s="63"/>
      <c r="FAS41" s="63"/>
      <c r="FAT41" s="63"/>
      <c r="FAU41" s="63"/>
      <c r="FAV41" s="63"/>
      <c r="FAW41" s="63"/>
      <c r="FAX41" s="63"/>
      <c r="FAY41" s="63"/>
      <c r="FAZ41" s="63"/>
      <c r="FBA41" s="63"/>
      <c r="FBB41" s="63"/>
      <c r="FBC41" s="63"/>
      <c r="FBD41" s="63"/>
      <c r="FBE41" s="63"/>
      <c r="FBF41" s="63"/>
      <c r="FBG41" s="63"/>
      <c r="FBH41" s="63"/>
      <c r="FBI41" s="63"/>
      <c r="FBJ41" s="63"/>
      <c r="FBK41" s="63"/>
      <c r="FBL41" s="63"/>
      <c r="FBM41" s="63"/>
      <c r="FBN41" s="63"/>
      <c r="FBO41" s="63"/>
      <c r="FBP41" s="63"/>
      <c r="FBQ41" s="63"/>
      <c r="FBR41" s="63"/>
      <c r="FBS41" s="63"/>
      <c r="FBT41" s="63"/>
      <c r="FBU41" s="63"/>
      <c r="FBV41" s="63"/>
      <c r="FBW41" s="63"/>
      <c r="FBX41" s="63"/>
      <c r="FBY41" s="63"/>
      <c r="FBZ41" s="63"/>
      <c r="FCA41" s="63"/>
      <c r="FCB41" s="63"/>
      <c r="FCC41" s="63"/>
      <c r="FCD41" s="63"/>
      <c r="FCE41" s="63"/>
      <c r="FCF41" s="63"/>
      <c r="FCG41" s="63"/>
      <c r="FCH41" s="63"/>
      <c r="FCI41" s="63"/>
      <c r="FCJ41" s="63"/>
      <c r="FCK41" s="63"/>
      <c r="FCL41" s="63"/>
      <c r="FCM41" s="63"/>
      <c r="FCN41" s="63"/>
      <c r="FCO41" s="63"/>
      <c r="FCP41" s="63"/>
      <c r="FCQ41" s="63"/>
      <c r="FCR41" s="63"/>
      <c r="FCS41" s="63"/>
      <c r="FCT41" s="63"/>
      <c r="FCU41" s="63"/>
      <c r="FCV41" s="63"/>
      <c r="FCW41" s="63"/>
      <c r="FCX41" s="63"/>
      <c r="FCY41" s="63"/>
      <c r="FCZ41" s="63"/>
      <c r="FDA41" s="63"/>
      <c r="FDB41" s="63"/>
      <c r="FDC41" s="63"/>
      <c r="FDD41" s="63"/>
      <c r="FDE41" s="63"/>
      <c r="FDF41" s="63"/>
      <c r="FDG41" s="63"/>
      <c r="FDH41" s="63"/>
      <c r="FDI41" s="63"/>
      <c r="FDJ41" s="63"/>
      <c r="FDK41" s="63"/>
      <c r="FDL41" s="63"/>
      <c r="FDM41" s="63"/>
      <c r="FDN41" s="63"/>
      <c r="FDO41" s="63"/>
      <c r="FDP41" s="63"/>
      <c r="FDQ41" s="63"/>
      <c r="FDR41" s="63"/>
      <c r="FDS41" s="63"/>
      <c r="FDT41" s="63"/>
      <c r="FDU41" s="63"/>
      <c r="FDV41" s="63"/>
      <c r="FDW41" s="63"/>
      <c r="FDX41" s="63"/>
      <c r="FDY41" s="63"/>
      <c r="FDZ41" s="63"/>
      <c r="FEA41" s="63"/>
      <c r="FEB41" s="63"/>
      <c r="FEC41" s="63"/>
      <c r="FED41" s="63"/>
      <c r="FEE41" s="63"/>
      <c r="FEF41" s="63"/>
      <c r="FEG41" s="63"/>
      <c r="FEH41" s="63"/>
      <c r="FEI41" s="63"/>
      <c r="FEJ41" s="63"/>
      <c r="FEK41" s="63"/>
      <c r="FEL41" s="63"/>
      <c r="FEM41" s="63"/>
      <c r="FEN41" s="63"/>
      <c r="FEO41" s="63"/>
      <c r="FEP41" s="63"/>
      <c r="FEQ41" s="63"/>
      <c r="FER41" s="63"/>
      <c r="FES41" s="63"/>
      <c r="FET41" s="63"/>
      <c r="FEU41" s="63"/>
      <c r="FEV41" s="63"/>
      <c r="FEW41" s="63"/>
      <c r="FEX41" s="63"/>
      <c r="FEY41" s="63"/>
      <c r="FEZ41" s="63"/>
      <c r="FFA41" s="63"/>
      <c r="FFB41" s="63"/>
      <c r="FFC41" s="63"/>
      <c r="FFD41" s="63"/>
      <c r="FFE41" s="63"/>
      <c r="FFF41" s="63"/>
      <c r="FFG41" s="63"/>
      <c r="FFH41" s="63"/>
      <c r="FFI41" s="63"/>
      <c r="FFJ41" s="63"/>
      <c r="FFK41" s="63"/>
      <c r="FFL41" s="63"/>
      <c r="FFM41" s="63"/>
      <c r="FFN41" s="63"/>
      <c r="FFO41" s="63"/>
      <c r="FFP41" s="63"/>
      <c r="FFQ41" s="63"/>
      <c r="FFR41" s="63"/>
      <c r="FFS41" s="63"/>
      <c r="FFT41" s="63"/>
      <c r="FFU41" s="63"/>
      <c r="FFV41" s="63"/>
      <c r="FFW41" s="63"/>
      <c r="FFX41" s="63"/>
      <c r="FFY41" s="63"/>
      <c r="FFZ41" s="63"/>
      <c r="FGA41" s="63"/>
      <c r="FGB41" s="63"/>
      <c r="FGC41" s="63"/>
      <c r="FGD41" s="63"/>
      <c r="FGE41" s="63"/>
      <c r="FGF41" s="63"/>
      <c r="FGG41" s="63"/>
      <c r="FGH41" s="63"/>
      <c r="FGI41" s="63"/>
      <c r="FGJ41" s="63"/>
      <c r="FGK41" s="63"/>
      <c r="FGL41" s="63"/>
      <c r="FGM41" s="63"/>
      <c r="FGN41" s="63"/>
      <c r="FGO41" s="63"/>
      <c r="FGP41" s="63"/>
      <c r="FGQ41" s="63"/>
      <c r="FGR41" s="63"/>
      <c r="FGS41" s="63"/>
      <c r="FGT41" s="63"/>
      <c r="FGU41" s="63"/>
      <c r="FGV41" s="63"/>
      <c r="FGW41" s="63"/>
      <c r="FGX41" s="63"/>
      <c r="FGY41" s="63"/>
      <c r="FGZ41" s="63"/>
      <c r="FHA41" s="63"/>
      <c r="FHB41" s="63"/>
      <c r="FHC41" s="63"/>
      <c r="FHD41" s="63"/>
      <c r="FHE41" s="63"/>
      <c r="FHF41" s="63"/>
      <c r="FHG41" s="63"/>
      <c r="FHH41" s="63"/>
      <c r="FHI41" s="63"/>
      <c r="FHJ41" s="63"/>
      <c r="FHK41" s="63"/>
      <c r="FHL41" s="63"/>
      <c r="FHM41" s="63"/>
      <c r="FHN41" s="63"/>
      <c r="FHO41" s="63"/>
      <c r="FHP41" s="63"/>
      <c r="FHQ41" s="63"/>
      <c r="FHR41" s="63"/>
      <c r="FHS41" s="63"/>
      <c r="FHT41" s="63"/>
      <c r="FHU41" s="63"/>
      <c r="FHV41" s="63"/>
      <c r="FHW41" s="63"/>
      <c r="FHX41" s="63"/>
      <c r="FHY41" s="63"/>
      <c r="FHZ41" s="63"/>
      <c r="FIA41" s="63"/>
      <c r="FIB41" s="63"/>
      <c r="FIC41" s="63"/>
      <c r="FID41" s="63"/>
      <c r="FIE41" s="63"/>
      <c r="FIF41" s="63"/>
      <c r="FIG41" s="63"/>
      <c r="FIH41" s="63"/>
      <c r="FII41" s="63"/>
      <c r="FIJ41" s="63"/>
      <c r="FIK41" s="63"/>
      <c r="FIL41" s="63"/>
      <c r="FIM41" s="63"/>
      <c r="FIN41" s="63"/>
      <c r="FIO41" s="63"/>
      <c r="FIP41" s="63"/>
      <c r="FIQ41" s="63"/>
      <c r="FIR41" s="63"/>
      <c r="FIS41" s="63"/>
      <c r="FIT41" s="63"/>
      <c r="FIU41" s="63"/>
      <c r="FIV41" s="63"/>
      <c r="FIW41" s="63"/>
      <c r="FIX41" s="63"/>
      <c r="FIY41" s="63"/>
      <c r="FIZ41" s="63"/>
      <c r="FJA41" s="63"/>
      <c r="FJB41" s="63"/>
      <c r="FJC41" s="63"/>
      <c r="FJD41" s="63"/>
      <c r="FJE41" s="63"/>
      <c r="FJF41" s="63"/>
      <c r="FJG41" s="63"/>
      <c r="FJH41" s="63"/>
      <c r="FJI41" s="63"/>
      <c r="FJJ41" s="63"/>
      <c r="FJK41" s="63"/>
      <c r="FJL41" s="63"/>
      <c r="FJM41" s="63"/>
      <c r="FJN41" s="63"/>
      <c r="FJO41" s="63"/>
      <c r="FJP41" s="63"/>
      <c r="FJQ41" s="63"/>
      <c r="FJR41" s="63"/>
      <c r="FJS41" s="63"/>
      <c r="FJT41" s="63"/>
      <c r="FJU41" s="63"/>
      <c r="FJV41" s="63"/>
      <c r="FJW41" s="63"/>
      <c r="FJX41" s="63"/>
      <c r="FJY41" s="63"/>
      <c r="FJZ41" s="63"/>
      <c r="FKA41" s="63"/>
      <c r="FKB41" s="63"/>
      <c r="FKC41" s="63"/>
      <c r="FKD41" s="63"/>
      <c r="FKE41" s="63"/>
      <c r="FKF41" s="63"/>
      <c r="FKG41" s="63"/>
      <c r="FKH41" s="63"/>
      <c r="FKI41" s="63"/>
      <c r="FKJ41" s="63"/>
      <c r="FKK41" s="63"/>
      <c r="FKL41" s="63"/>
      <c r="FKM41" s="63"/>
      <c r="FKN41" s="63"/>
      <c r="FKO41" s="63"/>
      <c r="FKP41" s="63"/>
      <c r="FKQ41" s="63"/>
      <c r="FKR41" s="63"/>
      <c r="FKS41" s="63"/>
      <c r="FKT41" s="63"/>
      <c r="FKU41" s="63"/>
      <c r="FKV41" s="63"/>
      <c r="FKW41" s="63"/>
      <c r="FKX41" s="63"/>
      <c r="FKY41" s="63"/>
      <c r="FKZ41" s="63"/>
      <c r="FLA41" s="63"/>
      <c r="FLB41" s="63"/>
      <c r="FLC41" s="63"/>
      <c r="FLD41" s="63"/>
      <c r="FLE41" s="63"/>
      <c r="FLF41" s="63"/>
      <c r="FLG41" s="63"/>
      <c r="FLH41" s="63"/>
      <c r="FLI41" s="63"/>
      <c r="FLJ41" s="63"/>
      <c r="FLK41" s="63"/>
      <c r="FLL41" s="63"/>
      <c r="FLM41" s="63"/>
      <c r="FLN41" s="63"/>
      <c r="FLO41" s="63"/>
      <c r="FLP41" s="63"/>
      <c r="FLQ41" s="63"/>
      <c r="FLR41" s="63"/>
      <c r="FLS41" s="63"/>
      <c r="FLT41" s="63"/>
      <c r="FLU41" s="63"/>
      <c r="FLV41" s="63"/>
      <c r="FLW41" s="63"/>
      <c r="FLX41" s="63"/>
      <c r="FLY41" s="63"/>
      <c r="FLZ41" s="63"/>
      <c r="FMA41" s="63"/>
      <c r="FMB41" s="63"/>
      <c r="FMC41" s="63"/>
      <c r="FMD41" s="63"/>
      <c r="FME41" s="63"/>
      <c r="FMF41" s="63"/>
      <c r="FMG41" s="63"/>
      <c r="FMH41" s="63"/>
      <c r="FMI41" s="63"/>
      <c r="FMJ41" s="63"/>
      <c r="FMK41" s="63"/>
      <c r="FML41" s="63"/>
      <c r="FMM41" s="63"/>
      <c r="FMN41" s="63"/>
      <c r="FMO41" s="63"/>
      <c r="FMP41" s="63"/>
      <c r="FMQ41" s="63"/>
      <c r="FMR41" s="63"/>
      <c r="FMS41" s="63"/>
      <c r="FMT41" s="63"/>
      <c r="FMU41" s="63"/>
      <c r="FMV41" s="63"/>
      <c r="FMW41" s="63"/>
      <c r="FMX41" s="63"/>
      <c r="FMY41" s="63"/>
      <c r="FMZ41" s="63"/>
      <c r="FNA41" s="63"/>
      <c r="FNB41" s="63"/>
      <c r="FNC41" s="63"/>
      <c r="FND41" s="63"/>
      <c r="FNE41" s="63"/>
      <c r="FNF41" s="63"/>
      <c r="FNG41" s="63"/>
      <c r="FNH41" s="63"/>
      <c r="FNI41" s="63"/>
      <c r="FNJ41" s="63"/>
      <c r="FNK41" s="63"/>
      <c r="FNL41" s="63"/>
      <c r="FNM41" s="63"/>
      <c r="FNN41" s="63"/>
      <c r="FNO41" s="63"/>
      <c r="FNP41" s="63"/>
      <c r="FNQ41" s="63"/>
      <c r="FNR41" s="63"/>
      <c r="FNS41" s="63"/>
      <c r="FNT41" s="63"/>
      <c r="FNU41" s="63"/>
      <c r="FNV41" s="63"/>
      <c r="FNW41" s="63"/>
      <c r="FNX41" s="63"/>
      <c r="FNY41" s="63"/>
      <c r="FNZ41" s="63"/>
      <c r="FOA41" s="63"/>
      <c r="FOB41" s="63"/>
      <c r="FOC41" s="63"/>
      <c r="FOD41" s="63"/>
      <c r="FOE41" s="63"/>
      <c r="FOF41" s="63"/>
      <c r="FOG41" s="63"/>
      <c r="FOH41" s="63"/>
      <c r="FOI41" s="63"/>
      <c r="FOJ41" s="63"/>
      <c r="FOK41" s="63"/>
      <c r="FOL41" s="63"/>
      <c r="FOM41" s="63"/>
      <c r="FON41" s="63"/>
      <c r="FOO41" s="63"/>
      <c r="FOP41" s="63"/>
      <c r="FOQ41" s="63"/>
      <c r="FOR41" s="63"/>
      <c r="FOS41" s="63"/>
      <c r="FOT41" s="63"/>
      <c r="FOU41" s="63"/>
      <c r="FOV41" s="63"/>
      <c r="FOW41" s="63"/>
      <c r="FOX41" s="63"/>
      <c r="FOY41" s="63"/>
      <c r="FOZ41" s="63"/>
      <c r="FPA41" s="63"/>
      <c r="FPB41" s="63"/>
      <c r="FPC41" s="63"/>
      <c r="FPD41" s="63"/>
      <c r="FPE41" s="63"/>
      <c r="FPF41" s="63"/>
      <c r="FPG41" s="63"/>
      <c r="FPH41" s="63"/>
      <c r="FPI41" s="63"/>
      <c r="FPJ41" s="63"/>
      <c r="FPK41" s="63"/>
      <c r="FPL41" s="63"/>
      <c r="FPM41" s="63"/>
      <c r="FPN41" s="63"/>
      <c r="FPO41" s="63"/>
      <c r="FPP41" s="63"/>
      <c r="FPQ41" s="63"/>
      <c r="FPR41" s="63"/>
      <c r="FPS41" s="63"/>
      <c r="FPT41" s="63"/>
      <c r="FPU41" s="63"/>
      <c r="FPV41" s="63"/>
      <c r="FPW41" s="63"/>
      <c r="FPX41" s="63"/>
      <c r="FPY41" s="63"/>
      <c r="FPZ41" s="63"/>
      <c r="FQA41" s="63"/>
      <c r="FQB41" s="63"/>
      <c r="FQC41" s="63"/>
      <c r="FQD41" s="63"/>
      <c r="FQE41" s="63"/>
      <c r="FQF41" s="63"/>
      <c r="FQG41" s="63"/>
      <c r="FQH41" s="63"/>
      <c r="FQI41" s="63"/>
      <c r="FQJ41" s="63"/>
      <c r="FQK41" s="63"/>
      <c r="FQL41" s="63"/>
      <c r="FQM41" s="63"/>
      <c r="FQN41" s="63"/>
      <c r="FQO41" s="63"/>
      <c r="FQP41" s="63"/>
      <c r="FQQ41" s="63"/>
      <c r="FQR41" s="63"/>
      <c r="FQS41" s="63"/>
      <c r="FQT41" s="63"/>
      <c r="FQU41" s="63"/>
      <c r="FQV41" s="63"/>
      <c r="FQW41" s="63"/>
      <c r="FQX41" s="63"/>
      <c r="FQY41" s="63"/>
      <c r="FQZ41" s="63"/>
      <c r="FRA41" s="63"/>
      <c r="FRB41" s="63"/>
      <c r="FRC41" s="63"/>
      <c r="FRD41" s="63"/>
      <c r="FRE41" s="63"/>
      <c r="FRF41" s="63"/>
      <c r="FRG41" s="63"/>
      <c r="FRH41" s="63"/>
      <c r="FRI41" s="63"/>
      <c r="FRJ41" s="63"/>
      <c r="FRK41" s="63"/>
      <c r="FRL41" s="63"/>
      <c r="FRM41" s="63"/>
      <c r="FRN41" s="63"/>
      <c r="FRO41" s="63"/>
      <c r="FRP41" s="63"/>
      <c r="FRQ41" s="63"/>
      <c r="FRR41" s="63"/>
      <c r="FRS41" s="63"/>
      <c r="FRT41" s="63"/>
      <c r="FRU41" s="63"/>
      <c r="FRV41" s="63"/>
      <c r="FRW41" s="63"/>
      <c r="FRX41" s="63"/>
      <c r="FRY41" s="63"/>
      <c r="FRZ41" s="63"/>
      <c r="FSA41" s="63"/>
      <c r="FSB41" s="63"/>
      <c r="FSC41" s="63"/>
      <c r="FSD41" s="63"/>
      <c r="FSE41" s="63"/>
      <c r="FSF41" s="63"/>
      <c r="FSG41" s="63"/>
      <c r="FSH41" s="63"/>
      <c r="FSI41" s="63"/>
      <c r="FSJ41" s="63"/>
      <c r="FSK41" s="63"/>
      <c r="FSL41" s="63"/>
      <c r="FSM41" s="63"/>
      <c r="FSN41" s="63"/>
      <c r="FSO41" s="63"/>
      <c r="FSP41" s="63"/>
      <c r="FSQ41" s="63"/>
      <c r="FSR41" s="63"/>
      <c r="FSS41" s="63"/>
      <c r="FST41" s="63"/>
      <c r="FSU41" s="63"/>
      <c r="FSV41" s="63"/>
      <c r="FSW41" s="63"/>
      <c r="FSX41" s="63"/>
      <c r="FSY41" s="63"/>
      <c r="FSZ41" s="63"/>
      <c r="FTA41" s="63"/>
      <c r="FTB41" s="63"/>
      <c r="FTC41" s="63"/>
      <c r="FTD41" s="63"/>
      <c r="FTE41" s="63"/>
      <c r="FTF41" s="63"/>
      <c r="FTG41" s="63"/>
      <c r="FTH41" s="63"/>
      <c r="FTI41" s="63"/>
      <c r="FTJ41" s="63"/>
      <c r="FTK41" s="63"/>
      <c r="FTL41" s="63"/>
      <c r="FTM41" s="63"/>
      <c r="FTN41" s="63"/>
      <c r="FTO41" s="63"/>
      <c r="FTP41" s="63"/>
      <c r="FTQ41" s="63"/>
      <c r="FTR41" s="63"/>
      <c r="FTS41" s="63"/>
      <c r="FTT41" s="63"/>
      <c r="FTU41" s="63"/>
      <c r="FTV41" s="63"/>
      <c r="FTW41" s="63"/>
      <c r="FTX41" s="63"/>
      <c r="FTY41" s="63"/>
      <c r="FTZ41" s="63"/>
      <c r="FUA41" s="63"/>
      <c r="FUB41" s="63"/>
      <c r="FUC41" s="63"/>
      <c r="FUD41" s="63"/>
      <c r="FUE41" s="63"/>
      <c r="FUF41" s="63"/>
      <c r="FUG41" s="63"/>
      <c r="FUH41" s="63"/>
      <c r="FUI41" s="63"/>
      <c r="FUJ41" s="63"/>
      <c r="FUK41" s="63"/>
      <c r="FUL41" s="63"/>
      <c r="FUM41" s="63"/>
      <c r="FUN41" s="63"/>
      <c r="FUO41" s="63"/>
      <c r="FUP41" s="63"/>
      <c r="FUQ41" s="63"/>
      <c r="FUR41" s="63"/>
      <c r="FUS41" s="63"/>
      <c r="FUT41" s="63"/>
      <c r="FUU41" s="63"/>
      <c r="FUV41" s="63"/>
      <c r="FUW41" s="63"/>
      <c r="FUX41" s="63"/>
      <c r="FUY41" s="63"/>
      <c r="FUZ41" s="63"/>
      <c r="FVA41" s="63"/>
      <c r="FVB41" s="63"/>
      <c r="FVC41" s="63"/>
      <c r="FVD41" s="63"/>
      <c r="FVE41" s="63"/>
      <c r="FVF41" s="63"/>
      <c r="FVG41" s="63"/>
      <c r="FVH41" s="63"/>
      <c r="FVI41" s="63"/>
      <c r="FVJ41" s="63"/>
      <c r="FVK41" s="63"/>
      <c r="FVL41" s="63"/>
      <c r="FVM41" s="63"/>
      <c r="FVN41" s="63"/>
      <c r="FVO41" s="63"/>
      <c r="FVP41" s="63"/>
      <c r="FVQ41" s="63"/>
      <c r="FVR41" s="63"/>
      <c r="FVS41" s="63"/>
      <c r="FVT41" s="63"/>
      <c r="FVU41" s="63"/>
      <c r="FVV41" s="63"/>
      <c r="FVW41" s="63"/>
      <c r="FVX41" s="63"/>
      <c r="FVY41" s="63"/>
      <c r="FVZ41" s="63"/>
      <c r="FWA41" s="63"/>
      <c r="FWB41" s="63"/>
      <c r="FWC41" s="63"/>
      <c r="FWD41" s="63"/>
      <c r="FWE41" s="63"/>
      <c r="FWF41" s="63"/>
      <c r="FWG41" s="63"/>
      <c r="FWH41" s="63"/>
      <c r="FWI41" s="63"/>
      <c r="FWJ41" s="63"/>
      <c r="FWK41" s="63"/>
      <c r="FWL41" s="63"/>
      <c r="FWM41" s="63"/>
      <c r="FWN41" s="63"/>
      <c r="FWO41" s="63"/>
      <c r="FWP41" s="63"/>
      <c r="FWQ41" s="63"/>
      <c r="FWR41" s="63"/>
      <c r="FWS41" s="63"/>
      <c r="FWT41" s="63"/>
      <c r="FWU41" s="63"/>
      <c r="FWV41" s="63"/>
      <c r="FWW41" s="63"/>
      <c r="FWX41" s="63"/>
      <c r="FWY41" s="63"/>
      <c r="FWZ41" s="63"/>
      <c r="FXA41" s="63"/>
      <c r="FXB41" s="63"/>
      <c r="FXC41" s="63"/>
      <c r="FXD41" s="63"/>
      <c r="FXE41" s="63"/>
      <c r="FXF41" s="63"/>
      <c r="FXG41" s="63"/>
      <c r="FXH41" s="63"/>
      <c r="FXI41" s="63"/>
      <c r="FXJ41" s="63"/>
      <c r="FXK41" s="63"/>
      <c r="FXL41" s="63"/>
      <c r="FXM41" s="63"/>
      <c r="FXN41" s="63"/>
      <c r="FXO41" s="63"/>
      <c r="FXP41" s="63"/>
      <c r="FXQ41" s="63"/>
      <c r="FXR41" s="63"/>
      <c r="FXS41" s="63"/>
      <c r="FXT41" s="63"/>
      <c r="FXU41" s="63"/>
      <c r="FXV41" s="63"/>
      <c r="FXW41" s="63"/>
      <c r="FXX41" s="63"/>
      <c r="FXY41" s="63"/>
      <c r="FXZ41" s="63"/>
      <c r="FYA41" s="63"/>
      <c r="FYB41" s="63"/>
      <c r="FYC41" s="63"/>
      <c r="FYD41" s="63"/>
      <c r="FYE41" s="63"/>
      <c r="FYF41" s="63"/>
      <c r="FYG41" s="63"/>
      <c r="FYH41" s="63"/>
      <c r="FYI41" s="63"/>
      <c r="FYJ41" s="63"/>
      <c r="FYK41" s="63"/>
      <c r="FYL41" s="63"/>
      <c r="FYM41" s="63"/>
      <c r="FYN41" s="63"/>
      <c r="FYO41" s="63"/>
      <c r="FYP41" s="63"/>
      <c r="FYQ41" s="63"/>
      <c r="FYR41" s="63"/>
      <c r="FYS41" s="63"/>
      <c r="FYT41" s="63"/>
      <c r="FYU41" s="63"/>
      <c r="FYV41" s="63"/>
      <c r="FYW41" s="63"/>
      <c r="FYX41" s="63"/>
      <c r="FYY41" s="63"/>
      <c r="FYZ41" s="63"/>
      <c r="FZA41" s="63"/>
      <c r="FZB41" s="63"/>
      <c r="FZC41" s="63"/>
      <c r="FZD41" s="63"/>
      <c r="FZE41" s="63"/>
      <c r="FZF41" s="63"/>
      <c r="FZG41" s="63"/>
      <c r="FZH41" s="63"/>
      <c r="FZI41" s="63"/>
      <c r="FZJ41" s="63"/>
      <c r="FZK41" s="63"/>
      <c r="FZL41" s="63"/>
      <c r="FZM41" s="63"/>
      <c r="FZN41" s="63"/>
      <c r="FZO41" s="63"/>
      <c r="FZP41" s="63"/>
      <c r="FZQ41" s="63"/>
      <c r="FZR41" s="63"/>
      <c r="FZS41" s="63"/>
      <c r="FZT41" s="63"/>
      <c r="FZU41" s="63"/>
      <c r="FZV41" s="63"/>
      <c r="FZW41" s="63"/>
      <c r="FZX41" s="63"/>
      <c r="FZY41" s="63"/>
      <c r="FZZ41" s="63"/>
      <c r="GAA41" s="63"/>
      <c r="GAB41" s="63"/>
      <c r="GAC41" s="63"/>
      <c r="GAD41" s="63"/>
      <c r="GAE41" s="63"/>
      <c r="GAF41" s="63"/>
      <c r="GAG41" s="63"/>
      <c r="GAH41" s="63"/>
      <c r="GAI41" s="63"/>
      <c r="GAJ41" s="63"/>
      <c r="GAK41" s="63"/>
      <c r="GAL41" s="63"/>
      <c r="GAM41" s="63"/>
      <c r="GAN41" s="63"/>
      <c r="GAO41" s="63"/>
      <c r="GAP41" s="63"/>
      <c r="GAQ41" s="63"/>
      <c r="GAR41" s="63"/>
      <c r="GAS41" s="63"/>
      <c r="GAT41" s="63"/>
      <c r="GAU41" s="63"/>
      <c r="GAV41" s="63"/>
      <c r="GAW41" s="63"/>
      <c r="GAX41" s="63"/>
      <c r="GAY41" s="63"/>
      <c r="GAZ41" s="63"/>
      <c r="GBA41" s="63"/>
      <c r="GBB41" s="63"/>
      <c r="GBC41" s="63"/>
      <c r="GBD41" s="63"/>
      <c r="GBE41" s="63"/>
      <c r="GBF41" s="63"/>
      <c r="GBG41" s="63"/>
      <c r="GBH41" s="63"/>
      <c r="GBI41" s="63"/>
      <c r="GBJ41" s="63"/>
      <c r="GBK41" s="63"/>
      <c r="GBL41" s="63"/>
      <c r="GBM41" s="63"/>
      <c r="GBN41" s="63"/>
      <c r="GBO41" s="63"/>
      <c r="GBP41" s="63"/>
      <c r="GBQ41" s="63"/>
      <c r="GBR41" s="63"/>
      <c r="GBS41" s="63"/>
      <c r="GBT41" s="63"/>
      <c r="GBU41" s="63"/>
      <c r="GBV41" s="63"/>
      <c r="GBW41" s="63"/>
      <c r="GBX41" s="63"/>
      <c r="GBY41" s="63"/>
      <c r="GBZ41" s="63"/>
      <c r="GCA41" s="63"/>
      <c r="GCB41" s="63"/>
      <c r="GCC41" s="63"/>
      <c r="GCD41" s="63"/>
      <c r="GCE41" s="63"/>
      <c r="GCF41" s="63"/>
      <c r="GCG41" s="63"/>
      <c r="GCH41" s="63"/>
      <c r="GCI41" s="63"/>
      <c r="GCJ41" s="63"/>
      <c r="GCK41" s="63"/>
      <c r="GCL41" s="63"/>
      <c r="GCM41" s="63"/>
      <c r="GCN41" s="63"/>
      <c r="GCO41" s="63"/>
      <c r="GCP41" s="63"/>
      <c r="GCQ41" s="63"/>
      <c r="GCR41" s="63"/>
      <c r="GCS41" s="63"/>
      <c r="GCT41" s="63"/>
      <c r="GCU41" s="63"/>
      <c r="GCV41" s="63"/>
      <c r="GCW41" s="63"/>
      <c r="GCX41" s="63"/>
      <c r="GCY41" s="63"/>
      <c r="GCZ41" s="63"/>
      <c r="GDA41" s="63"/>
      <c r="GDB41" s="63"/>
      <c r="GDC41" s="63"/>
      <c r="GDD41" s="63"/>
      <c r="GDE41" s="63"/>
      <c r="GDF41" s="63"/>
      <c r="GDG41" s="63"/>
      <c r="GDH41" s="63"/>
      <c r="GDI41" s="63"/>
      <c r="GDJ41" s="63"/>
      <c r="GDK41" s="63"/>
      <c r="GDL41" s="63"/>
      <c r="GDM41" s="63"/>
      <c r="GDN41" s="63"/>
      <c r="GDO41" s="63"/>
      <c r="GDP41" s="63"/>
      <c r="GDQ41" s="63"/>
      <c r="GDR41" s="63"/>
      <c r="GDS41" s="63"/>
      <c r="GDT41" s="63"/>
      <c r="GDU41" s="63"/>
      <c r="GDV41" s="63"/>
      <c r="GDW41" s="63"/>
      <c r="GDX41" s="63"/>
      <c r="GDY41" s="63"/>
      <c r="GDZ41" s="63"/>
      <c r="GEA41" s="63"/>
      <c r="GEB41" s="63"/>
      <c r="GEC41" s="63"/>
      <c r="GED41" s="63"/>
      <c r="GEE41" s="63"/>
      <c r="GEF41" s="63"/>
      <c r="GEG41" s="63"/>
      <c r="GEH41" s="63"/>
      <c r="GEI41" s="63"/>
      <c r="GEJ41" s="63"/>
      <c r="GEK41" s="63"/>
      <c r="GEL41" s="63"/>
      <c r="GEM41" s="63"/>
      <c r="GEN41" s="63"/>
      <c r="GEO41" s="63"/>
      <c r="GEP41" s="63"/>
      <c r="GEQ41" s="63"/>
      <c r="GER41" s="63"/>
      <c r="GES41" s="63"/>
      <c r="GET41" s="63"/>
      <c r="GEU41" s="63"/>
      <c r="GEV41" s="63"/>
      <c r="GEW41" s="63"/>
      <c r="GEX41" s="63"/>
      <c r="GEY41" s="63"/>
      <c r="GEZ41" s="63"/>
      <c r="GFA41" s="63"/>
      <c r="GFB41" s="63"/>
      <c r="GFC41" s="63"/>
      <c r="GFD41" s="63"/>
      <c r="GFE41" s="63"/>
      <c r="GFF41" s="63"/>
      <c r="GFG41" s="63"/>
      <c r="GFH41" s="63"/>
      <c r="GFI41" s="63"/>
      <c r="GFJ41" s="63"/>
      <c r="GFK41" s="63"/>
      <c r="GFL41" s="63"/>
      <c r="GFM41" s="63"/>
      <c r="GFN41" s="63"/>
      <c r="GFO41" s="63"/>
      <c r="GFP41" s="63"/>
      <c r="GFQ41" s="63"/>
      <c r="GFR41" s="63"/>
      <c r="GFS41" s="63"/>
      <c r="GFT41" s="63"/>
      <c r="GFU41" s="63"/>
      <c r="GFV41" s="63"/>
      <c r="GFW41" s="63"/>
      <c r="GFX41" s="63"/>
      <c r="GFY41" s="63"/>
      <c r="GFZ41" s="63"/>
      <c r="GGA41" s="63"/>
      <c r="GGB41" s="63"/>
      <c r="GGC41" s="63"/>
      <c r="GGD41" s="63"/>
      <c r="GGE41" s="63"/>
      <c r="GGF41" s="63"/>
      <c r="GGG41" s="63"/>
      <c r="GGH41" s="63"/>
      <c r="GGI41" s="63"/>
      <c r="GGJ41" s="63"/>
      <c r="GGK41" s="63"/>
      <c r="GGL41" s="63"/>
      <c r="GGM41" s="63"/>
      <c r="GGN41" s="63"/>
      <c r="GGO41" s="63"/>
      <c r="GGP41" s="63"/>
      <c r="GGQ41" s="63"/>
      <c r="GGR41" s="63"/>
      <c r="GGS41" s="63"/>
      <c r="GGT41" s="63"/>
      <c r="GGU41" s="63"/>
      <c r="GGV41" s="63"/>
      <c r="GGW41" s="63"/>
      <c r="GGX41" s="63"/>
      <c r="GGY41" s="63"/>
      <c r="GGZ41" s="63"/>
      <c r="GHA41" s="63"/>
      <c r="GHB41" s="63"/>
      <c r="GHC41" s="63"/>
      <c r="GHD41" s="63"/>
      <c r="GHE41" s="63"/>
      <c r="GHF41" s="63"/>
      <c r="GHG41" s="63"/>
      <c r="GHH41" s="63"/>
      <c r="GHI41" s="63"/>
      <c r="GHJ41" s="63"/>
      <c r="GHK41" s="63"/>
      <c r="GHL41" s="63"/>
      <c r="GHM41" s="63"/>
      <c r="GHN41" s="63"/>
      <c r="GHO41" s="63"/>
      <c r="GHP41" s="63"/>
      <c r="GHQ41" s="63"/>
      <c r="GHR41" s="63"/>
      <c r="GHS41" s="63"/>
      <c r="GHT41" s="63"/>
      <c r="GHU41" s="63"/>
      <c r="GHV41" s="63"/>
      <c r="GHW41" s="63"/>
      <c r="GHX41" s="63"/>
      <c r="GHY41" s="63"/>
      <c r="GHZ41" s="63"/>
      <c r="GIA41" s="63"/>
      <c r="GIB41" s="63"/>
      <c r="GIC41" s="63"/>
      <c r="GID41" s="63"/>
      <c r="GIE41" s="63"/>
      <c r="GIF41" s="63"/>
      <c r="GIG41" s="63"/>
      <c r="GIH41" s="63"/>
      <c r="GII41" s="63"/>
      <c r="GIJ41" s="63"/>
      <c r="GIK41" s="63"/>
      <c r="GIL41" s="63"/>
      <c r="GIM41" s="63"/>
      <c r="GIN41" s="63"/>
      <c r="GIO41" s="63"/>
      <c r="GIP41" s="63"/>
      <c r="GIQ41" s="63"/>
      <c r="GIR41" s="63"/>
      <c r="GIS41" s="63"/>
      <c r="GIT41" s="63"/>
      <c r="GIU41" s="63"/>
      <c r="GIV41" s="63"/>
      <c r="GIW41" s="63"/>
      <c r="GIX41" s="63"/>
      <c r="GIY41" s="63"/>
      <c r="GIZ41" s="63"/>
      <c r="GJA41" s="63"/>
      <c r="GJB41" s="63"/>
      <c r="GJC41" s="63"/>
      <c r="GJD41" s="63"/>
      <c r="GJE41" s="63"/>
      <c r="GJF41" s="63"/>
      <c r="GJG41" s="63"/>
      <c r="GJH41" s="63"/>
      <c r="GJI41" s="63"/>
      <c r="GJJ41" s="63"/>
      <c r="GJK41" s="63"/>
      <c r="GJL41" s="63"/>
      <c r="GJM41" s="63"/>
      <c r="GJN41" s="63"/>
      <c r="GJO41" s="63"/>
      <c r="GJP41" s="63"/>
      <c r="GJQ41" s="63"/>
      <c r="GJR41" s="63"/>
      <c r="GJS41" s="63"/>
      <c r="GJT41" s="63"/>
      <c r="GJU41" s="63"/>
      <c r="GJV41" s="63"/>
      <c r="GJW41" s="63"/>
      <c r="GJX41" s="63"/>
      <c r="GJY41" s="63"/>
      <c r="GJZ41" s="63"/>
      <c r="GKA41" s="63"/>
      <c r="GKB41" s="63"/>
      <c r="GKC41" s="63"/>
      <c r="GKD41" s="63"/>
      <c r="GKE41" s="63"/>
      <c r="GKF41" s="63"/>
      <c r="GKG41" s="63"/>
      <c r="GKH41" s="63"/>
      <c r="GKI41" s="63"/>
      <c r="GKJ41" s="63"/>
      <c r="GKK41" s="63"/>
      <c r="GKL41" s="63"/>
      <c r="GKM41" s="63"/>
      <c r="GKN41" s="63"/>
      <c r="GKO41" s="63"/>
      <c r="GKP41" s="63"/>
      <c r="GKQ41" s="63"/>
      <c r="GKR41" s="63"/>
      <c r="GKS41" s="63"/>
      <c r="GKT41" s="63"/>
      <c r="GKU41" s="63"/>
      <c r="GKV41" s="63"/>
      <c r="GKW41" s="63"/>
      <c r="GKX41" s="63"/>
      <c r="GKY41" s="63"/>
      <c r="GKZ41" s="63"/>
      <c r="GLA41" s="63"/>
      <c r="GLB41" s="63"/>
      <c r="GLC41" s="63"/>
      <c r="GLD41" s="63"/>
      <c r="GLE41" s="63"/>
      <c r="GLF41" s="63"/>
      <c r="GLG41" s="63"/>
      <c r="GLH41" s="63"/>
      <c r="GLI41" s="63"/>
      <c r="GLJ41" s="63"/>
      <c r="GLK41" s="63"/>
      <c r="GLL41" s="63"/>
      <c r="GLM41" s="63"/>
      <c r="GLN41" s="63"/>
      <c r="GLO41" s="63"/>
      <c r="GLP41" s="63"/>
      <c r="GLQ41" s="63"/>
      <c r="GLR41" s="63"/>
      <c r="GLS41" s="63"/>
      <c r="GLT41" s="63"/>
      <c r="GLU41" s="63"/>
      <c r="GLV41" s="63"/>
      <c r="GLW41" s="63"/>
      <c r="GLX41" s="63"/>
      <c r="GLY41" s="63"/>
      <c r="GLZ41" s="63"/>
      <c r="GMA41" s="63"/>
      <c r="GMB41" s="63"/>
      <c r="GMC41" s="63"/>
      <c r="GMD41" s="63"/>
      <c r="GME41" s="63"/>
      <c r="GMF41" s="63"/>
      <c r="GMG41" s="63"/>
      <c r="GMH41" s="63"/>
      <c r="GMI41" s="63"/>
      <c r="GMJ41" s="63"/>
      <c r="GMK41" s="63"/>
      <c r="GML41" s="63"/>
      <c r="GMM41" s="63"/>
      <c r="GMN41" s="63"/>
      <c r="GMO41" s="63"/>
      <c r="GMP41" s="63"/>
      <c r="GMQ41" s="63"/>
      <c r="GMR41" s="63"/>
      <c r="GMS41" s="63"/>
      <c r="GMT41" s="63"/>
      <c r="GMU41" s="63"/>
      <c r="GMV41" s="63"/>
      <c r="GMW41" s="63"/>
      <c r="GMX41" s="63"/>
      <c r="GMY41" s="63"/>
      <c r="GMZ41" s="63"/>
      <c r="GNA41" s="63"/>
      <c r="GNB41" s="63"/>
      <c r="GNC41" s="63"/>
      <c r="GND41" s="63"/>
      <c r="GNE41" s="63"/>
      <c r="GNF41" s="63"/>
      <c r="GNG41" s="63"/>
      <c r="GNH41" s="63"/>
      <c r="GNI41" s="63"/>
      <c r="GNJ41" s="63"/>
      <c r="GNK41" s="63"/>
      <c r="GNL41" s="63"/>
      <c r="GNM41" s="63"/>
      <c r="GNN41" s="63"/>
      <c r="GNO41" s="63"/>
      <c r="GNP41" s="63"/>
      <c r="GNQ41" s="63"/>
      <c r="GNR41" s="63"/>
      <c r="GNS41" s="63"/>
      <c r="GNT41" s="63"/>
      <c r="GNU41" s="63"/>
      <c r="GNV41" s="63"/>
      <c r="GNW41" s="63"/>
      <c r="GNX41" s="63"/>
      <c r="GNY41" s="63"/>
      <c r="GNZ41" s="63"/>
      <c r="GOA41" s="63"/>
      <c r="GOB41" s="63"/>
      <c r="GOC41" s="63"/>
      <c r="GOD41" s="63"/>
      <c r="GOE41" s="63"/>
      <c r="GOF41" s="63"/>
      <c r="GOG41" s="63"/>
      <c r="GOH41" s="63"/>
      <c r="GOI41" s="63"/>
      <c r="GOJ41" s="63"/>
      <c r="GOK41" s="63"/>
      <c r="GOL41" s="63"/>
      <c r="GOM41" s="63"/>
      <c r="GON41" s="63"/>
      <c r="GOO41" s="63"/>
      <c r="GOP41" s="63"/>
      <c r="GOQ41" s="63"/>
      <c r="GOR41" s="63"/>
      <c r="GOS41" s="63"/>
      <c r="GOT41" s="63"/>
      <c r="GOU41" s="63"/>
      <c r="GOV41" s="63"/>
      <c r="GOW41" s="63"/>
      <c r="GOX41" s="63"/>
      <c r="GOY41" s="63"/>
      <c r="GOZ41" s="63"/>
      <c r="GPA41" s="63"/>
      <c r="GPB41" s="63"/>
      <c r="GPC41" s="63"/>
      <c r="GPD41" s="63"/>
      <c r="GPE41" s="63"/>
      <c r="GPF41" s="63"/>
      <c r="GPG41" s="63"/>
      <c r="GPH41" s="63"/>
      <c r="GPI41" s="63"/>
      <c r="GPJ41" s="63"/>
      <c r="GPK41" s="63"/>
      <c r="GPL41" s="63"/>
      <c r="GPM41" s="63"/>
      <c r="GPN41" s="63"/>
      <c r="GPO41" s="63"/>
      <c r="GPP41" s="63"/>
      <c r="GPQ41" s="63"/>
      <c r="GPR41" s="63"/>
      <c r="GPS41" s="63"/>
      <c r="GPT41" s="63"/>
      <c r="GPU41" s="63"/>
      <c r="GPV41" s="63"/>
      <c r="GPW41" s="63"/>
      <c r="GPX41" s="63"/>
      <c r="GPY41" s="63"/>
      <c r="GPZ41" s="63"/>
      <c r="GQA41" s="63"/>
      <c r="GQB41" s="63"/>
      <c r="GQC41" s="63"/>
      <c r="GQD41" s="63"/>
      <c r="GQE41" s="63"/>
      <c r="GQF41" s="63"/>
      <c r="GQG41" s="63"/>
      <c r="GQH41" s="63"/>
      <c r="GQI41" s="63"/>
      <c r="GQJ41" s="63"/>
      <c r="GQK41" s="63"/>
      <c r="GQL41" s="63"/>
      <c r="GQM41" s="63"/>
      <c r="GQN41" s="63"/>
      <c r="GQO41" s="63"/>
      <c r="GQP41" s="63"/>
      <c r="GQQ41" s="63"/>
      <c r="GQR41" s="63"/>
      <c r="GQS41" s="63"/>
      <c r="GQT41" s="63"/>
      <c r="GQU41" s="63"/>
      <c r="GQV41" s="63"/>
      <c r="GQW41" s="63"/>
      <c r="GQX41" s="63"/>
      <c r="GQY41" s="63"/>
      <c r="GQZ41" s="63"/>
      <c r="GRA41" s="63"/>
      <c r="GRB41" s="63"/>
      <c r="GRC41" s="63"/>
      <c r="GRD41" s="63"/>
      <c r="GRE41" s="63"/>
      <c r="GRF41" s="63"/>
      <c r="GRG41" s="63"/>
      <c r="GRH41" s="63"/>
      <c r="GRI41" s="63"/>
      <c r="GRJ41" s="63"/>
      <c r="GRK41" s="63"/>
      <c r="GRL41" s="63"/>
      <c r="GRM41" s="63"/>
      <c r="GRN41" s="63"/>
      <c r="GRO41" s="63"/>
      <c r="GRP41" s="63"/>
      <c r="GRQ41" s="63"/>
      <c r="GRR41" s="63"/>
      <c r="GRS41" s="63"/>
      <c r="GRT41" s="63"/>
      <c r="GRU41" s="63"/>
      <c r="GRV41" s="63"/>
      <c r="GRW41" s="63"/>
      <c r="GRX41" s="63"/>
      <c r="GRY41" s="63"/>
      <c r="GRZ41" s="63"/>
      <c r="GSA41" s="63"/>
      <c r="GSB41" s="63"/>
      <c r="GSC41" s="63"/>
      <c r="GSD41" s="63"/>
      <c r="GSE41" s="63"/>
      <c r="GSF41" s="63"/>
      <c r="GSG41" s="63"/>
      <c r="GSH41" s="63"/>
      <c r="GSI41" s="63"/>
      <c r="GSJ41" s="63"/>
      <c r="GSK41" s="63"/>
      <c r="GSL41" s="63"/>
      <c r="GSM41" s="63"/>
      <c r="GSN41" s="63"/>
      <c r="GSO41" s="63"/>
      <c r="GSP41" s="63"/>
      <c r="GSQ41" s="63"/>
      <c r="GSR41" s="63"/>
      <c r="GSS41" s="63"/>
      <c r="GST41" s="63"/>
      <c r="GSU41" s="63"/>
      <c r="GSV41" s="63"/>
      <c r="GSW41" s="63"/>
      <c r="GSX41" s="63"/>
      <c r="GSY41" s="63"/>
      <c r="GSZ41" s="63"/>
      <c r="GTA41" s="63"/>
      <c r="GTB41" s="63"/>
      <c r="GTC41" s="63"/>
      <c r="GTD41" s="63"/>
      <c r="GTE41" s="63"/>
      <c r="GTF41" s="63"/>
      <c r="GTG41" s="63"/>
      <c r="GTH41" s="63"/>
      <c r="GTI41" s="63"/>
      <c r="GTJ41" s="63"/>
      <c r="GTK41" s="63"/>
      <c r="GTL41" s="63"/>
      <c r="GTM41" s="63"/>
      <c r="GTN41" s="63"/>
      <c r="GTO41" s="63"/>
      <c r="GTP41" s="63"/>
      <c r="GTQ41" s="63"/>
      <c r="GTR41" s="63"/>
      <c r="GTS41" s="63"/>
      <c r="GTT41" s="63"/>
      <c r="GTU41" s="63"/>
      <c r="GTV41" s="63"/>
      <c r="GTW41" s="63"/>
      <c r="GTX41" s="63"/>
      <c r="GTY41" s="63"/>
      <c r="GTZ41" s="63"/>
      <c r="GUA41" s="63"/>
      <c r="GUB41" s="63"/>
      <c r="GUC41" s="63"/>
      <c r="GUD41" s="63"/>
      <c r="GUE41" s="63"/>
      <c r="GUF41" s="63"/>
      <c r="GUG41" s="63"/>
      <c r="GUH41" s="63"/>
      <c r="GUI41" s="63"/>
      <c r="GUJ41" s="63"/>
      <c r="GUK41" s="63"/>
      <c r="GUL41" s="63"/>
      <c r="GUM41" s="63"/>
      <c r="GUN41" s="63"/>
      <c r="GUO41" s="63"/>
      <c r="GUP41" s="63"/>
      <c r="GUQ41" s="63"/>
      <c r="GUR41" s="63"/>
      <c r="GUS41" s="63"/>
      <c r="GUT41" s="63"/>
      <c r="GUU41" s="63"/>
      <c r="GUV41" s="63"/>
      <c r="GUW41" s="63"/>
      <c r="GUX41" s="63"/>
      <c r="GUY41" s="63"/>
      <c r="GUZ41" s="63"/>
      <c r="GVA41" s="63"/>
      <c r="GVB41" s="63"/>
      <c r="GVC41" s="63"/>
      <c r="GVD41" s="63"/>
      <c r="GVE41" s="63"/>
      <c r="GVF41" s="63"/>
      <c r="GVG41" s="63"/>
      <c r="GVH41" s="63"/>
      <c r="GVI41" s="63"/>
      <c r="GVJ41" s="63"/>
      <c r="GVK41" s="63"/>
      <c r="GVL41" s="63"/>
      <c r="GVM41" s="63"/>
      <c r="GVN41" s="63"/>
      <c r="GVO41" s="63"/>
      <c r="GVP41" s="63"/>
      <c r="GVQ41" s="63"/>
      <c r="GVR41" s="63"/>
      <c r="GVS41" s="63"/>
      <c r="GVT41" s="63"/>
      <c r="GVU41" s="63"/>
      <c r="GVV41" s="63"/>
      <c r="GVW41" s="63"/>
      <c r="GVX41" s="63"/>
      <c r="GVY41" s="63"/>
      <c r="GVZ41" s="63"/>
      <c r="GWA41" s="63"/>
      <c r="GWB41" s="63"/>
      <c r="GWC41" s="63"/>
      <c r="GWD41" s="63"/>
      <c r="GWE41" s="63"/>
      <c r="GWF41" s="63"/>
      <c r="GWG41" s="63"/>
      <c r="GWH41" s="63"/>
      <c r="GWI41" s="63"/>
      <c r="GWJ41" s="63"/>
      <c r="GWK41" s="63"/>
      <c r="GWL41" s="63"/>
      <c r="GWM41" s="63"/>
      <c r="GWN41" s="63"/>
      <c r="GWO41" s="63"/>
      <c r="GWP41" s="63"/>
      <c r="GWQ41" s="63"/>
      <c r="GWR41" s="63"/>
      <c r="GWS41" s="63"/>
      <c r="GWT41" s="63"/>
      <c r="GWU41" s="63"/>
      <c r="GWV41" s="63"/>
      <c r="GWW41" s="63"/>
      <c r="GWX41" s="63"/>
      <c r="GWY41" s="63"/>
      <c r="GWZ41" s="63"/>
      <c r="GXA41" s="63"/>
      <c r="GXB41" s="63"/>
      <c r="GXC41" s="63"/>
      <c r="GXD41" s="63"/>
      <c r="GXE41" s="63"/>
      <c r="GXF41" s="63"/>
      <c r="GXG41" s="63"/>
      <c r="GXH41" s="63"/>
      <c r="GXI41" s="63"/>
      <c r="GXJ41" s="63"/>
      <c r="GXK41" s="63"/>
      <c r="GXL41" s="63"/>
      <c r="GXM41" s="63"/>
      <c r="GXN41" s="63"/>
      <c r="GXO41" s="63"/>
      <c r="GXP41" s="63"/>
      <c r="GXQ41" s="63"/>
      <c r="GXR41" s="63"/>
      <c r="GXS41" s="63"/>
      <c r="GXT41" s="63"/>
      <c r="GXU41" s="63"/>
      <c r="GXV41" s="63"/>
      <c r="GXW41" s="63"/>
      <c r="GXX41" s="63"/>
      <c r="GXY41" s="63"/>
      <c r="GXZ41" s="63"/>
      <c r="GYA41" s="63"/>
      <c r="GYB41" s="63"/>
      <c r="GYC41" s="63"/>
      <c r="GYD41" s="63"/>
      <c r="GYE41" s="63"/>
      <c r="GYF41" s="63"/>
      <c r="GYG41" s="63"/>
      <c r="GYH41" s="63"/>
      <c r="GYI41" s="63"/>
      <c r="GYJ41" s="63"/>
      <c r="GYK41" s="63"/>
      <c r="GYL41" s="63"/>
      <c r="GYM41" s="63"/>
      <c r="GYN41" s="63"/>
      <c r="GYO41" s="63"/>
      <c r="GYP41" s="63"/>
      <c r="GYQ41" s="63"/>
      <c r="GYR41" s="63"/>
      <c r="GYS41" s="63"/>
      <c r="GYT41" s="63"/>
      <c r="GYU41" s="63"/>
      <c r="GYV41" s="63"/>
      <c r="GYW41" s="63"/>
      <c r="GYX41" s="63"/>
      <c r="GYY41" s="63"/>
      <c r="GYZ41" s="63"/>
      <c r="GZA41" s="63"/>
      <c r="GZB41" s="63"/>
      <c r="GZC41" s="63"/>
      <c r="GZD41" s="63"/>
      <c r="GZE41" s="63"/>
      <c r="GZF41" s="63"/>
      <c r="GZG41" s="63"/>
      <c r="GZH41" s="63"/>
      <c r="GZI41" s="63"/>
      <c r="GZJ41" s="63"/>
      <c r="GZK41" s="63"/>
      <c r="GZL41" s="63"/>
      <c r="GZM41" s="63"/>
      <c r="GZN41" s="63"/>
      <c r="GZO41" s="63"/>
      <c r="GZP41" s="63"/>
      <c r="GZQ41" s="63"/>
      <c r="GZR41" s="63"/>
      <c r="GZS41" s="63"/>
      <c r="GZT41" s="63"/>
      <c r="GZU41" s="63"/>
      <c r="GZV41" s="63"/>
      <c r="GZW41" s="63"/>
      <c r="GZX41" s="63"/>
      <c r="GZY41" s="63"/>
      <c r="GZZ41" s="63"/>
      <c r="HAA41" s="63"/>
      <c r="HAB41" s="63"/>
      <c r="HAC41" s="63"/>
      <c r="HAD41" s="63"/>
      <c r="HAE41" s="63"/>
      <c r="HAF41" s="63"/>
      <c r="HAG41" s="63"/>
      <c r="HAH41" s="63"/>
      <c r="HAI41" s="63"/>
      <c r="HAJ41" s="63"/>
      <c r="HAK41" s="63"/>
      <c r="HAL41" s="63"/>
      <c r="HAM41" s="63"/>
      <c r="HAN41" s="63"/>
      <c r="HAO41" s="63"/>
      <c r="HAP41" s="63"/>
      <c r="HAQ41" s="63"/>
      <c r="HAR41" s="63"/>
      <c r="HAS41" s="63"/>
      <c r="HAT41" s="63"/>
      <c r="HAU41" s="63"/>
      <c r="HAV41" s="63"/>
      <c r="HAW41" s="63"/>
      <c r="HAX41" s="63"/>
      <c r="HAY41" s="63"/>
      <c r="HAZ41" s="63"/>
      <c r="HBA41" s="63"/>
      <c r="HBB41" s="63"/>
      <c r="HBC41" s="63"/>
      <c r="HBD41" s="63"/>
      <c r="HBE41" s="63"/>
      <c r="HBF41" s="63"/>
      <c r="HBG41" s="63"/>
      <c r="HBH41" s="63"/>
      <c r="HBI41" s="63"/>
      <c r="HBJ41" s="63"/>
      <c r="HBK41" s="63"/>
      <c r="HBL41" s="63"/>
      <c r="HBM41" s="63"/>
      <c r="HBN41" s="63"/>
      <c r="HBO41" s="63"/>
      <c r="HBP41" s="63"/>
      <c r="HBQ41" s="63"/>
      <c r="HBR41" s="63"/>
      <c r="HBS41" s="63"/>
      <c r="HBT41" s="63"/>
      <c r="HBU41" s="63"/>
      <c r="HBV41" s="63"/>
      <c r="HBW41" s="63"/>
      <c r="HBX41" s="63"/>
      <c r="HBY41" s="63"/>
      <c r="HBZ41" s="63"/>
      <c r="HCA41" s="63"/>
      <c r="HCB41" s="63"/>
      <c r="HCC41" s="63"/>
      <c r="HCD41" s="63"/>
      <c r="HCE41" s="63"/>
      <c r="HCF41" s="63"/>
      <c r="HCG41" s="63"/>
      <c r="HCH41" s="63"/>
      <c r="HCI41" s="63"/>
      <c r="HCJ41" s="63"/>
      <c r="HCK41" s="63"/>
      <c r="HCL41" s="63"/>
      <c r="HCM41" s="63"/>
      <c r="HCN41" s="63"/>
      <c r="HCO41" s="63"/>
      <c r="HCP41" s="63"/>
      <c r="HCQ41" s="63"/>
      <c r="HCR41" s="63"/>
      <c r="HCS41" s="63"/>
      <c r="HCT41" s="63"/>
      <c r="HCU41" s="63"/>
      <c r="HCV41" s="63"/>
      <c r="HCW41" s="63"/>
      <c r="HCX41" s="63"/>
      <c r="HCY41" s="63"/>
      <c r="HCZ41" s="63"/>
      <c r="HDA41" s="63"/>
      <c r="HDB41" s="63"/>
      <c r="HDC41" s="63"/>
      <c r="HDD41" s="63"/>
      <c r="HDE41" s="63"/>
      <c r="HDF41" s="63"/>
      <c r="HDG41" s="63"/>
      <c r="HDH41" s="63"/>
      <c r="HDI41" s="63"/>
      <c r="HDJ41" s="63"/>
      <c r="HDK41" s="63"/>
      <c r="HDL41" s="63"/>
      <c r="HDM41" s="63"/>
      <c r="HDN41" s="63"/>
      <c r="HDO41" s="63"/>
      <c r="HDP41" s="63"/>
      <c r="HDQ41" s="63"/>
      <c r="HDR41" s="63"/>
      <c r="HDS41" s="63"/>
      <c r="HDT41" s="63"/>
      <c r="HDU41" s="63"/>
      <c r="HDV41" s="63"/>
      <c r="HDW41" s="63"/>
      <c r="HDX41" s="63"/>
      <c r="HDY41" s="63"/>
      <c r="HDZ41" s="63"/>
      <c r="HEA41" s="63"/>
      <c r="HEB41" s="63"/>
      <c r="HEC41" s="63"/>
      <c r="HED41" s="63"/>
      <c r="HEE41" s="63"/>
      <c r="HEF41" s="63"/>
      <c r="HEG41" s="63"/>
      <c r="HEH41" s="63"/>
      <c r="HEI41" s="63"/>
      <c r="HEJ41" s="63"/>
      <c r="HEK41" s="63"/>
      <c r="HEL41" s="63"/>
      <c r="HEM41" s="63"/>
      <c r="HEN41" s="63"/>
      <c r="HEO41" s="63"/>
      <c r="HEP41" s="63"/>
      <c r="HEQ41" s="63"/>
      <c r="HER41" s="63"/>
      <c r="HES41" s="63"/>
      <c r="HET41" s="63"/>
      <c r="HEU41" s="63"/>
      <c r="HEV41" s="63"/>
      <c r="HEW41" s="63"/>
      <c r="HEX41" s="63"/>
      <c r="HEY41" s="63"/>
      <c r="HEZ41" s="63"/>
      <c r="HFA41" s="63"/>
      <c r="HFB41" s="63"/>
      <c r="HFC41" s="63"/>
      <c r="HFD41" s="63"/>
      <c r="HFE41" s="63"/>
      <c r="HFF41" s="63"/>
      <c r="HFG41" s="63"/>
      <c r="HFH41" s="63"/>
      <c r="HFI41" s="63"/>
      <c r="HFJ41" s="63"/>
      <c r="HFK41" s="63"/>
      <c r="HFL41" s="63"/>
      <c r="HFM41" s="63"/>
      <c r="HFN41" s="63"/>
      <c r="HFO41" s="63"/>
      <c r="HFP41" s="63"/>
      <c r="HFQ41" s="63"/>
      <c r="HFR41" s="63"/>
      <c r="HFS41" s="63"/>
      <c r="HFT41" s="63"/>
      <c r="HFU41" s="63"/>
      <c r="HFV41" s="63"/>
      <c r="HFW41" s="63"/>
      <c r="HFX41" s="63"/>
      <c r="HFY41" s="63"/>
      <c r="HFZ41" s="63"/>
      <c r="HGA41" s="63"/>
      <c r="HGB41" s="63"/>
      <c r="HGC41" s="63"/>
      <c r="HGD41" s="63"/>
      <c r="HGE41" s="63"/>
      <c r="HGF41" s="63"/>
      <c r="HGG41" s="63"/>
      <c r="HGH41" s="63"/>
      <c r="HGI41" s="63"/>
      <c r="HGJ41" s="63"/>
      <c r="HGK41" s="63"/>
      <c r="HGL41" s="63"/>
      <c r="HGM41" s="63"/>
      <c r="HGN41" s="63"/>
      <c r="HGO41" s="63"/>
      <c r="HGP41" s="63"/>
      <c r="HGQ41" s="63"/>
      <c r="HGR41" s="63"/>
      <c r="HGS41" s="63"/>
      <c r="HGT41" s="63"/>
      <c r="HGU41" s="63"/>
      <c r="HGV41" s="63"/>
      <c r="HGW41" s="63"/>
      <c r="HGX41" s="63"/>
      <c r="HGY41" s="63"/>
      <c r="HGZ41" s="63"/>
      <c r="HHA41" s="63"/>
      <c r="HHB41" s="63"/>
      <c r="HHC41" s="63"/>
      <c r="HHD41" s="63"/>
      <c r="HHE41" s="63"/>
      <c r="HHF41" s="63"/>
      <c r="HHG41" s="63"/>
      <c r="HHH41" s="63"/>
      <c r="HHI41" s="63"/>
      <c r="HHJ41" s="63"/>
      <c r="HHK41" s="63"/>
      <c r="HHL41" s="63"/>
      <c r="HHM41" s="63"/>
      <c r="HHN41" s="63"/>
      <c r="HHO41" s="63"/>
      <c r="HHP41" s="63"/>
      <c r="HHQ41" s="63"/>
      <c r="HHR41" s="63"/>
      <c r="HHS41" s="63"/>
      <c r="HHT41" s="63"/>
      <c r="HHU41" s="63"/>
      <c r="HHV41" s="63"/>
      <c r="HHW41" s="63"/>
      <c r="HHX41" s="63"/>
      <c r="HHY41" s="63"/>
      <c r="HHZ41" s="63"/>
      <c r="HIA41" s="63"/>
      <c r="HIB41" s="63"/>
      <c r="HIC41" s="63"/>
      <c r="HID41" s="63"/>
      <c r="HIE41" s="63"/>
      <c r="HIF41" s="63"/>
      <c r="HIG41" s="63"/>
      <c r="HIH41" s="63"/>
      <c r="HII41" s="63"/>
      <c r="HIJ41" s="63"/>
      <c r="HIK41" s="63"/>
      <c r="HIL41" s="63"/>
      <c r="HIM41" s="63"/>
      <c r="HIN41" s="63"/>
      <c r="HIO41" s="63"/>
      <c r="HIP41" s="63"/>
      <c r="HIQ41" s="63"/>
      <c r="HIR41" s="63"/>
      <c r="HIS41" s="63"/>
      <c r="HIT41" s="63"/>
      <c r="HIU41" s="63"/>
      <c r="HIV41" s="63"/>
      <c r="HIW41" s="63"/>
      <c r="HIX41" s="63"/>
      <c r="HIY41" s="63"/>
      <c r="HIZ41" s="63"/>
      <c r="HJA41" s="63"/>
      <c r="HJB41" s="63"/>
      <c r="HJC41" s="63"/>
      <c r="HJD41" s="63"/>
      <c r="HJE41" s="63"/>
      <c r="HJF41" s="63"/>
      <c r="HJG41" s="63"/>
      <c r="HJH41" s="63"/>
      <c r="HJI41" s="63"/>
      <c r="HJJ41" s="63"/>
      <c r="HJK41" s="63"/>
      <c r="HJL41" s="63"/>
      <c r="HJM41" s="63"/>
      <c r="HJN41" s="63"/>
      <c r="HJO41" s="63"/>
      <c r="HJP41" s="63"/>
      <c r="HJQ41" s="63"/>
      <c r="HJR41" s="63"/>
      <c r="HJS41" s="63"/>
      <c r="HJT41" s="63"/>
      <c r="HJU41" s="63"/>
      <c r="HJV41" s="63"/>
      <c r="HJW41" s="63"/>
      <c r="HJX41" s="63"/>
      <c r="HJY41" s="63"/>
      <c r="HJZ41" s="63"/>
      <c r="HKA41" s="63"/>
      <c r="HKB41" s="63"/>
      <c r="HKC41" s="63"/>
      <c r="HKD41" s="63"/>
      <c r="HKE41" s="63"/>
      <c r="HKF41" s="63"/>
      <c r="HKG41" s="63"/>
      <c r="HKH41" s="63"/>
      <c r="HKI41" s="63"/>
      <c r="HKJ41" s="63"/>
      <c r="HKK41" s="63"/>
      <c r="HKL41" s="63"/>
      <c r="HKM41" s="63"/>
      <c r="HKN41" s="63"/>
      <c r="HKO41" s="63"/>
      <c r="HKP41" s="63"/>
      <c r="HKQ41" s="63"/>
      <c r="HKR41" s="63"/>
      <c r="HKS41" s="63"/>
      <c r="HKT41" s="63"/>
      <c r="HKU41" s="63"/>
      <c r="HKV41" s="63"/>
      <c r="HKW41" s="63"/>
      <c r="HKX41" s="63"/>
      <c r="HKY41" s="63"/>
      <c r="HKZ41" s="63"/>
      <c r="HLA41" s="63"/>
      <c r="HLB41" s="63"/>
      <c r="HLC41" s="63"/>
      <c r="HLD41" s="63"/>
      <c r="HLE41" s="63"/>
      <c r="HLF41" s="63"/>
      <c r="HLG41" s="63"/>
      <c r="HLH41" s="63"/>
      <c r="HLI41" s="63"/>
      <c r="HLJ41" s="63"/>
      <c r="HLK41" s="63"/>
      <c r="HLL41" s="63"/>
      <c r="HLM41" s="63"/>
      <c r="HLN41" s="63"/>
      <c r="HLO41" s="63"/>
      <c r="HLP41" s="63"/>
      <c r="HLQ41" s="63"/>
      <c r="HLR41" s="63"/>
      <c r="HLS41" s="63"/>
      <c r="HLT41" s="63"/>
      <c r="HLU41" s="63"/>
      <c r="HLV41" s="63"/>
      <c r="HLW41" s="63"/>
      <c r="HLX41" s="63"/>
      <c r="HLY41" s="63"/>
      <c r="HLZ41" s="63"/>
      <c r="HMA41" s="63"/>
      <c r="HMB41" s="63"/>
      <c r="HMC41" s="63"/>
      <c r="HMD41" s="63"/>
      <c r="HME41" s="63"/>
      <c r="HMF41" s="63"/>
      <c r="HMG41" s="63"/>
      <c r="HMH41" s="63"/>
      <c r="HMI41" s="63"/>
      <c r="HMJ41" s="63"/>
      <c r="HMK41" s="63"/>
      <c r="HML41" s="63"/>
      <c r="HMM41" s="63"/>
      <c r="HMN41" s="63"/>
      <c r="HMO41" s="63"/>
      <c r="HMP41" s="63"/>
      <c r="HMQ41" s="63"/>
      <c r="HMR41" s="63"/>
      <c r="HMS41" s="63"/>
      <c r="HMT41" s="63"/>
      <c r="HMU41" s="63"/>
      <c r="HMV41" s="63"/>
      <c r="HMW41" s="63"/>
      <c r="HMX41" s="63"/>
      <c r="HMY41" s="63"/>
      <c r="HMZ41" s="63"/>
      <c r="HNA41" s="63"/>
      <c r="HNB41" s="63"/>
      <c r="HNC41" s="63"/>
      <c r="HND41" s="63"/>
      <c r="HNE41" s="63"/>
      <c r="HNF41" s="63"/>
      <c r="HNG41" s="63"/>
      <c r="HNH41" s="63"/>
      <c r="HNI41" s="63"/>
      <c r="HNJ41" s="63"/>
      <c r="HNK41" s="63"/>
      <c r="HNL41" s="63"/>
      <c r="HNM41" s="63"/>
      <c r="HNN41" s="63"/>
      <c r="HNO41" s="63"/>
      <c r="HNP41" s="63"/>
      <c r="HNQ41" s="63"/>
      <c r="HNR41" s="63"/>
      <c r="HNS41" s="63"/>
      <c r="HNT41" s="63"/>
      <c r="HNU41" s="63"/>
      <c r="HNV41" s="63"/>
      <c r="HNW41" s="63"/>
      <c r="HNX41" s="63"/>
      <c r="HNY41" s="63"/>
      <c r="HNZ41" s="63"/>
      <c r="HOA41" s="63"/>
      <c r="HOB41" s="63"/>
      <c r="HOC41" s="63"/>
      <c r="HOD41" s="63"/>
      <c r="HOE41" s="63"/>
      <c r="HOF41" s="63"/>
      <c r="HOG41" s="63"/>
      <c r="HOH41" s="63"/>
      <c r="HOI41" s="63"/>
      <c r="HOJ41" s="63"/>
      <c r="HOK41" s="63"/>
      <c r="HOL41" s="63"/>
      <c r="HOM41" s="63"/>
      <c r="HON41" s="63"/>
      <c r="HOO41" s="63"/>
      <c r="HOP41" s="63"/>
      <c r="HOQ41" s="63"/>
      <c r="HOR41" s="63"/>
      <c r="HOS41" s="63"/>
      <c r="HOT41" s="63"/>
      <c r="HOU41" s="63"/>
      <c r="HOV41" s="63"/>
      <c r="HOW41" s="63"/>
      <c r="HOX41" s="63"/>
      <c r="HOY41" s="63"/>
      <c r="HOZ41" s="63"/>
      <c r="HPA41" s="63"/>
      <c r="HPB41" s="63"/>
      <c r="HPC41" s="63"/>
      <c r="HPD41" s="63"/>
      <c r="HPE41" s="63"/>
      <c r="HPF41" s="63"/>
      <c r="HPG41" s="63"/>
      <c r="HPH41" s="63"/>
      <c r="HPI41" s="63"/>
      <c r="HPJ41" s="63"/>
      <c r="HPK41" s="63"/>
      <c r="HPL41" s="63"/>
      <c r="HPM41" s="63"/>
      <c r="HPN41" s="63"/>
      <c r="HPO41" s="63"/>
      <c r="HPP41" s="63"/>
      <c r="HPQ41" s="63"/>
      <c r="HPR41" s="63"/>
      <c r="HPS41" s="63"/>
      <c r="HPT41" s="63"/>
      <c r="HPU41" s="63"/>
      <c r="HPV41" s="63"/>
      <c r="HPW41" s="63"/>
      <c r="HPX41" s="63"/>
      <c r="HPY41" s="63"/>
      <c r="HPZ41" s="63"/>
      <c r="HQA41" s="63"/>
      <c r="HQB41" s="63"/>
      <c r="HQC41" s="63"/>
      <c r="HQD41" s="63"/>
      <c r="HQE41" s="63"/>
      <c r="HQF41" s="63"/>
      <c r="HQG41" s="63"/>
      <c r="HQH41" s="63"/>
      <c r="HQI41" s="63"/>
      <c r="HQJ41" s="63"/>
      <c r="HQK41" s="63"/>
      <c r="HQL41" s="63"/>
      <c r="HQM41" s="63"/>
      <c r="HQN41" s="63"/>
      <c r="HQO41" s="63"/>
      <c r="HQP41" s="63"/>
      <c r="HQQ41" s="63"/>
      <c r="HQR41" s="63"/>
      <c r="HQS41" s="63"/>
      <c r="HQT41" s="63"/>
      <c r="HQU41" s="63"/>
      <c r="HQV41" s="63"/>
      <c r="HQW41" s="63"/>
      <c r="HQX41" s="63"/>
      <c r="HQY41" s="63"/>
      <c r="HQZ41" s="63"/>
      <c r="HRA41" s="63"/>
      <c r="HRB41" s="63"/>
      <c r="HRC41" s="63"/>
      <c r="HRD41" s="63"/>
      <c r="HRE41" s="63"/>
      <c r="HRF41" s="63"/>
      <c r="HRG41" s="63"/>
      <c r="HRH41" s="63"/>
      <c r="HRI41" s="63"/>
      <c r="HRJ41" s="63"/>
      <c r="HRK41" s="63"/>
      <c r="HRL41" s="63"/>
      <c r="HRM41" s="63"/>
      <c r="HRN41" s="63"/>
      <c r="HRO41" s="63"/>
      <c r="HRP41" s="63"/>
      <c r="HRQ41" s="63"/>
      <c r="HRR41" s="63"/>
      <c r="HRS41" s="63"/>
      <c r="HRT41" s="63"/>
      <c r="HRU41" s="63"/>
      <c r="HRV41" s="63"/>
      <c r="HRW41" s="63"/>
      <c r="HRX41" s="63"/>
      <c r="HRY41" s="63"/>
      <c r="HRZ41" s="63"/>
      <c r="HSA41" s="63"/>
      <c r="HSB41" s="63"/>
      <c r="HSC41" s="63"/>
      <c r="HSD41" s="63"/>
      <c r="HSE41" s="63"/>
      <c r="HSF41" s="63"/>
      <c r="HSG41" s="63"/>
      <c r="HSH41" s="63"/>
      <c r="HSI41" s="63"/>
      <c r="HSJ41" s="63"/>
      <c r="HSK41" s="63"/>
      <c r="HSL41" s="63"/>
      <c r="HSM41" s="63"/>
      <c r="HSN41" s="63"/>
      <c r="HSO41" s="63"/>
      <c r="HSP41" s="63"/>
      <c r="HSQ41" s="63"/>
      <c r="HSR41" s="63"/>
      <c r="HSS41" s="63"/>
      <c r="HST41" s="63"/>
      <c r="HSU41" s="63"/>
      <c r="HSV41" s="63"/>
      <c r="HSW41" s="63"/>
      <c r="HSX41" s="63"/>
      <c r="HSY41" s="63"/>
      <c r="HSZ41" s="63"/>
      <c r="HTA41" s="63"/>
      <c r="HTB41" s="63"/>
      <c r="HTC41" s="63"/>
      <c r="HTD41" s="63"/>
      <c r="HTE41" s="63"/>
      <c r="HTF41" s="63"/>
      <c r="HTG41" s="63"/>
      <c r="HTH41" s="63"/>
      <c r="HTI41" s="63"/>
      <c r="HTJ41" s="63"/>
      <c r="HTK41" s="63"/>
      <c r="HTL41" s="63"/>
      <c r="HTM41" s="63"/>
      <c r="HTN41" s="63"/>
      <c r="HTO41" s="63"/>
      <c r="HTP41" s="63"/>
      <c r="HTQ41" s="63"/>
      <c r="HTR41" s="63"/>
      <c r="HTS41" s="63"/>
      <c r="HTT41" s="63"/>
      <c r="HTU41" s="63"/>
      <c r="HTV41" s="63"/>
      <c r="HTW41" s="63"/>
      <c r="HTX41" s="63"/>
      <c r="HTY41" s="63"/>
      <c r="HTZ41" s="63"/>
      <c r="HUA41" s="63"/>
      <c r="HUB41" s="63"/>
      <c r="HUC41" s="63"/>
      <c r="HUD41" s="63"/>
      <c r="HUE41" s="63"/>
      <c r="HUF41" s="63"/>
      <c r="HUG41" s="63"/>
      <c r="HUH41" s="63"/>
      <c r="HUI41" s="63"/>
      <c r="HUJ41" s="63"/>
      <c r="HUK41" s="63"/>
      <c r="HUL41" s="63"/>
      <c r="HUM41" s="63"/>
      <c r="HUN41" s="63"/>
      <c r="HUO41" s="63"/>
      <c r="HUP41" s="63"/>
      <c r="HUQ41" s="63"/>
      <c r="HUR41" s="63"/>
      <c r="HUS41" s="63"/>
      <c r="HUT41" s="63"/>
      <c r="HUU41" s="63"/>
      <c r="HUV41" s="63"/>
      <c r="HUW41" s="63"/>
      <c r="HUX41" s="63"/>
      <c r="HUY41" s="63"/>
      <c r="HUZ41" s="63"/>
      <c r="HVA41" s="63"/>
      <c r="HVB41" s="63"/>
      <c r="HVC41" s="63"/>
      <c r="HVD41" s="63"/>
      <c r="HVE41" s="63"/>
      <c r="HVF41" s="63"/>
      <c r="HVG41" s="63"/>
      <c r="HVH41" s="63"/>
      <c r="HVI41" s="63"/>
      <c r="HVJ41" s="63"/>
      <c r="HVK41" s="63"/>
      <c r="HVL41" s="63"/>
      <c r="HVM41" s="63"/>
      <c r="HVN41" s="63"/>
      <c r="HVO41" s="63"/>
      <c r="HVP41" s="63"/>
      <c r="HVQ41" s="63"/>
      <c r="HVR41" s="63"/>
      <c r="HVS41" s="63"/>
      <c r="HVT41" s="63"/>
      <c r="HVU41" s="63"/>
      <c r="HVV41" s="63"/>
      <c r="HVW41" s="63"/>
      <c r="HVX41" s="63"/>
      <c r="HVY41" s="63"/>
      <c r="HVZ41" s="63"/>
      <c r="HWA41" s="63"/>
      <c r="HWB41" s="63"/>
      <c r="HWC41" s="63"/>
      <c r="HWD41" s="63"/>
      <c r="HWE41" s="63"/>
      <c r="HWF41" s="63"/>
      <c r="HWG41" s="63"/>
      <c r="HWH41" s="63"/>
      <c r="HWI41" s="63"/>
      <c r="HWJ41" s="63"/>
      <c r="HWK41" s="63"/>
      <c r="HWL41" s="63"/>
      <c r="HWM41" s="63"/>
      <c r="HWN41" s="63"/>
      <c r="HWO41" s="63"/>
      <c r="HWP41" s="63"/>
      <c r="HWQ41" s="63"/>
      <c r="HWR41" s="63"/>
      <c r="HWS41" s="63"/>
      <c r="HWT41" s="63"/>
      <c r="HWU41" s="63"/>
      <c r="HWV41" s="63"/>
      <c r="HWW41" s="63"/>
      <c r="HWX41" s="63"/>
      <c r="HWY41" s="63"/>
      <c r="HWZ41" s="63"/>
      <c r="HXA41" s="63"/>
      <c r="HXB41" s="63"/>
      <c r="HXC41" s="63"/>
      <c r="HXD41" s="63"/>
      <c r="HXE41" s="63"/>
      <c r="HXF41" s="63"/>
      <c r="HXG41" s="63"/>
      <c r="HXH41" s="63"/>
      <c r="HXI41" s="63"/>
      <c r="HXJ41" s="63"/>
      <c r="HXK41" s="63"/>
      <c r="HXL41" s="63"/>
      <c r="HXM41" s="63"/>
      <c r="HXN41" s="63"/>
      <c r="HXO41" s="63"/>
      <c r="HXP41" s="63"/>
      <c r="HXQ41" s="63"/>
      <c r="HXR41" s="63"/>
      <c r="HXS41" s="63"/>
      <c r="HXT41" s="63"/>
      <c r="HXU41" s="63"/>
      <c r="HXV41" s="63"/>
      <c r="HXW41" s="63"/>
      <c r="HXX41" s="63"/>
      <c r="HXY41" s="63"/>
      <c r="HXZ41" s="63"/>
      <c r="HYA41" s="63"/>
      <c r="HYB41" s="63"/>
      <c r="HYC41" s="63"/>
      <c r="HYD41" s="63"/>
      <c r="HYE41" s="63"/>
      <c r="HYF41" s="63"/>
      <c r="HYG41" s="63"/>
      <c r="HYH41" s="63"/>
      <c r="HYI41" s="63"/>
      <c r="HYJ41" s="63"/>
      <c r="HYK41" s="63"/>
      <c r="HYL41" s="63"/>
      <c r="HYM41" s="63"/>
      <c r="HYN41" s="63"/>
      <c r="HYO41" s="63"/>
      <c r="HYP41" s="63"/>
      <c r="HYQ41" s="63"/>
      <c r="HYR41" s="63"/>
      <c r="HYS41" s="63"/>
      <c r="HYT41" s="63"/>
      <c r="HYU41" s="63"/>
      <c r="HYV41" s="63"/>
      <c r="HYW41" s="63"/>
      <c r="HYX41" s="63"/>
      <c r="HYY41" s="63"/>
      <c r="HYZ41" s="63"/>
      <c r="HZA41" s="63"/>
      <c r="HZB41" s="63"/>
      <c r="HZC41" s="63"/>
      <c r="HZD41" s="63"/>
      <c r="HZE41" s="63"/>
      <c r="HZF41" s="63"/>
      <c r="HZG41" s="63"/>
      <c r="HZH41" s="63"/>
      <c r="HZI41" s="63"/>
      <c r="HZJ41" s="63"/>
      <c r="HZK41" s="63"/>
      <c r="HZL41" s="63"/>
      <c r="HZM41" s="63"/>
      <c r="HZN41" s="63"/>
      <c r="HZO41" s="63"/>
      <c r="HZP41" s="63"/>
      <c r="HZQ41" s="63"/>
      <c r="HZR41" s="63"/>
      <c r="HZS41" s="63"/>
      <c r="HZT41" s="63"/>
      <c r="HZU41" s="63"/>
      <c r="HZV41" s="63"/>
      <c r="HZW41" s="63"/>
      <c r="HZX41" s="63"/>
      <c r="HZY41" s="63"/>
      <c r="HZZ41" s="63"/>
      <c r="IAA41" s="63"/>
      <c r="IAB41" s="63"/>
      <c r="IAC41" s="63"/>
      <c r="IAD41" s="63"/>
      <c r="IAE41" s="63"/>
      <c r="IAF41" s="63"/>
      <c r="IAG41" s="63"/>
      <c r="IAH41" s="63"/>
      <c r="IAI41" s="63"/>
      <c r="IAJ41" s="63"/>
      <c r="IAK41" s="63"/>
      <c r="IAL41" s="63"/>
      <c r="IAM41" s="63"/>
      <c r="IAN41" s="63"/>
      <c r="IAO41" s="63"/>
      <c r="IAP41" s="63"/>
      <c r="IAQ41" s="63"/>
      <c r="IAR41" s="63"/>
      <c r="IAS41" s="63"/>
      <c r="IAT41" s="63"/>
      <c r="IAU41" s="63"/>
      <c r="IAV41" s="63"/>
      <c r="IAW41" s="63"/>
      <c r="IAX41" s="63"/>
      <c r="IAY41" s="63"/>
      <c r="IAZ41" s="63"/>
      <c r="IBA41" s="63"/>
      <c r="IBB41" s="63"/>
      <c r="IBC41" s="63"/>
      <c r="IBD41" s="63"/>
      <c r="IBE41" s="63"/>
      <c r="IBF41" s="63"/>
      <c r="IBG41" s="63"/>
      <c r="IBH41" s="63"/>
      <c r="IBI41" s="63"/>
      <c r="IBJ41" s="63"/>
      <c r="IBK41" s="63"/>
      <c r="IBL41" s="63"/>
      <c r="IBM41" s="63"/>
      <c r="IBN41" s="63"/>
      <c r="IBO41" s="63"/>
      <c r="IBP41" s="63"/>
      <c r="IBQ41" s="63"/>
      <c r="IBR41" s="63"/>
      <c r="IBS41" s="63"/>
      <c r="IBT41" s="63"/>
      <c r="IBU41" s="63"/>
      <c r="IBV41" s="63"/>
      <c r="IBW41" s="63"/>
      <c r="IBX41" s="63"/>
      <c r="IBY41" s="63"/>
      <c r="IBZ41" s="63"/>
      <c r="ICA41" s="63"/>
      <c r="ICB41" s="63"/>
      <c r="ICC41" s="63"/>
      <c r="ICD41" s="63"/>
      <c r="ICE41" s="63"/>
      <c r="ICF41" s="63"/>
      <c r="ICG41" s="63"/>
      <c r="ICH41" s="63"/>
      <c r="ICI41" s="63"/>
      <c r="ICJ41" s="63"/>
      <c r="ICK41" s="63"/>
      <c r="ICL41" s="63"/>
      <c r="ICM41" s="63"/>
      <c r="ICN41" s="63"/>
      <c r="ICO41" s="63"/>
      <c r="ICP41" s="63"/>
      <c r="ICQ41" s="63"/>
      <c r="ICR41" s="63"/>
      <c r="ICS41" s="63"/>
      <c r="ICT41" s="63"/>
      <c r="ICU41" s="63"/>
      <c r="ICV41" s="63"/>
      <c r="ICW41" s="63"/>
      <c r="ICX41" s="63"/>
      <c r="ICY41" s="63"/>
      <c r="ICZ41" s="63"/>
      <c r="IDA41" s="63"/>
      <c r="IDB41" s="63"/>
      <c r="IDC41" s="63"/>
      <c r="IDD41" s="63"/>
      <c r="IDE41" s="63"/>
      <c r="IDF41" s="63"/>
      <c r="IDG41" s="63"/>
      <c r="IDH41" s="63"/>
      <c r="IDI41" s="63"/>
      <c r="IDJ41" s="63"/>
      <c r="IDK41" s="63"/>
      <c r="IDL41" s="63"/>
      <c r="IDM41" s="63"/>
      <c r="IDN41" s="63"/>
      <c r="IDO41" s="63"/>
      <c r="IDP41" s="63"/>
      <c r="IDQ41" s="63"/>
      <c r="IDR41" s="63"/>
      <c r="IDS41" s="63"/>
      <c r="IDT41" s="63"/>
      <c r="IDU41" s="63"/>
      <c r="IDV41" s="63"/>
      <c r="IDW41" s="63"/>
      <c r="IDX41" s="63"/>
      <c r="IDY41" s="63"/>
      <c r="IDZ41" s="63"/>
      <c r="IEA41" s="63"/>
      <c r="IEB41" s="63"/>
      <c r="IEC41" s="63"/>
      <c r="IED41" s="63"/>
      <c r="IEE41" s="63"/>
      <c r="IEF41" s="63"/>
      <c r="IEG41" s="63"/>
      <c r="IEH41" s="63"/>
      <c r="IEI41" s="63"/>
      <c r="IEJ41" s="63"/>
      <c r="IEK41" s="63"/>
      <c r="IEL41" s="63"/>
      <c r="IEM41" s="63"/>
      <c r="IEN41" s="63"/>
      <c r="IEO41" s="63"/>
      <c r="IEP41" s="63"/>
      <c r="IEQ41" s="63"/>
      <c r="IER41" s="63"/>
      <c r="IES41" s="63"/>
      <c r="IET41" s="63"/>
      <c r="IEU41" s="63"/>
      <c r="IEV41" s="63"/>
      <c r="IEW41" s="63"/>
      <c r="IEX41" s="63"/>
      <c r="IEY41" s="63"/>
      <c r="IEZ41" s="63"/>
      <c r="IFA41" s="63"/>
      <c r="IFB41" s="63"/>
      <c r="IFC41" s="63"/>
      <c r="IFD41" s="63"/>
      <c r="IFE41" s="63"/>
      <c r="IFF41" s="63"/>
      <c r="IFG41" s="63"/>
      <c r="IFH41" s="63"/>
      <c r="IFI41" s="63"/>
      <c r="IFJ41" s="63"/>
      <c r="IFK41" s="63"/>
      <c r="IFL41" s="63"/>
      <c r="IFM41" s="63"/>
      <c r="IFN41" s="63"/>
      <c r="IFO41" s="63"/>
      <c r="IFP41" s="63"/>
      <c r="IFQ41" s="63"/>
      <c r="IFR41" s="63"/>
      <c r="IFS41" s="63"/>
      <c r="IFT41" s="63"/>
      <c r="IFU41" s="63"/>
      <c r="IFV41" s="63"/>
      <c r="IFW41" s="63"/>
      <c r="IFX41" s="63"/>
      <c r="IFY41" s="63"/>
      <c r="IFZ41" s="63"/>
      <c r="IGA41" s="63"/>
      <c r="IGB41" s="63"/>
      <c r="IGC41" s="63"/>
      <c r="IGD41" s="63"/>
      <c r="IGE41" s="63"/>
      <c r="IGF41" s="63"/>
      <c r="IGG41" s="63"/>
      <c r="IGH41" s="63"/>
      <c r="IGI41" s="63"/>
      <c r="IGJ41" s="63"/>
      <c r="IGK41" s="63"/>
      <c r="IGL41" s="63"/>
      <c r="IGM41" s="63"/>
      <c r="IGN41" s="63"/>
      <c r="IGO41" s="63"/>
      <c r="IGP41" s="63"/>
      <c r="IGQ41" s="63"/>
      <c r="IGR41" s="63"/>
      <c r="IGS41" s="63"/>
      <c r="IGT41" s="63"/>
      <c r="IGU41" s="63"/>
      <c r="IGV41" s="63"/>
      <c r="IGW41" s="63"/>
      <c r="IGX41" s="63"/>
      <c r="IGY41" s="63"/>
      <c r="IGZ41" s="63"/>
      <c r="IHA41" s="63"/>
      <c r="IHB41" s="63"/>
      <c r="IHC41" s="63"/>
      <c r="IHD41" s="63"/>
      <c r="IHE41" s="63"/>
      <c r="IHF41" s="63"/>
      <c r="IHG41" s="63"/>
      <c r="IHH41" s="63"/>
      <c r="IHI41" s="63"/>
      <c r="IHJ41" s="63"/>
      <c r="IHK41" s="63"/>
      <c r="IHL41" s="63"/>
      <c r="IHM41" s="63"/>
      <c r="IHN41" s="63"/>
      <c r="IHO41" s="63"/>
      <c r="IHP41" s="63"/>
      <c r="IHQ41" s="63"/>
      <c r="IHR41" s="63"/>
      <c r="IHS41" s="63"/>
      <c r="IHT41" s="63"/>
      <c r="IHU41" s="63"/>
      <c r="IHV41" s="63"/>
      <c r="IHW41" s="63"/>
      <c r="IHX41" s="63"/>
      <c r="IHY41" s="63"/>
      <c r="IHZ41" s="63"/>
      <c r="IIA41" s="63"/>
      <c r="IIB41" s="63"/>
      <c r="IIC41" s="63"/>
      <c r="IID41" s="63"/>
      <c r="IIE41" s="63"/>
      <c r="IIF41" s="63"/>
      <c r="IIG41" s="63"/>
      <c r="IIH41" s="63"/>
      <c r="III41" s="63"/>
      <c r="IIJ41" s="63"/>
      <c r="IIK41" s="63"/>
      <c r="IIL41" s="63"/>
      <c r="IIM41" s="63"/>
      <c r="IIN41" s="63"/>
      <c r="IIO41" s="63"/>
      <c r="IIP41" s="63"/>
      <c r="IIQ41" s="63"/>
      <c r="IIR41" s="63"/>
      <c r="IIS41" s="63"/>
      <c r="IIT41" s="63"/>
      <c r="IIU41" s="63"/>
      <c r="IIV41" s="63"/>
      <c r="IIW41" s="63"/>
      <c r="IIX41" s="63"/>
      <c r="IIY41" s="63"/>
      <c r="IIZ41" s="63"/>
      <c r="IJA41" s="63"/>
      <c r="IJB41" s="63"/>
      <c r="IJC41" s="63"/>
      <c r="IJD41" s="63"/>
      <c r="IJE41" s="63"/>
      <c r="IJF41" s="63"/>
      <c r="IJG41" s="63"/>
      <c r="IJH41" s="63"/>
      <c r="IJI41" s="63"/>
      <c r="IJJ41" s="63"/>
      <c r="IJK41" s="63"/>
      <c r="IJL41" s="63"/>
      <c r="IJM41" s="63"/>
      <c r="IJN41" s="63"/>
      <c r="IJO41" s="63"/>
      <c r="IJP41" s="63"/>
      <c r="IJQ41" s="63"/>
      <c r="IJR41" s="63"/>
      <c r="IJS41" s="63"/>
      <c r="IJT41" s="63"/>
      <c r="IJU41" s="63"/>
      <c r="IJV41" s="63"/>
      <c r="IJW41" s="63"/>
      <c r="IJX41" s="63"/>
      <c r="IJY41" s="63"/>
      <c r="IJZ41" s="63"/>
      <c r="IKA41" s="63"/>
      <c r="IKB41" s="63"/>
      <c r="IKC41" s="63"/>
      <c r="IKD41" s="63"/>
      <c r="IKE41" s="63"/>
      <c r="IKF41" s="63"/>
      <c r="IKG41" s="63"/>
      <c r="IKH41" s="63"/>
      <c r="IKI41" s="63"/>
      <c r="IKJ41" s="63"/>
      <c r="IKK41" s="63"/>
      <c r="IKL41" s="63"/>
      <c r="IKM41" s="63"/>
      <c r="IKN41" s="63"/>
      <c r="IKO41" s="63"/>
      <c r="IKP41" s="63"/>
      <c r="IKQ41" s="63"/>
      <c r="IKR41" s="63"/>
      <c r="IKS41" s="63"/>
      <c r="IKT41" s="63"/>
      <c r="IKU41" s="63"/>
      <c r="IKV41" s="63"/>
      <c r="IKW41" s="63"/>
      <c r="IKX41" s="63"/>
      <c r="IKY41" s="63"/>
      <c r="IKZ41" s="63"/>
      <c r="ILA41" s="63"/>
      <c r="ILB41" s="63"/>
      <c r="ILC41" s="63"/>
      <c r="ILD41" s="63"/>
      <c r="ILE41" s="63"/>
      <c r="ILF41" s="63"/>
      <c r="ILG41" s="63"/>
      <c r="ILH41" s="63"/>
      <c r="ILI41" s="63"/>
      <c r="ILJ41" s="63"/>
      <c r="ILK41" s="63"/>
      <c r="ILL41" s="63"/>
      <c r="ILM41" s="63"/>
      <c r="ILN41" s="63"/>
      <c r="ILO41" s="63"/>
      <c r="ILP41" s="63"/>
      <c r="ILQ41" s="63"/>
      <c r="ILR41" s="63"/>
      <c r="ILS41" s="63"/>
      <c r="ILT41" s="63"/>
      <c r="ILU41" s="63"/>
      <c r="ILV41" s="63"/>
      <c r="ILW41" s="63"/>
      <c r="ILX41" s="63"/>
      <c r="ILY41" s="63"/>
      <c r="ILZ41" s="63"/>
      <c r="IMA41" s="63"/>
      <c r="IMB41" s="63"/>
      <c r="IMC41" s="63"/>
      <c r="IMD41" s="63"/>
      <c r="IME41" s="63"/>
      <c r="IMF41" s="63"/>
      <c r="IMG41" s="63"/>
      <c r="IMH41" s="63"/>
      <c r="IMI41" s="63"/>
      <c r="IMJ41" s="63"/>
      <c r="IMK41" s="63"/>
      <c r="IML41" s="63"/>
      <c r="IMM41" s="63"/>
      <c r="IMN41" s="63"/>
      <c r="IMO41" s="63"/>
      <c r="IMP41" s="63"/>
      <c r="IMQ41" s="63"/>
      <c r="IMR41" s="63"/>
      <c r="IMS41" s="63"/>
      <c r="IMT41" s="63"/>
      <c r="IMU41" s="63"/>
      <c r="IMV41" s="63"/>
      <c r="IMW41" s="63"/>
      <c r="IMX41" s="63"/>
      <c r="IMY41" s="63"/>
      <c r="IMZ41" s="63"/>
      <c r="INA41" s="63"/>
      <c r="INB41" s="63"/>
      <c r="INC41" s="63"/>
      <c r="IND41" s="63"/>
      <c r="INE41" s="63"/>
      <c r="INF41" s="63"/>
      <c r="ING41" s="63"/>
      <c r="INH41" s="63"/>
      <c r="INI41" s="63"/>
      <c r="INJ41" s="63"/>
      <c r="INK41" s="63"/>
      <c r="INL41" s="63"/>
      <c r="INM41" s="63"/>
      <c r="INN41" s="63"/>
      <c r="INO41" s="63"/>
      <c r="INP41" s="63"/>
      <c r="INQ41" s="63"/>
      <c r="INR41" s="63"/>
      <c r="INS41" s="63"/>
      <c r="INT41" s="63"/>
      <c r="INU41" s="63"/>
      <c r="INV41" s="63"/>
      <c r="INW41" s="63"/>
      <c r="INX41" s="63"/>
      <c r="INY41" s="63"/>
      <c r="INZ41" s="63"/>
      <c r="IOA41" s="63"/>
      <c r="IOB41" s="63"/>
      <c r="IOC41" s="63"/>
      <c r="IOD41" s="63"/>
      <c r="IOE41" s="63"/>
      <c r="IOF41" s="63"/>
      <c r="IOG41" s="63"/>
      <c r="IOH41" s="63"/>
      <c r="IOI41" s="63"/>
      <c r="IOJ41" s="63"/>
      <c r="IOK41" s="63"/>
      <c r="IOL41" s="63"/>
      <c r="IOM41" s="63"/>
      <c r="ION41" s="63"/>
      <c r="IOO41" s="63"/>
      <c r="IOP41" s="63"/>
      <c r="IOQ41" s="63"/>
      <c r="IOR41" s="63"/>
      <c r="IOS41" s="63"/>
      <c r="IOT41" s="63"/>
      <c r="IOU41" s="63"/>
      <c r="IOV41" s="63"/>
      <c r="IOW41" s="63"/>
      <c r="IOX41" s="63"/>
      <c r="IOY41" s="63"/>
      <c r="IOZ41" s="63"/>
      <c r="IPA41" s="63"/>
      <c r="IPB41" s="63"/>
      <c r="IPC41" s="63"/>
      <c r="IPD41" s="63"/>
      <c r="IPE41" s="63"/>
      <c r="IPF41" s="63"/>
      <c r="IPG41" s="63"/>
      <c r="IPH41" s="63"/>
      <c r="IPI41" s="63"/>
      <c r="IPJ41" s="63"/>
      <c r="IPK41" s="63"/>
      <c r="IPL41" s="63"/>
      <c r="IPM41" s="63"/>
      <c r="IPN41" s="63"/>
      <c r="IPO41" s="63"/>
      <c r="IPP41" s="63"/>
      <c r="IPQ41" s="63"/>
      <c r="IPR41" s="63"/>
      <c r="IPS41" s="63"/>
      <c r="IPT41" s="63"/>
      <c r="IPU41" s="63"/>
      <c r="IPV41" s="63"/>
      <c r="IPW41" s="63"/>
      <c r="IPX41" s="63"/>
      <c r="IPY41" s="63"/>
      <c r="IPZ41" s="63"/>
      <c r="IQA41" s="63"/>
      <c r="IQB41" s="63"/>
      <c r="IQC41" s="63"/>
      <c r="IQD41" s="63"/>
      <c r="IQE41" s="63"/>
      <c r="IQF41" s="63"/>
      <c r="IQG41" s="63"/>
      <c r="IQH41" s="63"/>
      <c r="IQI41" s="63"/>
      <c r="IQJ41" s="63"/>
      <c r="IQK41" s="63"/>
      <c r="IQL41" s="63"/>
      <c r="IQM41" s="63"/>
      <c r="IQN41" s="63"/>
      <c r="IQO41" s="63"/>
      <c r="IQP41" s="63"/>
      <c r="IQQ41" s="63"/>
      <c r="IQR41" s="63"/>
      <c r="IQS41" s="63"/>
      <c r="IQT41" s="63"/>
      <c r="IQU41" s="63"/>
      <c r="IQV41" s="63"/>
      <c r="IQW41" s="63"/>
      <c r="IQX41" s="63"/>
      <c r="IQY41" s="63"/>
      <c r="IQZ41" s="63"/>
      <c r="IRA41" s="63"/>
      <c r="IRB41" s="63"/>
      <c r="IRC41" s="63"/>
      <c r="IRD41" s="63"/>
      <c r="IRE41" s="63"/>
      <c r="IRF41" s="63"/>
      <c r="IRG41" s="63"/>
      <c r="IRH41" s="63"/>
      <c r="IRI41" s="63"/>
      <c r="IRJ41" s="63"/>
      <c r="IRK41" s="63"/>
      <c r="IRL41" s="63"/>
      <c r="IRM41" s="63"/>
      <c r="IRN41" s="63"/>
      <c r="IRO41" s="63"/>
      <c r="IRP41" s="63"/>
      <c r="IRQ41" s="63"/>
      <c r="IRR41" s="63"/>
      <c r="IRS41" s="63"/>
      <c r="IRT41" s="63"/>
      <c r="IRU41" s="63"/>
      <c r="IRV41" s="63"/>
      <c r="IRW41" s="63"/>
      <c r="IRX41" s="63"/>
      <c r="IRY41" s="63"/>
      <c r="IRZ41" s="63"/>
      <c r="ISA41" s="63"/>
      <c r="ISB41" s="63"/>
      <c r="ISC41" s="63"/>
      <c r="ISD41" s="63"/>
      <c r="ISE41" s="63"/>
      <c r="ISF41" s="63"/>
      <c r="ISG41" s="63"/>
      <c r="ISH41" s="63"/>
      <c r="ISI41" s="63"/>
      <c r="ISJ41" s="63"/>
      <c r="ISK41" s="63"/>
      <c r="ISL41" s="63"/>
      <c r="ISM41" s="63"/>
      <c r="ISN41" s="63"/>
      <c r="ISO41" s="63"/>
      <c r="ISP41" s="63"/>
      <c r="ISQ41" s="63"/>
      <c r="ISR41" s="63"/>
      <c r="ISS41" s="63"/>
      <c r="IST41" s="63"/>
      <c r="ISU41" s="63"/>
      <c r="ISV41" s="63"/>
      <c r="ISW41" s="63"/>
      <c r="ISX41" s="63"/>
      <c r="ISY41" s="63"/>
      <c r="ISZ41" s="63"/>
      <c r="ITA41" s="63"/>
      <c r="ITB41" s="63"/>
      <c r="ITC41" s="63"/>
      <c r="ITD41" s="63"/>
      <c r="ITE41" s="63"/>
      <c r="ITF41" s="63"/>
      <c r="ITG41" s="63"/>
      <c r="ITH41" s="63"/>
      <c r="ITI41" s="63"/>
      <c r="ITJ41" s="63"/>
      <c r="ITK41" s="63"/>
      <c r="ITL41" s="63"/>
      <c r="ITM41" s="63"/>
      <c r="ITN41" s="63"/>
      <c r="ITO41" s="63"/>
      <c r="ITP41" s="63"/>
      <c r="ITQ41" s="63"/>
      <c r="ITR41" s="63"/>
      <c r="ITS41" s="63"/>
      <c r="ITT41" s="63"/>
      <c r="ITU41" s="63"/>
      <c r="ITV41" s="63"/>
      <c r="ITW41" s="63"/>
      <c r="ITX41" s="63"/>
      <c r="ITY41" s="63"/>
      <c r="ITZ41" s="63"/>
      <c r="IUA41" s="63"/>
      <c r="IUB41" s="63"/>
      <c r="IUC41" s="63"/>
      <c r="IUD41" s="63"/>
      <c r="IUE41" s="63"/>
      <c r="IUF41" s="63"/>
      <c r="IUG41" s="63"/>
      <c r="IUH41" s="63"/>
      <c r="IUI41" s="63"/>
      <c r="IUJ41" s="63"/>
      <c r="IUK41" s="63"/>
      <c r="IUL41" s="63"/>
      <c r="IUM41" s="63"/>
      <c r="IUN41" s="63"/>
      <c r="IUO41" s="63"/>
      <c r="IUP41" s="63"/>
      <c r="IUQ41" s="63"/>
      <c r="IUR41" s="63"/>
      <c r="IUS41" s="63"/>
      <c r="IUT41" s="63"/>
      <c r="IUU41" s="63"/>
      <c r="IUV41" s="63"/>
      <c r="IUW41" s="63"/>
      <c r="IUX41" s="63"/>
      <c r="IUY41" s="63"/>
      <c r="IUZ41" s="63"/>
      <c r="IVA41" s="63"/>
      <c r="IVB41" s="63"/>
      <c r="IVC41" s="63"/>
      <c r="IVD41" s="63"/>
      <c r="IVE41" s="63"/>
      <c r="IVF41" s="63"/>
      <c r="IVG41" s="63"/>
      <c r="IVH41" s="63"/>
      <c r="IVI41" s="63"/>
      <c r="IVJ41" s="63"/>
      <c r="IVK41" s="63"/>
      <c r="IVL41" s="63"/>
      <c r="IVM41" s="63"/>
      <c r="IVN41" s="63"/>
      <c r="IVO41" s="63"/>
      <c r="IVP41" s="63"/>
      <c r="IVQ41" s="63"/>
      <c r="IVR41" s="63"/>
      <c r="IVS41" s="63"/>
      <c r="IVT41" s="63"/>
      <c r="IVU41" s="63"/>
      <c r="IVV41" s="63"/>
      <c r="IVW41" s="63"/>
      <c r="IVX41" s="63"/>
      <c r="IVY41" s="63"/>
      <c r="IVZ41" s="63"/>
      <c r="IWA41" s="63"/>
      <c r="IWB41" s="63"/>
      <c r="IWC41" s="63"/>
      <c r="IWD41" s="63"/>
      <c r="IWE41" s="63"/>
      <c r="IWF41" s="63"/>
      <c r="IWG41" s="63"/>
      <c r="IWH41" s="63"/>
      <c r="IWI41" s="63"/>
      <c r="IWJ41" s="63"/>
      <c r="IWK41" s="63"/>
      <c r="IWL41" s="63"/>
      <c r="IWM41" s="63"/>
      <c r="IWN41" s="63"/>
      <c r="IWO41" s="63"/>
      <c r="IWP41" s="63"/>
      <c r="IWQ41" s="63"/>
      <c r="IWR41" s="63"/>
      <c r="IWS41" s="63"/>
      <c r="IWT41" s="63"/>
      <c r="IWU41" s="63"/>
      <c r="IWV41" s="63"/>
      <c r="IWW41" s="63"/>
      <c r="IWX41" s="63"/>
      <c r="IWY41" s="63"/>
      <c r="IWZ41" s="63"/>
      <c r="IXA41" s="63"/>
      <c r="IXB41" s="63"/>
      <c r="IXC41" s="63"/>
      <c r="IXD41" s="63"/>
      <c r="IXE41" s="63"/>
      <c r="IXF41" s="63"/>
      <c r="IXG41" s="63"/>
      <c r="IXH41" s="63"/>
      <c r="IXI41" s="63"/>
      <c r="IXJ41" s="63"/>
      <c r="IXK41" s="63"/>
      <c r="IXL41" s="63"/>
      <c r="IXM41" s="63"/>
      <c r="IXN41" s="63"/>
      <c r="IXO41" s="63"/>
      <c r="IXP41" s="63"/>
      <c r="IXQ41" s="63"/>
      <c r="IXR41" s="63"/>
      <c r="IXS41" s="63"/>
      <c r="IXT41" s="63"/>
      <c r="IXU41" s="63"/>
      <c r="IXV41" s="63"/>
      <c r="IXW41" s="63"/>
      <c r="IXX41" s="63"/>
      <c r="IXY41" s="63"/>
      <c r="IXZ41" s="63"/>
      <c r="IYA41" s="63"/>
      <c r="IYB41" s="63"/>
      <c r="IYC41" s="63"/>
      <c r="IYD41" s="63"/>
      <c r="IYE41" s="63"/>
      <c r="IYF41" s="63"/>
      <c r="IYG41" s="63"/>
      <c r="IYH41" s="63"/>
      <c r="IYI41" s="63"/>
      <c r="IYJ41" s="63"/>
      <c r="IYK41" s="63"/>
      <c r="IYL41" s="63"/>
      <c r="IYM41" s="63"/>
      <c r="IYN41" s="63"/>
      <c r="IYO41" s="63"/>
      <c r="IYP41" s="63"/>
      <c r="IYQ41" s="63"/>
      <c r="IYR41" s="63"/>
      <c r="IYS41" s="63"/>
      <c r="IYT41" s="63"/>
      <c r="IYU41" s="63"/>
      <c r="IYV41" s="63"/>
      <c r="IYW41" s="63"/>
      <c r="IYX41" s="63"/>
      <c r="IYY41" s="63"/>
      <c r="IYZ41" s="63"/>
      <c r="IZA41" s="63"/>
      <c r="IZB41" s="63"/>
      <c r="IZC41" s="63"/>
      <c r="IZD41" s="63"/>
      <c r="IZE41" s="63"/>
      <c r="IZF41" s="63"/>
      <c r="IZG41" s="63"/>
      <c r="IZH41" s="63"/>
      <c r="IZI41" s="63"/>
      <c r="IZJ41" s="63"/>
      <c r="IZK41" s="63"/>
      <c r="IZL41" s="63"/>
      <c r="IZM41" s="63"/>
      <c r="IZN41" s="63"/>
      <c r="IZO41" s="63"/>
      <c r="IZP41" s="63"/>
      <c r="IZQ41" s="63"/>
      <c r="IZR41" s="63"/>
      <c r="IZS41" s="63"/>
      <c r="IZT41" s="63"/>
      <c r="IZU41" s="63"/>
      <c r="IZV41" s="63"/>
      <c r="IZW41" s="63"/>
      <c r="IZX41" s="63"/>
      <c r="IZY41" s="63"/>
      <c r="IZZ41" s="63"/>
      <c r="JAA41" s="63"/>
      <c r="JAB41" s="63"/>
      <c r="JAC41" s="63"/>
      <c r="JAD41" s="63"/>
      <c r="JAE41" s="63"/>
      <c r="JAF41" s="63"/>
      <c r="JAG41" s="63"/>
      <c r="JAH41" s="63"/>
      <c r="JAI41" s="63"/>
      <c r="JAJ41" s="63"/>
      <c r="JAK41" s="63"/>
      <c r="JAL41" s="63"/>
      <c r="JAM41" s="63"/>
      <c r="JAN41" s="63"/>
      <c r="JAO41" s="63"/>
      <c r="JAP41" s="63"/>
      <c r="JAQ41" s="63"/>
      <c r="JAR41" s="63"/>
      <c r="JAS41" s="63"/>
      <c r="JAT41" s="63"/>
      <c r="JAU41" s="63"/>
      <c r="JAV41" s="63"/>
      <c r="JAW41" s="63"/>
      <c r="JAX41" s="63"/>
      <c r="JAY41" s="63"/>
      <c r="JAZ41" s="63"/>
      <c r="JBA41" s="63"/>
      <c r="JBB41" s="63"/>
      <c r="JBC41" s="63"/>
      <c r="JBD41" s="63"/>
      <c r="JBE41" s="63"/>
      <c r="JBF41" s="63"/>
      <c r="JBG41" s="63"/>
      <c r="JBH41" s="63"/>
      <c r="JBI41" s="63"/>
      <c r="JBJ41" s="63"/>
      <c r="JBK41" s="63"/>
      <c r="JBL41" s="63"/>
      <c r="JBM41" s="63"/>
      <c r="JBN41" s="63"/>
      <c r="JBO41" s="63"/>
      <c r="JBP41" s="63"/>
      <c r="JBQ41" s="63"/>
      <c r="JBR41" s="63"/>
      <c r="JBS41" s="63"/>
      <c r="JBT41" s="63"/>
      <c r="JBU41" s="63"/>
      <c r="JBV41" s="63"/>
      <c r="JBW41" s="63"/>
      <c r="JBX41" s="63"/>
      <c r="JBY41" s="63"/>
      <c r="JBZ41" s="63"/>
      <c r="JCA41" s="63"/>
      <c r="JCB41" s="63"/>
      <c r="JCC41" s="63"/>
      <c r="JCD41" s="63"/>
      <c r="JCE41" s="63"/>
      <c r="JCF41" s="63"/>
      <c r="JCG41" s="63"/>
      <c r="JCH41" s="63"/>
      <c r="JCI41" s="63"/>
      <c r="JCJ41" s="63"/>
      <c r="JCK41" s="63"/>
      <c r="JCL41" s="63"/>
      <c r="JCM41" s="63"/>
      <c r="JCN41" s="63"/>
      <c r="JCO41" s="63"/>
      <c r="JCP41" s="63"/>
      <c r="JCQ41" s="63"/>
      <c r="JCR41" s="63"/>
      <c r="JCS41" s="63"/>
      <c r="JCT41" s="63"/>
      <c r="JCU41" s="63"/>
      <c r="JCV41" s="63"/>
      <c r="JCW41" s="63"/>
      <c r="JCX41" s="63"/>
      <c r="JCY41" s="63"/>
      <c r="JCZ41" s="63"/>
      <c r="JDA41" s="63"/>
      <c r="JDB41" s="63"/>
      <c r="JDC41" s="63"/>
      <c r="JDD41" s="63"/>
      <c r="JDE41" s="63"/>
      <c r="JDF41" s="63"/>
      <c r="JDG41" s="63"/>
      <c r="JDH41" s="63"/>
      <c r="JDI41" s="63"/>
      <c r="JDJ41" s="63"/>
      <c r="JDK41" s="63"/>
      <c r="JDL41" s="63"/>
      <c r="JDM41" s="63"/>
      <c r="JDN41" s="63"/>
      <c r="JDO41" s="63"/>
      <c r="JDP41" s="63"/>
      <c r="JDQ41" s="63"/>
      <c r="JDR41" s="63"/>
      <c r="JDS41" s="63"/>
      <c r="JDT41" s="63"/>
      <c r="JDU41" s="63"/>
      <c r="JDV41" s="63"/>
      <c r="JDW41" s="63"/>
      <c r="JDX41" s="63"/>
      <c r="JDY41" s="63"/>
      <c r="JDZ41" s="63"/>
      <c r="JEA41" s="63"/>
      <c r="JEB41" s="63"/>
      <c r="JEC41" s="63"/>
      <c r="JED41" s="63"/>
      <c r="JEE41" s="63"/>
      <c r="JEF41" s="63"/>
      <c r="JEG41" s="63"/>
      <c r="JEH41" s="63"/>
      <c r="JEI41" s="63"/>
      <c r="JEJ41" s="63"/>
      <c r="JEK41" s="63"/>
      <c r="JEL41" s="63"/>
      <c r="JEM41" s="63"/>
      <c r="JEN41" s="63"/>
      <c r="JEO41" s="63"/>
      <c r="JEP41" s="63"/>
      <c r="JEQ41" s="63"/>
      <c r="JER41" s="63"/>
      <c r="JES41" s="63"/>
      <c r="JET41" s="63"/>
      <c r="JEU41" s="63"/>
      <c r="JEV41" s="63"/>
      <c r="JEW41" s="63"/>
      <c r="JEX41" s="63"/>
      <c r="JEY41" s="63"/>
      <c r="JEZ41" s="63"/>
      <c r="JFA41" s="63"/>
      <c r="JFB41" s="63"/>
      <c r="JFC41" s="63"/>
      <c r="JFD41" s="63"/>
      <c r="JFE41" s="63"/>
      <c r="JFF41" s="63"/>
      <c r="JFG41" s="63"/>
      <c r="JFH41" s="63"/>
      <c r="JFI41" s="63"/>
      <c r="JFJ41" s="63"/>
      <c r="JFK41" s="63"/>
      <c r="JFL41" s="63"/>
      <c r="JFM41" s="63"/>
      <c r="JFN41" s="63"/>
      <c r="JFO41" s="63"/>
      <c r="JFP41" s="63"/>
      <c r="JFQ41" s="63"/>
      <c r="JFR41" s="63"/>
      <c r="JFS41" s="63"/>
      <c r="JFT41" s="63"/>
      <c r="JFU41" s="63"/>
      <c r="JFV41" s="63"/>
      <c r="JFW41" s="63"/>
      <c r="JFX41" s="63"/>
      <c r="JFY41" s="63"/>
      <c r="JFZ41" s="63"/>
      <c r="JGA41" s="63"/>
      <c r="JGB41" s="63"/>
      <c r="JGC41" s="63"/>
      <c r="JGD41" s="63"/>
      <c r="JGE41" s="63"/>
      <c r="JGF41" s="63"/>
      <c r="JGG41" s="63"/>
      <c r="JGH41" s="63"/>
      <c r="JGI41" s="63"/>
      <c r="JGJ41" s="63"/>
      <c r="JGK41" s="63"/>
      <c r="JGL41" s="63"/>
      <c r="JGM41" s="63"/>
      <c r="JGN41" s="63"/>
      <c r="JGO41" s="63"/>
      <c r="JGP41" s="63"/>
      <c r="JGQ41" s="63"/>
      <c r="JGR41" s="63"/>
      <c r="JGS41" s="63"/>
      <c r="JGT41" s="63"/>
      <c r="JGU41" s="63"/>
      <c r="JGV41" s="63"/>
      <c r="JGW41" s="63"/>
      <c r="JGX41" s="63"/>
      <c r="JGY41" s="63"/>
      <c r="JGZ41" s="63"/>
      <c r="JHA41" s="63"/>
      <c r="JHB41" s="63"/>
      <c r="JHC41" s="63"/>
      <c r="JHD41" s="63"/>
      <c r="JHE41" s="63"/>
      <c r="JHF41" s="63"/>
      <c r="JHG41" s="63"/>
      <c r="JHH41" s="63"/>
      <c r="JHI41" s="63"/>
      <c r="JHJ41" s="63"/>
      <c r="JHK41" s="63"/>
      <c r="JHL41" s="63"/>
      <c r="JHM41" s="63"/>
      <c r="JHN41" s="63"/>
      <c r="JHO41" s="63"/>
      <c r="JHP41" s="63"/>
      <c r="JHQ41" s="63"/>
      <c r="JHR41" s="63"/>
      <c r="JHS41" s="63"/>
      <c r="JHT41" s="63"/>
      <c r="JHU41" s="63"/>
      <c r="JHV41" s="63"/>
      <c r="JHW41" s="63"/>
      <c r="JHX41" s="63"/>
      <c r="JHY41" s="63"/>
      <c r="JHZ41" s="63"/>
      <c r="JIA41" s="63"/>
      <c r="JIB41" s="63"/>
      <c r="JIC41" s="63"/>
      <c r="JID41" s="63"/>
      <c r="JIE41" s="63"/>
      <c r="JIF41" s="63"/>
      <c r="JIG41" s="63"/>
      <c r="JIH41" s="63"/>
      <c r="JII41" s="63"/>
      <c r="JIJ41" s="63"/>
      <c r="JIK41" s="63"/>
      <c r="JIL41" s="63"/>
      <c r="JIM41" s="63"/>
      <c r="JIN41" s="63"/>
      <c r="JIO41" s="63"/>
      <c r="JIP41" s="63"/>
      <c r="JIQ41" s="63"/>
      <c r="JIR41" s="63"/>
      <c r="JIS41" s="63"/>
      <c r="JIT41" s="63"/>
      <c r="JIU41" s="63"/>
      <c r="JIV41" s="63"/>
      <c r="JIW41" s="63"/>
      <c r="JIX41" s="63"/>
      <c r="JIY41" s="63"/>
      <c r="JIZ41" s="63"/>
      <c r="JJA41" s="63"/>
      <c r="JJB41" s="63"/>
      <c r="JJC41" s="63"/>
      <c r="JJD41" s="63"/>
      <c r="JJE41" s="63"/>
      <c r="JJF41" s="63"/>
      <c r="JJG41" s="63"/>
      <c r="JJH41" s="63"/>
      <c r="JJI41" s="63"/>
      <c r="JJJ41" s="63"/>
      <c r="JJK41" s="63"/>
      <c r="JJL41" s="63"/>
      <c r="JJM41" s="63"/>
      <c r="JJN41" s="63"/>
      <c r="JJO41" s="63"/>
      <c r="JJP41" s="63"/>
      <c r="JJQ41" s="63"/>
      <c r="JJR41" s="63"/>
      <c r="JJS41" s="63"/>
      <c r="JJT41" s="63"/>
      <c r="JJU41" s="63"/>
      <c r="JJV41" s="63"/>
      <c r="JJW41" s="63"/>
      <c r="JJX41" s="63"/>
      <c r="JJY41" s="63"/>
      <c r="JJZ41" s="63"/>
      <c r="JKA41" s="63"/>
      <c r="JKB41" s="63"/>
      <c r="JKC41" s="63"/>
      <c r="JKD41" s="63"/>
      <c r="JKE41" s="63"/>
      <c r="JKF41" s="63"/>
      <c r="JKG41" s="63"/>
      <c r="JKH41" s="63"/>
      <c r="JKI41" s="63"/>
      <c r="JKJ41" s="63"/>
      <c r="JKK41" s="63"/>
      <c r="JKL41" s="63"/>
      <c r="JKM41" s="63"/>
      <c r="JKN41" s="63"/>
      <c r="JKO41" s="63"/>
      <c r="JKP41" s="63"/>
      <c r="JKQ41" s="63"/>
      <c r="JKR41" s="63"/>
      <c r="JKS41" s="63"/>
      <c r="JKT41" s="63"/>
      <c r="JKU41" s="63"/>
      <c r="JKV41" s="63"/>
      <c r="JKW41" s="63"/>
      <c r="JKX41" s="63"/>
      <c r="JKY41" s="63"/>
      <c r="JKZ41" s="63"/>
      <c r="JLA41" s="63"/>
      <c r="JLB41" s="63"/>
      <c r="JLC41" s="63"/>
      <c r="JLD41" s="63"/>
      <c r="JLE41" s="63"/>
      <c r="JLF41" s="63"/>
      <c r="JLG41" s="63"/>
      <c r="JLH41" s="63"/>
      <c r="JLI41" s="63"/>
      <c r="JLJ41" s="63"/>
      <c r="JLK41" s="63"/>
      <c r="JLL41" s="63"/>
      <c r="JLM41" s="63"/>
      <c r="JLN41" s="63"/>
      <c r="JLO41" s="63"/>
      <c r="JLP41" s="63"/>
      <c r="JLQ41" s="63"/>
      <c r="JLR41" s="63"/>
      <c r="JLS41" s="63"/>
      <c r="JLT41" s="63"/>
      <c r="JLU41" s="63"/>
      <c r="JLV41" s="63"/>
      <c r="JLW41" s="63"/>
      <c r="JLX41" s="63"/>
      <c r="JLY41" s="63"/>
      <c r="JLZ41" s="63"/>
      <c r="JMA41" s="63"/>
      <c r="JMB41" s="63"/>
      <c r="JMC41" s="63"/>
      <c r="JMD41" s="63"/>
      <c r="JME41" s="63"/>
      <c r="JMF41" s="63"/>
      <c r="JMG41" s="63"/>
      <c r="JMH41" s="63"/>
      <c r="JMI41" s="63"/>
      <c r="JMJ41" s="63"/>
      <c r="JMK41" s="63"/>
      <c r="JML41" s="63"/>
      <c r="JMM41" s="63"/>
      <c r="JMN41" s="63"/>
      <c r="JMO41" s="63"/>
      <c r="JMP41" s="63"/>
      <c r="JMQ41" s="63"/>
      <c r="JMR41" s="63"/>
      <c r="JMS41" s="63"/>
      <c r="JMT41" s="63"/>
      <c r="JMU41" s="63"/>
      <c r="JMV41" s="63"/>
      <c r="JMW41" s="63"/>
      <c r="JMX41" s="63"/>
      <c r="JMY41" s="63"/>
      <c r="JMZ41" s="63"/>
      <c r="JNA41" s="63"/>
      <c r="JNB41" s="63"/>
      <c r="JNC41" s="63"/>
      <c r="JND41" s="63"/>
      <c r="JNE41" s="63"/>
      <c r="JNF41" s="63"/>
      <c r="JNG41" s="63"/>
      <c r="JNH41" s="63"/>
      <c r="JNI41" s="63"/>
      <c r="JNJ41" s="63"/>
      <c r="JNK41" s="63"/>
      <c r="JNL41" s="63"/>
      <c r="JNM41" s="63"/>
      <c r="JNN41" s="63"/>
      <c r="JNO41" s="63"/>
      <c r="JNP41" s="63"/>
      <c r="JNQ41" s="63"/>
      <c r="JNR41" s="63"/>
      <c r="JNS41" s="63"/>
      <c r="JNT41" s="63"/>
      <c r="JNU41" s="63"/>
      <c r="JNV41" s="63"/>
      <c r="JNW41" s="63"/>
      <c r="JNX41" s="63"/>
      <c r="JNY41" s="63"/>
      <c r="JNZ41" s="63"/>
      <c r="JOA41" s="63"/>
      <c r="JOB41" s="63"/>
      <c r="JOC41" s="63"/>
      <c r="JOD41" s="63"/>
      <c r="JOE41" s="63"/>
      <c r="JOF41" s="63"/>
      <c r="JOG41" s="63"/>
      <c r="JOH41" s="63"/>
      <c r="JOI41" s="63"/>
      <c r="JOJ41" s="63"/>
      <c r="JOK41" s="63"/>
      <c r="JOL41" s="63"/>
      <c r="JOM41" s="63"/>
      <c r="JON41" s="63"/>
      <c r="JOO41" s="63"/>
      <c r="JOP41" s="63"/>
      <c r="JOQ41" s="63"/>
      <c r="JOR41" s="63"/>
      <c r="JOS41" s="63"/>
      <c r="JOT41" s="63"/>
      <c r="JOU41" s="63"/>
      <c r="JOV41" s="63"/>
      <c r="JOW41" s="63"/>
      <c r="JOX41" s="63"/>
      <c r="JOY41" s="63"/>
      <c r="JOZ41" s="63"/>
      <c r="JPA41" s="63"/>
      <c r="JPB41" s="63"/>
      <c r="JPC41" s="63"/>
      <c r="JPD41" s="63"/>
      <c r="JPE41" s="63"/>
      <c r="JPF41" s="63"/>
      <c r="JPG41" s="63"/>
      <c r="JPH41" s="63"/>
      <c r="JPI41" s="63"/>
      <c r="JPJ41" s="63"/>
      <c r="JPK41" s="63"/>
      <c r="JPL41" s="63"/>
      <c r="JPM41" s="63"/>
      <c r="JPN41" s="63"/>
      <c r="JPO41" s="63"/>
      <c r="JPP41" s="63"/>
      <c r="JPQ41" s="63"/>
      <c r="JPR41" s="63"/>
      <c r="JPS41" s="63"/>
      <c r="JPT41" s="63"/>
      <c r="JPU41" s="63"/>
      <c r="JPV41" s="63"/>
      <c r="JPW41" s="63"/>
      <c r="JPX41" s="63"/>
      <c r="JPY41" s="63"/>
      <c r="JPZ41" s="63"/>
      <c r="JQA41" s="63"/>
      <c r="JQB41" s="63"/>
      <c r="JQC41" s="63"/>
      <c r="JQD41" s="63"/>
      <c r="JQE41" s="63"/>
      <c r="JQF41" s="63"/>
      <c r="JQG41" s="63"/>
      <c r="JQH41" s="63"/>
      <c r="JQI41" s="63"/>
      <c r="JQJ41" s="63"/>
      <c r="JQK41" s="63"/>
      <c r="JQL41" s="63"/>
      <c r="JQM41" s="63"/>
      <c r="JQN41" s="63"/>
      <c r="JQO41" s="63"/>
      <c r="JQP41" s="63"/>
      <c r="JQQ41" s="63"/>
      <c r="JQR41" s="63"/>
      <c r="JQS41" s="63"/>
      <c r="JQT41" s="63"/>
      <c r="JQU41" s="63"/>
      <c r="JQV41" s="63"/>
      <c r="JQW41" s="63"/>
      <c r="JQX41" s="63"/>
      <c r="JQY41" s="63"/>
      <c r="JQZ41" s="63"/>
      <c r="JRA41" s="63"/>
      <c r="JRB41" s="63"/>
      <c r="JRC41" s="63"/>
      <c r="JRD41" s="63"/>
      <c r="JRE41" s="63"/>
      <c r="JRF41" s="63"/>
      <c r="JRG41" s="63"/>
      <c r="JRH41" s="63"/>
      <c r="JRI41" s="63"/>
      <c r="JRJ41" s="63"/>
      <c r="JRK41" s="63"/>
      <c r="JRL41" s="63"/>
      <c r="JRM41" s="63"/>
      <c r="JRN41" s="63"/>
      <c r="JRO41" s="63"/>
      <c r="JRP41" s="63"/>
      <c r="JRQ41" s="63"/>
      <c r="JRR41" s="63"/>
      <c r="JRS41" s="63"/>
      <c r="JRT41" s="63"/>
      <c r="JRU41" s="63"/>
      <c r="JRV41" s="63"/>
      <c r="JRW41" s="63"/>
      <c r="JRX41" s="63"/>
      <c r="JRY41" s="63"/>
      <c r="JRZ41" s="63"/>
      <c r="JSA41" s="63"/>
      <c r="JSB41" s="63"/>
      <c r="JSC41" s="63"/>
      <c r="JSD41" s="63"/>
      <c r="JSE41" s="63"/>
      <c r="JSF41" s="63"/>
      <c r="JSG41" s="63"/>
      <c r="JSH41" s="63"/>
      <c r="JSI41" s="63"/>
      <c r="JSJ41" s="63"/>
      <c r="JSK41" s="63"/>
      <c r="JSL41" s="63"/>
      <c r="JSM41" s="63"/>
      <c r="JSN41" s="63"/>
      <c r="JSO41" s="63"/>
      <c r="JSP41" s="63"/>
      <c r="JSQ41" s="63"/>
      <c r="JSR41" s="63"/>
      <c r="JSS41" s="63"/>
      <c r="JST41" s="63"/>
      <c r="JSU41" s="63"/>
      <c r="JSV41" s="63"/>
      <c r="JSW41" s="63"/>
      <c r="JSX41" s="63"/>
      <c r="JSY41" s="63"/>
      <c r="JSZ41" s="63"/>
      <c r="JTA41" s="63"/>
      <c r="JTB41" s="63"/>
      <c r="JTC41" s="63"/>
      <c r="JTD41" s="63"/>
      <c r="JTE41" s="63"/>
      <c r="JTF41" s="63"/>
      <c r="JTG41" s="63"/>
      <c r="JTH41" s="63"/>
      <c r="JTI41" s="63"/>
      <c r="JTJ41" s="63"/>
      <c r="JTK41" s="63"/>
      <c r="JTL41" s="63"/>
      <c r="JTM41" s="63"/>
      <c r="JTN41" s="63"/>
      <c r="JTO41" s="63"/>
      <c r="JTP41" s="63"/>
      <c r="JTQ41" s="63"/>
      <c r="JTR41" s="63"/>
      <c r="JTS41" s="63"/>
      <c r="JTT41" s="63"/>
      <c r="JTU41" s="63"/>
      <c r="JTV41" s="63"/>
      <c r="JTW41" s="63"/>
      <c r="JTX41" s="63"/>
      <c r="JTY41" s="63"/>
      <c r="JTZ41" s="63"/>
      <c r="JUA41" s="63"/>
      <c r="JUB41" s="63"/>
      <c r="JUC41" s="63"/>
      <c r="JUD41" s="63"/>
      <c r="JUE41" s="63"/>
      <c r="JUF41" s="63"/>
      <c r="JUG41" s="63"/>
      <c r="JUH41" s="63"/>
      <c r="JUI41" s="63"/>
      <c r="JUJ41" s="63"/>
      <c r="JUK41" s="63"/>
      <c r="JUL41" s="63"/>
      <c r="JUM41" s="63"/>
      <c r="JUN41" s="63"/>
      <c r="JUO41" s="63"/>
      <c r="JUP41" s="63"/>
      <c r="JUQ41" s="63"/>
      <c r="JUR41" s="63"/>
      <c r="JUS41" s="63"/>
      <c r="JUT41" s="63"/>
      <c r="JUU41" s="63"/>
      <c r="JUV41" s="63"/>
      <c r="JUW41" s="63"/>
      <c r="JUX41" s="63"/>
      <c r="JUY41" s="63"/>
      <c r="JUZ41" s="63"/>
      <c r="JVA41" s="63"/>
      <c r="JVB41" s="63"/>
      <c r="JVC41" s="63"/>
      <c r="JVD41" s="63"/>
      <c r="JVE41" s="63"/>
      <c r="JVF41" s="63"/>
      <c r="JVG41" s="63"/>
      <c r="JVH41" s="63"/>
      <c r="JVI41" s="63"/>
      <c r="JVJ41" s="63"/>
      <c r="JVK41" s="63"/>
      <c r="JVL41" s="63"/>
      <c r="JVM41" s="63"/>
      <c r="JVN41" s="63"/>
      <c r="JVO41" s="63"/>
      <c r="JVP41" s="63"/>
      <c r="JVQ41" s="63"/>
      <c r="JVR41" s="63"/>
      <c r="JVS41" s="63"/>
      <c r="JVT41" s="63"/>
      <c r="JVU41" s="63"/>
      <c r="JVV41" s="63"/>
      <c r="JVW41" s="63"/>
      <c r="JVX41" s="63"/>
      <c r="JVY41" s="63"/>
      <c r="JVZ41" s="63"/>
      <c r="JWA41" s="63"/>
      <c r="JWB41" s="63"/>
      <c r="JWC41" s="63"/>
      <c r="JWD41" s="63"/>
      <c r="JWE41" s="63"/>
      <c r="JWF41" s="63"/>
      <c r="JWG41" s="63"/>
      <c r="JWH41" s="63"/>
      <c r="JWI41" s="63"/>
      <c r="JWJ41" s="63"/>
      <c r="JWK41" s="63"/>
      <c r="JWL41" s="63"/>
      <c r="JWM41" s="63"/>
      <c r="JWN41" s="63"/>
      <c r="JWO41" s="63"/>
      <c r="JWP41" s="63"/>
      <c r="JWQ41" s="63"/>
      <c r="JWR41" s="63"/>
      <c r="JWS41" s="63"/>
      <c r="JWT41" s="63"/>
      <c r="JWU41" s="63"/>
      <c r="JWV41" s="63"/>
      <c r="JWW41" s="63"/>
      <c r="JWX41" s="63"/>
      <c r="JWY41" s="63"/>
      <c r="JWZ41" s="63"/>
      <c r="JXA41" s="63"/>
      <c r="JXB41" s="63"/>
      <c r="JXC41" s="63"/>
      <c r="JXD41" s="63"/>
      <c r="JXE41" s="63"/>
      <c r="JXF41" s="63"/>
      <c r="JXG41" s="63"/>
      <c r="JXH41" s="63"/>
      <c r="JXI41" s="63"/>
      <c r="JXJ41" s="63"/>
      <c r="JXK41" s="63"/>
      <c r="JXL41" s="63"/>
      <c r="JXM41" s="63"/>
      <c r="JXN41" s="63"/>
      <c r="JXO41" s="63"/>
      <c r="JXP41" s="63"/>
      <c r="JXQ41" s="63"/>
      <c r="JXR41" s="63"/>
      <c r="JXS41" s="63"/>
      <c r="JXT41" s="63"/>
      <c r="JXU41" s="63"/>
      <c r="JXV41" s="63"/>
      <c r="JXW41" s="63"/>
      <c r="JXX41" s="63"/>
      <c r="JXY41" s="63"/>
      <c r="JXZ41" s="63"/>
      <c r="JYA41" s="63"/>
      <c r="JYB41" s="63"/>
      <c r="JYC41" s="63"/>
      <c r="JYD41" s="63"/>
      <c r="JYE41" s="63"/>
      <c r="JYF41" s="63"/>
      <c r="JYG41" s="63"/>
      <c r="JYH41" s="63"/>
      <c r="JYI41" s="63"/>
      <c r="JYJ41" s="63"/>
      <c r="JYK41" s="63"/>
      <c r="JYL41" s="63"/>
      <c r="JYM41" s="63"/>
      <c r="JYN41" s="63"/>
      <c r="JYO41" s="63"/>
      <c r="JYP41" s="63"/>
      <c r="JYQ41" s="63"/>
      <c r="JYR41" s="63"/>
      <c r="JYS41" s="63"/>
      <c r="JYT41" s="63"/>
      <c r="JYU41" s="63"/>
      <c r="JYV41" s="63"/>
      <c r="JYW41" s="63"/>
      <c r="JYX41" s="63"/>
      <c r="JYY41" s="63"/>
      <c r="JYZ41" s="63"/>
      <c r="JZA41" s="63"/>
      <c r="JZB41" s="63"/>
      <c r="JZC41" s="63"/>
      <c r="JZD41" s="63"/>
      <c r="JZE41" s="63"/>
      <c r="JZF41" s="63"/>
      <c r="JZG41" s="63"/>
      <c r="JZH41" s="63"/>
      <c r="JZI41" s="63"/>
      <c r="JZJ41" s="63"/>
      <c r="JZK41" s="63"/>
      <c r="JZL41" s="63"/>
      <c r="JZM41" s="63"/>
      <c r="JZN41" s="63"/>
      <c r="JZO41" s="63"/>
      <c r="JZP41" s="63"/>
      <c r="JZQ41" s="63"/>
      <c r="JZR41" s="63"/>
      <c r="JZS41" s="63"/>
      <c r="JZT41" s="63"/>
      <c r="JZU41" s="63"/>
      <c r="JZV41" s="63"/>
      <c r="JZW41" s="63"/>
      <c r="JZX41" s="63"/>
      <c r="JZY41" s="63"/>
      <c r="JZZ41" s="63"/>
      <c r="KAA41" s="63"/>
      <c r="KAB41" s="63"/>
      <c r="KAC41" s="63"/>
      <c r="KAD41" s="63"/>
      <c r="KAE41" s="63"/>
      <c r="KAF41" s="63"/>
      <c r="KAG41" s="63"/>
      <c r="KAH41" s="63"/>
      <c r="KAI41" s="63"/>
      <c r="KAJ41" s="63"/>
      <c r="KAK41" s="63"/>
      <c r="KAL41" s="63"/>
      <c r="KAM41" s="63"/>
      <c r="KAN41" s="63"/>
      <c r="KAO41" s="63"/>
      <c r="KAP41" s="63"/>
      <c r="KAQ41" s="63"/>
      <c r="KAR41" s="63"/>
      <c r="KAS41" s="63"/>
      <c r="KAT41" s="63"/>
      <c r="KAU41" s="63"/>
      <c r="KAV41" s="63"/>
      <c r="KAW41" s="63"/>
      <c r="KAX41" s="63"/>
      <c r="KAY41" s="63"/>
      <c r="KAZ41" s="63"/>
      <c r="KBA41" s="63"/>
      <c r="KBB41" s="63"/>
      <c r="KBC41" s="63"/>
      <c r="KBD41" s="63"/>
      <c r="KBE41" s="63"/>
      <c r="KBF41" s="63"/>
      <c r="KBG41" s="63"/>
      <c r="KBH41" s="63"/>
      <c r="KBI41" s="63"/>
      <c r="KBJ41" s="63"/>
      <c r="KBK41" s="63"/>
      <c r="KBL41" s="63"/>
      <c r="KBM41" s="63"/>
      <c r="KBN41" s="63"/>
      <c r="KBO41" s="63"/>
      <c r="KBP41" s="63"/>
      <c r="KBQ41" s="63"/>
      <c r="KBR41" s="63"/>
      <c r="KBS41" s="63"/>
      <c r="KBT41" s="63"/>
      <c r="KBU41" s="63"/>
      <c r="KBV41" s="63"/>
      <c r="KBW41" s="63"/>
      <c r="KBX41" s="63"/>
      <c r="KBY41" s="63"/>
      <c r="KBZ41" s="63"/>
      <c r="KCA41" s="63"/>
      <c r="KCB41" s="63"/>
      <c r="KCC41" s="63"/>
      <c r="KCD41" s="63"/>
      <c r="KCE41" s="63"/>
      <c r="KCF41" s="63"/>
      <c r="KCG41" s="63"/>
      <c r="KCH41" s="63"/>
      <c r="KCI41" s="63"/>
      <c r="KCJ41" s="63"/>
      <c r="KCK41" s="63"/>
      <c r="KCL41" s="63"/>
      <c r="KCM41" s="63"/>
      <c r="KCN41" s="63"/>
      <c r="KCO41" s="63"/>
      <c r="KCP41" s="63"/>
      <c r="KCQ41" s="63"/>
      <c r="KCR41" s="63"/>
      <c r="KCS41" s="63"/>
      <c r="KCT41" s="63"/>
      <c r="KCU41" s="63"/>
      <c r="KCV41" s="63"/>
      <c r="KCW41" s="63"/>
      <c r="KCX41" s="63"/>
      <c r="KCY41" s="63"/>
      <c r="KCZ41" s="63"/>
      <c r="KDA41" s="63"/>
      <c r="KDB41" s="63"/>
      <c r="KDC41" s="63"/>
      <c r="KDD41" s="63"/>
      <c r="KDE41" s="63"/>
      <c r="KDF41" s="63"/>
      <c r="KDG41" s="63"/>
      <c r="KDH41" s="63"/>
      <c r="KDI41" s="63"/>
      <c r="KDJ41" s="63"/>
      <c r="KDK41" s="63"/>
      <c r="KDL41" s="63"/>
      <c r="KDM41" s="63"/>
      <c r="KDN41" s="63"/>
      <c r="KDO41" s="63"/>
      <c r="KDP41" s="63"/>
      <c r="KDQ41" s="63"/>
      <c r="KDR41" s="63"/>
      <c r="KDS41" s="63"/>
      <c r="KDT41" s="63"/>
      <c r="KDU41" s="63"/>
      <c r="KDV41" s="63"/>
      <c r="KDW41" s="63"/>
      <c r="KDX41" s="63"/>
      <c r="KDY41" s="63"/>
      <c r="KDZ41" s="63"/>
      <c r="KEA41" s="63"/>
      <c r="KEB41" s="63"/>
      <c r="KEC41" s="63"/>
      <c r="KED41" s="63"/>
      <c r="KEE41" s="63"/>
      <c r="KEF41" s="63"/>
      <c r="KEG41" s="63"/>
      <c r="KEH41" s="63"/>
      <c r="KEI41" s="63"/>
      <c r="KEJ41" s="63"/>
      <c r="KEK41" s="63"/>
      <c r="KEL41" s="63"/>
      <c r="KEM41" s="63"/>
      <c r="KEN41" s="63"/>
      <c r="KEO41" s="63"/>
      <c r="KEP41" s="63"/>
      <c r="KEQ41" s="63"/>
      <c r="KER41" s="63"/>
      <c r="KES41" s="63"/>
      <c r="KET41" s="63"/>
      <c r="KEU41" s="63"/>
      <c r="KEV41" s="63"/>
      <c r="KEW41" s="63"/>
      <c r="KEX41" s="63"/>
      <c r="KEY41" s="63"/>
      <c r="KEZ41" s="63"/>
      <c r="KFA41" s="63"/>
      <c r="KFB41" s="63"/>
      <c r="KFC41" s="63"/>
      <c r="KFD41" s="63"/>
      <c r="KFE41" s="63"/>
      <c r="KFF41" s="63"/>
      <c r="KFG41" s="63"/>
      <c r="KFH41" s="63"/>
      <c r="KFI41" s="63"/>
      <c r="KFJ41" s="63"/>
      <c r="KFK41" s="63"/>
      <c r="KFL41" s="63"/>
      <c r="KFM41" s="63"/>
      <c r="KFN41" s="63"/>
      <c r="KFO41" s="63"/>
      <c r="KFP41" s="63"/>
      <c r="KFQ41" s="63"/>
      <c r="KFR41" s="63"/>
      <c r="KFS41" s="63"/>
      <c r="KFT41" s="63"/>
      <c r="KFU41" s="63"/>
      <c r="KFV41" s="63"/>
      <c r="KFW41" s="63"/>
      <c r="KFX41" s="63"/>
      <c r="KFY41" s="63"/>
      <c r="KFZ41" s="63"/>
      <c r="KGA41" s="63"/>
      <c r="KGB41" s="63"/>
      <c r="KGC41" s="63"/>
      <c r="KGD41" s="63"/>
      <c r="KGE41" s="63"/>
      <c r="KGF41" s="63"/>
      <c r="KGG41" s="63"/>
      <c r="KGH41" s="63"/>
      <c r="KGI41" s="63"/>
      <c r="KGJ41" s="63"/>
      <c r="KGK41" s="63"/>
      <c r="KGL41" s="63"/>
      <c r="KGM41" s="63"/>
      <c r="KGN41" s="63"/>
      <c r="KGO41" s="63"/>
      <c r="KGP41" s="63"/>
      <c r="KGQ41" s="63"/>
      <c r="KGR41" s="63"/>
      <c r="KGS41" s="63"/>
      <c r="KGT41" s="63"/>
      <c r="KGU41" s="63"/>
      <c r="KGV41" s="63"/>
      <c r="KGW41" s="63"/>
      <c r="KGX41" s="63"/>
      <c r="KGY41" s="63"/>
      <c r="KGZ41" s="63"/>
      <c r="KHA41" s="63"/>
      <c r="KHB41" s="63"/>
      <c r="KHC41" s="63"/>
      <c r="KHD41" s="63"/>
      <c r="KHE41" s="63"/>
      <c r="KHF41" s="63"/>
      <c r="KHG41" s="63"/>
      <c r="KHH41" s="63"/>
      <c r="KHI41" s="63"/>
      <c r="KHJ41" s="63"/>
      <c r="KHK41" s="63"/>
      <c r="KHL41" s="63"/>
      <c r="KHM41" s="63"/>
      <c r="KHN41" s="63"/>
      <c r="KHO41" s="63"/>
      <c r="KHP41" s="63"/>
      <c r="KHQ41" s="63"/>
      <c r="KHR41" s="63"/>
      <c r="KHS41" s="63"/>
      <c r="KHT41" s="63"/>
      <c r="KHU41" s="63"/>
      <c r="KHV41" s="63"/>
      <c r="KHW41" s="63"/>
      <c r="KHX41" s="63"/>
      <c r="KHY41" s="63"/>
      <c r="KHZ41" s="63"/>
      <c r="KIA41" s="63"/>
      <c r="KIB41" s="63"/>
      <c r="KIC41" s="63"/>
      <c r="KID41" s="63"/>
      <c r="KIE41" s="63"/>
      <c r="KIF41" s="63"/>
      <c r="KIG41" s="63"/>
      <c r="KIH41" s="63"/>
      <c r="KII41" s="63"/>
      <c r="KIJ41" s="63"/>
      <c r="KIK41" s="63"/>
      <c r="KIL41" s="63"/>
      <c r="KIM41" s="63"/>
      <c r="KIN41" s="63"/>
      <c r="KIO41" s="63"/>
      <c r="KIP41" s="63"/>
      <c r="KIQ41" s="63"/>
      <c r="KIR41" s="63"/>
      <c r="KIS41" s="63"/>
      <c r="KIT41" s="63"/>
      <c r="KIU41" s="63"/>
      <c r="KIV41" s="63"/>
      <c r="KIW41" s="63"/>
      <c r="KIX41" s="63"/>
      <c r="KIY41" s="63"/>
      <c r="KIZ41" s="63"/>
      <c r="KJA41" s="63"/>
      <c r="KJB41" s="63"/>
      <c r="KJC41" s="63"/>
      <c r="KJD41" s="63"/>
      <c r="KJE41" s="63"/>
      <c r="KJF41" s="63"/>
      <c r="KJG41" s="63"/>
      <c r="KJH41" s="63"/>
      <c r="KJI41" s="63"/>
      <c r="KJJ41" s="63"/>
      <c r="KJK41" s="63"/>
      <c r="KJL41" s="63"/>
      <c r="KJM41" s="63"/>
      <c r="KJN41" s="63"/>
      <c r="KJO41" s="63"/>
      <c r="KJP41" s="63"/>
      <c r="KJQ41" s="63"/>
      <c r="KJR41" s="63"/>
      <c r="KJS41" s="63"/>
      <c r="KJT41" s="63"/>
      <c r="KJU41" s="63"/>
      <c r="KJV41" s="63"/>
      <c r="KJW41" s="63"/>
      <c r="KJX41" s="63"/>
      <c r="KJY41" s="63"/>
      <c r="KJZ41" s="63"/>
      <c r="KKA41" s="63"/>
      <c r="KKB41" s="63"/>
      <c r="KKC41" s="63"/>
      <c r="KKD41" s="63"/>
      <c r="KKE41" s="63"/>
      <c r="KKF41" s="63"/>
      <c r="KKG41" s="63"/>
      <c r="KKH41" s="63"/>
      <c r="KKI41" s="63"/>
      <c r="KKJ41" s="63"/>
      <c r="KKK41" s="63"/>
      <c r="KKL41" s="63"/>
      <c r="KKM41" s="63"/>
      <c r="KKN41" s="63"/>
      <c r="KKO41" s="63"/>
      <c r="KKP41" s="63"/>
      <c r="KKQ41" s="63"/>
      <c r="KKR41" s="63"/>
      <c r="KKS41" s="63"/>
      <c r="KKT41" s="63"/>
      <c r="KKU41" s="63"/>
      <c r="KKV41" s="63"/>
      <c r="KKW41" s="63"/>
      <c r="KKX41" s="63"/>
      <c r="KKY41" s="63"/>
      <c r="KKZ41" s="63"/>
      <c r="KLA41" s="63"/>
      <c r="KLB41" s="63"/>
      <c r="KLC41" s="63"/>
      <c r="KLD41" s="63"/>
      <c r="KLE41" s="63"/>
      <c r="KLF41" s="63"/>
      <c r="KLG41" s="63"/>
      <c r="KLH41" s="63"/>
      <c r="KLI41" s="63"/>
      <c r="KLJ41" s="63"/>
      <c r="KLK41" s="63"/>
      <c r="KLL41" s="63"/>
      <c r="KLM41" s="63"/>
      <c r="KLN41" s="63"/>
      <c r="KLO41" s="63"/>
      <c r="KLP41" s="63"/>
      <c r="KLQ41" s="63"/>
      <c r="KLR41" s="63"/>
      <c r="KLS41" s="63"/>
      <c r="KLT41" s="63"/>
      <c r="KLU41" s="63"/>
      <c r="KLV41" s="63"/>
      <c r="KLW41" s="63"/>
      <c r="KLX41" s="63"/>
      <c r="KLY41" s="63"/>
      <c r="KLZ41" s="63"/>
      <c r="KMA41" s="63"/>
      <c r="KMB41" s="63"/>
      <c r="KMC41" s="63"/>
      <c r="KMD41" s="63"/>
      <c r="KME41" s="63"/>
      <c r="KMF41" s="63"/>
      <c r="KMG41" s="63"/>
      <c r="KMH41" s="63"/>
      <c r="KMI41" s="63"/>
      <c r="KMJ41" s="63"/>
      <c r="KMK41" s="63"/>
      <c r="KML41" s="63"/>
      <c r="KMM41" s="63"/>
      <c r="KMN41" s="63"/>
      <c r="KMO41" s="63"/>
      <c r="KMP41" s="63"/>
      <c r="KMQ41" s="63"/>
      <c r="KMR41" s="63"/>
      <c r="KMS41" s="63"/>
      <c r="KMT41" s="63"/>
      <c r="KMU41" s="63"/>
      <c r="KMV41" s="63"/>
      <c r="KMW41" s="63"/>
      <c r="KMX41" s="63"/>
      <c r="KMY41" s="63"/>
      <c r="KMZ41" s="63"/>
      <c r="KNA41" s="63"/>
      <c r="KNB41" s="63"/>
      <c r="KNC41" s="63"/>
      <c r="KND41" s="63"/>
      <c r="KNE41" s="63"/>
      <c r="KNF41" s="63"/>
      <c r="KNG41" s="63"/>
      <c r="KNH41" s="63"/>
      <c r="KNI41" s="63"/>
      <c r="KNJ41" s="63"/>
      <c r="KNK41" s="63"/>
      <c r="KNL41" s="63"/>
      <c r="KNM41" s="63"/>
      <c r="KNN41" s="63"/>
      <c r="KNO41" s="63"/>
      <c r="KNP41" s="63"/>
      <c r="KNQ41" s="63"/>
      <c r="KNR41" s="63"/>
      <c r="KNS41" s="63"/>
      <c r="KNT41" s="63"/>
      <c r="KNU41" s="63"/>
      <c r="KNV41" s="63"/>
      <c r="KNW41" s="63"/>
      <c r="KNX41" s="63"/>
      <c r="KNY41" s="63"/>
      <c r="KNZ41" s="63"/>
      <c r="KOA41" s="63"/>
      <c r="KOB41" s="63"/>
      <c r="KOC41" s="63"/>
      <c r="KOD41" s="63"/>
      <c r="KOE41" s="63"/>
      <c r="KOF41" s="63"/>
      <c r="KOG41" s="63"/>
      <c r="KOH41" s="63"/>
      <c r="KOI41" s="63"/>
      <c r="KOJ41" s="63"/>
      <c r="KOK41" s="63"/>
      <c r="KOL41" s="63"/>
      <c r="KOM41" s="63"/>
      <c r="KON41" s="63"/>
      <c r="KOO41" s="63"/>
      <c r="KOP41" s="63"/>
      <c r="KOQ41" s="63"/>
      <c r="KOR41" s="63"/>
      <c r="KOS41" s="63"/>
      <c r="KOT41" s="63"/>
      <c r="KOU41" s="63"/>
      <c r="KOV41" s="63"/>
      <c r="KOW41" s="63"/>
      <c r="KOX41" s="63"/>
      <c r="KOY41" s="63"/>
      <c r="KOZ41" s="63"/>
      <c r="KPA41" s="63"/>
      <c r="KPB41" s="63"/>
      <c r="KPC41" s="63"/>
      <c r="KPD41" s="63"/>
      <c r="KPE41" s="63"/>
      <c r="KPF41" s="63"/>
      <c r="KPG41" s="63"/>
      <c r="KPH41" s="63"/>
      <c r="KPI41" s="63"/>
      <c r="KPJ41" s="63"/>
      <c r="KPK41" s="63"/>
      <c r="KPL41" s="63"/>
      <c r="KPM41" s="63"/>
      <c r="KPN41" s="63"/>
      <c r="KPO41" s="63"/>
      <c r="KPP41" s="63"/>
      <c r="KPQ41" s="63"/>
      <c r="KPR41" s="63"/>
      <c r="KPS41" s="63"/>
      <c r="KPT41" s="63"/>
      <c r="KPU41" s="63"/>
      <c r="KPV41" s="63"/>
      <c r="KPW41" s="63"/>
      <c r="KPX41" s="63"/>
      <c r="KPY41" s="63"/>
      <c r="KPZ41" s="63"/>
      <c r="KQA41" s="63"/>
      <c r="KQB41" s="63"/>
      <c r="KQC41" s="63"/>
      <c r="KQD41" s="63"/>
      <c r="KQE41" s="63"/>
      <c r="KQF41" s="63"/>
      <c r="KQG41" s="63"/>
      <c r="KQH41" s="63"/>
      <c r="KQI41" s="63"/>
      <c r="KQJ41" s="63"/>
      <c r="KQK41" s="63"/>
      <c r="KQL41" s="63"/>
      <c r="KQM41" s="63"/>
      <c r="KQN41" s="63"/>
      <c r="KQO41" s="63"/>
      <c r="KQP41" s="63"/>
      <c r="KQQ41" s="63"/>
      <c r="KQR41" s="63"/>
      <c r="KQS41" s="63"/>
      <c r="KQT41" s="63"/>
      <c r="KQU41" s="63"/>
      <c r="KQV41" s="63"/>
      <c r="KQW41" s="63"/>
      <c r="KQX41" s="63"/>
      <c r="KQY41" s="63"/>
      <c r="KQZ41" s="63"/>
      <c r="KRA41" s="63"/>
      <c r="KRB41" s="63"/>
      <c r="KRC41" s="63"/>
      <c r="KRD41" s="63"/>
      <c r="KRE41" s="63"/>
      <c r="KRF41" s="63"/>
      <c r="KRG41" s="63"/>
      <c r="KRH41" s="63"/>
      <c r="KRI41" s="63"/>
      <c r="KRJ41" s="63"/>
      <c r="KRK41" s="63"/>
      <c r="KRL41" s="63"/>
      <c r="KRM41" s="63"/>
      <c r="KRN41" s="63"/>
      <c r="KRO41" s="63"/>
      <c r="KRP41" s="63"/>
      <c r="KRQ41" s="63"/>
      <c r="KRR41" s="63"/>
      <c r="KRS41" s="63"/>
      <c r="KRT41" s="63"/>
      <c r="KRU41" s="63"/>
      <c r="KRV41" s="63"/>
      <c r="KRW41" s="63"/>
      <c r="KRX41" s="63"/>
      <c r="KRY41" s="63"/>
      <c r="KRZ41" s="63"/>
      <c r="KSA41" s="63"/>
      <c r="KSB41" s="63"/>
      <c r="KSC41" s="63"/>
      <c r="KSD41" s="63"/>
      <c r="KSE41" s="63"/>
      <c r="KSF41" s="63"/>
      <c r="KSG41" s="63"/>
      <c r="KSH41" s="63"/>
      <c r="KSI41" s="63"/>
      <c r="KSJ41" s="63"/>
      <c r="KSK41" s="63"/>
      <c r="KSL41" s="63"/>
      <c r="KSM41" s="63"/>
      <c r="KSN41" s="63"/>
      <c r="KSO41" s="63"/>
      <c r="KSP41" s="63"/>
      <c r="KSQ41" s="63"/>
      <c r="KSR41" s="63"/>
      <c r="KSS41" s="63"/>
      <c r="KST41" s="63"/>
      <c r="KSU41" s="63"/>
      <c r="KSV41" s="63"/>
      <c r="KSW41" s="63"/>
      <c r="KSX41" s="63"/>
      <c r="KSY41" s="63"/>
      <c r="KSZ41" s="63"/>
      <c r="KTA41" s="63"/>
      <c r="KTB41" s="63"/>
      <c r="KTC41" s="63"/>
      <c r="KTD41" s="63"/>
      <c r="KTE41" s="63"/>
      <c r="KTF41" s="63"/>
      <c r="KTG41" s="63"/>
      <c r="KTH41" s="63"/>
      <c r="KTI41" s="63"/>
      <c r="KTJ41" s="63"/>
      <c r="KTK41" s="63"/>
      <c r="KTL41" s="63"/>
      <c r="KTM41" s="63"/>
      <c r="KTN41" s="63"/>
      <c r="KTO41" s="63"/>
      <c r="KTP41" s="63"/>
      <c r="KTQ41" s="63"/>
      <c r="KTR41" s="63"/>
      <c r="KTS41" s="63"/>
      <c r="KTT41" s="63"/>
      <c r="KTU41" s="63"/>
      <c r="KTV41" s="63"/>
      <c r="KTW41" s="63"/>
      <c r="KTX41" s="63"/>
      <c r="KTY41" s="63"/>
      <c r="KTZ41" s="63"/>
      <c r="KUA41" s="63"/>
      <c r="KUB41" s="63"/>
      <c r="KUC41" s="63"/>
      <c r="KUD41" s="63"/>
      <c r="KUE41" s="63"/>
      <c r="KUF41" s="63"/>
      <c r="KUG41" s="63"/>
      <c r="KUH41" s="63"/>
      <c r="KUI41" s="63"/>
      <c r="KUJ41" s="63"/>
      <c r="KUK41" s="63"/>
      <c r="KUL41" s="63"/>
      <c r="KUM41" s="63"/>
      <c r="KUN41" s="63"/>
      <c r="KUO41" s="63"/>
      <c r="KUP41" s="63"/>
      <c r="KUQ41" s="63"/>
      <c r="KUR41" s="63"/>
      <c r="KUS41" s="63"/>
      <c r="KUT41" s="63"/>
      <c r="KUU41" s="63"/>
      <c r="KUV41" s="63"/>
      <c r="KUW41" s="63"/>
      <c r="KUX41" s="63"/>
      <c r="KUY41" s="63"/>
      <c r="KUZ41" s="63"/>
      <c r="KVA41" s="63"/>
      <c r="KVB41" s="63"/>
      <c r="KVC41" s="63"/>
      <c r="KVD41" s="63"/>
      <c r="KVE41" s="63"/>
      <c r="KVF41" s="63"/>
      <c r="KVG41" s="63"/>
      <c r="KVH41" s="63"/>
      <c r="KVI41" s="63"/>
      <c r="KVJ41" s="63"/>
      <c r="KVK41" s="63"/>
      <c r="KVL41" s="63"/>
      <c r="KVM41" s="63"/>
      <c r="KVN41" s="63"/>
      <c r="KVO41" s="63"/>
      <c r="KVP41" s="63"/>
      <c r="KVQ41" s="63"/>
      <c r="KVR41" s="63"/>
      <c r="KVS41" s="63"/>
      <c r="KVT41" s="63"/>
      <c r="KVU41" s="63"/>
      <c r="KVV41" s="63"/>
      <c r="KVW41" s="63"/>
      <c r="KVX41" s="63"/>
      <c r="KVY41" s="63"/>
      <c r="KVZ41" s="63"/>
      <c r="KWA41" s="63"/>
      <c r="KWB41" s="63"/>
      <c r="KWC41" s="63"/>
      <c r="KWD41" s="63"/>
      <c r="KWE41" s="63"/>
      <c r="KWF41" s="63"/>
      <c r="KWG41" s="63"/>
      <c r="KWH41" s="63"/>
      <c r="KWI41" s="63"/>
      <c r="KWJ41" s="63"/>
      <c r="KWK41" s="63"/>
      <c r="KWL41" s="63"/>
      <c r="KWM41" s="63"/>
      <c r="KWN41" s="63"/>
      <c r="KWO41" s="63"/>
      <c r="KWP41" s="63"/>
      <c r="KWQ41" s="63"/>
      <c r="KWR41" s="63"/>
      <c r="KWS41" s="63"/>
      <c r="KWT41" s="63"/>
      <c r="KWU41" s="63"/>
      <c r="KWV41" s="63"/>
      <c r="KWW41" s="63"/>
      <c r="KWX41" s="63"/>
      <c r="KWY41" s="63"/>
      <c r="KWZ41" s="63"/>
      <c r="KXA41" s="63"/>
      <c r="KXB41" s="63"/>
      <c r="KXC41" s="63"/>
      <c r="KXD41" s="63"/>
      <c r="KXE41" s="63"/>
      <c r="KXF41" s="63"/>
      <c r="KXG41" s="63"/>
      <c r="KXH41" s="63"/>
      <c r="KXI41" s="63"/>
      <c r="KXJ41" s="63"/>
      <c r="KXK41" s="63"/>
      <c r="KXL41" s="63"/>
      <c r="KXM41" s="63"/>
      <c r="KXN41" s="63"/>
      <c r="KXO41" s="63"/>
      <c r="KXP41" s="63"/>
      <c r="KXQ41" s="63"/>
      <c r="KXR41" s="63"/>
      <c r="KXS41" s="63"/>
      <c r="KXT41" s="63"/>
      <c r="KXU41" s="63"/>
      <c r="KXV41" s="63"/>
      <c r="KXW41" s="63"/>
      <c r="KXX41" s="63"/>
      <c r="KXY41" s="63"/>
      <c r="KXZ41" s="63"/>
      <c r="KYA41" s="63"/>
      <c r="KYB41" s="63"/>
      <c r="KYC41" s="63"/>
      <c r="KYD41" s="63"/>
      <c r="KYE41" s="63"/>
      <c r="KYF41" s="63"/>
      <c r="KYG41" s="63"/>
      <c r="KYH41" s="63"/>
      <c r="KYI41" s="63"/>
      <c r="KYJ41" s="63"/>
      <c r="KYK41" s="63"/>
      <c r="KYL41" s="63"/>
      <c r="KYM41" s="63"/>
      <c r="KYN41" s="63"/>
      <c r="KYO41" s="63"/>
      <c r="KYP41" s="63"/>
      <c r="KYQ41" s="63"/>
      <c r="KYR41" s="63"/>
      <c r="KYS41" s="63"/>
      <c r="KYT41" s="63"/>
      <c r="KYU41" s="63"/>
      <c r="KYV41" s="63"/>
      <c r="KYW41" s="63"/>
      <c r="KYX41" s="63"/>
      <c r="KYY41" s="63"/>
      <c r="KYZ41" s="63"/>
      <c r="KZA41" s="63"/>
      <c r="KZB41" s="63"/>
      <c r="KZC41" s="63"/>
      <c r="KZD41" s="63"/>
      <c r="KZE41" s="63"/>
      <c r="KZF41" s="63"/>
      <c r="KZG41" s="63"/>
      <c r="KZH41" s="63"/>
      <c r="KZI41" s="63"/>
      <c r="KZJ41" s="63"/>
      <c r="KZK41" s="63"/>
      <c r="KZL41" s="63"/>
      <c r="KZM41" s="63"/>
      <c r="KZN41" s="63"/>
      <c r="KZO41" s="63"/>
      <c r="KZP41" s="63"/>
      <c r="KZQ41" s="63"/>
      <c r="KZR41" s="63"/>
      <c r="KZS41" s="63"/>
      <c r="KZT41" s="63"/>
      <c r="KZU41" s="63"/>
      <c r="KZV41" s="63"/>
      <c r="KZW41" s="63"/>
      <c r="KZX41" s="63"/>
      <c r="KZY41" s="63"/>
      <c r="KZZ41" s="63"/>
      <c r="LAA41" s="63"/>
      <c r="LAB41" s="63"/>
      <c r="LAC41" s="63"/>
      <c r="LAD41" s="63"/>
      <c r="LAE41" s="63"/>
      <c r="LAF41" s="63"/>
      <c r="LAG41" s="63"/>
      <c r="LAH41" s="63"/>
      <c r="LAI41" s="63"/>
      <c r="LAJ41" s="63"/>
      <c r="LAK41" s="63"/>
      <c r="LAL41" s="63"/>
      <c r="LAM41" s="63"/>
      <c r="LAN41" s="63"/>
      <c r="LAO41" s="63"/>
      <c r="LAP41" s="63"/>
      <c r="LAQ41" s="63"/>
      <c r="LAR41" s="63"/>
      <c r="LAS41" s="63"/>
      <c r="LAT41" s="63"/>
      <c r="LAU41" s="63"/>
      <c r="LAV41" s="63"/>
      <c r="LAW41" s="63"/>
      <c r="LAX41" s="63"/>
      <c r="LAY41" s="63"/>
      <c r="LAZ41" s="63"/>
      <c r="LBA41" s="63"/>
      <c r="LBB41" s="63"/>
      <c r="LBC41" s="63"/>
      <c r="LBD41" s="63"/>
      <c r="LBE41" s="63"/>
      <c r="LBF41" s="63"/>
      <c r="LBG41" s="63"/>
      <c r="LBH41" s="63"/>
      <c r="LBI41" s="63"/>
      <c r="LBJ41" s="63"/>
      <c r="LBK41" s="63"/>
      <c r="LBL41" s="63"/>
      <c r="LBM41" s="63"/>
      <c r="LBN41" s="63"/>
      <c r="LBO41" s="63"/>
      <c r="LBP41" s="63"/>
      <c r="LBQ41" s="63"/>
      <c r="LBR41" s="63"/>
      <c r="LBS41" s="63"/>
      <c r="LBT41" s="63"/>
      <c r="LBU41" s="63"/>
      <c r="LBV41" s="63"/>
      <c r="LBW41" s="63"/>
      <c r="LBX41" s="63"/>
      <c r="LBY41" s="63"/>
      <c r="LBZ41" s="63"/>
      <c r="LCA41" s="63"/>
      <c r="LCB41" s="63"/>
      <c r="LCC41" s="63"/>
      <c r="LCD41" s="63"/>
      <c r="LCE41" s="63"/>
      <c r="LCF41" s="63"/>
      <c r="LCG41" s="63"/>
      <c r="LCH41" s="63"/>
      <c r="LCI41" s="63"/>
      <c r="LCJ41" s="63"/>
      <c r="LCK41" s="63"/>
      <c r="LCL41" s="63"/>
      <c r="LCM41" s="63"/>
      <c r="LCN41" s="63"/>
      <c r="LCO41" s="63"/>
      <c r="LCP41" s="63"/>
      <c r="LCQ41" s="63"/>
      <c r="LCR41" s="63"/>
      <c r="LCS41" s="63"/>
      <c r="LCT41" s="63"/>
      <c r="LCU41" s="63"/>
      <c r="LCV41" s="63"/>
      <c r="LCW41" s="63"/>
      <c r="LCX41" s="63"/>
      <c r="LCY41" s="63"/>
      <c r="LCZ41" s="63"/>
      <c r="LDA41" s="63"/>
      <c r="LDB41" s="63"/>
      <c r="LDC41" s="63"/>
      <c r="LDD41" s="63"/>
      <c r="LDE41" s="63"/>
      <c r="LDF41" s="63"/>
      <c r="LDG41" s="63"/>
      <c r="LDH41" s="63"/>
      <c r="LDI41" s="63"/>
      <c r="LDJ41" s="63"/>
      <c r="LDK41" s="63"/>
      <c r="LDL41" s="63"/>
      <c r="LDM41" s="63"/>
      <c r="LDN41" s="63"/>
      <c r="LDO41" s="63"/>
      <c r="LDP41" s="63"/>
      <c r="LDQ41" s="63"/>
      <c r="LDR41" s="63"/>
      <c r="LDS41" s="63"/>
      <c r="LDT41" s="63"/>
      <c r="LDU41" s="63"/>
      <c r="LDV41" s="63"/>
      <c r="LDW41" s="63"/>
      <c r="LDX41" s="63"/>
      <c r="LDY41" s="63"/>
      <c r="LDZ41" s="63"/>
      <c r="LEA41" s="63"/>
      <c r="LEB41" s="63"/>
      <c r="LEC41" s="63"/>
      <c r="LED41" s="63"/>
      <c r="LEE41" s="63"/>
      <c r="LEF41" s="63"/>
      <c r="LEG41" s="63"/>
      <c r="LEH41" s="63"/>
      <c r="LEI41" s="63"/>
      <c r="LEJ41" s="63"/>
      <c r="LEK41" s="63"/>
      <c r="LEL41" s="63"/>
      <c r="LEM41" s="63"/>
      <c r="LEN41" s="63"/>
      <c r="LEO41" s="63"/>
      <c r="LEP41" s="63"/>
      <c r="LEQ41" s="63"/>
      <c r="LER41" s="63"/>
      <c r="LES41" s="63"/>
      <c r="LET41" s="63"/>
      <c r="LEU41" s="63"/>
      <c r="LEV41" s="63"/>
      <c r="LEW41" s="63"/>
      <c r="LEX41" s="63"/>
      <c r="LEY41" s="63"/>
      <c r="LEZ41" s="63"/>
      <c r="LFA41" s="63"/>
      <c r="LFB41" s="63"/>
      <c r="LFC41" s="63"/>
      <c r="LFD41" s="63"/>
      <c r="LFE41" s="63"/>
      <c r="LFF41" s="63"/>
      <c r="LFG41" s="63"/>
      <c r="LFH41" s="63"/>
      <c r="LFI41" s="63"/>
      <c r="LFJ41" s="63"/>
      <c r="LFK41" s="63"/>
      <c r="LFL41" s="63"/>
      <c r="LFM41" s="63"/>
      <c r="LFN41" s="63"/>
      <c r="LFO41" s="63"/>
      <c r="LFP41" s="63"/>
      <c r="LFQ41" s="63"/>
      <c r="LFR41" s="63"/>
      <c r="LFS41" s="63"/>
      <c r="LFT41" s="63"/>
      <c r="LFU41" s="63"/>
      <c r="LFV41" s="63"/>
      <c r="LFW41" s="63"/>
      <c r="LFX41" s="63"/>
      <c r="LFY41" s="63"/>
      <c r="LFZ41" s="63"/>
      <c r="LGA41" s="63"/>
      <c r="LGB41" s="63"/>
      <c r="LGC41" s="63"/>
      <c r="LGD41" s="63"/>
      <c r="LGE41" s="63"/>
      <c r="LGF41" s="63"/>
      <c r="LGG41" s="63"/>
      <c r="LGH41" s="63"/>
      <c r="LGI41" s="63"/>
      <c r="LGJ41" s="63"/>
      <c r="LGK41" s="63"/>
      <c r="LGL41" s="63"/>
      <c r="LGM41" s="63"/>
      <c r="LGN41" s="63"/>
      <c r="LGO41" s="63"/>
      <c r="LGP41" s="63"/>
      <c r="LGQ41" s="63"/>
      <c r="LGR41" s="63"/>
      <c r="LGS41" s="63"/>
      <c r="LGT41" s="63"/>
      <c r="LGU41" s="63"/>
      <c r="LGV41" s="63"/>
      <c r="LGW41" s="63"/>
      <c r="LGX41" s="63"/>
      <c r="LGY41" s="63"/>
      <c r="LGZ41" s="63"/>
      <c r="LHA41" s="63"/>
      <c r="LHB41" s="63"/>
      <c r="LHC41" s="63"/>
      <c r="LHD41" s="63"/>
      <c r="LHE41" s="63"/>
      <c r="LHF41" s="63"/>
      <c r="LHG41" s="63"/>
      <c r="LHH41" s="63"/>
      <c r="LHI41" s="63"/>
      <c r="LHJ41" s="63"/>
      <c r="LHK41" s="63"/>
      <c r="LHL41" s="63"/>
      <c r="LHM41" s="63"/>
      <c r="LHN41" s="63"/>
      <c r="LHO41" s="63"/>
      <c r="LHP41" s="63"/>
      <c r="LHQ41" s="63"/>
      <c r="LHR41" s="63"/>
      <c r="LHS41" s="63"/>
      <c r="LHT41" s="63"/>
      <c r="LHU41" s="63"/>
      <c r="LHV41" s="63"/>
      <c r="LHW41" s="63"/>
      <c r="LHX41" s="63"/>
      <c r="LHY41" s="63"/>
      <c r="LHZ41" s="63"/>
      <c r="LIA41" s="63"/>
      <c r="LIB41" s="63"/>
      <c r="LIC41" s="63"/>
      <c r="LID41" s="63"/>
      <c r="LIE41" s="63"/>
      <c r="LIF41" s="63"/>
      <c r="LIG41" s="63"/>
      <c r="LIH41" s="63"/>
      <c r="LII41" s="63"/>
      <c r="LIJ41" s="63"/>
      <c r="LIK41" s="63"/>
      <c r="LIL41" s="63"/>
      <c r="LIM41" s="63"/>
      <c r="LIN41" s="63"/>
      <c r="LIO41" s="63"/>
      <c r="LIP41" s="63"/>
      <c r="LIQ41" s="63"/>
      <c r="LIR41" s="63"/>
      <c r="LIS41" s="63"/>
      <c r="LIT41" s="63"/>
      <c r="LIU41" s="63"/>
      <c r="LIV41" s="63"/>
      <c r="LIW41" s="63"/>
      <c r="LIX41" s="63"/>
      <c r="LIY41" s="63"/>
      <c r="LIZ41" s="63"/>
      <c r="LJA41" s="63"/>
      <c r="LJB41" s="63"/>
      <c r="LJC41" s="63"/>
      <c r="LJD41" s="63"/>
      <c r="LJE41" s="63"/>
      <c r="LJF41" s="63"/>
      <c r="LJG41" s="63"/>
      <c r="LJH41" s="63"/>
      <c r="LJI41" s="63"/>
      <c r="LJJ41" s="63"/>
      <c r="LJK41" s="63"/>
      <c r="LJL41" s="63"/>
      <c r="LJM41" s="63"/>
      <c r="LJN41" s="63"/>
      <c r="LJO41" s="63"/>
      <c r="LJP41" s="63"/>
      <c r="LJQ41" s="63"/>
      <c r="LJR41" s="63"/>
      <c r="LJS41" s="63"/>
      <c r="LJT41" s="63"/>
      <c r="LJU41" s="63"/>
      <c r="LJV41" s="63"/>
      <c r="LJW41" s="63"/>
      <c r="LJX41" s="63"/>
      <c r="LJY41" s="63"/>
      <c r="LJZ41" s="63"/>
      <c r="LKA41" s="63"/>
      <c r="LKB41" s="63"/>
      <c r="LKC41" s="63"/>
      <c r="LKD41" s="63"/>
      <c r="LKE41" s="63"/>
      <c r="LKF41" s="63"/>
      <c r="LKG41" s="63"/>
      <c r="LKH41" s="63"/>
      <c r="LKI41" s="63"/>
      <c r="LKJ41" s="63"/>
      <c r="LKK41" s="63"/>
      <c r="LKL41" s="63"/>
      <c r="LKM41" s="63"/>
      <c r="LKN41" s="63"/>
      <c r="LKO41" s="63"/>
      <c r="LKP41" s="63"/>
      <c r="LKQ41" s="63"/>
      <c r="LKR41" s="63"/>
      <c r="LKS41" s="63"/>
      <c r="LKT41" s="63"/>
      <c r="LKU41" s="63"/>
      <c r="LKV41" s="63"/>
      <c r="LKW41" s="63"/>
      <c r="LKX41" s="63"/>
      <c r="LKY41" s="63"/>
      <c r="LKZ41" s="63"/>
      <c r="LLA41" s="63"/>
      <c r="LLB41" s="63"/>
      <c r="LLC41" s="63"/>
      <c r="LLD41" s="63"/>
      <c r="LLE41" s="63"/>
      <c r="LLF41" s="63"/>
      <c r="LLG41" s="63"/>
      <c r="LLH41" s="63"/>
      <c r="LLI41" s="63"/>
      <c r="LLJ41" s="63"/>
      <c r="LLK41" s="63"/>
      <c r="LLL41" s="63"/>
      <c r="LLM41" s="63"/>
      <c r="LLN41" s="63"/>
      <c r="LLO41" s="63"/>
      <c r="LLP41" s="63"/>
      <c r="LLQ41" s="63"/>
      <c r="LLR41" s="63"/>
      <c r="LLS41" s="63"/>
      <c r="LLT41" s="63"/>
      <c r="LLU41" s="63"/>
      <c r="LLV41" s="63"/>
      <c r="LLW41" s="63"/>
      <c r="LLX41" s="63"/>
      <c r="LLY41" s="63"/>
      <c r="LLZ41" s="63"/>
      <c r="LMA41" s="63"/>
      <c r="LMB41" s="63"/>
      <c r="LMC41" s="63"/>
      <c r="LMD41" s="63"/>
      <c r="LME41" s="63"/>
      <c r="LMF41" s="63"/>
      <c r="LMG41" s="63"/>
      <c r="LMH41" s="63"/>
      <c r="LMI41" s="63"/>
      <c r="LMJ41" s="63"/>
      <c r="LMK41" s="63"/>
      <c r="LML41" s="63"/>
      <c r="LMM41" s="63"/>
      <c r="LMN41" s="63"/>
      <c r="LMO41" s="63"/>
      <c r="LMP41" s="63"/>
      <c r="LMQ41" s="63"/>
      <c r="LMR41" s="63"/>
      <c r="LMS41" s="63"/>
      <c r="LMT41" s="63"/>
      <c r="LMU41" s="63"/>
      <c r="LMV41" s="63"/>
      <c r="LMW41" s="63"/>
      <c r="LMX41" s="63"/>
      <c r="LMY41" s="63"/>
      <c r="LMZ41" s="63"/>
      <c r="LNA41" s="63"/>
      <c r="LNB41" s="63"/>
      <c r="LNC41" s="63"/>
      <c r="LND41" s="63"/>
      <c r="LNE41" s="63"/>
      <c r="LNF41" s="63"/>
      <c r="LNG41" s="63"/>
      <c r="LNH41" s="63"/>
      <c r="LNI41" s="63"/>
      <c r="LNJ41" s="63"/>
      <c r="LNK41" s="63"/>
      <c r="LNL41" s="63"/>
      <c r="LNM41" s="63"/>
      <c r="LNN41" s="63"/>
      <c r="LNO41" s="63"/>
      <c r="LNP41" s="63"/>
      <c r="LNQ41" s="63"/>
      <c r="LNR41" s="63"/>
      <c r="LNS41" s="63"/>
      <c r="LNT41" s="63"/>
      <c r="LNU41" s="63"/>
      <c r="LNV41" s="63"/>
      <c r="LNW41" s="63"/>
      <c r="LNX41" s="63"/>
      <c r="LNY41" s="63"/>
      <c r="LNZ41" s="63"/>
      <c r="LOA41" s="63"/>
      <c r="LOB41" s="63"/>
      <c r="LOC41" s="63"/>
      <c r="LOD41" s="63"/>
      <c r="LOE41" s="63"/>
      <c r="LOF41" s="63"/>
      <c r="LOG41" s="63"/>
      <c r="LOH41" s="63"/>
      <c r="LOI41" s="63"/>
      <c r="LOJ41" s="63"/>
      <c r="LOK41" s="63"/>
      <c r="LOL41" s="63"/>
      <c r="LOM41" s="63"/>
      <c r="LON41" s="63"/>
      <c r="LOO41" s="63"/>
      <c r="LOP41" s="63"/>
      <c r="LOQ41" s="63"/>
      <c r="LOR41" s="63"/>
      <c r="LOS41" s="63"/>
      <c r="LOT41" s="63"/>
      <c r="LOU41" s="63"/>
      <c r="LOV41" s="63"/>
      <c r="LOW41" s="63"/>
      <c r="LOX41" s="63"/>
      <c r="LOY41" s="63"/>
      <c r="LOZ41" s="63"/>
      <c r="LPA41" s="63"/>
      <c r="LPB41" s="63"/>
      <c r="LPC41" s="63"/>
      <c r="LPD41" s="63"/>
      <c r="LPE41" s="63"/>
      <c r="LPF41" s="63"/>
      <c r="LPG41" s="63"/>
      <c r="LPH41" s="63"/>
      <c r="LPI41" s="63"/>
      <c r="LPJ41" s="63"/>
      <c r="LPK41" s="63"/>
      <c r="LPL41" s="63"/>
      <c r="LPM41" s="63"/>
      <c r="LPN41" s="63"/>
      <c r="LPO41" s="63"/>
      <c r="LPP41" s="63"/>
      <c r="LPQ41" s="63"/>
      <c r="LPR41" s="63"/>
      <c r="LPS41" s="63"/>
      <c r="LPT41" s="63"/>
      <c r="LPU41" s="63"/>
      <c r="LPV41" s="63"/>
      <c r="LPW41" s="63"/>
      <c r="LPX41" s="63"/>
      <c r="LPY41" s="63"/>
      <c r="LPZ41" s="63"/>
      <c r="LQA41" s="63"/>
      <c r="LQB41" s="63"/>
      <c r="LQC41" s="63"/>
      <c r="LQD41" s="63"/>
      <c r="LQE41" s="63"/>
      <c r="LQF41" s="63"/>
      <c r="LQG41" s="63"/>
      <c r="LQH41" s="63"/>
      <c r="LQI41" s="63"/>
      <c r="LQJ41" s="63"/>
      <c r="LQK41" s="63"/>
      <c r="LQL41" s="63"/>
      <c r="LQM41" s="63"/>
      <c r="LQN41" s="63"/>
      <c r="LQO41" s="63"/>
      <c r="LQP41" s="63"/>
      <c r="LQQ41" s="63"/>
      <c r="LQR41" s="63"/>
      <c r="LQS41" s="63"/>
      <c r="LQT41" s="63"/>
      <c r="LQU41" s="63"/>
      <c r="LQV41" s="63"/>
      <c r="LQW41" s="63"/>
      <c r="LQX41" s="63"/>
      <c r="LQY41" s="63"/>
      <c r="LQZ41" s="63"/>
      <c r="LRA41" s="63"/>
      <c r="LRB41" s="63"/>
      <c r="LRC41" s="63"/>
      <c r="LRD41" s="63"/>
      <c r="LRE41" s="63"/>
      <c r="LRF41" s="63"/>
      <c r="LRG41" s="63"/>
      <c r="LRH41" s="63"/>
      <c r="LRI41" s="63"/>
      <c r="LRJ41" s="63"/>
      <c r="LRK41" s="63"/>
      <c r="LRL41" s="63"/>
      <c r="LRM41" s="63"/>
      <c r="LRN41" s="63"/>
      <c r="LRO41" s="63"/>
      <c r="LRP41" s="63"/>
      <c r="LRQ41" s="63"/>
      <c r="LRR41" s="63"/>
      <c r="LRS41" s="63"/>
      <c r="LRT41" s="63"/>
      <c r="LRU41" s="63"/>
      <c r="LRV41" s="63"/>
      <c r="LRW41" s="63"/>
      <c r="LRX41" s="63"/>
      <c r="LRY41" s="63"/>
      <c r="LRZ41" s="63"/>
      <c r="LSA41" s="63"/>
      <c r="LSB41" s="63"/>
      <c r="LSC41" s="63"/>
      <c r="LSD41" s="63"/>
      <c r="LSE41" s="63"/>
      <c r="LSF41" s="63"/>
      <c r="LSG41" s="63"/>
      <c r="LSH41" s="63"/>
      <c r="LSI41" s="63"/>
      <c r="LSJ41" s="63"/>
      <c r="LSK41" s="63"/>
      <c r="LSL41" s="63"/>
      <c r="LSM41" s="63"/>
      <c r="LSN41" s="63"/>
      <c r="LSO41" s="63"/>
      <c r="LSP41" s="63"/>
      <c r="LSQ41" s="63"/>
      <c r="LSR41" s="63"/>
      <c r="LSS41" s="63"/>
      <c r="LST41" s="63"/>
      <c r="LSU41" s="63"/>
      <c r="LSV41" s="63"/>
      <c r="LSW41" s="63"/>
      <c r="LSX41" s="63"/>
      <c r="LSY41" s="63"/>
      <c r="LSZ41" s="63"/>
      <c r="LTA41" s="63"/>
      <c r="LTB41" s="63"/>
      <c r="LTC41" s="63"/>
      <c r="LTD41" s="63"/>
      <c r="LTE41" s="63"/>
      <c r="LTF41" s="63"/>
      <c r="LTG41" s="63"/>
      <c r="LTH41" s="63"/>
      <c r="LTI41" s="63"/>
      <c r="LTJ41" s="63"/>
      <c r="LTK41" s="63"/>
      <c r="LTL41" s="63"/>
      <c r="LTM41" s="63"/>
      <c r="LTN41" s="63"/>
      <c r="LTO41" s="63"/>
      <c r="LTP41" s="63"/>
      <c r="LTQ41" s="63"/>
      <c r="LTR41" s="63"/>
      <c r="LTS41" s="63"/>
      <c r="LTT41" s="63"/>
      <c r="LTU41" s="63"/>
      <c r="LTV41" s="63"/>
      <c r="LTW41" s="63"/>
      <c r="LTX41" s="63"/>
      <c r="LTY41" s="63"/>
      <c r="LTZ41" s="63"/>
      <c r="LUA41" s="63"/>
      <c r="LUB41" s="63"/>
      <c r="LUC41" s="63"/>
      <c r="LUD41" s="63"/>
      <c r="LUE41" s="63"/>
      <c r="LUF41" s="63"/>
      <c r="LUG41" s="63"/>
      <c r="LUH41" s="63"/>
      <c r="LUI41" s="63"/>
      <c r="LUJ41" s="63"/>
      <c r="LUK41" s="63"/>
      <c r="LUL41" s="63"/>
      <c r="LUM41" s="63"/>
      <c r="LUN41" s="63"/>
      <c r="LUO41" s="63"/>
      <c r="LUP41" s="63"/>
      <c r="LUQ41" s="63"/>
      <c r="LUR41" s="63"/>
      <c r="LUS41" s="63"/>
      <c r="LUT41" s="63"/>
      <c r="LUU41" s="63"/>
      <c r="LUV41" s="63"/>
      <c r="LUW41" s="63"/>
      <c r="LUX41" s="63"/>
      <c r="LUY41" s="63"/>
      <c r="LUZ41" s="63"/>
      <c r="LVA41" s="63"/>
      <c r="LVB41" s="63"/>
      <c r="LVC41" s="63"/>
      <c r="LVD41" s="63"/>
      <c r="LVE41" s="63"/>
      <c r="LVF41" s="63"/>
      <c r="LVG41" s="63"/>
      <c r="LVH41" s="63"/>
      <c r="LVI41" s="63"/>
      <c r="LVJ41" s="63"/>
      <c r="LVK41" s="63"/>
      <c r="LVL41" s="63"/>
      <c r="LVM41" s="63"/>
      <c r="LVN41" s="63"/>
      <c r="LVO41" s="63"/>
      <c r="LVP41" s="63"/>
      <c r="LVQ41" s="63"/>
      <c r="LVR41" s="63"/>
      <c r="LVS41" s="63"/>
      <c r="LVT41" s="63"/>
      <c r="LVU41" s="63"/>
      <c r="LVV41" s="63"/>
      <c r="LVW41" s="63"/>
      <c r="LVX41" s="63"/>
      <c r="LVY41" s="63"/>
      <c r="LVZ41" s="63"/>
      <c r="LWA41" s="63"/>
      <c r="LWB41" s="63"/>
      <c r="LWC41" s="63"/>
      <c r="LWD41" s="63"/>
      <c r="LWE41" s="63"/>
      <c r="LWF41" s="63"/>
      <c r="LWG41" s="63"/>
      <c r="LWH41" s="63"/>
      <c r="LWI41" s="63"/>
      <c r="LWJ41" s="63"/>
      <c r="LWK41" s="63"/>
      <c r="LWL41" s="63"/>
      <c r="LWM41" s="63"/>
      <c r="LWN41" s="63"/>
      <c r="LWO41" s="63"/>
      <c r="LWP41" s="63"/>
      <c r="LWQ41" s="63"/>
      <c r="LWR41" s="63"/>
      <c r="LWS41" s="63"/>
      <c r="LWT41" s="63"/>
      <c r="LWU41" s="63"/>
      <c r="LWV41" s="63"/>
      <c r="LWW41" s="63"/>
      <c r="LWX41" s="63"/>
      <c r="LWY41" s="63"/>
      <c r="LWZ41" s="63"/>
      <c r="LXA41" s="63"/>
      <c r="LXB41" s="63"/>
      <c r="LXC41" s="63"/>
      <c r="LXD41" s="63"/>
      <c r="LXE41" s="63"/>
      <c r="LXF41" s="63"/>
      <c r="LXG41" s="63"/>
      <c r="LXH41" s="63"/>
      <c r="LXI41" s="63"/>
      <c r="LXJ41" s="63"/>
      <c r="LXK41" s="63"/>
      <c r="LXL41" s="63"/>
      <c r="LXM41" s="63"/>
      <c r="LXN41" s="63"/>
      <c r="LXO41" s="63"/>
      <c r="LXP41" s="63"/>
      <c r="LXQ41" s="63"/>
      <c r="LXR41" s="63"/>
      <c r="LXS41" s="63"/>
      <c r="LXT41" s="63"/>
      <c r="LXU41" s="63"/>
      <c r="LXV41" s="63"/>
      <c r="LXW41" s="63"/>
      <c r="LXX41" s="63"/>
      <c r="LXY41" s="63"/>
      <c r="LXZ41" s="63"/>
      <c r="LYA41" s="63"/>
      <c r="LYB41" s="63"/>
      <c r="LYC41" s="63"/>
      <c r="LYD41" s="63"/>
      <c r="LYE41" s="63"/>
      <c r="LYF41" s="63"/>
      <c r="LYG41" s="63"/>
      <c r="LYH41" s="63"/>
      <c r="LYI41" s="63"/>
      <c r="LYJ41" s="63"/>
      <c r="LYK41" s="63"/>
      <c r="LYL41" s="63"/>
      <c r="LYM41" s="63"/>
      <c r="LYN41" s="63"/>
      <c r="LYO41" s="63"/>
      <c r="LYP41" s="63"/>
      <c r="LYQ41" s="63"/>
      <c r="LYR41" s="63"/>
      <c r="LYS41" s="63"/>
      <c r="LYT41" s="63"/>
      <c r="LYU41" s="63"/>
      <c r="LYV41" s="63"/>
      <c r="LYW41" s="63"/>
      <c r="LYX41" s="63"/>
      <c r="LYY41" s="63"/>
      <c r="LYZ41" s="63"/>
      <c r="LZA41" s="63"/>
      <c r="LZB41" s="63"/>
      <c r="LZC41" s="63"/>
      <c r="LZD41" s="63"/>
      <c r="LZE41" s="63"/>
      <c r="LZF41" s="63"/>
      <c r="LZG41" s="63"/>
      <c r="LZH41" s="63"/>
      <c r="LZI41" s="63"/>
      <c r="LZJ41" s="63"/>
      <c r="LZK41" s="63"/>
      <c r="LZL41" s="63"/>
      <c r="LZM41" s="63"/>
      <c r="LZN41" s="63"/>
      <c r="LZO41" s="63"/>
      <c r="LZP41" s="63"/>
      <c r="LZQ41" s="63"/>
      <c r="LZR41" s="63"/>
      <c r="LZS41" s="63"/>
      <c r="LZT41" s="63"/>
      <c r="LZU41" s="63"/>
      <c r="LZV41" s="63"/>
      <c r="LZW41" s="63"/>
      <c r="LZX41" s="63"/>
      <c r="LZY41" s="63"/>
      <c r="LZZ41" s="63"/>
      <c r="MAA41" s="63"/>
      <c r="MAB41" s="63"/>
      <c r="MAC41" s="63"/>
      <c r="MAD41" s="63"/>
      <c r="MAE41" s="63"/>
      <c r="MAF41" s="63"/>
      <c r="MAG41" s="63"/>
      <c r="MAH41" s="63"/>
      <c r="MAI41" s="63"/>
      <c r="MAJ41" s="63"/>
      <c r="MAK41" s="63"/>
      <c r="MAL41" s="63"/>
      <c r="MAM41" s="63"/>
      <c r="MAN41" s="63"/>
      <c r="MAO41" s="63"/>
      <c r="MAP41" s="63"/>
      <c r="MAQ41" s="63"/>
      <c r="MAR41" s="63"/>
      <c r="MAS41" s="63"/>
      <c r="MAT41" s="63"/>
      <c r="MAU41" s="63"/>
      <c r="MAV41" s="63"/>
      <c r="MAW41" s="63"/>
      <c r="MAX41" s="63"/>
      <c r="MAY41" s="63"/>
      <c r="MAZ41" s="63"/>
      <c r="MBA41" s="63"/>
      <c r="MBB41" s="63"/>
      <c r="MBC41" s="63"/>
      <c r="MBD41" s="63"/>
      <c r="MBE41" s="63"/>
      <c r="MBF41" s="63"/>
      <c r="MBG41" s="63"/>
      <c r="MBH41" s="63"/>
      <c r="MBI41" s="63"/>
      <c r="MBJ41" s="63"/>
      <c r="MBK41" s="63"/>
      <c r="MBL41" s="63"/>
      <c r="MBM41" s="63"/>
      <c r="MBN41" s="63"/>
      <c r="MBO41" s="63"/>
      <c r="MBP41" s="63"/>
      <c r="MBQ41" s="63"/>
      <c r="MBR41" s="63"/>
      <c r="MBS41" s="63"/>
      <c r="MBT41" s="63"/>
      <c r="MBU41" s="63"/>
      <c r="MBV41" s="63"/>
      <c r="MBW41" s="63"/>
      <c r="MBX41" s="63"/>
      <c r="MBY41" s="63"/>
      <c r="MBZ41" s="63"/>
      <c r="MCA41" s="63"/>
      <c r="MCB41" s="63"/>
      <c r="MCC41" s="63"/>
      <c r="MCD41" s="63"/>
      <c r="MCE41" s="63"/>
      <c r="MCF41" s="63"/>
      <c r="MCG41" s="63"/>
      <c r="MCH41" s="63"/>
      <c r="MCI41" s="63"/>
      <c r="MCJ41" s="63"/>
      <c r="MCK41" s="63"/>
      <c r="MCL41" s="63"/>
      <c r="MCM41" s="63"/>
      <c r="MCN41" s="63"/>
      <c r="MCO41" s="63"/>
      <c r="MCP41" s="63"/>
      <c r="MCQ41" s="63"/>
      <c r="MCR41" s="63"/>
      <c r="MCS41" s="63"/>
      <c r="MCT41" s="63"/>
      <c r="MCU41" s="63"/>
      <c r="MCV41" s="63"/>
      <c r="MCW41" s="63"/>
      <c r="MCX41" s="63"/>
      <c r="MCY41" s="63"/>
      <c r="MCZ41" s="63"/>
      <c r="MDA41" s="63"/>
      <c r="MDB41" s="63"/>
      <c r="MDC41" s="63"/>
      <c r="MDD41" s="63"/>
      <c r="MDE41" s="63"/>
      <c r="MDF41" s="63"/>
      <c r="MDG41" s="63"/>
      <c r="MDH41" s="63"/>
      <c r="MDI41" s="63"/>
      <c r="MDJ41" s="63"/>
      <c r="MDK41" s="63"/>
      <c r="MDL41" s="63"/>
      <c r="MDM41" s="63"/>
      <c r="MDN41" s="63"/>
      <c r="MDO41" s="63"/>
      <c r="MDP41" s="63"/>
      <c r="MDQ41" s="63"/>
      <c r="MDR41" s="63"/>
      <c r="MDS41" s="63"/>
      <c r="MDT41" s="63"/>
      <c r="MDU41" s="63"/>
      <c r="MDV41" s="63"/>
      <c r="MDW41" s="63"/>
      <c r="MDX41" s="63"/>
      <c r="MDY41" s="63"/>
      <c r="MDZ41" s="63"/>
      <c r="MEA41" s="63"/>
      <c r="MEB41" s="63"/>
      <c r="MEC41" s="63"/>
      <c r="MED41" s="63"/>
      <c r="MEE41" s="63"/>
      <c r="MEF41" s="63"/>
      <c r="MEG41" s="63"/>
      <c r="MEH41" s="63"/>
      <c r="MEI41" s="63"/>
      <c r="MEJ41" s="63"/>
      <c r="MEK41" s="63"/>
      <c r="MEL41" s="63"/>
      <c r="MEM41" s="63"/>
      <c r="MEN41" s="63"/>
      <c r="MEO41" s="63"/>
      <c r="MEP41" s="63"/>
      <c r="MEQ41" s="63"/>
      <c r="MER41" s="63"/>
      <c r="MES41" s="63"/>
      <c r="MET41" s="63"/>
      <c r="MEU41" s="63"/>
      <c r="MEV41" s="63"/>
      <c r="MEW41" s="63"/>
      <c r="MEX41" s="63"/>
      <c r="MEY41" s="63"/>
      <c r="MEZ41" s="63"/>
      <c r="MFA41" s="63"/>
      <c r="MFB41" s="63"/>
      <c r="MFC41" s="63"/>
      <c r="MFD41" s="63"/>
      <c r="MFE41" s="63"/>
      <c r="MFF41" s="63"/>
      <c r="MFG41" s="63"/>
      <c r="MFH41" s="63"/>
      <c r="MFI41" s="63"/>
      <c r="MFJ41" s="63"/>
      <c r="MFK41" s="63"/>
      <c r="MFL41" s="63"/>
      <c r="MFM41" s="63"/>
      <c r="MFN41" s="63"/>
      <c r="MFO41" s="63"/>
      <c r="MFP41" s="63"/>
      <c r="MFQ41" s="63"/>
      <c r="MFR41" s="63"/>
      <c r="MFS41" s="63"/>
      <c r="MFT41" s="63"/>
      <c r="MFU41" s="63"/>
      <c r="MFV41" s="63"/>
      <c r="MFW41" s="63"/>
      <c r="MFX41" s="63"/>
      <c r="MFY41" s="63"/>
      <c r="MFZ41" s="63"/>
      <c r="MGA41" s="63"/>
      <c r="MGB41" s="63"/>
      <c r="MGC41" s="63"/>
      <c r="MGD41" s="63"/>
      <c r="MGE41" s="63"/>
      <c r="MGF41" s="63"/>
      <c r="MGG41" s="63"/>
      <c r="MGH41" s="63"/>
      <c r="MGI41" s="63"/>
      <c r="MGJ41" s="63"/>
      <c r="MGK41" s="63"/>
      <c r="MGL41" s="63"/>
      <c r="MGM41" s="63"/>
      <c r="MGN41" s="63"/>
      <c r="MGO41" s="63"/>
      <c r="MGP41" s="63"/>
      <c r="MGQ41" s="63"/>
      <c r="MGR41" s="63"/>
      <c r="MGS41" s="63"/>
      <c r="MGT41" s="63"/>
      <c r="MGU41" s="63"/>
      <c r="MGV41" s="63"/>
      <c r="MGW41" s="63"/>
      <c r="MGX41" s="63"/>
      <c r="MGY41" s="63"/>
      <c r="MGZ41" s="63"/>
      <c r="MHA41" s="63"/>
      <c r="MHB41" s="63"/>
      <c r="MHC41" s="63"/>
      <c r="MHD41" s="63"/>
      <c r="MHE41" s="63"/>
      <c r="MHF41" s="63"/>
      <c r="MHG41" s="63"/>
      <c r="MHH41" s="63"/>
      <c r="MHI41" s="63"/>
      <c r="MHJ41" s="63"/>
      <c r="MHK41" s="63"/>
      <c r="MHL41" s="63"/>
      <c r="MHM41" s="63"/>
      <c r="MHN41" s="63"/>
      <c r="MHO41" s="63"/>
      <c r="MHP41" s="63"/>
      <c r="MHQ41" s="63"/>
      <c r="MHR41" s="63"/>
      <c r="MHS41" s="63"/>
      <c r="MHT41" s="63"/>
      <c r="MHU41" s="63"/>
      <c r="MHV41" s="63"/>
      <c r="MHW41" s="63"/>
      <c r="MHX41" s="63"/>
      <c r="MHY41" s="63"/>
      <c r="MHZ41" s="63"/>
      <c r="MIA41" s="63"/>
      <c r="MIB41" s="63"/>
      <c r="MIC41" s="63"/>
      <c r="MID41" s="63"/>
      <c r="MIE41" s="63"/>
      <c r="MIF41" s="63"/>
      <c r="MIG41" s="63"/>
      <c r="MIH41" s="63"/>
      <c r="MII41" s="63"/>
      <c r="MIJ41" s="63"/>
      <c r="MIK41" s="63"/>
      <c r="MIL41" s="63"/>
      <c r="MIM41" s="63"/>
      <c r="MIN41" s="63"/>
      <c r="MIO41" s="63"/>
      <c r="MIP41" s="63"/>
      <c r="MIQ41" s="63"/>
      <c r="MIR41" s="63"/>
      <c r="MIS41" s="63"/>
      <c r="MIT41" s="63"/>
      <c r="MIU41" s="63"/>
      <c r="MIV41" s="63"/>
      <c r="MIW41" s="63"/>
      <c r="MIX41" s="63"/>
      <c r="MIY41" s="63"/>
      <c r="MIZ41" s="63"/>
      <c r="MJA41" s="63"/>
      <c r="MJB41" s="63"/>
      <c r="MJC41" s="63"/>
      <c r="MJD41" s="63"/>
      <c r="MJE41" s="63"/>
      <c r="MJF41" s="63"/>
      <c r="MJG41" s="63"/>
      <c r="MJH41" s="63"/>
      <c r="MJI41" s="63"/>
      <c r="MJJ41" s="63"/>
      <c r="MJK41" s="63"/>
      <c r="MJL41" s="63"/>
      <c r="MJM41" s="63"/>
      <c r="MJN41" s="63"/>
      <c r="MJO41" s="63"/>
      <c r="MJP41" s="63"/>
      <c r="MJQ41" s="63"/>
      <c r="MJR41" s="63"/>
      <c r="MJS41" s="63"/>
      <c r="MJT41" s="63"/>
      <c r="MJU41" s="63"/>
      <c r="MJV41" s="63"/>
      <c r="MJW41" s="63"/>
      <c r="MJX41" s="63"/>
      <c r="MJY41" s="63"/>
      <c r="MJZ41" s="63"/>
      <c r="MKA41" s="63"/>
      <c r="MKB41" s="63"/>
      <c r="MKC41" s="63"/>
      <c r="MKD41" s="63"/>
      <c r="MKE41" s="63"/>
      <c r="MKF41" s="63"/>
      <c r="MKG41" s="63"/>
      <c r="MKH41" s="63"/>
      <c r="MKI41" s="63"/>
      <c r="MKJ41" s="63"/>
      <c r="MKK41" s="63"/>
      <c r="MKL41" s="63"/>
      <c r="MKM41" s="63"/>
      <c r="MKN41" s="63"/>
      <c r="MKO41" s="63"/>
      <c r="MKP41" s="63"/>
      <c r="MKQ41" s="63"/>
      <c r="MKR41" s="63"/>
      <c r="MKS41" s="63"/>
      <c r="MKT41" s="63"/>
      <c r="MKU41" s="63"/>
      <c r="MKV41" s="63"/>
      <c r="MKW41" s="63"/>
      <c r="MKX41" s="63"/>
      <c r="MKY41" s="63"/>
      <c r="MKZ41" s="63"/>
      <c r="MLA41" s="63"/>
      <c r="MLB41" s="63"/>
      <c r="MLC41" s="63"/>
      <c r="MLD41" s="63"/>
      <c r="MLE41" s="63"/>
      <c r="MLF41" s="63"/>
      <c r="MLG41" s="63"/>
      <c r="MLH41" s="63"/>
      <c r="MLI41" s="63"/>
      <c r="MLJ41" s="63"/>
      <c r="MLK41" s="63"/>
      <c r="MLL41" s="63"/>
      <c r="MLM41" s="63"/>
      <c r="MLN41" s="63"/>
      <c r="MLO41" s="63"/>
      <c r="MLP41" s="63"/>
      <c r="MLQ41" s="63"/>
      <c r="MLR41" s="63"/>
      <c r="MLS41" s="63"/>
      <c r="MLT41" s="63"/>
      <c r="MLU41" s="63"/>
      <c r="MLV41" s="63"/>
      <c r="MLW41" s="63"/>
      <c r="MLX41" s="63"/>
      <c r="MLY41" s="63"/>
      <c r="MLZ41" s="63"/>
      <c r="MMA41" s="63"/>
      <c r="MMB41" s="63"/>
      <c r="MMC41" s="63"/>
      <c r="MMD41" s="63"/>
      <c r="MME41" s="63"/>
      <c r="MMF41" s="63"/>
      <c r="MMG41" s="63"/>
      <c r="MMH41" s="63"/>
      <c r="MMI41" s="63"/>
      <c r="MMJ41" s="63"/>
      <c r="MMK41" s="63"/>
      <c r="MML41" s="63"/>
      <c r="MMM41" s="63"/>
      <c r="MMN41" s="63"/>
      <c r="MMO41" s="63"/>
      <c r="MMP41" s="63"/>
      <c r="MMQ41" s="63"/>
      <c r="MMR41" s="63"/>
      <c r="MMS41" s="63"/>
      <c r="MMT41" s="63"/>
      <c r="MMU41" s="63"/>
      <c r="MMV41" s="63"/>
      <c r="MMW41" s="63"/>
      <c r="MMX41" s="63"/>
      <c r="MMY41" s="63"/>
      <c r="MMZ41" s="63"/>
      <c r="MNA41" s="63"/>
      <c r="MNB41" s="63"/>
      <c r="MNC41" s="63"/>
      <c r="MND41" s="63"/>
      <c r="MNE41" s="63"/>
      <c r="MNF41" s="63"/>
      <c r="MNG41" s="63"/>
      <c r="MNH41" s="63"/>
      <c r="MNI41" s="63"/>
      <c r="MNJ41" s="63"/>
      <c r="MNK41" s="63"/>
      <c r="MNL41" s="63"/>
      <c r="MNM41" s="63"/>
      <c r="MNN41" s="63"/>
      <c r="MNO41" s="63"/>
      <c r="MNP41" s="63"/>
      <c r="MNQ41" s="63"/>
      <c r="MNR41" s="63"/>
      <c r="MNS41" s="63"/>
      <c r="MNT41" s="63"/>
      <c r="MNU41" s="63"/>
      <c r="MNV41" s="63"/>
      <c r="MNW41" s="63"/>
      <c r="MNX41" s="63"/>
      <c r="MNY41" s="63"/>
      <c r="MNZ41" s="63"/>
      <c r="MOA41" s="63"/>
      <c r="MOB41" s="63"/>
      <c r="MOC41" s="63"/>
      <c r="MOD41" s="63"/>
      <c r="MOE41" s="63"/>
      <c r="MOF41" s="63"/>
      <c r="MOG41" s="63"/>
      <c r="MOH41" s="63"/>
      <c r="MOI41" s="63"/>
      <c r="MOJ41" s="63"/>
      <c r="MOK41" s="63"/>
      <c r="MOL41" s="63"/>
      <c r="MOM41" s="63"/>
      <c r="MON41" s="63"/>
      <c r="MOO41" s="63"/>
      <c r="MOP41" s="63"/>
      <c r="MOQ41" s="63"/>
      <c r="MOR41" s="63"/>
      <c r="MOS41" s="63"/>
      <c r="MOT41" s="63"/>
      <c r="MOU41" s="63"/>
      <c r="MOV41" s="63"/>
      <c r="MOW41" s="63"/>
      <c r="MOX41" s="63"/>
      <c r="MOY41" s="63"/>
      <c r="MOZ41" s="63"/>
      <c r="MPA41" s="63"/>
      <c r="MPB41" s="63"/>
      <c r="MPC41" s="63"/>
      <c r="MPD41" s="63"/>
      <c r="MPE41" s="63"/>
      <c r="MPF41" s="63"/>
      <c r="MPG41" s="63"/>
      <c r="MPH41" s="63"/>
      <c r="MPI41" s="63"/>
      <c r="MPJ41" s="63"/>
      <c r="MPK41" s="63"/>
      <c r="MPL41" s="63"/>
      <c r="MPM41" s="63"/>
      <c r="MPN41" s="63"/>
      <c r="MPO41" s="63"/>
      <c r="MPP41" s="63"/>
      <c r="MPQ41" s="63"/>
      <c r="MPR41" s="63"/>
      <c r="MPS41" s="63"/>
      <c r="MPT41" s="63"/>
      <c r="MPU41" s="63"/>
      <c r="MPV41" s="63"/>
      <c r="MPW41" s="63"/>
      <c r="MPX41" s="63"/>
      <c r="MPY41" s="63"/>
      <c r="MPZ41" s="63"/>
      <c r="MQA41" s="63"/>
      <c r="MQB41" s="63"/>
      <c r="MQC41" s="63"/>
      <c r="MQD41" s="63"/>
      <c r="MQE41" s="63"/>
      <c r="MQF41" s="63"/>
      <c r="MQG41" s="63"/>
      <c r="MQH41" s="63"/>
      <c r="MQI41" s="63"/>
      <c r="MQJ41" s="63"/>
      <c r="MQK41" s="63"/>
      <c r="MQL41" s="63"/>
      <c r="MQM41" s="63"/>
      <c r="MQN41" s="63"/>
      <c r="MQO41" s="63"/>
      <c r="MQP41" s="63"/>
      <c r="MQQ41" s="63"/>
      <c r="MQR41" s="63"/>
      <c r="MQS41" s="63"/>
      <c r="MQT41" s="63"/>
      <c r="MQU41" s="63"/>
      <c r="MQV41" s="63"/>
      <c r="MQW41" s="63"/>
      <c r="MQX41" s="63"/>
      <c r="MQY41" s="63"/>
      <c r="MQZ41" s="63"/>
      <c r="MRA41" s="63"/>
      <c r="MRB41" s="63"/>
      <c r="MRC41" s="63"/>
      <c r="MRD41" s="63"/>
      <c r="MRE41" s="63"/>
      <c r="MRF41" s="63"/>
      <c r="MRG41" s="63"/>
      <c r="MRH41" s="63"/>
      <c r="MRI41" s="63"/>
      <c r="MRJ41" s="63"/>
      <c r="MRK41" s="63"/>
      <c r="MRL41" s="63"/>
      <c r="MRM41" s="63"/>
      <c r="MRN41" s="63"/>
      <c r="MRO41" s="63"/>
      <c r="MRP41" s="63"/>
      <c r="MRQ41" s="63"/>
      <c r="MRR41" s="63"/>
      <c r="MRS41" s="63"/>
      <c r="MRT41" s="63"/>
      <c r="MRU41" s="63"/>
      <c r="MRV41" s="63"/>
      <c r="MRW41" s="63"/>
      <c r="MRX41" s="63"/>
      <c r="MRY41" s="63"/>
      <c r="MRZ41" s="63"/>
      <c r="MSA41" s="63"/>
      <c r="MSB41" s="63"/>
      <c r="MSC41" s="63"/>
      <c r="MSD41" s="63"/>
      <c r="MSE41" s="63"/>
      <c r="MSF41" s="63"/>
      <c r="MSG41" s="63"/>
      <c r="MSH41" s="63"/>
      <c r="MSI41" s="63"/>
      <c r="MSJ41" s="63"/>
      <c r="MSK41" s="63"/>
      <c r="MSL41" s="63"/>
      <c r="MSM41" s="63"/>
      <c r="MSN41" s="63"/>
      <c r="MSO41" s="63"/>
      <c r="MSP41" s="63"/>
      <c r="MSQ41" s="63"/>
      <c r="MSR41" s="63"/>
      <c r="MSS41" s="63"/>
      <c r="MST41" s="63"/>
      <c r="MSU41" s="63"/>
      <c r="MSV41" s="63"/>
      <c r="MSW41" s="63"/>
      <c r="MSX41" s="63"/>
      <c r="MSY41" s="63"/>
      <c r="MSZ41" s="63"/>
      <c r="MTA41" s="63"/>
      <c r="MTB41" s="63"/>
      <c r="MTC41" s="63"/>
      <c r="MTD41" s="63"/>
      <c r="MTE41" s="63"/>
      <c r="MTF41" s="63"/>
      <c r="MTG41" s="63"/>
      <c r="MTH41" s="63"/>
      <c r="MTI41" s="63"/>
      <c r="MTJ41" s="63"/>
      <c r="MTK41" s="63"/>
      <c r="MTL41" s="63"/>
      <c r="MTM41" s="63"/>
      <c r="MTN41" s="63"/>
      <c r="MTO41" s="63"/>
      <c r="MTP41" s="63"/>
      <c r="MTQ41" s="63"/>
      <c r="MTR41" s="63"/>
      <c r="MTS41" s="63"/>
      <c r="MTT41" s="63"/>
      <c r="MTU41" s="63"/>
      <c r="MTV41" s="63"/>
      <c r="MTW41" s="63"/>
      <c r="MTX41" s="63"/>
      <c r="MTY41" s="63"/>
      <c r="MTZ41" s="63"/>
      <c r="MUA41" s="63"/>
      <c r="MUB41" s="63"/>
      <c r="MUC41" s="63"/>
      <c r="MUD41" s="63"/>
      <c r="MUE41" s="63"/>
      <c r="MUF41" s="63"/>
      <c r="MUG41" s="63"/>
      <c r="MUH41" s="63"/>
      <c r="MUI41" s="63"/>
      <c r="MUJ41" s="63"/>
      <c r="MUK41" s="63"/>
      <c r="MUL41" s="63"/>
      <c r="MUM41" s="63"/>
      <c r="MUN41" s="63"/>
      <c r="MUO41" s="63"/>
      <c r="MUP41" s="63"/>
      <c r="MUQ41" s="63"/>
      <c r="MUR41" s="63"/>
      <c r="MUS41" s="63"/>
      <c r="MUT41" s="63"/>
      <c r="MUU41" s="63"/>
      <c r="MUV41" s="63"/>
      <c r="MUW41" s="63"/>
      <c r="MUX41" s="63"/>
      <c r="MUY41" s="63"/>
      <c r="MUZ41" s="63"/>
      <c r="MVA41" s="63"/>
      <c r="MVB41" s="63"/>
      <c r="MVC41" s="63"/>
      <c r="MVD41" s="63"/>
      <c r="MVE41" s="63"/>
      <c r="MVF41" s="63"/>
      <c r="MVG41" s="63"/>
      <c r="MVH41" s="63"/>
      <c r="MVI41" s="63"/>
      <c r="MVJ41" s="63"/>
      <c r="MVK41" s="63"/>
      <c r="MVL41" s="63"/>
      <c r="MVM41" s="63"/>
      <c r="MVN41" s="63"/>
      <c r="MVO41" s="63"/>
      <c r="MVP41" s="63"/>
      <c r="MVQ41" s="63"/>
      <c r="MVR41" s="63"/>
      <c r="MVS41" s="63"/>
      <c r="MVT41" s="63"/>
      <c r="MVU41" s="63"/>
      <c r="MVV41" s="63"/>
      <c r="MVW41" s="63"/>
      <c r="MVX41" s="63"/>
      <c r="MVY41" s="63"/>
      <c r="MVZ41" s="63"/>
      <c r="MWA41" s="63"/>
      <c r="MWB41" s="63"/>
      <c r="MWC41" s="63"/>
      <c r="MWD41" s="63"/>
      <c r="MWE41" s="63"/>
      <c r="MWF41" s="63"/>
      <c r="MWG41" s="63"/>
      <c r="MWH41" s="63"/>
      <c r="MWI41" s="63"/>
      <c r="MWJ41" s="63"/>
      <c r="MWK41" s="63"/>
      <c r="MWL41" s="63"/>
      <c r="MWM41" s="63"/>
      <c r="MWN41" s="63"/>
      <c r="MWO41" s="63"/>
      <c r="MWP41" s="63"/>
      <c r="MWQ41" s="63"/>
      <c r="MWR41" s="63"/>
      <c r="MWS41" s="63"/>
      <c r="MWT41" s="63"/>
      <c r="MWU41" s="63"/>
      <c r="MWV41" s="63"/>
      <c r="MWW41" s="63"/>
      <c r="MWX41" s="63"/>
      <c r="MWY41" s="63"/>
      <c r="MWZ41" s="63"/>
      <c r="MXA41" s="63"/>
      <c r="MXB41" s="63"/>
      <c r="MXC41" s="63"/>
      <c r="MXD41" s="63"/>
      <c r="MXE41" s="63"/>
      <c r="MXF41" s="63"/>
      <c r="MXG41" s="63"/>
      <c r="MXH41" s="63"/>
      <c r="MXI41" s="63"/>
      <c r="MXJ41" s="63"/>
      <c r="MXK41" s="63"/>
      <c r="MXL41" s="63"/>
      <c r="MXM41" s="63"/>
      <c r="MXN41" s="63"/>
      <c r="MXO41" s="63"/>
      <c r="MXP41" s="63"/>
      <c r="MXQ41" s="63"/>
      <c r="MXR41" s="63"/>
      <c r="MXS41" s="63"/>
      <c r="MXT41" s="63"/>
      <c r="MXU41" s="63"/>
      <c r="MXV41" s="63"/>
      <c r="MXW41" s="63"/>
      <c r="MXX41" s="63"/>
      <c r="MXY41" s="63"/>
      <c r="MXZ41" s="63"/>
      <c r="MYA41" s="63"/>
      <c r="MYB41" s="63"/>
      <c r="MYC41" s="63"/>
      <c r="MYD41" s="63"/>
      <c r="MYE41" s="63"/>
      <c r="MYF41" s="63"/>
      <c r="MYG41" s="63"/>
      <c r="MYH41" s="63"/>
      <c r="MYI41" s="63"/>
      <c r="MYJ41" s="63"/>
      <c r="MYK41" s="63"/>
      <c r="MYL41" s="63"/>
      <c r="MYM41" s="63"/>
      <c r="MYN41" s="63"/>
      <c r="MYO41" s="63"/>
      <c r="MYP41" s="63"/>
      <c r="MYQ41" s="63"/>
      <c r="MYR41" s="63"/>
      <c r="MYS41" s="63"/>
      <c r="MYT41" s="63"/>
      <c r="MYU41" s="63"/>
      <c r="MYV41" s="63"/>
      <c r="MYW41" s="63"/>
      <c r="MYX41" s="63"/>
      <c r="MYY41" s="63"/>
      <c r="MYZ41" s="63"/>
      <c r="MZA41" s="63"/>
      <c r="MZB41" s="63"/>
      <c r="MZC41" s="63"/>
      <c r="MZD41" s="63"/>
      <c r="MZE41" s="63"/>
      <c r="MZF41" s="63"/>
      <c r="MZG41" s="63"/>
      <c r="MZH41" s="63"/>
      <c r="MZI41" s="63"/>
      <c r="MZJ41" s="63"/>
      <c r="MZK41" s="63"/>
      <c r="MZL41" s="63"/>
      <c r="MZM41" s="63"/>
      <c r="MZN41" s="63"/>
      <c r="MZO41" s="63"/>
      <c r="MZP41" s="63"/>
      <c r="MZQ41" s="63"/>
      <c r="MZR41" s="63"/>
      <c r="MZS41" s="63"/>
      <c r="MZT41" s="63"/>
      <c r="MZU41" s="63"/>
      <c r="MZV41" s="63"/>
      <c r="MZW41" s="63"/>
      <c r="MZX41" s="63"/>
      <c r="MZY41" s="63"/>
      <c r="MZZ41" s="63"/>
      <c r="NAA41" s="63"/>
      <c r="NAB41" s="63"/>
      <c r="NAC41" s="63"/>
      <c r="NAD41" s="63"/>
      <c r="NAE41" s="63"/>
      <c r="NAF41" s="63"/>
      <c r="NAG41" s="63"/>
      <c r="NAH41" s="63"/>
      <c r="NAI41" s="63"/>
      <c r="NAJ41" s="63"/>
      <c r="NAK41" s="63"/>
      <c r="NAL41" s="63"/>
      <c r="NAM41" s="63"/>
      <c r="NAN41" s="63"/>
      <c r="NAO41" s="63"/>
      <c r="NAP41" s="63"/>
      <c r="NAQ41" s="63"/>
      <c r="NAR41" s="63"/>
      <c r="NAS41" s="63"/>
      <c r="NAT41" s="63"/>
      <c r="NAU41" s="63"/>
      <c r="NAV41" s="63"/>
      <c r="NAW41" s="63"/>
      <c r="NAX41" s="63"/>
      <c r="NAY41" s="63"/>
      <c r="NAZ41" s="63"/>
      <c r="NBA41" s="63"/>
      <c r="NBB41" s="63"/>
      <c r="NBC41" s="63"/>
      <c r="NBD41" s="63"/>
      <c r="NBE41" s="63"/>
      <c r="NBF41" s="63"/>
      <c r="NBG41" s="63"/>
      <c r="NBH41" s="63"/>
      <c r="NBI41" s="63"/>
      <c r="NBJ41" s="63"/>
      <c r="NBK41" s="63"/>
      <c r="NBL41" s="63"/>
      <c r="NBM41" s="63"/>
      <c r="NBN41" s="63"/>
      <c r="NBO41" s="63"/>
      <c r="NBP41" s="63"/>
      <c r="NBQ41" s="63"/>
      <c r="NBR41" s="63"/>
      <c r="NBS41" s="63"/>
      <c r="NBT41" s="63"/>
      <c r="NBU41" s="63"/>
      <c r="NBV41" s="63"/>
      <c r="NBW41" s="63"/>
      <c r="NBX41" s="63"/>
      <c r="NBY41" s="63"/>
      <c r="NBZ41" s="63"/>
      <c r="NCA41" s="63"/>
      <c r="NCB41" s="63"/>
      <c r="NCC41" s="63"/>
      <c r="NCD41" s="63"/>
      <c r="NCE41" s="63"/>
      <c r="NCF41" s="63"/>
      <c r="NCG41" s="63"/>
      <c r="NCH41" s="63"/>
      <c r="NCI41" s="63"/>
      <c r="NCJ41" s="63"/>
      <c r="NCK41" s="63"/>
      <c r="NCL41" s="63"/>
      <c r="NCM41" s="63"/>
      <c r="NCN41" s="63"/>
      <c r="NCO41" s="63"/>
      <c r="NCP41" s="63"/>
      <c r="NCQ41" s="63"/>
      <c r="NCR41" s="63"/>
      <c r="NCS41" s="63"/>
      <c r="NCT41" s="63"/>
      <c r="NCU41" s="63"/>
      <c r="NCV41" s="63"/>
      <c r="NCW41" s="63"/>
      <c r="NCX41" s="63"/>
      <c r="NCY41" s="63"/>
      <c r="NCZ41" s="63"/>
      <c r="NDA41" s="63"/>
      <c r="NDB41" s="63"/>
      <c r="NDC41" s="63"/>
      <c r="NDD41" s="63"/>
      <c r="NDE41" s="63"/>
      <c r="NDF41" s="63"/>
      <c r="NDG41" s="63"/>
      <c r="NDH41" s="63"/>
      <c r="NDI41" s="63"/>
      <c r="NDJ41" s="63"/>
      <c r="NDK41" s="63"/>
      <c r="NDL41" s="63"/>
      <c r="NDM41" s="63"/>
      <c r="NDN41" s="63"/>
      <c r="NDO41" s="63"/>
      <c r="NDP41" s="63"/>
      <c r="NDQ41" s="63"/>
      <c r="NDR41" s="63"/>
      <c r="NDS41" s="63"/>
      <c r="NDT41" s="63"/>
      <c r="NDU41" s="63"/>
      <c r="NDV41" s="63"/>
      <c r="NDW41" s="63"/>
      <c r="NDX41" s="63"/>
      <c r="NDY41" s="63"/>
      <c r="NDZ41" s="63"/>
      <c r="NEA41" s="63"/>
      <c r="NEB41" s="63"/>
      <c r="NEC41" s="63"/>
      <c r="NED41" s="63"/>
      <c r="NEE41" s="63"/>
      <c r="NEF41" s="63"/>
      <c r="NEG41" s="63"/>
      <c r="NEH41" s="63"/>
      <c r="NEI41" s="63"/>
      <c r="NEJ41" s="63"/>
      <c r="NEK41" s="63"/>
      <c r="NEL41" s="63"/>
      <c r="NEM41" s="63"/>
      <c r="NEN41" s="63"/>
      <c r="NEO41" s="63"/>
      <c r="NEP41" s="63"/>
      <c r="NEQ41" s="63"/>
      <c r="NER41" s="63"/>
      <c r="NES41" s="63"/>
      <c r="NET41" s="63"/>
      <c r="NEU41" s="63"/>
      <c r="NEV41" s="63"/>
      <c r="NEW41" s="63"/>
      <c r="NEX41" s="63"/>
      <c r="NEY41" s="63"/>
      <c r="NEZ41" s="63"/>
      <c r="NFA41" s="63"/>
      <c r="NFB41" s="63"/>
      <c r="NFC41" s="63"/>
      <c r="NFD41" s="63"/>
      <c r="NFE41" s="63"/>
      <c r="NFF41" s="63"/>
      <c r="NFG41" s="63"/>
      <c r="NFH41" s="63"/>
      <c r="NFI41" s="63"/>
      <c r="NFJ41" s="63"/>
      <c r="NFK41" s="63"/>
      <c r="NFL41" s="63"/>
      <c r="NFM41" s="63"/>
      <c r="NFN41" s="63"/>
      <c r="NFO41" s="63"/>
      <c r="NFP41" s="63"/>
      <c r="NFQ41" s="63"/>
      <c r="NFR41" s="63"/>
      <c r="NFS41" s="63"/>
      <c r="NFT41" s="63"/>
      <c r="NFU41" s="63"/>
      <c r="NFV41" s="63"/>
      <c r="NFW41" s="63"/>
      <c r="NFX41" s="63"/>
      <c r="NFY41" s="63"/>
      <c r="NFZ41" s="63"/>
      <c r="NGA41" s="63"/>
      <c r="NGB41" s="63"/>
      <c r="NGC41" s="63"/>
      <c r="NGD41" s="63"/>
      <c r="NGE41" s="63"/>
      <c r="NGF41" s="63"/>
      <c r="NGG41" s="63"/>
      <c r="NGH41" s="63"/>
      <c r="NGI41" s="63"/>
      <c r="NGJ41" s="63"/>
      <c r="NGK41" s="63"/>
      <c r="NGL41" s="63"/>
      <c r="NGM41" s="63"/>
      <c r="NGN41" s="63"/>
      <c r="NGO41" s="63"/>
      <c r="NGP41" s="63"/>
      <c r="NGQ41" s="63"/>
      <c r="NGR41" s="63"/>
      <c r="NGS41" s="63"/>
      <c r="NGT41" s="63"/>
      <c r="NGU41" s="63"/>
      <c r="NGV41" s="63"/>
      <c r="NGW41" s="63"/>
      <c r="NGX41" s="63"/>
      <c r="NGY41" s="63"/>
      <c r="NGZ41" s="63"/>
      <c r="NHA41" s="63"/>
      <c r="NHB41" s="63"/>
      <c r="NHC41" s="63"/>
      <c r="NHD41" s="63"/>
      <c r="NHE41" s="63"/>
      <c r="NHF41" s="63"/>
      <c r="NHG41" s="63"/>
      <c r="NHH41" s="63"/>
      <c r="NHI41" s="63"/>
      <c r="NHJ41" s="63"/>
      <c r="NHK41" s="63"/>
      <c r="NHL41" s="63"/>
      <c r="NHM41" s="63"/>
      <c r="NHN41" s="63"/>
      <c r="NHO41" s="63"/>
      <c r="NHP41" s="63"/>
      <c r="NHQ41" s="63"/>
      <c r="NHR41" s="63"/>
      <c r="NHS41" s="63"/>
      <c r="NHT41" s="63"/>
      <c r="NHU41" s="63"/>
      <c r="NHV41" s="63"/>
      <c r="NHW41" s="63"/>
      <c r="NHX41" s="63"/>
      <c r="NHY41" s="63"/>
      <c r="NHZ41" s="63"/>
      <c r="NIA41" s="63"/>
      <c r="NIB41" s="63"/>
      <c r="NIC41" s="63"/>
      <c r="NID41" s="63"/>
      <c r="NIE41" s="63"/>
      <c r="NIF41" s="63"/>
      <c r="NIG41" s="63"/>
      <c r="NIH41" s="63"/>
      <c r="NII41" s="63"/>
      <c r="NIJ41" s="63"/>
      <c r="NIK41" s="63"/>
      <c r="NIL41" s="63"/>
      <c r="NIM41" s="63"/>
      <c r="NIN41" s="63"/>
      <c r="NIO41" s="63"/>
      <c r="NIP41" s="63"/>
      <c r="NIQ41" s="63"/>
      <c r="NIR41" s="63"/>
      <c r="NIS41" s="63"/>
      <c r="NIT41" s="63"/>
      <c r="NIU41" s="63"/>
      <c r="NIV41" s="63"/>
      <c r="NIW41" s="63"/>
      <c r="NIX41" s="63"/>
      <c r="NIY41" s="63"/>
      <c r="NIZ41" s="63"/>
      <c r="NJA41" s="63"/>
      <c r="NJB41" s="63"/>
      <c r="NJC41" s="63"/>
      <c r="NJD41" s="63"/>
      <c r="NJE41" s="63"/>
      <c r="NJF41" s="63"/>
      <c r="NJG41" s="63"/>
      <c r="NJH41" s="63"/>
      <c r="NJI41" s="63"/>
      <c r="NJJ41" s="63"/>
      <c r="NJK41" s="63"/>
      <c r="NJL41" s="63"/>
      <c r="NJM41" s="63"/>
      <c r="NJN41" s="63"/>
      <c r="NJO41" s="63"/>
      <c r="NJP41" s="63"/>
      <c r="NJQ41" s="63"/>
      <c r="NJR41" s="63"/>
      <c r="NJS41" s="63"/>
      <c r="NJT41" s="63"/>
      <c r="NJU41" s="63"/>
      <c r="NJV41" s="63"/>
      <c r="NJW41" s="63"/>
      <c r="NJX41" s="63"/>
      <c r="NJY41" s="63"/>
      <c r="NJZ41" s="63"/>
      <c r="NKA41" s="63"/>
      <c r="NKB41" s="63"/>
      <c r="NKC41" s="63"/>
      <c r="NKD41" s="63"/>
      <c r="NKE41" s="63"/>
      <c r="NKF41" s="63"/>
      <c r="NKG41" s="63"/>
      <c r="NKH41" s="63"/>
      <c r="NKI41" s="63"/>
      <c r="NKJ41" s="63"/>
      <c r="NKK41" s="63"/>
      <c r="NKL41" s="63"/>
      <c r="NKM41" s="63"/>
      <c r="NKN41" s="63"/>
      <c r="NKO41" s="63"/>
      <c r="NKP41" s="63"/>
      <c r="NKQ41" s="63"/>
      <c r="NKR41" s="63"/>
      <c r="NKS41" s="63"/>
      <c r="NKT41" s="63"/>
      <c r="NKU41" s="63"/>
      <c r="NKV41" s="63"/>
      <c r="NKW41" s="63"/>
      <c r="NKX41" s="63"/>
      <c r="NKY41" s="63"/>
      <c r="NKZ41" s="63"/>
      <c r="NLA41" s="63"/>
      <c r="NLB41" s="63"/>
      <c r="NLC41" s="63"/>
      <c r="NLD41" s="63"/>
      <c r="NLE41" s="63"/>
      <c r="NLF41" s="63"/>
      <c r="NLG41" s="63"/>
      <c r="NLH41" s="63"/>
      <c r="NLI41" s="63"/>
      <c r="NLJ41" s="63"/>
      <c r="NLK41" s="63"/>
      <c r="NLL41" s="63"/>
      <c r="NLM41" s="63"/>
      <c r="NLN41" s="63"/>
      <c r="NLO41" s="63"/>
      <c r="NLP41" s="63"/>
      <c r="NLQ41" s="63"/>
      <c r="NLR41" s="63"/>
      <c r="NLS41" s="63"/>
      <c r="NLT41" s="63"/>
      <c r="NLU41" s="63"/>
      <c r="NLV41" s="63"/>
      <c r="NLW41" s="63"/>
      <c r="NLX41" s="63"/>
      <c r="NLY41" s="63"/>
      <c r="NLZ41" s="63"/>
      <c r="NMA41" s="63"/>
      <c r="NMB41" s="63"/>
      <c r="NMC41" s="63"/>
      <c r="NMD41" s="63"/>
      <c r="NME41" s="63"/>
      <c r="NMF41" s="63"/>
      <c r="NMG41" s="63"/>
      <c r="NMH41" s="63"/>
      <c r="NMI41" s="63"/>
      <c r="NMJ41" s="63"/>
      <c r="NMK41" s="63"/>
      <c r="NML41" s="63"/>
      <c r="NMM41" s="63"/>
      <c r="NMN41" s="63"/>
      <c r="NMO41" s="63"/>
      <c r="NMP41" s="63"/>
      <c r="NMQ41" s="63"/>
      <c r="NMR41" s="63"/>
      <c r="NMS41" s="63"/>
      <c r="NMT41" s="63"/>
      <c r="NMU41" s="63"/>
      <c r="NMV41" s="63"/>
      <c r="NMW41" s="63"/>
      <c r="NMX41" s="63"/>
      <c r="NMY41" s="63"/>
      <c r="NMZ41" s="63"/>
      <c r="NNA41" s="63"/>
      <c r="NNB41" s="63"/>
      <c r="NNC41" s="63"/>
      <c r="NND41" s="63"/>
      <c r="NNE41" s="63"/>
      <c r="NNF41" s="63"/>
      <c r="NNG41" s="63"/>
      <c r="NNH41" s="63"/>
      <c r="NNI41" s="63"/>
      <c r="NNJ41" s="63"/>
      <c r="NNK41" s="63"/>
      <c r="NNL41" s="63"/>
      <c r="NNM41" s="63"/>
      <c r="NNN41" s="63"/>
      <c r="NNO41" s="63"/>
      <c r="NNP41" s="63"/>
      <c r="NNQ41" s="63"/>
      <c r="NNR41" s="63"/>
      <c r="NNS41" s="63"/>
      <c r="NNT41" s="63"/>
      <c r="NNU41" s="63"/>
      <c r="NNV41" s="63"/>
      <c r="NNW41" s="63"/>
      <c r="NNX41" s="63"/>
      <c r="NNY41" s="63"/>
      <c r="NNZ41" s="63"/>
      <c r="NOA41" s="63"/>
      <c r="NOB41" s="63"/>
      <c r="NOC41" s="63"/>
      <c r="NOD41" s="63"/>
      <c r="NOE41" s="63"/>
      <c r="NOF41" s="63"/>
      <c r="NOG41" s="63"/>
      <c r="NOH41" s="63"/>
      <c r="NOI41" s="63"/>
      <c r="NOJ41" s="63"/>
      <c r="NOK41" s="63"/>
      <c r="NOL41" s="63"/>
      <c r="NOM41" s="63"/>
      <c r="NON41" s="63"/>
      <c r="NOO41" s="63"/>
      <c r="NOP41" s="63"/>
      <c r="NOQ41" s="63"/>
      <c r="NOR41" s="63"/>
      <c r="NOS41" s="63"/>
      <c r="NOT41" s="63"/>
      <c r="NOU41" s="63"/>
      <c r="NOV41" s="63"/>
      <c r="NOW41" s="63"/>
      <c r="NOX41" s="63"/>
      <c r="NOY41" s="63"/>
      <c r="NOZ41" s="63"/>
      <c r="NPA41" s="63"/>
      <c r="NPB41" s="63"/>
      <c r="NPC41" s="63"/>
      <c r="NPD41" s="63"/>
      <c r="NPE41" s="63"/>
      <c r="NPF41" s="63"/>
      <c r="NPG41" s="63"/>
      <c r="NPH41" s="63"/>
      <c r="NPI41" s="63"/>
      <c r="NPJ41" s="63"/>
      <c r="NPK41" s="63"/>
      <c r="NPL41" s="63"/>
      <c r="NPM41" s="63"/>
      <c r="NPN41" s="63"/>
      <c r="NPO41" s="63"/>
      <c r="NPP41" s="63"/>
      <c r="NPQ41" s="63"/>
      <c r="NPR41" s="63"/>
      <c r="NPS41" s="63"/>
      <c r="NPT41" s="63"/>
      <c r="NPU41" s="63"/>
      <c r="NPV41" s="63"/>
      <c r="NPW41" s="63"/>
      <c r="NPX41" s="63"/>
      <c r="NPY41" s="63"/>
      <c r="NPZ41" s="63"/>
      <c r="NQA41" s="63"/>
      <c r="NQB41" s="63"/>
      <c r="NQC41" s="63"/>
      <c r="NQD41" s="63"/>
      <c r="NQE41" s="63"/>
      <c r="NQF41" s="63"/>
      <c r="NQG41" s="63"/>
      <c r="NQH41" s="63"/>
      <c r="NQI41" s="63"/>
      <c r="NQJ41" s="63"/>
      <c r="NQK41" s="63"/>
      <c r="NQL41" s="63"/>
      <c r="NQM41" s="63"/>
      <c r="NQN41" s="63"/>
      <c r="NQO41" s="63"/>
      <c r="NQP41" s="63"/>
      <c r="NQQ41" s="63"/>
      <c r="NQR41" s="63"/>
      <c r="NQS41" s="63"/>
      <c r="NQT41" s="63"/>
      <c r="NQU41" s="63"/>
      <c r="NQV41" s="63"/>
      <c r="NQW41" s="63"/>
      <c r="NQX41" s="63"/>
      <c r="NQY41" s="63"/>
      <c r="NQZ41" s="63"/>
      <c r="NRA41" s="63"/>
      <c r="NRB41" s="63"/>
      <c r="NRC41" s="63"/>
      <c r="NRD41" s="63"/>
      <c r="NRE41" s="63"/>
      <c r="NRF41" s="63"/>
      <c r="NRG41" s="63"/>
      <c r="NRH41" s="63"/>
      <c r="NRI41" s="63"/>
      <c r="NRJ41" s="63"/>
      <c r="NRK41" s="63"/>
      <c r="NRL41" s="63"/>
      <c r="NRM41" s="63"/>
      <c r="NRN41" s="63"/>
      <c r="NRO41" s="63"/>
      <c r="NRP41" s="63"/>
      <c r="NRQ41" s="63"/>
      <c r="NRR41" s="63"/>
      <c r="NRS41" s="63"/>
      <c r="NRT41" s="63"/>
      <c r="NRU41" s="63"/>
      <c r="NRV41" s="63"/>
      <c r="NRW41" s="63"/>
      <c r="NRX41" s="63"/>
      <c r="NRY41" s="63"/>
      <c r="NRZ41" s="63"/>
      <c r="NSA41" s="63"/>
      <c r="NSB41" s="63"/>
      <c r="NSC41" s="63"/>
      <c r="NSD41" s="63"/>
      <c r="NSE41" s="63"/>
      <c r="NSF41" s="63"/>
      <c r="NSG41" s="63"/>
      <c r="NSH41" s="63"/>
      <c r="NSI41" s="63"/>
      <c r="NSJ41" s="63"/>
      <c r="NSK41" s="63"/>
      <c r="NSL41" s="63"/>
      <c r="NSM41" s="63"/>
      <c r="NSN41" s="63"/>
      <c r="NSO41" s="63"/>
      <c r="NSP41" s="63"/>
      <c r="NSQ41" s="63"/>
      <c r="NSR41" s="63"/>
      <c r="NSS41" s="63"/>
      <c r="NST41" s="63"/>
      <c r="NSU41" s="63"/>
      <c r="NSV41" s="63"/>
      <c r="NSW41" s="63"/>
      <c r="NSX41" s="63"/>
      <c r="NSY41" s="63"/>
      <c r="NSZ41" s="63"/>
      <c r="NTA41" s="63"/>
      <c r="NTB41" s="63"/>
      <c r="NTC41" s="63"/>
      <c r="NTD41" s="63"/>
      <c r="NTE41" s="63"/>
      <c r="NTF41" s="63"/>
      <c r="NTG41" s="63"/>
      <c r="NTH41" s="63"/>
      <c r="NTI41" s="63"/>
      <c r="NTJ41" s="63"/>
      <c r="NTK41" s="63"/>
      <c r="NTL41" s="63"/>
      <c r="NTM41" s="63"/>
      <c r="NTN41" s="63"/>
      <c r="NTO41" s="63"/>
      <c r="NTP41" s="63"/>
      <c r="NTQ41" s="63"/>
      <c r="NTR41" s="63"/>
      <c r="NTS41" s="63"/>
      <c r="NTT41" s="63"/>
      <c r="NTU41" s="63"/>
      <c r="NTV41" s="63"/>
      <c r="NTW41" s="63"/>
      <c r="NTX41" s="63"/>
      <c r="NTY41" s="63"/>
      <c r="NTZ41" s="63"/>
      <c r="NUA41" s="63"/>
      <c r="NUB41" s="63"/>
      <c r="NUC41" s="63"/>
      <c r="NUD41" s="63"/>
      <c r="NUE41" s="63"/>
      <c r="NUF41" s="63"/>
      <c r="NUG41" s="63"/>
      <c r="NUH41" s="63"/>
      <c r="NUI41" s="63"/>
      <c r="NUJ41" s="63"/>
      <c r="NUK41" s="63"/>
      <c r="NUL41" s="63"/>
      <c r="NUM41" s="63"/>
      <c r="NUN41" s="63"/>
      <c r="NUO41" s="63"/>
      <c r="NUP41" s="63"/>
      <c r="NUQ41" s="63"/>
      <c r="NUR41" s="63"/>
      <c r="NUS41" s="63"/>
      <c r="NUT41" s="63"/>
      <c r="NUU41" s="63"/>
      <c r="NUV41" s="63"/>
      <c r="NUW41" s="63"/>
      <c r="NUX41" s="63"/>
      <c r="NUY41" s="63"/>
      <c r="NUZ41" s="63"/>
      <c r="NVA41" s="63"/>
      <c r="NVB41" s="63"/>
      <c r="NVC41" s="63"/>
      <c r="NVD41" s="63"/>
      <c r="NVE41" s="63"/>
      <c r="NVF41" s="63"/>
      <c r="NVG41" s="63"/>
      <c r="NVH41" s="63"/>
      <c r="NVI41" s="63"/>
      <c r="NVJ41" s="63"/>
      <c r="NVK41" s="63"/>
      <c r="NVL41" s="63"/>
      <c r="NVM41" s="63"/>
      <c r="NVN41" s="63"/>
      <c r="NVO41" s="63"/>
      <c r="NVP41" s="63"/>
      <c r="NVQ41" s="63"/>
      <c r="NVR41" s="63"/>
      <c r="NVS41" s="63"/>
      <c r="NVT41" s="63"/>
      <c r="NVU41" s="63"/>
      <c r="NVV41" s="63"/>
      <c r="NVW41" s="63"/>
      <c r="NVX41" s="63"/>
      <c r="NVY41" s="63"/>
      <c r="NVZ41" s="63"/>
      <c r="NWA41" s="63"/>
      <c r="NWB41" s="63"/>
      <c r="NWC41" s="63"/>
      <c r="NWD41" s="63"/>
      <c r="NWE41" s="63"/>
      <c r="NWF41" s="63"/>
      <c r="NWG41" s="63"/>
      <c r="NWH41" s="63"/>
      <c r="NWI41" s="63"/>
      <c r="NWJ41" s="63"/>
      <c r="NWK41" s="63"/>
      <c r="NWL41" s="63"/>
      <c r="NWM41" s="63"/>
      <c r="NWN41" s="63"/>
      <c r="NWO41" s="63"/>
      <c r="NWP41" s="63"/>
      <c r="NWQ41" s="63"/>
      <c r="NWR41" s="63"/>
      <c r="NWS41" s="63"/>
      <c r="NWT41" s="63"/>
      <c r="NWU41" s="63"/>
      <c r="NWV41" s="63"/>
      <c r="NWW41" s="63"/>
      <c r="NWX41" s="63"/>
      <c r="NWY41" s="63"/>
      <c r="NWZ41" s="63"/>
      <c r="NXA41" s="63"/>
      <c r="NXB41" s="63"/>
      <c r="NXC41" s="63"/>
      <c r="NXD41" s="63"/>
      <c r="NXE41" s="63"/>
      <c r="NXF41" s="63"/>
      <c r="NXG41" s="63"/>
      <c r="NXH41" s="63"/>
      <c r="NXI41" s="63"/>
      <c r="NXJ41" s="63"/>
      <c r="NXK41" s="63"/>
      <c r="NXL41" s="63"/>
      <c r="NXM41" s="63"/>
      <c r="NXN41" s="63"/>
      <c r="NXO41" s="63"/>
      <c r="NXP41" s="63"/>
      <c r="NXQ41" s="63"/>
      <c r="NXR41" s="63"/>
      <c r="NXS41" s="63"/>
      <c r="NXT41" s="63"/>
      <c r="NXU41" s="63"/>
      <c r="NXV41" s="63"/>
      <c r="NXW41" s="63"/>
      <c r="NXX41" s="63"/>
      <c r="NXY41" s="63"/>
      <c r="NXZ41" s="63"/>
      <c r="NYA41" s="63"/>
      <c r="NYB41" s="63"/>
      <c r="NYC41" s="63"/>
      <c r="NYD41" s="63"/>
      <c r="NYE41" s="63"/>
      <c r="NYF41" s="63"/>
      <c r="NYG41" s="63"/>
      <c r="NYH41" s="63"/>
      <c r="NYI41" s="63"/>
      <c r="NYJ41" s="63"/>
      <c r="NYK41" s="63"/>
      <c r="NYL41" s="63"/>
      <c r="NYM41" s="63"/>
      <c r="NYN41" s="63"/>
      <c r="NYO41" s="63"/>
      <c r="NYP41" s="63"/>
      <c r="NYQ41" s="63"/>
      <c r="NYR41" s="63"/>
      <c r="NYS41" s="63"/>
      <c r="NYT41" s="63"/>
      <c r="NYU41" s="63"/>
      <c r="NYV41" s="63"/>
      <c r="NYW41" s="63"/>
      <c r="NYX41" s="63"/>
      <c r="NYY41" s="63"/>
      <c r="NYZ41" s="63"/>
      <c r="NZA41" s="63"/>
      <c r="NZB41" s="63"/>
      <c r="NZC41" s="63"/>
      <c r="NZD41" s="63"/>
      <c r="NZE41" s="63"/>
      <c r="NZF41" s="63"/>
      <c r="NZG41" s="63"/>
      <c r="NZH41" s="63"/>
      <c r="NZI41" s="63"/>
      <c r="NZJ41" s="63"/>
      <c r="NZK41" s="63"/>
      <c r="NZL41" s="63"/>
      <c r="NZM41" s="63"/>
      <c r="NZN41" s="63"/>
      <c r="NZO41" s="63"/>
      <c r="NZP41" s="63"/>
      <c r="NZQ41" s="63"/>
      <c r="NZR41" s="63"/>
      <c r="NZS41" s="63"/>
      <c r="NZT41" s="63"/>
      <c r="NZU41" s="63"/>
      <c r="NZV41" s="63"/>
      <c r="NZW41" s="63"/>
      <c r="NZX41" s="63"/>
      <c r="NZY41" s="63"/>
      <c r="NZZ41" s="63"/>
      <c r="OAA41" s="63"/>
      <c r="OAB41" s="63"/>
      <c r="OAC41" s="63"/>
      <c r="OAD41" s="63"/>
      <c r="OAE41" s="63"/>
      <c r="OAF41" s="63"/>
      <c r="OAG41" s="63"/>
      <c r="OAH41" s="63"/>
      <c r="OAI41" s="63"/>
      <c r="OAJ41" s="63"/>
      <c r="OAK41" s="63"/>
      <c r="OAL41" s="63"/>
      <c r="OAM41" s="63"/>
      <c r="OAN41" s="63"/>
      <c r="OAO41" s="63"/>
      <c r="OAP41" s="63"/>
      <c r="OAQ41" s="63"/>
      <c r="OAR41" s="63"/>
      <c r="OAS41" s="63"/>
      <c r="OAT41" s="63"/>
      <c r="OAU41" s="63"/>
      <c r="OAV41" s="63"/>
      <c r="OAW41" s="63"/>
      <c r="OAX41" s="63"/>
      <c r="OAY41" s="63"/>
      <c r="OAZ41" s="63"/>
      <c r="OBA41" s="63"/>
      <c r="OBB41" s="63"/>
      <c r="OBC41" s="63"/>
      <c r="OBD41" s="63"/>
      <c r="OBE41" s="63"/>
      <c r="OBF41" s="63"/>
      <c r="OBG41" s="63"/>
      <c r="OBH41" s="63"/>
      <c r="OBI41" s="63"/>
      <c r="OBJ41" s="63"/>
      <c r="OBK41" s="63"/>
      <c r="OBL41" s="63"/>
      <c r="OBM41" s="63"/>
      <c r="OBN41" s="63"/>
      <c r="OBO41" s="63"/>
      <c r="OBP41" s="63"/>
      <c r="OBQ41" s="63"/>
      <c r="OBR41" s="63"/>
      <c r="OBS41" s="63"/>
      <c r="OBT41" s="63"/>
      <c r="OBU41" s="63"/>
      <c r="OBV41" s="63"/>
      <c r="OBW41" s="63"/>
      <c r="OBX41" s="63"/>
      <c r="OBY41" s="63"/>
      <c r="OBZ41" s="63"/>
      <c r="OCA41" s="63"/>
      <c r="OCB41" s="63"/>
      <c r="OCC41" s="63"/>
      <c r="OCD41" s="63"/>
      <c r="OCE41" s="63"/>
      <c r="OCF41" s="63"/>
      <c r="OCG41" s="63"/>
      <c r="OCH41" s="63"/>
      <c r="OCI41" s="63"/>
      <c r="OCJ41" s="63"/>
      <c r="OCK41" s="63"/>
      <c r="OCL41" s="63"/>
      <c r="OCM41" s="63"/>
      <c r="OCN41" s="63"/>
      <c r="OCO41" s="63"/>
      <c r="OCP41" s="63"/>
      <c r="OCQ41" s="63"/>
      <c r="OCR41" s="63"/>
      <c r="OCS41" s="63"/>
      <c r="OCT41" s="63"/>
      <c r="OCU41" s="63"/>
      <c r="OCV41" s="63"/>
      <c r="OCW41" s="63"/>
      <c r="OCX41" s="63"/>
      <c r="OCY41" s="63"/>
      <c r="OCZ41" s="63"/>
      <c r="ODA41" s="63"/>
      <c r="ODB41" s="63"/>
      <c r="ODC41" s="63"/>
      <c r="ODD41" s="63"/>
      <c r="ODE41" s="63"/>
      <c r="ODF41" s="63"/>
      <c r="ODG41" s="63"/>
      <c r="ODH41" s="63"/>
      <c r="ODI41" s="63"/>
      <c r="ODJ41" s="63"/>
      <c r="ODK41" s="63"/>
      <c r="ODL41" s="63"/>
      <c r="ODM41" s="63"/>
      <c r="ODN41" s="63"/>
      <c r="ODO41" s="63"/>
      <c r="ODP41" s="63"/>
      <c r="ODQ41" s="63"/>
      <c r="ODR41" s="63"/>
      <c r="ODS41" s="63"/>
      <c r="ODT41" s="63"/>
      <c r="ODU41" s="63"/>
      <c r="ODV41" s="63"/>
      <c r="ODW41" s="63"/>
      <c r="ODX41" s="63"/>
      <c r="ODY41" s="63"/>
      <c r="ODZ41" s="63"/>
      <c r="OEA41" s="63"/>
      <c r="OEB41" s="63"/>
      <c r="OEC41" s="63"/>
      <c r="OED41" s="63"/>
      <c r="OEE41" s="63"/>
      <c r="OEF41" s="63"/>
      <c r="OEG41" s="63"/>
      <c r="OEH41" s="63"/>
      <c r="OEI41" s="63"/>
      <c r="OEJ41" s="63"/>
      <c r="OEK41" s="63"/>
      <c r="OEL41" s="63"/>
      <c r="OEM41" s="63"/>
      <c r="OEN41" s="63"/>
      <c r="OEO41" s="63"/>
      <c r="OEP41" s="63"/>
      <c r="OEQ41" s="63"/>
      <c r="OER41" s="63"/>
      <c r="OES41" s="63"/>
      <c r="OET41" s="63"/>
      <c r="OEU41" s="63"/>
      <c r="OEV41" s="63"/>
      <c r="OEW41" s="63"/>
      <c r="OEX41" s="63"/>
      <c r="OEY41" s="63"/>
      <c r="OEZ41" s="63"/>
      <c r="OFA41" s="63"/>
      <c r="OFB41" s="63"/>
      <c r="OFC41" s="63"/>
      <c r="OFD41" s="63"/>
      <c r="OFE41" s="63"/>
      <c r="OFF41" s="63"/>
      <c r="OFG41" s="63"/>
      <c r="OFH41" s="63"/>
      <c r="OFI41" s="63"/>
      <c r="OFJ41" s="63"/>
      <c r="OFK41" s="63"/>
      <c r="OFL41" s="63"/>
      <c r="OFM41" s="63"/>
      <c r="OFN41" s="63"/>
      <c r="OFO41" s="63"/>
      <c r="OFP41" s="63"/>
      <c r="OFQ41" s="63"/>
      <c r="OFR41" s="63"/>
      <c r="OFS41" s="63"/>
      <c r="OFT41" s="63"/>
      <c r="OFU41" s="63"/>
      <c r="OFV41" s="63"/>
      <c r="OFW41" s="63"/>
      <c r="OFX41" s="63"/>
      <c r="OFY41" s="63"/>
      <c r="OFZ41" s="63"/>
      <c r="OGA41" s="63"/>
      <c r="OGB41" s="63"/>
      <c r="OGC41" s="63"/>
      <c r="OGD41" s="63"/>
      <c r="OGE41" s="63"/>
      <c r="OGF41" s="63"/>
      <c r="OGG41" s="63"/>
      <c r="OGH41" s="63"/>
      <c r="OGI41" s="63"/>
      <c r="OGJ41" s="63"/>
      <c r="OGK41" s="63"/>
      <c r="OGL41" s="63"/>
      <c r="OGM41" s="63"/>
      <c r="OGN41" s="63"/>
      <c r="OGO41" s="63"/>
      <c r="OGP41" s="63"/>
      <c r="OGQ41" s="63"/>
      <c r="OGR41" s="63"/>
      <c r="OGS41" s="63"/>
      <c r="OGT41" s="63"/>
      <c r="OGU41" s="63"/>
      <c r="OGV41" s="63"/>
      <c r="OGW41" s="63"/>
      <c r="OGX41" s="63"/>
      <c r="OGY41" s="63"/>
      <c r="OGZ41" s="63"/>
      <c r="OHA41" s="63"/>
      <c r="OHB41" s="63"/>
      <c r="OHC41" s="63"/>
      <c r="OHD41" s="63"/>
      <c r="OHE41" s="63"/>
      <c r="OHF41" s="63"/>
      <c r="OHG41" s="63"/>
      <c r="OHH41" s="63"/>
      <c r="OHI41" s="63"/>
      <c r="OHJ41" s="63"/>
      <c r="OHK41" s="63"/>
      <c r="OHL41" s="63"/>
      <c r="OHM41" s="63"/>
      <c r="OHN41" s="63"/>
      <c r="OHO41" s="63"/>
      <c r="OHP41" s="63"/>
      <c r="OHQ41" s="63"/>
      <c r="OHR41" s="63"/>
      <c r="OHS41" s="63"/>
      <c r="OHT41" s="63"/>
      <c r="OHU41" s="63"/>
      <c r="OHV41" s="63"/>
      <c r="OHW41" s="63"/>
      <c r="OHX41" s="63"/>
      <c r="OHY41" s="63"/>
      <c r="OHZ41" s="63"/>
      <c r="OIA41" s="63"/>
      <c r="OIB41" s="63"/>
      <c r="OIC41" s="63"/>
      <c r="OID41" s="63"/>
      <c r="OIE41" s="63"/>
      <c r="OIF41" s="63"/>
      <c r="OIG41" s="63"/>
      <c r="OIH41" s="63"/>
      <c r="OII41" s="63"/>
      <c r="OIJ41" s="63"/>
      <c r="OIK41" s="63"/>
      <c r="OIL41" s="63"/>
      <c r="OIM41" s="63"/>
      <c r="OIN41" s="63"/>
      <c r="OIO41" s="63"/>
      <c r="OIP41" s="63"/>
      <c r="OIQ41" s="63"/>
      <c r="OIR41" s="63"/>
      <c r="OIS41" s="63"/>
      <c r="OIT41" s="63"/>
      <c r="OIU41" s="63"/>
      <c r="OIV41" s="63"/>
      <c r="OIW41" s="63"/>
      <c r="OIX41" s="63"/>
      <c r="OIY41" s="63"/>
      <c r="OIZ41" s="63"/>
      <c r="OJA41" s="63"/>
      <c r="OJB41" s="63"/>
      <c r="OJC41" s="63"/>
      <c r="OJD41" s="63"/>
      <c r="OJE41" s="63"/>
      <c r="OJF41" s="63"/>
      <c r="OJG41" s="63"/>
      <c r="OJH41" s="63"/>
      <c r="OJI41" s="63"/>
      <c r="OJJ41" s="63"/>
      <c r="OJK41" s="63"/>
      <c r="OJL41" s="63"/>
      <c r="OJM41" s="63"/>
      <c r="OJN41" s="63"/>
      <c r="OJO41" s="63"/>
      <c r="OJP41" s="63"/>
      <c r="OJQ41" s="63"/>
      <c r="OJR41" s="63"/>
      <c r="OJS41" s="63"/>
      <c r="OJT41" s="63"/>
      <c r="OJU41" s="63"/>
      <c r="OJV41" s="63"/>
      <c r="OJW41" s="63"/>
      <c r="OJX41" s="63"/>
      <c r="OJY41" s="63"/>
      <c r="OJZ41" s="63"/>
      <c r="OKA41" s="63"/>
      <c r="OKB41" s="63"/>
      <c r="OKC41" s="63"/>
      <c r="OKD41" s="63"/>
      <c r="OKE41" s="63"/>
      <c r="OKF41" s="63"/>
      <c r="OKG41" s="63"/>
      <c r="OKH41" s="63"/>
      <c r="OKI41" s="63"/>
      <c r="OKJ41" s="63"/>
      <c r="OKK41" s="63"/>
      <c r="OKL41" s="63"/>
      <c r="OKM41" s="63"/>
      <c r="OKN41" s="63"/>
      <c r="OKO41" s="63"/>
      <c r="OKP41" s="63"/>
      <c r="OKQ41" s="63"/>
      <c r="OKR41" s="63"/>
      <c r="OKS41" s="63"/>
      <c r="OKT41" s="63"/>
      <c r="OKU41" s="63"/>
      <c r="OKV41" s="63"/>
      <c r="OKW41" s="63"/>
      <c r="OKX41" s="63"/>
      <c r="OKY41" s="63"/>
      <c r="OKZ41" s="63"/>
      <c r="OLA41" s="63"/>
      <c r="OLB41" s="63"/>
      <c r="OLC41" s="63"/>
      <c r="OLD41" s="63"/>
      <c r="OLE41" s="63"/>
      <c r="OLF41" s="63"/>
      <c r="OLG41" s="63"/>
      <c r="OLH41" s="63"/>
      <c r="OLI41" s="63"/>
      <c r="OLJ41" s="63"/>
      <c r="OLK41" s="63"/>
      <c r="OLL41" s="63"/>
      <c r="OLM41" s="63"/>
      <c r="OLN41" s="63"/>
      <c r="OLO41" s="63"/>
      <c r="OLP41" s="63"/>
      <c r="OLQ41" s="63"/>
      <c r="OLR41" s="63"/>
      <c r="OLS41" s="63"/>
      <c r="OLT41" s="63"/>
      <c r="OLU41" s="63"/>
      <c r="OLV41" s="63"/>
      <c r="OLW41" s="63"/>
      <c r="OLX41" s="63"/>
      <c r="OLY41" s="63"/>
      <c r="OLZ41" s="63"/>
      <c r="OMA41" s="63"/>
      <c r="OMB41" s="63"/>
      <c r="OMC41" s="63"/>
      <c r="OMD41" s="63"/>
      <c r="OME41" s="63"/>
      <c r="OMF41" s="63"/>
      <c r="OMG41" s="63"/>
      <c r="OMH41" s="63"/>
      <c r="OMI41" s="63"/>
      <c r="OMJ41" s="63"/>
      <c r="OMK41" s="63"/>
      <c r="OML41" s="63"/>
      <c r="OMM41" s="63"/>
      <c r="OMN41" s="63"/>
      <c r="OMO41" s="63"/>
      <c r="OMP41" s="63"/>
      <c r="OMQ41" s="63"/>
      <c r="OMR41" s="63"/>
      <c r="OMS41" s="63"/>
      <c r="OMT41" s="63"/>
      <c r="OMU41" s="63"/>
      <c r="OMV41" s="63"/>
      <c r="OMW41" s="63"/>
      <c r="OMX41" s="63"/>
      <c r="OMY41" s="63"/>
      <c r="OMZ41" s="63"/>
      <c r="ONA41" s="63"/>
      <c r="ONB41" s="63"/>
      <c r="ONC41" s="63"/>
      <c r="OND41" s="63"/>
      <c r="ONE41" s="63"/>
      <c r="ONF41" s="63"/>
      <c r="ONG41" s="63"/>
      <c r="ONH41" s="63"/>
      <c r="ONI41" s="63"/>
      <c r="ONJ41" s="63"/>
      <c r="ONK41" s="63"/>
      <c r="ONL41" s="63"/>
      <c r="ONM41" s="63"/>
      <c r="ONN41" s="63"/>
      <c r="ONO41" s="63"/>
      <c r="ONP41" s="63"/>
      <c r="ONQ41" s="63"/>
      <c r="ONR41" s="63"/>
      <c r="ONS41" s="63"/>
      <c r="ONT41" s="63"/>
      <c r="ONU41" s="63"/>
      <c r="ONV41" s="63"/>
      <c r="ONW41" s="63"/>
      <c r="ONX41" s="63"/>
      <c r="ONY41" s="63"/>
      <c r="ONZ41" s="63"/>
      <c r="OOA41" s="63"/>
      <c r="OOB41" s="63"/>
      <c r="OOC41" s="63"/>
      <c r="OOD41" s="63"/>
      <c r="OOE41" s="63"/>
      <c r="OOF41" s="63"/>
      <c r="OOG41" s="63"/>
      <c r="OOH41" s="63"/>
      <c r="OOI41" s="63"/>
      <c r="OOJ41" s="63"/>
      <c r="OOK41" s="63"/>
      <c r="OOL41" s="63"/>
      <c r="OOM41" s="63"/>
      <c r="OON41" s="63"/>
      <c r="OOO41" s="63"/>
      <c r="OOP41" s="63"/>
      <c r="OOQ41" s="63"/>
      <c r="OOR41" s="63"/>
      <c r="OOS41" s="63"/>
      <c r="OOT41" s="63"/>
      <c r="OOU41" s="63"/>
      <c r="OOV41" s="63"/>
      <c r="OOW41" s="63"/>
      <c r="OOX41" s="63"/>
      <c r="OOY41" s="63"/>
      <c r="OOZ41" s="63"/>
      <c r="OPA41" s="63"/>
      <c r="OPB41" s="63"/>
      <c r="OPC41" s="63"/>
      <c r="OPD41" s="63"/>
      <c r="OPE41" s="63"/>
      <c r="OPF41" s="63"/>
      <c r="OPG41" s="63"/>
      <c r="OPH41" s="63"/>
      <c r="OPI41" s="63"/>
      <c r="OPJ41" s="63"/>
      <c r="OPK41" s="63"/>
      <c r="OPL41" s="63"/>
      <c r="OPM41" s="63"/>
      <c r="OPN41" s="63"/>
      <c r="OPO41" s="63"/>
      <c r="OPP41" s="63"/>
      <c r="OPQ41" s="63"/>
      <c r="OPR41" s="63"/>
      <c r="OPS41" s="63"/>
      <c r="OPT41" s="63"/>
      <c r="OPU41" s="63"/>
      <c r="OPV41" s="63"/>
      <c r="OPW41" s="63"/>
      <c r="OPX41" s="63"/>
      <c r="OPY41" s="63"/>
      <c r="OPZ41" s="63"/>
      <c r="OQA41" s="63"/>
      <c r="OQB41" s="63"/>
      <c r="OQC41" s="63"/>
      <c r="OQD41" s="63"/>
      <c r="OQE41" s="63"/>
      <c r="OQF41" s="63"/>
      <c r="OQG41" s="63"/>
      <c r="OQH41" s="63"/>
      <c r="OQI41" s="63"/>
      <c r="OQJ41" s="63"/>
      <c r="OQK41" s="63"/>
      <c r="OQL41" s="63"/>
      <c r="OQM41" s="63"/>
      <c r="OQN41" s="63"/>
      <c r="OQO41" s="63"/>
      <c r="OQP41" s="63"/>
      <c r="OQQ41" s="63"/>
      <c r="OQR41" s="63"/>
      <c r="OQS41" s="63"/>
      <c r="OQT41" s="63"/>
      <c r="OQU41" s="63"/>
      <c r="OQV41" s="63"/>
      <c r="OQW41" s="63"/>
      <c r="OQX41" s="63"/>
      <c r="OQY41" s="63"/>
      <c r="OQZ41" s="63"/>
      <c r="ORA41" s="63"/>
      <c r="ORB41" s="63"/>
      <c r="ORC41" s="63"/>
      <c r="ORD41" s="63"/>
      <c r="ORE41" s="63"/>
      <c r="ORF41" s="63"/>
      <c r="ORG41" s="63"/>
      <c r="ORH41" s="63"/>
      <c r="ORI41" s="63"/>
      <c r="ORJ41" s="63"/>
      <c r="ORK41" s="63"/>
      <c r="ORL41" s="63"/>
      <c r="ORM41" s="63"/>
      <c r="ORN41" s="63"/>
      <c r="ORO41" s="63"/>
      <c r="ORP41" s="63"/>
      <c r="ORQ41" s="63"/>
      <c r="ORR41" s="63"/>
      <c r="ORS41" s="63"/>
      <c r="ORT41" s="63"/>
      <c r="ORU41" s="63"/>
      <c r="ORV41" s="63"/>
      <c r="ORW41" s="63"/>
      <c r="ORX41" s="63"/>
      <c r="ORY41" s="63"/>
      <c r="ORZ41" s="63"/>
      <c r="OSA41" s="63"/>
      <c r="OSB41" s="63"/>
      <c r="OSC41" s="63"/>
      <c r="OSD41" s="63"/>
      <c r="OSE41" s="63"/>
      <c r="OSF41" s="63"/>
      <c r="OSG41" s="63"/>
      <c r="OSH41" s="63"/>
      <c r="OSI41" s="63"/>
      <c r="OSJ41" s="63"/>
      <c r="OSK41" s="63"/>
      <c r="OSL41" s="63"/>
      <c r="OSM41" s="63"/>
      <c r="OSN41" s="63"/>
      <c r="OSO41" s="63"/>
      <c r="OSP41" s="63"/>
      <c r="OSQ41" s="63"/>
      <c r="OSR41" s="63"/>
      <c r="OSS41" s="63"/>
      <c r="OST41" s="63"/>
      <c r="OSU41" s="63"/>
      <c r="OSV41" s="63"/>
      <c r="OSW41" s="63"/>
      <c r="OSX41" s="63"/>
      <c r="OSY41" s="63"/>
      <c r="OSZ41" s="63"/>
      <c r="OTA41" s="63"/>
      <c r="OTB41" s="63"/>
      <c r="OTC41" s="63"/>
      <c r="OTD41" s="63"/>
      <c r="OTE41" s="63"/>
      <c r="OTF41" s="63"/>
      <c r="OTG41" s="63"/>
      <c r="OTH41" s="63"/>
      <c r="OTI41" s="63"/>
      <c r="OTJ41" s="63"/>
      <c r="OTK41" s="63"/>
      <c r="OTL41" s="63"/>
      <c r="OTM41" s="63"/>
      <c r="OTN41" s="63"/>
      <c r="OTO41" s="63"/>
      <c r="OTP41" s="63"/>
      <c r="OTQ41" s="63"/>
      <c r="OTR41" s="63"/>
      <c r="OTS41" s="63"/>
      <c r="OTT41" s="63"/>
      <c r="OTU41" s="63"/>
      <c r="OTV41" s="63"/>
      <c r="OTW41" s="63"/>
      <c r="OTX41" s="63"/>
      <c r="OTY41" s="63"/>
      <c r="OTZ41" s="63"/>
      <c r="OUA41" s="63"/>
      <c r="OUB41" s="63"/>
      <c r="OUC41" s="63"/>
      <c r="OUD41" s="63"/>
      <c r="OUE41" s="63"/>
      <c r="OUF41" s="63"/>
      <c r="OUG41" s="63"/>
      <c r="OUH41" s="63"/>
      <c r="OUI41" s="63"/>
      <c r="OUJ41" s="63"/>
      <c r="OUK41" s="63"/>
      <c r="OUL41" s="63"/>
      <c r="OUM41" s="63"/>
      <c r="OUN41" s="63"/>
      <c r="OUO41" s="63"/>
      <c r="OUP41" s="63"/>
      <c r="OUQ41" s="63"/>
      <c r="OUR41" s="63"/>
      <c r="OUS41" s="63"/>
      <c r="OUT41" s="63"/>
      <c r="OUU41" s="63"/>
      <c r="OUV41" s="63"/>
      <c r="OUW41" s="63"/>
      <c r="OUX41" s="63"/>
      <c r="OUY41" s="63"/>
      <c r="OUZ41" s="63"/>
      <c r="OVA41" s="63"/>
      <c r="OVB41" s="63"/>
      <c r="OVC41" s="63"/>
      <c r="OVD41" s="63"/>
      <c r="OVE41" s="63"/>
      <c r="OVF41" s="63"/>
      <c r="OVG41" s="63"/>
      <c r="OVH41" s="63"/>
      <c r="OVI41" s="63"/>
      <c r="OVJ41" s="63"/>
      <c r="OVK41" s="63"/>
      <c r="OVL41" s="63"/>
      <c r="OVM41" s="63"/>
      <c r="OVN41" s="63"/>
      <c r="OVO41" s="63"/>
      <c r="OVP41" s="63"/>
      <c r="OVQ41" s="63"/>
      <c r="OVR41" s="63"/>
      <c r="OVS41" s="63"/>
      <c r="OVT41" s="63"/>
      <c r="OVU41" s="63"/>
      <c r="OVV41" s="63"/>
      <c r="OVW41" s="63"/>
      <c r="OVX41" s="63"/>
      <c r="OVY41" s="63"/>
      <c r="OVZ41" s="63"/>
      <c r="OWA41" s="63"/>
      <c r="OWB41" s="63"/>
      <c r="OWC41" s="63"/>
      <c r="OWD41" s="63"/>
      <c r="OWE41" s="63"/>
      <c r="OWF41" s="63"/>
      <c r="OWG41" s="63"/>
      <c r="OWH41" s="63"/>
      <c r="OWI41" s="63"/>
      <c r="OWJ41" s="63"/>
      <c r="OWK41" s="63"/>
      <c r="OWL41" s="63"/>
      <c r="OWM41" s="63"/>
      <c r="OWN41" s="63"/>
      <c r="OWO41" s="63"/>
      <c r="OWP41" s="63"/>
      <c r="OWQ41" s="63"/>
      <c r="OWR41" s="63"/>
      <c r="OWS41" s="63"/>
      <c r="OWT41" s="63"/>
      <c r="OWU41" s="63"/>
      <c r="OWV41" s="63"/>
      <c r="OWW41" s="63"/>
      <c r="OWX41" s="63"/>
      <c r="OWY41" s="63"/>
      <c r="OWZ41" s="63"/>
      <c r="OXA41" s="63"/>
      <c r="OXB41" s="63"/>
      <c r="OXC41" s="63"/>
      <c r="OXD41" s="63"/>
      <c r="OXE41" s="63"/>
      <c r="OXF41" s="63"/>
      <c r="OXG41" s="63"/>
      <c r="OXH41" s="63"/>
      <c r="OXI41" s="63"/>
      <c r="OXJ41" s="63"/>
      <c r="OXK41" s="63"/>
      <c r="OXL41" s="63"/>
      <c r="OXM41" s="63"/>
      <c r="OXN41" s="63"/>
      <c r="OXO41" s="63"/>
      <c r="OXP41" s="63"/>
      <c r="OXQ41" s="63"/>
      <c r="OXR41" s="63"/>
      <c r="OXS41" s="63"/>
      <c r="OXT41" s="63"/>
      <c r="OXU41" s="63"/>
      <c r="OXV41" s="63"/>
      <c r="OXW41" s="63"/>
      <c r="OXX41" s="63"/>
      <c r="OXY41" s="63"/>
      <c r="OXZ41" s="63"/>
      <c r="OYA41" s="63"/>
      <c r="OYB41" s="63"/>
      <c r="OYC41" s="63"/>
      <c r="OYD41" s="63"/>
      <c r="OYE41" s="63"/>
      <c r="OYF41" s="63"/>
      <c r="OYG41" s="63"/>
      <c r="OYH41" s="63"/>
      <c r="OYI41" s="63"/>
      <c r="OYJ41" s="63"/>
      <c r="OYK41" s="63"/>
      <c r="OYL41" s="63"/>
      <c r="OYM41" s="63"/>
      <c r="OYN41" s="63"/>
      <c r="OYO41" s="63"/>
      <c r="OYP41" s="63"/>
      <c r="OYQ41" s="63"/>
      <c r="OYR41" s="63"/>
      <c r="OYS41" s="63"/>
      <c r="OYT41" s="63"/>
      <c r="OYU41" s="63"/>
      <c r="OYV41" s="63"/>
      <c r="OYW41" s="63"/>
      <c r="OYX41" s="63"/>
      <c r="OYY41" s="63"/>
      <c r="OYZ41" s="63"/>
      <c r="OZA41" s="63"/>
      <c r="OZB41" s="63"/>
      <c r="OZC41" s="63"/>
      <c r="OZD41" s="63"/>
      <c r="OZE41" s="63"/>
      <c r="OZF41" s="63"/>
      <c r="OZG41" s="63"/>
      <c r="OZH41" s="63"/>
      <c r="OZI41" s="63"/>
      <c r="OZJ41" s="63"/>
      <c r="OZK41" s="63"/>
      <c r="OZL41" s="63"/>
      <c r="OZM41" s="63"/>
      <c r="OZN41" s="63"/>
      <c r="OZO41" s="63"/>
      <c r="OZP41" s="63"/>
      <c r="OZQ41" s="63"/>
      <c r="OZR41" s="63"/>
      <c r="OZS41" s="63"/>
      <c r="OZT41" s="63"/>
      <c r="OZU41" s="63"/>
      <c r="OZV41" s="63"/>
      <c r="OZW41" s="63"/>
      <c r="OZX41" s="63"/>
      <c r="OZY41" s="63"/>
      <c r="OZZ41" s="63"/>
      <c r="PAA41" s="63"/>
      <c r="PAB41" s="63"/>
      <c r="PAC41" s="63"/>
      <c r="PAD41" s="63"/>
      <c r="PAE41" s="63"/>
      <c r="PAF41" s="63"/>
      <c r="PAG41" s="63"/>
      <c r="PAH41" s="63"/>
      <c r="PAI41" s="63"/>
      <c r="PAJ41" s="63"/>
      <c r="PAK41" s="63"/>
      <c r="PAL41" s="63"/>
      <c r="PAM41" s="63"/>
      <c r="PAN41" s="63"/>
      <c r="PAO41" s="63"/>
      <c r="PAP41" s="63"/>
      <c r="PAQ41" s="63"/>
      <c r="PAR41" s="63"/>
      <c r="PAS41" s="63"/>
      <c r="PAT41" s="63"/>
      <c r="PAU41" s="63"/>
      <c r="PAV41" s="63"/>
      <c r="PAW41" s="63"/>
      <c r="PAX41" s="63"/>
      <c r="PAY41" s="63"/>
      <c r="PAZ41" s="63"/>
      <c r="PBA41" s="63"/>
      <c r="PBB41" s="63"/>
      <c r="PBC41" s="63"/>
      <c r="PBD41" s="63"/>
      <c r="PBE41" s="63"/>
      <c r="PBF41" s="63"/>
      <c r="PBG41" s="63"/>
      <c r="PBH41" s="63"/>
      <c r="PBI41" s="63"/>
      <c r="PBJ41" s="63"/>
      <c r="PBK41" s="63"/>
      <c r="PBL41" s="63"/>
      <c r="PBM41" s="63"/>
      <c r="PBN41" s="63"/>
      <c r="PBO41" s="63"/>
      <c r="PBP41" s="63"/>
      <c r="PBQ41" s="63"/>
      <c r="PBR41" s="63"/>
      <c r="PBS41" s="63"/>
      <c r="PBT41" s="63"/>
      <c r="PBU41" s="63"/>
      <c r="PBV41" s="63"/>
      <c r="PBW41" s="63"/>
      <c r="PBX41" s="63"/>
      <c r="PBY41" s="63"/>
      <c r="PBZ41" s="63"/>
      <c r="PCA41" s="63"/>
      <c r="PCB41" s="63"/>
      <c r="PCC41" s="63"/>
      <c r="PCD41" s="63"/>
      <c r="PCE41" s="63"/>
      <c r="PCF41" s="63"/>
      <c r="PCG41" s="63"/>
      <c r="PCH41" s="63"/>
      <c r="PCI41" s="63"/>
      <c r="PCJ41" s="63"/>
      <c r="PCK41" s="63"/>
      <c r="PCL41" s="63"/>
      <c r="PCM41" s="63"/>
      <c r="PCN41" s="63"/>
      <c r="PCO41" s="63"/>
      <c r="PCP41" s="63"/>
      <c r="PCQ41" s="63"/>
      <c r="PCR41" s="63"/>
      <c r="PCS41" s="63"/>
      <c r="PCT41" s="63"/>
      <c r="PCU41" s="63"/>
      <c r="PCV41" s="63"/>
      <c r="PCW41" s="63"/>
      <c r="PCX41" s="63"/>
      <c r="PCY41" s="63"/>
      <c r="PCZ41" s="63"/>
      <c r="PDA41" s="63"/>
      <c r="PDB41" s="63"/>
      <c r="PDC41" s="63"/>
      <c r="PDD41" s="63"/>
      <c r="PDE41" s="63"/>
      <c r="PDF41" s="63"/>
      <c r="PDG41" s="63"/>
      <c r="PDH41" s="63"/>
      <c r="PDI41" s="63"/>
      <c r="PDJ41" s="63"/>
      <c r="PDK41" s="63"/>
      <c r="PDL41" s="63"/>
      <c r="PDM41" s="63"/>
      <c r="PDN41" s="63"/>
      <c r="PDO41" s="63"/>
      <c r="PDP41" s="63"/>
      <c r="PDQ41" s="63"/>
      <c r="PDR41" s="63"/>
      <c r="PDS41" s="63"/>
      <c r="PDT41" s="63"/>
      <c r="PDU41" s="63"/>
      <c r="PDV41" s="63"/>
      <c r="PDW41" s="63"/>
      <c r="PDX41" s="63"/>
      <c r="PDY41" s="63"/>
      <c r="PDZ41" s="63"/>
      <c r="PEA41" s="63"/>
      <c r="PEB41" s="63"/>
      <c r="PEC41" s="63"/>
      <c r="PED41" s="63"/>
      <c r="PEE41" s="63"/>
      <c r="PEF41" s="63"/>
      <c r="PEG41" s="63"/>
      <c r="PEH41" s="63"/>
      <c r="PEI41" s="63"/>
      <c r="PEJ41" s="63"/>
      <c r="PEK41" s="63"/>
      <c r="PEL41" s="63"/>
      <c r="PEM41" s="63"/>
      <c r="PEN41" s="63"/>
      <c r="PEO41" s="63"/>
      <c r="PEP41" s="63"/>
      <c r="PEQ41" s="63"/>
      <c r="PER41" s="63"/>
      <c r="PES41" s="63"/>
      <c r="PET41" s="63"/>
      <c r="PEU41" s="63"/>
      <c r="PEV41" s="63"/>
      <c r="PEW41" s="63"/>
      <c r="PEX41" s="63"/>
      <c r="PEY41" s="63"/>
      <c r="PEZ41" s="63"/>
      <c r="PFA41" s="63"/>
      <c r="PFB41" s="63"/>
      <c r="PFC41" s="63"/>
      <c r="PFD41" s="63"/>
      <c r="PFE41" s="63"/>
      <c r="PFF41" s="63"/>
      <c r="PFG41" s="63"/>
      <c r="PFH41" s="63"/>
      <c r="PFI41" s="63"/>
      <c r="PFJ41" s="63"/>
      <c r="PFK41" s="63"/>
      <c r="PFL41" s="63"/>
      <c r="PFM41" s="63"/>
      <c r="PFN41" s="63"/>
      <c r="PFO41" s="63"/>
      <c r="PFP41" s="63"/>
      <c r="PFQ41" s="63"/>
      <c r="PFR41" s="63"/>
      <c r="PFS41" s="63"/>
      <c r="PFT41" s="63"/>
      <c r="PFU41" s="63"/>
      <c r="PFV41" s="63"/>
      <c r="PFW41" s="63"/>
      <c r="PFX41" s="63"/>
      <c r="PFY41" s="63"/>
      <c r="PFZ41" s="63"/>
      <c r="PGA41" s="63"/>
      <c r="PGB41" s="63"/>
      <c r="PGC41" s="63"/>
      <c r="PGD41" s="63"/>
      <c r="PGE41" s="63"/>
      <c r="PGF41" s="63"/>
      <c r="PGG41" s="63"/>
      <c r="PGH41" s="63"/>
      <c r="PGI41" s="63"/>
      <c r="PGJ41" s="63"/>
      <c r="PGK41" s="63"/>
      <c r="PGL41" s="63"/>
      <c r="PGM41" s="63"/>
      <c r="PGN41" s="63"/>
      <c r="PGO41" s="63"/>
      <c r="PGP41" s="63"/>
      <c r="PGQ41" s="63"/>
      <c r="PGR41" s="63"/>
      <c r="PGS41" s="63"/>
      <c r="PGT41" s="63"/>
      <c r="PGU41" s="63"/>
      <c r="PGV41" s="63"/>
      <c r="PGW41" s="63"/>
      <c r="PGX41" s="63"/>
      <c r="PGY41" s="63"/>
      <c r="PGZ41" s="63"/>
      <c r="PHA41" s="63"/>
      <c r="PHB41" s="63"/>
      <c r="PHC41" s="63"/>
      <c r="PHD41" s="63"/>
      <c r="PHE41" s="63"/>
      <c r="PHF41" s="63"/>
      <c r="PHG41" s="63"/>
      <c r="PHH41" s="63"/>
      <c r="PHI41" s="63"/>
      <c r="PHJ41" s="63"/>
      <c r="PHK41" s="63"/>
      <c r="PHL41" s="63"/>
      <c r="PHM41" s="63"/>
      <c r="PHN41" s="63"/>
      <c r="PHO41" s="63"/>
      <c r="PHP41" s="63"/>
      <c r="PHQ41" s="63"/>
      <c r="PHR41" s="63"/>
      <c r="PHS41" s="63"/>
      <c r="PHT41" s="63"/>
      <c r="PHU41" s="63"/>
      <c r="PHV41" s="63"/>
      <c r="PHW41" s="63"/>
      <c r="PHX41" s="63"/>
      <c r="PHY41" s="63"/>
      <c r="PHZ41" s="63"/>
      <c r="PIA41" s="63"/>
      <c r="PIB41" s="63"/>
      <c r="PIC41" s="63"/>
      <c r="PID41" s="63"/>
      <c r="PIE41" s="63"/>
      <c r="PIF41" s="63"/>
      <c r="PIG41" s="63"/>
      <c r="PIH41" s="63"/>
      <c r="PII41" s="63"/>
      <c r="PIJ41" s="63"/>
      <c r="PIK41" s="63"/>
      <c r="PIL41" s="63"/>
      <c r="PIM41" s="63"/>
      <c r="PIN41" s="63"/>
      <c r="PIO41" s="63"/>
      <c r="PIP41" s="63"/>
      <c r="PIQ41" s="63"/>
      <c r="PIR41" s="63"/>
      <c r="PIS41" s="63"/>
      <c r="PIT41" s="63"/>
      <c r="PIU41" s="63"/>
      <c r="PIV41" s="63"/>
      <c r="PIW41" s="63"/>
      <c r="PIX41" s="63"/>
      <c r="PIY41" s="63"/>
      <c r="PIZ41" s="63"/>
      <c r="PJA41" s="63"/>
      <c r="PJB41" s="63"/>
      <c r="PJC41" s="63"/>
      <c r="PJD41" s="63"/>
      <c r="PJE41" s="63"/>
      <c r="PJF41" s="63"/>
      <c r="PJG41" s="63"/>
      <c r="PJH41" s="63"/>
      <c r="PJI41" s="63"/>
      <c r="PJJ41" s="63"/>
      <c r="PJK41" s="63"/>
      <c r="PJL41" s="63"/>
      <c r="PJM41" s="63"/>
      <c r="PJN41" s="63"/>
      <c r="PJO41" s="63"/>
      <c r="PJP41" s="63"/>
      <c r="PJQ41" s="63"/>
      <c r="PJR41" s="63"/>
      <c r="PJS41" s="63"/>
      <c r="PJT41" s="63"/>
      <c r="PJU41" s="63"/>
      <c r="PJV41" s="63"/>
      <c r="PJW41" s="63"/>
      <c r="PJX41" s="63"/>
      <c r="PJY41" s="63"/>
      <c r="PJZ41" s="63"/>
      <c r="PKA41" s="63"/>
      <c r="PKB41" s="63"/>
      <c r="PKC41" s="63"/>
      <c r="PKD41" s="63"/>
      <c r="PKE41" s="63"/>
      <c r="PKF41" s="63"/>
      <c r="PKG41" s="63"/>
      <c r="PKH41" s="63"/>
      <c r="PKI41" s="63"/>
      <c r="PKJ41" s="63"/>
      <c r="PKK41" s="63"/>
      <c r="PKL41" s="63"/>
      <c r="PKM41" s="63"/>
      <c r="PKN41" s="63"/>
      <c r="PKO41" s="63"/>
      <c r="PKP41" s="63"/>
      <c r="PKQ41" s="63"/>
      <c r="PKR41" s="63"/>
      <c r="PKS41" s="63"/>
      <c r="PKT41" s="63"/>
      <c r="PKU41" s="63"/>
      <c r="PKV41" s="63"/>
      <c r="PKW41" s="63"/>
      <c r="PKX41" s="63"/>
      <c r="PKY41" s="63"/>
      <c r="PKZ41" s="63"/>
      <c r="PLA41" s="63"/>
      <c r="PLB41" s="63"/>
      <c r="PLC41" s="63"/>
      <c r="PLD41" s="63"/>
      <c r="PLE41" s="63"/>
      <c r="PLF41" s="63"/>
      <c r="PLG41" s="63"/>
      <c r="PLH41" s="63"/>
      <c r="PLI41" s="63"/>
      <c r="PLJ41" s="63"/>
      <c r="PLK41" s="63"/>
      <c r="PLL41" s="63"/>
      <c r="PLM41" s="63"/>
      <c r="PLN41" s="63"/>
      <c r="PLO41" s="63"/>
      <c r="PLP41" s="63"/>
      <c r="PLQ41" s="63"/>
      <c r="PLR41" s="63"/>
      <c r="PLS41" s="63"/>
      <c r="PLT41" s="63"/>
      <c r="PLU41" s="63"/>
      <c r="PLV41" s="63"/>
      <c r="PLW41" s="63"/>
      <c r="PLX41" s="63"/>
      <c r="PLY41" s="63"/>
      <c r="PLZ41" s="63"/>
      <c r="PMA41" s="63"/>
      <c r="PMB41" s="63"/>
      <c r="PMC41" s="63"/>
      <c r="PMD41" s="63"/>
      <c r="PME41" s="63"/>
      <c r="PMF41" s="63"/>
      <c r="PMG41" s="63"/>
      <c r="PMH41" s="63"/>
      <c r="PMI41" s="63"/>
      <c r="PMJ41" s="63"/>
      <c r="PMK41" s="63"/>
      <c r="PML41" s="63"/>
      <c r="PMM41" s="63"/>
      <c r="PMN41" s="63"/>
      <c r="PMO41" s="63"/>
      <c r="PMP41" s="63"/>
      <c r="PMQ41" s="63"/>
      <c r="PMR41" s="63"/>
      <c r="PMS41" s="63"/>
      <c r="PMT41" s="63"/>
      <c r="PMU41" s="63"/>
      <c r="PMV41" s="63"/>
      <c r="PMW41" s="63"/>
      <c r="PMX41" s="63"/>
      <c r="PMY41" s="63"/>
      <c r="PMZ41" s="63"/>
      <c r="PNA41" s="63"/>
      <c r="PNB41" s="63"/>
      <c r="PNC41" s="63"/>
      <c r="PND41" s="63"/>
      <c r="PNE41" s="63"/>
      <c r="PNF41" s="63"/>
      <c r="PNG41" s="63"/>
      <c r="PNH41" s="63"/>
      <c r="PNI41" s="63"/>
      <c r="PNJ41" s="63"/>
      <c r="PNK41" s="63"/>
      <c r="PNL41" s="63"/>
      <c r="PNM41" s="63"/>
      <c r="PNN41" s="63"/>
      <c r="PNO41" s="63"/>
      <c r="PNP41" s="63"/>
      <c r="PNQ41" s="63"/>
      <c r="PNR41" s="63"/>
      <c r="PNS41" s="63"/>
      <c r="PNT41" s="63"/>
      <c r="PNU41" s="63"/>
      <c r="PNV41" s="63"/>
      <c r="PNW41" s="63"/>
      <c r="PNX41" s="63"/>
      <c r="PNY41" s="63"/>
      <c r="PNZ41" s="63"/>
      <c r="POA41" s="63"/>
      <c r="POB41" s="63"/>
      <c r="POC41" s="63"/>
      <c r="POD41" s="63"/>
      <c r="POE41" s="63"/>
      <c r="POF41" s="63"/>
      <c r="POG41" s="63"/>
      <c r="POH41" s="63"/>
      <c r="POI41" s="63"/>
      <c r="POJ41" s="63"/>
      <c r="POK41" s="63"/>
      <c r="POL41" s="63"/>
      <c r="POM41" s="63"/>
      <c r="PON41" s="63"/>
      <c r="POO41" s="63"/>
      <c r="POP41" s="63"/>
      <c r="POQ41" s="63"/>
      <c r="POR41" s="63"/>
      <c r="POS41" s="63"/>
      <c r="POT41" s="63"/>
      <c r="POU41" s="63"/>
      <c r="POV41" s="63"/>
      <c r="POW41" s="63"/>
      <c r="POX41" s="63"/>
      <c r="POY41" s="63"/>
      <c r="POZ41" s="63"/>
      <c r="PPA41" s="63"/>
      <c r="PPB41" s="63"/>
      <c r="PPC41" s="63"/>
      <c r="PPD41" s="63"/>
      <c r="PPE41" s="63"/>
      <c r="PPF41" s="63"/>
      <c r="PPG41" s="63"/>
      <c r="PPH41" s="63"/>
      <c r="PPI41" s="63"/>
      <c r="PPJ41" s="63"/>
      <c r="PPK41" s="63"/>
      <c r="PPL41" s="63"/>
      <c r="PPM41" s="63"/>
      <c r="PPN41" s="63"/>
      <c r="PPO41" s="63"/>
      <c r="PPP41" s="63"/>
      <c r="PPQ41" s="63"/>
      <c r="PPR41" s="63"/>
      <c r="PPS41" s="63"/>
      <c r="PPT41" s="63"/>
      <c r="PPU41" s="63"/>
      <c r="PPV41" s="63"/>
      <c r="PPW41" s="63"/>
      <c r="PPX41" s="63"/>
      <c r="PPY41" s="63"/>
      <c r="PPZ41" s="63"/>
      <c r="PQA41" s="63"/>
      <c r="PQB41" s="63"/>
      <c r="PQC41" s="63"/>
      <c r="PQD41" s="63"/>
      <c r="PQE41" s="63"/>
      <c r="PQF41" s="63"/>
      <c r="PQG41" s="63"/>
      <c r="PQH41" s="63"/>
      <c r="PQI41" s="63"/>
      <c r="PQJ41" s="63"/>
      <c r="PQK41" s="63"/>
      <c r="PQL41" s="63"/>
      <c r="PQM41" s="63"/>
      <c r="PQN41" s="63"/>
      <c r="PQO41" s="63"/>
      <c r="PQP41" s="63"/>
      <c r="PQQ41" s="63"/>
      <c r="PQR41" s="63"/>
      <c r="PQS41" s="63"/>
      <c r="PQT41" s="63"/>
      <c r="PQU41" s="63"/>
      <c r="PQV41" s="63"/>
      <c r="PQW41" s="63"/>
      <c r="PQX41" s="63"/>
      <c r="PQY41" s="63"/>
      <c r="PQZ41" s="63"/>
      <c r="PRA41" s="63"/>
      <c r="PRB41" s="63"/>
      <c r="PRC41" s="63"/>
      <c r="PRD41" s="63"/>
      <c r="PRE41" s="63"/>
      <c r="PRF41" s="63"/>
      <c r="PRG41" s="63"/>
      <c r="PRH41" s="63"/>
      <c r="PRI41" s="63"/>
      <c r="PRJ41" s="63"/>
      <c r="PRK41" s="63"/>
      <c r="PRL41" s="63"/>
      <c r="PRM41" s="63"/>
      <c r="PRN41" s="63"/>
      <c r="PRO41" s="63"/>
      <c r="PRP41" s="63"/>
      <c r="PRQ41" s="63"/>
      <c r="PRR41" s="63"/>
      <c r="PRS41" s="63"/>
      <c r="PRT41" s="63"/>
      <c r="PRU41" s="63"/>
      <c r="PRV41" s="63"/>
      <c r="PRW41" s="63"/>
      <c r="PRX41" s="63"/>
      <c r="PRY41" s="63"/>
      <c r="PRZ41" s="63"/>
      <c r="PSA41" s="63"/>
      <c r="PSB41" s="63"/>
      <c r="PSC41" s="63"/>
      <c r="PSD41" s="63"/>
      <c r="PSE41" s="63"/>
      <c r="PSF41" s="63"/>
      <c r="PSG41" s="63"/>
      <c r="PSH41" s="63"/>
      <c r="PSI41" s="63"/>
      <c r="PSJ41" s="63"/>
      <c r="PSK41" s="63"/>
      <c r="PSL41" s="63"/>
      <c r="PSM41" s="63"/>
      <c r="PSN41" s="63"/>
      <c r="PSO41" s="63"/>
      <c r="PSP41" s="63"/>
      <c r="PSQ41" s="63"/>
      <c r="PSR41" s="63"/>
      <c r="PSS41" s="63"/>
      <c r="PST41" s="63"/>
      <c r="PSU41" s="63"/>
      <c r="PSV41" s="63"/>
      <c r="PSW41" s="63"/>
      <c r="PSX41" s="63"/>
      <c r="PSY41" s="63"/>
      <c r="PSZ41" s="63"/>
      <c r="PTA41" s="63"/>
      <c r="PTB41" s="63"/>
      <c r="PTC41" s="63"/>
      <c r="PTD41" s="63"/>
      <c r="PTE41" s="63"/>
      <c r="PTF41" s="63"/>
      <c r="PTG41" s="63"/>
      <c r="PTH41" s="63"/>
      <c r="PTI41" s="63"/>
      <c r="PTJ41" s="63"/>
      <c r="PTK41" s="63"/>
      <c r="PTL41" s="63"/>
      <c r="PTM41" s="63"/>
      <c r="PTN41" s="63"/>
      <c r="PTO41" s="63"/>
      <c r="PTP41" s="63"/>
      <c r="PTQ41" s="63"/>
      <c r="PTR41" s="63"/>
      <c r="PTS41" s="63"/>
      <c r="PTT41" s="63"/>
      <c r="PTU41" s="63"/>
      <c r="PTV41" s="63"/>
      <c r="PTW41" s="63"/>
      <c r="PTX41" s="63"/>
      <c r="PTY41" s="63"/>
      <c r="PTZ41" s="63"/>
      <c r="PUA41" s="63"/>
      <c r="PUB41" s="63"/>
      <c r="PUC41" s="63"/>
      <c r="PUD41" s="63"/>
      <c r="PUE41" s="63"/>
      <c r="PUF41" s="63"/>
      <c r="PUG41" s="63"/>
      <c r="PUH41" s="63"/>
      <c r="PUI41" s="63"/>
      <c r="PUJ41" s="63"/>
      <c r="PUK41" s="63"/>
      <c r="PUL41" s="63"/>
      <c r="PUM41" s="63"/>
      <c r="PUN41" s="63"/>
      <c r="PUO41" s="63"/>
      <c r="PUP41" s="63"/>
      <c r="PUQ41" s="63"/>
      <c r="PUR41" s="63"/>
      <c r="PUS41" s="63"/>
      <c r="PUT41" s="63"/>
      <c r="PUU41" s="63"/>
      <c r="PUV41" s="63"/>
      <c r="PUW41" s="63"/>
      <c r="PUX41" s="63"/>
      <c r="PUY41" s="63"/>
      <c r="PUZ41" s="63"/>
      <c r="PVA41" s="63"/>
      <c r="PVB41" s="63"/>
      <c r="PVC41" s="63"/>
      <c r="PVD41" s="63"/>
      <c r="PVE41" s="63"/>
      <c r="PVF41" s="63"/>
      <c r="PVG41" s="63"/>
      <c r="PVH41" s="63"/>
      <c r="PVI41" s="63"/>
      <c r="PVJ41" s="63"/>
      <c r="PVK41" s="63"/>
      <c r="PVL41" s="63"/>
      <c r="PVM41" s="63"/>
      <c r="PVN41" s="63"/>
      <c r="PVO41" s="63"/>
      <c r="PVP41" s="63"/>
      <c r="PVQ41" s="63"/>
      <c r="PVR41" s="63"/>
      <c r="PVS41" s="63"/>
      <c r="PVT41" s="63"/>
      <c r="PVU41" s="63"/>
      <c r="PVV41" s="63"/>
      <c r="PVW41" s="63"/>
      <c r="PVX41" s="63"/>
      <c r="PVY41" s="63"/>
      <c r="PVZ41" s="63"/>
      <c r="PWA41" s="63"/>
      <c r="PWB41" s="63"/>
      <c r="PWC41" s="63"/>
      <c r="PWD41" s="63"/>
      <c r="PWE41" s="63"/>
      <c r="PWF41" s="63"/>
      <c r="PWG41" s="63"/>
      <c r="PWH41" s="63"/>
      <c r="PWI41" s="63"/>
      <c r="PWJ41" s="63"/>
      <c r="PWK41" s="63"/>
      <c r="PWL41" s="63"/>
      <c r="PWM41" s="63"/>
      <c r="PWN41" s="63"/>
      <c r="PWO41" s="63"/>
      <c r="PWP41" s="63"/>
      <c r="PWQ41" s="63"/>
      <c r="PWR41" s="63"/>
      <c r="PWS41" s="63"/>
      <c r="PWT41" s="63"/>
      <c r="PWU41" s="63"/>
      <c r="PWV41" s="63"/>
      <c r="PWW41" s="63"/>
      <c r="PWX41" s="63"/>
      <c r="PWY41" s="63"/>
      <c r="PWZ41" s="63"/>
      <c r="PXA41" s="63"/>
      <c r="PXB41" s="63"/>
      <c r="PXC41" s="63"/>
      <c r="PXD41" s="63"/>
      <c r="PXE41" s="63"/>
      <c r="PXF41" s="63"/>
      <c r="PXG41" s="63"/>
      <c r="PXH41" s="63"/>
      <c r="PXI41" s="63"/>
      <c r="PXJ41" s="63"/>
      <c r="PXK41" s="63"/>
      <c r="PXL41" s="63"/>
      <c r="PXM41" s="63"/>
      <c r="PXN41" s="63"/>
      <c r="PXO41" s="63"/>
      <c r="PXP41" s="63"/>
      <c r="PXQ41" s="63"/>
      <c r="PXR41" s="63"/>
      <c r="PXS41" s="63"/>
      <c r="PXT41" s="63"/>
      <c r="PXU41" s="63"/>
      <c r="PXV41" s="63"/>
      <c r="PXW41" s="63"/>
      <c r="PXX41" s="63"/>
      <c r="PXY41" s="63"/>
      <c r="PXZ41" s="63"/>
      <c r="PYA41" s="63"/>
      <c r="PYB41" s="63"/>
      <c r="PYC41" s="63"/>
      <c r="PYD41" s="63"/>
      <c r="PYE41" s="63"/>
      <c r="PYF41" s="63"/>
      <c r="PYG41" s="63"/>
      <c r="PYH41" s="63"/>
      <c r="PYI41" s="63"/>
      <c r="PYJ41" s="63"/>
      <c r="PYK41" s="63"/>
      <c r="PYL41" s="63"/>
      <c r="PYM41" s="63"/>
      <c r="PYN41" s="63"/>
      <c r="PYO41" s="63"/>
      <c r="PYP41" s="63"/>
      <c r="PYQ41" s="63"/>
      <c r="PYR41" s="63"/>
      <c r="PYS41" s="63"/>
      <c r="PYT41" s="63"/>
      <c r="PYU41" s="63"/>
      <c r="PYV41" s="63"/>
      <c r="PYW41" s="63"/>
      <c r="PYX41" s="63"/>
      <c r="PYY41" s="63"/>
      <c r="PYZ41" s="63"/>
      <c r="PZA41" s="63"/>
      <c r="PZB41" s="63"/>
      <c r="PZC41" s="63"/>
      <c r="PZD41" s="63"/>
      <c r="PZE41" s="63"/>
      <c r="PZF41" s="63"/>
      <c r="PZG41" s="63"/>
      <c r="PZH41" s="63"/>
      <c r="PZI41" s="63"/>
      <c r="PZJ41" s="63"/>
      <c r="PZK41" s="63"/>
      <c r="PZL41" s="63"/>
      <c r="PZM41" s="63"/>
      <c r="PZN41" s="63"/>
      <c r="PZO41" s="63"/>
      <c r="PZP41" s="63"/>
      <c r="PZQ41" s="63"/>
      <c r="PZR41" s="63"/>
      <c r="PZS41" s="63"/>
      <c r="PZT41" s="63"/>
      <c r="PZU41" s="63"/>
      <c r="PZV41" s="63"/>
      <c r="PZW41" s="63"/>
      <c r="PZX41" s="63"/>
      <c r="PZY41" s="63"/>
      <c r="PZZ41" s="63"/>
      <c r="QAA41" s="63"/>
      <c r="QAB41" s="63"/>
      <c r="QAC41" s="63"/>
      <c r="QAD41" s="63"/>
      <c r="QAE41" s="63"/>
      <c r="QAF41" s="63"/>
      <c r="QAG41" s="63"/>
      <c r="QAH41" s="63"/>
      <c r="QAI41" s="63"/>
      <c r="QAJ41" s="63"/>
      <c r="QAK41" s="63"/>
      <c r="QAL41" s="63"/>
      <c r="QAM41" s="63"/>
      <c r="QAN41" s="63"/>
      <c r="QAO41" s="63"/>
      <c r="QAP41" s="63"/>
      <c r="QAQ41" s="63"/>
      <c r="QAR41" s="63"/>
      <c r="QAS41" s="63"/>
      <c r="QAT41" s="63"/>
      <c r="QAU41" s="63"/>
      <c r="QAV41" s="63"/>
      <c r="QAW41" s="63"/>
      <c r="QAX41" s="63"/>
      <c r="QAY41" s="63"/>
      <c r="QAZ41" s="63"/>
      <c r="QBA41" s="63"/>
      <c r="QBB41" s="63"/>
      <c r="QBC41" s="63"/>
      <c r="QBD41" s="63"/>
      <c r="QBE41" s="63"/>
      <c r="QBF41" s="63"/>
      <c r="QBG41" s="63"/>
      <c r="QBH41" s="63"/>
      <c r="QBI41" s="63"/>
      <c r="QBJ41" s="63"/>
      <c r="QBK41" s="63"/>
      <c r="QBL41" s="63"/>
      <c r="QBM41" s="63"/>
      <c r="QBN41" s="63"/>
      <c r="QBO41" s="63"/>
      <c r="QBP41" s="63"/>
      <c r="QBQ41" s="63"/>
      <c r="QBR41" s="63"/>
      <c r="QBS41" s="63"/>
      <c r="QBT41" s="63"/>
      <c r="QBU41" s="63"/>
      <c r="QBV41" s="63"/>
      <c r="QBW41" s="63"/>
      <c r="QBX41" s="63"/>
      <c r="QBY41" s="63"/>
      <c r="QBZ41" s="63"/>
      <c r="QCA41" s="63"/>
      <c r="QCB41" s="63"/>
      <c r="QCC41" s="63"/>
      <c r="QCD41" s="63"/>
      <c r="QCE41" s="63"/>
      <c r="QCF41" s="63"/>
      <c r="QCG41" s="63"/>
      <c r="QCH41" s="63"/>
      <c r="QCI41" s="63"/>
      <c r="QCJ41" s="63"/>
      <c r="QCK41" s="63"/>
      <c r="QCL41" s="63"/>
      <c r="QCM41" s="63"/>
      <c r="QCN41" s="63"/>
      <c r="QCO41" s="63"/>
      <c r="QCP41" s="63"/>
      <c r="QCQ41" s="63"/>
      <c r="QCR41" s="63"/>
      <c r="QCS41" s="63"/>
      <c r="QCT41" s="63"/>
      <c r="QCU41" s="63"/>
      <c r="QCV41" s="63"/>
      <c r="QCW41" s="63"/>
      <c r="QCX41" s="63"/>
      <c r="QCY41" s="63"/>
      <c r="QCZ41" s="63"/>
      <c r="QDA41" s="63"/>
      <c r="QDB41" s="63"/>
      <c r="QDC41" s="63"/>
      <c r="QDD41" s="63"/>
      <c r="QDE41" s="63"/>
      <c r="QDF41" s="63"/>
      <c r="QDG41" s="63"/>
      <c r="QDH41" s="63"/>
      <c r="QDI41" s="63"/>
      <c r="QDJ41" s="63"/>
      <c r="QDK41" s="63"/>
      <c r="QDL41" s="63"/>
      <c r="QDM41" s="63"/>
      <c r="QDN41" s="63"/>
      <c r="QDO41" s="63"/>
      <c r="QDP41" s="63"/>
      <c r="QDQ41" s="63"/>
      <c r="QDR41" s="63"/>
      <c r="QDS41" s="63"/>
      <c r="QDT41" s="63"/>
      <c r="QDU41" s="63"/>
      <c r="QDV41" s="63"/>
      <c r="QDW41" s="63"/>
      <c r="QDX41" s="63"/>
      <c r="QDY41" s="63"/>
      <c r="QDZ41" s="63"/>
      <c r="QEA41" s="63"/>
      <c r="QEB41" s="63"/>
      <c r="QEC41" s="63"/>
      <c r="QED41" s="63"/>
      <c r="QEE41" s="63"/>
      <c r="QEF41" s="63"/>
      <c r="QEG41" s="63"/>
      <c r="QEH41" s="63"/>
      <c r="QEI41" s="63"/>
      <c r="QEJ41" s="63"/>
      <c r="QEK41" s="63"/>
      <c r="QEL41" s="63"/>
      <c r="QEM41" s="63"/>
      <c r="QEN41" s="63"/>
      <c r="QEO41" s="63"/>
      <c r="QEP41" s="63"/>
      <c r="QEQ41" s="63"/>
      <c r="QER41" s="63"/>
      <c r="QES41" s="63"/>
      <c r="QET41" s="63"/>
      <c r="QEU41" s="63"/>
      <c r="QEV41" s="63"/>
      <c r="QEW41" s="63"/>
      <c r="QEX41" s="63"/>
      <c r="QEY41" s="63"/>
      <c r="QEZ41" s="63"/>
      <c r="QFA41" s="63"/>
      <c r="QFB41" s="63"/>
      <c r="QFC41" s="63"/>
      <c r="QFD41" s="63"/>
      <c r="QFE41" s="63"/>
      <c r="QFF41" s="63"/>
      <c r="QFG41" s="63"/>
      <c r="QFH41" s="63"/>
      <c r="QFI41" s="63"/>
      <c r="QFJ41" s="63"/>
      <c r="QFK41" s="63"/>
      <c r="QFL41" s="63"/>
      <c r="QFM41" s="63"/>
      <c r="QFN41" s="63"/>
      <c r="QFO41" s="63"/>
      <c r="QFP41" s="63"/>
      <c r="QFQ41" s="63"/>
      <c r="QFR41" s="63"/>
      <c r="QFS41" s="63"/>
      <c r="QFT41" s="63"/>
      <c r="QFU41" s="63"/>
      <c r="QFV41" s="63"/>
      <c r="QFW41" s="63"/>
      <c r="QFX41" s="63"/>
      <c r="QFY41" s="63"/>
      <c r="QFZ41" s="63"/>
      <c r="QGA41" s="63"/>
      <c r="QGB41" s="63"/>
      <c r="QGC41" s="63"/>
      <c r="QGD41" s="63"/>
      <c r="QGE41" s="63"/>
      <c r="QGF41" s="63"/>
      <c r="QGG41" s="63"/>
      <c r="QGH41" s="63"/>
      <c r="QGI41" s="63"/>
      <c r="QGJ41" s="63"/>
      <c r="QGK41" s="63"/>
      <c r="QGL41" s="63"/>
      <c r="QGM41" s="63"/>
      <c r="QGN41" s="63"/>
      <c r="QGO41" s="63"/>
      <c r="QGP41" s="63"/>
      <c r="QGQ41" s="63"/>
      <c r="QGR41" s="63"/>
      <c r="QGS41" s="63"/>
      <c r="QGT41" s="63"/>
      <c r="QGU41" s="63"/>
      <c r="QGV41" s="63"/>
      <c r="QGW41" s="63"/>
      <c r="QGX41" s="63"/>
      <c r="QGY41" s="63"/>
      <c r="QGZ41" s="63"/>
      <c r="QHA41" s="63"/>
      <c r="QHB41" s="63"/>
      <c r="QHC41" s="63"/>
      <c r="QHD41" s="63"/>
      <c r="QHE41" s="63"/>
      <c r="QHF41" s="63"/>
      <c r="QHG41" s="63"/>
      <c r="QHH41" s="63"/>
      <c r="QHI41" s="63"/>
      <c r="QHJ41" s="63"/>
      <c r="QHK41" s="63"/>
      <c r="QHL41" s="63"/>
      <c r="QHM41" s="63"/>
      <c r="QHN41" s="63"/>
      <c r="QHO41" s="63"/>
      <c r="QHP41" s="63"/>
      <c r="QHQ41" s="63"/>
      <c r="QHR41" s="63"/>
      <c r="QHS41" s="63"/>
      <c r="QHT41" s="63"/>
      <c r="QHU41" s="63"/>
      <c r="QHV41" s="63"/>
      <c r="QHW41" s="63"/>
      <c r="QHX41" s="63"/>
      <c r="QHY41" s="63"/>
      <c r="QHZ41" s="63"/>
      <c r="QIA41" s="63"/>
      <c r="QIB41" s="63"/>
      <c r="QIC41" s="63"/>
      <c r="QID41" s="63"/>
      <c r="QIE41" s="63"/>
      <c r="QIF41" s="63"/>
      <c r="QIG41" s="63"/>
      <c r="QIH41" s="63"/>
      <c r="QII41" s="63"/>
      <c r="QIJ41" s="63"/>
      <c r="QIK41" s="63"/>
      <c r="QIL41" s="63"/>
      <c r="QIM41" s="63"/>
      <c r="QIN41" s="63"/>
      <c r="QIO41" s="63"/>
      <c r="QIP41" s="63"/>
      <c r="QIQ41" s="63"/>
      <c r="QIR41" s="63"/>
      <c r="QIS41" s="63"/>
      <c r="QIT41" s="63"/>
      <c r="QIU41" s="63"/>
      <c r="QIV41" s="63"/>
      <c r="QIW41" s="63"/>
      <c r="QIX41" s="63"/>
      <c r="QIY41" s="63"/>
      <c r="QIZ41" s="63"/>
      <c r="QJA41" s="63"/>
      <c r="QJB41" s="63"/>
      <c r="QJC41" s="63"/>
      <c r="QJD41" s="63"/>
      <c r="QJE41" s="63"/>
      <c r="QJF41" s="63"/>
      <c r="QJG41" s="63"/>
      <c r="QJH41" s="63"/>
      <c r="QJI41" s="63"/>
      <c r="QJJ41" s="63"/>
      <c r="QJK41" s="63"/>
      <c r="QJL41" s="63"/>
      <c r="QJM41" s="63"/>
      <c r="QJN41" s="63"/>
      <c r="QJO41" s="63"/>
      <c r="QJP41" s="63"/>
      <c r="QJQ41" s="63"/>
      <c r="QJR41" s="63"/>
      <c r="QJS41" s="63"/>
      <c r="QJT41" s="63"/>
      <c r="QJU41" s="63"/>
      <c r="QJV41" s="63"/>
      <c r="QJW41" s="63"/>
      <c r="QJX41" s="63"/>
      <c r="QJY41" s="63"/>
      <c r="QJZ41" s="63"/>
      <c r="QKA41" s="63"/>
      <c r="QKB41" s="63"/>
      <c r="QKC41" s="63"/>
      <c r="QKD41" s="63"/>
      <c r="QKE41" s="63"/>
      <c r="QKF41" s="63"/>
      <c r="QKG41" s="63"/>
      <c r="QKH41" s="63"/>
      <c r="QKI41" s="63"/>
      <c r="QKJ41" s="63"/>
      <c r="QKK41" s="63"/>
      <c r="QKL41" s="63"/>
      <c r="QKM41" s="63"/>
      <c r="QKN41" s="63"/>
      <c r="QKO41" s="63"/>
      <c r="QKP41" s="63"/>
      <c r="QKQ41" s="63"/>
      <c r="QKR41" s="63"/>
      <c r="QKS41" s="63"/>
      <c r="QKT41" s="63"/>
      <c r="QKU41" s="63"/>
      <c r="QKV41" s="63"/>
      <c r="QKW41" s="63"/>
      <c r="QKX41" s="63"/>
      <c r="QKY41" s="63"/>
      <c r="QKZ41" s="63"/>
      <c r="QLA41" s="63"/>
      <c r="QLB41" s="63"/>
      <c r="QLC41" s="63"/>
      <c r="QLD41" s="63"/>
      <c r="QLE41" s="63"/>
      <c r="QLF41" s="63"/>
      <c r="QLG41" s="63"/>
      <c r="QLH41" s="63"/>
      <c r="QLI41" s="63"/>
      <c r="QLJ41" s="63"/>
      <c r="QLK41" s="63"/>
      <c r="QLL41" s="63"/>
      <c r="QLM41" s="63"/>
      <c r="QLN41" s="63"/>
      <c r="QLO41" s="63"/>
      <c r="QLP41" s="63"/>
      <c r="QLQ41" s="63"/>
      <c r="QLR41" s="63"/>
      <c r="QLS41" s="63"/>
      <c r="QLT41" s="63"/>
      <c r="QLU41" s="63"/>
      <c r="QLV41" s="63"/>
      <c r="QLW41" s="63"/>
      <c r="QLX41" s="63"/>
      <c r="QLY41" s="63"/>
      <c r="QLZ41" s="63"/>
      <c r="QMA41" s="63"/>
      <c r="QMB41" s="63"/>
      <c r="QMC41" s="63"/>
      <c r="QMD41" s="63"/>
      <c r="QME41" s="63"/>
      <c r="QMF41" s="63"/>
      <c r="QMG41" s="63"/>
      <c r="QMH41" s="63"/>
      <c r="QMI41" s="63"/>
      <c r="QMJ41" s="63"/>
      <c r="QMK41" s="63"/>
      <c r="QML41" s="63"/>
      <c r="QMM41" s="63"/>
      <c r="QMN41" s="63"/>
      <c r="QMO41" s="63"/>
      <c r="QMP41" s="63"/>
      <c r="QMQ41" s="63"/>
      <c r="QMR41" s="63"/>
      <c r="QMS41" s="63"/>
      <c r="QMT41" s="63"/>
      <c r="QMU41" s="63"/>
      <c r="QMV41" s="63"/>
      <c r="QMW41" s="63"/>
      <c r="QMX41" s="63"/>
      <c r="QMY41" s="63"/>
      <c r="QMZ41" s="63"/>
      <c r="QNA41" s="63"/>
      <c r="QNB41" s="63"/>
      <c r="QNC41" s="63"/>
      <c r="QND41" s="63"/>
      <c r="QNE41" s="63"/>
      <c r="QNF41" s="63"/>
      <c r="QNG41" s="63"/>
      <c r="QNH41" s="63"/>
      <c r="QNI41" s="63"/>
      <c r="QNJ41" s="63"/>
      <c r="QNK41" s="63"/>
      <c r="QNL41" s="63"/>
      <c r="QNM41" s="63"/>
      <c r="QNN41" s="63"/>
      <c r="QNO41" s="63"/>
      <c r="QNP41" s="63"/>
      <c r="QNQ41" s="63"/>
      <c r="QNR41" s="63"/>
      <c r="QNS41" s="63"/>
      <c r="QNT41" s="63"/>
      <c r="QNU41" s="63"/>
      <c r="QNV41" s="63"/>
      <c r="QNW41" s="63"/>
      <c r="QNX41" s="63"/>
      <c r="QNY41" s="63"/>
      <c r="QNZ41" s="63"/>
      <c r="QOA41" s="63"/>
      <c r="QOB41" s="63"/>
      <c r="QOC41" s="63"/>
      <c r="QOD41" s="63"/>
      <c r="QOE41" s="63"/>
      <c r="QOF41" s="63"/>
      <c r="QOG41" s="63"/>
      <c r="QOH41" s="63"/>
      <c r="QOI41" s="63"/>
      <c r="QOJ41" s="63"/>
      <c r="QOK41" s="63"/>
      <c r="QOL41" s="63"/>
      <c r="QOM41" s="63"/>
      <c r="QON41" s="63"/>
      <c r="QOO41" s="63"/>
      <c r="QOP41" s="63"/>
      <c r="QOQ41" s="63"/>
      <c r="QOR41" s="63"/>
      <c r="QOS41" s="63"/>
      <c r="QOT41" s="63"/>
      <c r="QOU41" s="63"/>
      <c r="QOV41" s="63"/>
      <c r="QOW41" s="63"/>
      <c r="QOX41" s="63"/>
      <c r="QOY41" s="63"/>
      <c r="QOZ41" s="63"/>
      <c r="QPA41" s="63"/>
      <c r="QPB41" s="63"/>
      <c r="QPC41" s="63"/>
      <c r="QPD41" s="63"/>
      <c r="QPE41" s="63"/>
      <c r="QPF41" s="63"/>
      <c r="QPG41" s="63"/>
      <c r="QPH41" s="63"/>
      <c r="QPI41" s="63"/>
      <c r="QPJ41" s="63"/>
      <c r="QPK41" s="63"/>
      <c r="QPL41" s="63"/>
      <c r="QPM41" s="63"/>
      <c r="QPN41" s="63"/>
      <c r="QPO41" s="63"/>
      <c r="QPP41" s="63"/>
      <c r="QPQ41" s="63"/>
      <c r="QPR41" s="63"/>
      <c r="QPS41" s="63"/>
      <c r="QPT41" s="63"/>
      <c r="QPU41" s="63"/>
      <c r="QPV41" s="63"/>
      <c r="QPW41" s="63"/>
      <c r="QPX41" s="63"/>
      <c r="QPY41" s="63"/>
      <c r="QPZ41" s="63"/>
      <c r="QQA41" s="63"/>
      <c r="QQB41" s="63"/>
      <c r="QQC41" s="63"/>
      <c r="QQD41" s="63"/>
      <c r="QQE41" s="63"/>
      <c r="QQF41" s="63"/>
      <c r="QQG41" s="63"/>
      <c r="QQH41" s="63"/>
      <c r="QQI41" s="63"/>
      <c r="QQJ41" s="63"/>
      <c r="QQK41" s="63"/>
      <c r="QQL41" s="63"/>
      <c r="QQM41" s="63"/>
      <c r="QQN41" s="63"/>
      <c r="QQO41" s="63"/>
      <c r="QQP41" s="63"/>
      <c r="QQQ41" s="63"/>
      <c r="QQR41" s="63"/>
      <c r="QQS41" s="63"/>
      <c r="QQT41" s="63"/>
      <c r="QQU41" s="63"/>
      <c r="QQV41" s="63"/>
      <c r="QQW41" s="63"/>
      <c r="QQX41" s="63"/>
      <c r="QQY41" s="63"/>
      <c r="QQZ41" s="63"/>
      <c r="QRA41" s="63"/>
      <c r="QRB41" s="63"/>
      <c r="QRC41" s="63"/>
      <c r="QRD41" s="63"/>
      <c r="QRE41" s="63"/>
      <c r="QRF41" s="63"/>
      <c r="QRG41" s="63"/>
      <c r="QRH41" s="63"/>
      <c r="QRI41" s="63"/>
      <c r="QRJ41" s="63"/>
      <c r="QRK41" s="63"/>
      <c r="QRL41" s="63"/>
      <c r="QRM41" s="63"/>
      <c r="QRN41" s="63"/>
      <c r="QRO41" s="63"/>
      <c r="QRP41" s="63"/>
      <c r="QRQ41" s="63"/>
      <c r="QRR41" s="63"/>
      <c r="QRS41" s="63"/>
      <c r="QRT41" s="63"/>
      <c r="QRU41" s="63"/>
      <c r="QRV41" s="63"/>
      <c r="QRW41" s="63"/>
      <c r="QRX41" s="63"/>
      <c r="QRY41" s="63"/>
      <c r="QRZ41" s="63"/>
      <c r="QSA41" s="63"/>
      <c r="QSB41" s="63"/>
      <c r="QSC41" s="63"/>
      <c r="QSD41" s="63"/>
      <c r="QSE41" s="63"/>
      <c r="QSF41" s="63"/>
      <c r="QSG41" s="63"/>
      <c r="QSH41" s="63"/>
      <c r="QSI41" s="63"/>
      <c r="QSJ41" s="63"/>
      <c r="QSK41" s="63"/>
      <c r="QSL41" s="63"/>
      <c r="QSM41" s="63"/>
      <c r="QSN41" s="63"/>
      <c r="QSO41" s="63"/>
      <c r="QSP41" s="63"/>
      <c r="QSQ41" s="63"/>
      <c r="QSR41" s="63"/>
      <c r="QSS41" s="63"/>
      <c r="QST41" s="63"/>
      <c r="QSU41" s="63"/>
      <c r="QSV41" s="63"/>
      <c r="QSW41" s="63"/>
      <c r="QSX41" s="63"/>
      <c r="QSY41" s="63"/>
      <c r="QSZ41" s="63"/>
      <c r="QTA41" s="63"/>
      <c r="QTB41" s="63"/>
      <c r="QTC41" s="63"/>
      <c r="QTD41" s="63"/>
      <c r="QTE41" s="63"/>
      <c r="QTF41" s="63"/>
      <c r="QTG41" s="63"/>
      <c r="QTH41" s="63"/>
      <c r="QTI41" s="63"/>
      <c r="QTJ41" s="63"/>
      <c r="QTK41" s="63"/>
      <c r="QTL41" s="63"/>
      <c r="QTM41" s="63"/>
      <c r="QTN41" s="63"/>
      <c r="QTO41" s="63"/>
      <c r="QTP41" s="63"/>
      <c r="QTQ41" s="63"/>
      <c r="QTR41" s="63"/>
      <c r="QTS41" s="63"/>
      <c r="QTT41" s="63"/>
      <c r="QTU41" s="63"/>
      <c r="QTV41" s="63"/>
      <c r="QTW41" s="63"/>
      <c r="QTX41" s="63"/>
      <c r="QTY41" s="63"/>
      <c r="QTZ41" s="63"/>
      <c r="QUA41" s="63"/>
      <c r="QUB41" s="63"/>
      <c r="QUC41" s="63"/>
      <c r="QUD41" s="63"/>
      <c r="QUE41" s="63"/>
      <c r="QUF41" s="63"/>
      <c r="QUG41" s="63"/>
      <c r="QUH41" s="63"/>
      <c r="QUI41" s="63"/>
      <c r="QUJ41" s="63"/>
      <c r="QUK41" s="63"/>
      <c r="QUL41" s="63"/>
      <c r="QUM41" s="63"/>
      <c r="QUN41" s="63"/>
      <c r="QUO41" s="63"/>
      <c r="QUP41" s="63"/>
      <c r="QUQ41" s="63"/>
      <c r="QUR41" s="63"/>
      <c r="QUS41" s="63"/>
      <c r="QUT41" s="63"/>
      <c r="QUU41" s="63"/>
      <c r="QUV41" s="63"/>
      <c r="QUW41" s="63"/>
      <c r="QUX41" s="63"/>
      <c r="QUY41" s="63"/>
      <c r="QUZ41" s="63"/>
      <c r="QVA41" s="63"/>
      <c r="QVB41" s="63"/>
      <c r="QVC41" s="63"/>
      <c r="QVD41" s="63"/>
      <c r="QVE41" s="63"/>
      <c r="QVF41" s="63"/>
      <c r="QVG41" s="63"/>
      <c r="QVH41" s="63"/>
      <c r="QVI41" s="63"/>
      <c r="QVJ41" s="63"/>
      <c r="QVK41" s="63"/>
      <c r="QVL41" s="63"/>
      <c r="QVM41" s="63"/>
      <c r="QVN41" s="63"/>
      <c r="QVO41" s="63"/>
      <c r="QVP41" s="63"/>
      <c r="QVQ41" s="63"/>
      <c r="QVR41" s="63"/>
      <c r="QVS41" s="63"/>
      <c r="QVT41" s="63"/>
      <c r="QVU41" s="63"/>
      <c r="QVV41" s="63"/>
      <c r="QVW41" s="63"/>
      <c r="QVX41" s="63"/>
      <c r="QVY41" s="63"/>
      <c r="QVZ41" s="63"/>
      <c r="QWA41" s="63"/>
      <c r="QWB41" s="63"/>
      <c r="QWC41" s="63"/>
      <c r="QWD41" s="63"/>
      <c r="QWE41" s="63"/>
      <c r="QWF41" s="63"/>
      <c r="QWG41" s="63"/>
      <c r="QWH41" s="63"/>
      <c r="QWI41" s="63"/>
      <c r="QWJ41" s="63"/>
      <c r="QWK41" s="63"/>
      <c r="QWL41" s="63"/>
      <c r="QWM41" s="63"/>
      <c r="QWN41" s="63"/>
      <c r="QWO41" s="63"/>
      <c r="QWP41" s="63"/>
      <c r="QWQ41" s="63"/>
      <c r="QWR41" s="63"/>
      <c r="QWS41" s="63"/>
      <c r="QWT41" s="63"/>
      <c r="QWU41" s="63"/>
      <c r="QWV41" s="63"/>
      <c r="QWW41" s="63"/>
      <c r="QWX41" s="63"/>
      <c r="QWY41" s="63"/>
      <c r="QWZ41" s="63"/>
      <c r="QXA41" s="63"/>
      <c r="QXB41" s="63"/>
      <c r="QXC41" s="63"/>
      <c r="QXD41" s="63"/>
      <c r="QXE41" s="63"/>
      <c r="QXF41" s="63"/>
      <c r="QXG41" s="63"/>
      <c r="QXH41" s="63"/>
      <c r="QXI41" s="63"/>
      <c r="QXJ41" s="63"/>
      <c r="QXK41" s="63"/>
      <c r="QXL41" s="63"/>
      <c r="QXM41" s="63"/>
      <c r="QXN41" s="63"/>
      <c r="QXO41" s="63"/>
      <c r="QXP41" s="63"/>
      <c r="QXQ41" s="63"/>
      <c r="QXR41" s="63"/>
      <c r="QXS41" s="63"/>
      <c r="QXT41" s="63"/>
      <c r="QXU41" s="63"/>
      <c r="QXV41" s="63"/>
      <c r="QXW41" s="63"/>
      <c r="QXX41" s="63"/>
      <c r="QXY41" s="63"/>
      <c r="QXZ41" s="63"/>
      <c r="QYA41" s="63"/>
      <c r="QYB41" s="63"/>
      <c r="QYC41" s="63"/>
      <c r="QYD41" s="63"/>
      <c r="QYE41" s="63"/>
      <c r="QYF41" s="63"/>
      <c r="QYG41" s="63"/>
      <c r="QYH41" s="63"/>
      <c r="QYI41" s="63"/>
      <c r="QYJ41" s="63"/>
      <c r="QYK41" s="63"/>
      <c r="QYL41" s="63"/>
      <c r="QYM41" s="63"/>
      <c r="QYN41" s="63"/>
      <c r="QYO41" s="63"/>
      <c r="QYP41" s="63"/>
      <c r="QYQ41" s="63"/>
      <c r="QYR41" s="63"/>
      <c r="QYS41" s="63"/>
      <c r="QYT41" s="63"/>
      <c r="QYU41" s="63"/>
      <c r="QYV41" s="63"/>
      <c r="QYW41" s="63"/>
      <c r="QYX41" s="63"/>
      <c r="QYY41" s="63"/>
      <c r="QYZ41" s="63"/>
      <c r="QZA41" s="63"/>
      <c r="QZB41" s="63"/>
      <c r="QZC41" s="63"/>
      <c r="QZD41" s="63"/>
      <c r="QZE41" s="63"/>
      <c r="QZF41" s="63"/>
      <c r="QZG41" s="63"/>
      <c r="QZH41" s="63"/>
      <c r="QZI41" s="63"/>
      <c r="QZJ41" s="63"/>
      <c r="QZK41" s="63"/>
      <c r="QZL41" s="63"/>
      <c r="QZM41" s="63"/>
      <c r="QZN41" s="63"/>
      <c r="QZO41" s="63"/>
      <c r="QZP41" s="63"/>
      <c r="QZQ41" s="63"/>
      <c r="QZR41" s="63"/>
      <c r="QZS41" s="63"/>
      <c r="QZT41" s="63"/>
      <c r="QZU41" s="63"/>
      <c r="QZV41" s="63"/>
      <c r="QZW41" s="63"/>
      <c r="QZX41" s="63"/>
      <c r="QZY41" s="63"/>
      <c r="QZZ41" s="63"/>
      <c r="RAA41" s="63"/>
      <c r="RAB41" s="63"/>
      <c r="RAC41" s="63"/>
      <c r="RAD41" s="63"/>
      <c r="RAE41" s="63"/>
      <c r="RAF41" s="63"/>
      <c r="RAG41" s="63"/>
      <c r="RAH41" s="63"/>
      <c r="RAI41" s="63"/>
      <c r="RAJ41" s="63"/>
      <c r="RAK41" s="63"/>
      <c r="RAL41" s="63"/>
      <c r="RAM41" s="63"/>
      <c r="RAN41" s="63"/>
      <c r="RAO41" s="63"/>
      <c r="RAP41" s="63"/>
      <c r="RAQ41" s="63"/>
      <c r="RAR41" s="63"/>
      <c r="RAS41" s="63"/>
      <c r="RAT41" s="63"/>
      <c r="RAU41" s="63"/>
      <c r="RAV41" s="63"/>
      <c r="RAW41" s="63"/>
      <c r="RAX41" s="63"/>
      <c r="RAY41" s="63"/>
      <c r="RAZ41" s="63"/>
      <c r="RBA41" s="63"/>
      <c r="RBB41" s="63"/>
      <c r="RBC41" s="63"/>
      <c r="RBD41" s="63"/>
      <c r="RBE41" s="63"/>
      <c r="RBF41" s="63"/>
      <c r="RBG41" s="63"/>
      <c r="RBH41" s="63"/>
      <c r="RBI41" s="63"/>
      <c r="RBJ41" s="63"/>
      <c r="RBK41" s="63"/>
      <c r="RBL41" s="63"/>
      <c r="RBM41" s="63"/>
      <c r="RBN41" s="63"/>
      <c r="RBO41" s="63"/>
      <c r="RBP41" s="63"/>
      <c r="RBQ41" s="63"/>
      <c r="RBR41" s="63"/>
      <c r="RBS41" s="63"/>
      <c r="RBT41" s="63"/>
      <c r="RBU41" s="63"/>
      <c r="RBV41" s="63"/>
      <c r="RBW41" s="63"/>
      <c r="RBX41" s="63"/>
      <c r="RBY41" s="63"/>
      <c r="RBZ41" s="63"/>
      <c r="RCA41" s="63"/>
      <c r="RCB41" s="63"/>
      <c r="RCC41" s="63"/>
      <c r="RCD41" s="63"/>
      <c r="RCE41" s="63"/>
      <c r="RCF41" s="63"/>
      <c r="RCG41" s="63"/>
      <c r="RCH41" s="63"/>
      <c r="RCI41" s="63"/>
      <c r="RCJ41" s="63"/>
      <c r="RCK41" s="63"/>
      <c r="RCL41" s="63"/>
      <c r="RCM41" s="63"/>
      <c r="RCN41" s="63"/>
      <c r="RCO41" s="63"/>
      <c r="RCP41" s="63"/>
      <c r="RCQ41" s="63"/>
      <c r="RCR41" s="63"/>
      <c r="RCS41" s="63"/>
      <c r="RCT41" s="63"/>
      <c r="RCU41" s="63"/>
      <c r="RCV41" s="63"/>
      <c r="RCW41" s="63"/>
      <c r="RCX41" s="63"/>
      <c r="RCY41" s="63"/>
      <c r="RCZ41" s="63"/>
      <c r="RDA41" s="63"/>
      <c r="RDB41" s="63"/>
      <c r="RDC41" s="63"/>
      <c r="RDD41" s="63"/>
      <c r="RDE41" s="63"/>
      <c r="RDF41" s="63"/>
      <c r="RDG41" s="63"/>
      <c r="RDH41" s="63"/>
      <c r="RDI41" s="63"/>
      <c r="RDJ41" s="63"/>
      <c r="RDK41" s="63"/>
      <c r="RDL41" s="63"/>
      <c r="RDM41" s="63"/>
      <c r="RDN41" s="63"/>
      <c r="RDO41" s="63"/>
      <c r="RDP41" s="63"/>
      <c r="RDQ41" s="63"/>
      <c r="RDR41" s="63"/>
      <c r="RDS41" s="63"/>
      <c r="RDT41" s="63"/>
      <c r="RDU41" s="63"/>
      <c r="RDV41" s="63"/>
      <c r="RDW41" s="63"/>
      <c r="RDX41" s="63"/>
      <c r="RDY41" s="63"/>
      <c r="RDZ41" s="63"/>
      <c r="REA41" s="63"/>
      <c r="REB41" s="63"/>
      <c r="REC41" s="63"/>
      <c r="RED41" s="63"/>
      <c r="REE41" s="63"/>
      <c r="REF41" s="63"/>
      <c r="REG41" s="63"/>
      <c r="REH41" s="63"/>
      <c r="REI41" s="63"/>
      <c r="REJ41" s="63"/>
      <c r="REK41" s="63"/>
      <c r="REL41" s="63"/>
      <c r="REM41" s="63"/>
      <c r="REN41" s="63"/>
      <c r="REO41" s="63"/>
      <c r="REP41" s="63"/>
      <c r="REQ41" s="63"/>
      <c r="RER41" s="63"/>
      <c r="RES41" s="63"/>
      <c r="RET41" s="63"/>
      <c r="REU41" s="63"/>
      <c r="REV41" s="63"/>
      <c r="REW41" s="63"/>
      <c r="REX41" s="63"/>
      <c r="REY41" s="63"/>
      <c r="REZ41" s="63"/>
      <c r="RFA41" s="63"/>
      <c r="RFB41" s="63"/>
      <c r="RFC41" s="63"/>
      <c r="RFD41" s="63"/>
      <c r="RFE41" s="63"/>
      <c r="RFF41" s="63"/>
      <c r="RFG41" s="63"/>
      <c r="RFH41" s="63"/>
      <c r="RFI41" s="63"/>
      <c r="RFJ41" s="63"/>
      <c r="RFK41" s="63"/>
      <c r="RFL41" s="63"/>
      <c r="RFM41" s="63"/>
      <c r="RFN41" s="63"/>
      <c r="RFO41" s="63"/>
      <c r="RFP41" s="63"/>
      <c r="RFQ41" s="63"/>
      <c r="RFR41" s="63"/>
      <c r="RFS41" s="63"/>
      <c r="RFT41" s="63"/>
      <c r="RFU41" s="63"/>
      <c r="RFV41" s="63"/>
      <c r="RFW41" s="63"/>
      <c r="RFX41" s="63"/>
      <c r="RFY41" s="63"/>
      <c r="RFZ41" s="63"/>
      <c r="RGA41" s="63"/>
      <c r="RGB41" s="63"/>
      <c r="RGC41" s="63"/>
      <c r="RGD41" s="63"/>
      <c r="RGE41" s="63"/>
      <c r="RGF41" s="63"/>
      <c r="RGG41" s="63"/>
      <c r="RGH41" s="63"/>
      <c r="RGI41" s="63"/>
      <c r="RGJ41" s="63"/>
      <c r="RGK41" s="63"/>
      <c r="RGL41" s="63"/>
      <c r="RGM41" s="63"/>
      <c r="RGN41" s="63"/>
      <c r="RGO41" s="63"/>
      <c r="RGP41" s="63"/>
      <c r="RGQ41" s="63"/>
      <c r="RGR41" s="63"/>
      <c r="RGS41" s="63"/>
      <c r="RGT41" s="63"/>
      <c r="RGU41" s="63"/>
      <c r="RGV41" s="63"/>
      <c r="RGW41" s="63"/>
      <c r="RGX41" s="63"/>
      <c r="RGY41" s="63"/>
      <c r="RGZ41" s="63"/>
      <c r="RHA41" s="63"/>
      <c r="RHB41" s="63"/>
      <c r="RHC41" s="63"/>
      <c r="RHD41" s="63"/>
      <c r="RHE41" s="63"/>
      <c r="RHF41" s="63"/>
      <c r="RHG41" s="63"/>
      <c r="RHH41" s="63"/>
      <c r="RHI41" s="63"/>
      <c r="RHJ41" s="63"/>
      <c r="RHK41" s="63"/>
      <c r="RHL41" s="63"/>
      <c r="RHM41" s="63"/>
      <c r="RHN41" s="63"/>
      <c r="RHO41" s="63"/>
      <c r="RHP41" s="63"/>
      <c r="RHQ41" s="63"/>
      <c r="RHR41" s="63"/>
      <c r="RHS41" s="63"/>
      <c r="RHT41" s="63"/>
      <c r="RHU41" s="63"/>
      <c r="RHV41" s="63"/>
      <c r="RHW41" s="63"/>
      <c r="RHX41" s="63"/>
      <c r="RHY41" s="63"/>
      <c r="RHZ41" s="63"/>
      <c r="RIA41" s="63"/>
      <c r="RIB41" s="63"/>
      <c r="RIC41" s="63"/>
      <c r="RID41" s="63"/>
      <c r="RIE41" s="63"/>
      <c r="RIF41" s="63"/>
      <c r="RIG41" s="63"/>
      <c r="RIH41" s="63"/>
      <c r="RII41" s="63"/>
      <c r="RIJ41" s="63"/>
      <c r="RIK41" s="63"/>
      <c r="RIL41" s="63"/>
      <c r="RIM41" s="63"/>
      <c r="RIN41" s="63"/>
      <c r="RIO41" s="63"/>
      <c r="RIP41" s="63"/>
      <c r="RIQ41" s="63"/>
      <c r="RIR41" s="63"/>
      <c r="RIS41" s="63"/>
      <c r="RIT41" s="63"/>
      <c r="RIU41" s="63"/>
      <c r="RIV41" s="63"/>
      <c r="RIW41" s="63"/>
      <c r="RIX41" s="63"/>
      <c r="RIY41" s="63"/>
      <c r="RIZ41" s="63"/>
      <c r="RJA41" s="63"/>
      <c r="RJB41" s="63"/>
      <c r="RJC41" s="63"/>
      <c r="RJD41" s="63"/>
      <c r="RJE41" s="63"/>
      <c r="RJF41" s="63"/>
      <c r="RJG41" s="63"/>
      <c r="RJH41" s="63"/>
      <c r="RJI41" s="63"/>
      <c r="RJJ41" s="63"/>
      <c r="RJK41" s="63"/>
      <c r="RJL41" s="63"/>
      <c r="RJM41" s="63"/>
      <c r="RJN41" s="63"/>
      <c r="RJO41" s="63"/>
      <c r="RJP41" s="63"/>
      <c r="RJQ41" s="63"/>
      <c r="RJR41" s="63"/>
      <c r="RJS41" s="63"/>
      <c r="RJT41" s="63"/>
      <c r="RJU41" s="63"/>
      <c r="RJV41" s="63"/>
      <c r="RJW41" s="63"/>
      <c r="RJX41" s="63"/>
      <c r="RJY41" s="63"/>
      <c r="RJZ41" s="63"/>
      <c r="RKA41" s="63"/>
      <c r="RKB41" s="63"/>
      <c r="RKC41" s="63"/>
      <c r="RKD41" s="63"/>
      <c r="RKE41" s="63"/>
      <c r="RKF41" s="63"/>
      <c r="RKG41" s="63"/>
      <c r="RKH41" s="63"/>
      <c r="RKI41" s="63"/>
      <c r="RKJ41" s="63"/>
      <c r="RKK41" s="63"/>
      <c r="RKL41" s="63"/>
      <c r="RKM41" s="63"/>
      <c r="RKN41" s="63"/>
      <c r="RKO41" s="63"/>
      <c r="RKP41" s="63"/>
      <c r="RKQ41" s="63"/>
      <c r="RKR41" s="63"/>
      <c r="RKS41" s="63"/>
      <c r="RKT41" s="63"/>
      <c r="RKU41" s="63"/>
      <c r="RKV41" s="63"/>
      <c r="RKW41" s="63"/>
      <c r="RKX41" s="63"/>
      <c r="RKY41" s="63"/>
      <c r="RKZ41" s="63"/>
      <c r="RLA41" s="63"/>
      <c r="RLB41" s="63"/>
      <c r="RLC41" s="63"/>
      <c r="RLD41" s="63"/>
      <c r="RLE41" s="63"/>
      <c r="RLF41" s="63"/>
      <c r="RLG41" s="63"/>
      <c r="RLH41" s="63"/>
      <c r="RLI41" s="63"/>
      <c r="RLJ41" s="63"/>
      <c r="RLK41" s="63"/>
      <c r="RLL41" s="63"/>
      <c r="RLM41" s="63"/>
      <c r="RLN41" s="63"/>
      <c r="RLO41" s="63"/>
      <c r="RLP41" s="63"/>
      <c r="RLQ41" s="63"/>
      <c r="RLR41" s="63"/>
      <c r="RLS41" s="63"/>
      <c r="RLT41" s="63"/>
      <c r="RLU41" s="63"/>
      <c r="RLV41" s="63"/>
      <c r="RLW41" s="63"/>
      <c r="RLX41" s="63"/>
      <c r="RLY41" s="63"/>
      <c r="RLZ41" s="63"/>
      <c r="RMA41" s="63"/>
      <c r="RMB41" s="63"/>
      <c r="RMC41" s="63"/>
      <c r="RMD41" s="63"/>
      <c r="RME41" s="63"/>
      <c r="RMF41" s="63"/>
      <c r="RMG41" s="63"/>
      <c r="RMH41" s="63"/>
      <c r="RMI41" s="63"/>
      <c r="RMJ41" s="63"/>
      <c r="RMK41" s="63"/>
      <c r="RML41" s="63"/>
      <c r="RMM41" s="63"/>
      <c r="RMN41" s="63"/>
      <c r="RMO41" s="63"/>
      <c r="RMP41" s="63"/>
      <c r="RMQ41" s="63"/>
      <c r="RMR41" s="63"/>
      <c r="RMS41" s="63"/>
      <c r="RMT41" s="63"/>
      <c r="RMU41" s="63"/>
      <c r="RMV41" s="63"/>
      <c r="RMW41" s="63"/>
      <c r="RMX41" s="63"/>
      <c r="RMY41" s="63"/>
      <c r="RMZ41" s="63"/>
      <c r="RNA41" s="63"/>
      <c r="RNB41" s="63"/>
      <c r="RNC41" s="63"/>
      <c r="RND41" s="63"/>
      <c r="RNE41" s="63"/>
      <c r="RNF41" s="63"/>
      <c r="RNG41" s="63"/>
      <c r="RNH41" s="63"/>
      <c r="RNI41" s="63"/>
      <c r="RNJ41" s="63"/>
      <c r="RNK41" s="63"/>
      <c r="RNL41" s="63"/>
      <c r="RNM41" s="63"/>
      <c r="RNN41" s="63"/>
      <c r="RNO41" s="63"/>
      <c r="RNP41" s="63"/>
      <c r="RNQ41" s="63"/>
      <c r="RNR41" s="63"/>
      <c r="RNS41" s="63"/>
      <c r="RNT41" s="63"/>
      <c r="RNU41" s="63"/>
      <c r="RNV41" s="63"/>
      <c r="RNW41" s="63"/>
      <c r="RNX41" s="63"/>
      <c r="RNY41" s="63"/>
      <c r="RNZ41" s="63"/>
      <c r="ROA41" s="63"/>
      <c r="ROB41" s="63"/>
      <c r="ROC41" s="63"/>
      <c r="ROD41" s="63"/>
      <c r="ROE41" s="63"/>
      <c r="ROF41" s="63"/>
      <c r="ROG41" s="63"/>
      <c r="ROH41" s="63"/>
      <c r="ROI41" s="63"/>
      <c r="ROJ41" s="63"/>
      <c r="ROK41" s="63"/>
      <c r="ROL41" s="63"/>
      <c r="ROM41" s="63"/>
      <c r="RON41" s="63"/>
      <c r="ROO41" s="63"/>
      <c r="ROP41" s="63"/>
      <c r="ROQ41" s="63"/>
      <c r="ROR41" s="63"/>
      <c r="ROS41" s="63"/>
      <c r="ROT41" s="63"/>
      <c r="ROU41" s="63"/>
      <c r="ROV41" s="63"/>
      <c r="ROW41" s="63"/>
      <c r="ROX41" s="63"/>
      <c r="ROY41" s="63"/>
      <c r="ROZ41" s="63"/>
      <c r="RPA41" s="63"/>
      <c r="RPB41" s="63"/>
      <c r="RPC41" s="63"/>
      <c r="RPD41" s="63"/>
      <c r="RPE41" s="63"/>
      <c r="RPF41" s="63"/>
      <c r="RPG41" s="63"/>
      <c r="RPH41" s="63"/>
      <c r="RPI41" s="63"/>
      <c r="RPJ41" s="63"/>
      <c r="RPK41" s="63"/>
      <c r="RPL41" s="63"/>
      <c r="RPM41" s="63"/>
      <c r="RPN41" s="63"/>
      <c r="RPO41" s="63"/>
      <c r="RPP41" s="63"/>
      <c r="RPQ41" s="63"/>
      <c r="RPR41" s="63"/>
      <c r="RPS41" s="63"/>
      <c r="RPT41" s="63"/>
      <c r="RPU41" s="63"/>
      <c r="RPV41" s="63"/>
      <c r="RPW41" s="63"/>
      <c r="RPX41" s="63"/>
      <c r="RPY41" s="63"/>
      <c r="RPZ41" s="63"/>
      <c r="RQA41" s="63"/>
      <c r="RQB41" s="63"/>
      <c r="RQC41" s="63"/>
      <c r="RQD41" s="63"/>
      <c r="RQE41" s="63"/>
      <c r="RQF41" s="63"/>
      <c r="RQG41" s="63"/>
      <c r="RQH41" s="63"/>
      <c r="RQI41" s="63"/>
      <c r="RQJ41" s="63"/>
      <c r="RQK41" s="63"/>
      <c r="RQL41" s="63"/>
      <c r="RQM41" s="63"/>
      <c r="RQN41" s="63"/>
      <c r="RQO41" s="63"/>
      <c r="RQP41" s="63"/>
      <c r="RQQ41" s="63"/>
      <c r="RQR41" s="63"/>
      <c r="RQS41" s="63"/>
      <c r="RQT41" s="63"/>
      <c r="RQU41" s="63"/>
      <c r="RQV41" s="63"/>
      <c r="RQW41" s="63"/>
      <c r="RQX41" s="63"/>
      <c r="RQY41" s="63"/>
      <c r="RQZ41" s="63"/>
      <c r="RRA41" s="63"/>
      <c r="RRB41" s="63"/>
      <c r="RRC41" s="63"/>
      <c r="RRD41" s="63"/>
      <c r="RRE41" s="63"/>
      <c r="RRF41" s="63"/>
      <c r="RRG41" s="63"/>
      <c r="RRH41" s="63"/>
      <c r="RRI41" s="63"/>
      <c r="RRJ41" s="63"/>
      <c r="RRK41" s="63"/>
      <c r="RRL41" s="63"/>
      <c r="RRM41" s="63"/>
      <c r="RRN41" s="63"/>
      <c r="RRO41" s="63"/>
      <c r="RRP41" s="63"/>
      <c r="RRQ41" s="63"/>
      <c r="RRR41" s="63"/>
      <c r="RRS41" s="63"/>
      <c r="RRT41" s="63"/>
      <c r="RRU41" s="63"/>
      <c r="RRV41" s="63"/>
      <c r="RRW41" s="63"/>
      <c r="RRX41" s="63"/>
      <c r="RRY41" s="63"/>
      <c r="RRZ41" s="63"/>
      <c r="RSA41" s="63"/>
      <c r="RSB41" s="63"/>
      <c r="RSC41" s="63"/>
      <c r="RSD41" s="63"/>
      <c r="RSE41" s="63"/>
      <c r="RSF41" s="63"/>
      <c r="RSG41" s="63"/>
      <c r="RSH41" s="63"/>
      <c r="RSI41" s="63"/>
      <c r="RSJ41" s="63"/>
      <c r="RSK41" s="63"/>
      <c r="RSL41" s="63"/>
      <c r="RSM41" s="63"/>
      <c r="RSN41" s="63"/>
      <c r="RSO41" s="63"/>
      <c r="RSP41" s="63"/>
      <c r="RSQ41" s="63"/>
      <c r="RSR41" s="63"/>
      <c r="RSS41" s="63"/>
      <c r="RST41" s="63"/>
      <c r="RSU41" s="63"/>
      <c r="RSV41" s="63"/>
      <c r="RSW41" s="63"/>
      <c r="RSX41" s="63"/>
      <c r="RSY41" s="63"/>
      <c r="RSZ41" s="63"/>
      <c r="RTA41" s="63"/>
      <c r="RTB41" s="63"/>
      <c r="RTC41" s="63"/>
      <c r="RTD41" s="63"/>
      <c r="RTE41" s="63"/>
      <c r="RTF41" s="63"/>
      <c r="RTG41" s="63"/>
      <c r="RTH41" s="63"/>
      <c r="RTI41" s="63"/>
      <c r="RTJ41" s="63"/>
      <c r="RTK41" s="63"/>
      <c r="RTL41" s="63"/>
      <c r="RTM41" s="63"/>
      <c r="RTN41" s="63"/>
      <c r="RTO41" s="63"/>
      <c r="RTP41" s="63"/>
      <c r="RTQ41" s="63"/>
      <c r="RTR41" s="63"/>
      <c r="RTS41" s="63"/>
      <c r="RTT41" s="63"/>
      <c r="RTU41" s="63"/>
      <c r="RTV41" s="63"/>
      <c r="RTW41" s="63"/>
      <c r="RTX41" s="63"/>
      <c r="RTY41" s="63"/>
      <c r="RTZ41" s="63"/>
      <c r="RUA41" s="63"/>
      <c r="RUB41" s="63"/>
      <c r="RUC41" s="63"/>
      <c r="RUD41" s="63"/>
      <c r="RUE41" s="63"/>
      <c r="RUF41" s="63"/>
      <c r="RUG41" s="63"/>
      <c r="RUH41" s="63"/>
      <c r="RUI41" s="63"/>
      <c r="RUJ41" s="63"/>
      <c r="RUK41" s="63"/>
      <c r="RUL41" s="63"/>
      <c r="RUM41" s="63"/>
      <c r="RUN41" s="63"/>
      <c r="RUO41" s="63"/>
      <c r="RUP41" s="63"/>
      <c r="RUQ41" s="63"/>
      <c r="RUR41" s="63"/>
      <c r="RUS41" s="63"/>
      <c r="RUT41" s="63"/>
      <c r="RUU41" s="63"/>
      <c r="RUV41" s="63"/>
      <c r="RUW41" s="63"/>
      <c r="RUX41" s="63"/>
      <c r="RUY41" s="63"/>
      <c r="RUZ41" s="63"/>
      <c r="RVA41" s="63"/>
      <c r="RVB41" s="63"/>
      <c r="RVC41" s="63"/>
      <c r="RVD41" s="63"/>
      <c r="RVE41" s="63"/>
      <c r="RVF41" s="63"/>
      <c r="RVG41" s="63"/>
      <c r="RVH41" s="63"/>
      <c r="RVI41" s="63"/>
      <c r="RVJ41" s="63"/>
      <c r="RVK41" s="63"/>
      <c r="RVL41" s="63"/>
      <c r="RVM41" s="63"/>
      <c r="RVN41" s="63"/>
      <c r="RVO41" s="63"/>
      <c r="RVP41" s="63"/>
      <c r="RVQ41" s="63"/>
      <c r="RVR41" s="63"/>
      <c r="RVS41" s="63"/>
      <c r="RVT41" s="63"/>
      <c r="RVU41" s="63"/>
      <c r="RVV41" s="63"/>
      <c r="RVW41" s="63"/>
      <c r="RVX41" s="63"/>
      <c r="RVY41" s="63"/>
      <c r="RVZ41" s="63"/>
      <c r="RWA41" s="63"/>
      <c r="RWB41" s="63"/>
      <c r="RWC41" s="63"/>
      <c r="RWD41" s="63"/>
      <c r="RWE41" s="63"/>
      <c r="RWF41" s="63"/>
      <c r="RWG41" s="63"/>
      <c r="RWH41" s="63"/>
      <c r="RWI41" s="63"/>
      <c r="RWJ41" s="63"/>
      <c r="RWK41" s="63"/>
      <c r="RWL41" s="63"/>
      <c r="RWM41" s="63"/>
      <c r="RWN41" s="63"/>
      <c r="RWO41" s="63"/>
      <c r="RWP41" s="63"/>
      <c r="RWQ41" s="63"/>
      <c r="RWR41" s="63"/>
      <c r="RWS41" s="63"/>
      <c r="RWT41" s="63"/>
      <c r="RWU41" s="63"/>
      <c r="RWV41" s="63"/>
      <c r="RWW41" s="63"/>
      <c r="RWX41" s="63"/>
      <c r="RWY41" s="63"/>
      <c r="RWZ41" s="63"/>
      <c r="RXA41" s="63"/>
      <c r="RXB41" s="63"/>
      <c r="RXC41" s="63"/>
      <c r="RXD41" s="63"/>
      <c r="RXE41" s="63"/>
      <c r="RXF41" s="63"/>
      <c r="RXG41" s="63"/>
      <c r="RXH41" s="63"/>
      <c r="RXI41" s="63"/>
      <c r="RXJ41" s="63"/>
      <c r="RXK41" s="63"/>
      <c r="RXL41" s="63"/>
      <c r="RXM41" s="63"/>
      <c r="RXN41" s="63"/>
      <c r="RXO41" s="63"/>
      <c r="RXP41" s="63"/>
      <c r="RXQ41" s="63"/>
      <c r="RXR41" s="63"/>
      <c r="RXS41" s="63"/>
      <c r="RXT41" s="63"/>
      <c r="RXU41" s="63"/>
      <c r="RXV41" s="63"/>
      <c r="RXW41" s="63"/>
      <c r="RXX41" s="63"/>
      <c r="RXY41" s="63"/>
      <c r="RXZ41" s="63"/>
      <c r="RYA41" s="63"/>
      <c r="RYB41" s="63"/>
      <c r="RYC41" s="63"/>
      <c r="RYD41" s="63"/>
      <c r="RYE41" s="63"/>
      <c r="RYF41" s="63"/>
      <c r="RYG41" s="63"/>
      <c r="RYH41" s="63"/>
      <c r="RYI41" s="63"/>
      <c r="RYJ41" s="63"/>
      <c r="RYK41" s="63"/>
      <c r="RYL41" s="63"/>
      <c r="RYM41" s="63"/>
      <c r="RYN41" s="63"/>
      <c r="RYO41" s="63"/>
      <c r="RYP41" s="63"/>
      <c r="RYQ41" s="63"/>
      <c r="RYR41" s="63"/>
      <c r="RYS41" s="63"/>
      <c r="RYT41" s="63"/>
      <c r="RYU41" s="63"/>
      <c r="RYV41" s="63"/>
      <c r="RYW41" s="63"/>
      <c r="RYX41" s="63"/>
      <c r="RYY41" s="63"/>
      <c r="RYZ41" s="63"/>
      <c r="RZA41" s="63"/>
      <c r="RZB41" s="63"/>
      <c r="RZC41" s="63"/>
      <c r="RZD41" s="63"/>
      <c r="RZE41" s="63"/>
      <c r="RZF41" s="63"/>
      <c r="RZG41" s="63"/>
      <c r="RZH41" s="63"/>
      <c r="RZI41" s="63"/>
      <c r="RZJ41" s="63"/>
      <c r="RZK41" s="63"/>
      <c r="RZL41" s="63"/>
      <c r="RZM41" s="63"/>
      <c r="RZN41" s="63"/>
      <c r="RZO41" s="63"/>
      <c r="RZP41" s="63"/>
      <c r="RZQ41" s="63"/>
      <c r="RZR41" s="63"/>
      <c r="RZS41" s="63"/>
      <c r="RZT41" s="63"/>
      <c r="RZU41" s="63"/>
      <c r="RZV41" s="63"/>
      <c r="RZW41" s="63"/>
      <c r="RZX41" s="63"/>
      <c r="RZY41" s="63"/>
      <c r="RZZ41" s="63"/>
      <c r="SAA41" s="63"/>
      <c r="SAB41" s="63"/>
      <c r="SAC41" s="63"/>
      <c r="SAD41" s="63"/>
      <c r="SAE41" s="63"/>
      <c r="SAF41" s="63"/>
      <c r="SAG41" s="63"/>
      <c r="SAH41" s="63"/>
      <c r="SAI41" s="63"/>
      <c r="SAJ41" s="63"/>
      <c r="SAK41" s="63"/>
      <c r="SAL41" s="63"/>
      <c r="SAM41" s="63"/>
      <c r="SAN41" s="63"/>
      <c r="SAO41" s="63"/>
      <c r="SAP41" s="63"/>
      <c r="SAQ41" s="63"/>
      <c r="SAR41" s="63"/>
      <c r="SAS41" s="63"/>
      <c r="SAT41" s="63"/>
      <c r="SAU41" s="63"/>
      <c r="SAV41" s="63"/>
      <c r="SAW41" s="63"/>
      <c r="SAX41" s="63"/>
      <c r="SAY41" s="63"/>
      <c r="SAZ41" s="63"/>
      <c r="SBA41" s="63"/>
      <c r="SBB41" s="63"/>
      <c r="SBC41" s="63"/>
      <c r="SBD41" s="63"/>
      <c r="SBE41" s="63"/>
      <c r="SBF41" s="63"/>
      <c r="SBG41" s="63"/>
      <c r="SBH41" s="63"/>
      <c r="SBI41" s="63"/>
      <c r="SBJ41" s="63"/>
      <c r="SBK41" s="63"/>
      <c r="SBL41" s="63"/>
      <c r="SBM41" s="63"/>
      <c r="SBN41" s="63"/>
      <c r="SBO41" s="63"/>
      <c r="SBP41" s="63"/>
      <c r="SBQ41" s="63"/>
      <c r="SBR41" s="63"/>
      <c r="SBS41" s="63"/>
      <c r="SBT41" s="63"/>
      <c r="SBU41" s="63"/>
      <c r="SBV41" s="63"/>
      <c r="SBW41" s="63"/>
      <c r="SBX41" s="63"/>
      <c r="SBY41" s="63"/>
      <c r="SBZ41" s="63"/>
      <c r="SCA41" s="63"/>
      <c r="SCB41" s="63"/>
      <c r="SCC41" s="63"/>
      <c r="SCD41" s="63"/>
      <c r="SCE41" s="63"/>
      <c r="SCF41" s="63"/>
      <c r="SCG41" s="63"/>
      <c r="SCH41" s="63"/>
      <c r="SCI41" s="63"/>
      <c r="SCJ41" s="63"/>
      <c r="SCK41" s="63"/>
      <c r="SCL41" s="63"/>
      <c r="SCM41" s="63"/>
      <c r="SCN41" s="63"/>
      <c r="SCO41" s="63"/>
      <c r="SCP41" s="63"/>
      <c r="SCQ41" s="63"/>
      <c r="SCR41" s="63"/>
      <c r="SCS41" s="63"/>
      <c r="SCT41" s="63"/>
      <c r="SCU41" s="63"/>
      <c r="SCV41" s="63"/>
      <c r="SCW41" s="63"/>
      <c r="SCX41" s="63"/>
      <c r="SCY41" s="63"/>
      <c r="SCZ41" s="63"/>
      <c r="SDA41" s="63"/>
      <c r="SDB41" s="63"/>
      <c r="SDC41" s="63"/>
      <c r="SDD41" s="63"/>
      <c r="SDE41" s="63"/>
      <c r="SDF41" s="63"/>
      <c r="SDG41" s="63"/>
      <c r="SDH41" s="63"/>
      <c r="SDI41" s="63"/>
      <c r="SDJ41" s="63"/>
      <c r="SDK41" s="63"/>
      <c r="SDL41" s="63"/>
      <c r="SDM41" s="63"/>
      <c r="SDN41" s="63"/>
      <c r="SDO41" s="63"/>
      <c r="SDP41" s="63"/>
      <c r="SDQ41" s="63"/>
      <c r="SDR41" s="63"/>
      <c r="SDS41" s="63"/>
      <c r="SDT41" s="63"/>
      <c r="SDU41" s="63"/>
      <c r="SDV41" s="63"/>
      <c r="SDW41" s="63"/>
      <c r="SDX41" s="63"/>
      <c r="SDY41" s="63"/>
      <c r="SDZ41" s="63"/>
      <c r="SEA41" s="63"/>
      <c r="SEB41" s="63"/>
      <c r="SEC41" s="63"/>
      <c r="SED41" s="63"/>
      <c r="SEE41" s="63"/>
      <c r="SEF41" s="63"/>
      <c r="SEG41" s="63"/>
      <c r="SEH41" s="63"/>
      <c r="SEI41" s="63"/>
      <c r="SEJ41" s="63"/>
      <c r="SEK41" s="63"/>
      <c r="SEL41" s="63"/>
      <c r="SEM41" s="63"/>
      <c r="SEN41" s="63"/>
      <c r="SEO41" s="63"/>
      <c r="SEP41" s="63"/>
      <c r="SEQ41" s="63"/>
      <c r="SER41" s="63"/>
      <c r="SES41" s="63"/>
      <c r="SET41" s="63"/>
      <c r="SEU41" s="63"/>
      <c r="SEV41" s="63"/>
      <c r="SEW41" s="63"/>
      <c r="SEX41" s="63"/>
      <c r="SEY41" s="63"/>
      <c r="SEZ41" s="63"/>
      <c r="SFA41" s="63"/>
      <c r="SFB41" s="63"/>
      <c r="SFC41" s="63"/>
      <c r="SFD41" s="63"/>
      <c r="SFE41" s="63"/>
      <c r="SFF41" s="63"/>
      <c r="SFG41" s="63"/>
      <c r="SFH41" s="63"/>
      <c r="SFI41" s="63"/>
      <c r="SFJ41" s="63"/>
      <c r="SFK41" s="63"/>
      <c r="SFL41" s="63"/>
      <c r="SFM41" s="63"/>
      <c r="SFN41" s="63"/>
      <c r="SFO41" s="63"/>
      <c r="SFP41" s="63"/>
      <c r="SFQ41" s="63"/>
      <c r="SFR41" s="63"/>
      <c r="SFS41" s="63"/>
      <c r="SFT41" s="63"/>
      <c r="SFU41" s="63"/>
      <c r="SFV41" s="63"/>
      <c r="SFW41" s="63"/>
      <c r="SFX41" s="63"/>
      <c r="SFY41" s="63"/>
      <c r="SFZ41" s="63"/>
      <c r="SGA41" s="63"/>
      <c r="SGB41" s="63"/>
      <c r="SGC41" s="63"/>
      <c r="SGD41" s="63"/>
      <c r="SGE41" s="63"/>
      <c r="SGF41" s="63"/>
      <c r="SGG41" s="63"/>
      <c r="SGH41" s="63"/>
      <c r="SGI41" s="63"/>
      <c r="SGJ41" s="63"/>
      <c r="SGK41" s="63"/>
      <c r="SGL41" s="63"/>
      <c r="SGM41" s="63"/>
      <c r="SGN41" s="63"/>
      <c r="SGO41" s="63"/>
      <c r="SGP41" s="63"/>
      <c r="SGQ41" s="63"/>
      <c r="SGR41" s="63"/>
      <c r="SGS41" s="63"/>
      <c r="SGT41" s="63"/>
      <c r="SGU41" s="63"/>
      <c r="SGV41" s="63"/>
      <c r="SGW41" s="63"/>
      <c r="SGX41" s="63"/>
      <c r="SGY41" s="63"/>
      <c r="SGZ41" s="63"/>
      <c r="SHA41" s="63"/>
      <c r="SHB41" s="63"/>
      <c r="SHC41" s="63"/>
      <c r="SHD41" s="63"/>
      <c r="SHE41" s="63"/>
      <c r="SHF41" s="63"/>
      <c r="SHG41" s="63"/>
      <c r="SHH41" s="63"/>
      <c r="SHI41" s="63"/>
      <c r="SHJ41" s="63"/>
      <c r="SHK41" s="63"/>
      <c r="SHL41" s="63"/>
      <c r="SHM41" s="63"/>
      <c r="SHN41" s="63"/>
      <c r="SHO41" s="63"/>
      <c r="SHP41" s="63"/>
      <c r="SHQ41" s="63"/>
      <c r="SHR41" s="63"/>
      <c r="SHS41" s="63"/>
      <c r="SHT41" s="63"/>
      <c r="SHU41" s="63"/>
      <c r="SHV41" s="63"/>
      <c r="SHW41" s="63"/>
      <c r="SHX41" s="63"/>
      <c r="SHY41" s="63"/>
      <c r="SHZ41" s="63"/>
      <c r="SIA41" s="63"/>
      <c r="SIB41" s="63"/>
      <c r="SIC41" s="63"/>
      <c r="SID41" s="63"/>
      <c r="SIE41" s="63"/>
      <c r="SIF41" s="63"/>
      <c r="SIG41" s="63"/>
      <c r="SIH41" s="63"/>
      <c r="SII41" s="63"/>
      <c r="SIJ41" s="63"/>
      <c r="SIK41" s="63"/>
      <c r="SIL41" s="63"/>
      <c r="SIM41" s="63"/>
      <c r="SIN41" s="63"/>
      <c r="SIO41" s="63"/>
      <c r="SIP41" s="63"/>
      <c r="SIQ41" s="63"/>
      <c r="SIR41" s="63"/>
      <c r="SIS41" s="63"/>
      <c r="SIT41" s="63"/>
      <c r="SIU41" s="63"/>
      <c r="SIV41" s="63"/>
      <c r="SIW41" s="63"/>
      <c r="SIX41" s="63"/>
      <c r="SIY41" s="63"/>
      <c r="SIZ41" s="63"/>
      <c r="SJA41" s="63"/>
      <c r="SJB41" s="63"/>
      <c r="SJC41" s="63"/>
      <c r="SJD41" s="63"/>
      <c r="SJE41" s="63"/>
      <c r="SJF41" s="63"/>
      <c r="SJG41" s="63"/>
      <c r="SJH41" s="63"/>
      <c r="SJI41" s="63"/>
      <c r="SJJ41" s="63"/>
      <c r="SJK41" s="63"/>
      <c r="SJL41" s="63"/>
      <c r="SJM41" s="63"/>
      <c r="SJN41" s="63"/>
      <c r="SJO41" s="63"/>
      <c r="SJP41" s="63"/>
      <c r="SJQ41" s="63"/>
      <c r="SJR41" s="63"/>
      <c r="SJS41" s="63"/>
      <c r="SJT41" s="63"/>
      <c r="SJU41" s="63"/>
      <c r="SJV41" s="63"/>
      <c r="SJW41" s="63"/>
      <c r="SJX41" s="63"/>
      <c r="SJY41" s="63"/>
      <c r="SJZ41" s="63"/>
      <c r="SKA41" s="63"/>
      <c r="SKB41" s="63"/>
      <c r="SKC41" s="63"/>
      <c r="SKD41" s="63"/>
      <c r="SKE41" s="63"/>
      <c r="SKF41" s="63"/>
      <c r="SKG41" s="63"/>
      <c r="SKH41" s="63"/>
      <c r="SKI41" s="63"/>
      <c r="SKJ41" s="63"/>
      <c r="SKK41" s="63"/>
      <c r="SKL41" s="63"/>
      <c r="SKM41" s="63"/>
      <c r="SKN41" s="63"/>
      <c r="SKO41" s="63"/>
      <c r="SKP41" s="63"/>
      <c r="SKQ41" s="63"/>
      <c r="SKR41" s="63"/>
      <c r="SKS41" s="63"/>
      <c r="SKT41" s="63"/>
      <c r="SKU41" s="63"/>
      <c r="SKV41" s="63"/>
      <c r="SKW41" s="63"/>
      <c r="SKX41" s="63"/>
      <c r="SKY41" s="63"/>
      <c r="SKZ41" s="63"/>
      <c r="SLA41" s="63"/>
      <c r="SLB41" s="63"/>
      <c r="SLC41" s="63"/>
      <c r="SLD41" s="63"/>
      <c r="SLE41" s="63"/>
      <c r="SLF41" s="63"/>
      <c r="SLG41" s="63"/>
      <c r="SLH41" s="63"/>
      <c r="SLI41" s="63"/>
      <c r="SLJ41" s="63"/>
      <c r="SLK41" s="63"/>
      <c r="SLL41" s="63"/>
      <c r="SLM41" s="63"/>
      <c r="SLN41" s="63"/>
      <c r="SLO41" s="63"/>
      <c r="SLP41" s="63"/>
      <c r="SLQ41" s="63"/>
      <c r="SLR41" s="63"/>
      <c r="SLS41" s="63"/>
      <c r="SLT41" s="63"/>
      <c r="SLU41" s="63"/>
      <c r="SLV41" s="63"/>
      <c r="SLW41" s="63"/>
      <c r="SLX41" s="63"/>
      <c r="SLY41" s="63"/>
      <c r="SLZ41" s="63"/>
      <c r="SMA41" s="63"/>
      <c r="SMB41" s="63"/>
      <c r="SMC41" s="63"/>
      <c r="SMD41" s="63"/>
      <c r="SME41" s="63"/>
      <c r="SMF41" s="63"/>
      <c r="SMG41" s="63"/>
      <c r="SMH41" s="63"/>
      <c r="SMI41" s="63"/>
      <c r="SMJ41" s="63"/>
      <c r="SMK41" s="63"/>
      <c r="SML41" s="63"/>
      <c r="SMM41" s="63"/>
      <c r="SMN41" s="63"/>
      <c r="SMO41" s="63"/>
      <c r="SMP41" s="63"/>
      <c r="SMQ41" s="63"/>
      <c r="SMR41" s="63"/>
      <c r="SMS41" s="63"/>
      <c r="SMT41" s="63"/>
      <c r="SMU41" s="63"/>
      <c r="SMV41" s="63"/>
      <c r="SMW41" s="63"/>
      <c r="SMX41" s="63"/>
      <c r="SMY41" s="63"/>
      <c r="SMZ41" s="63"/>
      <c r="SNA41" s="63"/>
      <c r="SNB41" s="63"/>
      <c r="SNC41" s="63"/>
      <c r="SND41" s="63"/>
      <c r="SNE41" s="63"/>
      <c r="SNF41" s="63"/>
      <c r="SNG41" s="63"/>
      <c r="SNH41" s="63"/>
      <c r="SNI41" s="63"/>
      <c r="SNJ41" s="63"/>
      <c r="SNK41" s="63"/>
      <c r="SNL41" s="63"/>
      <c r="SNM41" s="63"/>
      <c r="SNN41" s="63"/>
      <c r="SNO41" s="63"/>
      <c r="SNP41" s="63"/>
      <c r="SNQ41" s="63"/>
      <c r="SNR41" s="63"/>
      <c r="SNS41" s="63"/>
      <c r="SNT41" s="63"/>
      <c r="SNU41" s="63"/>
      <c r="SNV41" s="63"/>
      <c r="SNW41" s="63"/>
      <c r="SNX41" s="63"/>
      <c r="SNY41" s="63"/>
      <c r="SNZ41" s="63"/>
      <c r="SOA41" s="63"/>
      <c r="SOB41" s="63"/>
      <c r="SOC41" s="63"/>
      <c r="SOD41" s="63"/>
      <c r="SOE41" s="63"/>
      <c r="SOF41" s="63"/>
      <c r="SOG41" s="63"/>
      <c r="SOH41" s="63"/>
      <c r="SOI41" s="63"/>
      <c r="SOJ41" s="63"/>
      <c r="SOK41" s="63"/>
      <c r="SOL41" s="63"/>
      <c r="SOM41" s="63"/>
      <c r="SON41" s="63"/>
      <c r="SOO41" s="63"/>
      <c r="SOP41" s="63"/>
      <c r="SOQ41" s="63"/>
      <c r="SOR41" s="63"/>
      <c r="SOS41" s="63"/>
      <c r="SOT41" s="63"/>
      <c r="SOU41" s="63"/>
      <c r="SOV41" s="63"/>
      <c r="SOW41" s="63"/>
      <c r="SOX41" s="63"/>
      <c r="SOY41" s="63"/>
      <c r="SOZ41" s="63"/>
      <c r="SPA41" s="63"/>
      <c r="SPB41" s="63"/>
      <c r="SPC41" s="63"/>
      <c r="SPD41" s="63"/>
      <c r="SPE41" s="63"/>
      <c r="SPF41" s="63"/>
      <c r="SPG41" s="63"/>
      <c r="SPH41" s="63"/>
      <c r="SPI41" s="63"/>
      <c r="SPJ41" s="63"/>
      <c r="SPK41" s="63"/>
      <c r="SPL41" s="63"/>
      <c r="SPM41" s="63"/>
      <c r="SPN41" s="63"/>
      <c r="SPO41" s="63"/>
      <c r="SPP41" s="63"/>
      <c r="SPQ41" s="63"/>
      <c r="SPR41" s="63"/>
      <c r="SPS41" s="63"/>
      <c r="SPT41" s="63"/>
      <c r="SPU41" s="63"/>
      <c r="SPV41" s="63"/>
      <c r="SPW41" s="63"/>
      <c r="SPX41" s="63"/>
      <c r="SPY41" s="63"/>
      <c r="SPZ41" s="63"/>
      <c r="SQA41" s="63"/>
      <c r="SQB41" s="63"/>
      <c r="SQC41" s="63"/>
      <c r="SQD41" s="63"/>
      <c r="SQE41" s="63"/>
      <c r="SQF41" s="63"/>
      <c r="SQG41" s="63"/>
      <c r="SQH41" s="63"/>
      <c r="SQI41" s="63"/>
      <c r="SQJ41" s="63"/>
      <c r="SQK41" s="63"/>
      <c r="SQL41" s="63"/>
      <c r="SQM41" s="63"/>
      <c r="SQN41" s="63"/>
      <c r="SQO41" s="63"/>
      <c r="SQP41" s="63"/>
      <c r="SQQ41" s="63"/>
      <c r="SQR41" s="63"/>
      <c r="SQS41" s="63"/>
      <c r="SQT41" s="63"/>
      <c r="SQU41" s="63"/>
      <c r="SQV41" s="63"/>
      <c r="SQW41" s="63"/>
      <c r="SQX41" s="63"/>
      <c r="SQY41" s="63"/>
      <c r="SQZ41" s="63"/>
      <c r="SRA41" s="63"/>
      <c r="SRB41" s="63"/>
      <c r="SRC41" s="63"/>
      <c r="SRD41" s="63"/>
      <c r="SRE41" s="63"/>
      <c r="SRF41" s="63"/>
      <c r="SRG41" s="63"/>
      <c r="SRH41" s="63"/>
      <c r="SRI41" s="63"/>
      <c r="SRJ41" s="63"/>
      <c r="SRK41" s="63"/>
      <c r="SRL41" s="63"/>
      <c r="SRM41" s="63"/>
      <c r="SRN41" s="63"/>
      <c r="SRO41" s="63"/>
      <c r="SRP41" s="63"/>
      <c r="SRQ41" s="63"/>
      <c r="SRR41" s="63"/>
      <c r="SRS41" s="63"/>
      <c r="SRT41" s="63"/>
      <c r="SRU41" s="63"/>
      <c r="SRV41" s="63"/>
      <c r="SRW41" s="63"/>
      <c r="SRX41" s="63"/>
      <c r="SRY41" s="63"/>
      <c r="SRZ41" s="63"/>
      <c r="SSA41" s="63"/>
      <c r="SSB41" s="63"/>
      <c r="SSC41" s="63"/>
      <c r="SSD41" s="63"/>
      <c r="SSE41" s="63"/>
      <c r="SSF41" s="63"/>
      <c r="SSG41" s="63"/>
      <c r="SSH41" s="63"/>
      <c r="SSI41" s="63"/>
      <c r="SSJ41" s="63"/>
      <c r="SSK41" s="63"/>
      <c r="SSL41" s="63"/>
      <c r="SSM41" s="63"/>
      <c r="SSN41" s="63"/>
      <c r="SSO41" s="63"/>
      <c r="SSP41" s="63"/>
      <c r="SSQ41" s="63"/>
      <c r="SSR41" s="63"/>
      <c r="SSS41" s="63"/>
      <c r="SST41" s="63"/>
      <c r="SSU41" s="63"/>
      <c r="SSV41" s="63"/>
      <c r="SSW41" s="63"/>
      <c r="SSX41" s="63"/>
      <c r="SSY41" s="63"/>
      <c r="SSZ41" s="63"/>
      <c r="STA41" s="63"/>
      <c r="STB41" s="63"/>
      <c r="STC41" s="63"/>
      <c r="STD41" s="63"/>
      <c r="STE41" s="63"/>
      <c r="STF41" s="63"/>
      <c r="STG41" s="63"/>
      <c r="STH41" s="63"/>
      <c r="STI41" s="63"/>
      <c r="STJ41" s="63"/>
      <c r="STK41" s="63"/>
      <c r="STL41" s="63"/>
      <c r="STM41" s="63"/>
      <c r="STN41" s="63"/>
      <c r="STO41" s="63"/>
      <c r="STP41" s="63"/>
      <c r="STQ41" s="63"/>
      <c r="STR41" s="63"/>
      <c r="STS41" s="63"/>
      <c r="STT41" s="63"/>
      <c r="STU41" s="63"/>
      <c r="STV41" s="63"/>
      <c r="STW41" s="63"/>
      <c r="STX41" s="63"/>
      <c r="STY41" s="63"/>
      <c r="STZ41" s="63"/>
      <c r="SUA41" s="63"/>
      <c r="SUB41" s="63"/>
      <c r="SUC41" s="63"/>
      <c r="SUD41" s="63"/>
      <c r="SUE41" s="63"/>
      <c r="SUF41" s="63"/>
      <c r="SUG41" s="63"/>
      <c r="SUH41" s="63"/>
      <c r="SUI41" s="63"/>
      <c r="SUJ41" s="63"/>
      <c r="SUK41" s="63"/>
      <c r="SUL41" s="63"/>
      <c r="SUM41" s="63"/>
      <c r="SUN41" s="63"/>
      <c r="SUO41" s="63"/>
      <c r="SUP41" s="63"/>
      <c r="SUQ41" s="63"/>
      <c r="SUR41" s="63"/>
      <c r="SUS41" s="63"/>
      <c r="SUT41" s="63"/>
      <c r="SUU41" s="63"/>
      <c r="SUV41" s="63"/>
      <c r="SUW41" s="63"/>
      <c r="SUX41" s="63"/>
      <c r="SUY41" s="63"/>
      <c r="SUZ41" s="63"/>
      <c r="SVA41" s="63"/>
      <c r="SVB41" s="63"/>
      <c r="SVC41" s="63"/>
      <c r="SVD41" s="63"/>
      <c r="SVE41" s="63"/>
      <c r="SVF41" s="63"/>
      <c r="SVG41" s="63"/>
      <c r="SVH41" s="63"/>
      <c r="SVI41" s="63"/>
      <c r="SVJ41" s="63"/>
      <c r="SVK41" s="63"/>
      <c r="SVL41" s="63"/>
      <c r="SVM41" s="63"/>
      <c r="SVN41" s="63"/>
      <c r="SVO41" s="63"/>
      <c r="SVP41" s="63"/>
      <c r="SVQ41" s="63"/>
      <c r="SVR41" s="63"/>
      <c r="SVS41" s="63"/>
      <c r="SVT41" s="63"/>
      <c r="SVU41" s="63"/>
      <c r="SVV41" s="63"/>
      <c r="SVW41" s="63"/>
      <c r="SVX41" s="63"/>
      <c r="SVY41" s="63"/>
      <c r="SVZ41" s="63"/>
      <c r="SWA41" s="63"/>
      <c r="SWB41" s="63"/>
      <c r="SWC41" s="63"/>
      <c r="SWD41" s="63"/>
      <c r="SWE41" s="63"/>
      <c r="SWF41" s="63"/>
      <c r="SWG41" s="63"/>
      <c r="SWH41" s="63"/>
      <c r="SWI41" s="63"/>
      <c r="SWJ41" s="63"/>
      <c r="SWK41" s="63"/>
      <c r="SWL41" s="63"/>
      <c r="SWM41" s="63"/>
      <c r="SWN41" s="63"/>
      <c r="SWO41" s="63"/>
      <c r="SWP41" s="63"/>
      <c r="SWQ41" s="63"/>
      <c r="SWR41" s="63"/>
      <c r="SWS41" s="63"/>
      <c r="SWT41" s="63"/>
      <c r="SWU41" s="63"/>
      <c r="SWV41" s="63"/>
      <c r="SWW41" s="63"/>
      <c r="SWX41" s="63"/>
      <c r="SWY41" s="63"/>
      <c r="SWZ41" s="63"/>
      <c r="SXA41" s="63"/>
      <c r="SXB41" s="63"/>
      <c r="SXC41" s="63"/>
      <c r="SXD41" s="63"/>
      <c r="SXE41" s="63"/>
      <c r="SXF41" s="63"/>
      <c r="SXG41" s="63"/>
      <c r="SXH41" s="63"/>
      <c r="SXI41" s="63"/>
      <c r="SXJ41" s="63"/>
      <c r="SXK41" s="63"/>
      <c r="SXL41" s="63"/>
      <c r="SXM41" s="63"/>
      <c r="SXN41" s="63"/>
      <c r="SXO41" s="63"/>
      <c r="SXP41" s="63"/>
      <c r="SXQ41" s="63"/>
      <c r="SXR41" s="63"/>
      <c r="SXS41" s="63"/>
      <c r="SXT41" s="63"/>
      <c r="SXU41" s="63"/>
      <c r="SXV41" s="63"/>
      <c r="SXW41" s="63"/>
      <c r="SXX41" s="63"/>
      <c r="SXY41" s="63"/>
      <c r="SXZ41" s="63"/>
      <c r="SYA41" s="63"/>
      <c r="SYB41" s="63"/>
      <c r="SYC41" s="63"/>
      <c r="SYD41" s="63"/>
      <c r="SYE41" s="63"/>
      <c r="SYF41" s="63"/>
      <c r="SYG41" s="63"/>
      <c r="SYH41" s="63"/>
      <c r="SYI41" s="63"/>
      <c r="SYJ41" s="63"/>
      <c r="SYK41" s="63"/>
      <c r="SYL41" s="63"/>
      <c r="SYM41" s="63"/>
      <c r="SYN41" s="63"/>
      <c r="SYO41" s="63"/>
      <c r="SYP41" s="63"/>
      <c r="SYQ41" s="63"/>
      <c r="SYR41" s="63"/>
      <c r="SYS41" s="63"/>
      <c r="SYT41" s="63"/>
      <c r="SYU41" s="63"/>
      <c r="SYV41" s="63"/>
      <c r="SYW41" s="63"/>
      <c r="SYX41" s="63"/>
      <c r="SYY41" s="63"/>
      <c r="SYZ41" s="63"/>
      <c r="SZA41" s="63"/>
      <c r="SZB41" s="63"/>
      <c r="SZC41" s="63"/>
      <c r="SZD41" s="63"/>
      <c r="SZE41" s="63"/>
      <c r="SZF41" s="63"/>
      <c r="SZG41" s="63"/>
      <c r="SZH41" s="63"/>
      <c r="SZI41" s="63"/>
      <c r="SZJ41" s="63"/>
      <c r="SZK41" s="63"/>
      <c r="SZL41" s="63"/>
      <c r="SZM41" s="63"/>
      <c r="SZN41" s="63"/>
      <c r="SZO41" s="63"/>
      <c r="SZP41" s="63"/>
      <c r="SZQ41" s="63"/>
      <c r="SZR41" s="63"/>
      <c r="SZS41" s="63"/>
      <c r="SZT41" s="63"/>
      <c r="SZU41" s="63"/>
      <c r="SZV41" s="63"/>
      <c r="SZW41" s="63"/>
      <c r="SZX41" s="63"/>
      <c r="SZY41" s="63"/>
      <c r="SZZ41" s="63"/>
      <c r="TAA41" s="63"/>
      <c r="TAB41" s="63"/>
      <c r="TAC41" s="63"/>
      <c r="TAD41" s="63"/>
      <c r="TAE41" s="63"/>
      <c r="TAF41" s="63"/>
      <c r="TAG41" s="63"/>
      <c r="TAH41" s="63"/>
      <c r="TAI41" s="63"/>
      <c r="TAJ41" s="63"/>
      <c r="TAK41" s="63"/>
      <c r="TAL41" s="63"/>
      <c r="TAM41" s="63"/>
      <c r="TAN41" s="63"/>
      <c r="TAO41" s="63"/>
      <c r="TAP41" s="63"/>
      <c r="TAQ41" s="63"/>
      <c r="TAR41" s="63"/>
      <c r="TAS41" s="63"/>
      <c r="TAT41" s="63"/>
      <c r="TAU41" s="63"/>
      <c r="TAV41" s="63"/>
      <c r="TAW41" s="63"/>
      <c r="TAX41" s="63"/>
      <c r="TAY41" s="63"/>
      <c r="TAZ41" s="63"/>
      <c r="TBA41" s="63"/>
      <c r="TBB41" s="63"/>
      <c r="TBC41" s="63"/>
      <c r="TBD41" s="63"/>
      <c r="TBE41" s="63"/>
      <c r="TBF41" s="63"/>
      <c r="TBG41" s="63"/>
      <c r="TBH41" s="63"/>
      <c r="TBI41" s="63"/>
      <c r="TBJ41" s="63"/>
      <c r="TBK41" s="63"/>
      <c r="TBL41" s="63"/>
      <c r="TBM41" s="63"/>
      <c r="TBN41" s="63"/>
      <c r="TBO41" s="63"/>
      <c r="TBP41" s="63"/>
      <c r="TBQ41" s="63"/>
      <c r="TBR41" s="63"/>
      <c r="TBS41" s="63"/>
      <c r="TBT41" s="63"/>
      <c r="TBU41" s="63"/>
      <c r="TBV41" s="63"/>
      <c r="TBW41" s="63"/>
      <c r="TBX41" s="63"/>
      <c r="TBY41" s="63"/>
      <c r="TBZ41" s="63"/>
      <c r="TCA41" s="63"/>
      <c r="TCB41" s="63"/>
      <c r="TCC41" s="63"/>
      <c r="TCD41" s="63"/>
      <c r="TCE41" s="63"/>
      <c r="TCF41" s="63"/>
      <c r="TCG41" s="63"/>
      <c r="TCH41" s="63"/>
      <c r="TCI41" s="63"/>
      <c r="TCJ41" s="63"/>
      <c r="TCK41" s="63"/>
      <c r="TCL41" s="63"/>
      <c r="TCM41" s="63"/>
      <c r="TCN41" s="63"/>
      <c r="TCO41" s="63"/>
      <c r="TCP41" s="63"/>
      <c r="TCQ41" s="63"/>
      <c r="TCR41" s="63"/>
      <c r="TCS41" s="63"/>
      <c r="TCT41" s="63"/>
      <c r="TCU41" s="63"/>
      <c r="TCV41" s="63"/>
      <c r="TCW41" s="63"/>
      <c r="TCX41" s="63"/>
      <c r="TCY41" s="63"/>
      <c r="TCZ41" s="63"/>
      <c r="TDA41" s="63"/>
      <c r="TDB41" s="63"/>
      <c r="TDC41" s="63"/>
      <c r="TDD41" s="63"/>
      <c r="TDE41" s="63"/>
      <c r="TDF41" s="63"/>
      <c r="TDG41" s="63"/>
      <c r="TDH41" s="63"/>
      <c r="TDI41" s="63"/>
      <c r="TDJ41" s="63"/>
      <c r="TDK41" s="63"/>
      <c r="TDL41" s="63"/>
      <c r="TDM41" s="63"/>
      <c r="TDN41" s="63"/>
      <c r="TDO41" s="63"/>
      <c r="TDP41" s="63"/>
      <c r="TDQ41" s="63"/>
      <c r="TDR41" s="63"/>
      <c r="TDS41" s="63"/>
      <c r="TDT41" s="63"/>
      <c r="TDU41" s="63"/>
      <c r="TDV41" s="63"/>
      <c r="TDW41" s="63"/>
      <c r="TDX41" s="63"/>
      <c r="TDY41" s="63"/>
      <c r="TDZ41" s="63"/>
      <c r="TEA41" s="63"/>
      <c r="TEB41" s="63"/>
      <c r="TEC41" s="63"/>
      <c r="TED41" s="63"/>
      <c r="TEE41" s="63"/>
      <c r="TEF41" s="63"/>
      <c r="TEG41" s="63"/>
      <c r="TEH41" s="63"/>
      <c r="TEI41" s="63"/>
      <c r="TEJ41" s="63"/>
      <c r="TEK41" s="63"/>
      <c r="TEL41" s="63"/>
      <c r="TEM41" s="63"/>
      <c r="TEN41" s="63"/>
      <c r="TEO41" s="63"/>
      <c r="TEP41" s="63"/>
      <c r="TEQ41" s="63"/>
      <c r="TER41" s="63"/>
      <c r="TES41" s="63"/>
      <c r="TET41" s="63"/>
      <c r="TEU41" s="63"/>
      <c r="TEV41" s="63"/>
      <c r="TEW41" s="63"/>
      <c r="TEX41" s="63"/>
      <c r="TEY41" s="63"/>
      <c r="TEZ41" s="63"/>
      <c r="TFA41" s="63"/>
      <c r="TFB41" s="63"/>
      <c r="TFC41" s="63"/>
      <c r="TFD41" s="63"/>
      <c r="TFE41" s="63"/>
      <c r="TFF41" s="63"/>
      <c r="TFG41" s="63"/>
      <c r="TFH41" s="63"/>
      <c r="TFI41" s="63"/>
      <c r="TFJ41" s="63"/>
      <c r="TFK41" s="63"/>
      <c r="TFL41" s="63"/>
      <c r="TFM41" s="63"/>
      <c r="TFN41" s="63"/>
      <c r="TFO41" s="63"/>
      <c r="TFP41" s="63"/>
      <c r="TFQ41" s="63"/>
      <c r="TFR41" s="63"/>
      <c r="TFS41" s="63"/>
      <c r="TFT41" s="63"/>
      <c r="TFU41" s="63"/>
      <c r="TFV41" s="63"/>
      <c r="TFW41" s="63"/>
      <c r="TFX41" s="63"/>
      <c r="TFY41" s="63"/>
      <c r="TFZ41" s="63"/>
      <c r="TGA41" s="63"/>
      <c r="TGB41" s="63"/>
      <c r="TGC41" s="63"/>
      <c r="TGD41" s="63"/>
      <c r="TGE41" s="63"/>
      <c r="TGF41" s="63"/>
      <c r="TGG41" s="63"/>
      <c r="TGH41" s="63"/>
      <c r="TGI41" s="63"/>
      <c r="TGJ41" s="63"/>
      <c r="TGK41" s="63"/>
      <c r="TGL41" s="63"/>
      <c r="TGM41" s="63"/>
      <c r="TGN41" s="63"/>
      <c r="TGO41" s="63"/>
      <c r="TGP41" s="63"/>
      <c r="TGQ41" s="63"/>
      <c r="TGR41" s="63"/>
      <c r="TGS41" s="63"/>
      <c r="TGT41" s="63"/>
      <c r="TGU41" s="63"/>
      <c r="TGV41" s="63"/>
      <c r="TGW41" s="63"/>
      <c r="TGX41" s="63"/>
      <c r="TGY41" s="63"/>
      <c r="TGZ41" s="63"/>
      <c r="THA41" s="63"/>
      <c r="THB41" s="63"/>
      <c r="THC41" s="63"/>
      <c r="THD41" s="63"/>
      <c r="THE41" s="63"/>
      <c r="THF41" s="63"/>
      <c r="THG41" s="63"/>
      <c r="THH41" s="63"/>
      <c r="THI41" s="63"/>
      <c r="THJ41" s="63"/>
      <c r="THK41" s="63"/>
      <c r="THL41" s="63"/>
      <c r="THM41" s="63"/>
      <c r="THN41" s="63"/>
      <c r="THO41" s="63"/>
      <c r="THP41" s="63"/>
      <c r="THQ41" s="63"/>
      <c r="THR41" s="63"/>
      <c r="THS41" s="63"/>
      <c r="THT41" s="63"/>
      <c r="THU41" s="63"/>
      <c r="THV41" s="63"/>
      <c r="THW41" s="63"/>
      <c r="THX41" s="63"/>
      <c r="THY41" s="63"/>
      <c r="THZ41" s="63"/>
      <c r="TIA41" s="63"/>
      <c r="TIB41" s="63"/>
      <c r="TIC41" s="63"/>
      <c r="TID41" s="63"/>
      <c r="TIE41" s="63"/>
      <c r="TIF41" s="63"/>
      <c r="TIG41" s="63"/>
      <c r="TIH41" s="63"/>
      <c r="TII41" s="63"/>
      <c r="TIJ41" s="63"/>
      <c r="TIK41" s="63"/>
      <c r="TIL41" s="63"/>
      <c r="TIM41" s="63"/>
      <c r="TIN41" s="63"/>
      <c r="TIO41" s="63"/>
      <c r="TIP41" s="63"/>
      <c r="TIQ41" s="63"/>
      <c r="TIR41" s="63"/>
      <c r="TIS41" s="63"/>
      <c r="TIT41" s="63"/>
      <c r="TIU41" s="63"/>
      <c r="TIV41" s="63"/>
      <c r="TIW41" s="63"/>
      <c r="TIX41" s="63"/>
      <c r="TIY41" s="63"/>
      <c r="TIZ41" s="63"/>
      <c r="TJA41" s="63"/>
      <c r="TJB41" s="63"/>
      <c r="TJC41" s="63"/>
      <c r="TJD41" s="63"/>
      <c r="TJE41" s="63"/>
      <c r="TJF41" s="63"/>
      <c r="TJG41" s="63"/>
      <c r="TJH41" s="63"/>
      <c r="TJI41" s="63"/>
      <c r="TJJ41" s="63"/>
      <c r="TJK41" s="63"/>
      <c r="TJL41" s="63"/>
      <c r="TJM41" s="63"/>
      <c r="TJN41" s="63"/>
      <c r="TJO41" s="63"/>
      <c r="TJP41" s="63"/>
      <c r="TJQ41" s="63"/>
      <c r="TJR41" s="63"/>
      <c r="TJS41" s="63"/>
      <c r="TJT41" s="63"/>
      <c r="TJU41" s="63"/>
      <c r="TJV41" s="63"/>
      <c r="TJW41" s="63"/>
      <c r="TJX41" s="63"/>
      <c r="TJY41" s="63"/>
      <c r="TJZ41" s="63"/>
      <c r="TKA41" s="63"/>
      <c r="TKB41" s="63"/>
      <c r="TKC41" s="63"/>
      <c r="TKD41" s="63"/>
      <c r="TKE41" s="63"/>
      <c r="TKF41" s="63"/>
      <c r="TKG41" s="63"/>
      <c r="TKH41" s="63"/>
      <c r="TKI41" s="63"/>
      <c r="TKJ41" s="63"/>
      <c r="TKK41" s="63"/>
      <c r="TKL41" s="63"/>
      <c r="TKM41" s="63"/>
      <c r="TKN41" s="63"/>
      <c r="TKO41" s="63"/>
      <c r="TKP41" s="63"/>
      <c r="TKQ41" s="63"/>
      <c r="TKR41" s="63"/>
      <c r="TKS41" s="63"/>
      <c r="TKT41" s="63"/>
      <c r="TKU41" s="63"/>
      <c r="TKV41" s="63"/>
      <c r="TKW41" s="63"/>
      <c r="TKX41" s="63"/>
      <c r="TKY41" s="63"/>
      <c r="TKZ41" s="63"/>
      <c r="TLA41" s="63"/>
      <c r="TLB41" s="63"/>
      <c r="TLC41" s="63"/>
      <c r="TLD41" s="63"/>
      <c r="TLE41" s="63"/>
      <c r="TLF41" s="63"/>
      <c r="TLG41" s="63"/>
      <c r="TLH41" s="63"/>
      <c r="TLI41" s="63"/>
      <c r="TLJ41" s="63"/>
      <c r="TLK41" s="63"/>
      <c r="TLL41" s="63"/>
      <c r="TLM41" s="63"/>
      <c r="TLN41" s="63"/>
      <c r="TLO41" s="63"/>
      <c r="TLP41" s="63"/>
      <c r="TLQ41" s="63"/>
      <c r="TLR41" s="63"/>
      <c r="TLS41" s="63"/>
      <c r="TLT41" s="63"/>
      <c r="TLU41" s="63"/>
      <c r="TLV41" s="63"/>
      <c r="TLW41" s="63"/>
      <c r="TLX41" s="63"/>
      <c r="TLY41" s="63"/>
      <c r="TLZ41" s="63"/>
      <c r="TMA41" s="63"/>
      <c r="TMB41" s="63"/>
      <c r="TMC41" s="63"/>
      <c r="TMD41" s="63"/>
      <c r="TME41" s="63"/>
      <c r="TMF41" s="63"/>
      <c r="TMG41" s="63"/>
      <c r="TMH41" s="63"/>
      <c r="TMI41" s="63"/>
      <c r="TMJ41" s="63"/>
      <c r="TMK41" s="63"/>
      <c r="TML41" s="63"/>
      <c r="TMM41" s="63"/>
      <c r="TMN41" s="63"/>
      <c r="TMO41" s="63"/>
      <c r="TMP41" s="63"/>
      <c r="TMQ41" s="63"/>
      <c r="TMR41" s="63"/>
      <c r="TMS41" s="63"/>
      <c r="TMT41" s="63"/>
      <c r="TMU41" s="63"/>
      <c r="TMV41" s="63"/>
      <c r="TMW41" s="63"/>
      <c r="TMX41" s="63"/>
      <c r="TMY41" s="63"/>
      <c r="TMZ41" s="63"/>
      <c r="TNA41" s="63"/>
      <c r="TNB41" s="63"/>
      <c r="TNC41" s="63"/>
      <c r="TND41" s="63"/>
      <c r="TNE41" s="63"/>
      <c r="TNF41" s="63"/>
      <c r="TNG41" s="63"/>
      <c r="TNH41" s="63"/>
      <c r="TNI41" s="63"/>
      <c r="TNJ41" s="63"/>
      <c r="TNK41" s="63"/>
      <c r="TNL41" s="63"/>
      <c r="TNM41" s="63"/>
      <c r="TNN41" s="63"/>
      <c r="TNO41" s="63"/>
      <c r="TNP41" s="63"/>
      <c r="TNQ41" s="63"/>
      <c r="TNR41" s="63"/>
      <c r="TNS41" s="63"/>
      <c r="TNT41" s="63"/>
      <c r="TNU41" s="63"/>
      <c r="TNV41" s="63"/>
      <c r="TNW41" s="63"/>
      <c r="TNX41" s="63"/>
      <c r="TNY41" s="63"/>
      <c r="TNZ41" s="63"/>
      <c r="TOA41" s="63"/>
      <c r="TOB41" s="63"/>
      <c r="TOC41" s="63"/>
      <c r="TOD41" s="63"/>
      <c r="TOE41" s="63"/>
      <c r="TOF41" s="63"/>
      <c r="TOG41" s="63"/>
      <c r="TOH41" s="63"/>
      <c r="TOI41" s="63"/>
      <c r="TOJ41" s="63"/>
      <c r="TOK41" s="63"/>
      <c r="TOL41" s="63"/>
      <c r="TOM41" s="63"/>
      <c r="TON41" s="63"/>
      <c r="TOO41" s="63"/>
      <c r="TOP41" s="63"/>
      <c r="TOQ41" s="63"/>
      <c r="TOR41" s="63"/>
      <c r="TOS41" s="63"/>
      <c r="TOT41" s="63"/>
      <c r="TOU41" s="63"/>
      <c r="TOV41" s="63"/>
      <c r="TOW41" s="63"/>
      <c r="TOX41" s="63"/>
      <c r="TOY41" s="63"/>
      <c r="TOZ41" s="63"/>
      <c r="TPA41" s="63"/>
      <c r="TPB41" s="63"/>
      <c r="TPC41" s="63"/>
      <c r="TPD41" s="63"/>
      <c r="TPE41" s="63"/>
      <c r="TPF41" s="63"/>
      <c r="TPG41" s="63"/>
      <c r="TPH41" s="63"/>
      <c r="TPI41" s="63"/>
      <c r="TPJ41" s="63"/>
      <c r="TPK41" s="63"/>
      <c r="TPL41" s="63"/>
      <c r="TPM41" s="63"/>
      <c r="TPN41" s="63"/>
      <c r="TPO41" s="63"/>
      <c r="TPP41" s="63"/>
      <c r="TPQ41" s="63"/>
      <c r="TPR41" s="63"/>
      <c r="TPS41" s="63"/>
      <c r="TPT41" s="63"/>
      <c r="TPU41" s="63"/>
      <c r="TPV41" s="63"/>
      <c r="TPW41" s="63"/>
      <c r="TPX41" s="63"/>
      <c r="TPY41" s="63"/>
      <c r="TPZ41" s="63"/>
      <c r="TQA41" s="63"/>
      <c r="TQB41" s="63"/>
      <c r="TQC41" s="63"/>
      <c r="TQD41" s="63"/>
      <c r="TQE41" s="63"/>
      <c r="TQF41" s="63"/>
      <c r="TQG41" s="63"/>
      <c r="TQH41" s="63"/>
      <c r="TQI41" s="63"/>
      <c r="TQJ41" s="63"/>
      <c r="TQK41" s="63"/>
      <c r="TQL41" s="63"/>
      <c r="TQM41" s="63"/>
      <c r="TQN41" s="63"/>
      <c r="TQO41" s="63"/>
      <c r="TQP41" s="63"/>
      <c r="TQQ41" s="63"/>
      <c r="TQR41" s="63"/>
      <c r="TQS41" s="63"/>
      <c r="TQT41" s="63"/>
      <c r="TQU41" s="63"/>
      <c r="TQV41" s="63"/>
      <c r="TQW41" s="63"/>
      <c r="TQX41" s="63"/>
      <c r="TQY41" s="63"/>
      <c r="TQZ41" s="63"/>
      <c r="TRA41" s="63"/>
      <c r="TRB41" s="63"/>
      <c r="TRC41" s="63"/>
      <c r="TRD41" s="63"/>
      <c r="TRE41" s="63"/>
      <c r="TRF41" s="63"/>
      <c r="TRG41" s="63"/>
      <c r="TRH41" s="63"/>
      <c r="TRI41" s="63"/>
      <c r="TRJ41" s="63"/>
      <c r="TRK41" s="63"/>
      <c r="TRL41" s="63"/>
      <c r="TRM41" s="63"/>
      <c r="TRN41" s="63"/>
      <c r="TRO41" s="63"/>
      <c r="TRP41" s="63"/>
      <c r="TRQ41" s="63"/>
      <c r="TRR41" s="63"/>
      <c r="TRS41" s="63"/>
      <c r="TRT41" s="63"/>
      <c r="TRU41" s="63"/>
      <c r="TRV41" s="63"/>
      <c r="TRW41" s="63"/>
      <c r="TRX41" s="63"/>
      <c r="TRY41" s="63"/>
      <c r="TRZ41" s="63"/>
      <c r="TSA41" s="63"/>
      <c r="TSB41" s="63"/>
      <c r="TSC41" s="63"/>
      <c r="TSD41" s="63"/>
      <c r="TSE41" s="63"/>
      <c r="TSF41" s="63"/>
      <c r="TSG41" s="63"/>
      <c r="TSH41" s="63"/>
      <c r="TSI41" s="63"/>
      <c r="TSJ41" s="63"/>
      <c r="TSK41" s="63"/>
      <c r="TSL41" s="63"/>
      <c r="TSM41" s="63"/>
      <c r="TSN41" s="63"/>
      <c r="TSO41" s="63"/>
      <c r="TSP41" s="63"/>
      <c r="TSQ41" s="63"/>
      <c r="TSR41" s="63"/>
      <c r="TSS41" s="63"/>
      <c r="TST41" s="63"/>
      <c r="TSU41" s="63"/>
      <c r="TSV41" s="63"/>
      <c r="TSW41" s="63"/>
      <c r="TSX41" s="63"/>
      <c r="TSY41" s="63"/>
      <c r="TSZ41" s="63"/>
      <c r="TTA41" s="63"/>
      <c r="TTB41" s="63"/>
      <c r="TTC41" s="63"/>
      <c r="TTD41" s="63"/>
      <c r="TTE41" s="63"/>
      <c r="TTF41" s="63"/>
      <c r="TTG41" s="63"/>
      <c r="TTH41" s="63"/>
      <c r="TTI41" s="63"/>
      <c r="TTJ41" s="63"/>
      <c r="TTK41" s="63"/>
      <c r="TTL41" s="63"/>
      <c r="TTM41" s="63"/>
      <c r="TTN41" s="63"/>
      <c r="TTO41" s="63"/>
      <c r="TTP41" s="63"/>
      <c r="TTQ41" s="63"/>
      <c r="TTR41" s="63"/>
      <c r="TTS41" s="63"/>
      <c r="TTT41" s="63"/>
      <c r="TTU41" s="63"/>
      <c r="TTV41" s="63"/>
      <c r="TTW41" s="63"/>
      <c r="TTX41" s="63"/>
      <c r="TTY41" s="63"/>
      <c r="TTZ41" s="63"/>
      <c r="TUA41" s="63"/>
      <c r="TUB41" s="63"/>
      <c r="TUC41" s="63"/>
      <c r="TUD41" s="63"/>
      <c r="TUE41" s="63"/>
      <c r="TUF41" s="63"/>
      <c r="TUG41" s="63"/>
      <c r="TUH41" s="63"/>
      <c r="TUI41" s="63"/>
      <c r="TUJ41" s="63"/>
      <c r="TUK41" s="63"/>
      <c r="TUL41" s="63"/>
      <c r="TUM41" s="63"/>
      <c r="TUN41" s="63"/>
      <c r="TUO41" s="63"/>
      <c r="TUP41" s="63"/>
      <c r="TUQ41" s="63"/>
      <c r="TUR41" s="63"/>
      <c r="TUS41" s="63"/>
      <c r="TUT41" s="63"/>
      <c r="TUU41" s="63"/>
      <c r="TUV41" s="63"/>
      <c r="TUW41" s="63"/>
      <c r="TUX41" s="63"/>
      <c r="TUY41" s="63"/>
      <c r="TUZ41" s="63"/>
      <c r="TVA41" s="63"/>
      <c r="TVB41" s="63"/>
      <c r="TVC41" s="63"/>
      <c r="TVD41" s="63"/>
      <c r="TVE41" s="63"/>
      <c r="TVF41" s="63"/>
      <c r="TVG41" s="63"/>
      <c r="TVH41" s="63"/>
      <c r="TVI41" s="63"/>
      <c r="TVJ41" s="63"/>
      <c r="TVK41" s="63"/>
      <c r="TVL41" s="63"/>
      <c r="TVM41" s="63"/>
      <c r="TVN41" s="63"/>
      <c r="TVO41" s="63"/>
      <c r="TVP41" s="63"/>
      <c r="TVQ41" s="63"/>
      <c r="TVR41" s="63"/>
      <c r="TVS41" s="63"/>
      <c r="TVT41" s="63"/>
      <c r="TVU41" s="63"/>
      <c r="TVV41" s="63"/>
      <c r="TVW41" s="63"/>
      <c r="TVX41" s="63"/>
      <c r="TVY41" s="63"/>
      <c r="TVZ41" s="63"/>
      <c r="TWA41" s="63"/>
      <c r="TWB41" s="63"/>
      <c r="TWC41" s="63"/>
      <c r="TWD41" s="63"/>
      <c r="TWE41" s="63"/>
      <c r="TWF41" s="63"/>
      <c r="TWG41" s="63"/>
      <c r="TWH41" s="63"/>
      <c r="TWI41" s="63"/>
      <c r="TWJ41" s="63"/>
      <c r="TWK41" s="63"/>
      <c r="TWL41" s="63"/>
      <c r="TWM41" s="63"/>
      <c r="TWN41" s="63"/>
      <c r="TWO41" s="63"/>
      <c r="TWP41" s="63"/>
      <c r="TWQ41" s="63"/>
      <c r="TWR41" s="63"/>
      <c r="TWS41" s="63"/>
      <c r="TWT41" s="63"/>
      <c r="TWU41" s="63"/>
      <c r="TWV41" s="63"/>
      <c r="TWW41" s="63"/>
      <c r="TWX41" s="63"/>
      <c r="TWY41" s="63"/>
      <c r="TWZ41" s="63"/>
      <c r="TXA41" s="63"/>
      <c r="TXB41" s="63"/>
      <c r="TXC41" s="63"/>
      <c r="TXD41" s="63"/>
      <c r="TXE41" s="63"/>
      <c r="TXF41" s="63"/>
      <c r="TXG41" s="63"/>
      <c r="TXH41" s="63"/>
      <c r="TXI41" s="63"/>
      <c r="TXJ41" s="63"/>
      <c r="TXK41" s="63"/>
      <c r="TXL41" s="63"/>
      <c r="TXM41" s="63"/>
      <c r="TXN41" s="63"/>
      <c r="TXO41" s="63"/>
      <c r="TXP41" s="63"/>
      <c r="TXQ41" s="63"/>
      <c r="TXR41" s="63"/>
      <c r="TXS41" s="63"/>
      <c r="TXT41" s="63"/>
      <c r="TXU41" s="63"/>
      <c r="TXV41" s="63"/>
      <c r="TXW41" s="63"/>
      <c r="TXX41" s="63"/>
      <c r="TXY41" s="63"/>
      <c r="TXZ41" s="63"/>
      <c r="TYA41" s="63"/>
      <c r="TYB41" s="63"/>
      <c r="TYC41" s="63"/>
      <c r="TYD41" s="63"/>
      <c r="TYE41" s="63"/>
      <c r="TYF41" s="63"/>
      <c r="TYG41" s="63"/>
      <c r="TYH41" s="63"/>
      <c r="TYI41" s="63"/>
      <c r="TYJ41" s="63"/>
      <c r="TYK41" s="63"/>
      <c r="TYL41" s="63"/>
      <c r="TYM41" s="63"/>
      <c r="TYN41" s="63"/>
      <c r="TYO41" s="63"/>
      <c r="TYP41" s="63"/>
      <c r="TYQ41" s="63"/>
      <c r="TYR41" s="63"/>
      <c r="TYS41" s="63"/>
      <c r="TYT41" s="63"/>
      <c r="TYU41" s="63"/>
      <c r="TYV41" s="63"/>
      <c r="TYW41" s="63"/>
      <c r="TYX41" s="63"/>
      <c r="TYY41" s="63"/>
      <c r="TYZ41" s="63"/>
      <c r="TZA41" s="63"/>
      <c r="TZB41" s="63"/>
      <c r="TZC41" s="63"/>
      <c r="TZD41" s="63"/>
      <c r="TZE41" s="63"/>
      <c r="TZF41" s="63"/>
      <c r="TZG41" s="63"/>
      <c r="TZH41" s="63"/>
      <c r="TZI41" s="63"/>
      <c r="TZJ41" s="63"/>
      <c r="TZK41" s="63"/>
      <c r="TZL41" s="63"/>
      <c r="TZM41" s="63"/>
      <c r="TZN41" s="63"/>
      <c r="TZO41" s="63"/>
      <c r="TZP41" s="63"/>
      <c r="TZQ41" s="63"/>
      <c r="TZR41" s="63"/>
      <c r="TZS41" s="63"/>
      <c r="TZT41" s="63"/>
      <c r="TZU41" s="63"/>
      <c r="TZV41" s="63"/>
      <c r="TZW41" s="63"/>
      <c r="TZX41" s="63"/>
      <c r="TZY41" s="63"/>
      <c r="TZZ41" s="63"/>
      <c r="UAA41" s="63"/>
      <c r="UAB41" s="63"/>
      <c r="UAC41" s="63"/>
      <c r="UAD41" s="63"/>
      <c r="UAE41" s="63"/>
      <c r="UAF41" s="63"/>
      <c r="UAG41" s="63"/>
      <c r="UAH41" s="63"/>
      <c r="UAI41" s="63"/>
      <c r="UAJ41" s="63"/>
      <c r="UAK41" s="63"/>
      <c r="UAL41" s="63"/>
      <c r="UAM41" s="63"/>
      <c r="UAN41" s="63"/>
      <c r="UAO41" s="63"/>
      <c r="UAP41" s="63"/>
      <c r="UAQ41" s="63"/>
      <c r="UAR41" s="63"/>
      <c r="UAS41" s="63"/>
      <c r="UAT41" s="63"/>
      <c r="UAU41" s="63"/>
      <c r="UAV41" s="63"/>
      <c r="UAW41" s="63"/>
      <c r="UAX41" s="63"/>
      <c r="UAY41" s="63"/>
      <c r="UAZ41" s="63"/>
      <c r="UBA41" s="63"/>
      <c r="UBB41" s="63"/>
      <c r="UBC41" s="63"/>
      <c r="UBD41" s="63"/>
      <c r="UBE41" s="63"/>
      <c r="UBF41" s="63"/>
      <c r="UBG41" s="63"/>
      <c r="UBH41" s="63"/>
      <c r="UBI41" s="63"/>
      <c r="UBJ41" s="63"/>
      <c r="UBK41" s="63"/>
      <c r="UBL41" s="63"/>
      <c r="UBM41" s="63"/>
      <c r="UBN41" s="63"/>
      <c r="UBO41" s="63"/>
      <c r="UBP41" s="63"/>
      <c r="UBQ41" s="63"/>
      <c r="UBR41" s="63"/>
      <c r="UBS41" s="63"/>
      <c r="UBT41" s="63"/>
      <c r="UBU41" s="63"/>
      <c r="UBV41" s="63"/>
      <c r="UBW41" s="63"/>
      <c r="UBX41" s="63"/>
      <c r="UBY41" s="63"/>
      <c r="UBZ41" s="63"/>
      <c r="UCA41" s="63"/>
      <c r="UCB41" s="63"/>
      <c r="UCC41" s="63"/>
      <c r="UCD41" s="63"/>
      <c r="UCE41" s="63"/>
      <c r="UCF41" s="63"/>
      <c r="UCG41" s="63"/>
      <c r="UCH41" s="63"/>
      <c r="UCI41" s="63"/>
      <c r="UCJ41" s="63"/>
      <c r="UCK41" s="63"/>
      <c r="UCL41" s="63"/>
      <c r="UCM41" s="63"/>
      <c r="UCN41" s="63"/>
      <c r="UCO41" s="63"/>
      <c r="UCP41" s="63"/>
      <c r="UCQ41" s="63"/>
      <c r="UCR41" s="63"/>
      <c r="UCS41" s="63"/>
      <c r="UCT41" s="63"/>
      <c r="UCU41" s="63"/>
      <c r="UCV41" s="63"/>
      <c r="UCW41" s="63"/>
      <c r="UCX41" s="63"/>
      <c r="UCY41" s="63"/>
      <c r="UCZ41" s="63"/>
      <c r="UDA41" s="63"/>
      <c r="UDB41" s="63"/>
      <c r="UDC41" s="63"/>
      <c r="UDD41" s="63"/>
      <c r="UDE41" s="63"/>
      <c r="UDF41" s="63"/>
      <c r="UDG41" s="63"/>
      <c r="UDH41" s="63"/>
      <c r="UDI41" s="63"/>
      <c r="UDJ41" s="63"/>
      <c r="UDK41" s="63"/>
      <c r="UDL41" s="63"/>
      <c r="UDM41" s="63"/>
      <c r="UDN41" s="63"/>
      <c r="UDO41" s="63"/>
      <c r="UDP41" s="63"/>
      <c r="UDQ41" s="63"/>
      <c r="UDR41" s="63"/>
      <c r="UDS41" s="63"/>
      <c r="UDT41" s="63"/>
      <c r="UDU41" s="63"/>
      <c r="UDV41" s="63"/>
      <c r="UDW41" s="63"/>
      <c r="UDX41" s="63"/>
      <c r="UDY41" s="63"/>
      <c r="UDZ41" s="63"/>
      <c r="UEA41" s="63"/>
      <c r="UEB41" s="63"/>
      <c r="UEC41" s="63"/>
      <c r="UED41" s="63"/>
      <c r="UEE41" s="63"/>
      <c r="UEF41" s="63"/>
      <c r="UEG41" s="63"/>
      <c r="UEH41" s="63"/>
      <c r="UEI41" s="63"/>
      <c r="UEJ41" s="63"/>
      <c r="UEK41" s="63"/>
      <c r="UEL41" s="63"/>
      <c r="UEM41" s="63"/>
      <c r="UEN41" s="63"/>
      <c r="UEO41" s="63"/>
      <c r="UEP41" s="63"/>
      <c r="UEQ41" s="63"/>
      <c r="UER41" s="63"/>
      <c r="UES41" s="63"/>
      <c r="UET41" s="63"/>
      <c r="UEU41" s="63"/>
      <c r="UEV41" s="63"/>
      <c r="UEW41" s="63"/>
      <c r="UEX41" s="63"/>
      <c r="UEY41" s="63"/>
      <c r="UEZ41" s="63"/>
      <c r="UFA41" s="63"/>
      <c r="UFB41" s="63"/>
      <c r="UFC41" s="63"/>
      <c r="UFD41" s="63"/>
      <c r="UFE41" s="63"/>
      <c r="UFF41" s="63"/>
      <c r="UFG41" s="63"/>
      <c r="UFH41" s="63"/>
      <c r="UFI41" s="63"/>
      <c r="UFJ41" s="63"/>
      <c r="UFK41" s="63"/>
      <c r="UFL41" s="63"/>
      <c r="UFM41" s="63"/>
      <c r="UFN41" s="63"/>
      <c r="UFO41" s="63"/>
      <c r="UFP41" s="63"/>
      <c r="UFQ41" s="63"/>
      <c r="UFR41" s="63"/>
      <c r="UFS41" s="63"/>
      <c r="UFT41" s="63"/>
      <c r="UFU41" s="63"/>
      <c r="UFV41" s="63"/>
      <c r="UFW41" s="63"/>
      <c r="UFX41" s="63"/>
      <c r="UFY41" s="63"/>
      <c r="UFZ41" s="63"/>
      <c r="UGA41" s="63"/>
      <c r="UGB41" s="63"/>
      <c r="UGC41" s="63"/>
      <c r="UGD41" s="63"/>
      <c r="UGE41" s="63"/>
      <c r="UGF41" s="63"/>
      <c r="UGG41" s="63"/>
      <c r="UGH41" s="63"/>
      <c r="UGI41" s="63"/>
      <c r="UGJ41" s="63"/>
      <c r="UGK41" s="63"/>
      <c r="UGL41" s="63"/>
      <c r="UGM41" s="63"/>
      <c r="UGN41" s="63"/>
      <c r="UGO41" s="63"/>
      <c r="UGP41" s="63"/>
      <c r="UGQ41" s="63"/>
      <c r="UGR41" s="63"/>
      <c r="UGS41" s="63"/>
      <c r="UGT41" s="63"/>
      <c r="UGU41" s="63"/>
      <c r="UGV41" s="63"/>
      <c r="UGW41" s="63"/>
      <c r="UGX41" s="63"/>
      <c r="UGY41" s="63"/>
      <c r="UGZ41" s="63"/>
      <c r="UHA41" s="63"/>
      <c r="UHB41" s="63"/>
      <c r="UHC41" s="63"/>
      <c r="UHD41" s="63"/>
      <c r="UHE41" s="63"/>
      <c r="UHF41" s="63"/>
      <c r="UHG41" s="63"/>
      <c r="UHH41" s="63"/>
      <c r="UHI41" s="63"/>
      <c r="UHJ41" s="63"/>
      <c r="UHK41" s="63"/>
      <c r="UHL41" s="63"/>
      <c r="UHM41" s="63"/>
      <c r="UHN41" s="63"/>
      <c r="UHO41" s="63"/>
      <c r="UHP41" s="63"/>
      <c r="UHQ41" s="63"/>
      <c r="UHR41" s="63"/>
      <c r="UHS41" s="63"/>
      <c r="UHT41" s="63"/>
      <c r="UHU41" s="63"/>
      <c r="UHV41" s="63"/>
      <c r="UHW41" s="63"/>
      <c r="UHX41" s="63"/>
      <c r="UHY41" s="63"/>
      <c r="UHZ41" s="63"/>
      <c r="UIA41" s="63"/>
      <c r="UIB41" s="63"/>
      <c r="UIC41" s="63"/>
      <c r="UID41" s="63"/>
      <c r="UIE41" s="63"/>
      <c r="UIF41" s="63"/>
      <c r="UIG41" s="63"/>
      <c r="UIH41" s="63"/>
      <c r="UII41" s="63"/>
      <c r="UIJ41" s="63"/>
      <c r="UIK41" s="63"/>
      <c r="UIL41" s="63"/>
      <c r="UIM41" s="63"/>
      <c r="UIN41" s="63"/>
      <c r="UIO41" s="63"/>
      <c r="UIP41" s="63"/>
      <c r="UIQ41" s="63"/>
      <c r="UIR41" s="63"/>
      <c r="UIS41" s="63"/>
      <c r="UIT41" s="63"/>
      <c r="UIU41" s="63"/>
      <c r="UIV41" s="63"/>
      <c r="UIW41" s="63"/>
      <c r="UIX41" s="63"/>
      <c r="UIY41" s="63"/>
      <c r="UIZ41" s="63"/>
      <c r="UJA41" s="63"/>
      <c r="UJB41" s="63"/>
      <c r="UJC41" s="63"/>
      <c r="UJD41" s="63"/>
      <c r="UJE41" s="63"/>
      <c r="UJF41" s="63"/>
      <c r="UJG41" s="63"/>
      <c r="UJH41" s="63"/>
      <c r="UJI41" s="63"/>
      <c r="UJJ41" s="63"/>
      <c r="UJK41" s="63"/>
      <c r="UJL41" s="63"/>
      <c r="UJM41" s="63"/>
      <c r="UJN41" s="63"/>
      <c r="UJO41" s="63"/>
      <c r="UJP41" s="63"/>
      <c r="UJQ41" s="63"/>
      <c r="UJR41" s="63"/>
      <c r="UJS41" s="63"/>
      <c r="UJT41" s="63"/>
      <c r="UJU41" s="63"/>
      <c r="UJV41" s="63"/>
      <c r="UJW41" s="63"/>
      <c r="UJX41" s="63"/>
      <c r="UJY41" s="63"/>
      <c r="UJZ41" s="63"/>
      <c r="UKA41" s="63"/>
      <c r="UKB41" s="63"/>
      <c r="UKC41" s="63"/>
      <c r="UKD41" s="63"/>
      <c r="UKE41" s="63"/>
      <c r="UKF41" s="63"/>
      <c r="UKG41" s="63"/>
      <c r="UKH41" s="63"/>
      <c r="UKI41" s="63"/>
      <c r="UKJ41" s="63"/>
      <c r="UKK41" s="63"/>
      <c r="UKL41" s="63"/>
      <c r="UKM41" s="63"/>
      <c r="UKN41" s="63"/>
      <c r="UKO41" s="63"/>
      <c r="UKP41" s="63"/>
      <c r="UKQ41" s="63"/>
      <c r="UKR41" s="63"/>
      <c r="UKS41" s="63"/>
      <c r="UKT41" s="63"/>
      <c r="UKU41" s="63"/>
      <c r="UKV41" s="63"/>
      <c r="UKW41" s="63"/>
      <c r="UKX41" s="63"/>
      <c r="UKY41" s="63"/>
      <c r="UKZ41" s="63"/>
      <c r="ULA41" s="63"/>
      <c r="ULB41" s="63"/>
      <c r="ULC41" s="63"/>
      <c r="ULD41" s="63"/>
      <c r="ULE41" s="63"/>
      <c r="ULF41" s="63"/>
      <c r="ULG41" s="63"/>
      <c r="ULH41" s="63"/>
      <c r="ULI41" s="63"/>
      <c r="ULJ41" s="63"/>
      <c r="ULK41" s="63"/>
      <c r="ULL41" s="63"/>
      <c r="ULM41" s="63"/>
      <c r="ULN41" s="63"/>
      <c r="ULO41" s="63"/>
      <c r="ULP41" s="63"/>
      <c r="ULQ41" s="63"/>
      <c r="ULR41" s="63"/>
      <c r="ULS41" s="63"/>
      <c r="ULT41" s="63"/>
      <c r="ULU41" s="63"/>
      <c r="ULV41" s="63"/>
      <c r="ULW41" s="63"/>
      <c r="ULX41" s="63"/>
      <c r="ULY41" s="63"/>
      <c r="ULZ41" s="63"/>
      <c r="UMA41" s="63"/>
      <c r="UMB41" s="63"/>
      <c r="UMC41" s="63"/>
      <c r="UMD41" s="63"/>
      <c r="UME41" s="63"/>
      <c r="UMF41" s="63"/>
      <c r="UMG41" s="63"/>
      <c r="UMH41" s="63"/>
      <c r="UMI41" s="63"/>
      <c r="UMJ41" s="63"/>
      <c r="UMK41" s="63"/>
      <c r="UML41" s="63"/>
      <c r="UMM41" s="63"/>
      <c r="UMN41" s="63"/>
      <c r="UMO41" s="63"/>
      <c r="UMP41" s="63"/>
      <c r="UMQ41" s="63"/>
      <c r="UMR41" s="63"/>
      <c r="UMS41" s="63"/>
      <c r="UMT41" s="63"/>
      <c r="UMU41" s="63"/>
      <c r="UMV41" s="63"/>
      <c r="UMW41" s="63"/>
      <c r="UMX41" s="63"/>
      <c r="UMY41" s="63"/>
      <c r="UMZ41" s="63"/>
      <c r="UNA41" s="63"/>
      <c r="UNB41" s="63"/>
      <c r="UNC41" s="63"/>
      <c r="UND41" s="63"/>
      <c r="UNE41" s="63"/>
      <c r="UNF41" s="63"/>
      <c r="UNG41" s="63"/>
      <c r="UNH41" s="63"/>
      <c r="UNI41" s="63"/>
      <c r="UNJ41" s="63"/>
      <c r="UNK41" s="63"/>
      <c r="UNL41" s="63"/>
      <c r="UNM41" s="63"/>
      <c r="UNN41" s="63"/>
      <c r="UNO41" s="63"/>
      <c r="UNP41" s="63"/>
      <c r="UNQ41" s="63"/>
      <c r="UNR41" s="63"/>
      <c r="UNS41" s="63"/>
      <c r="UNT41" s="63"/>
      <c r="UNU41" s="63"/>
      <c r="UNV41" s="63"/>
      <c r="UNW41" s="63"/>
      <c r="UNX41" s="63"/>
      <c r="UNY41" s="63"/>
      <c r="UNZ41" s="63"/>
      <c r="UOA41" s="63"/>
      <c r="UOB41" s="63"/>
      <c r="UOC41" s="63"/>
      <c r="UOD41" s="63"/>
      <c r="UOE41" s="63"/>
      <c r="UOF41" s="63"/>
      <c r="UOG41" s="63"/>
      <c r="UOH41" s="63"/>
      <c r="UOI41" s="63"/>
      <c r="UOJ41" s="63"/>
      <c r="UOK41" s="63"/>
      <c r="UOL41" s="63"/>
      <c r="UOM41" s="63"/>
      <c r="UON41" s="63"/>
      <c r="UOO41" s="63"/>
      <c r="UOP41" s="63"/>
      <c r="UOQ41" s="63"/>
      <c r="UOR41" s="63"/>
      <c r="UOS41" s="63"/>
      <c r="UOT41" s="63"/>
      <c r="UOU41" s="63"/>
      <c r="UOV41" s="63"/>
      <c r="UOW41" s="63"/>
      <c r="UOX41" s="63"/>
      <c r="UOY41" s="63"/>
      <c r="UOZ41" s="63"/>
      <c r="UPA41" s="63"/>
      <c r="UPB41" s="63"/>
      <c r="UPC41" s="63"/>
      <c r="UPD41" s="63"/>
      <c r="UPE41" s="63"/>
      <c r="UPF41" s="63"/>
      <c r="UPG41" s="63"/>
      <c r="UPH41" s="63"/>
      <c r="UPI41" s="63"/>
      <c r="UPJ41" s="63"/>
      <c r="UPK41" s="63"/>
      <c r="UPL41" s="63"/>
      <c r="UPM41" s="63"/>
      <c r="UPN41" s="63"/>
      <c r="UPO41" s="63"/>
      <c r="UPP41" s="63"/>
      <c r="UPQ41" s="63"/>
      <c r="UPR41" s="63"/>
      <c r="UPS41" s="63"/>
      <c r="UPT41" s="63"/>
      <c r="UPU41" s="63"/>
      <c r="UPV41" s="63"/>
      <c r="UPW41" s="63"/>
      <c r="UPX41" s="63"/>
      <c r="UPY41" s="63"/>
      <c r="UPZ41" s="63"/>
      <c r="UQA41" s="63"/>
      <c r="UQB41" s="63"/>
      <c r="UQC41" s="63"/>
      <c r="UQD41" s="63"/>
      <c r="UQE41" s="63"/>
      <c r="UQF41" s="63"/>
      <c r="UQG41" s="63"/>
      <c r="UQH41" s="63"/>
      <c r="UQI41" s="63"/>
      <c r="UQJ41" s="63"/>
      <c r="UQK41" s="63"/>
      <c r="UQL41" s="63"/>
      <c r="UQM41" s="63"/>
      <c r="UQN41" s="63"/>
      <c r="UQO41" s="63"/>
      <c r="UQP41" s="63"/>
      <c r="UQQ41" s="63"/>
      <c r="UQR41" s="63"/>
      <c r="UQS41" s="63"/>
      <c r="UQT41" s="63"/>
      <c r="UQU41" s="63"/>
      <c r="UQV41" s="63"/>
      <c r="UQW41" s="63"/>
      <c r="UQX41" s="63"/>
      <c r="UQY41" s="63"/>
      <c r="UQZ41" s="63"/>
      <c r="URA41" s="63"/>
      <c r="URB41" s="63"/>
      <c r="URC41" s="63"/>
      <c r="URD41" s="63"/>
      <c r="URE41" s="63"/>
      <c r="URF41" s="63"/>
      <c r="URG41" s="63"/>
      <c r="URH41" s="63"/>
      <c r="URI41" s="63"/>
      <c r="URJ41" s="63"/>
      <c r="URK41" s="63"/>
      <c r="URL41" s="63"/>
      <c r="URM41" s="63"/>
      <c r="URN41" s="63"/>
      <c r="URO41" s="63"/>
      <c r="URP41" s="63"/>
      <c r="URQ41" s="63"/>
      <c r="URR41" s="63"/>
      <c r="URS41" s="63"/>
      <c r="URT41" s="63"/>
      <c r="URU41" s="63"/>
      <c r="URV41" s="63"/>
      <c r="URW41" s="63"/>
      <c r="URX41" s="63"/>
      <c r="URY41" s="63"/>
      <c r="URZ41" s="63"/>
      <c r="USA41" s="63"/>
      <c r="USB41" s="63"/>
      <c r="USC41" s="63"/>
      <c r="USD41" s="63"/>
      <c r="USE41" s="63"/>
      <c r="USF41" s="63"/>
      <c r="USG41" s="63"/>
      <c r="USH41" s="63"/>
      <c r="USI41" s="63"/>
      <c r="USJ41" s="63"/>
      <c r="USK41" s="63"/>
      <c r="USL41" s="63"/>
      <c r="USM41" s="63"/>
      <c r="USN41" s="63"/>
      <c r="USO41" s="63"/>
      <c r="USP41" s="63"/>
      <c r="USQ41" s="63"/>
      <c r="USR41" s="63"/>
      <c r="USS41" s="63"/>
      <c r="UST41" s="63"/>
      <c r="USU41" s="63"/>
      <c r="USV41" s="63"/>
      <c r="USW41" s="63"/>
      <c r="USX41" s="63"/>
      <c r="USY41" s="63"/>
      <c r="USZ41" s="63"/>
      <c r="UTA41" s="63"/>
      <c r="UTB41" s="63"/>
      <c r="UTC41" s="63"/>
      <c r="UTD41" s="63"/>
      <c r="UTE41" s="63"/>
      <c r="UTF41" s="63"/>
      <c r="UTG41" s="63"/>
      <c r="UTH41" s="63"/>
      <c r="UTI41" s="63"/>
      <c r="UTJ41" s="63"/>
      <c r="UTK41" s="63"/>
      <c r="UTL41" s="63"/>
      <c r="UTM41" s="63"/>
      <c r="UTN41" s="63"/>
      <c r="UTO41" s="63"/>
      <c r="UTP41" s="63"/>
      <c r="UTQ41" s="63"/>
      <c r="UTR41" s="63"/>
      <c r="UTS41" s="63"/>
      <c r="UTT41" s="63"/>
      <c r="UTU41" s="63"/>
      <c r="UTV41" s="63"/>
      <c r="UTW41" s="63"/>
      <c r="UTX41" s="63"/>
      <c r="UTY41" s="63"/>
      <c r="UTZ41" s="63"/>
      <c r="UUA41" s="63"/>
      <c r="UUB41" s="63"/>
      <c r="UUC41" s="63"/>
      <c r="UUD41" s="63"/>
      <c r="UUE41" s="63"/>
      <c r="UUF41" s="63"/>
      <c r="UUG41" s="63"/>
      <c r="UUH41" s="63"/>
      <c r="UUI41" s="63"/>
      <c r="UUJ41" s="63"/>
      <c r="UUK41" s="63"/>
      <c r="UUL41" s="63"/>
      <c r="UUM41" s="63"/>
      <c r="UUN41" s="63"/>
      <c r="UUO41" s="63"/>
      <c r="UUP41" s="63"/>
      <c r="UUQ41" s="63"/>
      <c r="UUR41" s="63"/>
      <c r="UUS41" s="63"/>
      <c r="UUT41" s="63"/>
      <c r="UUU41" s="63"/>
      <c r="UUV41" s="63"/>
      <c r="UUW41" s="63"/>
      <c r="UUX41" s="63"/>
      <c r="UUY41" s="63"/>
      <c r="UUZ41" s="63"/>
      <c r="UVA41" s="63"/>
      <c r="UVB41" s="63"/>
      <c r="UVC41" s="63"/>
      <c r="UVD41" s="63"/>
      <c r="UVE41" s="63"/>
      <c r="UVF41" s="63"/>
      <c r="UVG41" s="63"/>
      <c r="UVH41" s="63"/>
      <c r="UVI41" s="63"/>
      <c r="UVJ41" s="63"/>
      <c r="UVK41" s="63"/>
      <c r="UVL41" s="63"/>
      <c r="UVM41" s="63"/>
      <c r="UVN41" s="63"/>
      <c r="UVO41" s="63"/>
      <c r="UVP41" s="63"/>
      <c r="UVQ41" s="63"/>
      <c r="UVR41" s="63"/>
      <c r="UVS41" s="63"/>
      <c r="UVT41" s="63"/>
      <c r="UVU41" s="63"/>
      <c r="UVV41" s="63"/>
      <c r="UVW41" s="63"/>
      <c r="UVX41" s="63"/>
      <c r="UVY41" s="63"/>
      <c r="UVZ41" s="63"/>
      <c r="UWA41" s="63"/>
      <c r="UWB41" s="63"/>
      <c r="UWC41" s="63"/>
      <c r="UWD41" s="63"/>
      <c r="UWE41" s="63"/>
      <c r="UWF41" s="63"/>
      <c r="UWG41" s="63"/>
      <c r="UWH41" s="63"/>
      <c r="UWI41" s="63"/>
      <c r="UWJ41" s="63"/>
      <c r="UWK41" s="63"/>
      <c r="UWL41" s="63"/>
      <c r="UWM41" s="63"/>
      <c r="UWN41" s="63"/>
      <c r="UWO41" s="63"/>
      <c r="UWP41" s="63"/>
      <c r="UWQ41" s="63"/>
      <c r="UWR41" s="63"/>
      <c r="UWS41" s="63"/>
      <c r="UWT41" s="63"/>
      <c r="UWU41" s="63"/>
      <c r="UWV41" s="63"/>
      <c r="UWW41" s="63"/>
      <c r="UWX41" s="63"/>
      <c r="UWY41" s="63"/>
      <c r="UWZ41" s="63"/>
      <c r="UXA41" s="63"/>
      <c r="UXB41" s="63"/>
      <c r="UXC41" s="63"/>
      <c r="UXD41" s="63"/>
      <c r="UXE41" s="63"/>
      <c r="UXF41" s="63"/>
      <c r="UXG41" s="63"/>
      <c r="UXH41" s="63"/>
      <c r="UXI41" s="63"/>
      <c r="UXJ41" s="63"/>
      <c r="UXK41" s="63"/>
      <c r="UXL41" s="63"/>
      <c r="UXM41" s="63"/>
      <c r="UXN41" s="63"/>
      <c r="UXO41" s="63"/>
      <c r="UXP41" s="63"/>
      <c r="UXQ41" s="63"/>
      <c r="UXR41" s="63"/>
      <c r="UXS41" s="63"/>
      <c r="UXT41" s="63"/>
      <c r="UXU41" s="63"/>
      <c r="UXV41" s="63"/>
      <c r="UXW41" s="63"/>
      <c r="UXX41" s="63"/>
      <c r="UXY41" s="63"/>
      <c r="UXZ41" s="63"/>
      <c r="UYA41" s="63"/>
      <c r="UYB41" s="63"/>
      <c r="UYC41" s="63"/>
      <c r="UYD41" s="63"/>
      <c r="UYE41" s="63"/>
      <c r="UYF41" s="63"/>
      <c r="UYG41" s="63"/>
      <c r="UYH41" s="63"/>
      <c r="UYI41" s="63"/>
      <c r="UYJ41" s="63"/>
      <c r="UYK41" s="63"/>
      <c r="UYL41" s="63"/>
      <c r="UYM41" s="63"/>
      <c r="UYN41" s="63"/>
      <c r="UYO41" s="63"/>
      <c r="UYP41" s="63"/>
      <c r="UYQ41" s="63"/>
      <c r="UYR41" s="63"/>
      <c r="UYS41" s="63"/>
      <c r="UYT41" s="63"/>
      <c r="UYU41" s="63"/>
      <c r="UYV41" s="63"/>
      <c r="UYW41" s="63"/>
      <c r="UYX41" s="63"/>
      <c r="UYY41" s="63"/>
      <c r="UYZ41" s="63"/>
      <c r="UZA41" s="63"/>
      <c r="UZB41" s="63"/>
      <c r="UZC41" s="63"/>
      <c r="UZD41" s="63"/>
      <c r="UZE41" s="63"/>
      <c r="UZF41" s="63"/>
      <c r="UZG41" s="63"/>
      <c r="UZH41" s="63"/>
      <c r="UZI41" s="63"/>
      <c r="UZJ41" s="63"/>
      <c r="UZK41" s="63"/>
      <c r="UZL41" s="63"/>
      <c r="UZM41" s="63"/>
      <c r="UZN41" s="63"/>
      <c r="UZO41" s="63"/>
      <c r="UZP41" s="63"/>
      <c r="UZQ41" s="63"/>
      <c r="UZR41" s="63"/>
      <c r="UZS41" s="63"/>
      <c r="UZT41" s="63"/>
      <c r="UZU41" s="63"/>
      <c r="UZV41" s="63"/>
      <c r="UZW41" s="63"/>
      <c r="UZX41" s="63"/>
      <c r="UZY41" s="63"/>
      <c r="UZZ41" s="63"/>
      <c r="VAA41" s="63"/>
      <c r="VAB41" s="63"/>
      <c r="VAC41" s="63"/>
      <c r="VAD41" s="63"/>
      <c r="VAE41" s="63"/>
      <c r="VAF41" s="63"/>
      <c r="VAG41" s="63"/>
      <c r="VAH41" s="63"/>
      <c r="VAI41" s="63"/>
      <c r="VAJ41" s="63"/>
      <c r="VAK41" s="63"/>
      <c r="VAL41" s="63"/>
      <c r="VAM41" s="63"/>
      <c r="VAN41" s="63"/>
      <c r="VAO41" s="63"/>
      <c r="VAP41" s="63"/>
      <c r="VAQ41" s="63"/>
      <c r="VAR41" s="63"/>
      <c r="VAS41" s="63"/>
      <c r="VAT41" s="63"/>
      <c r="VAU41" s="63"/>
      <c r="VAV41" s="63"/>
      <c r="VAW41" s="63"/>
      <c r="VAX41" s="63"/>
      <c r="VAY41" s="63"/>
      <c r="VAZ41" s="63"/>
      <c r="VBA41" s="63"/>
      <c r="VBB41" s="63"/>
      <c r="VBC41" s="63"/>
      <c r="VBD41" s="63"/>
      <c r="VBE41" s="63"/>
      <c r="VBF41" s="63"/>
      <c r="VBG41" s="63"/>
      <c r="VBH41" s="63"/>
      <c r="VBI41" s="63"/>
      <c r="VBJ41" s="63"/>
      <c r="VBK41" s="63"/>
      <c r="VBL41" s="63"/>
      <c r="VBM41" s="63"/>
      <c r="VBN41" s="63"/>
      <c r="VBO41" s="63"/>
      <c r="VBP41" s="63"/>
      <c r="VBQ41" s="63"/>
      <c r="VBR41" s="63"/>
      <c r="VBS41" s="63"/>
      <c r="VBT41" s="63"/>
      <c r="VBU41" s="63"/>
      <c r="VBV41" s="63"/>
      <c r="VBW41" s="63"/>
      <c r="VBX41" s="63"/>
      <c r="VBY41" s="63"/>
      <c r="VBZ41" s="63"/>
      <c r="VCA41" s="63"/>
      <c r="VCB41" s="63"/>
      <c r="VCC41" s="63"/>
      <c r="VCD41" s="63"/>
      <c r="VCE41" s="63"/>
      <c r="VCF41" s="63"/>
      <c r="VCG41" s="63"/>
      <c r="VCH41" s="63"/>
      <c r="VCI41" s="63"/>
      <c r="VCJ41" s="63"/>
      <c r="VCK41" s="63"/>
      <c r="VCL41" s="63"/>
      <c r="VCM41" s="63"/>
      <c r="VCN41" s="63"/>
      <c r="VCO41" s="63"/>
      <c r="VCP41" s="63"/>
      <c r="VCQ41" s="63"/>
      <c r="VCR41" s="63"/>
      <c r="VCS41" s="63"/>
      <c r="VCT41" s="63"/>
      <c r="VCU41" s="63"/>
      <c r="VCV41" s="63"/>
      <c r="VCW41" s="63"/>
      <c r="VCX41" s="63"/>
      <c r="VCY41" s="63"/>
      <c r="VCZ41" s="63"/>
      <c r="VDA41" s="63"/>
      <c r="VDB41" s="63"/>
      <c r="VDC41" s="63"/>
      <c r="VDD41" s="63"/>
      <c r="VDE41" s="63"/>
      <c r="VDF41" s="63"/>
      <c r="VDG41" s="63"/>
      <c r="VDH41" s="63"/>
      <c r="VDI41" s="63"/>
      <c r="VDJ41" s="63"/>
      <c r="VDK41" s="63"/>
      <c r="VDL41" s="63"/>
      <c r="VDM41" s="63"/>
      <c r="VDN41" s="63"/>
      <c r="VDO41" s="63"/>
      <c r="VDP41" s="63"/>
      <c r="VDQ41" s="63"/>
      <c r="VDR41" s="63"/>
      <c r="VDS41" s="63"/>
      <c r="VDT41" s="63"/>
      <c r="VDU41" s="63"/>
      <c r="VDV41" s="63"/>
      <c r="VDW41" s="63"/>
      <c r="VDX41" s="63"/>
      <c r="VDY41" s="63"/>
      <c r="VDZ41" s="63"/>
      <c r="VEA41" s="63"/>
      <c r="VEB41" s="63"/>
      <c r="VEC41" s="63"/>
      <c r="VED41" s="63"/>
      <c r="VEE41" s="63"/>
      <c r="VEF41" s="63"/>
      <c r="VEG41" s="63"/>
      <c r="VEH41" s="63"/>
      <c r="VEI41" s="63"/>
      <c r="VEJ41" s="63"/>
      <c r="VEK41" s="63"/>
      <c r="VEL41" s="63"/>
      <c r="VEM41" s="63"/>
      <c r="VEN41" s="63"/>
      <c r="VEO41" s="63"/>
      <c r="VEP41" s="63"/>
      <c r="VEQ41" s="63"/>
      <c r="VER41" s="63"/>
      <c r="VES41" s="63"/>
      <c r="VET41" s="63"/>
      <c r="VEU41" s="63"/>
      <c r="VEV41" s="63"/>
      <c r="VEW41" s="63"/>
      <c r="VEX41" s="63"/>
      <c r="VEY41" s="63"/>
      <c r="VEZ41" s="63"/>
      <c r="VFA41" s="63"/>
      <c r="VFB41" s="63"/>
      <c r="VFC41" s="63"/>
      <c r="VFD41" s="63"/>
      <c r="VFE41" s="63"/>
      <c r="VFF41" s="63"/>
      <c r="VFG41" s="63"/>
      <c r="VFH41" s="63"/>
      <c r="VFI41" s="63"/>
      <c r="VFJ41" s="63"/>
      <c r="VFK41" s="63"/>
      <c r="VFL41" s="63"/>
      <c r="VFM41" s="63"/>
      <c r="VFN41" s="63"/>
      <c r="VFO41" s="63"/>
      <c r="VFP41" s="63"/>
      <c r="VFQ41" s="63"/>
      <c r="VFR41" s="63"/>
      <c r="VFS41" s="63"/>
      <c r="VFT41" s="63"/>
      <c r="VFU41" s="63"/>
      <c r="VFV41" s="63"/>
      <c r="VFW41" s="63"/>
      <c r="VFX41" s="63"/>
      <c r="VFY41" s="63"/>
      <c r="VFZ41" s="63"/>
      <c r="VGA41" s="63"/>
      <c r="VGB41" s="63"/>
      <c r="VGC41" s="63"/>
      <c r="VGD41" s="63"/>
      <c r="VGE41" s="63"/>
      <c r="VGF41" s="63"/>
      <c r="VGG41" s="63"/>
      <c r="VGH41" s="63"/>
      <c r="VGI41" s="63"/>
      <c r="VGJ41" s="63"/>
      <c r="VGK41" s="63"/>
      <c r="VGL41" s="63"/>
      <c r="VGM41" s="63"/>
      <c r="VGN41" s="63"/>
      <c r="VGO41" s="63"/>
      <c r="VGP41" s="63"/>
      <c r="VGQ41" s="63"/>
      <c r="VGR41" s="63"/>
      <c r="VGS41" s="63"/>
      <c r="VGT41" s="63"/>
      <c r="VGU41" s="63"/>
      <c r="VGV41" s="63"/>
      <c r="VGW41" s="63"/>
      <c r="VGX41" s="63"/>
      <c r="VGY41" s="63"/>
      <c r="VGZ41" s="63"/>
      <c r="VHA41" s="63"/>
      <c r="VHB41" s="63"/>
      <c r="VHC41" s="63"/>
      <c r="VHD41" s="63"/>
      <c r="VHE41" s="63"/>
      <c r="VHF41" s="63"/>
      <c r="VHG41" s="63"/>
      <c r="VHH41" s="63"/>
      <c r="VHI41" s="63"/>
      <c r="VHJ41" s="63"/>
      <c r="VHK41" s="63"/>
      <c r="VHL41" s="63"/>
      <c r="VHM41" s="63"/>
      <c r="VHN41" s="63"/>
      <c r="VHO41" s="63"/>
      <c r="VHP41" s="63"/>
      <c r="VHQ41" s="63"/>
      <c r="VHR41" s="63"/>
      <c r="VHS41" s="63"/>
      <c r="VHT41" s="63"/>
      <c r="VHU41" s="63"/>
      <c r="VHV41" s="63"/>
      <c r="VHW41" s="63"/>
      <c r="VHX41" s="63"/>
      <c r="VHY41" s="63"/>
      <c r="VHZ41" s="63"/>
      <c r="VIA41" s="63"/>
      <c r="VIB41" s="63"/>
      <c r="VIC41" s="63"/>
      <c r="VID41" s="63"/>
      <c r="VIE41" s="63"/>
      <c r="VIF41" s="63"/>
      <c r="VIG41" s="63"/>
      <c r="VIH41" s="63"/>
      <c r="VII41" s="63"/>
      <c r="VIJ41" s="63"/>
      <c r="VIK41" s="63"/>
      <c r="VIL41" s="63"/>
      <c r="VIM41" s="63"/>
      <c r="VIN41" s="63"/>
      <c r="VIO41" s="63"/>
      <c r="VIP41" s="63"/>
      <c r="VIQ41" s="63"/>
      <c r="VIR41" s="63"/>
      <c r="VIS41" s="63"/>
      <c r="VIT41" s="63"/>
      <c r="VIU41" s="63"/>
      <c r="VIV41" s="63"/>
      <c r="VIW41" s="63"/>
      <c r="VIX41" s="63"/>
      <c r="VIY41" s="63"/>
      <c r="VIZ41" s="63"/>
      <c r="VJA41" s="63"/>
      <c r="VJB41" s="63"/>
      <c r="VJC41" s="63"/>
      <c r="VJD41" s="63"/>
      <c r="VJE41" s="63"/>
      <c r="VJF41" s="63"/>
      <c r="VJG41" s="63"/>
      <c r="VJH41" s="63"/>
      <c r="VJI41" s="63"/>
      <c r="VJJ41" s="63"/>
      <c r="VJK41" s="63"/>
      <c r="VJL41" s="63"/>
      <c r="VJM41" s="63"/>
      <c r="VJN41" s="63"/>
      <c r="VJO41" s="63"/>
      <c r="VJP41" s="63"/>
      <c r="VJQ41" s="63"/>
      <c r="VJR41" s="63"/>
      <c r="VJS41" s="63"/>
      <c r="VJT41" s="63"/>
      <c r="VJU41" s="63"/>
      <c r="VJV41" s="63"/>
      <c r="VJW41" s="63"/>
      <c r="VJX41" s="63"/>
      <c r="VJY41" s="63"/>
      <c r="VJZ41" s="63"/>
      <c r="VKA41" s="63"/>
      <c r="VKB41" s="63"/>
      <c r="VKC41" s="63"/>
      <c r="VKD41" s="63"/>
      <c r="VKE41" s="63"/>
      <c r="VKF41" s="63"/>
      <c r="VKG41" s="63"/>
      <c r="VKH41" s="63"/>
      <c r="VKI41" s="63"/>
      <c r="VKJ41" s="63"/>
      <c r="VKK41" s="63"/>
      <c r="VKL41" s="63"/>
      <c r="VKM41" s="63"/>
      <c r="VKN41" s="63"/>
      <c r="VKO41" s="63"/>
      <c r="VKP41" s="63"/>
      <c r="VKQ41" s="63"/>
      <c r="VKR41" s="63"/>
      <c r="VKS41" s="63"/>
      <c r="VKT41" s="63"/>
      <c r="VKU41" s="63"/>
      <c r="VKV41" s="63"/>
      <c r="VKW41" s="63"/>
      <c r="VKX41" s="63"/>
      <c r="VKY41" s="63"/>
      <c r="VKZ41" s="63"/>
      <c r="VLA41" s="63"/>
      <c r="VLB41" s="63"/>
      <c r="VLC41" s="63"/>
      <c r="VLD41" s="63"/>
      <c r="VLE41" s="63"/>
      <c r="VLF41" s="63"/>
      <c r="VLG41" s="63"/>
      <c r="VLH41" s="63"/>
      <c r="VLI41" s="63"/>
      <c r="VLJ41" s="63"/>
      <c r="VLK41" s="63"/>
      <c r="VLL41" s="63"/>
      <c r="VLM41" s="63"/>
      <c r="VLN41" s="63"/>
      <c r="VLO41" s="63"/>
      <c r="VLP41" s="63"/>
      <c r="VLQ41" s="63"/>
      <c r="VLR41" s="63"/>
      <c r="VLS41" s="63"/>
      <c r="VLT41" s="63"/>
      <c r="VLU41" s="63"/>
      <c r="VLV41" s="63"/>
      <c r="VLW41" s="63"/>
      <c r="VLX41" s="63"/>
      <c r="VLY41" s="63"/>
      <c r="VLZ41" s="63"/>
      <c r="VMA41" s="63"/>
      <c r="VMB41" s="63"/>
      <c r="VMC41" s="63"/>
      <c r="VMD41" s="63"/>
      <c r="VME41" s="63"/>
      <c r="VMF41" s="63"/>
      <c r="VMG41" s="63"/>
      <c r="VMH41" s="63"/>
      <c r="VMI41" s="63"/>
      <c r="VMJ41" s="63"/>
      <c r="VMK41" s="63"/>
      <c r="VML41" s="63"/>
      <c r="VMM41" s="63"/>
      <c r="VMN41" s="63"/>
      <c r="VMO41" s="63"/>
      <c r="VMP41" s="63"/>
      <c r="VMQ41" s="63"/>
      <c r="VMR41" s="63"/>
      <c r="VMS41" s="63"/>
      <c r="VMT41" s="63"/>
      <c r="VMU41" s="63"/>
      <c r="VMV41" s="63"/>
      <c r="VMW41" s="63"/>
      <c r="VMX41" s="63"/>
      <c r="VMY41" s="63"/>
      <c r="VMZ41" s="63"/>
      <c r="VNA41" s="63"/>
      <c r="VNB41" s="63"/>
      <c r="VNC41" s="63"/>
      <c r="VND41" s="63"/>
      <c r="VNE41" s="63"/>
      <c r="VNF41" s="63"/>
      <c r="VNG41" s="63"/>
      <c r="VNH41" s="63"/>
      <c r="VNI41" s="63"/>
      <c r="VNJ41" s="63"/>
      <c r="VNK41" s="63"/>
      <c r="VNL41" s="63"/>
      <c r="VNM41" s="63"/>
      <c r="VNN41" s="63"/>
      <c r="VNO41" s="63"/>
      <c r="VNP41" s="63"/>
      <c r="VNQ41" s="63"/>
      <c r="VNR41" s="63"/>
      <c r="VNS41" s="63"/>
      <c r="VNT41" s="63"/>
      <c r="VNU41" s="63"/>
      <c r="VNV41" s="63"/>
      <c r="VNW41" s="63"/>
      <c r="VNX41" s="63"/>
      <c r="VNY41" s="63"/>
      <c r="VNZ41" s="63"/>
      <c r="VOA41" s="63"/>
      <c r="VOB41" s="63"/>
      <c r="VOC41" s="63"/>
      <c r="VOD41" s="63"/>
      <c r="VOE41" s="63"/>
      <c r="VOF41" s="63"/>
      <c r="VOG41" s="63"/>
      <c r="VOH41" s="63"/>
      <c r="VOI41" s="63"/>
      <c r="VOJ41" s="63"/>
      <c r="VOK41" s="63"/>
      <c r="VOL41" s="63"/>
      <c r="VOM41" s="63"/>
      <c r="VON41" s="63"/>
      <c r="VOO41" s="63"/>
      <c r="VOP41" s="63"/>
      <c r="VOQ41" s="63"/>
      <c r="VOR41" s="63"/>
      <c r="VOS41" s="63"/>
      <c r="VOT41" s="63"/>
      <c r="VOU41" s="63"/>
      <c r="VOV41" s="63"/>
      <c r="VOW41" s="63"/>
      <c r="VOX41" s="63"/>
      <c r="VOY41" s="63"/>
      <c r="VOZ41" s="63"/>
      <c r="VPA41" s="63"/>
      <c r="VPB41" s="63"/>
      <c r="VPC41" s="63"/>
      <c r="VPD41" s="63"/>
      <c r="VPE41" s="63"/>
      <c r="VPF41" s="63"/>
      <c r="VPG41" s="63"/>
      <c r="VPH41" s="63"/>
      <c r="VPI41" s="63"/>
      <c r="VPJ41" s="63"/>
      <c r="VPK41" s="63"/>
      <c r="VPL41" s="63"/>
      <c r="VPM41" s="63"/>
      <c r="VPN41" s="63"/>
      <c r="VPO41" s="63"/>
      <c r="VPP41" s="63"/>
      <c r="VPQ41" s="63"/>
      <c r="VPR41" s="63"/>
      <c r="VPS41" s="63"/>
      <c r="VPT41" s="63"/>
      <c r="VPU41" s="63"/>
      <c r="VPV41" s="63"/>
      <c r="VPW41" s="63"/>
      <c r="VPX41" s="63"/>
      <c r="VPY41" s="63"/>
      <c r="VPZ41" s="63"/>
      <c r="VQA41" s="63"/>
      <c r="VQB41" s="63"/>
      <c r="VQC41" s="63"/>
      <c r="VQD41" s="63"/>
      <c r="VQE41" s="63"/>
      <c r="VQF41" s="63"/>
      <c r="VQG41" s="63"/>
      <c r="VQH41" s="63"/>
      <c r="VQI41" s="63"/>
      <c r="VQJ41" s="63"/>
      <c r="VQK41" s="63"/>
      <c r="VQL41" s="63"/>
      <c r="VQM41" s="63"/>
      <c r="VQN41" s="63"/>
      <c r="VQO41" s="63"/>
      <c r="VQP41" s="63"/>
      <c r="VQQ41" s="63"/>
      <c r="VQR41" s="63"/>
      <c r="VQS41" s="63"/>
      <c r="VQT41" s="63"/>
      <c r="VQU41" s="63"/>
      <c r="VQV41" s="63"/>
      <c r="VQW41" s="63"/>
      <c r="VQX41" s="63"/>
      <c r="VQY41" s="63"/>
      <c r="VQZ41" s="63"/>
      <c r="VRA41" s="63"/>
      <c r="VRB41" s="63"/>
      <c r="VRC41" s="63"/>
      <c r="VRD41" s="63"/>
      <c r="VRE41" s="63"/>
      <c r="VRF41" s="63"/>
      <c r="VRG41" s="63"/>
      <c r="VRH41" s="63"/>
      <c r="VRI41" s="63"/>
      <c r="VRJ41" s="63"/>
      <c r="VRK41" s="63"/>
      <c r="VRL41" s="63"/>
      <c r="VRM41" s="63"/>
      <c r="VRN41" s="63"/>
      <c r="VRO41" s="63"/>
      <c r="VRP41" s="63"/>
      <c r="VRQ41" s="63"/>
      <c r="VRR41" s="63"/>
      <c r="VRS41" s="63"/>
      <c r="VRT41" s="63"/>
      <c r="VRU41" s="63"/>
      <c r="VRV41" s="63"/>
      <c r="VRW41" s="63"/>
      <c r="VRX41" s="63"/>
      <c r="VRY41" s="63"/>
      <c r="VRZ41" s="63"/>
      <c r="VSA41" s="63"/>
      <c r="VSB41" s="63"/>
      <c r="VSC41" s="63"/>
      <c r="VSD41" s="63"/>
      <c r="VSE41" s="63"/>
      <c r="VSF41" s="63"/>
      <c r="VSG41" s="63"/>
      <c r="VSH41" s="63"/>
      <c r="VSI41" s="63"/>
      <c r="VSJ41" s="63"/>
      <c r="VSK41" s="63"/>
      <c r="VSL41" s="63"/>
      <c r="VSM41" s="63"/>
      <c r="VSN41" s="63"/>
      <c r="VSO41" s="63"/>
      <c r="VSP41" s="63"/>
      <c r="VSQ41" s="63"/>
      <c r="VSR41" s="63"/>
      <c r="VSS41" s="63"/>
      <c r="VST41" s="63"/>
      <c r="VSU41" s="63"/>
      <c r="VSV41" s="63"/>
      <c r="VSW41" s="63"/>
      <c r="VSX41" s="63"/>
      <c r="VSY41" s="63"/>
      <c r="VSZ41" s="63"/>
      <c r="VTA41" s="63"/>
      <c r="VTB41" s="63"/>
      <c r="VTC41" s="63"/>
      <c r="VTD41" s="63"/>
      <c r="VTE41" s="63"/>
      <c r="VTF41" s="63"/>
      <c r="VTG41" s="63"/>
      <c r="VTH41" s="63"/>
      <c r="VTI41" s="63"/>
      <c r="VTJ41" s="63"/>
      <c r="VTK41" s="63"/>
      <c r="VTL41" s="63"/>
      <c r="VTM41" s="63"/>
      <c r="VTN41" s="63"/>
      <c r="VTO41" s="63"/>
      <c r="VTP41" s="63"/>
      <c r="VTQ41" s="63"/>
      <c r="VTR41" s="63"/>
      <c r="VTS41" s="63"/>
      <c r="VTT41" s="63"/>
      <c r="VTU41" s="63"/>
      <c r="VTV41" s="63"/>
      <c r="VTW41" s="63"/>
      <c r="VTX41" s="63"/>
      <c r="VTY41" s="63"/>
      <c r="VTZ41" s="63"/>
      <c r="VUA41" s="63"/>
      <c r="VUB41" s="63"/>
      <c r="VUC41" s="63"/>
      <c r="VUD41" s="63"/>
      <c r="VUE41" s="63"/>
      <c r="VUF41" s="63"/>
      <c r="VUG41" s="63"/>
      <c r="VUH41" s="63"/>
      <c r="VUI41" s="63"/>
      <c r="VUJ41" s="63"/>
      <c r="VUK41" s="63"/>
      <c r="VUL41" s="63"/>
      <c r="VUM41" s="63"/>
      <c r="VUN41" s="63"/>
      <c r="VUO41" s="63"/>
      <c r="VUP41" s="63"/>
      <c r="VUQ41" s="63"/>
      <c r="VUR41" s="63"/>
      <c r="VUS41" s="63"/>
      <c r="VUT41" s="63"/>
      <c r="VUU41" s="63"/>
      <c r="VUV41" s="63"/>
      <c r="VUW41" s="63"/>
      <c r="VUX41" s="63"/>
      <c r="VUY41" s="63"/>
      <c r="VUZ41" s="63"/>
      <c r="VVA41" s="63"/>
      <c r="VVB41" s="63"/>
      <c r="VVC41" s="63"/>
      <c r="VVD41" s="63"/>
      <c r="VVE41" s="63"/>
      <c r="VVF41" s="63"/>
      <c r="VVG41" s="63"/>
      <c r="VVH41" s="63"/>
      <c r="VVI41" s="63"/>
      <c r="VVJ41" s="63"/>
      <c r="VVK41" s="63"/>
      <c r="VVL41" s="63"/>
      <c r="VVM41" s="63"/>
      <c r="VVN41" s="63"/>
      <c r="VVO41" s="63"/>
      <c r="VVP41" s="63"/>
      <c r="VVQ41" s="63"/>
      <c r="VVR41" s="63"/>
      <c r="VVS41" s="63"/>
      <c r="VVT41" s="63"/>
      <c r="VVU41" s="63"/>
      <c r="VVV41" s="63"/>
      <c r="VVW41" s="63"/>
      <c r="VVX41" s="63"/>
      <c r="VVY41" s="63"/>
      <c r="VVZ41" s="63"/>
      <c r="VWA41" s="63"/>
      <c r="VWB41" s="63"/>
      <c r="VWC41" s="63"/>
      <c r="VWD41" s="63"/>
      <c r="VWE41" s="63"/>
      <c r="VWF41" s="63"/>
      <c r="VWG41" s="63"/>
      <c r="VWH41" s="63"/>
      <c r="VWI41" s="63"/>
      <c r="VWJ41" s="63"/>
      <c r="VWK41" s="63"/>
      <c r="VWL41" s="63"/>
      <c r="VWM41" s="63"/>
      <c r="VWN41" s="63"/>
      <c r="VWO41" s="63"/>
      <c r="VWP41" s="63"/>
      <c r="VWQ41" s="63"/>
      <c r="VWR41" s="63"/>
      <c r="VWS41" s="63"/>
      <c r="VWT41" s="63"/>
      <c r="VWU41" s="63"/>
      <c r="VWV41" s="63"/>
      <c r="VWW41" s="63"/>
      <c r="VWX41" s="63"/>
      <c r="VWY41" s="63"/>
      <c r="VWZ41" s="63"/>
      <c r="VXA41" s="63"/>
      <c r="VXB41" s="63"/>
      <c r="VXC41" s="63"/>
      <c r="VXD41" s="63"/>
      <c r="VXE41" s="63"/>
      <c r="VXF41" s="63"/>
      <c r="VXG41" s="63"/>
      <c r="VXH41" s="63"/>
      <c r="VXI41" s="63"/>
      <c r="VXJ41" s="63"/>
      <c r="VXK41" s="63"/>
      <c r="VXL41" s="63"/>
      <c r="VXM41" s="63"/>
      <c r="VXN41" s="63"/>
      <c r="VXO41" s="63"/>
      <c r="VXP41" s="63"/>
      <c r="VXQ41" s="63"/>
      <c r="VXR41" s="63"/>
      <c r="VXS41" s="63"/>
      <c r="VXT41" s="63"/>
      <c r="VXU41" s="63"/>
      <c r="VXV41" s="63"/>
      <c r="VXW41" s="63"/>
      <c r="VXX41" s="63"/>
      <c r="VXY41" s="63"/>
      <c r="VXZ41" s="63"/>
      <c r="VYA41" s="63"/>
      <c r="VYB41" s="63"/>
      <c r="VYC41" s="63"/>
      <c r="VYD41" s="63"/>
      <c r="VYE41" s="63"/>
      <c r="VYF41" s="63"/>
      <c r="VYG41" s="63"/>
      <c r="VYH41" s="63"/>
      <c r="VYI41" s="63"/>
      <c r="VYJ41" s="63"/>
      <c r="VYK41" s="63"/>
      <c r="VYL41" s="63"/>
      <c r="VYM41" s="63"/>
      <c r="VYN41" s="63"/>
      <c r="VYO41" s="63"/>
      <c r="VYP41" s="63"/>
      <c r="VYQ41" s="63"/>
      <c r="VYR41" s="63"/>
      <c r="VYS41" s="63"/>
      <c r="VYT41" s="63"/>
      <c r="VYU41" s="63"/>
      <c r="VYV41" s="63"/>
      <c r="VYW41" s="63"/>
      <c r="VYX41" s="63"/>
      <c r="VYY41" s="63"/>
      <c r="VYZ41" s="63"/>
      <c r="VZA41" s="63"/>
      <c r="VZB41" s="63"/>
      <c r="VZC41" s="63"/>
      <c r="VZD41" s="63"/>
      <c r="VZE41" s="63"/>
      <c r="VZF41" s="63"/>
      <c r="VZG41" s="63"/>
      <c r="VZH41" s="63"/>
      <c r="VZI41" s="63"/>
      <c r="VZJ41" s="63"/>
      <c r="VZK41" s="63"/>
      <c r="VZL41" s="63"/>
      <c r="VZM41" s="63"/>
      <c r="VZN41" s="63"/>
      <c r="VZO41" s="63"/>
      <c r="VZP41" s="63"/>
      <c r="VZQ41" s="63"/>
      <c r="VZR41" s="63"/>
      <c r="VZS41" s="63"/>
      <c r="VZT41" s="63"/>
      <c r="VZU41" s="63"/>
      <c r="VZV41" s="63"/>
      <c r="VZW41" s="63"/>
      <c r="VZX41" s="63"/>
      <c r="VZY41" s="63"/>
      <c r="VZZ41" s="63"/>
      <c r="WAA41" s="63"/>
      <c r="WAB41" s="63"/>
      <c r="WAC41" s="63"/>
      <c r="WAD41" s="63"/>
      <c r="WAE41" s="63"/>
      <c r="WAF41" s="63"/>
      <c r="WAG41" s="63"/>
      <c r="WAH41" s="63"/>
      <c r="WAI41" s="63"/>
      <c r="WAJ41" s="63"/>
      <c r="WAK41" s="63"/>
      <c r="WAL41" s="63"/>
      <c r="WAM41" s="63"/>
      <c r="WAN41" s="63"/>
      <c r="WAO41" s="63"/>
      <c r="WAP41" s="63"/>
      <c r="WAQ41" s="63"/>
      <c r="WAR41" s="63"/>
      <c r="WAS41" s="63"/>
      <c r="WAT41" s="63"/>
      <c r="WAU41" s="63"/>
      <c r="WAV41" s="63"/>
      <c r="WAW41" s="63"/>
      <c r="WAX41" s="63"/>
      <c r="WAY41" s="63"/>
      <c r="WAZ41" s="63"/>
      <c r="WBA41" s="63"/>
      <c r="WBB41" s="63"/>
      <c r="WBC41" s="63"/>
      <c r="WBD41" s="63"/>
      <c r="WBE41" s="63"/>
      <c r="WBF41" s="63"/>
      <c r="WBG41" s="63"/>
      <c r="WBH41" s="63"/>
      <c r="WBI41" s="63"/>
      <c r="WBJ41" s="63"/>
      <c r="WBK41" s="63"/>
      <c r="WBL41" s="63"/>
      <c r="WBM41" s="63"/>
      <c r="WBN41" s="63"/>
      <c r="WBO41" s="63"/>
      <c r="WBP41" s="63"/>
      <c r="WBQ41" s="63"/>
      <c r="WBR41" s="63"/>
      <c r="WBS41" s="63"/>
      <c r="WBT41" s="63"/>
      <c r="WBU41" s="63"/>
      <c r="WBV41" s="63"/>
      <c r="WBW41" s="63"/>
      <c r="WBX41" s="63"/>
      <c r="WBY41" s="63"/>
      <c r="WBZ41" s="63"/>
      <c r="WCA41" s="63"/>
      <c r="WCB41" s="63"/>
      <c r="WCC41" s="63"/>
      <c r="WCD41" s="63"/>
      <c r="WCE41" s="63"/>
      <c r="WCF41" s="63"/>
      <c r="WCG41" s="63"/>
      <c r="WCH41" s="63"/>
      <c r="WCI41" s="63"/>
      <c r="WCJ41" s="63"/>
      <c r="WCK41" s="63"/>
      <c r="WCL41" s="63"/>
      <c r="WCM41" s="63"/>
      <c r="WCN41" s="63"/>
      <c r="WCO41" s="63"/>
      <c r="WCP41" s="63"/>
      <c r="WCQ41" s="63"/>
      <c r="WCR41" s="63"/>
      <c r="WCS41" s="63"/>
      <c r="WCT41" s="63"/>
      <c r="WCU41" s="63"/>
      <c r="WCV41" s="63"/>
      <c r="WCW41" s="63"/>
      <c r="WCX41" s="63"/>
      <c r="WCY41" s="63"/>
      <c r="WCZ41" s="63"/>
      <c r="WDA41" s="63"/>
      <c r="WDB41" s="63"/>
      <c r="WDC41" s="63"/>
      <c r="WDD41" s="63"/>
      <c r="WDE41" s="63"/>
      <c r="WDF41" s="63"/>
      <c r="WDG41" s="63"/>
      <c r="WDH41" s="63"/>
      <c r="WDI41" s="63"/>
      <c r="WDJ41" s="63"/>
      <c r="WDK41" s="63"/>
      <c r="WDL41" s="63"/>
      <c r="WDM41" s="63"/>
      <c r="WDN41" s="63"/>
      <c r="WDO41" s="63"/>
      <c r="WDP41" s="63"/>
      <c r="WDQ41" s="63"/>
      <c r="WDR41" s="63"/>
      <c r="WDS41" s="63"/>
      <c r="WDT41" s="63"/>
      <c r="WDU41" s="63"/>
      <c r="WDV41" s="63"/>
      <c r="WDW41" s="63"/>
      <c r="WDX41" s="63"/>
      <c r="WDY41" s="63"/>
      <c r="WDZ41" s="63"/>
      <c r="WEA41" s="63"/>
      <c r="WEB41" s="63"/>
      <c r="WEC41" s="63"/>
      <c r="WED41" s="63"/>
      <c r="WEE41" s="63"/>
      <c r="WEF41" s="63"/>
      <c r="WEG41" s="63"/>
      <c r="WEH41" s="63"/>
      <c r="WEI41" s="63"/>
      <c r="WEJ41" s="63"/>
      <c r="WEK41" s="63"/>
      <c r="WEL41" s="63"/>
      <c r="WEM41" s="63"/>
      <c r="WEN41" s="63"/>
      <c r="WEO41" s="63"/>
      <c r="WEP41" s="63"/>
      <c r="WEQ41" s="63"/>
      <c r="WER41" s="63"/>
      <c r="WES41" s="63"/>
      <c r="WET41" s="63"/>
      <c r="WEU41" s="63"/>
      <c r="WEV41" s="63"/>
      <c r="WEW41" s="63"/>
      <c r="WEX41" s="63"/>
      <c r="WEY41" s="63"/>
      <c r="WEZ41" s="63"/>
      <c r="WFA41" s="63"/>
      <c r="WFB41" s="63"/>
      <c r="WFC41" s="63"/>
      <c r="WFD41" s="63"/>
      <c r="WFE41" s="63"/>
      <c r="WFF41" s="63"/>
      <c r="WFG41" s="63"/>
      <c r="WFH41" s="63"/>
      <c r="WFI41" s="63"/>
      <c r="WFJ41" s="63"/>
      <c r="WFK41" s="63"/>
      <c r="WFL41" s="63"/>
      <c r="WFM41" s="63"/>
      <c r="WFN41" s="63"/>
      <c r="WFO41" s="63"/>
      <c r="WFP41" s="63"/>
      <c r="WFQ41" s="63"/>
      <c r="WFR41" s="63"/>
      <c r="WFS41" s="63"/>
      <c r="WFT41" s="63"/>
      <c r="WFU41" s="63"/>
      <c r="WFV41" s="63"/>
      <c r="WFW41" s="63"/>
      <c r="WFX41" s="63"/>
      <c r="WFY41" s="63"/>
      <c r="WFZ41" s="63"/>
      <c r="WGA41" s="63"/>
      <c r="WGB41" s="63"/>
      <c r="WGC41" s="63"/>
      <c r="WGD41" s="63"/>
      <c r="WGE41" s="63"/>
      <c r="WGF41" s="63"/>
      <c r="WGG41" s="63"/>
      <c r="WGH41" s="63"/>
      <c r="WGI41" s="63"/>
      <c r="WGJ41" s="63"/>
      <c r="WGK41" s="63"/>
      <c r="WGL41" s="63"/>
      <c r="WGM41" s="63"/>
      <c r="WGN41" s="63"/>
      <c r="WGO41" s="63"/>
      <c r="WGP41" s="63"/>
      <c r="WGQ41" s="63"/>
      <c r="WGR41" s="63"/>
      <c r="WGS41" s="63"/>
      <c r="WGT41" s="63"/>
      <c r="WGU41" s="63"/>
      <c r="WGV41" s="63"/>
      <c r="WGW41" s="63"/>
      <c r="WGX41" s="63"/>
      <c r="WGY41" s="63"/>
      <c r="WGZ41" s="63"/>
      <c r="WHA41" s="63"/>
      <c r="WHB41" s="63"/>
      <c r="WHC41" s="63"/>
      <c r="WHD41" s="63"/>
      <c r="WHE41" s="63"/>
      <c r="WHF41" s="63"/>
      <c r="WHG41" s="63"/>
      <c r="WHH41" s="63"/>
      <c r="WHI41" s="63"/>
      <c r="WHJ41" s="63"/>
      <c r="WHK41" s="63"/>
      <c r="WHL41" s="63"/>
      <c r="WHM41" s="63"/>
      <c r="WHN41" s="63"/>
      <c r="WHO41" s="63"/>
      <c r="WHP41" s="63"/>
      <c r="WHQ41" s="63"/>
      <c r="WHR41" s="63"/>
      <c r="WHS41" s="63"/>
      <c r="WHT41" s="63"/>
      <c r="WHU41" s="63"/>
      <c r="WHV41" s="63"/>
      <c r="WHW41" s="63"/>
      <c r="WHX41" s="63"/>
      <c r="WHY41" s="63"/>
      <c r="WHZ41" s="63"/>
      <c r="WIA41" s="63"/>
      <c r="WIB41" s="63"/>
      <c r="WIC41" s="63"/>
      <c r="WID41" s="63"/>
      <c r="WIE41" s="63"/>
      <c r="WIF41" s="63"/>
      <c r="WIG41" s="63"/>
      <c r="WIH41" s="63"/>
      <c r="WII41" s="63"/>
      <c r="WIJ41" s="63"/>
      <c r="WIK41" s="63"/>
      <c r="WIL41" s="63"/>
      <c r="WIM41" s="63"/>
      <c r="WIN41" s="63"/>
      <c r="WIO41" s="63"/>
      <c r="WIP41" s="63"/>
      <c r="WIQ41" s="63"/>
      <c r="WIR41" s="63"/>
      <c r="WIS41" s="63"/>
      <c r="WIT41" s="63"/>
      <c r="WIU41" s="63"/>
      <c r="WIV41" s="63"/>
      <c r="WIW41" s="63"/>
      <c r="WIX41" s="63"/>
      <c r="WIY41" s="63"/>
      <c r="WIZ41" s="63"/>
      <c r="WJA41" s="63"/>
      <c r="WJB41" s="63"/>
      <c r="WJC41" s="63"/>
      <c r="WJD41" s="63"/>
      <c r="WJE41" s="63"/>
      <c r="WJF41" s="63"/>
      <c r="WJG41" s="63"/>
      <c r="WJH41" s="63"/>
      <c r="WJI41" s="63"/>
      <c r="WJJ41" s="63"/>
      <c r="WJK41" s="63"/>
      <c r="WJL41" s="63"/>
      <c r="WJM41" s="63"/>
      <c r="WJN41" s="63"/>
      <c r="WJO41" s="63"/>
      <c r="WJP41" s="63"/>
      <c r="WJQ41" s="63"/>
      <c r="WJR41" s="63"/>
      <c r="WJS41" s="63"/>
      <c r="WJT41" s="63"/>
      <c r="WJU41" s="63"/>
      <c r="WJV41" s="63"/>
      <c r="WJW41" s="63"/>
      <c r="WJX41" s="63"/>
      <c r="WJY41" s="63"/>
      <c r="WJZ41" s="63"/>
      <c r="WKA41" s="63"/>
      <c r="WKB41" s="63"/>
      <c r="WKC41" s="63"/>
      <c r="WKD41" s="63"/>
      <c r="WKE41" s="63"/>
      <c r="WKF41" s="63"/>
      <c r="WKG41" s="63"/>
      <c r="WKH41" s="63"/>
      <c r="WKI41" s="63"/>
      <c r="WKJ41" s="63"/>
      <c r="WKK41" s="63"/>
      <c r="WKL41" s="63"/>
      <c r="WKM41" s="63"/>
      <c r="WKN41" s="63"/>
      <c r="WKO41" s="63"/>
      <c r="WKP41" s="63"/>
      <c r="WKQ41" s="63"/>
      <c r="WKR41" s="63"/>
      <c r="WKS41" s="63"/>
      <c r="WKT41" s="63"/>
      <c r="WKU41" s="63"/>
      <c r="WKV41" s="63"/>
      <c r="WKW41" s="63"/>
      <c r="WKX41" s="63"/>
      <c r="WKY41" s="63"/>
      <c r="WKZ41" s="63"/>
      <c r="WLA41" s="63"/>
      <c r="WLB41" s="63"/>
      <c r="WLC41" s="63"/>
      <c r="WLD41" s="63"/>
      <c r="WLE41" s="63"/>
      <c r="WLF41" s="63"/>
      <c r="WLG41" s="63"/>
      <c r="WLH41" s="63"/>
      <c r="WLI41" s="63"/>
      <c r="WLJ41" s="63"/>
      <c r="WLK41" s="63"/>
      <c r="WLL41" s="63"/>
      <c r="WLM41" s="63"/>
      <c r="WLN41" s="63"/>
      <c r="WLO41" s="63"/>
      <c r="WLP41" s="63"/>
      <c r="WLQ41" s="63"/>
      <c r="WLR41" s="63"/>
      <c r="WLS41" s="63"/>
      <c r="WLT41" s="63"/>
      <c r="WLU41" s="63"/>
      <c r="WLV41" s="63"/>
      <c r="WLW41" s="63"/>
      <c r="WLX41" s="63"/>
      <c r="WLY41" s="63"/>
      <c r="WLZ41" s="63"/>
      <c r="WMA41" s="63"/>
      <c r="WMB41" s="63"/>
      <c r="WMC41" s="63"/>
      <c r="WMD41" s="63"/>
      <c r="WME41" s="63"/>
      <c r="WMF41" s="63"/>
      <c r="WMG41" s="63"/>
      <c r="WMH41" s="63"/>
      <c r="WMI41" s="63"/>
      <c r="WMJ41" s="63"/>
      <c r="WMK41" s="63"/>
      <c r="WML41" s="63"/>
      <c r="WMM41" s="63"/>
      <c r="WMN41" s="63"/>
      <c r="WMO41" s="63"/>
      <c r="WMP41" s="63"/>
      <c r="WMQ41" s="63"/>
      <c r="WMR41" s="63"/>
      <c r="WMS41" s="63"/>
      <c r="WMT41" s="63"/>
      <c r="WMU41" s="63"/>
      <c r="WMV41" s="63"/>
      <c r="WMW41" s="63"/>
      <c r="WMX41" s="63"/>
      <c r="WMY41" s="63"/>
      <c r="WMZ41" s="63"/>
      <c r="WNA41" s="63"/>
      <c r="WNB41" s="63"/>
      <c r="WNC41" s="63"/>
      <c r="WND41" s="63"/>
      <c r="WNE41" s="63"/>
      <c r="WNF41" s="63"/>
      <c r="WNG41" s="63"/>
      <c r="WNH41" s="63"/>
      <c r="WNI41" s="63"/>
      <c r="WNJ41" s="63"/>
      <c r="WNK41" s="63"/>
      <c r="WNL41" s="63"/>
      <c r="WNM41" s="63"/>
      <c r="WNN41" s="63"/>
      <c r="WNO41" s="63"/>
      <c r="WNP41" s="63"/>
      <c r="WNQ41" s="63"/>
      <c r="WNR41" s="63"/>
      <c r="WNS41" s="63"/>
      <c r="WNT41" s="63"/>
      <c r="WNU41" s="63"/>
      <c r="WNV41" s="63"/>
      <c r="WNW41" s="63"/>
      <c r="WNX41" s="63"/>
      <c r="WNY41" s="63"/>
      <c r="WNZ41" s="63"/>
      <c r="WOA41" s="63"/>
      <c r="WOB41" s="63"/>
      <c r="WOC41" s="63"/>
      <c r="WOD41" s="63"/>
      <c r="WOE41" s="63"/>
      <c r="WOF41" s="63"/>
      <c r="WOG41" s="63"/>
      <c r="WOH41" s="63"/>
      <c r="WOI41" s="63"/>
      <c r="WOJ41" s="63"/>
      <c r="WOK41" s="63"/>
      <c r="WOL41" s="63"/>
      <c r="WOM41" s="63"/>
      <c r="WON41" s="63"/>
      <c r="WOO41" s="63"/>
      <c r="WOP41" s="63"/>
      <c r="WOQ41" s="63"/>
      <c r="WOR41" s="63"/>
      <c r="WOS41" s="63"/>
      <c r="WOT41" s="63"/>
      <c r="WOU41" s="63"/>
      <c r="WOV41" s="63"/>
      <c r="WOW41" s="63"/>
      <c r="WOX41" s="63"/>
      <c r="WOY41" s="63"/>
      <c r="WOZ41" s="63"/>
      <c r="WPA41" s="63"/>
      <c r="WPB41" s="63"/>
      <c r="WPC41" s="63"/>
      <c r="WPD41" s="63"/>
      <c r="WPE41" s="63"/>
      <c r="WPF41" s="63"/>
      <c r="WPG41" s="63"/>
      <c r="WPH41" s="63"/>
      <c r="WPI41" s="63"/>
      <c r="WPJ41" s="63"/>
      <c r="WPK41" s="63"/>
      <c r="WPL41" s="63"/>
      <c r="WPM41" s="63"/>
      <c r="WPN41" s="63"/>
      <c r="WPO41" s="63"/>
      <c r="WPP41" s="63"/>
      <c r="WPQ41" s="63"/>
      <c r="WPR41" s="63"/>
      <c r="WPS41" s="63"/>
      <c r="WPT41" s="63"/>
      <c r="WPU41" s="63"/>
      <c r="WPV41" s="63"/>
      <c r="WPW41" s="63"/>
      <c r="WPX41" s="63"/>
      <c r="WPY41" s="63"/>
      <c r="WPZ41" s="63"/>
      <c r="WQA41" s="63"/>
      <c r="WQB41" s="63"/>
      <c r="WQC41" s="63"/>
      <c r="WQD41" s="63"/>
      <c r="WQE41" s="63"/>
      <c r="WQF41" s="63"/>
      <c r="WQG41" s="63"/>
      <c r="WQH41" s="63"/>
      <c r="WQI41" s="63"/>
      <c r="WQJ41" s="63"/>
      <c r="WQK41" s="63"/>
      <c r="WQL41" s="63"/>
      <c r="WQM41" s="63"/>
      <c r="WQN41" s="63"/>
      <c r="WQO41" s="63"/>
      <c r="WQP41" s="63"/>
      <c r="WQQ41" s="63"/>
      <c r="WQR41" s="63"/>
      <c r="WQS41" s="63"/>
      <c r="WQT41" s="63"/>
      <c r="WQU41" s="63"/>
      <c r="WQV41" s="63"/>
      <c r="WQW41" s="63"/>
      <c r="WQX41" s="63"/>
      <c r="WQY41" s="63"/>
      <c r="WQZ41" s="63"/>
      <c r="WRA41" s="63"/>
      <c r="WRB41" s="63"/>
      <c r="WRC41" s="63"/>
      <c r="WRD41" s="63"/>
      <c r="WRE41" s="63"/>
      <c r="WRF41" s="63"/>
      <c r="WRG41" s="63"/>
      <c r="WRH41" s="63"/>
      <c r="WRI41" s="63"/>
      <c r="WRJ41" s="63"/>
      <c r="WRK41" s="63"/>
      <c r="WRL41" s="63"/>
      <c r="WRM41" s="63"/>
      <c r="WRN41" s="63"/>
      <c r="WRO41" s="63"/>
      <c r="WRP41" s="63"/>
      <c r="WRQ41" s="63"/>
      <c r="WRR41" s="63"/>
      <c r="WRS41" s="63"/>
      <c r="WRT41" s="63"/>
      <c r="WRU41" s="63"/>
      <c r="WRV41" s="63"/>
      <c r="WRW41" s="63"/>
      <c r="WRX41" s="63"/>
      <c r="WRY41" s="63"/>
      <c r="WRZ41" s="63"/>
      <c r="WSA41" s="63"/>
      <c r="WSB41" s="63"/>
      <c r="WSC41" s="63"/>
      <c r="WSD41" s="63"/>
      <c r="WSE41" s="63"/>
      <c r="WSF41" s="63"/>
      <c r="WSG41" s="63"/>
      <c r="WSH41" s="63"/>
      <c r="WSI41" s="63"/>
      <c r="WSJ41" s="63"/>
      <c r="WSK41" s="63"/>
      <c r="WSL41" s="63"/>
      <c r="WSM41" s="63"/>
      <c r="WSN41" s="63"/>
      <c r="WSO41" s="63"/>
      <c r="WSP41" s="63"/>
      <c r="WSQ41" s="63"/>
      <c r="WSR41" s="63"/>
      <c r="WSS41" s="63"/>
      <c r="WST41" s="63"/>
      <c r="WSU41" s="63"/>
      <c r="WSV41" s="63"/>
      <c r="WSW41" s="63"/>
      <c r="WSX41" s="63"/>
      <c r="WSY41" s="63"/>
      <c r="WSZ41" s="63"/>
      <c r="WTA41" s="63"/>
      <c r="WTB41" s="63"/>
      <c r="WTC41" s="63"/>
      <c r="WTD41" s="63"/>
      <c r="WTE41" s="63"/>
      <c r="WTF41" s="63"/>
      <c r="WTG41" s="63"/>
      <c r="WTH41" s="63"/>
      <c r="WTI41" s="63"/>
      <c r="WTJ41" s="63"/>
      <c r="WTK41" s="63"/>
      <c r="WTL41" s="63"/>
      <c r="WTM41" s="63"/>
      <c r="WTN41" s="63"/>
      <c r="WTO41" s="63"/>
      <c r="WTP41" s="63"/>
      <c r="WTQ41" s="63"/>
      <c r="WTR41" s="63"/>
      <c r="WTS41" s="63"/>
      <c r="WTT41" s="63"/>
      <c r="WTU41" s="63"/>
      <c r="WTV41" s="63"/>
      <c r="WTW41" s="63"/>
      <c r="WTX41" s="63"/>
      <c r="WTY41" s="63"/>
      <c r="WTZ41" s="63"/>
      <c r="WUA41" s="63"/>
      <c r="WUB41" s="63"/>
      <c r="WUC41" s="63"/>
      <c r="WUD41" s="63"/>
      <c r="WUE41" s="63"/>
      <c r="WUF41" s="63"/>
      <c r="WUG41" s="63"/>
      <c r="WUH41" s="63"/>
      <c r="WUI41" s="63"/>
      <c r="WUJ41" s="63"/>
      <c r="WUK41" s="63"/>
      <c r="WUL41" s="63"/>
      <c r="WUM41" s="63"/>
      <c r="WUN41" s="63"/>
      <c r="WUO41" s="63"/>
      <c r="WUP41" s="63"/>
      <c r="WUQ41" s="63"/>
      <c r="WUR41" s="63"/>
      <c r="WUS41" s="63"/>
      <c r="WUT41" s="63"/>
      <c r="WUU41" s="63"/>
      <c r="WUV41" s="63"/>
      <c r="WUW41" s="63"/>
      <c r="WUX41" s="63"/>
      <c r="WUY41" s="63"/>
      <c r="WUZ41" s="63"/>
      <c r="WVA41" s="63"/>
      <c r="WVB41" s="63"/>
      <c r="WVC41" s="63"/>
      <c r="WVD41" s="63"/>
      <c r="WVE41" s="63"/>
      <c r="WVF41" s="63"/>
      <c r="WVG41" s="63"/>
      <c r="WVH41" s="63"/>
      <c r="WVI41" s="63"/>
      <c r="WVJ41" s="63"/>
      <c r="WVK41" s="63"/>
      <c r="WVL41" s="63"/>
      <c r="WVM41" s="63"/>
      <c r="WVN41" s="63"/>
      <c r="WVO41" s="63"/>
      <c r="WVP41" s="63"/>
      <c r="WVQ41" s="63"/>
      <c r="WVR41" s="63"/>
      <c r="WVS41" s="63"/>
      <c r="WVT41" s="63"/>
      <c r="WVU41" s="63"/>
      <c r="WVV41" s="63"/>
      <c r="WVW41" s="63"/>
      <c r="WVX41" s="63"/>
      <c r="WVY41" s="63"/>
      <c r="WVZ41" s="63"/>
      <c r="WWA41" s="63"/>
      <c r="WWB41" s="63"/>
      <c r="WWC41" s="63"/>
      <c r="WWD41" s="63"/>
      <c r="WWE41" s="63"/>
      <c r="WWF41" s="63"/>
      <c r="WWG41" s="63"/>
      <c r="WWH41" s="63"/>
      <c r="WWI41" s="63"/>
      <c r="WWJ41" s="63"/>
      <c r="WWK41" s="63"/>
      <c r="WWL41" s="63"/>
      <c r="WWM41" s="63"/>
      <c r="WWN41" s="63"/>
      <c r="WWO41" s="63"/>
      <c r="WWP41" s="63"/>
      <c r="WWQ41" s="63"/>
      <c r="WWR41" s="63"/>
      <c r="WWS41" s="63"/>
      <c r="WWT41" s="63"/>
      <c r="WWU41" s="63"/>
      <c r="WWV41" s="63"/>
      <c r="WWW41" s="63"/>
      <c r="WWX41" s="63"/>
      <c r="WWY41" s="63"/>
      <c r="WWZ41" s="63"/>
      <c r="WXA41" s="63"/>
      <c r="WXB41" s="63"/>
      <c r="WXC41" s="63"/>
      <c r="WXD41" s="63"/>
      <c r="WXE41" s="63"/>
      <c r="WXF41" s="63"/>
      <c r="WXG41" s="63"/>
      <c r="WXH41" s="63"/>
      <c r="WXI41" s="63"/>
      <c r="WXJ41" s="63"/>
      <c r="WXK41" s="63"/>
      <c r="WXL41" s="63"/>
      <c r="WXM41" s="63"/>
      <c r="WXN41" s="63"/>
      <c r="WXO41" s="63"/>
      <c r="WXP41" s="63"/>
      <c r="WXQ41" s="63"/>
      <c r="WXR41" s="63"/>
      <c r="WXS41" s="63"/>
      <c r="WXT41" s="63"/>
      <c r="WXU41" s="63"/>
      <c r="WXV41" s="63"/>
      <c r="WXW41" s="63"/>
      <c r="WXX41" s="63"/>
      <c r="WXY41" s="63"/>
      <c r="WXZ41" s="63"/>
      <c r="WYA41" s="63"/>
      <c r="WYB41" s="63"/>
      <c r="WYC41" s="63"/>
      <c r="WYD41" s="63"/>
      <c r="WYE41" s="63"/>
      <c r="WYF41" s="63"/>
      <c r="WYG41" s="63"/>
      <c r="WYH41" s="63"/>
      <c r="WYI41" s="63"/>
      <c r="WYJ41" s="63"/>
      <c r="WYK41" s="63"/>
      <c r="WYL41" s="63"/>
      <c r="WYM41" s="63"/>
      <c r="WYN41" s="63"/>
      <c r="WYO41" s="63"/>
      <c r="WYP41" s="63"/>
      <c r="WYQ41" s="63"/>
      <c r="WYR41" s="63"/>
      <c r="WYS41" s="63"/>
      <c r="WYT41" s="63"/>
      <c r="WYU41" s="63"/>
      <c r="WYV41" s="63"/>
      <c r="WYW41" s="63"/>
      <c r="WYX41" s="63"/>
      <c r="WYY41" s="63"/>
      <c r="WYZ41" s="63"/>
      <c r="WZA41" s="63"/>
      <c r="WZB41" s="63"/>
      <c r="WZC41" s="63"/>
      <c r="WZD41" s="63"/>
      <c r="WZE41" s="63"/>
      <c r="WZF41" s="63"/>
      <c r="WZG41" s="63"/>
      <c r="WZH41" s="63"/>
      <c r="WZI41" s="63"/>
      <c r="WZJ41" s="63"/>
      <c r="WZK41" s="63"/>
      <c r="WZL41" s="63"/>
      <c r="WZM41" s="63"/>
      <c r="WZN41" s="63"/>
      <c r="WZO41" s="63"/>
      <c r="WZP41" s="63"/>
      <c r="WZQ41" s="63"/>
      <c r="WZR41" s="63"/>
      <c r="WZS41" s="63"/>
      <c r="WZT41" s="63"/>
      <c r="WZU41" s="63"/>
      <c r="WZV41" s="63"/>
      <c r="WZW41" s="63"/>
      <c r="WZX41" s="63"/>
      <c r="WZY41" s="63"/>
      <c r="WZZ41" s="63"/>
      <c r="XAA41" s="63"/>
      <c r="XAB41" s="63"/>
      <c r="XAC41" s="63"/>
      <c r="XAD41" s="63"/>
      <c r="XAE41" s="63"/>
      <c r="XAF41" s="63"/>
      <c r="XAG41" s="63"/>
      <c r="XAH41" s="63"/>
      <c r="XAI41" s="63"/>
      <c r="XAJ41" s="63"/>
      <c r="XAK41" s="63"/>
      <c r="XAL41" s="63"/>
      <c r="XAM41" s="63"/>
      <c r="XAN41" s="63"/>
      <c r="XAO41" s="63"/>
      <c r="XAP41" s="63"/>
      <c r="XAQ41" s="63"/>
      <c r="XAR41" s="63"/>
      <c r="XAS41" s="63"/>
      <c r="XAT41" s="63"/>
      <c r="XAU41" s="63"/>
      <c r="XAV41" s="63"/>
      <c r="XAW41" s="63"/>
      <c r="XAX41" s="63"/>
      <c r="XAY41" s="63"/>
      <c r="XAZ41" s="63"/>
      <c r="XBA41" s="63"/>
      <c r="XBB41" s="63"/>
      <c r="XBC41" s="63"/>
      <c r="XBD41" s="63"/>
      <c r="XBE41" s="63"/>
      <c r="XBF41" s="63"/>
      <c r="XBG41" s="63"/>
      <c r="XBH41" s="63"/>
      <c r="XBI41" s="63"/>
      <c r="XBJ41" s="63"/>
      <c r="XBK41" s="63"/>
      <c r="XBL41" s="63"/>
      <c r="XBM41" s="63"/>
      <c r="XBN41" s="63"/>
      <c r="XBO41" s="63"/>
      <c r="XBP41" s="63"/>
      <c r="XBQ41" s="63"/>
      <c r="XBR41" s="63"/>
      <c r="XBS41" s="63"/>
      <c r="XBT41" s="63"/>
      <c r="XBU41" s="63"/>
      <c r="XBV41" s="63"/>
      <c r="XBW41" s="63"/>
      <c r="XBX41" s="63"/>
      <c r="XBY41" s="63"/>
      <c r="XBZ41" s="63"/>
      <c r="XCA41" s="63"/>
      <c r="XCB41" s="63"/>
      <c r="XCC41" s="63"/>
      <c r="XCD41" s="63"/>
      <c r="XCE41" s="63"/>
      <c r="XCF41" s="63"/>
      <c r="XCG41" s="63"/>
      <c r="XCH41" s="63"/>
      <c r="XCI41" s="63"/>
      <c r="XCJ41" s="63"/>
      <c r="XCK41" s="63"/>
      <c r="XCL41" s="63"/>
      <c r="XCM41" s="63"/>
      <c r="XCN41" s="63"/>
      <c r="XCO41" s="63"/>
      <c r="XCP41" s="63"/>
      <c r="XCQ41" s="63"/>
      <c r="XCR41" s="63"/>
      <c r="XCS41" s="63"/>
      <c r="XCT41" s="63"/>
      <c r="XCU41" s="63"/>
      <c r="XCV41" s="63"/>
      <c r="XCW41" s="63"/>
      <c r="XCX41" s="63"/>
      <c r="XCY41" s="63"/>
      <c r="XCZ41" s="63"/>
      <c r="XDA41" s="63"/>
      <c r="XDB41" s="63"/>
      <c r="XDC41" s="63"/>
      <c r="XDD41" s="63"/>
      <c r="XDE41" s="63"/>
      <c r="XDF41" s="63"/>
      <c r="XDG41" s="63"/>
      <c r="XDH41" s="63"/>
      <c r="XDI41" s="63"/>
      <c r="XDJ41" s="63"/>
      <c r="XDK41" s="63"/>
      <c r="XDL41" s="63"/>
      <c r="XDM41" s="63"/>
      <c r="XDN41" s="63"/>
      <c r="XDO41" s="63"/>
      <c r="XDP41" s="63"/>
      <c r="XDQ41" s="63"/>
      <c r="XDR41" s="63"/>
      <c r="XDS41" s="63"/>
      <c r="XDT41" s="63"/>
      <c r="XDU41" s="63"/>
      <c r="XDV41" s="63"/>
      <c r="XDW41" s="63"/>
      <c r="XDX41" s="63"/>
      <c r="XDY41" s="63"/>
      <c r="XDZ41" s="63"/>
      <c r="XEA41" s="63"/>
      <c r="XEB41" s="63"/>
      <c r="XEC41" s="63"/>
      <c r="XED41" s="63"/>
      <c r="XEE41" s="63"/>
      <c r="XEF41" s="63"/>
      <c r="XEG41" s="63"/>
      <c r="XEH41" s="63"/>
      <c r="XEI41" s="63"/>
      <c r="XEJ41" s="63"/>
      <c r="XEK41" s="63"/>
      <c r="XEL41" s="63"/>
      <c r="XEM41" s="63"/>
      <c r="XEN41" s="63"/>
      <c r="XEO41" s="63"/>
      <c r="XEP41" s="63"/>
      <c r="XEQ41" s="63"/>
      <c r="XER41" s="63"/>
      <c r="XES41" s="63"/>
      <c r="XET41" s="63"/>
      <c r="XEU41" s="63"/>
      <c r="XEV41" s="63"/>
      <c r="XEW41" s="63"/>
      <c r="XEX41" s="63"/>
    </row>
    <row r="42" spans="1:16378" ht="15.75">
      <c r="A42" s="51"/>
    </row>
    <row r="43" spans="1:16378" ht="15.75">
      <c r="A43" s="51" t="s">
        <v>43</v>
      </c>
    </row>
    <row r="44" spans="1:16378">
      <c r="A44" s="58" t="s">
        <v>30</v>
      </c>
      <c r="B44" s="59" t="s">
        <v>111</v>
      </c>
      <c r="C44" s="59"/>
      <c r="D44" s="59">
        <v>2735</v>
      </c>
      <c r="E44" s="59">
        <v>2735</v>
      </c>
      <c r="F44" s="59">
        <v>2184.4</v>
      </c>
      <c r="G44" s="59">
        <v>1852.2</v>
      </c>
      <c r="H44" s="59">
        <v>2722.7000000000003</v>
      </c>
      <c r="I44" s="59">
        <v>2722.7000000000003</v>
      </c>
      <c r="J44" s="59">
        <v>2148</v>
      </c>
      <c r="K44" s="59">
        <v>1418.5</v>
      </c>
      <c r="L44" s="59">
        <v>2696.9</v>
      </c>
      <c r="M44" s="59">
        <v>2696.9</v>
      </c>
      <c r="N44" s="59">
        <v>2117.9</v>
      </c>
      <c r="O44" s="59">
        <v>1393.5</v>
      </c>
      <c r="P44" s="59">
        <v>2657</v>
      </c>
      <c r="Q44" s="59">
        <v>2657</v>
      </c>
      <c r="R44" s="59">
        <v>2091.3000000000002</v>
      </c>
      <c r="S44" s="59">
        <v>1377.2</v>
      </c>
      <c r="T44" s="59">
        <v>2571.5</v>
      </c>
      <c r="U44" s="59">
        <v>2571.5</v>
      </c>
      <c r="V44" s="59">
        <v>2470.7000000000003</v>
      </c>
      <c r="W44" s="59">
        <v>1951.3000000000002</v>
      </c>
      <c r="X44" s="59">
        <v>1444.1000000000001</v>
      </c>
      <c r="Y44" s="59">
        <v>2536.1000000000004</v>
      </c>
      <c r="Z44" s="59">
        <v>2536.1000000000004</v>
      </c>
      <c r="AA44" s="59">
        <v>2390.8000000000002</v>
      </c>
      <c r="AB44" s="59">
        <v>1893.9</v>
      </c>
      <c r="AC44" s="59">
        <v>1441.6000000000001</v>
      </c>
      <c r="AD44" s="59">
        <v>2736.8</v>
      </c>
      <c r="AE44" s="59">
        <v>2737.7000000000003</v>
      </c>
      <c r="AF44" s="59">
        <v>2537.8000000000002</v>
      </c>
      <c r="AG44" s="59">
        <v>2392.7000000000003</v>
      </c>
      <c r="AH44" s="59">
        <v>2538.7000000000003</v>
      </c>
      <c r="AI44" s="59">
        <v>2719.7000000000003</v>
      </c>
      <c r="AJ44" s="59">
        <v>2719.7000000000003</v>
      </c>
      <c r="AK44" s="59">
        <v>2172.2000000000003</v>
      </c>
      <c r="AL44" s="59">
        <v>1842.4</v>
      </c>
      <c r="AM44" s="59">
        <v>2707.2000000000003</v>
      </c>
      <c r="AN44" s="59">
        <v>2707.2000000000003</v>
      </c>
      <c r="AO44" s="59">
        <v>2135.8000000000002</v>
      </c>
      <c r="AP44" s="59">
        <v>1411</v>
      </c>
      <c r="AQ44" s="59">
        <v>2679</v>
      </c>
      <c r="AR44" s="59">
        <v>2679</v>
      </c>
      <c r="AS44" s="59">
        <v>2104.8000000000002</v>
      </c>
      <c r="AT44" s="59">
        <v>1385.4</v>
      </c>
      <c r="AU44" s="59">
        <v>2639.4</v>
      </c>
      <c r="AV44" s="59">
        <v>2639.4</v>
      </c>
      <c r="AW44" s="59">
        <v>2078.4</v>
      </c>
      <c r="AX44" s="59">
        <v>1369.2</v>
      </c>
      <c r="AY44" s="59">
        <v>2554.5</v>
      </c>
      <c r="AZ44" s="59">
        <v>2554.5</v>
      </c>
      <c r="BA44" s="59">
        <v>2454.4</v>
      </c>
      <c r="BB44" s="59">
        <v>1939.1000000000001</v>
      </c>
      <c r="BC44" s="59">
        <v>1435.5</v>
      </c>
      <c r="BD44" s="59">
        <v>2519.4</v>
      </c>
      <c r="BE44" s="59">
        <v>2519.4</v>
      </c>
      <c r="BF44" s="59">
        <v>2375.1</v>
      </c>
      <c r="BG44" s="59">
        <v>1882</v>
      </c>
      <c r="BH44" s="59">
        <v>1432.9</v>
      </c>
      <c r="BI44" s="59">
        <v>2721.5</v>
      </c>
      <c r="BJ44" s="59">
        <v>2722.3</v>
      </c>
      <c r="BK44" s="59">
        <v>2521.1000000000004</v>
      </c>
      <c r="BL44" s="59">
        <v>2377</v>
      </c>
      <c r="BM44" s="59">
        <v>2521.9</v>
      </c>
      <c r="BN44" s="59">
        <v>2700.8</v>
      </c>
      <c r="BO44" s="59">
        <v>2700.8</v>
      </c>
      <c r="BP44" s="59">
        <v>2170.1</v>
      </c>
      <c r="BQ44" s="59">
        <v>1846.5</v>
      </c>
      <c r="BR44" s="59">
        <v>2690.1000000000004</v>
      </c>
      <c r="BS44" s="59">
        <v>2690.1000000000004</v>
      </c>
      <c r="BT44" s="59">
        <v>2135.9</v>
      </c>
      <c r="BU44" s="59">
        <v>1421.1000000000001</v>
      </c>
      <c r="BV44" s="59">
        <v>2663.9</v>
      </c>
      <c r="BW44" s="59">
        <v>2663.9</v>
      </c>
      <c r="BX44" s="59">
        <v>2105.6</v>
      </c>
      <c r="BY44" s="59">
        <v>1396.2</v>
      </c>
      <c r="BZ44" s="59">
        <v>2624.5</v>
      </c>
      <c r="CA44" s="59">
        <v>2624.5</v>
      </c>
      <c r="CB44" s="59">
        <v>2079.8000000000002</v>
      </c>
      <c r="CC44" s="59">
        <v>1380.3000000000002</v>
      </c>
      <c r="CD44" s="59">
        <v>2540.2000000000003</v>
      </c>
      <c r="CE44" s="59">
        <v>2540.2000000000003</v>
      </c>
      <c r="CF44" s="59">
        <v>2440.7000000000003</v>
      </c>
      <c r="CG44" s="59">
        <v>1940.1000000000001</v>
      </c>
      <c r="CH44" s="59">
        <v>1444.5</v>
      </c>
      <c r="CI44" s="59">
        <v>2505.2000000000003</v>
      </c>
      <c r="CJ44" s="59">
        <v>2505.2000000000003</v>
      </c>
      <c r="CK44" s="59">
        <v>2361.8000000000002</v>
      </c>
      <c r="CL44" s="59">
        <v>1872</v>
      </c>
      <c r="CM44" s="59">
        <v>1425.6000000000001</v>
      </c>
      <c r="CN44" s="59">
        <v>2702.6000000000004</v>
      </c>
      <c r="CO44" s="59">
        <v>2703.4</v>
      </c>
      <c r="CP44" s="59">
        <v>2506.9</v>
      </c>
      <c r="CQ44" s="59">
        <v>2363.7000000000003</v>
      </c>
      <c r="CR44" s="59">
        <v>2507.7000000000003</v>
      </c>
      <c r="CS44" s="59">
        <v>2719.7000000000003</v>
      </c>
      <c r="CT44" s="59">
        <v>2707.2000000000003</v>
      </c>
      <c r="CU44" s="59">
        <v>2679</v>
      </c>
      <c r="CV44" s="59">
        <v>2639.4</v>
      </c>
      <c r="CW44" s="59">
        <v>2554.5</v>
      </c>
      <c r="CX44" s="59">
        <v>2519.4</v>
      </c>
      <c r="CY44" s="59">
        <v>2721.5</v>
      </c>
      <c r="CZ44" s="59">
        <v>2722.3</v>
      </c>
      <c r="DA44" s="59">
        <v>2521.1000000000004</v>
      </c>
      <c r="DB44" s="59">
        <v>2377</v>
      </c>
      <c r="DC44" s="59">
        <v>2521.9</v>
      </c>
      <c r="DD44" s="59">
        <v>2700.8</v>
      </c>
      <c r="DE44" s="59">
        <v>2690.1000000000004</v>
      </c>
      <c r="DF44" s="59">
        <v>2663.9</v>
      </c>
      <c r="DG44" s="59">
        <v>2624.5</v>
      </c>
      <c r="DH44" s="59">
        <v>2540.2000000000003</v>
      </c>
      <c r="DI44" s="59">
        <v>2505.2000000000003</v>
      </c>
      <c r="DJ44" s="59">
        <v>2702.6000000000004</v>
      </c>
      <c r="DK44" s="59">
        <v>2703.4</v>
      </c>
      <c r="DL44" s="59">
        <v>2506.9</v>
      </c>
      <c r="DM44" s="59">
        <v>2363.7000000000003</v>
      </c>
      <c r="DN44" s="59">
        <v>2507.7000000000003</v>
      </c>
      <c r="DO44" s="59">
        <v>2700.8</v>
      </c>
      <c r="DP44" s="59">
        <v>2690.1000000000004</v>
      </c>
      <c r="DQ44" s="59">
        <v>2663.9</v>
      </c>
      <c r="DR44" s="59">
        <v>2624.5</v>
      </c>
      <c r="DS44" s="59">
        <v>2540.2000000000003</v>
      </c>
      <c r="DT44" s="59">
        <v>2505.2000000000003</v>
      </c>
      <c r="DU44" s="59">
        <v>2702.6000000000004</v>
      </c>
      <c r="DV44" s="59">
        <v>2703.4</v>
      </c>
      <c r="DW44" s="59">
        <v>2507</v>
      </c>
      <c r="DX44" s="59">
        <v>2363.7000000000003</v>
      </c>
      <c r="DY44" s="59">
        <v>2507.7000000000003</v>
      </c>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c r="OE44" s="59"/>
      <c r="OF44" s="59"/>
      <c r="OG44" s="59"/>
      <c r="OH44" s="59"/>
      <c r="OI44" s="59"/>
      <c r="OJ44" s="59"/>
      <c r="OK44" s="59"/>
      <c r="OL44" s="59"/>
      <c r="OM44" s="59"/>
      <c r="ON44" s="59"/>
      <c r="OO44" s="59"/>
      <c r="OP44" s="59"/>
      <c r="OQ44" s="59"/>
      <c r="OR44" s="59"/>
      <c r="OS44" s="59"/>
      <c r="OT44" s="59"/>
      <c r="OU44" s="59"/>
      <c r="OV44" s="59"/>
      <c r="OW44" s="59"/>
      <c r="OX44" s="59"/>
      <c r="OY44" s="59"/>
      <c r="OZ44" s="59"/>
      <c r="PA44" s="59"/>
      <c r="PB44" s="59"/>
      <c r="PC44" s="59"/>
      <c r="PD44" s="59"/>
      <c r="PE44" s="59"/>
      <c r="PF44" s="59"/>
      <c r="PG44" s="59"/>
      <c r="PH44" s="59"/>
      <c r="PI44" s="59"/>
      <c r="PJ44" s="59"/>
      <c r="PK44" s="59"/>
      <c r="PL44" s="59"/>
      <c r="PM44" s="59"/>
      <c r="PN44" s="59"/>
      <c r="PO44" s="59"/>
      <c r="PP44" s="59"/>
      <c r="PQ44" s="59"/>
      <c r="PR44" s="59"/>
      <c r="PS44" s="59"/>
      <c r="PT44" s="59"/>
      <c r="PU44" s="59"/>
      <c r="PV44" s="59"/>
      <c r="PW44" s="59"/>
      <c r="PX44" s="59"/>
      <c r="PY44" s="59"/>
      <c r="PZ44" s="59"/>
      <c r="QA44" s="59"/>
      <c r="QB44" s="59"/>
      <c r="QC44" s="59"/>
      <c r="QD44" s="59"/>
      <c r="QE44" s="59"/>
      <c r="QF44" s="59"/>
      <c r="QG44" s="59"/>
      <c r="QH44" s="59"/>
      <c r="QI44" s="59"/>
      <c r="QJ44" s="59"/>
      <c r="QK44" s="59"/>
      <c r="QL44" s="59"/>
      <c r="QM44" s="59"/>
      <c r="QN44" s="59"/>
      <c r="QO44" s="59"/>
      <c r="QP44" s="59"/>
      <c r="QQ44" s="59"/>
      <c r="QR44" s="59"/>
      <c r="QS44" s="59"/>
      <c r="QT44" s="59"/>
      <c r="QU44" s="59"/>
      <c r="QV44" s="59"/>
      <c r="QW44" s="59"/>
      <c r="QX44" s="59"/>
      <c r="QY44" s="59"/>
      <c r="QZ44" s="59"/>
      <c r="RA44" s="59"/>
      <c r="RB44" s="59"/>
      <c r="RC44" s="59"/>
      <c r="RD44" s="59"/>
      <c r="RE44" s="59"/>
      <c r="RF44" s="59"/>
      <c r="RG44" s="59"/>
      <c r="RH44" s="59"/>
      <c r="RI44" s="59"/>
      <c r="RJ44" s="59"/>
      <c r="RK44" s="59"/>
      <c r="RL44" s="59"/>
      <c r="RM44" s="59"/>
      <c r="RN44" s="59"/>
      <c r="RO44" s="59"/>
      <c r="RP44" s="59"/>
      <c r="RQ44" s="59"/>
      <c r="RR44" s="59"/>
      <c r="RS44" s="59"/>
      <c r="RT44" s="59"/>
      <c r="RU44" s="59"/>
      <c r="RV44" s="59"/>
      <c r="RW44" s="59"/>
      <c r="RX44" s="59"/>
      <c r="RY44" s="59"/>
      <c r="RZ44" s="59"/>
      <c r="SA44" s="59"/>
      <c r="SB44" s="59"/>
      <c r="SC44" s="59"/>
      <c r="SD44" s="59"/>
      <c r="SE44" s="59"/>
      <c r="SF44" s="59"/>
      <c r="SG44" s="59"/>
      <c r="SH44" s="59"/>
      <c r="SI44" s="59"/>
      <c r="SJ44" s="59"/>
      <c r="SK44" s="59"/>
      <c r="SL44" s="59"/>
      <c r="SM44" s="59"/>
      <c r="SN44" s="59"/>
      <c r="SO44" s="59"/>
      <c r="SP44" s="59"/>
      <c r="SQ44" s="59"/>
      <c r="SR44" s="59"/>
      <c r="SS44" s="59"/>
      <c r="ST44" s="59"/>
      <c r="SU44" s="59"/>
      <c r="SV44" s="59"/>
      <c r="SW44" s="59"/>
      <c r="SX44" s="59"/>
      <c r="SY44" s="59"/>
      <c r="SZ44" s="59"/>
      <c r="TA44" s="59"/>
      <c r="TB44" s="59"/>
      <c r="TC44" s="59"/>
      <c r="TD44" s="59"/>
      <c r="TE44" s="59"/>
      <c r="TF44" s="59"/>
      <c r="TG44" s="59"/>
      <c r="TH44" s="59"/>
      <c r="TI44" s="59"/>
      <c r="TJ44" s="59"/>
      <c r="TK44" s="59"/>
      <c r="TL44" s="59"/>
      <c r="TM44" s="59"/>
      <c r="TN44" s="59"/>
      <c r="TO44" s="59"/>
      <c r="TP44" s="59"/>
      <c r="TQ44" s="59"/>
      <c r="TR44" s="59"/>
      <c r="TS44" s="59"/>
      <c r="TT44" s="59"/>
      <c r="TU44" s="59"/>
      <c r="TV44" s="59"/>
      <c r="TW44" s="59"/>
      <c r="TX44" s="59"/>
      <c r="TY44" s="59"/>
      <c r="TZ44" s="59"/>
      <c r="UA44" s="59"/>
      <c r="UB44" s="59"/>
      <c r="UC44" s="59"/>
      <c r="UD44" s="59"/>
      <c r="UE44" s="59"/>
      <c r="UF44" s="59"/>
      <c r="UG44" s="59"/>
      <c r="UH44" s="59"/>
      <c r="UI44" s="59"/>
      <c r="UJ44" s="59"/>
      <c r="UK44" s="59"/>
      <c r="UL44" s="59"/>
      <c r="UM44" s="59"/>
      <c r="UN44" s="59"/>
      <c r="UO44" s="59"/>
      <c r="UP44" s="59"/>
      <c r="UQ44" s="59"/>
      <c r="UR44" s="59"/>
      <c r="US44" s="59"/>
      <c r="UT44" s="59"/>
      <c r="UU44" s="59"/>
      <c r="UV44" s="59"/>
      <c r="UW44" s="59"/>
      <c r="UX44" s="59"/>
      <c r="UY44" s="59"/>
      <c r="UZ44" s="59"/>
      <c r="VA44" s="59"/>
      <c r="VB44" s="59"/>
      <c r="VC44" s="59"/>
      <c r="VD44" s="59"/>
      <c r="VE44" s="59"/>
      <c r="VF44" s="59"/>
      <c r="VG44" s="59"/>
      <c r="VH44" s="59"/>
      <c r="VI44" s="59"/>
      <c r="VJ44" s="59"/>
      <c r="VK44" s="59"/>
      <c r="VL44" s="59"/>
      <c r="VM44" s="59"/>
      <c r="VN44" s="59"/>
      <c r="VO44" s="59"/>
      <c r="VP44" s="59"/>
      <c r="VQ44" s="59"/>
      <c r="VR44" s="59"/>
      <c r="VS44" s="59"/>
      <c r="VT44" s="59"/>
      <c r="VU44" s="59"/>
      <c r="VV44" s="59"/>
      <c r="VW44" s="59"/>
      <c r="VX44" s="59"/>
      <c r="VY44" s="59"/>
      <c r="VZ44" s="59"/>
      <c r="WA44" s="59"/>
      <c r="WB44" s="59"/>
      <c r="WC44" s="59"/>
      <c r="WD44" s="59"/>
      <c r="WE44" s="59"/>
      <c r="WF44" s="59"/>
      <c r="WG44" s="59"/>
      <c r="WH44" s="59"/>
      <c r="WI44" s="59"/>
      <c r="WJ44" s="59"/>
      <c r="WK44" s="59"/>
      <c r="WL44" s="59"/>
      <c r="WM44" s="59"/>
      <c r="WN44" s="59"/>
      <c r="WO44" s="59"/>
      <c r="WP44" s="59"/>
      <c r="WQ44" s="59"/>
      <c r="WR44" s="59"/>
      <c r="WS44" s="59"/>
      <c r="WT44" s="59"/>
      <c r="WU44" s="59"/>
      <c r="WV44" s="59"/>
      <c r="WW44" s="59"/>
      <c r="WX44" s="59"/>
      <c r="WY44" s="59"/>
      <c r="WZ44" s="59"/>
      <c r="XA44" s="59"/>
      <c r="XB44" s="59"/>
      <c r="XC44" s="59"/>
      <c r="XD44" s="59"/>
      <c r="XE44" s="59"/>
      <c r="XF44" s="59"/>
      <c r="XG44" s="59"/>
      <c r="XH44" s="59"/>
      <c r="XI44" s="59"/>
      <c r="XJ44" s="59"/>
      <c r="XK44" s="59"/>
      <c r="XL44" s="59"/>
      <c r="XM44" s="59"/>
      <c r="XN44" s="59"/>
      <c r="XO44" s="59"/>
      <c r="XP44" s="59"/>
      <c r="XQ44" s="59"/>
      <c r="XR44" s="59"/>
      <c r="XS44" s="59"/>
      <c r="XT44" s="59"/>
      <c r="XU44" s="59"/>
      <c r="XV44" s="59"/>
      <c r="XW44" s="59"/>
      <c r="XX44" s="59"/>
      <c r="XY44" s="59"/>
      <c r="XZ44" s="59"/>
      <c r="YA44" s="59"/>
      <c r="YB44" s="59"/>
      <c r="YC44" s="59"/>
      <c r="YD44" s="59"/>
      <c r="YE44" s="59"/>
      <c r="YF44" s="59"/>
      <c r="YG44" s="59"/>
      <c r="YH44" s="59"/>
      <c r="YI44" s="59"/>
      <c r="YJ44" s="59"/>
      <c r="YK44" s="59"/>
      <c r="YL44" s="59"/>
      <c r="YM44" s="59"/>
      <c r="YN44" s="59"/>
      <c r="YO44" s="59"/>
      <c r="YP44" s="59"/>
      <c r="YQ44" s="59"/>
      <c r="YR44" s="59"/>
      <c r="YS44" s="59"/>
      <c r="YT44" s="59"/>
      <c r="YU44" s="59"/>
      <c r="YV44" s="59"/>
      <c r="YW44" s="59"/>
      <c r="YX44" s="59"/>
      <c r="YY44" s="59"/>
      <c r="YZ44" s="59"/>
      <c r="ZA44" s="59"/>
      <c r="ZB44" s="59"/>
      <c r="ZC44" s="59"/>
      <c r="ZD44" s="59"/>
      <c r="ZE44" s="59"/>
      <c r="ZF44" s="59"/>
      <c r="ZG44" s="59"/>
      <c r="ZH44" s="59"/>
      <c r="ZI44" s="59"/>
      <c r="ZJ44" s="59"/>
      <c r="ZK44" s="59"/>
      <c r="ZL44" s="59"/>
      <c r="ZM44" s="59"/>
      <c r="ZN44" s="59"/>
      <c r="ZO44" s="59"/>
      <c r="ZP44" s="59"/>
      <c r="ZQ44" s="59"/>
      <c r="ZR44" s="59"/>
      <c r="ZS44" s="59"/>
      <c r="ZT44" s="59"/>
      <c r="ZU44" s="59"/>
      <c r="ZV44" s="59"/>
      <c r="ZW44" s="59"/>
      <c r="ZX44" s="59"/>
      <c r="ZY44" s="59"/>
      <c r="ZZ44" s="59"/>
      <c r="AAA44" s="59"/>
      <c r="AAB44" s="59"/>
      <c r="AAC44" s="59"/>
      <c r="AAD44" s="59"/>
      <c r="AAE44" s="59"/>
      <c r="AAF44" s="59"/>
      <c r="AAG44" s="59"/>
      <c r="AAH44" s="59"/>
      <c r="AAI44" s="59"/>
      <c r="AAJ44" s="59"/>
      <c r="AAK44" s="59"/>
      <c r="AAL44" s="59"/>
      <c r="AAM44" s="59"/>
      <c r="AAN44" s="59"/>
      <c r="AAO44" s="59"/>
      <c r="AAP44" s="59"/>
      <c r="AAQ44" s="59"/>
      <c r="AAR44" s="59"/>
      <c r="AAS44" s="59"/>
      <c r="AAT44" s="59"/>
      <c r="AAU44" s="59"/>
      <c r="AAV44" s="59"/>
      <c r="AAW44" s="59"/>
      <c r="AAX44" s="59"/>
      <c r="AAY44" s="59"/>
      <c r="AAZ44" s="59"/>
      <c r="ABA44" s="59"/>
      <c r="ABB44" s="59"/>
      <c r="ABC44" s="59"/>
      <c r="ABD44" s="59"/>
      <c r="ABE44" s="59"/>
      <c r="ABF44" s="59"/>
      <c r="ABG44" s="59"/>
      <c r="ABH44" s="59"/>
      <c r="ABI44" s="59"/>
      <c r="ABJ44" s="59"/>
      <c r="ABK44" s="59"/>
      <c r="ABL44" s="59"/>
      <c r="ABM44" s="59"/>
      <c r="ABN44" s="59"/>
      <c r="ABO44" s="59"/>
      <c r="ABP44" s="59"/>
      <c r="ABQ44" s="59"/>
      <c r="ABR44" s="59"/>
      <c r="ABS44" s="59"/>
      <c r="ABT44" s="59"/>
      <c r="ABU44" s="59"/>
      <c r="ABV44" s="59"/>
      <c r="ABW44" s="59"/>
      <c r="ABX44" s="59"/>
      <c r="ABY44" s="59"/>
      <c r="ABZ44" s="59"/>
      <c r="ACA44" s="59"/>
      <c r="ACB44" s="59"/>
      <c r="ACC44" s="59"/>
      <c r="ACD44" s="59"/>
      <c r="ACE44" s="59"/>
      <c r="ACF44" s="59"/>
      <c r="ACG44" s="59"/>
      <c r="ACH44" s="59"/>
      <c r="ACI44" s="59"/>
      <c r="ACJ44" s="59"/>
      <c r="ACK44" s="59"/>
      <c r="ACL44" s="59"/>
      <c r="ACM44" s="59"/>
      <c r="ACN44" s="59"/>
      <c r="ACO44" s="59"/>
      <c r="ACP44" s="59"/>
      <c r="ACQ44" s="59"/>
      <c r="ACR44" s="59"/>
      <c r="ACS44" s="59"/>
      <c r="ACT44" s="59"/>
      <c r="ACU44" s="59"/>
      <c r="ACV44" s="59"/>
      <c r="ACW44" s="59"/>
      <c r="ACX44" s="59"/>
      <c r="ACY44" s="59"/>
      <c r="ACZ44" s="59"/>
      <c r="ADA44" s="59"/>
      <c r="ADB44" s="59"/>
      <c r="ADC44" s="59"/>
      <c r="ADD44" s="59"/>
      <c r="ADE44" s="59"/>
      <c r="ADF44" s="59"/>
      <c r="ADG44" s="59"/>
      <c r="ADH44" s="59"/>
      <c r="ADI44" s="59"/>
      <c r="ADJ44" s="59"/>
      <c r="ADK44" s="59"/>
      <c r="ADL44" s="59"/>
      <c r="ADM44" s="59"/>
      <c r="ADN44" s="59"/>
      <c r="ADO44" s="59"/>
      <c r="ADP44" s="59"/>
      <c r="ADQ44" s="59"/>
      <c r="ADR44" s="59"/>
      <c r="ADS44" s="59"/>
      <c r="ADT44" s="59"/>
      <c r="ADU44" s="59"/>
      <c r="ADV44" s="59"/>
      <c r="ADW44" s="59"/>
      <c r="ADX44" s="59"/>
      <c r="ADY44" s="59"/>
      <c r="ADZ44" s="59"/>
      <c r="AEA44" s="59"/>
      <c r="AEB44" s="59"/>
      <c r="AEC44" s="59"/>
      <c r="AED44" s="59"/>
      <c r="AEE44" s="59"/>
      <c r="AEF44" s="59"/>
      <c r="AEG44" s="59"/>
      <c r="AEH44" s="59"/>
      <c r="AEI44" s="59"/>
      <c r="AEJ44" s="59"/>
      <c r="AEK44" s="59"/>
      <c r="AEL44" s="59"/>
      <c r="AEM44" s="59"/>
      <c r="AEN44" s="59"/>
      <c r="AEO44" s="59"/>
      <c r="AEP44" s="59"/>
      <c r="AEQ44" s="59"/>
      <c r="AER44" s="59"/>
      <c r="AES44" s="59"/>
      <c r="AET44" s="59"/>
      <c r="AEU44" s="59"/>
      <c r="AEV44" s="59"/>
      <c r="AEW44" s="59"/>
      <c r="AEX44" s="59"/>
      <c r="AEY44" s="59"/>
      <c r="AEZ44" s="59"/>
      <c r="AFA44" s="59"/>
      <c r="AFB44" s="59"/>
      <c r="AFC44" s="59"/>
      <c r="AFD44" s="59"/>
      <c r="AFE44" s="59"/>
      <c r="AFF44" s="59"/>
      <c r="AFG44" s="59"/>
      <c r="AFH44" s="59"/>
      <c r="AFI44" s="59"/>
      <c r="AFJ44" s="59"/>
      <c r="AFK44" s="59"/>
      <c r="AFL44" s="59"/>
      <c r="AFM44" s="59"/>
      <c r="AFN44" s="59"/>
      <c r="AFO44" s="59"/>
      <c r="AFP44" s="59"/>
      <c r="AFQ44" s="59"/>
      <c r="AFR44" s="59"/>
      <c r="AFS44" s="59"/>
      <c r="AFT44" s="59"/>
      <c r="AFU44" s="59"/>
      <c r="AFV44" s="59"/>
      <c r="AFW44" s="59"/>
      <c r="AFX44" s="59"/>
      <c r="AFY44" s="59"/>
      <c r="AFZ44" s="59"/>
      <c r="AGA44" s="59"/>
      <c r="AGB44" s="59"/>
      <c r="AGC44" s="59"/>
      <c r="AGD44" s="59"/>
      <c r="AGE44" s="59"/>
      <c r="AGF44" s="59"/>
      <c r="AGG44" s="59"/>
      <c r="AGH44" s="59"/>
      <c r="AGI44" s="59"/>
      <c r="AGJ44" s="59"/>
      <c r="AGK44" s="59"/>
      <c r="AGL44" s="59"/>
      <c r="AGM44" s="59"/>
      <c r="AGN44" s="59"/>
      <c r="AGO44" s="59"/>
      <c r="AGP44" s="59"/>
      <c r="AGQ44" s="59"/>
      <c r="AGR44" s="59"/>
      <c r="AGS44" s="59"/>
      <c r="AGT44" s="59"/>
      <c r="AGU44" s="59"/>
      <c r="AGV44" s="59"/>
      <c r="AGW44" s="59"/>
      <c r="AGX44" s="59"/>
      <c r="AGY44" s="59"/>
      <c r="AGZ44" s="59"/>
      <c r="AHA44" s="59"/>
      <c r="AHB44" s="59"/>
      <c r="AHC44" s="59"/>
      <c r="AHD44" s="59"/>
      <c r="AHE44" s="59"/>
      <c r="AHF44" s="59"/>
      <c r="AHG44" s="59"/>
      <c r="AHH44" s="59"/>
      <c r="AHI44" s="59"/>
      <c r="AHJ44" s="59"/>
      <c r="AHK44" s="59"/>
      <c r="AHL44" s="59"/>
      <c r="AHM44" s="59"/>
      <c r="AHN44" s="59"/>
      <c r="AHO44" s="59"/>
      <c r="AHP44" s="59"/>
      <c r="AHQ44" s="59"/>
      <c r="AHR44" s="59"/>
      <c r="AHS44" s="59"/>
      <c r="AHT44" s="59"/>
      <c r="AHU44" s="59"/>
      <c r="AHV44" s="59"/>
      <c r="AHW44" s="59"/>
      <c r="AHX44" s="59"/>
      <c r="AHY44" s="59"/>
      <c r="AHZ44" s="59"/>
      <c r="AIA44" s="59"/>
      <c r="AIB44" s="59"/>
      <c r="AIC44" s="59"/>
      <c r="AID44" s="59"/>
      <c r="AIE44" s="59"/>
      <c r="AIF44" s="59"/>
      <c r="AIG44" s="59"/>
      <c r="AIH44" s="59"/>
      <c r="AII44" s="59"/>
      <c r="AIJ44" s="59"/>
      <c r="AIK44" s="59"/>
      <c r="AIL44" s="59"/>
      <c r="AIM44" s="59"/>
      <c r="AIN44" s="59"/>
      <c r="AIO44" s="59"/>
      <c r="AIP44" s="59"/>
      <c r="AIQ44" s="59"/>
      <c r="AIR44" s="59"/>
      <c r="AIS44" s="59"/>
      <c r="AIT44" s="59"/>
      <c r="AIU44" s="59"/>
      <c r="AIV44" s="59"/>
      <c r="AIW44" s="59"/>
      <c r="AIX44" s="59"/>
      <c r="AIY44" s="59"/>
      <c r="AIZ44" s="59"/>
      <c r="AJA44" s="59"/>
      <c r="AJB44" s="59"/>
      <c r="AJC44" s="59"/>
      <c r="AJD44" s="59"/>
      <c r="AJE44" s="59"/>
      <c r="AJF44" s="59"/>
      <c r="AJG44" s="59"/>
      <c r="AJH44" s="59"/>
      <c r="AJI44" s="59"/>
      <c r="AJJ44" s="59"/>
      <c r="AJK44" s="59"/>
      <c r="AJL44" s="59"/>
      <c r="AJM44" s="59"/>
      <c r="AJN44" s="59"/>
      <c r="AJO44" s="59"/>
      <c r="AJP44" s="59"/>
      <c r="AJQ44" s="59"/>
      <c r="AJR44" s="59"/>
      <c r="AJS44" s="59"/>
      <c r="AJT44" s="59"/>
      <c r="AJU44" s="59"/>
      <c r="AJV44" s="59"/>
      <c r="AJW44" s="59"/>
      <c r="AJX44" s="59"/>
      <c r="AJY44" s="59"/>
      <c r="AJZ44" s="59"/>
      <c r="AKA44" s="59"/>
      <c r="AKB44" s="59"/>
      <c r="AKC44" s="59"/>
      <c r="AKD44" s="59"/>
      <c r="AKE44" s="59"/>
      <c r="AKF44" s="59"/>
      <c r="AKG44" s="59"/>
      <c r="AKH44" s="59"/>
      <c r="AKI44" s="59"/>
      <c r="AKJ44" s="59"/>
      <c r="AKK44" s="59"/>
      <c r="AKL44" s="59"/>
      <c r="AKM44" s="59"/>
      <c r="AKN44" s="59"/>
      <c r="AKO44" s="59"/>
      <c r="AKP44" s="59"/>
      <c r="AKQ44" s="59"/>
      <c r="AKR44" s="59"/>
      <c r="AKS44" s="59"/>
      <c r="AKT44" s="59"/>
      <c r="AKU44" s="59"/>
      <c r="AKV44" s="59"/>
      <c r="AKW44" s="59"/>
      <c r="AKX44" s="59"/>
      <c r="AKY44" s="59"/>
      <c r="AKZ44" s="59"/>
      <c r="ALA44" s="59"/>
      <c r="ALB44" s="59"/>
      <c r="ALC44" s="59"/>
      <c r="ALD44" s="59"/>
      <c r="ALE44" s="59"/>
      <c r="ALF44" s="59"/>
      <c r="ALG44" s="59"/>
      <c r="ALH44" s="59"/>
      <c r="ALI44" s="59"/>
      <c r="ALJ44" s="59"/>
      <c r="ALK44" s="59"/>
      <c r="ALL44" s="59"/>
      <c r="ALM44" s="59"/>
      <c r="ALN44" s="59"/>
      <c r="ALO44" s="59"/>
      <c r="ALP44" s="59"/>
      <c r="ALQ44" s="59"/>
      <c r="ALR44" s="59"/>
      <c r="ALS44" s="59"/>
      <c r="ALT44" s="59"/>
      <c r="ALU44" s="59"/>
      <c r="ALV44" s="59"/>
      <c r="ALW44" s="59"/>
      <c r="ALX44" s="59"/>
      <c r="ALY44" s="59"/>
      <c r="ALZ44" s="59"/>
      <c r="AMA44" s="59"/>
      <c r="AMB44" s="59"/>
      <c r="AMC44" s="59"/>
      <c r="AMD44" s="59"/>
      <c r="AME44" s="59"/>
      <c r="AMF44" s="59"/>
      <c r="AMG44" s="59"/>
      <c r="AMH44" s="59"/>
      <c r="AMI44" s="59"/>
      <c r="AMJ44" s="59"/>
      <c r="AMK44" s="59"/>
      <c r="AML44" s="59"/>
      <c r="AMM44" s="59"/>
      <c r="AMN44" s="59"/>
      <c r="AMO44" s="59"/>
      <c r="AMP44" s="59"/>
      <c r="AMQ44" s="59"/>
      <c r="AMR44" s="59"/>
      <c r="AMS44" s="59"/>
      <c r="AMT44" s="59"/>
      <c r="AMU44" s="59"/>
      <c r="AMV44" s="59"/>
      <c r="AMW44" s="59"/>
      <c r="AMX44" s="59"/>
      <c r="AMY44" s="59"/>
      <c r="AMZ44" s="59"/>
      <c r="ANA44" s="59"/>
      <c r="ANB44" s="59"/>
      <c r="ANC44" s="59"/>
      <c r="AND44" s="59"/>
      <c r="ANE44" s="59"/>
      <c r="ANF44" s="59"/>
      <c r="ANG44" s="59"/>
      <c r="ANH44" s="59"/>
      <c r="ANI44" s="59"/>
      <c r="ANJ44" s="59"/>
      <c r="ANK44" s="59"/>
      <c r="ANL44" s="59"/>
      <c r="ANM44" s="59"/>
      <c r="ANN44" s="59"/>
      <c r="ANO44" s="59"/>
      <c r="ANP44" s="59"/>
      <c r="ANQ44" s="59"/>
      <c r="ANR44" s="59"/>
      <c r="ANS44" s="59"/>
      <c r="ANT44" s="59"/>
      <c r="ANU44" s="59"/>
      <c r="ANV44" s="59"/>
      <c r="ANW44" s="59"/>
      <c r="ANX44" s="59"/>
      <c r="ANY44" s="59"/>
      <c r="ANZ44" s="59"/>
      <c r="AOA44" s="59"/>
      <c r="AOB44" s="59"/>
      <c r="AOC44" s="59"/>
      <c r="AOD44" s="59"/>
      <c r="AOE44" s="59"/>
      <c r="AOF44" s="59"/>
      <c r="AOG44" s="59"/>
      <c r="AOH44" s="59"/>
      <c r="AOI44" s="59"/>
      <c r="AOJ44" s="59"/>
      <c r="AOK44" s="59"/>
      <c r="AOL44" s="59"/>
      <c r="AOM44" s="59"/>
      <c r="AON44" s="59"/>
      <c r="AOO44" s="59"/>
      <c r="AOP44" s="59"/>
      <c r="AOQ44" s="59"/>
      <c r="AOR44" s="59"/>
      <c r="AOS44" s="59"/>
      <c r="AOT44" s="59"/>
      <c r="AOU44" s="59"/>
      <c r="AOV44" s="59"/>
      <c r="AOW44" s="59"/>
      <c r="AOX44" s="59"/>
      <c r="AOY44" s="59"/>
      <c r="AOZ44" s="59"/>
      <c r="APA44" s="59"/>
      <c r="APB44" s="59"/>
      <c r="APC44" s="59"/>
      <c r="APD44" s="59"/>
      <c r="APE44" s="59"/>
      <c r="APF44" s="59"/>
      <c r="APG44" s="59"/>
      <c r="APH44" s="59"/>
      <c r="API44" s="59"/>
      <c r="APJ44" s="59"/>
      <c r="APK44" s="59"/>
      <c r="APL44" s="59"/>
      <c r="APM44" s="59"/>
      <c r="APN44" s="59"/>
      <c r="APO44" s="59"/>
      <c r="APP44" s="59"/>
      <c r="APQ44" s="59"/>
      <c r="APR44" s="59"/>
      <c r="APS44" s="59"/>
      <c r="APT44" s="59"/>
      <c r="APU44" s="59"/>
      <c r="APV44" s="59"/>
      <c r="APW44" s="59"/>
      <c r="APX44" s="59"/>
      <c r="APY44" s="59"/>
      <c r="APZ44" s="59"/>
      <c r="AQA44" s="59"/>
      <c r="AQB44" s="59"/>
      <c r="AQC44" s="59"/>
      <c r="AQD44" s="59"/>
      <c r="AQE44" s="59"/>
      <c r="AQF44" s="59"/>
      <c r="AQG44" s="59"/>
      <c r="AQH44" s="59"/>
      <c r="AQI44" s="59"/>
      <c r="AQJ44" s="59"/>
      <c r="AQK44" s="59"/>
      <c r="AQL44" s="59"/>
      <c r="AQM44" s="59"/>
      <c r="AQN44" s="59"/>
      <c r="AQO44" s="59"/>
      <c r="AQP44" s="59"/>
      <c r="AQQ44" s="59"/>
      <c r="AQR44" s="59"/>
      <c r="AQS44" s="59"/>
      <c r="AQT44" s="59"/>
      <c r="AQU44" s="59"/>
      <c r="AQV44" s="59"/>
      <c r="AQW44" s="59"/>
      <c r="AQX44" s="59"/>
      <c r="AQY44" s="59"/>
      <c r="AQZ44" s="59"/>
      <c r="ARA44" s="59"/>
      <c r="ARB44" s="59"/>
      <c r="ARC44" s="59"/>
      <c r="ARD44" s="59"/>
      <c r="ARE44" s="59"/>
      <c r="ARF44" s="59"/>
      <c r="ARG44" s="59"/>
      <c r="ARH44" s="59"/>
      <c r="ARI44" s="59"/>
      <c r="ARJ44" s="59"/>
      <c r="ARK44" s="59"/>
      <c r="ARL44" s="59"/>
      <c r="ARM44" s="59"/>
      <c r="ARN44" s="59"/>
      <c r="ARO44" s="59"/>
      <c r="ARP44" s="59"/>
      <c r="ARQ44" s="59"/>
      <c r="ARR44" s="59"/>
      <c r="ARS44" s="59"/>
      <c r="ART44" s="59"/>
      <c r="ARU44" s="59"/>
      <c r="ARV44" s="59"/>
      <c r="ARW44" s="59"/>
      <c r="ARX44" s="59"/>
      <c r="ARY44" s="59"/>
      <c r="ARZ44" s="59"/>
      <c r="ASA44" s="59"/>
      <c r="ASB44" s="59"/>
      <c r="ASC44" s="59"/>
      <c r="ASD44" s="59"/>
      <c r="ASE44" s="59"/>
      <c r="ASF44" s="59"/>
      <c r="ASG44" s="59"/>
      <c r="ASH44" s="59"/>
      <c r="ASI44" s="59"/>
      <c r="ASJ44" s="59"/>
      <c r="ASK44" s="59"/>
      <c r="ASL44" s="59"/>
      <c r="ASM44" s="59"/>
      <c r="ASN44" s="59"/>
      <c r="ASO44" s="59"/>
      <c r="ASP44" s="59"/>
      <c r="ASQ44" s="59"/>
      <c r="ASR44" s="59"/>
      <c r="ASS44" s="59"/>
      <c r="AST44" s="59"/>
      <c r="ASU44" s="59"/>
      <c r="ASV44" s="59"/>
      <c r="ASW44" s="59"/>
      <c r="ASX44" s="59"/>
      <c r="ASY44" s="59"/>
      <c r="ASZ44" s="59"/>
      <c r="ATA44" s="59"/>
      <c r="ATB44" s="59"/>
      <c r="ATC44" s="59"/>
      <c r="ATD44" s="59"/>
      <c r="ATE44" s="59"/>
      <c r="ATF44" s="59"/>
      <c r="ATG44" s="59"/>
      <c r="ATH44" s="59"/>
      <c r="ATI44" s="59"/>
      <c r="ATJ44" s="59"/>
      <c r="ATK44" s="59"/>
      <c r="ATL44" s="59"/>
      <c r="ATM44" s="59"/>
      <c r="ATN44" s="59"/>
      <c r="ATO44" s="59"/>
      <c r="ATP44" s="59"/>
      <c r="ATQ44" s="59"/>
      <c r="ATR44" s="59"/>
      <c r="ATS44" s="59"/>
      <c r="ATT44" s="59"/>
      <c r="ATU44" s="59"/>
      <c r="ATV44" s="59"/>
      <c r="ATW44" s="59"/>
      <c r="ATX44" s="59"/>
      <c r="ATY44" s="59"/>
      <c r="ATZ44" s="59"/>
      <c r="AUA44" s="59"/>
      <c r="AUB44" s="59"/>
      <c r="AUC44" s="59"/>
      <c r="AUD44" s="59"/>
      <c r="AUE44" s="59"/>
      <c r="AUF44" s="59"/>
      <c r="AUG44" s="59"/>
      <c r="AUH44" s="59"/>
      <c r="AUI44" s="59"/>
      <c r="AUJ44" s="59"/>
      <c r="AUK44" s="59"/>
      <c r="AUL44" s="59"/>
      <c r="AUM44" s="59"/>
      <c r="AUN44" s="59"/>
      <c r="AUO44" s="59"/>
      <c r="AUP44" s="59"/>
      <c r="AUQ44" s="59"/>
      <c r="AUR44" s="59"/>
      <c r="AUS44" s="59"/>
      <c r="AUT44" s="59"/>
      <c r="AUU44" s="59"/>
      <c r="AUV44" s="59"/>
      <c r="AUW44" s="59"/>
      <c r="AUX44" s="59"/>
      <c r="AUY44" s="59"/>
      <c r="AUZ44" s="59"/>
      <c r="AVA44" s="59"/>
      <c r="AVB44" s="59"/>
      <c r="AVC44" s="59"/>
      <c r="AVD44" s="59"/>
      <c r="AVE44" s="59"/>
      <c r="AVF44" s="59"/>
      <c r="AVG44" s="59"/>
      <c r="AVH44" s="59"/>
      <c r="AVI44" s="59"/>
      <c r="AVJ44" s="59"/>
      <c r="AVK44" s="59"/>
      <c r="AVL44" s="59"/>
      <c r="AVM44" s="59"/>
      <c r="AVN44" s="59"/>
      <c r="AVO44" s="59"/>
      <c r="AVP44" s="59"/>
      <c r="AVQ44" s="59"/>
      <c r="AVR44" s="59"/>
      <c r="AVS44" s="59"/>
      <c r="AVT44" s="59"/>
      <c r="AVU44" s="59"/>
      <c r="AVV44" s="59"/>
      <c r="AVW44" s="59"/>
      <c r="AVX44" s="59"/>
      <c r="AVY44" s="59"/>
      <c r="AVZ44" s="59"/>
      <c r="AWA44" s="59"/>
      <c r="AWB44" s="59"/>
      <c r="AWC44" s="59"/>
      <c r="AWD44" s="59"/>
      <c r="AWE44" s="59"/>
      <c r="AWF44" s="59"/>
      <c r="AWG44" s="59"/>
      <c r="AWH44" s="59"/>
      <c r="AWI44" s="59"/>
      <c r="AWJ44" s="59"/>
      <c r="AWK44" s="59"/>
      <c r="AWL44" s="59"/>
      <c r="AWM44" s="59"/>
      <c r="AWN44" s="59"/>
      <c r="AWO44" s="59"/>
      <c r="AWP44" s="59"/>
      <c r="AWQ44" s="59"/>
      <c r="AWR44" s="59"/>
      <c r="AWS44" s="59"/>
      <c r="AWT44" s="59"/>
      <c r="AWU44" s="59"/>
      <c r="AWV44" s="59"/>
      <c r="AWW44" s="59"/>
      <c r="AWX44" s="59"/>
      <c r="AWY44" s="59"/>
      <c r="AWZ44" s="59"/>
      <c r="AXA44" s="59"/>
      <c r="AXB44" s="59"/>
      <c r="AXC44" s="59"/>
      <c r="AXD44" s="59"/>
      <c r="AXE44" s="59"/>
      <c r="AXF44" s="59"/>
      <c r="AXG44" s="59"/>
      <c r="AXH44" s="59"/>
      <c r="AXI44" s="59"/>
      <c r="AXJ44" s="59"/>
      <c r="AXK44" s="59"/>
      <c r="AXL44" s="59"/>
      <c r="AXM44" s="59"/>
      <c r="AXN44" s="59"/>
      <c r="AXO44" s="59"/>
      <c r="AXP44" s="59"/>
      <c r="AXQ44" s="59"/>
      <c r="AXR44" s="59"/>
      <c r="AXS44" s="59"/>
      <c r="AXT44" s="59"/>
      <c r="AXU44" s="59"/>
      <c r="AXV44" s="59"/>
      <c r="AXW44" s="59"/>
      <c r="AXX44" s="59"/>
      <c r="AXY44" s="59"/>
      <c r="AXZ44" s="59"/>
      <c r="AYA44" s="59"/>
      <c r="AYB44" s="59"/>
      <c r="AYC44" s="59"/>
      <c r="AYD44" s="59"/>
      <c r="AYE44" s="59"/>
      <c r="AYF44" s="59"/>
      <c r="AYG44" s="59"/>
      <c r="AYH44" s="59"/>
      <c r="AYI44" s="59"/>
      <c r="AYJ44" s="59"/>
      <c r="AYK44" s="59"/>
      <c r="AYL44" s="59"/>
      <c r="AYM44" s="59"/>
      <c r="AYN44" s="59"/>
      <c r="AYO44" s="59"/>
      <c r="AYP44" s="59"/>
      <c r="AYQ44" s="59"/>
      <c r="AYR44" s="59"/>
      <c r="AYS44" s="59"/>
      <c r="AYT44" s="59"/>
      <c r="AYU44" s="59"/>
      <c r="AYV44" s="59"/>
      <c r="AYW44" s="59"/>
      <c r="AYX44" s="59"/>
      <c r="AYY44" s="59"/>
      <c r="AYZ44" s="59"/>
      <c r="AZA44" s="59"/>
      <c r="AZB44" s="59"/>
      <c r="AZC44" s="59"/>
      <c r="AZD44" s="59"/>
      <c r="AZE44" s="59"/>
      <c r="AZF44" s="59"/>
      <c r="AZG44" s="59"/>
      <c r="AZH44" s="59"/>
      <c r="AZI44" s="59"/>
      <c r="AZJ44" s="59"/>
      <c r="AZK44" s="59"/>
      <c r="AZL44" s="59"/>
      <c r="AZM44" s="59"/>
      <c r="AZN44" s="59"/>
      <c r="AZO44" s="59"/>
      <c r="AZP44" s="59"/>
      <c r="AZQ44" s="59"/>
      <c r="AZR44" s="59"/>
      <c r="AZS44" s="59"/>
      <c r="AZT44" s="59"/>
      <c r="AZU44" s="59"/>
      <c r="AZV44" s="59"/>
      <c r="AZW44" s="59"/>
      <c r="AZX44" s="59"/>
      <c r="AZY44" s="59"/>
      <c r="AZZ44" s="59"/>
      <c r="BAA44" s="59"/>
      <c r="BAB44" s="59"/>
      <c r="BAC44" s="59"/>
      <c r="BAD44" s="59"/>
      <c r="BAE44" s="59"/>
      <c r="BAF44" s="59"/>
      <c r="BAG44" s="59"/>
      <c r="BAH44" s="59"/>
      <c r="BAI44" s="59"/>
      <c r="BAJ44" s="59"/>
      <c r="BAK44" s="59"/>
      <c r="BAL44" s="59"/>
      <c r="BAM44" s="59"/>
      <c r="BAN44" s="59"/>
      <c r="BAO44" s="59"/>
      <c r="BAP44" s="59"/>
      <c r="BAQ44" s="59"/>
      <c r="BAR44" s="59"/>
      <c r="BAS44" s="59"/>
      <c r="BAT44" s="59"/>
      <c r="BAU44" s="59"/>
      <c r="BAV44" s="59"/>
      <c r="BAW44" s="59"/>
      <c r="BAX44" s="59"/>
      <c r="BAY44" s="59"/>
      <c r="BAZ44" s="59"/>
      <c r="BBA44" s="59"/>
      <c r="BBB44" s="59"/>
      <c r="BBC44" s="59"/>
      <c r="BBD44" s="59"/>
      <c r="BBE44" s="59"/>
      <c r="BBF44" s="59"/>
      <c r="BBG44" s="59"/>
      <c r="BBH44" s="59"/>
      <c r="BBI44" s="59"/>
      <c r="BBJ44" s="59"/>
      <c r="BBK44" s="59"/>
      <c r="BBL44" s="59"/>
      <c r="BBM44" s="59"/>
      <c r="BBN44" s="59"/>
      <c r="BBO44" s="59"/>
      <c r="BBP44" s="59"/>
      <c r="BBQ44" s="59"/>
      <c r="BBR44" s="59"/>
      <c r="BBS44" s="59"/>
      <c r="BBT44" s="59"/>
      <c r="BBU44" s="59"/>
      <c r="BBV44" s="59"/>
      <c r="BBW44" s="59"/>
      <c r="BBX44" s="59"/>
      <c r="BBY44" s="59"/>
      <c r="BBZ44" s="59"/>
      <c r="BCA44" s="59"/>
      <c r="BCB44" s="59"/>
      <c r="BCC44" s="59"/>
      <c r="BCD44" s="59"/>
      <c r="BCE44" s="59"/>
      <c r="BCF44" s="59"/>
      <c r="BCG44" s="59"/>
      <c r="BCH44" s="59"/>
      <c r="BCI44" s="59"/>
      <c r="BCJ44" s="59"/>
      <c r="BCK44" s="59"/>
      <c r="BCL44" s="59"/>
      <c r="BCM44" s="59"/>
      <c r="BCN44" s="59"/>
      <c r="BCO44" s="59"/>
      <c r="BCP44" s="59"/>
      <c r="BCQ44" s="59"/>
      <c r="BCR44" s="59"/>
      <c r="BCS44" s="59"/>
      <c r="BCT44" s="59"/>
      <c r="BCU44" s="59"/>
      <c r="BCV44" s="59"/>
      <c r="BCW44" s="59"/>
      <c r="BCX44" s="59"/>
      <c r="BCY44" s="59"/>
      <c r="BCZ44" s="59"/>
      <c r="BDA44" s="59"/>
      <c r="BDB44" s="59"/>
      <c r="BDC44" s="59"/>
      <c r="BDD44" s="59"/>
      <c r="BDE44" s="59"/>
      <c r="BDF44" s="59"/>
      <c r="BDG44" s="59"/>
      <c r="BDH44" s="59"/>
      <c r="BDI44" s="59"/>
      <c r="BDJ44" s="59"/>
      <c r="BDK44" s="59"/>
      <c r="BDL44" s="59"/>
      <c r="BDM44" s="59"/>
      <c r="BDN44" s="59"/>
      <c r="BDO44" s="59"/>
      <c r="BDP44" s="59"/>
      <c r="BDQ44" s="59"/>
      <c r="BDR44" s="59"/>
      <c r="BDS44" s="59"/>
      <c r="BDT44" s="59"/>
      <c r="BDU44" s="59"/>
      <c r="BDV44" s="59"/>
      <c r="BDW44" s="59"/>
      <c r="BDX44" s="59"/>
      <c r="BDY44" s="59"/>
      <c r="BDZ44" s="59"/>
      <c r="BEA44" s="59"/>
      <c r="BEB44" s="59"/>
      <c r="BEC44" s="59"/>
      <c r="BED44" s="59"/>
      <c r="BEE44" s="59"/>
      <c r="BEF44" s="59"/>
      <c r="BEG44" s="59"/>
      <c r="BEH44" s="59"/>
      <c r="BEI44" s="59"/>
      <c r="BEJ44" s="59"/>
      <c r="BEK44" s="59"/>
      <c r="BEL44" s="59"/>
      <c r="BEM44" s="59"/>
      <c r="BEN44" s="59"/>
      <c r="BEO44" s="59"/>
      <c r="BEP44" s="59"/>
      <c r="BEQ44" s="59"/>
      <c r="BER44" s="59"/>
      <c r="BES44" s="59"/>
      <c r="BET44" s="59"/>
      <c r="BEU44" s="59"/>
      <c r="BEV44" s="59"/>
      <c r="BEW44" s="59"/>
      <c r="BEX44" s="59"/>
      <c r="BEY44" s="59"/>
      <c r="BEZ44" s="59"/>
      <c r="BFA44" s="59"/>
      <c r="BFB44" s="59"/>
      <c r="BFC44" s="59"/>
      <c r="BFD44" s="59"/>
      <c r="BFE44" s="59"/>
      <c r="BFF44" s="59"/>
      <c r="BFG44" s="59"/>
      <c r="BFH44" s="59"/>
      <c r="BFI44" s="59"/>
      <c r="BFJ44" s="59"/>
      <c r="BFK44" s="59"/>
      <c r="BFL44" s="59"/>
      <c r="BFM44" s="59"/>
      <c r="BFN44" s="59"/>
      <c r="BFO44" s="59"/>
      <c r="BFP44" s="59"/>
      <c r="BFQ44" s="59"/>
      <c r="BFR44" s="59"/>
      <c r="BFS44" s="59"/>
      <c r="BFT44" s="59"/>
      <c r="BFU44" s="59"/>
      <c r="BFV44" s="59"/>
      <c r="BFW44" s="59"/>
      <c r="BFX44" s="59"/>
      <c r="BFY44" s="59"/>
      <c r="BFZ44" s="59"/>
      <c r="BGA44" s="59"/>
      <c r="BGB44" s="59"/>
      <c r="BGC44" s="59"/>
      <c r="BGD44" s="59"/>
      <c r="BGE44" s="59"/>
      <c r="BGF44" s="59"/>
      <c r="BGG44" s="59"/>
      <c r="BGH44" s="59"/>
      <c r="BGI44" s="59"/>
      <c r="BGJ44" s="59"/>
      <c r="BGK44" s="59"/>
      <c r="BGL44" s="59"/>
      <c r="BGM44" s="59"/>
      <c r="BGN44" s="59"/>
      <c r="BGO44" s="59"/>
      <c r="BGP44" s="59"/>
      <c r="BGQ44" s="59"/>
      <c r="BGR44" s="59"/>
      <c r="BGS44" s="59"/>
      <c r="BGT44" s="59"/>
      <c r="BGU44" s="59"/>
      <c r="BGV44" s="59"/>
      <c r="BGW44" s="59"/>
      <c r="BGX44" s="59"/>
      <c r="BGY44" s="59"/>
      <c r="BGZ44" s="59"/>
      <c r="BHA44" s="59"/>
      <c r="BHB44" s="59"/>
      <c r="BHC44" s="59"/>
      <c r="BHD44" s="59"/>
      <c r="BHE44" s="59"/>
      <c r="BHF44" s="59"/>
      <c r="BHG44" s="59"/>
      <c r="BHH44" s="59"/>
      <c r="BHI44" s="59"/>
      <c r="BHJ44" s="59"/>
      <c r="BHK44" s="59"/>
      <c r="BHL44" s="59"/>
      <c r="BHM44" s="59"/>
      <c r="BHN44" s="59"/>
      <c r="BHO44" s="59"/>
      <c r="BHP44" s="59"/>
      <c r="BHQ44" s="59"/>
      <c r="BHR44" s="59"/>
      <c r="BHS44" s="59"/>
      <c r="BHT44" s="59"/>
      <c r="BHU44" s="59"/>
      <c r="BHV44" s="59"/>
      <c r="BHW44" s="59"/>
      <c r="BHX44" s="59"/>
      <c r="BHY44" s="59"/>
      <c r="BHZ44" s="59"/>
      <c r="BIA44" s="59"/>
      <c r="BIB44" s="59"/>
      <c r="BIC44" s="59"/>
      <c r="BID44" s="59"/>
      <c r="BIE44" s="59"/>
      <c r="BIF44" s="59"/>
      <c r="BIG44" s="59"/>
      <c r="BIH44" s="59"/>
      <c r="BII44" s="59"/>
      <c r="BIJ44" s="59"/>
      <c r="BIK44" s="59"/>
      <c r="BIL44" s="59"/>
      <c r="BIM44" s="59"/>
      <c r="BIN44" s="59"/>
      <c r="BIO44" s="59"/>
      <c r="BIP44" s="59"/>
      <c r="BIQ44" s="59"/>
      <c r="BIR44" s="59"/>
      <c r="BIS44" s="59"/>
      <c r="BIT44" s="59"/>
      <c r="BIU44" s="59"/>
      <c r="BIV44" s="59"/>
      <c r="BIW44" s="59"/>
      <c r="BIX44" s="59"/>
      <c r="BIY44" s="59"/>
      <c r="BIZ44" s="59"/>
      <c r="BJA44" s="59"/>
      <c r="BJB44" s="59"/>
      <c r="BJC44" s="59"/>
      <c r="BJD44" s="59"/>
      <c r="BJE44" s="59"/>
      <c r="BJF44" s="59"/>
      <c r="BJG44" s="59"/>
      <c r="BJH44" s="59"/>
      <c r="BJI44" s="59"/>
      <c r="BJJ44" s="59"/>
      <c r="BJK44" s="59"/>
      <c r="BJL44" s="59"/>
      <c r="BJM44" s="59"/>
      <c r="BJN44" s="59"/>
      <c r="BJO44" s="59"/>
      <c r="BJP44" s="59"/>
      <c r="BJQ44" s="59"/>
      <c r="BJR44" s="59"/>
      <c r="BJS44" s="59"/>
      <c r="BJT44" s="59"/>
      <c r="BJU44" s="59"/>
      <c r="BJV44" s="59"/>
      <c r="BJW44" s="59"/>
      <c r="BJX44" s="59"/>
      <c r="BJY44" s="59"/>
      <c r="BJZ44" s="59"/>
      <c r="BKA44" s="59"/>
      <c r="BKB44" s="59"/>
      <c r="BKC44" s="59"/>
      <c r="BKD44" s="59"/>
      <c r="BKE44" s="59"/>
      <c r="BKF44" s="59"/>
      <c r="BKG44" s="59"/>
      <c r="BKH44" s="59"/>
      <c r="BKI44" s="59"/>
      <c r="BKJ44" s="59"/>
      <c r="BKK44" s="59"/>
      <c r="BKL44" s="59"/>
      <c r="BKM44" s="59"/>
      <c r="BKN44" s="59"/>
      <c r="BKO44" s="59"/>
      <c r="BKP44" s="59"/>
      <c r="BKQ44" s="59"/>
      <c r="BKR44" s="59"/>
      <c r="BKS44" s="59"/>
      <c r="BKT44" s="59"/>
      <c r="BKU44" s="59"/>
      <c r="BKV44" s="59"/>
      <c r="BKW44" s="59"/>
      <c r="BKX44" s="59"/>
      <c r="BKY44" s="59"/>
      <c r="BKZ44" s="59"/>
      <c r="BLA44" s="59"/>
      <c r="BLB44" s="59"/>
      <c r="BLC44" s="59"/>
      <c r="BLD44" s="59"/>
      <c r="BLE44" s="59"/>
      <c r="BLF44" s="59"/>
      <c r="BLG44" s="59"/>
      <c r="BLH44" s="59"/>
      <c r="BLI44" s="59"/>
      <c r="BLJ44" s="59"/>
      <c r="BLK44" s="59"/>
      <c r="BLL44" s="59"/>
      <c r="BLM44" s="59"/>
      <c r="BLN44" s="59"/>
      <c r="BLO44" s="59"/>
      <c r="BLP44" s="59"/>
      <c r="BLQ44" s="59"/>
      <c r="BLR44" s="59"/>
      <c r="BLS44" s="59"/>
      <c r="BLT44" s="59"/>
      <c r="BLU44" s="59"/>
      <c r="BLV44" s="59"/>
      <c r="BLW44" s="59"/>
      <c r="BLX44" s="59"/>
      <c r="BLY44" s="59"/>
      <c r="BLZ44" s="59"/>
      <c r="BMA44" s="59"/>
      <c r="BMB44" s="59"/>
      <c r="BMC44" s="59"/>
      <c r="BMD44" s="59"/>
      <c r="BME44" s="59"/>
      <c r="BMF44" s="59"/>
      <c r="BMG44" s="59"/>
      <c r="BMH44" s="59"/>
      <c r="BMI44" s="59"/>
      <c r="BMJ44" s="59"/>
      <c r="BMK44" s="59"/>
      <c r="BML44" s="59"/>
      <c r="BMM44" s="59"/>
      <c r="BMN44" s="59"/>
      <c r="BMO44" s="59"/>
      <c r="BMP44" s="59"/>
      <c r="BMQ44" s="59"/>
      <c r="BMR44" s="59"/>
      <c r="BMS44" s="59"/>
      <c r="BMT44" s="59"/>
      <c r="BMU44" s="59"/>
      <c r="BMV44" s="59"/>
      <c r="BMW44" s="59"/>
      <c r="BMX44" s="59"/>
      <c r="BMY44" s="59"/>
      <c r="BMZ44" s="59"/>
      <c r="BNA44" s="59"/>
      <c r="BNB44" s="59"/>
      <c r="BNC44" s="59"/>
      <c r="BND44" s="59"/>
      <c r="BNE44" s="59"/>
      <c r="BNF44" s="59"/>
      <c r="BNG44" s="59"/>
      <c r="BNH44" s="59"/>
      <c r="BNI44" s="59"/>
      <c r="BNJ44" s="59"/>
      <c r="BNK44" s="59"/>
      <c r="BNL44" s="59"/>
      <c r="BNM44" s="59"/>
      <c r="BNN44" s="59"/>
      <c r="BNO44" s="59"/>
      <c r="BNP44" s="59"/>
      <c r="BNQ44" s="59"/>
      <c r="BNR44" s="59"/>
      <c r="BNS44" s="59"/>
      <c r="BNT44" s="59"/>
      <c r="BNU44" s="59"/>
      <c r="BNV44" s="59"/>
      <c r="BNW44" s="59"/>
      <c r="BNX44" s="59"/>
      <c r="BNY44" s="59"/>
      <c r="BNZ44" s="59"/>
      <c r="BOA44" s="59"/>
      <c r="BOB44" s="59"/>
      <c r="BOC44" s="59"/>
      <c r="BOD44" s="59"/>
      <c r="BOE44" s="59"/>
      <c r="BOF44" s="59"/>
      <c r="BOG44" s="59"/>
      <c r="BOH44" s="59"/>
      <c r="BOI44" s="59"/>
      <c r="BOJ44" s="59"/>
      <c r="BOK44" s="59"/>
      <c r="BOL44" s="59"/>
      <c r="BOM44" s="59"/>
      <c r="BON44" s="59"/>
      <c r="BOO44" s="59"/>
      <c r="BOP44" s="59"/>
      <c r="BOQ44" s="59"/>
      <c r="BOR44" s="59"/>
      <c r="BOS44" s="59"/>
      <c r="BOT44" s="59"/>
      <c r="BOU44" s="59"/>
      <c r="BOV44" s="59"/>
      <c r="BOW44" s="59"/>
      <c r="BOX44" s="59"/>
      <c r="BOY44" s="59"/>
      <c r="BOZ44" s="59"/>
      <c r="BPA44" s="59"/>
      <c r="BPB44" s="59"/>
      <c r="BPC44" s="59"/>
      <c r="BPD44" s="59"/>
      <c r="BPE44" s="59"/>
      <c r="BPF44" s="59"/>
      <c r="BPG44" s="59"/>
      <c r="BPH44" s="59"/>
      <c r="BPI44" s="59"/>
      <c r="BPJ44" s="59"/>
      <c r="BPK44" s="59"/>
      <c r="BPL44" s="59"/>
      <c r="BPM44" s="59"/>
      <c r="BPN44" s="59"/>
      <c r="BPO44" s="59"/>
      <c r="BPP44" s="59"/>
      <c r="BPQ44" s="59"/>
      <c r="BPR44" s="59"/>
      <c r="BPS44" s="59"/>
      <c r="BPT44" s="59"/>
      <c r="BPU44" s="59"/>
      <c r="BPV44" s="59"/>
      <c r="BPW44" s="59"/>
      <c r="BPX44" s="59"/>
      <c r="BPY44" s="59"/>
      <c r="BPZ44" s="59"/>
      <c r="BQA44" s="59"/>
      <c r="BQB44" s="59"/>
      <c r="BQC44" s="59"/>
      <c r="BQD44" s="59"/>
      <c r="BQE44" s="59"/>
      <c r="BQF44" s="59"/>
      <c r="BQG44" s="59"/>
      <c r="BQH44" s="59"/>
      <c r="BQI44" s="59"/>
      <c r="BQJ44" s="59"/>
      <c r="BQK44" s="59"/>
      <c r="BQL44" s="59"/>
      <c r="BQM44" s="59"/>
      <c r="BQN44" s="59"/>
      <c r="BQO44" s="59"/>
      <c r="BQP44" s="59"/>
      <c r="BQQ44" s="59"/>
      <c r="BQR44" s="59"/>
      <c r="BQS44" s="59"/>
      <c r="BQT44" s="59"/>
      <c r="BQU44" s="59"/>
      <c r="BQV44" s="59"/>
      <c r="BQW44" s="59"/>
      <c r="BQX44" s="59"/>
      <c r="BQY44" s="59"/>
      <c r="BQZ44" s="59"/>
      <c r="BRA44" s="59"/>
      <c r="BRB44" s="59"/>
      <c r="BRC44" s="59"/>
      <c r="BRD44" s="59"/>
      <c r="BRE44" s="59"/>
      <c r="BRF44" s="59"/>
      <c r="BRG44" s="59"/>
      <c r="BRH44" s="59"/>
      <c r="BRI44" s="59"/>
      <c r="BRJ44" s="59"/>
      <c r="BRK44" s="59"/>
      <c r="BRL44" s="59"/>
      <c r="BRM44" s="59"/>
      <c r="BRN44" s="59"/>
      <c r="BRO44" s="59"/>
      <c r="BRP44" s="59"/>
      <c r="BRQ44" s="59"/>
      <c r="BRR44" s="59"/>
      <c r="BRS44" s="59"/>
      <c r="BRT44" s="59"/>
      <c r="BRU44" s="59"/>
      <c r="BRV44" s="59"/>
      <c r="BRW44" s="59"/>
      <c r="BRX44" s="59"/>
      <c r="BRY44" s="59"/>
      <c r="BRZ44" s="59"/>
      <c r="BSA44" s="59"/>
      <c r="BSB44" s="59"/>
      <c r="BSC44" s="59"/>
      <c r="BSD44" s="59"/>
      <c r="BSE44" s="59"/>
      <c r="BSF44" s="59"/>
      <c r="BSG44" s="59"/>
      <c r="BSH44" s="59"/>
      <c r="BSI44" s="59"/>
      <c r="BSJ44" s="59"/>
      <c r="BSK44" s="59"/>
      <c r="BSL44" s="59"/>
      <c r="BSM44" s="59"/>
      <c r="BSN44" s="59"/>
      <c r="BSO44" s="59"/>
      <c r="BSP44" s="59"/>
      <c r="BSQ44" s="59"/>
      <c r="BSR44" s="59"/>
      <c r="BSS44" s="59"/>
      <c r="BST44" s="59"/>
      <c r="BSU44" s="59"/>
      <c r="BSV44" s="59"/>
      <c r="BSW44" s="59"/>
      <c r="BSX44" s="59"/>
      <c r="BSY44" s="59"/>
      <c r="BSZ44" s="59"/>
      <c r="BTA44" s="59"/>
      <c r="BTB44" s="59"/>
      <c r="BTC44" s="59"/>
      <c r="BTD44" s="59"/>
      <c r="BTE44" s="59"/>
      <c r="BTF44" s="59"/>
      <c r="BTG44" s="59"/>
      <c r="BTH44" s="59"/>
      <c r="BTI44" s="59"/>
      <c r="BTJ44" s="59"/>
      <c r="BTK44" s="59"/>
      <c r="BTL44" s="59"/>
      <c r="BTM44" s="59"/>
      <c r="BTN44" s="59"/>
      <c r="BTO44" s="59"/>
      <c r="BTP44" s="59"/>
      <c r="BTQ44" s="59"/>
      <c r="BTR44" s="59"/>
      <c r="BTS44" s="59"/>
      <c r="BTT44" s="59"/>
      <c r="BTU44" s="59"/>
      <c r="BTV44" s="59"/>
      <c r="BTW44" s="59"/>
      <c r="BTX44" s="59"/>
      <c r="BTY44" s="59"/>
      <c r="BTZ44" s="59"/>
      <c r="BUA44" s="59"/>
      <c r="BUB44" s="59"/>
      <c r="BUC44" s="59"/>
      <c r="BUD44" s="59"/>
      <c r="BUE44" s="59"/>
      <c r="BUF44" s="59"/>
      <c r="BUG44" s="59"/>
      <c r="BUH44" s="59"/>
      <c r="BUI44" s="59"/>
      <c r="BUJ44" s="59"/>
      <c r="BUK44" s="59"/>
      <c r="BUL44" s="59"/>
      <c r="BUM44" s="59"/>
      <c r="BUN44" s="59"/>
      <c r="BUO44" s="59"/>
      <c r="BUP44" s="59"/>
      <c r="BUQ44" s="59"/>
      <c r="BUR44" s="59"/>
      <c r="BUS44" s="59"/>
      <c r="BUT44" s="59"/>
      <c r="BUU44" s="59"/>
      <c r="BUV44" s="59"/>
      <c r="BUW44" s="59"/>
      <c r="BUX44" s="59"/>
      <c r="BUY44" s="59"/>
      <c r="BUZ44" s="59"/>
      <c r="BVA44" s="59"/>
      <c r="BVB44" s="59"/>
      <c r="BVC44" s="59"/>
      <c r="BVD44" s="59"/>
      <c r="BVE44" s="59"/>
      <c r="BVF44" s="59"/>
      <c r="BVG44" s="59"/>
      <c r="BVH44" s="59"/>
      <c r="BVI44" s="59"/>
      <c r="BVJ44" s="59"/>
      <c r="BVK44" s="59"/>
      <c r="BVL44" s="59"/>
      <c r="BVM44" s="59"/>
      <c r="BVN44" s="59"/>
      <c r="BVO44" s="59"/>
      <c r="BVP44" s="59"/>
      <c r="BVQ44" s="59"/>
      <c r="BVR44" s="59"/>
      <c r="BVS44" s="59"/>
      <c r="BVT44" s="59"/>
      <c r="BVU44" s="59"/>
      <c r="BVV44" s="59"/>
      <c r="BVW44" s="59"/>
      <c r="BVX44" s="59"/>
      <c r="BVY44" s="59"/>
      <c r="BVZ44" s="59"/>
      <c r="BWA44" s="59"/>
      <c r="BWB44" s="59"/>
      <c r="BWC44" s="59"/>
      <c r="BWD44" s="59"/>
      <c r="BWE44" s="59"/>
      <c r="BWF44" s="59"/>
      <c r="BWG44" s="59"/>
      <c r="BWH44" s="59"/>
      <c r="BWI44" s="59"/>
      <c r="BWJ44" s="59"/>
      <c r="BWK44" s="59"/>
      <c r="BWL44" s="59"/>
      <c r="BWM44" s="59"/>
      <c r="BWN44" s="59"/>
      <c r="BWO44" s="59"/>
      <c r="BWP44" s="59"/>
      <c r="BWQ44" s="59"/>
      <c r="BWR44" s="59"/>
      <c r="BWS44" s="59"/>
      <c r="BWT44" s="59"/>
      <c r="BWU44" s="59"/>
      <c r="BWV44" s="59"/>
      <c r="BWW44" s="59"/>
      <c r="BWX44" s="59"/>
      <c r="BWY44" s="59"/>
      <c r="BWZ44" s="59"/>
      <c r="BXA44" s="59"/>
      <c r="BXB44" s="59"/>
      <c r="BXC44" s="59"/>
      <c r="BXD44" s="59"/>
      <c r="BXE44" s="59"/>
      <c r="BXF44" s="59"/>
      <c r="BXG44" s="59"/>
      <c r="BXH44" s="59"/>
      <c r="BXI44" s="59"/>
      <c r="BXJ44" s="59"/>
      <c r="BXK44" s="59"/>
      <c r="BXL44" s="59"/>
      <c r="BXM44" s="59"/>
      <c r="BXN44" s="59"/>
      <c r="BXO44" s="59"/>
      <c r="BXP44" s="59"/>
      <c r="BXQ44" s="59"/>
      <c r="BXR44" s="59"/>
      <c r="BXS44" s="59"/>
      <c r="BXT44" s="59"/>
      <c r="BXU44" s="59"/>
      <c r="BXV44" s="59"/>
      <c r="BXW44" s="59"/>
      <c r="BXX44" s="59"/>
      <c r="BXY44" s="59"/>
      <c r="BXZ44" s="59"/>
      <c r="BYA44" s="59"/>
      <c r="BYB44" s="59"/>
      <c r="BYC44" s="59"/>
      <c r="BYD44" s="59"/>
      <c r="BYE44" s="59"/>
      <c r="BYF44" s="59"/>
      <c r="BYG44" s="59"/>
      <c r="BYH44" s="59"/>
      <c r="BYI44" s="59"/>
      <c r="BYJ44" s="59"/>
      <c r="BYK44" s="59"/>
      <c r="BYL44" s="59"/>
      <c r="BYM44" s="59"/>
      <c r="BYN44" s="59"/>
      <c r="BYO44" s="59"/>
      <c r="BYP44" s="59"/>
      <c r="BYQ44" s="59"/>
      <c r="BYR44" s="59"/>
      <c r="BYS44" s="59"/>
      <c r="BYT44" s="59"/>
      <c r="BYU44" s="59"/>
      <c r="BYV44" s="59"/>
      <c r="BYW44" s="59"/>
      <c r="BYX44" s="59"/>
      <c r="BYY44" s="59"/>
      <c r="BYZ44" s="59"/>
      <c r="BZA44" s="59"/>
      <c r="BZB44" s="59"/>
      <c r="BZC44" s="59"/>
      <c r="BZD44" s="59"/>
      <c r="BZE44" s="59"/>
      <c r="BZF44" s="59"/>
      <c r="BZG44" s="59"/>
      <c r="BZH44" s="59"/>
      <c r="BZI44" s="59"/>
      <c r="BZJ44" s="59"/>
      <c r="BZK44" s="59"/>
      <c r="BZL44" s="59"/>
      <c r="BZM44" s="59"/>
      <c r="BZN44" s="59"/>
      <c r="BZO44" s="59"/>
      <c r="BZP44" s="59"/>
      <c r="BZQ44" s="59"/>
      <c r="BZR44" s="59"/>
      <c r="BZS44" s="59"/>
      <c r="BZT44" s="59"/>
      <c r="BZU44" s="59"/>
      <c r="BZV44" s="59"/>
      <c r="BZW44" s="59"/>
      <c r="BZX44" s="59"/>
      <c r="BZY44" s="59"/>
      <c r="BZZ44" s="59"/>
      <c r="CAA44" s="59"/>
      <c r="CAB44" s="59"/>
      <c r="CAC44" s="59"/>
      <c r="CAD44" s="59"/>
      <c r="CAE44" s="59"/>
      <c r="CAF44" s="59"/>
      <c r="CAG44" s="59"/>
      <c r="CAH44" s="59"/>
      <c r="CAI44" s="59"/>
      <c r="CAJ44" s="59"/>
      <c r="CAK44" s="59"/>
      <c r="CAL44" s="59"/>
      <c r="CAM44" s="59"/>
      <c r="CAN44" s="59"/>
      <c r="CAO44" s="59"/>
      <c r="CAP44" s="59"/>
      <c r="CAQ44" s="59"/>
      <c r="CAR44" s="59"/>
      <c r="CAS44" s="59"/>
      <c r="CAT44" s="59"/>
      <c r="CAU44" s="59"/>
      <c r="CAV44" s="59"/>
      <c r="CAW44" s="59"/>
      <c r="CAX44" s="59"/>
      <c r="CAY44" s="59"/>
      <c r="CAZ44" s="59"/>
      <c r="CBA44" s="59"/>
      <c r="CBB44" s="59"/>
      <c r="CBC44" s="59"/>
      <c r="CBD44" s="59"/>
      <c r="CBE44" s="59"/>
      <c r="CBF44" s="59"/>
      <c r="CBG44" s="59"/>
      <c r="CBH44" s="59"/>
      <c r="CBI44" s="59"/>
      <c r="CBJ44" s="59"/>
      <c r="CBK44" s="59"/>
      <c r="CBL44" s="59"/>
      <c r="CBM44" s="59"/>
      <c r="CBN44" s="59"/>
      <c r="CBO44" s="59"/>
      <c r="CBP44" s="59"/>
      <c r="CBQ44" s="59"/>
      <c r="CBR44" s="59"/>
      <c r="CBS44" s="59"/>
      <c r="CBT44" s="59"/>
      <c r="CBU44" s="59"/>
      <c r="CBV44" s="59"/>
      <c r="CBW44" s="59"/>
      <c r="CBX44" s="59"/>
      <c r="CBY44" s="59"/>
      <c r="CBZ44" s="59"/>
      <c r="CCA44" s="59"/>
      <c r="CCB44" s="59"/>
      <c r="CCC44" s="59"/>
      <c r="CCD44" s="59"/>
      <c r="CCE44" s="59"/>
      <c r="CCF44" s="59"/>
      <c r="CCG44" s="59"/>
      <c r="CCH44" s="59"/>
      <c r="CCI44" s="59"/>
      <c r="CCJ44" s="59"/>
      <c r="CCK44" s="59"/>
      <c r="CCL44" s="59"/>
      <c r="CCM44" s="59"/>
      <c r="CCN44" s="59"/>
      <c r="CCO44" s="59"/>
      <c r="CCP44" s="59"/>
      <c r="CCQ44" s="59"/>
      <c r="CCR44" s="59"/>
      <c r="CCS44" s="59"/>
      <c r="CCT44" s="59"/>
      <c r="CCU44" s="59"/>
      <c r="CCV44" s="59"/>
      <c r="CCW44" s="59"/>
      <c r="CCX44" s="59"/>
      <c r="CCY44" s="59"/>
      <c r="CCZ44" s="59"/>
      <c r="CDA44" s="59"/>
      <c r="CDB44" s="59"/>
      <c r="CDC44" s="59"/>
      <c r="CDD44" s="59"/>
      <c r="CDE44" s="59"/>
      <c r="CDF44" s="59"/>
      <c r="CDG44" s="59"/>
      <c r="CDH44" s="59"/>
      <c r="CDI44" s="59"/>
      <c r="CDJ44" s="59"/>
      <c r="CDK44" s="59"/>
      <c r="CDL44" s="59"/>
      <c r="CDM44" s="59"/>
      <c r="CDN44" s="59"/>
      <c r="CDO44" s="59"/>
      <c r="CDP44" s="59"/>
      <c r="CDQ44" s="59"/>
      <c r="CDR44" s="59"/>
      <c r="CDS44" s="59"/>
      <c r="CDT44" s="59"/>
      <c r="CDU44" s="59"/>
      <c r="CDV44" s="59"/>
      <c r="CDW44" s="59"/>
      <c r="CDX44" s="59"/>
      <c r="CDY44" s="59"/>
      <c r="CDZ44" s="59"/>
      <c r="CEA44" s="59"/>
      <c r="CEB44" s="59"/>
      <c r="CEC44" s="59"/>
      <c r="CED44" s="59"/>
      <c r="CEE44" s="59"/>
      <c r="CEF44" s="59"/>
      <c r="CEG44" s="59"/>
      <c r="CEH44" s="59"/>
      <c r="CEI44" s="59"/>
      <c r="CEJ44" s="59"/>
      <c r="CEK44" s="59"/>
      <c r="CEL44" s="59"/>
      <c r="CEM44" s="59"/>
      <c r="CEN44" s="59"/>
      <c r="CEO44" s="59"/>
      <c r="CEP44" s="59"/>
      <c r="CEQ44" s="59"/>
      <c r="CER44" s="59"/>
      <c r="CES44" s="59"/>
      <c r="CET44" s="59"/>
      <c r="CEU44" s="59"/>
      <c r="CEV44" s="59"/>
      <c r="CEW44" s="59"/>
      <c r="CEX44" s="59"/>
      <c r="CEY44" s="59"/>
      <c r="CEZ44" s="59"/>
      <c r="CFA44" s="59"/>
      <c r="CFB44" s="59"/>
      <c r="CFC44" s="59"/>
      <c r="CFD44" s="59"/>
      <c r="CFE44" s="59"/>
      <c r="CFF44" s="59"/>
      <c r="CFG44" s="59"/>
      <c r="CFH44" s="59"/>
      <c r="CFI44" s="59"/>
      <c r="CFJ44" s="59"/>
      <c r="CFK44" s="59"/>
      <c r="CFL44" s="59"/>
      <c r="CFM44" s="59"/>
      <c r="CFN44" s="59"/>
      <c r="CFO44" s="59"/>
      <c r="CFP44" s="59"/>
      <c r="CFQ44" s="59"/>
      <c r="CFR44" s="59"/>
      <c r="CFS44" s="59"/>
      <c r="CFT44" s="59"/>
      <c r="CFU44" s="59"/>
      <c r="CFV44" s="59"/>
      <c r="CFW44" s="59"/>
      <c r="CFX44" s="59"/>
      <c r="CFY44" s="59"/>
      <c r="CFZ44" s="59"/>
      <c r="CGA44" s="59"/>
      <c r="CGB44" s="59"/>
      <c r="CGC44" s="59"/>
      <c r="CGD44" s="59"/>
      <c r="CGE44" s="59"/>
      <c r="CGF44" s="59"/>
      <c r="CGG44" s="59"/>
      <c r="CGH44" s="59"/>
      <c r="CGI44" s="59"/>
      <c r="CGJ44" s="59"/>
      <c r="CGK44" s="59"/>
      <c r="CGL44" s="59"/>
      <c r="CGM44" s="59"/>
      <c r="CGN44" s="59"/>
      <c r="CGO44" s="59"/>
      <c r="CGP44" s="59"/>
      <c r="CGQ44" s="59"/>
      <c r="CGR44" s="59"/>
      <c r="CGS44" s="59"/>
      <c r="CGT44" s="59"/>
      <c r="CGU44" s="59"/>
      <c r="CGV44" s="59"/>
      <c r="CGW44" s="59"/>
      <c r="CGX44" s="59"/>
      <c r="CGY44" s="59"/>
      <c r="CGZ44" s="59"/>
      <c r="CHA44" s="59"/>
      <c r="CHB44" s="59"/>
      <c r="CHC44" s="59"/>
      <c r="CHD44" s="59"/>
      <c r="CHE44" s="59"/>
      <c r="CHF44" s="59"/>
      <c r="CHG44" s="59"/>
      <c r="CHH44" s="59"/>
      <c r="CHI44" s="59"/>
      <c r="CHJ44" s="59"/>
      <c r="CHK44" s="59"/>
      <c r="CHL44" s="59"/>
      <c r="CHM44" s="59"/>
      <c r="CHN44" s="59"/>
      <c r="CHO44" s="59"/>
      <c r="CHP44" s="59"/>
      <c r="CHQ44" s="59"/>
      <c r="CHR44" s="59"/>
      <c r="CHS44" s="59"/>
      <c r="CHT44" s="59"/>
      <c r="CHU44" s="59"/>
      <c r="CHV44" s="59"/>
      <c r="CHW44" s="59"/>
      <c r="CHX44" s="59"/>
      <c r="CHY44" s="59"/>
      <c r="CHZ44" s="59"/>
      <c r="CIA44" s="59"/>
      <c r="CIB44" s="59"/>
      <c r="CIC44" s="59"/>
      <c r="CID44" s="59"/>
      <c r="CIE44" s="59"/>
      <c r="CIF44" s="59"/>
      <c r="CIG44" s="59"/>
      <c r="CIH44" s="59"/>
      <c r="CII44" s="59"/>
      <c r="CIJ44" s="59"/>
      <c r="CIK44" s="59"/>
      <c r="CIL44" s="59"/>
      <c r="CIM44" s="59"/>
      <c r="CIN44" s="59"/>
      <c r="CIO44" s="59"/>
      <c r="CIP44" s="59"/>
      <c r="CIQ44" s="59"/>
      <c r="CIR44" s="59"/>
      <c r="CIS44" s="59"/>
      <c r="CIT44" s="59"/>
      <c r="CIU44" s="59"/>
      <c r="CIV44" s="59"/>
      <c r="CIW44" s="59"/>
      <c r="CIX44" s="59"/>
      <c r="CIY44" s="59"/>
      <c r="CIZ44" s="59"/>
      <c r="CJA44" s="59"/>
      <c r="CJB44" s="59"/>
      <c r="CJC44" s="59"/>
      <c r="CJD44" s="59"/>
      <c r="CJE44" s="59"/>
      <c r="CJF44" s="59"/>
      <c r="CJG44" s="59"/>
      <c r="CJH44" s="59"/>
      <c r="CJI44" s="59"/>
      <c r="CJJ44" s="59"/>
      <c r="CJK44" s="59"/>
      <c r="CJL44" s="59"/>
      <c r="CJM44" s="59"/>
      <c r="CJN44" s="59"/>
      <c r="CJO44" s="59"/>
      <c r="CJP44" s="59"/>
      <c r="CJQ44" s="59"/>
      <c r="CJR44" s="59"/>
      <c r="CJS44" s="59"/>
      <c r="CJT44" s="59"/>
      <c r="CJU44" s="59"/>
      <c r="CJV44" s="59"/>
      <c r="CJW44" s="59"/>
      <c r="CJX44" s="59"/>
      <c r="CJY44" s="59"/>
      <c r="CJZ44" s="59"/>
      <c r="CKA44" s="59"/>
      <c r="CKB44" s="59"/>
      <c r="CKC44" s="59"/>
      <c r="CKD44" s="59"/>
      <c r="CKE44" s="59"/>
      <c r="CKF44" s="59"/>
      <c r="CKG44" s="59"/>
      <c r="CKH44" s="59"/>
      <c r="CKI44" s="59"/>
      <c r="CKJ44" s="59"/>
      <c r="CKK44" s="59"/>
      <c r="CKL44" s="59"/>
      <c r="CKM44" s="59"/>
      <c r="CKN44" s="59"/>
      <c r="CKO44" s="59"/>
      <c r="CKP44" s="59"/>
      <c r="CKQ44" s="59"/>
      <c r="CKR44" s="59"/>
      <c r="CKS44" s="59"/>
      <c r="CKT44" s="59"/>
      <c r="CKU44" s="59"/>
      <c r="CKV44" s="59"/>
      <c r="CKW44" s="59"/>
      <c r="CKX44" s="59"/>
      <c r="CKY44" s="59"/>
      <c r="CKZ44" s="59"/>
      <c r="CLA44" s="59"/>
      <c r="CLB44" s="59"/>
      <c r="CLC44" s="59"/>
      <c r="CLD44" s="59"/>
      <c r="CLE44" s="59"/>
      <c r="CLF44" s="59"/>
      <c r="CLG44" s="59"/>
      <c r="CLH44" s="59"/>
      <c r="CLI44" s="59"/>
      <c r="CLJ44" s="59"/>
      <c r="CLK44" s="59"/>
      <c r="CLL44" s="59"/>
      <c r="CLM44" s="59"/>
      <c r="CLN44" s="59"/>
      <c r="CLO44" s="59"/>
      <c r="CLP44" s="59"/>
      <c r="CLQ44" s="59"/>
      <c r="CLR44" s="59"/>
      <c r="CLS44" s="59"/>
      <c r="CLT44" s="59"/>
      <c r="CLU44" s="59"/>
      <c r="CLV44" s="59"/>
      <c r="CLW44" s="59"/>
      <c r="CLX44" s="59"/>
      <c r="CLY44" s="59"/>
      <c r="CLZ44" s="59"/>
      <c r="CMA44" s="59"/>
      <c r="CMB44" s="59"/>
      <c r="CMC44" s="59"/>
      <c r="CMD44" s="59"/>
      <c r="CME44" s="59"/>
      <c r="CMF44" s="59"/>
      <c r="CMG44" s="59"/>
      <c r="CMH44" s="59"/>
      <c r="CMI44" s="59"/>
      <c r="CMJ44" s="59"/>
      <c r="CMK44" s="59"/>
      <c r="CML44" s="59"/>
      <c r="CMM44" s="59"/>
      <c r="CMN44" s="59"/>
      <c r="CMO44" s="59"/>
      <c r="CMP44" s="59"/>
      <c r="CMQ44" s="59"/>
      <c r="CMR44" s="59"/>
      <c r="CMS44" s="59"/>
      <c r="CMT44" s="59"/>
      <c r="CMU44" s="59"/>
      <c r="CMV44" s="59"/>
      <c r="CMW44" s="59"/>
      <c r="CMX44" s="59"/>
      <c r="CMY44" s="59"/>
      <c r="CMZ44" s="59"/>
      <c r="CNA44" s="59"/>
      <c r="CNB44" s="59"/>
      <c r="CNC44" s="59"/>
      <c r="CND44" s="59"/>
      <c r="CNE44" s="59"/>
      <c r="CNF44" s="59"/>
      <c r="CNG44" s="59"/>
      <c r="CNH44" s="59"/>
      <c r="CNI44" s="59"/>
      <c r="CNJ44" s="59"/>
      <c r="CNK44" s="59"/>
      <c r="CNL44" s="59"/>
      <c r="CNM44" s="59"/>
      <c r="CNN44" s="59"/>
      <c r="CNO44" s="59"/>
      <c r="CNP44" s="59"/>
      <c r="CNQ44" s="59"/>
      <c r="CNR44" s="59"/>
      <c r="CNS44" s="59"/>
      <c r="CNT44" s="59"/>
      <c r="CNU44" s="59"/>
      <c r="CNV44" s="59"/>
      <c r="CNW44" s="59"/>
      <c r="CNX44" s="59"/>
      <c r="CNY44" s="59"/>
      <c r="CNZ44" s="59"/>
      <c r="COA44" s="59"/>
      <c r="COB44" s="59"/>
      <c r="COC44" s="59"/>
      <c r="COD44" s="59"/>
      <c r="COE44" s="59"/>
      <c r="COF44" s="59"/>
      <c r="COG44" s="59"/>
      <c r="COH44" s="59"/>
      <c r="COI44" s="59"/>
      <c r="COJ44" s="59"/>
      <c r="COK44" s="59"/>
      <c r="COL44" s="59"/>
      <c r="COM44" s="59"/>
      <c r="CON44" s="59"/>
      <c r="COO44" s="59"/>
      <c r="COP44" s="59"/>
      <c r="COQ44" s="59"/>
      <c r="COR44" s="59"/>
      <c r="COS44" s="59"/>
      <c r="COT44" s="59"/>
      <c r="COU44" s="59"/>
      <c r="COV44" s="59"/>
      <c r="COW44" s="59"/>
      <c r="COX44" s="59"/>
      <c r="COY44" s="59"/>
      <c r="COZ44" s="59"/>
      <c r="CPA44" s="59"/>
      <c r="CPB44" s="59"/>
      <c r="CPC44" s="59"/>
      <c r="CPD44" s="59"/>
      <c r="CPE44" s="59"/>
      <c r="CPF44" s="59"/>
      <c r="CPG44" s="59"/>
      <c r="CPH44" s="59"/>
      <c r="CPI44" s="59"/>
      <c r="CPJ44" s="59"/>
      <c r="CPK44" s="59"/>
      <c r="CPL44" s="59"/>
      <c r="CPM44" s="59"/>
      <c r="CPN44" s="59"/>
      <c r="CPO44" s="59"/>
      <c r="CPP44" s="59"/>
      <c r="CPQ44" s="59"/>
      <c r="CPR44" s="59"/>
      <c r="CPS44" s="59"/>
      <c r="CPT44" s="59"/>
      <c r="CPU44" s="59"/>
      <c r="CPV44" s="59"/>
      <c r="CPW44" s="59"/>
      <c r="CPX44" s="59"/>
      <c r="CPY44" s="59"/>
      <c r="CPZ44" s="59"/>
      <c r="CQA44" s="59"/>
      <c r="CQB44" s="59"/>
      <c r="CQC44" s="59"/>
      <c r="CQD44" s="59"/>
      <c r="CQE44" s="59"/>
      <c r="CQF44" s="59"/>
      <c r="CQG44" s="59"/>
      <c r="CQH44" s="59"/>
      <c r="CQI44" s="59"/>
      <c r="CQJ44" s="59"/>
      <c r="CQK44" s="59"/>
      <c r="CQL44" s="59"/>
      <c r="CQM44" s="59"/>
      <c r="CQN44" s="59"/>
      <c r="CQO44" s="59"/>
      <c r="CQP44" s="59"/>
      <c r="CQQ44" s="59"/>
      <c r="CQR44" s="59"/>
      <c r="CQS44" s="59"/>
      <c r="CQT44" s="59"/>
      <c r="CQU44" s="59"/>
      <c r="CQV44" s="59"/>
      <c r="CQW44" s="59"/>
      <c r="CQX44" s="59"/>
      <c r="CQY44" s="59"/>
      <c r="CQZ44" s="59"/>
      <c r="CRA44" s="59"/>
      <c r="CRB44" s="59"/>
      <c r="CRC44" s="59"/>
      <c r="CRD44" s="59"/>
      <c r="CRE44" s="59"/>
      <c r="CRF44" s="59"/>
      <c r="CRG44" s="59"/>
      <c r="CRH44" s="59"/>
      <c r="CRI44" s="59"/>
      <c r="CRJ44" s="59"/>
      <c r="CRK44" s="59"/>
      <c r="CRL44" s="59"/>
      <c r="CRM44" s="59"/>
      <c r="CRN44" s="59"/>
      <c r="CRO44" s="59"/>
      <c r="CRP44" s="59"/>
      <c r="CRQ44" s="59"/>
      <c r="CRR44" s="59"/>
      <c r="CRS44" s="59"/>
      <c r="CRT44" s="59"/>
      <c r="CRU44" s="59"/>
      <c r="CRV44" s="59"/>
      <c r="CRW44" s="59"/>
      <c r="CRX44" s="59"/>
      <c r="CRY44" s="59"/>
      <c r="CRZ44" s="59"/>
      <c r="CSA44" s="59"/>
      <c r="CSB44" s="59"/>
      <c r="CSC44" s="59"/>
      <c r="CSD44" s="59"/>
      <c r="CSE44" s="59"/>
      <c r="CSF44" s="59"/>
      <c r="CSG44" s="59"/>
      <c r="CSH44" s="59"/>
      <c r="CSI44" s="59"/>
      <c r="CSJ44" s="59"/>
      <c r="CSK44" s="59"/>
      <c r="CSL44" s="59"/>
      <c r="CSM44" s="59"/>
      <c r="CSN44" s="59"/>
      <c r="CSO44" s="59"/>
      <c r="CSP44" s="59"/>
      <c r="CSQ44" s="59"/>
      <c r="CSR44" s="59"/>
      <c r="CSS44" s="59"/>
      <c r="CST44" s="59"/>
      <c r="CSU44" s="59"/>
      <c r="CSV44" s="59"/>
      <c r="CSW44" s="59"/>
      <c r="CSX44" s="59"/>
      <c r="CSY44" s="59"/>
      <c r="CSZ44" s="59"/>
      <c r="CTA44" s="59"/>
      <c r="CTB44" s="59"/>
      <c r="CTC44" s="59"/>
      <c r="CTD44" s="59"/>
      <c r="CTE44" s="59"/>
      <c r="CTF44" s="59"/>
      <c r="CTG44" s="59"/>
      <c r="CTH44" s="59"/>
      <c r="CTI44" s="59"/>
      <c r="CTJ44" s="59"/>
      <c r="CTK44" s="59"/>
      <c r="CTL44" s="59"/>
      <c r="CTM44" s="59"/>
      <c r="CTN44" s="59"/>
      <c r="CTO44" s="59"/>
      <c r="CTP44" s="59"/>
      <c r="CTQ44" s="59"/>
      <c r="CTR44" s="59"/>
      <c r="CTS44" s="59"/>
      <c r="CTT44" s="59"/>
      <c r="CTU44" s="59"/>
      <c r="CTV44" s="59"/>
      <c r="CTW44" s="59"/>
      <c r="CTX44" s="59"/>
      <c r="CTY44" s="59"/>
      <c r="CTZ44" s="59"/>
      <c r="CUA44" s="59"/>
      <c r="CUB44" s="59"/>
      <c r="CUC44" s="59"/>
      <c r="CUD44" s="59"/>
      <c r="CUE44" s="59"/>
      <c r="CUF44" s="59"/>
      <c r="CUG44" s="59"/>
      <c r="CUH44" s="59"/>
      <c r="CUI44" s="59"/>
      <c r="CUJ44" s="59"/>
      <c r="CUK44" s="59"/>
      <c r="CUL44" s="59"/>
      <c r="CUM44" s="59"/>
      <c r="CUN44" s="59"/>
      <c r="CUO44" s="59"/>
      <c r="CUP44" s="59"/>
      <c r="CUQ44" s="59"/>
      <c r="CUR44" s="59"/>
      <c r="CUS44" s="59"/>
      <c r="CUT44" s="59"/>
      <c r="CUU44" s="59"/>
      <c r="CUV44" s="59"/>
      <c r="CUW44" s="59"/>
      <c r="CUX44" s="59"/>
      <c r="CUY44" s="59"/>
      <c r="CUZ44" s="59"/>
      <c r="CVA44" s="59"/>
      <c r="CVB44" s="59"/>
      <c r="CVC44" s="59"/>
      <c r="CVD44" s="59"/>
      <c r="CVE44" s="59"/>
      <c r="CVF44" s="59"/>
      <c r="CVG44" s="59"/>
      <c r="CVH44" s="59"/>
      <c r="CVI44" s="59"/>
      <c r="CVJ44" s="59"/>
      <c r="CVK44" s="59"/>
      <c r="CVL44" s="59"/>
      <c r="CVM44" s="59"/>
      <c r="CVN44" s="59"/>
      <c r="CVO44" s="59"/>
      <c r="CVP44" s="59"/>
      <c r="CVQ44" s="59"/>
      <c r="CVR44" s="59"/>
      <c r="CVS44" s="59"/>
      <c r="CVT44" s="59"/>
      <c r="CVU44" s="59"/>
      <c r="CVV44" s="59"/>
      <c r="CVW44" s="59"/>
      <c r="CVX44" s="59"/>
      <c r="CVY44" s="59"/>
      <c r="CVZ44" s="59"/>
      <c r="CWA44" s="59"/>
      <c r="CWB44" s="59"/>
      <c r="CWC44" s="59"/>
      <c r="CWD44" s="59"/>
      <c r="CWE44" s="59"/>
      <c r="CWF44" s="59"/>
      <c r="CWG44" s="59"/>
      <c r="CWH44" s="59"/>
      <c r="CWI44" s="59"/>
      <c r="CWJ44" s="59"/>
      <c r="CWK44" s="59"/>
      <c r="CWL44" s="59"/>
      <c r="CWM44" s="59"/>
      <c r="CWN44" s="59"/>
      <c r="CWO44" s="59"/>
      <c r="CWP44" s="59"/>
      <c r="CWQ44" s="59"/>
      <c r="CWR44" s="59"/>
      <c r="CWS44" s="59"/>
      <c r="CWT44" s="59"/>
      <c r="CWU44" s="59"/>
      <c r="CWV44" s="59"/>
      <c r="CWW44" s="59"/>
      <c r="CWX44" s="59"/>
      <c r="CWY44" s="59"/>
      <c r="CWZ44" s="59"/>
      <c r="CXA44" s="59"/>
      <c r="CXB44" s="59"/>
      <c r="CXC44" s="59"/>
      <c r="CXD44" s="59"/>
      <c r="CXE44" s="59"/>
      <c r="CXF44" s="59"/>
      <c r="CXG44" s="59"/>
      <c r="CXH44" s="59"/>
      <c r="CXI44" s="59"/>
      <c r="CXJ44" s="59"/>
      <c r="CXK44" s="59"/>
      <c r="CXL44" s="59"/>
      <c r="CXM44" s="59"/>
      <c r="CXN44" s="59"/>
      <c r="CXO44" s="59"/>
      <c r="CXP44" s="59"/>
      <c r="CXQ44" s="59"/>
      <c r="CXR44" s="59"/>
      <c r="CXS44" s="59"/>
      <c r="CXT44" s="59"/>
      <c r="CXU44" s="59"/>
      <c r="CXV44" s="59"/>
      <c r="CXW44" s="59"/>
      <c r="CXX44" s="59"/>
      <c r="CXY44" s="59"/>
      <c r="CXZ44" s="59"/>
      <c r="CYA44" s="59"/>
      <c r="CYB44" s="59"/>
      <c r="CYC44" s="59"/>
      <c r="CYD44" s="59"/>
      <c r="CYE44" s="59"/>
      <c r="CYF44" s="59"/>
      <c r="CYG44" s="59"/>
      <c r="CYH44" s="59"/>
      <c r="CYI44" s="59"/>
      <c r="CYJ44" s="59"/>
      <c r="CYK44" s="59"/>
      <c r="CYL44" s="59"/>
      <c r="CYM44" s="59"/>
      <c r="CYN44" s="59"/>
      <c r="CYO44" s="59"/>
      <c r="CYP44" s="59"/>
      <c r="CYQ44" s="59"/>
      <c r="CYR44" s="59"/>
      <c r="CYS44" s="59"/>
      <c r="CYT44" s="59"/>
      <c r="CYU44" s="59"/>
      <c r="CYV44" s="59"/>
      <c r="CYW44" s="59"/>
      <c r="CYX44" s="59"/>
      <c r="CYY44" s="59"/>
      <c r="CYZ44" s="59"/>
      <c r="CZA44" s="59"/>
      <c r="CZB44" s="59"/>
      <c r="CZC44" s="59"/>
      <c r="CZD44" s="59"/>
      <c r="CZE44" s="59"/>
      <c r="CZF44" s="59"/>
      <c r="CZG44" s="59"/>
      <c r="CZH44" s="59"/>
      <c r="CZI44" s="59"/>
      <c r="CZJ44" s="59"/>
      <c r="CZK44" s="59"/>
      <c r="CZL44" s="59"/>
      <c r="CZM44" s="59"/>
      <c r="CZN44" s="59"/>
      <c r="CZO44" s="59"/>
      <c r="CZP44" s="59"/>
      <c r="CZQ44" s="59"/>
      <c r="CZR44" s="59"/>
      <c r="CZS44" s="59"/>
      <c r="CZT44" s="59"/>
      <c r="CZU44" s="59"/>
      <c r="CZV44" s="59"/>
      <c r="CZW44" s="59"/>
      <c r="CZX44" s="59"/>
      <c r="CZY44" s="59"/>
      <c r="CZZ44" s="59"/>
      <c r="DAA44" s="59"/>
      <c r="DAB44" s="59"/>
      <c r="DAC44" s="59"/>
      <c r="DAD44" s="59"/>
      <c r="DAE44" s="59"/>
      <c r="DAF44" s="59"/>
      <c r="DAG44" s="59"/>
      <c r="DAH44" s="59"/>
      <c r="DAI44" s="59"/>
      <c r="DAJ44" s="59"/>
      <c r="DAK44" s="59"/>
      <c r="DAL44" s="59"/>
      <c r="DAM44" s="59"/>
      <c r="DAN44" s="59"/>
      <c r="DAO44" s="59"/>
      <c r="DAP44" s="59"/>
      <c r="DAQ44" s="59"/>
      <c r="DAR44" s="59"/>
      <c r="DAS44" s="59"/>
      <c r="DAT44" s="59"/>
      <c r="DAU44" s="59"/>
      <c r="DAV44" s="59"/>
      <c r="DAW44" s="59"/>
      <c r="DAX44" s="59"/>
      <c r="DAY44" s="59"/>
      <c r="DAZ44" s="59"/>
      <c r="DBA44" s="59"/>
      <c r="DBB44" s="59"/>
      <c r="DBC44" s="59"/>
      <c r="DBD44" s="59"/>
      <c r="DBE44" s="59"/>
      <c r="DBF44" s="59"/>
      <c r="DBG44" s="59"/>
      <c r="DBH44" s="59"/>
      <c r="DBI44" s="59"/>
      <c r="DBJ44" s="59"/>
      <c r="DBK44" s="59"/>
      <c r="DBL44" s="59"/>
      <c r="DBM44" s="59"/>
      <c r="DBN44" s="59"/>
      <c r="DBO44" s="59"/>
      <c r="DBP44" s="59"/>
      <c r="DBQ44" s="59"/>
      <c r="DBR44" s="59"/>
      <c r="DBS44" s="59"/>
      <c r="DBT44" s="59"/>
      <c r="DBU44" s="59"/>
      <c r="DBV44" s="59"/>
      <c r="DBW44" s="59"/>
      <c r="DBX44" s="59"/>
      <c r="DBY44" s="59"/>
      <c r="DBZ44" s="59"/>
      <c r="DCA44" s="59"/>
      <c r="DCB44" s="59"/>
      <c r="DCC44" s="59"/>
      <c r="DCD44" s="59"/>
      <c r="DCE44" s="59"/>
      <c r="DCF44" s="59"/>
      <c r="DCG44" s="59"/>
      <c r="DCH44" s="59"/>
      <c r="DCI44" s="59"/>
      <c r="DCJ44" s="59"/>
      <c r="DCK44" s="59"/>
      <c r="DCL44" s="59"/>
      <c r="DCM44" s="59"/>
      <c r="DCN44" s="59"/>
      <c r="DCO44" s="59"/>
      <c r="DCP44" s="59"/>
      <c r="DCQ44" s="59"/>
      <c r="DCR44" s="59"/>
      <c r="DCS44" s="59"/>
      <c r="DCT44" s="59"/>
      <c r="DCU44" s="59"/>
      <c r="DCV44" s="59"/>
      <c r="DCW44" s="59"/>
      <c r="DCX44" s="59"/>
      <c r="DCY44" s="59"/>
      <c r="DCZ44" s="59"/>
      <c r="DDA44" s="59"/>
      <c r="DDB44" s="59"/>
      <c r="DDC44" s="59"/>
      <c r="DDD44" s="59"/>
      <c r="DDE44" s="59"/>
      <c r="DDF44" s="59"/>
      <c r="DDG44" s="59"/>
      <c r="DDH44" s="59"/>
      <c r="DDI44" s="59"/>
      <c r="DDJ44" s="59"/>
      <c r="DDK44" s="59"/>
      <c r="DDL44" s="59"/>
      <c r="DDM44" s="59"/>
      <c r="DDN44" s="59"/>
      <c r="DDO44" s="59"/>
      <c r="DDP44" s="59"/>
      <c r="DDQ44" s="59"/>
      <c r="DDR44" s="59"/>
      <c r="DDS44" s="59"/>
      <c r="DDT44" s="59"/>
      <c r="DDU44" s="59"/>
      <c r="DDV44" s="59"/>
      <c r="DDW44" s="59"/>
      <c r="DDX44" s="59"/>
      <c r="DDY44" s="59"/>
      <c r="DDZ44" s="59"/>
      <c r="DEA44" s="59"/>
      <c r="DEB44" s="59"/>
      <c r="DEC44" s="59"/>
      <c r="DED44" s="59"/>
      <c r="DEE44" s="59"/>
      <c r="DEF44" s="59"/>
      <c r="DEG44" s="59"/>
      <c r="DEH44" s="59"/>
      <c r="DEI44" s="59"/>
      <c r="DEJ44" s="59"/>
      <c r="DEK44" s="59"/>
      <c r="DEL44" s="59"/>
      <c r="DEM44" s="59"/>
      <c r="DEN44" s="59"/>
      <c r="DEO44" s="59"/>
      <c r="DEP44" s="59"/>
      <c r="DEQ44" s="59"/>
      <c r="DER44" s="59"/>
      <c r="DES44" s="59"/>
      <c r="DET44" s="59"/>
      <c r="DEU44" s="59"/>
      <c r="DEV44" s="59"/>
      <c r="DEW44" s="59"/>
      <c r="DEX44" s="59"/>
      <c r="DEY44" s="59"/>
      <c r="DEZ44" s="59"/>
      <c r="DFA44" s="59"/>
      <c r="DFB44" s="59"/>
      <c r="DFC44" s="59"/>
      <c r="DFD44" s="59"/>
      <c r="DFE44" s="59"/>
      <c r="DFF44" s="59"/>
      <c r="DFG44" s="59"/>
      <c r="DFH44" s="59"/>
      <c r="DFI44" s="59"/>
      <c r="DFJ44" s="59"/>
      <c r="DFK44" s="59"/>
      <c r="DFL44" s="59"/>
      <c r="DFM44" s="59"/>
      <c r="DFN44" s="59"/>
      <c r="DFO44" s="59"/>
      <c r="DFP44" s="59"/>
      <c r="DFQ44" s="59"/>
      <c r="DFR44" s="59"/>
      <c r="DFS44" s="59"/>
      <c r="DFT44" s="59"/>
      <c r="DFU44" s="59"/>
      <c r="DFV44" s="59"/>
      <c r="DFW44" s="59"/>
      <c r="DFX44" s="59"/>
      <c r="DFY44" s="59"/>
      <c r="DFZ44" s="59"/>
      <c r="DGA44" s="59"/>
      <c r="DGB44" s="59"/>
      <c r="DGC44" s="59"/>
      <c r="DGD44" s="59"/>
      <c r="DGE44" s="59"/>
      <c r="DGF44" s="59"/>
      <c r="DGG44" s="59"/>
      <c r="DGH44" s="59"/>
      <c r="DGI44" s="59"/>
      <c r="DGJ44" s="59"/>
      <c r="DGK44" s="59"/>
      <c r="DGL44" s="59"/>
      <c r="DGM44" s="59"/>
      <c r="DGN44" s="59"/>
      <c r="DGO44" s="59"/>
      <c r="DGP44" s="59"/>
      <c r="DGQ44" s="59"/>
      <c r="DGR44" s="59"/>
      <c r="DGS44" s="59"/>
      <c r="DGT44" s="59"/>
      <c r="DGU44" s="59"/>
      <c r="DGV44" s="59"/>
      <c r="DGW44" s="59"/>
      <c r="DGX44" s="59"/>
      <c r="DGY44" s="59"/>
      <c r="DGZ44" s="59"/>
      <c r="DHA44" s="59"/>
      <c r="DHB44" s="59"/>
      <c r="DHC44" s="59"/>
      <c r="DHD44" s="59"/>
      <c r="DHE44" s="59"/>
      <c r="DHF44" s="59"/>
      <c r="DHG44" s="59"/>
      <c r="DHH44" s="59"/>
      <c r="DHI44" s="59"/>
      <c r="DHJ44" s="59"/>
      <c r="DHK44" s="59"/>
      <c r="DHL44" s="59"/>
      <c r="DHM44" s="59"/>
      <c r="DHN44" s="59"/>
      <c r="DHO44" s="59"/>
      <c r="DHP44" s="59"/>
      <c r="DHQ44" s="59"/>
      <c r="DHR44" s="59"/>
      <c r="DHS44" s="59"/>
      <c r="DHT44" s="59"/>
      <c r="DHU44" s="59"/>
      <c r="DHV44" s="59"/>
      <c r="DHW44" s="59"/>
      <c r="DHX44" s="59"/>
      <c r="DHY44" s="59"/>
      <c r="DHZ44" s="59"/>
      <c r="DIA44" s="59"/>
      <c r="DIB44" s="59"/>
      <c r="DIC44" s="59"/>
      <c r="DID44" s="59"/>
      <c r="DIE44" s="59"/>
      <c r="DIF44" s="59"/>
      <c r="DIG44" s="59"/>
      <c r="DIH44" s="59"/>
      <c r="DII44" s="59"/>
      <c r="DIJ44" s="59"/>
      <c r="DIK44" s="59"/>
      <c r="DIL44" s="59"/>
      <c r="DIM44" s="59"/>
      <c r="DIN44" s="59"/>
      <c r="DIO44" s="59"/>
      <c r="DIP44" s="59"/>
      <c r="DIQ44" s="59"/>
      <c r="DIR44" s="59"/>
      <c r="DIS44" s="59"/>
      <c r="DIT44" s="59"/>
      <c r="DIU44" s="59"/>
      <c r="DIV44" s="59"/>
      <c r="DIW44" s="59"/>
      <c r="DIX44" s="59"/>
      <c r="DIY44" s="59"/>
      <c r="DIZ44" s="59"/>
      <c r="DJA44" s="59"/>
      <c r="DJB44" s="59"/>
      <c r="DJC44" s="59"/>
      <c r="DJD44" s="59"/>
      <c r="DJE44" s="59"/>
      <c r="DJF44" s="59"/>
      <c r="DJG44" s="59"/>
      <c r="DJH44" s="59"/>
      <c r="DJI44" s="59"/>
      <c r="DJJ44" s="59"/>
      <c r="DJK44" s="59"/>
      <c r="DJL44" s="59"/>
      <c r="DJM44" s="59"/>
      <c r="DJN44" s="59"/>
      <c r="DJO44" s="59"/>
      <c r="DJP44" s="59"/>
      <c r="DJQ44" s="59"/>
      <c r="DJR44" s="59"/>
      <c r="DJS44" s="59"/>
      <c r="DJT44" s="59"/>
      <c r="DJU44" s="59"/>
      <c r="DJV44" s="59"/>
      <c r="DJW44" s="59"/>
      <c r="DJX44" s="59"/>
      <c r="DJY44" s="59"/>
      <c r="DJZ44" s="59"/>
      <c r="DKA44" s="59"/>
      <c r="DKB44" s="59"/>
      <c r="DKC44" s="59"/>
      <c r="DKD44" s="59"/>
      <c r="DKE44" s="59"/>
      <c r="DKF44" s="59"/>
      <c r="DKG44" s="59"/>
      <c r="DKH44" s="59"/>
      <c r="DKI44" s="59"/>
      <c r="DKJ44" s="59"/>
      <c r="DKK44" s="59"/>
      <c r="DKL44" s="59"/>
      <c r="DKM44" s="59"/>
      <c r="DKN44" s="59"/>
      <c r="DKO44" s="59"/>
      <c r="DKP44" s="59"/>
      <c r="DKQ44" s="59"/>
      <c r="DKR44" s="59"/>
      <c r="DKS44" s="59"/>
      <c r="DKT44" s="59"/>
      <c r="DKU44" s="59"/>
      <c r="DKV44" s="59"/>
      <c r="DKW44" s="59"/>
      <c r="DKX44" s="59"/>
      <c r="DKY44" s="59"/>
      <c r="DKZ44" s="59"/>
      <c r="DLA44" s="59"/>
      <c r="DLB44" s="59"/>
      <c r="DLC44" s="59"/>
      <c r="DLD44" s="59"/>
      <c r="DLE44" s="59"/>
      <c r="DLF44" s="59"/>
      <c r="DLG44" s="59"/>
      <c r="DLH44" s="59"/>
      <c r="DLI44" s="59"/>
      <c r="DLJ44" s="59"/>
      <c r="DLK44" s="59"/>
      <c r="DLL44" s="59"/>
      <c r="DLM44" s="59"/>
      <c r="DLN44" s="59"/>
      <c r="DLO44" s="59"/>
      <c r="DLP44" s="59"/>
      <c r="DLQ44" s="59"/>
      <c r="DLR44" s="59"/>
      <c r="DLS44" s="59"/>
      <c r="DLT44" s="59"/>
      <c r="DLU44" s="59"/>
      <c r="DLV44" s="59"/>
      <c r="DLW44" s="59"/>
      <c r="DLX44" s="59"/>
      <c r="DLY44" s="59"/>
      <c r="DLZ44" s="59"/>
      <c r="DMA44" s="59"/>
      <c r="DMB44" s="59"/>
      <c r="DMC44" s="59"/>
      <c r="DMD44" s="59"/>
      <c r="DME44" s="59"/>
      <c r="DMF44" s="59"/>
      <c r="DMG44" s="59"/>
      <c r="DMH44" s="59"/>
      <c r="DMI44" s="59"/>
      <c r="DMJ44" s="59"/>
      <c r="DMK44" s="59"/>
      <c r="DML44" s="59"/>
      <c r="DMM44" s="59"/>
      <c r="DMN44" s="59"/>
      <c r="DMO44" s="59"/>
      <c r="DMP44" s="59"/>
      <c r="DMQ44" s="59"/>
      <c r="DMR44" s="59"/>
      <c r="DMS44" s="59"/>
      <c r="DMT44" s="59"/>
      <c r="DMU44" s="59"/>
      <c r="DMV44" s="59"/>
      <c r="DMW44" s="59"/>
      <c r="DMX44" s="59"/>
      <c r="DMY44" s="59"/>
      <c r="DMZ44" s="59"/>
      <c r="DNA44" s="59"/>
      <c r="DNB44" s="59"/>
      <c r="DNC44" s="59"/>
      <c r="DND44" s="59"/>
      <c r="DNE44" s="59"/>
      <c r="DNF44" s="59"/>
      <c r="DNG44" s="59"/>
      <c r="DNH44" s="59"/>
      <c r="DNI44" s="59"/>
      <c r="DNJ44" s="59"/>
      <c r="DNK44" s="59"/>
      <c r="DNL44" s="59"/>
      <c r="DNM44" s="59"/>
      <c r="DNN44" s="59"/>
      <c r="DNO44" s="59"/>
      <c r="DNP44" s="59"/>
      <c r="DNQ44" s="59"/>
      <c r="DNR44" s="59"/>
      <c r="DNS44" s="59"/>
      <c r="DNT44" s="59"/>
      <c r="DNU44" s="59"/>
      <c r="DNV44" s="59"/>
      <c r="DNW44" s="59"/>
      <c r="DNX44" s="59"/>
      <c r="DNY44" s="59"/>
      <c r="DNZ44" s="59"/>
      <c r="DOA44" s="59"/>
      <c r="DOB44" s="59"/>
      <c r="DOC44" s="59"/>
      <c r="DOD44" s="59"/>
      <c r="DOE44" s="59"/>
      <c r="DOF44" s="59"/>
      <c r="DOG44" s="59"/>
      <c r="DOH44" s="59"/>
      <c r="DOI44" s="59"/>
      <c r="DOJ44" s="59"/>
      <c r="DOK44" s="59"/>
      <c r="DOL44" s="59"/>
      <c r="DOM44" s="59"/>
      <c r="DON44" s="59"/>
      <c r="DOO44" s="59"/>
      <c r="DOP44" s="59"/>
      <c r="DOQ44" s="59"/>
      <c r="DOR44" s="59"/>
      <c r="DOS44" s="59"/>
      <c r="DOT44" s="59"/>
      <c r="DOU44" s="59"/>
      <c r="DOV44" s="59"/>
      <c r="DOW44" s="59"/>
      <c r="DOX44" s="59"/>
      <c r="DOY44" s="59"/>
      <c r="DOZ44" s="59"/>
      <c r="DPA44" s="59"/>
      <c r="DPB44" s="59"/>
      <c r="DPC44" s="59"/>
      <c r="DPD44" s="59"/>
      <c r="DPE44" s="59"/>
      <c r="DPF44" s="59"/>
      <c r="DPG44" s="59"/>
      <c r="DPH44" s="59"/>
      <c r="DPI44" s="59"/>
      <c r="DPJ44" s="59"/>
      <c r="DPK44" s="59"/>
      <c r="DPL44" s="59"/>
      <c r="DPM44" s="59"/>
      <c r="DPN44" s="59"/>
      <c r="DPO44" s="59"/>
      <c r="DPP44" s="59"/>
      <c r="DPQ44" s="59"/>
      <c r="DPR44" s="59"/>
      <c r="DPS44" s="59"/>
      <c r="DPT44" s="59"/>
      <c r="DPU44" s="59"/>
      <c r="DPV44" s="59"/>
      <c r="DPW44" s="59"/>
      <c r="DPX44" s="59"/>
      <c r="DPY44" s="59"/>
      <c r="DPZ44" s="59"/>
      <c r="DQA44" s="59"/>
      <c r="DQB44" s="59"/>
      <c r="DQC44" s="59"/>
      <c r="DQD44" s="59"/>
      <c r="DQE44" s="59"/>
      <c r="DQF44" s="59"/>
      <c r="DQG44" s="59"/>
      <c r="DQH44" s="59"/>
      <c r="DQI44" s="59"/>
      <c r="DQJ44" s="59"/>
      <c r="DQK44" s="59"/>
      <c r="DQL44" s="59"/>
      <c r="DQM44" s="59"/>
      <c r="DQN44" s="59"/>
      <c r="DQO44" s="59"/>
      <c r="DQP44" s="59"/>
      <c r="DQQ44" s="59"/>
      <c r="DQR44" s="59"/>
      <c r="DQS44" s="59"/>
      <c r="DQT44" s="59"/>
      <c r="DQU44" s="59"/>
      <c r="DQV44" s="59"/>
      <c r="DQW44" s="59"/>
      <c r="DQX44" s="59"/>
      <c r="DQY44" s="59"/>
      <c r="DQZ44" s="59"/>
      <c r="DRA44" s="59"/>
      <c r="DRB44" s="59"/>
      <c r="DRC44" s="59"/>
      <c r="DRD44" s="59"/>
      <c r="DRE44" s="59"/>
      <c r="DRF44" s="59"/>
      <c r="DRG44" s="59"/>
      <c r="DRH44" s="59"/>
      <c r="DRI44" s="59"/>
      <c r="DRJ44" s="59"/>
      <c r="DRK44" s="59"/>
      <c r="DRL44" s="59"/>
      <c r="DRM44" s="59"/>
      <c r="DRN44" s="59"/>
      <c r="DRO44" s="59"/>
      <c r="DRP44" s="59"/>
      <c r="DRQ44" s="59"/>
      <c r="DRR44" s="59"/>
      <c r="DRS44" s="59"/>
      <c r="DRT44" s="59"/>
      <c r="DRU44" s="59"/>
      <c r="DRV44" s="59"/>
      <c r="DRW44" s="59"/>
      <c r="DRX44" s="59"/>
      <c r="DRY44" s="59"/>
      <c r="DRZ44" s="59"/>
      <c r="DSA44" s="59"/>
      <c r="DSB44" s="59"/>
      <c r="DSC44" s="59"/>
      <c r="DSD44" s="59"/>
      <c r="DSE44" s="59"/>
      <c r="DSF44" s="59"/>
      <c r="DSG44" s="59"/>
      <c r="DSH44" s="59"/>
      <c r="DSI44" s="59"/>
      <c r="DSJ44" s="59"/>
      <c r="DSK44" s="59"/>
      <c r="DSL44" s="59"/>
      <c r="DSM44" s="59"/>
      <c r="DSN44" s="59"/>
      <c r="DSO44" s="59"/>
      <c r="DSP44" s="59"/>
      <c r="DSQ44" s="59"/>
      <c r="DSR44" s="59"/>
      <c r="DSS44" s="59"/>
      <c r="DST44" s="59"/>
      <c r="DSU44" s="59"/>
      <c r="DSV44" s="59"/>
      <c r="DSW44" s="59"/>
      <c r="DSX44" s="59"/>
      <c r="DSY44" s="59"/>
      <c r="DSZ44" s="59"/>
      <c r="DTA44" s="59"/>
      <c r="DTB44" s="59"/>
      <c r="DTC44" s="59"/>
      <c r="DTD44" s="59"/>
      <c r="DTE44" s="59"/>
      <c r="DTF44" s="59"/>
      <c r="DTG44" s="59"/>
      <c r="DTH44" s="59"/>
      <c r="DTI44" s="59"/>
      <c r="DTJ44" s="59"/>
      <c r="DTK44" s="59"/>
      <c r="DTL44" s="59"/>
      <c r="DTM44" s="59"/>
      <c r="DTN44" s="59"/>
      <c r="DTO44" s="59"/>
      <c r="DTP44" s="59"/>
      <c r="DTQ44" s="59"/>
      <c r="DTR44" s="59"/>
      <c r="DTS44" s="59"/>
      <c r="DTT44" s="59"/>
      <c r="DTU44" s="59"/>
      <c r="DTV44" s="59"/>
      <c r="DTW44" s="59"/>
      <c r="DTX44" s="59"/>
      <c r="DTY44" s="59"/>
      <c r="DTZ44" s="59"/>
      <c r="DUA44" s="59"/>
      <c r="DUB44" s="59"/>
      <c r="DUC44" s="59"/>
      <c r="DUD44" s="59"/>
      <c r="DUE44" s="59"/>
      <c r="DUF44" s="59"/>
      <c r="DUG44" s="59"/>
      <c r="DUH44" s="59"/>
      <c r="DUI44" s="59"/>
      <c r="DUJ44" s="59"/>
      <c r="DUK44" s="59"/>
      <c r="DUL44" s="59"/>
      <c r="DUM44" s="59"/>
      <c r="DUN44" s="59"/>
      <c r="DUO44" s="59"/>
      <c r="DUP44" s="59"/>
      <c r="DUQ44" s="59"/>
      <c r="DUR44" s="59"/>
      <c r="DUS44" s="59"/>
      <c r="DUT44" s="59"/>
      <c r="DUU44" s="59"/>
      <c r="DUV44" s="59"/>
      <c r="DUW44" s="59"/>
      <c r="DUX44" s="59"/>
      <c r="DUY44" s="59"/>
      <c r="DUZ44" s="59"/>
      <c r="DVA44" s="59"/>
      <c r="DVB44" s="59"/>
      <c r="DVC44" s="59"/>
      <c r="DVD44" s="59"/>
      <c r="DVE44" s="59"/>
      <c r="DVF44" s="59"/>
      <c r="DVG44" s="59"/>
      <c r="DVH44" s="59"/>
      <c r="DVI44" s="59"/>
      <c r="DVJ44" s="59"/>
      <c r="DVK44" s="59"/>
      <c r="DVL44" s="59"/>
      <c r="DVM44" s="59"/>
      <c r="DVN44" s="59"/>
      <c r="DVO44" s="59"/>
      <c r="DVP44" s="59"/>
      <c r="DVQ44" s="59"/>
      <c r="DVR44" s="59"/>
      <c r="DVS44" s="59"/>
      <c r="DVT44" s="59"/>
      <c r="DVU44" s="59"/>
      <c r="DVV44" s="59"/>
      <c r="DVW44" s="59"/>
      <c r="DVX44" s="59"/>
      <c r="DVY44" s="59"/>
      <c r="DVZ44" s="59"/>
      <c r="DWA44" s="59"/>
      <c r="DWB44" s="59"/>
      <c r="DWC44" s="59"/>
      <c r="DWD44" s="59"/>
      <c r="DWE44" s="59"/>
      <c r="DWF44" s="59"/>
      <c r="DWG44" s="59"/>
      <c r="DWH44" s="59"/>
      <c r="DWI44" s="59"/>
      <c r="DWJ44" s="59"/>
      <c r="DWK44" s="59"/>
      <c r="DWL44" s="59"/>
      <c r="DWM44" s="59"/>
      <c r="DWN44" s="59"/>
      <c r="DWO44" s="59"/>
      <c r="DWP44" s="59"/>
      <c r="DWQ44" s="59"/>
      <c r="DWR44" s="59"/>
      <c r="DWS44" s="59"/>
      <c r="DWT44" s="59"/>
      <c r="DWU44" s="59"/>
      <c r="DWV44" s="59"/>
      <c r="DWW44" s="59"/>
      <c r="DWX44" s="59"/>
      <c r="DWY44" s="59"/>
      <c r="DWZ44" s="59"/>
      <c r="DXA44" s="59"/>
      <c r="DXB44" s="59"/>
      <c r="DXC44" s="59"/>
      <c r="DXD44" s="59"/>
      <c r="DXE44" s="59"/>
      <c r="DXF44" s="59"/>
      <c r="DXG44" s="59"/>
      <c r="DXH44" s="59"/>
      <c r="DXI44" s="59"/>
      <c r="DXJ44" s="59"/>
      <c r="DXK44" s="59"/>
      <c r="DXL44" s="59"/>
      <c r="DXM44" s="59"/>
      <c r="DXN44" s="59"/>
      <c r="DXO44" s="59"/>
      <c r="DXP44" s="59"/>
      <c r="DXQ44" s="59"/>
      <c r="DXR44" s="59"/>
      <c r="DXS44" s="59"/>
      <c r="DXT44" s="59"/>
      <c r="DXU44" s="59"/>
      <c r="DXV44" s="59"/>
      <c r="DXW44" s="59"/>
      <c r="DXX44" s="59"/>
      <c r="DXY44" s="59"/>
      <c r="DXZ44" s="59"/>
      <c r="DYA44" s="59"/>
      <c r="DYB44" s="59"/>
      <c r="DYC44" s="59"/>
      <c r="DYD44" s="59"/>
      <c r="DYE44" s="59"/>
      <c r="DYF44" s="59"/>
      <c r="DYG44" s="59"/>
      <c r="DYH44" s="59"/>
      <c r="DYI44" s="59"/>
      <c r="DYJ44" s="59"/>
      <c r="DYK44" s="59"/>
      <c r="DYL44" s="59"/>
      <c r="DYM44" s="59"/>
      <c r="DYN44" s="59"/>
      <c r="DYO44" s="59"/>
      <c r="DYP44" s="59"/>
      <c r="DYQ44" s="59"/>
      <c r="DYR44" s="59"/>
      <c r="DYS44" s="59"/>
      <c r="DYT44" s="59"/>
      <c r="DYU44" s="59"/>
      <c r="DYV44" s="59"/>
      <c r="DYW44" s="59"/>
      <c r="DYX44" s="59"/>
      <c r="DYY44" s="59"/>
      <c r="DYZ44" s="59"/>
      <c r="DZA44" s="59"/>
      <c r="DZB44" s="59"/>
      <c r="DZC44" s="59"/>
      <c r="DZD44" s="59"/>
      <c r="DZE44" s="59"/>
      <c r="DZF44" s="59"/>
      <c r="DZG44" s="59"/>
      <c r="DZH44" s="59"/>
      <c r="DZI44" s="59"/>
      <c r="DZJ44" s="59"/>
      <c r="DZK44" s="59"/>
      <c r="DZL44" s="59"/>
      <c r="DZM44" s="59"/>
      <c r="DZN44" s="59"/>
      <c r="DZO44" s="59"/>
      <c r="DZP44" s="59"/>
      <c r="DZQ44" s="59"/>
      <c r="DZR44" s="59"/>
      <c r="DZS44" s="59"/>
      <c r="DZT44" s="59"/>
      <c r="DZU44" s="59"/>
      <c r="DZV44" s="59"/>
      <c r="DZW44" s="59"/>
      <c r="DZX44" s="59"/>
      <c r="DZY44" s="59"/>
      <c r="DZZ44" s="59"/>
      <c r="EAA44" s="59"/>
      <c r="EAB44" s="59"/>
      <c r="EAC44" s="59"/>
      <c r="EAD44" s="59"/>
      <c r="EAE44" s="59"/>
      <c r="EAF44" s="59"/>
      <c r="EAG44" s="59"/>
      <c r="EAH44" s="59"/>
      <c r="EAI44" s="59"/>
      <c r="EAJ44" s="59"/>
      <c r="EAK44" s="59"/>
      <c r="EAL44" s="59"/>
      <c r="EAM44" s="59"/>
      <c r="EAN44" s="59"/>
      <c r="EAO44" s="59"/>
      <c r="EAP44" s="59"/>
      <c r="EAQ44" s="59"/>
      <c r="EAR44" s="59"/>
      <c r="EAS44" s="59"/>
      <c r="EAT44" s="59"/>
      <c r="EAU44" s="59"/>
      <c r="EAV44" s="59"/>
      <c r="EAW44" s="59"/>
      <c r="EAX44" s="59"/>
      <c r="EAY44" s="59"/>
      <c r="EAZ44" s="59"/>
      <c r="EBA44" s="59"/>
      <c r="EBB44" s="59"/>
      <c r="EBC44" s="59"/>
      <c r="EBD44" s="59"/>
      <c r="EBE44" s="59"/>
      <c r="EBF44" s="59"/>
      <c r="EBG44" s="59"/>
      <c r="EBH44" s="59"/>
      <c r="EBI44" s="59"/>
      <c r="EBJ44" s="59"/>
      <c r="EBK44" s="59"/>
      <c r="EBL44" s="59"/>
      <c r="EBM44" s="59"/>
      <c r="EBN44" s="59"/>
      <c r="EBO44" s="59"/>
      <c r="EBP44" s="59"/>
      <c r="EBQ44" s="59"/>
      <c r="EBR44" s="59"/>
      <c r="EBS44" s="59"/>
      <c r="EBT44" s="59"/>
      <c r="EBU44" s="59"/>
      <c r="EBV44" s="59"/>
      <c r="EBW44" s="59"/>
      <c r="EBX44" s="59"/>
      <c r="EBY44" s="59"/>
      <c r="EBZ44" s="59"/>
      <c r="ECA44" s="59"/>
      <c r="ECB44" s="59"/>
      <c r="ECC44" s="59"/>
      <c r="ECD44" s="59"/>
      <c r="ECE44" s="59"/>
      <c r="ECF44" s="59"/>
      <c r="ECG44" s="59"/>
      <c r="ECH44" s="59"/>
      <c r="ECI44" s="59"/>
      <c r="ECJ44" s="59"/>
      <c r="ECK44" s="59"/>
      <c r="ECL44" s="59"/>
      <c r="ECM44" s="59"/>
      <c r="ECN44" s="59"/>
      <c r="ECO44" s="59"/>
      <c r="ECP44" s="59"/>
      <c r="ECQ44" s="59"/>
      <c r="ECR44" s="59"/>
      <c r="ECS44" s="59"/>
      <c r="ECT44" s="59"/>
      <c r="ECU44" s="59"/>
      <c r="ECV44" s="59"/>
      <c r="ECW44" s="59"/>
      <c r="ECX44" s="59"/>
      <c r="ECY44" s="59"/>
      <c r="ECZ44" s="59"/>
      <c r="EDA44" s="59"/>
      <c r="EDB44" s="59"/>
      <c r="EDC44" s="59"/>
      <c r="EDD44" s="59"/>
      <c r="EDE44" s="59"/>
      <c r="EDF44" s="59"/>
      <c r="EDG44" s="59"/>
      <c r="EDH44" s="59"/>
      <c r="EDI44" s="59"/>
      <c r="EDJ44" s="59"/>
      <c r="EDK44" s="59"/>
      <c r="EDL44" s="59"/>
      <c r="EDM44" s="59"/>
      <c r="EDN44" s="59"/>
      <c r="EDO44" s="59"/>
      <c r="EDP44" s="59"/>
      <c r="EDQ44" s="59"/>
      <c r="EDR44" s="59"/>
      <c r="EDS44" s="59"/>
      <c r="EDT44" s="59"/>
      <c r="EDU44" s="59"/>
      <c r="EDV44" s="59"/>
      <c r="EDW44" s="59"/>
      <c r="EDX44" s="59"/>
      <c r="EDY44" s="59"/>
      <c r="EDZ44" s="59"/>
      <c r="EEA44" s="59"/>
      <c r="EEB44" s="59"/>
      <c r="EEC44" s="59"/>
      <c r="EED44" s="59"/>
      <c r="EEE44" s="59"/>
      <c r="EEF44" s="59"/>
      <c r="EEG44" s="59"/>
      <c r="EEH44" s="59"/>
      <c r="EEI44" s="59"/>
      <c r="EEJ44" s="59"/>
      <c r="EEK44" s="59"/>
      <c r="EEL44" s="59"/>
      <c r="EEM44" s="59"/>
      <c r="EEN44" s="59"/>
      <c r="EEO44" s="59"/>
      <c r="EEP44" s="59"/>
      <c r="EEQ44" s="59"/>
      <c r="EER44" s="59"/>
      <c r="EES44" s="59"/>
      <c r="EET44" s="59"/>
      <c r="EEU44" s="59"/>
      <c r="EEV44" s="59"/>
      <c r="EEW44" s="59"/>
      <c r="EEX44" s="59"/>
      <c r="EEY44" s="59"/>
      <c r="EEZ44" s="59"/>
      <c r="EFA44" s="59"/>
      <c r="EFB44" s="59"/>
      <c r="EFC44" s="59"/>
      <c r="EFD44" s="59"/>
      <c r="EFE44" s="59"/>
      <c r="EFF44" s="59"/>
      <c r="EFG44" s="59"/>
      <c r="EFH44" s="59"/>
      <c r="EFI44" s="59"/>
      <c r="EFJ44" s="59"/>
      <c r="EFK44" s="59"/>
      <c r="EFL44" s="59"/>
      <c r="EFM44" s="59"/>
      <c r="EFN44" s="59"/>
      <c r="EFO44" s="59"/>
      <c r="EFP44" s="59"/>
      <c r="EFQ44" s="59"/>
      <c r="EFR44" s="59"/>
      <c r="EFS44" s="59"/>
      <c r="EFT44" s="59"/>
      <c r="EFU44" s="59"/>
      <c r="EFV44" s="59"/>
      <c r="EFW44" s="59"/>
      <c r="EFX44" s="59"/>
      <c r="EFY44" s="59"/>
      <c r="EFZ44" s="59"/>
      <c r="EGA44" s="59"/>
      <c r="EGB44" s="59"/>
      <c r="EGC44" s="59"/>
      <c r="EGD44" s="59"/>
      <c r="EGE44" s="59"/>
      <c r="EGF44" s="59"/>
      <c r="EGG44" s="59"/>
      <c r="EGH44" s="59"/>
      <c r="EGI44" s="59"/>
      <c r="EGJ44" s="59"/>
      <c r="EGK44" s="59"/>
      <c r="EGL44" s="59"/>
      <c r="EGM44" s="59"/>
      <c r="EGN44" s="59"/>
      <c r="EGO44" s="59"/>
      <c r="EGP44" s="59"/>
      <c r="EGQ44" s="59"/>
      <c r="EGR44" s="59"/>
      <c r="EGS44" s="59"/>
      <c r="EGT44" s="59"/>
      <c r="EGU44" s="59"/>
      <c r="EGV44" s="59"/>
      <c r="EGW44" s="59"/>
      <c r="EGX44" s="59"/>
      <c r="EGY44" s="59"/>
      <c r="EGZ44" s="59"/>
      <c r="EHA44" s="59"/>
      <c r="EHB44" s="59"/>
      <c r="EHC44" s="59"/>
      <c r="EHD44" s="59"/>
      <c r="EHE44" s="59"/>
      <c r="EHF44" s="59"/>
      <c r="EHG44" s="59"/>
      <c r="EHH44" s="59"/>
      <c r="EHI44" s="59"/>
      <c r="EHJ44" s="59"/>
      <c r="EHK44" s="59"/>
      <c r="EHL44" s="59"/>
      <c r="EHM44" s="59"/>
      <c r="EHN44" s="59"/>
      <c r="EHO44" s="59"/>
      <c r="EHP44" s="59"/>
      <c r="EHQ44" s="59"/>
      <c r="EHR44" s="59"/>
      <c r="EHS44" s="59"/>
      <c r="EHT44" s="59"/>
      <c r="EHU44" s="59"/>
      <c r="EHV44" s="59"/>
      <c r="EHW44" s="59"/>
      <c r="EHX44" s="59"/>
      <c r="EHY44" s="59"/>
      <c r="EHZ44" s="59"/>
      <c r="EIA44" s="59"/>
      <c r="EIB44" s="59"/>
      <c r="EIC44" s="59"/>
      <c r="EID44" s="59"/>
      <c r="EIE44" s="59"/>
      <c r="EIF44" s="59"/>
      <c r="EIG44" s="59"/>
      <c r="EIH44" s="59"/>
      <c r="EII44" s="59"/>
      <c r="EIJ44" s="59"/>
      <c r="EIK44" s="59"/>
      <c r="EIL44" s="59"/>
      <c r="EIM44" s="59"/>
      <c r="EIN44" s="59"/>
      <c r="EIO44" s="59"/>
      <c r="EIP44" s="59"/>
      <c r="EIQ44" s="59"/>
      <c r="EIR44" s="59"/>
      <c r="EIS44" s="59"/>
      <c r="EIT44" s="59"/>
      <c r="EIU44" s="59"/>
      <c r="EIV44" s="59"/>
      <c r="EIW44" s="59"/>
      <c r="EIX44" s="59"/>
      <c r="EIY44" s="59"/>
      <c r="EIZ44" s="59"/>
      <c r="EJA44" s="59"/>
      <c r="EJB44" s="59"/>
      <c r="EJC44" s="59"/>
      <c r="EJD44" s="59"/>
      <c r="EJE44" s="59"/>
      <c r="EJF44" s="59"/>
      <c r="EJG44" s="59"/>
      <c r="EJH44" s="59"/>
      <c r="EJI44" s="59"/>
      <c r="EJJ44" s="59"/>
      <c r="EJK44" s="59"/>
      <c r="EJL44" s="59"/>
      <c r="EJM44" s="59"/>
      <c r="EJN44" s="59"/>
      <c r="EJO44" s="59"/>
      <c r="EJP44" s="59"/>
      <c r="EJQ44" s="59"/>
      <c r="EJR44" s="59"/>
      <c r="EJS44" s="59"/>
      <c r="EJT44" s="59"/>
      <c r="EJU44" s="59"/>
      <c r="EJV44" s="59"/>
      <c r="EJW44" s="59"/>
      <c r="EJX44" s="59"/>
      <c r="EJY44" s="59"/>
      <c r="EJZ44" s="59"/>
      <c r="EKA44" s="59"/>
      <c r="EKB44" s="59"/>
      <c r="EKC44" s="59"/>
      <c r="EKD44" s="59"/>
      <c r="EKE44" s="59"/>
      <c r="EKF44" s="59"/>
      <c r="EKG44" s="59"/>
      <c r="EKH44" s="59"/>
      <c r="EKI44" s="59"/>
      <c r="EKJ44" s="59"/>
      <c r="EKK44" s="59"/>
      <c r="EKL44" s="59"/>
      <c r="EKM44" s="59"/>
      <c r="EKN44" s="59"/>
      <c r="EKO44" s="59"/>
      <c r="EKP44" s="59"/>
      <c r="EKQ44" s="59"/>
      <c r="EKR44" s="59"/>
      <c r="EKS44" s="59"/>
      <c r="EKT44" s="59"/>
      <c r="EKU44" s="59"/>
      <c r="EKV44" s="59"/>
      <c r="EKW44" s="59"/>
      <c r="EKX44" s="59"/>
      <c r="EKY44" s="59"/>
      <c r="EKZ44" s="59"/>
      <c r="ELA44" s="59"/>
      <c r="ELB44" s="59"/>
      <c r="ELC44" s="59"/>
      <c r="ELD44" s="59"/>
      <c r="ELE44" s="59"/>
      <c r="ELF44" s="59"/>
      <c r="ELG44" s="59"/>
      <c r="ELH44" s="59"/>
      <c r="ELI44" s="59"/>
      <c r="ELJ44" s="59"/>
      <c r="ELK44" s="59"/>
      <c r="ELL44" s="59"/>
      <c r="ELM44" s="59"/>
      <c r="ELN44" s="59"/>
      <c r="ELO44" s="59"/>
      <c r="ELP44" s="59"/>
      <c r="ELQ44" s="59"/>
      <c r="ELR44" s="59"/>
      <c r="ELS44" s="59"/>
      <c r="ELT44" s="59"/>
      <c r="ELU44" s="59"/>
      <c r="ELV44" s="59"/>
      <c r="ELW44" s="59"/>
      <c r="ELX44" s="59"/>
      <c r="ELY44" s="59"/>
      <c r="ELZ44" s="59"/>
      <c r="EMA44" s="59"/>
      <c r="EMB44" s="59"/>
      <c r="EMC44" s="59"/>
      <c r="EMD44" s="59"/>
      <c r="EME44" s="59"/>
      <c r="EMF44" s="59"/>
      <c r="EMG44" s="59"/>
      <c r="EMH44" s="59"/>
      <c r="EMI44" s="59"/>
      <c r="EMJ44" s="59"/>
      <c r="EMK44" s="59"/>
      <c r="EML44" s="59"/>
      <c r="EMM44" s="59"/>
      <c r="EMN44" s="59"/>
      <c r="EMO44" s="59"/>
      <c r="EMP44" s="59"/>
      <c r="EMQ44" s="59"/>
      <c r="EMR44" s="59"/>
      <c r="EMS44" s="59"/>
      <c r="EMT44" s="59"/>
      <c r="EMU44" s="59"/>
      <c r="EMV44" s="59"/>
      <c r="EMW44" s="59"/>
      <c r="EMX44" s="59"/>
      <c r="EMY44" s="59"/>
      <c r="EMZ44" s="59"/>
      <c r="ENA44" s="59"/>
      <c r="ENB44" s="59"/>
      <c r="ENC44" s="59"/>
      <c r="END44" s="59"/>
      <c r="ENE44" s="59"/>
      <c r="ENF44" s="59"/>
      <c r="ENG44" s="59"/>
      <c r="ENH44" s="59"/>
      <c r="ENI44" s="59"/>
      <c r="ENJ44" s="59"/>
      <c r="ENK44" s="59"/>
      <c r="ENL44" s="59"/>
      <c r="ENM44" s="59"/>
      <c r="ENN44" s="59"/>
      <c r="ENO44" s="59"/>
      <c r="ENP44" s="59"/>
      <c r="ENQ44" s="59"/>
      <c r="ENR44" s="59"/>
      <c r="ENS44" s="59"/>
      <c r="ENT44" s="59"/>
      <c r="ENU44" s="59"/>
      <c r="ENV44" s="59"/>
      <c r="ENW44" s="59"/>
      <c r="ENX44" s="59"/>
      <c r="ENY44" s="59"/>
      <c r="ENZ44" s="59"/>
      <c r="EOA44" s="59"/>
      <c r="EOB44" s="59"/>
      <c r="EOC44" s="59"/>
      <c r="EOD44" s="59"/>
      <c r="EOE44" s="59"/>
      <c r="EOF44" s="59"/>
      <c r="EOG44" s="59"/>
      <c r="EOH44" s="59"/>
      <c r="EOI44" s="59"/>
      <c r="EOJ44" s="59"/>
      <c r="EOK44" s="59"/>
      <c r="EOL44" s="59"/>
      <c r="EOM44" s="59"/>
      <c r="EON44" s="59"/>
      <c r="EOO44" s="59"/>
      <c r="EOP44" s="59"/>
      <c r="EOQ44" s="59"/>
      <c r="EOR44" s="59"/>
      <c r="EOS44" s="59"/>
      <c r="EOT44" s="59"/>
      <c r="EOU44" s="59"/>
      <c r="EOV44" s="59"/>
      <c r="EOW44" s="59"/>
      <c r="EOX44" s="59"/>
      <c r="EOY44" s="59"/>
      <c r="EOZ44" s="59"/>
      <c r="EPA44" s="59"/>
      <c r="EPB44" s="59"/>
      <c r="EPC44" s="59"/>
      <c r="EPD44" s="59"/>
      <c r="EPE44" s="59"/>
      <c r="EPF44" s="59"/>
      <c r="EPG44" s="59"/>
      <c r="EPH44" s="59"/>
      <c r="EPI44" s="59"/>
      <c r="EPJ44" s="59"/>
      <c r="EPK44" s="59"/>
      <c r="EPL44" s="59"/>
      <c r="EPM44" s="59"/>
      <c r="EPN44" s="59"/>
      <c r="EPO44" s="59"/>
      <c r="EPP44" s="59"/>
      <c r="EPQ44" s="59"/>
      <c r="EPR44" s="59"/>
      <c r="EPS44" s="59"/>
      <c r="EPT44" s="59"/>
      <c r="EPU44" s="59"/>
      <c r="EPV44" s="59"/>
      <c r="EPW44" s="59"/>
      <c r="EPX44" s="59"/>
      <c r="EPY44" s="59"/>
      <c r="EPZ44" s="59"/>
      <c r="EQA44" s="59"/>
      <c r="EQB44" s="59"/>
      <c r="EQC44" s="59"/>
      <c r="EQD44" s="59"/>
      <c r="EQE44" s="59"/>
      <c r="EQF44" s="59"/>
      <c r="EQG44" s="59"/>
      <c r="EQH44" s="59"/>
      <c r="EQI44" s="59"/>
      <c r="EQJ44" s="59"/>
      <c r="EQK44" s="59"/>
      <c r="EQL44" s="59"/>
      <c r="EQM44" s="59"/>
      <c r="EQN44" s="59"/>
      <c r="EQO44" s="59"/>
      <c r="EQP44" s="59"/>
      <c r="EQQ44" s="59"/>
      <c r="EQR44" s="59"/>
      <c r="EQS44" s="59"/>
      <c r="EQT44" s="59"/>
      <c r="EQU44" s="59"/>
      <c r="EQV44" s="59"/>
      <c r="EQW44" s="59"/>
      <c r="EQX44" s="59"/>
      <c r="EQY44" s="59"/>
      <c r="EQZ44" s="59"/>
      <c r="ERA44" s="59"/>
      <c r="ERB44" s="59"/>
      <c r="ERC44" s="59"/>
      <c r="ERD44" s="59"/>
      <c r="ERE44" s="59"/>
      <c r="ERF44" s="59"/>
      <c r="ERG44" s="59"/>
      <c r="ERH44" s="59"/>
      <c r="ERI44" s="59"/>
      <c r="ERJ44" s="59"/>
      <c r="ERK44" s="59"/>
      <c r="ERL44" s="59"/>
      <c r="ERM44" s="59"/>
      <c r="ERN44" s="59"/>
      <c r="ERO44" s="59"/>
      <c r="ERP44" s="59"/>
      <c r="ERQ44" s="59"/>
      <c r="ERR44" s="59"/>
      <c r="ERS44" s="59"/>
      <c r="ERT44" s="59"/>
      <c r="ERU44" s="59"/>
      <c r="ERV44" s="59"/>
      <c r="ERW44" s="59"/>
      <c r="ERX44" s="59"/>
      <c r="ERY44" s="59"/>
      <c r="ERZ44" s="59"/>
      <c r="ESA44" s="59"/>
      <c r="ESB44" s="59"/>
      <c r="ESC44" s="59"/>
      <c r="ESD44" s="59"/>
      <c r="ESE44" s="59"/>
      <c r="ESF44" s="59"/>
      <c r="ESG44" s="59"/>
      <c r="ESH44" s="59"/>
      <c r="ESI44" s="59"/>
      <c r="ESJ44" s="59"/>
      <c r="ESK44" s="59"/>
      <c r="ESL44" s="59"/>
      <c r="ESM44" s="59"/>
      <c r="ESN44" s="59"/>
      <c r="ESO44" s="59"/>
      <c r="ESP44" s="59"/>
      <c r="ESQ44" s="59"/>
      <c r="ESR44" s="59"/>
      <c r="ESS44" s="59"/>
      <c r="EST44" s="59"/>
      <c r="ESU44" s="59"/>
      <c r="ESV44" s="59"/>
      <c r="ESW44" s="59"/>
      <c r="ESX44" s="59"/>
      <c r="ESY44" s="59"/>
      <c r="ESZ44" s="59"/>
      <c r="ETA44" s="59"/>
      <c r="ETB44" s="59"/>
      <c r="ETC44" s="59"/>
      <c r="ETD44" s="59"/>
      <c r="ETE44" s="59"/>
      <c r="ETF44" s="59"/>
      <c r="ETG44" s="59"/>
      <c r="ETH44" s="59"/>
      <c r="ETI44" s="59"/>
      <c r="ETJ44" s="59"/>
      <c r="ETK44" s="59"/>
      <c r="ETL44" s="59"/>
      <c r="ETM44" s="59"/>
      <c r="ETN44" s="59"/>
      <c r="ETO44" s="59"/>
      <c r="ETP44" s="59"/>
      <c r="ETQ44" s="59"/>
      <c r="ETR44" s="59"/>
      <c r="ETS44" s="59"/>
      <c r="ETT44" s="59"/>
      <c r="ETU44" s="59"/>
      <c r="ETV44" s="59"/>
      <c r="ETW44" s="59"/>
      <c r="ETX44" s="59"/>
      <c r="ETY44" s="59"/>
      <c r="ETZ44" s="59"/>
      <c r="EUA44" s="59"/>
      <c r="EUB44" s="59"/>
      <c r="EUC44" s="59"/>
      <c r="EUD44" s="59"/>
      <c r="EUE44" s="59"/>
      <c r="EUF44" s="59"/>
      <c r="EUG44" s="59"/>
      <c r="EUH44" s="59"/>
      <c r="EUI44" s="59"/>
      <c r="EUJ44" s="59"/>
      <c r="EUK44" s="59"/>
      <c r="EUL44" s="59"/>
      <c r="EUM44" s="59"/>
      <c r="EUN44" s="59"/>
      <c r="EUO44" s="59"/>
      <c r="EUP44" s="59"/>
      <c r="EUQ44" s="59"/>
      <c r="EUR44" s="59"/>
      <c r="EUS44" s="59"/>
      <c r="EUT44" s="59"/>
      <c r="EUU44" s="59"/>
      <c r="EUV44" s="59"/>
      <c r="EUW44" s="59"/>
      <c r="EUX44" s="59"/>
      <c r="EUY44" s="59"/>
      <c r="EUZ44" s="59"/>
      <c r="EVA44" s="59"/>
      <c r="EVB44" s="59"/>
      <c r="EVC44" s="59"/>
      <c r="EVD44" s="59"/>
      <c r="EVE44" s="59"/>
      <c r="EVF44" s="59"/>
      <c r="EVG44" s="59"/>
      <c r="EVH44" s="59"/>
      <c r="EVI44" s="59"/>
      <c r="EVJ44" s="59"/>
      <c r="EVK44" s="59"/>
      <c r="EVL44" s="59"/>
      <c r="EVM44" s="59"/>
      <c r="EVN44" s="59"/>
      <c r="EVO44" s="59"/>
      <c r="EVP44" s="59"/>
      <c r="EVQ44" s="59"/>
      <c r="EVR44" s="59"/>
      <c r="EVS44" s="59"/>
      <c r="EVT44" s="59"/>
      <c r="EVU44" s="59"/>
      <c r="EVV44" s="59"/>
      <c r="EVW44" s="59"/>
      <c r="EVX44" s="59"/>
      <c r="EVY44" s="59"/>
      <c r="EVZ44" s="59"/>
      <c r="EWA44" s="59"/>
      <c r="EWB44" s="59"/>
      <c r="EWC44" s="59"/>
      <c r="EWD44" s="59"/>
      <c r="EWE44" s="59"/>
      <c r="EWF44" s="59"/>
      <c r="EWG44" s="59"/>
      <c r="EWH44" s="59"/>
      <c r="EWI44" s="59"/>
      <c r="EWJ44" s="59"/>
      <c r="EWK44" s="59"/>
      <c r="EWL44" s="59"/>
      <c r="EWM44" s="59"/>
      <c r="EWN44" s="59"/>
      <c r="EWO44" s="59"/>
      <c r="EWP44" s="59"/>
      <c r="EWQ44" s="59"/>
      <c r="EWR44" s="59"/>
      <c r="EWS44" s="59"/>
      <c r="EWT44" s="59"/>
      <c r="EWU44" s="59"/>
      <c r="EWV44" s="59"/>
      <c r="EWW44" s="59"/>
      <c r="EWX44" s="59"/>
      <c r="EWY44" s="59"/>
      <c r="EWZ44" s="59"/>
      <c r="EXA44" s="59"/>
      <c r="EXB44" s="59"/>
      <c r="EXC44" s="59"/>
      <c r="EXD44" s="59"/>
      <c r="EXE44" s="59"/>
      <c r="EXF44" s="59"/>
      <c r="EXG44" s="59"/>
      <c r="EXH44" s="59"/>
      <c r="EXI44" s="59"/>
      <c r="EXJ44" s="59"/>
      <c r="EXK44" s="59"/>
      <c r="EXL44" s="59"/>
      <c r="EXM44" s="59"/>
      <c r="EXN44" s="59"/>
      <c r="EXO44" s="59"/>
      <c r="EXP44" s="59"/>
      <c r="EXQ44" s="59"/>
      <c r="EXR44" s="59"/>
      <c r="EXS44" s="59"/>
      <c r="EXT44" s="59"/>
      <c r="EXU44" s="59"/>
      <c r="EXV44" s="59"/>
      <c r="EXW44" s="59"/>
      <c r="EXX44" s="59"/>
      <c r="EXY44" s="59"/>
      <c r="EXZ44" s="59"/>
      <c r="EYA44" s="59"/>
      <c r="EYB44" s="59"/>
      <c r="EYC44" s="59"/>
      <c r="EYD44" s="59"/>
      <c r="EYE44" s="59"/>
      <c r="EYF44" s="59"/>
      <c r="EYG44" s="59"/>
      <c r="EYH44" s="59"/>
      <c r="EYI44" s="59"/>
      <c r="EYJ44" s="59"/>
      <c r="EYK44" s="59"/>
      <c r="EYL44" s="59"/>
      <c r="EYM44" s="59"/>
      <c r="EYN44" s="59"/>
      <c r="EYO44" s="59"/>
      <c r="EYP44" s="59"/>
      <c r="EYQ44" s="59"/>
      <c r="EYR44" s="59"/>
      <c r="EYS44" s="59"/>
      <c r="EYT44" s="59"/>
      <c r="EYU44" s="59"/>
      <c r="EYV44" s="59"/>
      <c r="EYW44" s="59"/>
      <c r="EYX44" s="59"/>
      <c r="EYY44" s="59"/>
      <c r="EYZ44" s="59"/>
      <c r="EZA44" s="59"/>
      <c r="EZB44" s="59"/>
      <c r="EZC44" s="59"/>
      <c r="EZD44" s="59"/>
      <c r="EZE44" s="59"/>
      <c r="EZF44" s="59"/>
      <c r="EZG44" s="59"/>
      <c r="EZH44" s="59"/>
      <c r="EZI44" s="59"/>
      <c r="EZJ44" s="59"/>
      <c r="EZK44" s="59"/>
      <c r="EZL44" s="59"/>
      <c r="EZM44" s="59"/>
      <c r="EZN44" s="59"/>
      <c r="EZO44" s="59"/>
      <c r="EZP44" s="59"/>
      <c r="EZQ44" s="59"/>
      <c r="EZR44" s="59"/>
      <c r="EZS44" s="59"/>
      <c r="EZT44" s="59"/>
      <c r="EZU44" s="59"/>
      <c r="EZV44" s="59"/>
      <c r="EZW44" s="59"/>
      <c r="EZX44" s="59"/>
      <c r="EZY44" s="59"/>
      <c r="EZZ44" s="59"/>
      <c r="FAA44" s="59"/>
      <c r="FAB44" s="59"/>
      <c r="FAC44" s="59"/>
      <c r="FAD44" s="59"/>
      <c r="FAE44" s="59"/>
      <c r="FAF44" s="59"/>
      <c r="FAG44" s="59"/>
      <c r="FAH44" s="59"/>
      <c r="FAI44" s="59"/>
      <c r="FAJ44" s="59"/>
      <c r="FAK44" s="59"/>
      <c r="FAL44" s="59"/>
      <c r="FAM44" s="59"/>
      <c r="FAN44" s="59"/>
      <c r="FAO44" s="59"/>
      <c r="FAP44" s="59"/>
      <c r="FAQ44" s="59"/>
      <c r="FAR44" s="59"/>
      <c r="FAS44" s="59"/>
      <c r="FAT44" s="59"/>
      <c r="FAU44" s="59"/>
      <c r="FAV44" s="59"/>
      <c r="FAW44" s="59"/>
      <c r="FAX44" s="59"/>
      <c r="FAY44" s="59"/>
      <c r="FAZ44" s="59"/>
      <c r="FBA44" s="59"/>
      <c r="FBB44" s="59"/>
      <c r="FBC44" s="59"/>
      <c r="FBD44" s="59"/>
      <c r="FBE44" s="59"/>
      <c r="FBF44" s="59"/>
      <c r="FBG44" s="59"/>
      <c r="FBH44" s="59"/>
      <c r="FBI44" s="59"/>
      <c r="FBJ44" s="59"/>
      <c r="FBK44" s="59"/>
      <c r="FBL44" s="59"/>
      <c r="FBM44" s="59"/>
      <c r="FBN44" s="59"/>
      <c r="FBO44" s="59"/>
      <c r="FBP44" s="59"/>
      <c r="FBQ44" s="59"/>
      <c r="FBR44" s="59"/>
      <c r="FBS44" s="59"/>
      <c r="FBT44" s="59"/>
      <c r="FBU44" s="59"/>
      <c r="FBV44" s="59"/>
      <c r="FBW44" s="59"/>
      <c r="FBX44" s="59"/>
      <c r="FBY44" s="59"/>
      <c r="FBZ44" s="59"/>
      <c r="FCA44" s="59"/>
      <c r="FCB44" s="59"/>
      <c r="FCC44" s="59"/>
      <c r="FCD44" s="59"/>
      <c r="FCE44" s="59"/>
      <c r="FCF44" s="59"/>
      <c r="FCG44" s="59"/>
      <c r="FCH44" s="59"/>
      <c r="FCI44" s="59"/>
      <c r="FCJ44" s="59"/>
      <c r="FCK44" s="59"/>
      <c r="FCL44" s="59"/>
      <c r="FCM44" s="59"/>
      <c r="FCN44" s="59"/>
      <c r="FCO44" s="59"/>
      <c r="FCP44" s="59"/>
      <c r="FCQ44" s="59"/>
      <c r="FCR44" s="59"/>
      <c r="FCS44" s="59"/>
      <c r="FCT44" s="59"/>
      <c r="FCU44" s="59"/>
      <c r="FCV44" s="59"/>
      <c r="FCW44" s="59"/>
      <c r="FCX44" s="59"/>
      <c r="FCY44" s="59"/>
      <c r="FCZ44" s="59"/>
      <c r="FDA44" s="59"/>
      <c r="FDB44" s="59"/>
      <c r="FDC44" s="59"/>
      <c r="FDD44" s="59"/>
      <c r="FDE44" s="59"/>
      <c r="FDF44" s="59"/>
      <c r="FDG44" s="59"/>
      <c r="FDH44" s="59"/>
      <c r="FDI44" s="59"/>
      <c r="FDJ44" s="59"/>
      <c r="FDK44" s="59"/>
      <c r="FDL44" s="59"/>
      <c r="FDM44" s="59"/>
      <c r="FDN44" s="59"/>
      <c r="FDO44" s="59"/>
      <c r="FDP44" s="59"/>
      <c r="FDQ44" s="59"/>
      <c r="FDR44" s="59"/>
      <c r="FDS44" s="59"/>
      <c r="FDT44" s="59"/>
      <c r="FDU44" s="59"/>
      <c r="FDV44" s="59"/>
      <c r="FDW44" s="59"/>
      <c r="FDX44" s="59"/>
      <c r="FDY44" s="59"/>
      <c r="FDZ44" s="59"/>
      <c r="FEA44" s="59"/>
      <c r="FEB44" s="59"/>
      <c r="FEC44" s="59"/>
      <c r="FED44" s="59"/>
      <c r="FEE44" s="59"/>
      <c r="FEF44" s="59"/>
      <c r="FEG44" s="59"/>
      <c r="FEH44" s="59"/>
      <c r="FEI44" s="59"/>
      <c r="FEJ44" s="59"/>
      <c r="FEK44" s="59"/>
      <c r="FEL44" s="59"/>
      <c r="FEM44" s="59"/>
      <c r="FEN44" s="59"/>
      <c r="FEO44" s="59"/>
      <c r="FEP44" s="59"/>
      <c r="FEQ44" s="59"/>
      <c r="FER44" s="59"/>
      <c r="FES44" s="59"/>
      <c r="FET44" s="59"/>
      <c r="FEU44" s="59"/>
      <c r="FEV44" s="59"/>
      <c r="FEW44" s="59"/>
      <c r="FEX44" s="59"/>
      <c r="FEY44" s="59"/>
      <c r="FEZ44" s="59"/>
      <c r="FFA44" s="59"/>
      <c r="FFB44" s="59"/>
      <c r="FFC44" s="59"/>
      <c r="FFD44" s="59"/>
      <c r="FFE44" s="59"/>
      <c r="FFF44" s="59"/>
      <c r="FFG44" s="59"/>
      <c r="FFH44" s="59"/>
      <c r="FFI44" s="59"/>
      <c r="FFJ44" s="59"/>
      <c r="FFK44" s="59"/>
      <c r="FFL44" s="59"/>
      <c r="FFM44" s="59"/>
      <c r="FFN44" s="59"/>
      <c r="FFO44" s="59"/>
      <c r="FFP44" s="59"/>
      <c r="FFQ44" s="59"/>
      <c r="FFR44" s="59"/>
      <c r="FFS44" s="59"/>
      <c r="FFT44" s="59"/>
      <c r="FFU44" s="59"/>
      <c r="FFV44" s="59"/>
      <c r="FFW44" s="59"/>
      <c r="FFX44" s="59"/>
      <c r="FFY44" s="59"/>
      <c r="FFZ44" s="59"/>
      <c r="FGA44" s="59"/>
      <c r="FGB44" s="59"/>
      <c r="FGC44" s="59"/>
      <c r="FGD44" s="59"/>
      <c r="FGE44" s="59"/>
      <c r="FGF44" s="59"/>
      <c r="FGG44" s="59"/>
      <c r="FGH44" s="59"/>
      <c r="FGI44" s="59"/>
      <c r="FGJ44" s="59"/>
      <c r="FGK44" s="59"/>
      <c r="FGL44" s="59"/>
      <c r="FGM44" s="59"/>
      <c r="FGN44" s="59"/>
      <c r="FGO44" s="59"/>
      <c r="FGP44" s="59"/>
      <c r="FGQ44" s="59"/>
      <c r="FGR44" s="59"/>
      <c r="FGS44" s="59"/>
      <c r="FGT44" s="59"/>
      <c r="FGU44" s="59"/>
      <c r="FGV44" s="59"/>
      <c r="FGW44" s="59"/>
      <c r="FGX44" s="59"/>
      <c r="FGY44" s="59"/>
      <c r="FGZ44" s="59"/>
      <c r="FHA44" s="59"/>
      <c r="FHB44" s="59"/>
      <c r="FHC44" s="59"/>
      <c r="FHD44" s="59"/>
      <c r="FHE44" s="59"/>
      <c r="FHF44" s="59"/>
      <c r="FHG44" s="59"/>
      <c r="FHH44" s="59"/>
      <c r="FHI44" s="59"/>
      <c r="FHJ44" s="59"/>
      <c r="FHK44" s="59"/>
      <c r="FHL44" s="59"/>
      <c r="FHM44" s="59"/>
      <c r="FHN44" s="59"/>
      <c r="FHO44" s="59"/>
      <c r="FHP44" s="59"/>
      <c r="FHQ44" s="59"/>
      <c r="FHR44" s="59"/>
      <c r="FHS44" s="59"/>
      <c r="FHT44" s="59"/>
      <c r="FHU44" s="59"/>
      <c r="FHV44" s="59"/>
      <c r="FHW44" s="59"/>
      <c r="FHX44" s="59"/>
      <c r="FHY44" s="59"/>
      <c r="FHZ44" s="59"/>
      <c r="FIA44" s="59"/>
      <c r="FIB44" s="59"/>
      <c r="FIC44" s="59"/>
      <c r="FID44" s="59"/>
      <c r="FIE44" s="59"/>
      <c r="FIF44" s="59"/>
      <c r="FIG44" s="59"/>
      <c r="FIH44" s="59"/>
      <c r="FII44" s="59"/>
      <c r="FIJ44" s="59"/>
      <c r="FIK44" s="59"/>
      <c r="FIL44" s="59"/>
      <c r="FIM44" s="59"/>
      <c r="FIN44" s="59"/>
      <c r="FIO44" s="59"/>
      <c r="FIP44" s="59"/>
      <c r="FIQ44" s="59"/>
      <c r="FIR44" s="59"/>
      <c r="FIS44" s="59"/>
      <c r="FIT44" s="59"/>
      <c r="FIU44" s="59"/>
      <c r="FIV44" s="59"/>
      <c r="FIW44" s="59"/>
      <c r="FIX44" s="59"/>
      <c r="FIY44" s="59"/>
      <c r="FIZ44" s="59"/>
      <c r="FJA44" s="59"/>
      <c r="FJB44" s="59"/>
      <c r="FJC44" s="59"/>
      <c r="FJD44" s="59"/>
      <c r="FJE44" s="59"/>
      <c r="FJF44" s="59"/>
      <c r="FJG44" s="59"/>
      <c r="FJH44" s="59"/>
      <c r="FJI44" s="59"/>
      <c r="FJJ44" s="59"/>
      <c r="FJK44" s="59"/>
      <c r="FJL44" s="59"/>
      <c r="FJM44" s="59"/>
      <c r="FJN44" s="59"/>
      <c r="FJO44" s="59"/>
      <c r="FJP44" s="59"/>
      <c r="FJQ44" s="59"/>
      <c r="FJR44" s="59"/>
      <c r="FJS44" s="59"/>
      <c r="FJT44" s="59"/>
      <c r="FJU44" s="59"/>
      <c r="FJV44" s="59"/>
      <c r="FJW44" s="59"/>
      <c r="FJX44" s="59"/>
      <c r="FJY44" s="59"/>
      <c r="FJZ44" s="59"/>
      <c r="FKA44" s="59"/>
      <c r="FKB44" s="59"/>
      <c r="FKC44" s="59"/>
      <c r="FKD44" s="59"/>
      <c r="FKE44" s="59"/>
      <c r="FKF44" s="59"/>
      <c r="FKG44" s="59"/>
      <c r="FKH44" s="59"/>
      <c r="FKI44" s="59"/>
      <c r="FKJ44" s="59"/>
      <c r="FKK44" s="59"/>
      <c r="FKL44" s="59"/>
      <c r="FKM44" s="59"/>
      <c r="FKN44" s="59"/>
      <c r="FKO44" s="59"/>
      <c r="FKP44" s="59"/>
      <c r="FKQ44" s="59"/>
      <c r="FKR44" s="59"/>
      <c r="FKS44" s="59"/>
      <c r="FKT44" s="59"/>
      <c r="FKU44" s="59"/>
      <c r="FKV44" s="59"/>
      <c r="FKW44" s="59"/>
      <c r="FKX44" s="59"/>
      <c r="FKY44" s="59"/>
      <c r="FKZ44" s="59"/>
      <c r="FLA44" s="59"/>
      <c r="FLB44" s="59"/>
      <c r="FLC44" s="59"/>
      <c r="FLD44" s="59"/>
      <c r="FLE44" s="59"/>
      <c r="FLF44" s="59"/>
      <c r="FLG44" s="59"/>
      <c r="FLH44" s="59"/>
      <c r="FLI44" s="59"/>
      <c r="FLJ44" s="59"/>
      <c r="FLK44" s="59"/>
      <c r="FLL44" s="59"/>
      <c r="FLM44" s="59"/>
      <c r="FLN44" s="59"/>
      <c r="FLO44" s="59"/>
      <c r="FLP44" s="59"/>
      <c r="FLQ44" s="59"/>
      <c r="FLR44" s="59"/>
      <c r="FLS44" s="59"/>
      <c r="FLT44" s="59"/>
      <c r="FLU44" s="59"/>
      <c r="FLV44" s="59"/>
      <c r="FLW44" s="59"/>
      <c r="FLX44" s="59"/>
      <c r="FLY44" s="59"/>
      <c r="FLZ44" s="59"/>
      <c r="FMA44" s="59"/>
      <c r="FMB44" s="59"/>
      <c r="FMC44" s="59"/>
      <c r="FMD44" s="59"/>
      <c r="FME44" s="59"/>
      <c r="FMF44" s="59"/>
      <c r="FMG44" s="59"/>
      <c r="FMH44" s="59"/>
      <c r="FMI44" s="59"/>
      <c r="FMJ44" s="59"/>
      <c r="FMK44" s="59"/>
      <c r="FML44" s="59"/>
      <c r="FMM44" s="59"/>
      <c r="FMN44" s="59"/>
      <c r="FMO44" s="59"/>
      <c r="FMP44" s="59"/>
      <c r="FMQ44" s="59"/>
      <c r="FMR44" s="59"/>
      <c r="FMS44" s="59"/>
      <c r="FMT44" s="59"/>
      <c r="FMU44" s="59"/>
      <c r="FMV44" s="59"/>
      <c r="FMW44" s="59"/>
      <c r="FMX44" s="59"/>
      <c r="FMY44" s="59"/>
      <c r="FMZ44" s="59"/>
      <c r="FNA44" s="59"/>
      <c r="FNB44" s="59"/>
      <c r="FNC44" s="59"/>
      <c r="FND44" s="59"/>
      <c r="FNE44" s="59"/>
      <c r="FNF44" s="59"/>
      <c r="FNG44" s="59"/>
      <c r="FNH44" s="59"/>
      <c r="FNI44" s="59"/>
      <c r="FNJ44" s="59"/>
      <c r="FNK44" s="59"/>
      <c r="FNL44" s="59"/>
      <c r="FNM44" s="59"/>
      <c r="FNN44" s="59"/>
      <c r="FNO44" s="59"/>
      <c r="FNP44" s="59"/>
      <c r="FNQ44" s="59"/>
      <c r="FNR44" s="59"/>
      <c r="FNS44" s="59"/>
      <c r="FNT44" s="59"/>
      <c r="FNU44" s="59"/>
      <c r="FNV44" s="59"/>
      <c r="FNW44" s="59"/>
      <c r="FNX44" s="59"/>
      <c r="FNY44" s="59"/>
      <c r="FNZ44" s="59"/>
      <c r="FOA44" s="59"/>
      <c r="FOB44" s="59"/>
      <c r="FOC44" s="59"/>
      <c r="FOD44" s="59"/>
      <c r="FOE44" s="59"/>
      <c r="FOF44" s="59"/>
      <c r="FOG44" s="59"/>
      <c r="FOH44" s="59"/>
      <c r="FOI44" s="59"/>
      <c r="FOJ44" s="59"/>
      <c r="FOK44" s="59"/>
      <c r="FOL44" s="59"/>
      <c r="FOM44" s="59"/>
      <c r="FON44" s="59"/>
      <c r="FOO44" s="59"/>
      <c r="FOP44" s="59"/>
      <c r="FOQ44" s="59"/>
      <c r="FOR44" s="59"/>
      <c r="FOS44" s="59"/>
      <c r="FOT44" s="59"/>
      <c r="FOU44" s="59"/>
      <c r="FOV44" s="59"/>
      <c r="FOW44" s="59"/>
      <c r="FOX44" s="59"/>
      <c r="FOY44" s="59"/>
      <c r="FOZ44" s="59"/>
      <c r="FPA44" s="59"/>
      <c r="FPB44" s="59"/>
      <c r="FPC44" s="59"/>
      <c r="FPD44" s="59"/>
      <c r="FPE44" s="59"/>
      <c r="FPF44" s="59"/>
      <c r="FPG44" s="59"/>
      <c r="FPH44" s="59"/>
      <c r="FPI44" s="59"/>
      <c r="FPJ44" s="59"/>
      <c r="FPK44" s="59"/>
      <c r="FPL44" s="59"/>
      <c r="FPM44" s="59"/>
      <c r="FPN44" s="59"/>
      <c r="FPO44" s="59"/>
      <c r="FPP44" s="59"/>
      <c r="FPQ44" s="59"/>
      <c r="FPR44" s="59"/>
      <c r="FPS44" s="59"/>
      <c r="FPT44" s="59"/>
      <c r="FPU44" s="59"/>
      <c r="FPV44" s="59"/>
      <c r="FPW44" s="59"/>
      <c r="FPX44" s="59"/>
      <c r="FPY44" s="59"/>
      <c r="FPZ44" s="59"/>
      <c r="FQA44" s="59"/>
      <c r="FQB44" s="59"/>
      <c r="FQC44" s="59"/>
      <c r="FQD44" s="59"/>
      <c r="FQE44" s="59"/>
      <c r="FQF44" s="59"/>
      <c r="FQG44" s="59"/>
      <c r="FQH44" s="59"/>
      <c r="FQI44" s="59"/>
      <c r="FQJ44" s="59"/>
      <c r="FQK44" s="59"/>
      <c r="FQL44" s="59"/>
      <c r="FQM44" s="59"/>
      <c r="FQN44" s="59"/>
      <c r="FQO44" s="59"/>
      <c r="FQP44" s="59"/>
      <c r="FQQ44" s="59"/>
      <c r="FQR44" s="59"/>
      <c r="FQS44" s="59"/>
      <c r="FQT44" s="59"/>
      <c r="FQU44" s="59"/>
      <c r="FQV44" s="59"/>
      <c r="FQW44" s="59"/>
      <c r="FQX44" s="59"/>
      <c r="FQY44" s="59"/>
      <c r="FQZ44" s="59"/>
      <c r="FRA44" s="59"/>
      <c r="FRB44" s="59"/>
      <c r="FRC44" s="59"/>
      <c r="FRD44" s="59"/>
      <c r="FRE44" s="59"/>
      <c r="FRF44" s="59"/>
      <c r="FRG44" s="59"/>
      <c r="FRH44" s="59"/>
      <c r="FRI44" s="59"/>
      <c r="FRJ44" s="59"/>
      <c r="FRK44" s="59"/>
      <c r="FRL44" s="59"/>
      <c r="FRM44" s="59"/>
      <c r="FRN44" s="59"/>
      <c r="FRO44" s="59"/>
      <c r="FRP44" s="59"/>
      <c r="FRQ44" s="59"/>
      <c r="FRR44" s="59"/>
      <c r="FRS44" s="59"/>
      <c r="FRT44" s="59"/>
      <c r="FRU44" s="59"/>
      <c r="FRV44" s="59"/>
      <c r="FRW44" s="59"/>
      <c r="FRX44" s="59"/>
      <c r="FRY44" s="59"/>
      <c r="FRZ44" s="59"/>
      <c r="FSA44" s="59"/>
      <c r="FSB44" s="59"/>
      <c r="FSC44" s="59"/>
      <c r="FSD44" s="59"/>
      <c r="FSE44" s="59"/>
      <c r="FSF44" s="59"/>
      <c r="FSG44" s="59"/>
      <c r="FSH44" s="59"/>
      <c r="FSI44" s="59"/>
      <c r="FSJ44" s="59"/>
      <c r="FSK44" s="59"/>
      <c r="FSL44" s="59"/>
      <c r="FSM44" s="59"/>
      <c r="FSN44" s="59"/>
      <c r="FSO44" s="59"/>
      <c r="FSP44" s="59"/>
      <c r="FSQ44" s="59"/>
      <c r="FSR44" s="59"/>
      <c r="FSS44" s="59"/>
      <c r="FST44" s="59"/>
      <c r="FSU44" s="59"/>
      <c r="FSV44" s="59"/>
      <c r="FSW44" s="59"/>
      <c r="FSX44" s="59"/>
      <c r="FSY44" s="59"/>
      <c r="FSZ44" s="59"/>
      <c r="FTA44" s="59"/>
      <c r="FTB44" s="59"/>
      <c r="FTC44" s="59"/>
      <c r="FTD44" s="59"/>
      <c r="FTE44" s="59"/>
      <c r="FTF44" s="59"/>
      <c r="FTG44" s="59"/>
      <c r="FTH44" s="59"/>
      <c r="FTI44" s="59"/>
      <c r="FTJ44" s="59"/>
      <c r="FTK44" s="59"/>
      <c r="FTL44" s="59"/>
      <c r="FTM44" s="59"/>
      <c r="FTN44" s="59"/>
      <c r="FTO44" s="59"/>
      <c r="FTP44" s="59"/>
      <c r="FTQ44" s="59"/>
      <c r="FTR44" s="59"/>
      <c r="FTS44" s="59"/>
      <c r="FTT44" s="59"/>
      <c r="FTU44" s="59"/>
      <c r="FTV44" s="59"/>
      <c r="FTW44" s="59"/>
      <c r="FTX44" s="59"/>
      <c r="FTY44" s="59"/>
      <c r="FTZ44" s="59"/>
      <c r="FUA44" s="59"/>
      <c r="FUB44" s="59"/>
      <c r="FUC44" s="59"/>
      <c r="FUD44" s="59"/>
      <c r="FUE44" s="59"/>
      <c r="FUF44" s="59"/>
      <c r="FUG44" s="59"/>
      <c r="FUH44" s="59"/>
      <c r="FUI44" s="59"/>
      <c r="FUJ44" s="59"/>
      <c r="FUK44" s="59"/>
      <c r="FUL44" s="59"/>
      <c r="FUM44" s="59"/>
      <c r="FUN44" s="59"/>
      <c r="FUO44" s="59"/>
      <c r="FUP44" s="59"/>
      <c r="FUQ44" s="59"/>
      <c r="FUR44" s="59"/>
      <c r="FUS44" s="59"/>
      <c r="FUT44" s="59"/>
      <c r="FUU44" s="59"/>
      <c r="FUV44" s="59"/>
      <c r="FUW44" s="59"/>
      <c r="FUX44" s="59"/>
      <c r="FUY44" s="59"/>
      <c r="FUZ44" s="59"/>
      <c r="FVA44" s="59"/>
      <c r="FVB44" s="59"/>
      <c r="FVC44" s="59"/>
      <c r="FVD44" s="59"/>
      <c r="FVE44" s="59"/>
      <c r="FVF44" s="59"/>
      <c r="FVG44" s="59"/>
      <c r="FVH44" s="59"/>
      <c r="FVI44" s="59"/>
      <c r="FVJ44" s="59"/>
      <c r="FVK44" s="59"/>
      <c r="FVL44" s="59"/>
      <c r="FVM44" s="59"/>
      <c r="FVN44" s="59"/>
      <c r="FVO44" s="59"/>
      <c r="FVP44" s="59"/>
      <c r="FVQ44" s="59"/>
      <c r="FVR44" s="59"/>
      <c r="FVS44" s="59"/>
      <c r="FVT44" s="59"/>
      <c r="FVU44" s="59"/>
      <c r="FVV44" s="59"/>
      <c r="FVW44" s="59"/>
      <c r="FVX44" s="59"/>
      <c r="FVY44" s="59"/>
      <c r="FVZ44" s="59"/>
      <c r="FWA44" s="59"/>
      <c r="FWB44" s="59"/>
      <c r="FWC44" s="59"/>
      <c r="FWD44" s="59"/>
      <c r="FWE44" s="59"/>
      <c r="FWF44" s="59"/>
      <c r="FWG44" s="59"/>
      <c r="FWH44" s="59"/>
      <c r="FWI44" s="59"/>
      <c r="FWJ44" s="59"/>
      <c r="FWK44" s="59"/>
      <c r="FWL44" s="59"/>
      <c r="FWM44" s="59"/>
      <c r="FWN44" s="59"/>
      <c r="FWO44" s="59"/>
      <c r="FWP44" s="59"/>
      <c r="FWQ44" s="59"/>
      <c r="FWR44" s="59"/>
      <c r="FWS44" s="59"/>
      <c r="FWT44" s="59"/>
      <c r="FWU44" s="59"/>
      <c r="FWV44" s="59"/>
      <c r="FWW44" s="59"/>
      <c r="FWX44" s="59"/>
      <c r="FWY44" s="59"/>
      <c r="FWZ44" s="59"/>
      <c r="FXA44" s="59"/>
      <c r="FXB44" s="59"/>
      <c r="FXC44" s="59"/>
      <c r="FXD44" s="59"/>
      <c r="FXE44" s="59"/>
      <c r="FXF44" s="59"/>
      <c r="FXG44" s="59"/>
      <c r="FXH44" s="59"/>
      <c r="FXI44" s="59"/>
      <c r="FXJ44" s="59"/>
      <c r="FXK44" s="59"/>
      <c r="FXL44" s="59"/>
      <c r="FXM44" s="59"/>
      <c r="FXN44" s="59"/>
      <c r="FXO44" s="59"/>
      <c r="FXP44" s="59"/>
      <c r="FXQ44" s="59"/>
      <c r="FXR44" s="59"/>
      <c r="FXS44" s="59"/>
      <c r="FXT44" s="59"/>
      <c r="FXU44" s="59"/>
      <c r="FXV44" s="59"/>
      <c r="FXW44" s="59"/>
      <c r="FXX44" s="59"/>
      <c r="FXY44" s="59"/>
      <c r="FXZ44" s="59"/>
      <c r="FYA44" s="59"/>
      <c r="FYB44" s="59"/>
      <c r="FYC44" s="59"/>
      <c r="FYD44" s="59"/>
      <c r="FYE44" s="59"/>
      <c r="FYF44" s="59"/>
      <c r="FYG44" s="59"/>
      <c r="FYH44" s="59"/>
      <c r="FYI44" s="59"/>
      <c r="FYJ44" s="59"/>
      <c r="FYK44" s="59"/>
      <c r="FYL44" s="59"/>
      <c r="FYM44" s="59"/>
      <c r="FYN44" s="59"/>
      <c r="FYO44" s="59"/>
      <c r="FYP44" s="59"/>
      <c r="FYQ44" s="59"/>
      <c r="FYR44" s="59"/>
      <c r="FYS44" s="59"/>
      <c r="FYT44" s="59"/>
      <c r="FYU44" s="59"/>
      <c r="FYV44" s="59"/>
      <c r="FYW44" s="59"/>
      <c r="FYX44" s="59"/>
      <c r="FYY44" s="59"/>
      <c r="FYZ44" s="59"/>
      <c r="FZA44" s="59"/>
      <c r="FZB44" s="59"/>
      <c r="FZC44" s="59"/>
      <c r="FZD44" s="59"/>
      <c r="FZE44" s="59"/>
      <c r="FZF44" s="59"/>
      <c r="FZG44" s="59"/>
      <c r="FZH44" s="59"/>
      <c r="FZI44" s="59"/>
      <c r="FZJ44" s="59"/>
      <c r="FZK44" s="59"/>
      <c r="FZL44" s="59"/>
      <c r="FZM44" s="59"/>
      <c r="FZN44" s="59"/>
      <c r="FZO44" s="59"/>
      <c r="FZP44" s="59"/>
      <c r="FZQ44" s="59"/>
      <c r="FZR44" s="59"/>
      <c r="FZS44" s="59"/>
      <c r="FZT44" s="59"/>
      <c r="FZU44" s="59"/>
      <c r="FZV44" s="59"/>
      <c r="FZW44" s="59"/>
      <c r="FZX44" s="59"/>
      <c r="FZY44" s="59"/>
      <c r="FZZ44" s="59"/>
      <c r="GAA44" s="59"/>
      <c r="GAB44" s="59"/>
      <c r="GAC44" s="59"/>
      <c r="GAD44" s="59"/>
      <c r="GAE44" s="59"/>
      <c r="GAF44" s="59"/>
      <c r="GAG44" s="59"/>
      <c r="GAH44" s="59"/>
      <c r="GAI44" s="59"/>
      <c r="GAJ44" s="59"/>
      <c r="GAK44" s="59"/>
      <c r="GAL44" s="59"/>
      <c r="GAM44" s="59"/>
      <c r="GAN44" s="59"/>
      <c r="GAO44" s="59"/>
      <c r="GAP44" s="59"/>
      <c r="GAQ44" s="59"/>
      <c r="GAR44" s="59"/>
      <c r="GAS44" s="59"/>
      <c r="GAT44" s="59"/>
      <c r="GAU44" s="59"/>
      <c r="GAV44" s="59"/>
      <c r="GAW44" s="59"/>
      <c r="GAX44" s="59"/>
      <c r="GAY44" s="59"/>
      <c r="GAZ44" s="59"/>
      <c r="GBA44" s="59"/>
      <c r="GBB44" s="59"/>
      <c r="GBC44" s="59"/>
      <c r="GBD44" s="59"/>
      <c r="GBE44" s="59"/>
      <c r="GBF44" s="59"/>
      <c r="GBG44" s="59"/>
      <c r="GBH44" s="59"/>
      <c r="GBI44" s="59"/>
      <c r="GBJ44" s="59"/>
      <c r="GBK44" s="59"/>
      <c r="GBL44" s="59"/>
      <c r="GBM44" s="59"/>
      <c r="GBN44" s="59"/>
      <c r="GBO44" s="59"/>
      <c r="GBP44" s="59"/>
      <c r="GBQ44" s="59"/>
      <c r="GBR44" s="59"/>
      <c r="GBS44" s="59"/>
      <c r="GBT44" s="59"/>
      <c r="GBU44" s="59"/>
      <c r="GBV44" s="59"/>
      <c r="GBW44" s="59"/>
      <c r="GBX44" s="59"/>
      <c r="GBY44" s="59"/>
      <c r="GBZ44" s="59"/>
      <c r="GCA44" s="59"/>
      <c r="GCB44" s="59"/>
      <c r="GCC44" s="59"/>
      <c r="GCD44" s="59"/>
      <c r="GCE44" s="59"/>
      <c r="GCF44" s="59"/>
      <c r="GCG44" s="59"/>
      <c r="GCH44" s="59"/>
      <c r="GCI44" s="59"/>
      <c r="GCJ44" s="59"/>
      <c r="GCK44" s="59"/>
      <c r="GCL44" s="59"/>
      <c r="GCM44" s="59"/>
      <c r="GCN44" s="59"/>
      <c r="GCO44" s="59"/>
      <c r="GCP44" s="59"/>
      <c r="GCQ44" s="59"/>
      <c r="GCR44" s="59"/>
      <c r="GCS44" s="59"/>
      <c r="GCT44" s="59"/>
      <c r="GCU44" s="59"/>
      <c r="GCV44" s="59"/>
      <c r="GCW44" s="59"/>
      <c r="GCX44" s="59"/>
      <c r="GCY44" s="59"/>
      <c r="GCZ44" s="59"/>
      <c r="GDA44" s="59"/>
      <c r="GDB44" s="59"/>
      <c r="GDC44" s="59"/>
      <c r="GDD44" s="59"/>
      <c r="GDE44" s="59"/>
      <c r="GDF44" s="59"/>
      <c r="GDG44" s="59"/>
      <c r="GDH44" s="59"/>
      <c r="GDI44" s="59"/>
      <c r="GDJ44" s="59"/>
      <c r="GDK44" s="59"/>
      <c r="GDL44" s="59"/>
      <c r="GDM44" s="59"/>
      <c r="GDN44" s="59"/>
      <c r="GDO44" s="59"/>
      <c r="GDP44" s="59"/>
      <c r="GDQ44" s="59"/>
      <c r="GDR44" s="59"/>
      <c r="GDS44" s="59"/>
      <c r="GDT44" s="59"/>
      <c r="GDU44" s="59"/>
      <c r="GDV44" s="59"/>
      <c r="GDW44" s="59"/>
      <c r="GDX44" s="59"/>
      <c r="GDY44" s="59"/>
      <c r="GDZ44" s="59"/>
      <c r="GEA44" s="59"/>
      <c r="GEB44" s="59"/>
      <c r="GEC44" s="59"/>
      <c r="GED44" s="59"/>
      <c r="GEE44" s="59"/>
      <c r="GEF44" s="59"/>
      <c r="GEG44" s="59"/>
      <c r="GEH44" s="59"/>
      <c r="GEI44" s="59"/>
      <c r="GEJ44" s="59"/>
      <c r="GEK44" s="59"/>
      <c r="GEL44" s="59"/>
      <c r="GEM44" s="59"/>
      <c r="GEN44" s="59"/>
      <c r="GEO44" s="59"/>
      <c r="GEP44" s="59"/>
      <c r="GEQ44" s="59"/>
      <c r="GER44" s="59"/>
      <c r="GES44" s="59"/>
      <c r="GET44" s="59"/>
      <c r="GEU44" s="59"/>
      <c r="GEV44" s="59"/>
      <c r="GEW44" s="59"/>
      <c r="GEX44" s="59"/>
      <c r="GEY44" s="59"/>
      <c r="GEZ44" s="59"/>
      <c r="GFA44" s="59"/>
      <c r="GFB44" s="59"/>
      <c r="GFC44" s="59"/>
      <c r="GFD44" s="59"/>
      <c r="GFE44" s="59"/>
      <c r="GFF44" s="59"/>
      <c r="GFG44" s="59"/>
      <c r="GFH44" s="59"/>
      <c r="GFI44" s="59"/>
      <c r="GFJ44" s="59"/>
      <c r="GFK44" s="59"/>
      <c r="GFL44" s="59"/>
      <c r="GFM44" s="59"/>
      <c r="GFN44" s="59"/>
      <c r="GFO44" s="59"/>
      <c r="GFP44" s="59"/>
      <c r="GFQ44" s="59"/>
      <c r="GFR44" s="59"/>
      <c r="GFS44" s="59"/>
      <c r="GFT44" s="59"/>
      <c r="GFU44" s="59"/>
      <c r="GFV44" s="59"/>
      <c r="GFW44" s="59"/>
      <c r="GFX44" s="59"/>
      <c r="GFY44" s="59"/>
      <c r="GFZ44" s="59"/>
      <c r="GGA44" s="59"/>
      <c r="GGB44" s="59"/>
      <c r="GGC44" s="59"/>
      <c r="GGD44" s="59"/>
      <c r="GGE44" s="59"/>
      <c r="GGF44" s="59"/>
      <c r="GGG44" s="59"/>
      <c r="GGH44" s="59"/>
      <c r="GGI44" s="59"/>
      <c r="GGJ44" s="59"/>
      <c r="GGK44" s="59"/>
      <c r="GGL44" s="59"/>
      <c r="GGM44" s="59"/>
      <c r="GGN44" s="59"/>
      <c r="GGO44" s="59"/>
      <c r="GGP44" s="59"/>
      <c r="GGQ44" s="59"/>
      <c r="GGR44" s="59"/>
      <c r="GGS44" s="59"/>
      <c r="GGT44" s="59"/>
      <c r="GGU44" s="59"/>
      <c r="GGV44" s="59"/>
      <c r="GGW44" s="59"/>
      <c r="GGX44" s="59"/>
      <c r="GGY44" s="59"/>
      <c r="GGZ44" s="59"/>
      <c r="GHA44" s="59"/>
      <c r="GHB44" s="59"/>
      <c r="GHC44" s="59"/>
      <c r="GHD44" s="59"/>
      <c r="GHE44" s="59"/>
      <c r="GHF44" s="59"/>
      <c r="GHG44" s="59"/>
      <c r="GHH44" s="59"/>
      <c r="GHI44" s="59"/>
      <c r="GHJ44" s="59"/>
      <c r="GHK44" s="59"/>
      <c r="GHL44" s="59"/>
      <c r="GHM44" s="59"/>
      <c r="GHN44" s="59"/>
      <c r="GHO44" s="59"/>
      <c r="GHP44" s="59"/>
      <c r="GHQ44" s="59"/>
      <c r="GHR44" s="59"/>
      <c r="GHS44" s="59"/>
      <c r="GHT44" s="59"/>
      <c r="GHU44" s="59"/>
      <c r="GHV44" s="59"/>
      <c r="GHW44" s="59"/>
      <c r="GHX44" s="59"/>
      <c r="GHY44" s="59"/>
      <c r="GHZ44" s="59"/>
      <c r="GIA44" s="59"/>
      <c r="GIB44" s="59"/>
      <c r="GIC44" s="59"/>
      <c r="GID44" s="59"/>
      <c r="GIE44" s="59"/>
      <c r="GIF44" s="59"/>
      <c r="GIG44" s="59"/>
      <c r="GIH44" s="59"/>
      <c r="GII44" s="59"/>
      <c r="GIJ44" s="59"/>
      <c r="GIK44" s="59"/>
      <c r="GIL44" s="59"/>
      <c r="GIM44" s="59"/>
      <c r="GIN44" s="59"/>
      <c r="GIO44" s="59"/>
      <c r="GIP44" s="59"/>
      <c r="GIQ44" s="59"/>
      <c r="GIR44" s="59"/>
      <c r="GIS44" s="59"/>
      <c r="GIT44" s="59"/>
      <c r="GIU44" s="59"/>
      <c r="GIV44" s="59"/>
      <c r="GIW44" s="59"/>
      <c r="GIX44" s="59"/>
      <c r="GIY44" s="59"/>
      <c r="GIZ44" s="59"/>
      <c r="GJA44" s="59"/>
      <c r="GJB44" s="59"/>
      <c r="GJC44" s="59"/>
      <c r="GJD44" s="59"/>
      <c r="GJE44" s="59"/>
      <c r="GJF44" s="59"/>
      <c r="GJG44" s="59"/>
      <c r="GJH44" s="59"/>
      <c r="GJI44" s="59"/>
      <c r="GJJ44" s="59"/>
      <c r="GJK44" s="59"/>
      <c r="GJL44" s="59"/>
      <c r="GJM44" s="59"/>
      <c r="GJN44" s="59"/>
      <c r="GJO44" s="59"/>
      <c r="GJP44" s="59"/>
      <c r="GJQ44" s="59"/>
      <c r="GJR44" s="59"/>
      <c r="GJS44" s="59"/>
      <c r="GJT44" s="59"/>
      <c r="GJU44" s="59"/>
      <c r="GJV44" s="59"/>
      <c r="GJW44" s="59"/>
      <c r="GJX44" s="59"/>
      <c r="GJY44" s="59"/>
      <c r="GJZ44" s="59"/>
      <c r="GKA44" s="59"/>
      <c r="GKB44" s="59"/>
      <c r="GKC44" s="59"/>
      <c r="GKD44" s="59"/>
      <c r="GKE44" s="59"/>
      <c r="GKF44" s="59"/>
      <c r="GKG44" s="59"/>
      <c r="GKH44" s="59"/>
      <c r="GKI44" s="59"/>
      <c r="GKJ44" s="59"/>
      <c r="GKK44" s="59"/>
      <c r="GKL44" s="59"/>
      <c r="GKM44" s="59"/>
      <c r="GKN44" s="59"/>
      <c r="GKO44" s="59"/>
      <c r="GKP44" s="59"/>
      <c r="GKQ44" s="59"/>
      <c r="GKR44" s="59"/>
      <c r="GKS44" s="59"/>
      <c r="GKT44" s="59"/>
      <c r="GKU44" s="59"/>
      <c r="GKV44" s="59"/>
      <c r="GKW44" s="59"/>
      <c r="GKX44" s="59"/>
      <c r="GKY44" s="59"/>
      <c r="GKZ44" s="59"/>
      <c r="GLA44" s="59"/>
      <c r="GLB44" s="59"/>
      <c r="GLC44" s="59"/>
      <c r="GLD44" s="59"/>
      <c r="GLE44" s="59"/>
      <c r="GLF44" s="59"/>
      <c r="GLG44" s="59"/>
      <c r="GLH44" s="59"/>
      <c r="GLI44" s="59"/>
      <c r="GLJ44" s="59"/>
      <c r="GLK44" s="59"/>
      <c r="GLL44" s="59"/>
      <c r="GLM44" s="59"/>
      <c r="GLN44" s="59"/>
      <c r="GLO44" s="59"/>
      <c r="GLP44" s="59"/>
      <c r="GLQ44" s="59"/>
      <c r="GLR44" s="59"/>
      <c r="GLS44" s="59"/>
      <c r="GLT44" s="59"/>
      <c r="GLU44" s="59"/>
      <c r="GLV44" s="59"/>
      <c r="GLW44" s="59"/>
      <c r="GLX44" s="59"/>
      <c r="GLY44" s="59"/>
      <c r="GLZ44" s="59"/>
      <c r="GMA44" s="59"/>
      <c r="GMB44" s="59"/>
      <c r="GMC44" s="59"/>
      <c r="GMD44" s="59"/>
      <c r="GME44" s="59"/>
      <c r="GMF44" s="59"/>
      <c r="GMG44" s="59"/>
      <c r="GMH44" s="59"/>
      <c r="GMI44" s="59"/>
      <c r="GMJ44" s="59"/>
      <c r="GMK44" s="59"/>
      <c r="GML44" s="59"/>
      <c r="GMM44" s="59"/>
      <c r="GMN44" s="59"/>
      <c r="GMO44" s="59"/>
      <c r="GMP44" s="59"/>
      <c r="GMQ44" s="59"/>
      <c r="GMR44" s="59"/>
      <c r="GMS44" s="59"/>
      <c r="GMT44" s="59"/>
      <c r="GMU44" s="59"/>
      <c r="GMV44" s="59"/>
      <c r="GMW44" s="59"/>
      <c r="GMX44" s="59"/>
      <c r="GMY44" s="59"/>
      <c r="GMZ44" s="59"/>
      <c r="GNA44" s="59"/>
      <c r="GNB44" s="59"/>
      <c r="GNC44" s="59"/>
      <c r="GND44" s="59"/>
      <c r="GNE44" s="59"/>
      <c r="GNF44" s="59"/>
      <c r="GNG44" s="59"/>
      <c r="GNH44" s="59"/>
      <c r="GNI44" s="59"/>
      <c r="GNJ44" s="59"/>
      <c r="GNK44" s="59"/>
      <c r="GNL44" s="59"/>
      <c r="GNM44" s="59"/>
      <c r="GNN44" s="59"/>
      <c r="GNO44" s="59"/>
      <c r="GNP44" s="59"/>
      <c r="GNQ44" s="59"/>
      <c r="GNR44" s="59"/>
      <c r="GNS44" s="59"/>
      <c r="GNT44" s="59"/>
      <c r="GNU44" s="59"/>
      <c r="GNV44" s="59"/>
      <c r="GNW44" s="59"/>
      <c r="GNX44" s="59"/>
      <c r="GNY44" s="59"/>
      <c r="GNZ44" s="59"/>
      <c r="GOA44" s="59"/>
      <c r="GOB44" s="59"/>
      <c r="GOC44" s="59"/>
      <c r="GOD44" s="59"/>
      <c r="GOE44" s="59"/>
      <c r="GOF44" s="59"/>
      <c r="GOG44" s="59"/>
      <c r="GOH44" s="59"/>
      <c r="GOI44" s="59"/>
      <c r="GOJ44" s="59"/>
      <c r="GOK44" s="59"/>
      <c r="GOL44" s="59"/>
      <c r="GOM44" s="59"/>
      <c r="GON44" s="59"/>
      <c r="GOO44" s="59"/>
      <c r="GOP44" s="59"/>
      <c r="GOQ44" s="59"/>
      <c r="GOR44" s="59"/>
      <c r="GOS44" s="59"/>
      <c r="GOT44" s="59"/>
      <c r="GOU44" s="59"/>
      <c r="GOV44" s="59"/>
      <c r="GOW44" s="59"/>
      <c r="GOX44" s="59"/>
      <c r="GOY44" s="59"/>
      <c r="GOZ44" s="59"/>
      <c r="GPA44" s="59"/>
      <c r="GPB44" s="59"/>
      <c r="GPC44" s="59"/>
      <c r="GPD44" s="59"/>
      <c r="GPE44" s="59"/>
      <c r="GPF44" s="59"/>
      <c r="GPG44" s="59"/>
      <c r="GPH44" s="59"/>
      <c r="GPI44" s="59"/>
      <c r="GPJ44" s="59"/>
      <c r="GPK44" s="59"/>
      <c r="GPL44" s="59"/>
      <c r="GPM44" s="59"/>
      <c r="GPN44" s="59"/>
      <c r="GPO44" s="59"/>
      <c r="GPP44" s="59"/>
      <c r="GPQ44" s="59"/>
      <c r="GPR44" s="59"/>
      <c r="GPS44" s="59"/>
      <c r="GPT44" s="59"/>
      <c r="GPU44" s="59"/>
      <c r="GPV44" s="59"/>
      <c r="GPW44" s="59"/>
      <c r="GPX44" s="59"/>
      <c r="GPY44" s="59"/>
      <c r="GPZ44" s="59"/>
      <c r="GQA44" s="59"/>
      <c r="GQB44" s="59"/>
      <c r="GQC44" s="59"/>
      <c r="GQD44" s="59"/>
      <c r="GQE44" s="59"/>
      <c r="GQF44" s="59"/>
      <c r="GQG44" s="59"/>
      <c r="GQH44" s="59"/>
      <c r="GQI44" s="59"/>
      <c r="GQJ44" s="59"/>
      <c r="GQK44" s="59"/>
      <c r="GQL44" s="59"/>
      <c r="GQM44" s="59"/>
      <c r="GQN44" s="59"/>
      <c r="GQO44" s="59"/>
      <c r="GQP44" s="59"/>
      <c r="GQQ44" s="59"/>
      <c r="GQR44" s="59"/>
      <c r="GQS44" s="59"/>
      <c r="GQT44" s="59"/>
      <c r="GQU44" s="59"/>
      <c r="GQV44" s="59"/>
      <c r="GQW44" s="59"/>
      <c r="GQX44" s="59"/>
      <c r="GQY44" s="59"/>
      <c r="GQZ44" s="59"/>
      <c r="GRA44" s="59"/>
      <c r="GRB44" s="59"/>
      <c r="GRC44" s="59"/>
      <c r="GRD44" s="59"/>
      <c r="GRE44" s="59"/>
      <c r="GRF44" s="59"/>
      <c r="GRG44" s="59"/>
      <c r="GRH44" s="59"/>
      <c r="GRI44" s="59"/>
      <c r="GRJ44" s="59"/>
      <c r="GRK44" s="59"/>
      <c r="GRL44" s="59"/>
      <c r="GRM44" s="59"/>
      <c r="GRN44" s="59"/>
      <c r="GRO44" s="59"/>
      <c r="GRP44" s="59"/>
      <c r="GRQ44" s="59"/>
      <c r="GRR44" s="59"/>
      <c r="GRS44" s="59"/>
      <c r="GRT44" s="59"/>
      <c r="GRU44" s="59"/>
      <c r="GRV44" s="59"/>
      <c r="GRW44" s="59"/>
      <c r="GRX44" s="59"/>
      <c r="GRY44" s="59"/>
      <c r="GRZ44" s="59"/>
      <c r="GSA44" s="59"/>
      <c r="GSB44" s="59"/>
      <c r="GSC44" s="59"/>
      <c r="GSD44" s="59"/>
      <c r="GSE44" s="59"/>
      <c r="GSF44" s="59"/>
      <c r="GSG44" s="59"/>
      <c r="GSH44" s="59"/>
      <c r="GSI44" s="59"/>
      <c r="GSJ44" s="59"/>
      <c r="GSK44" s="59"/>
      <c r="GSL44" s="59"/>
      <c r="GSM44" s="59"/>
      <c r="GSN44" s="59"/>
      <c r="GSO44" s="59"/>
      <c r="GSP44" s="59"/>
      <c r="GSQ44" s="59"/>
      <c r="GSR44" s="59"/>
      <c r="GSS44" s="59"/>
      <c r="GST44" s="59"/>
      <c r="GSU44" s="59"/>
      <c r="GSV44" s="59"/>
      <c r="GSW44" s="59"/>
      <c r="GSX44" s="59"/>
      <c r="GSY44" s="59"/>
      <c r="GSZ44" s="59"/>
      <c r="GTA44" s="59"/>
      <c r="GTB44" s="59"/>
      <c r="GTC44" s="59"/>
      <c r="GTD44" s="59"/>
      <c r="GTE44" s="59"/>
      <c r="GTF44" s="59"/>
      <c r="GTG44" s="59"/>
      <c r="GTH44" s="59"/>
      <c r="GTI44" s="59"/>
      <c r="GTJ44" s="59"/>
      <c r="GTK44" s="59"/>
      <c r="GTL44" s="59"/>
      <c r="GTM44" s="59"/>
      <c r="GTN44" s="59"/>
      <c r="GTO44" s="59"/>
      <c r="GTP44" s="59"/>
      <c r="GTQ44" s="59"/>
      <c r="GTR44" s="59"/>
      <c r="GTS44" s="59"/>
      <c r="GTT44" s="59"/>
      <c r="GTU44" s="59"/>
      <c r="GTV44" s="59"/>
      <c r="GTW44" s="59"/>
      <c r="GTX44" s="59"/>
      <c r="GTY44" s="59"/>
      <c r="GTZ44" s="59"/>
      <c r="GUA44" s="59"/>
      <c r="GUB44" s="59"/>
      <c r="GUC44" s="59"/>
      <c r="GUD44" s="59"/>
      <c r="GUE44" s="59"/>
      <c r="GUF44" s="59"/>
      <c r="GUG44" s="59"/>
      <c r="GUH44" s="59"/>
      <c r="GUI44" s="59"/>
      <c r="GUJ44" s="59"/>
      <c r="GUK44" s="59"/>
      <c r="GUL44" s="59"/>
      <c r="GUM44" s="59"/>
      <c r="GUN44" s="59"/>
      <c r="GUO44" s="59"/>
      <c r="GUP44" s="59"/>
      <c r="GUQ44" s="59"/>
      <c r="GUR44" s="59"/>
      <c r="GUS44" s="59"/>
      <c r="GUT44" s="59"/>
      <c r="GUU44" s="59"/>
      <c r="GUV44" s="59"/>
      <c r="GUW44" s="59"/>
      <c r="GUX44" s="59"/>
      <c r="GUY44" s="59"/>
      <c r="GUZ44" s="59"/>
      <c r="GVA44" s="59"/>
      <c r="GVB44" s="59"/>
      <c r="GVC44" s="59"/>
      <c r="GVD44" s="59"/>
      <c r="GVE44" s="59"/>
      <c r="GVF44" s="59"/>
      <c r="GVG44" s="59"/>
      <c r="GVH44" s="59"/>
      <c r="GVI44" s="59"/>
      <c r="GVJ44" s="59"/>
      <c r="GVK44" s="59"/>
      <c r="GVL44" s="59"/>
      <c r="GVM44" s="59"/>
      <c r="GVN44" s="59"/>
      <c r="GVO44" s="59"/>
      <c r="GVP44" s="59"/>
      <c r="GVQ44" s="59"/>
      <c r="GVR44" s="59"/>
      <c r="GVS44" s="59"/>
      <c r="GVT44" s="59"/>
      <c r="GVU44" s="59"/>
      <c r="GVV44" s="59"/>
      <c r="GVW44" s="59"/>
      <c r="GVX44" s="59"/>
      <c r="GVY44" s="59"/>
      <c r="GVZ44" s="59"/>
      <c r="GWA44" s="59"/>
      <c r="GWB44" s="59"/>
      <c r="GWC44" s="59"/>
      <c r="GWD44" s="59"/>
      <c r="GWE44" s="59"/>
      <c r="GWF44" s="59"/>
      <c r="GWG44" s="59"/>
      <c r="GWH44" s="59"/>
      <c r="GWI44" s="59"/>
      <c r="GWJ44" s="59"/>
      <c r="GWK44" s="59"/>
      <c r="GWL44" s="59"/>
      <c r="GWM44" s="59"/>
      <c r="GWN44" s="59"/>
      <c r="GWO44" s="59"/>
      <c r="GWP44" s="59"/>
      <c r="GWQ44" s="59"/>
      <c r="GWR44" s="59"/>
      <c r="GWS44" s="59"/>
      <c r="GWT44" s="59"/>
      <c r="GWU44" s="59"/>
      <c r="GWV44" s="59"/>
      <c r="GWW44" s="59"/>
      <c r="GWX44" s="59"/>
      <c r="GWY44" s="59"/>
      <c r="GWZ44" s="59"/>
      <c r="GXA44" s="59"/>
      <c r="GXB44" s="59"/>
      <c r="GXC44" s="59"/>
      <c r="GXD44" s="59"/>
      <c r="GXE44" s="59"/>
      <c r="GXF44" s="59"/>
      <c r="GXG44" s="59"/>
      <c r="GXH44" s="59"/>
      <c r="GXI44" s="59"/>
      <c r="GXJ44" s="59"/>
      <c r="GXK44" s="59"/>
      <c r="GXL44" s="59"/>
      <c r="GXM44" s="59"/>
      <c r="GXN44" s="59"/>
      <c r="GXO44" s="59"/>
      <c r="GXP44" s="59"/>
      <c r="GXQ44" s="59"/>
      <c r="GXR44" s="59"/>
      <c r="GXS44" s="59"/>
      <c r="GXT44" s="59"/>
      <c r="GXU44" s="59"/>
      <c r="GXV44" s="59"/>
      <c r="GXW44" s="59"/>
      <c r="GXX44" s="59"/>
      <c r="GXY44" s="59"/>
      <c r="GXZ44" s="59"/>
      <c r="GYA44" s="59"/>
      <c r="GYB44" s="59"/>
      <c r="GYC44" s="59"/>
      <c r="GYD44" s="59"/>
      <c r="GYE44" s="59"/>
      <c r="GYF44" s="59"/>
      <c r="GYG44" s="59"/>
      <c r="GYH44" s="59"/>
      <c r="GYI44" s="59"/>
      <c r="GYJ44" s="59"/>
      <c r="GYK44" s="59"/>
      <c r="GYL44" s="59"/>
      <c r="GYM44" s="59"/>
      <c r="GYN44" s="59"/>
      <c r="GYO44" s="59"/>
      <c r="GYP44" s="59"/>
      <c r="GYQ44" s="59"/>
      <c r="GYR44" s="59"/>
      <c r="GYS44" s="59"/>
      <c r="GYT44" s="59"/>
      <c r="GYU44" s="59"/>
      <c r="GYV44" s="59"/>
      <c r="GYW44" s="59"/>
      <c r="GYX44" s="59"/>
      <c r="GYY44" s="59"/>
      <c r="GYZ44" s="59"/>
      <c r="GZA44" s="59"/>
      <c r="GZB44" s="59"/>
      <c r="GZC44" s="59"/>
      <c r="GZD44" s="59"/>
      <c r="GZE44" s="59"/>
      <c r="GZF44" s="59"/>
      <c r="GZG44" s="59"/>
      <c r="GZH44" s="59"/>
      <c r="GZI44" s="59"/>
      <c r="GZJ44" s="59"/>
      <c r="GZK44" s="59"/>
      <c r="GZL44" s="59"/>
      <c r="GZM44" s="59"/>
      <c r="GZN44" s="59"/>
      <c r="GZO44" s="59"/>
      <c r="GZP44" s="59"/>
      <c r="GZQ44" s="59"/>
      <c r="GZR44" s="59"/>
      <c r="GZS44" s="59"/>
      <c r="GZT44" s="59"/>
      <c r="GZU44" s="59"/>
      <c r="GZV44" s="59"/>
      <c r="GZW44" s="59"/>
      <c r="GZX44" s="59"/>
      <c r="GZY44" s="59"/>
      <c r="GZZ44" s="59"/>
      <c r="HAA44" s="59"/>
      <c r="HAB44" s="59"/>
      <c r="HAC44" s="59"/>
      <c r="HAD44" s="59"/>
      <c r="HAE44" s="59"/>
      <c r="HAF44" s="59"/>
      <c r="HAG44" s="59"/>
      <c r="HAH44" s="59"/>
      <c r="HAI44" s="59"/>
      <c r="HAJ44" s="59"/>
      <c r="HAK44" s="59"/>
      <c r="HAL44" s="59"/>
      <c r="HAM44" s="59"/>
      <c r="HAN44" s="59"/>
      <c r="HAO44" s="59"/>
      <c r="HAP44" s="59"/>
      <c r="HAQ44" s="59"/>
      <c r="HAR44" s="59"/>
      <c r="HAS44" s="59"/>
      <c r="HAT44" s="59"/>
      <c r="HAU44" s="59"/>
      <c r="HAV44" s="59"/>
      <c r="HAW44" s="59"/>
      <c r="HAX44" s="59"/>
      <c r="HAY44" s="59"/>
      <c r="HAZ44" s="59"/>
      <c r="HBA44" s="59"/>
      <c r="HBB44" s="59"/>
      <c r="HBC44" s="59"/>
      <c r="HBD44" s="59"/>
      <c r="HBE44" s="59"/>
      <c r="HBF44" s="59"/>
      <c r="HBG44" s="59"/>
      <c r="HBH44" s="59"/>
      <c r="HBI44" s="59"/>
      <c r="HBJ44" s="59"/>
      <c r="HBK44" s="59"/>
      <c r="HBL44" s="59"/>
      <c r="HBM44" s="59"/>
      <c r="HBN44" s="59"/>
      <c r="HBO44" s="59"/>
      <c r="HBP44" s="59"/>
      <c r="HBQ44" s="59"/>
      <c r="HBR44" s="59"/>
      <c r="HBS44" s="59"/>
      <c r="HBT44" s="59"/>
      <c r="HBU44" s="59"/>
      <c r="HBV44" s="59"/>
      <c r="HBW44" s="59"/>
      <c r="HBX44" s="59"/>
      <c r="HBY44" s="59"/>
      <c r="HBZ44" s="59"/>
      <c r="HCA44" s="59"/>
      <c r="HCB44" s="59"/>
      <c r="HCC44" s="59"/>
      <c r="HCD44" s="59"/>
      <c r="HCE44" s="59"/>
      <c r="HCF44" s="59"/>
      <c r="HCG44" s="59"/>
      <c r="HCH44" s="59"/>
      <c r="HCI44" s="59"/>
      <c r="HCJ44" s="59"/>
      <c r="HCK44" s="59"/>
      <c r="HCL44" s="59"/>
      <c r="HCM44" s="59"/>
      <c r="HCN44" s="59"/>
      <c r="HCO44" s="59"/>
      <c r="HCP44" s="59"/>
      <c r="HCQ44" s="59"/>
      <c r="HCR44" s="59"/>
      <c r="HCS44" s="59"/>
      <c r="HCT44" s="59"/>
      <c r="HCU44" s="59"/>
      <c r="HCV44" s="59"/>
      <c r="HCW44" s="59"/>
      <c r="HCX44" s="59"/>
      <c r="HCY44" s="59"/>
      <c r="HCZ44" s="59"/>
      <c r="HDA44" s="59"/>
      <c r="HDB44" s="59"/>
      <c r="HDC44" s="59"/>
      <c r="HDD44" s="59"/>
      <c r="HDE44" s="59"/>
      <c r="HDF44" s="59"/>
      <c r="HDG44" s="59"/>
      <c r="HDH44" s="59"/>
      <c r="HDI44" s="59"/>
      <c r="HDJ44" s="59"/>
      <c r="HDK44" s="59"/>
      <c r="HDL44" s="59"/>
      <c r="HDM44" s="59"/>
      <c r="HDN44" s="59"/>
      <c r="HDO44" s="59"/>
      <c r="HDP44" s="59"/>
      <c r="HDQ44" s="59"/>
      <c r="HDR44" s="59"/>
      <c r="HDS44" s="59"/>
      <c r="HDT44" s="59"/>
      <c r="HDU44" s="59"/>
      <c r="HDV44" s="59"/>
      <c r="HDW44" s="59"/>
      <c r="HDX44" s="59"/>
      <c r="HDY44" s="59"/>
      <c r="HDZ44" s="59"/>
      <c r="HEA44" s="59"/>
      <c r="HEB44" s="59"/>
      <c r="HEC44" s="59"/>
      <c r="HED44" s="59"/>
      <c r="HEE44" s="59"/>
      <c r="HEF44" s="59"/>
      <c r="HEG44" s="59"/>
      <c r="HEH44" s="59"/>
      <c r="HEI44" s="59"/>
      <c r="HEJ44" s="59"/>
      <c r="HEK44" s="59"/>
      <c r="HEL44" s="59"/>
      <c r="HEM44" s="59"/>
      <c r="HEN44" s="59"/>
      <c r="HEO44" s="59"/>
      <c r="HEP44" s="59"/>
      <c r="HEQ44" s="59"/>
      <c r="HER44" s="59"/>
      <c r="HES44" s="59"/>
      <c r="HET44" s="59"/>
      <c r="HEU44" s="59"/>
      <c r="HEV44" s="59"/>
      <c r="HEW44" s="59"/>
      <c r="HEX44" s="59"/>
      <c r="HEY44" s="59"/>
      <c r="HEZ44" s="59"/>
      <c r="HFA44" s="59"/>
      <c r="HFB44" s="59"/>
      <c r="HFC44" s="59"/>
      <c r="HFD44" s="59"/>
      <c r="HFE44" s="59"/>
      <c r="HFF44" s="59"/>
      <c r="HFG44" s="59"/>
      <c r="HFH44" s="59"/>
      <c r="HFI44" s="59"/>
      <c r="HFJ44" s="59"/>
      <c r="HFK44" s="59"/>
      <c r="HFL44" s="59"/>
      <c r="HFM44" s="59"/>
      <c r="HFN44" s="59"/>
      <c r="HFO44" s="59"/>
      <c r="HFP44" s="59"/>
      <c r="HFQ44" s="59"/>
      <c r="HFR44" s="59"/>
      <c r="HFS44" s="59"/>
      <c r="HFT44" s="59"/>
      <c r="HFU44" s="59"/>
      <c r="HFV44" s="59"/>
      <c r="HFW44" s="59"/>
      <c r="HFX44" s="59"/>
      <c r="HFY44" s="59"/>
      <c r="HFZ44" s="59"/>
      <c r="HGA44" s="59"/>
      <c r="HGB44" s="59"/>
      <c r="HGC44" s="59"/>
      <c r="HGD44" s="59"/>
      <c r="HGE44" s="59"/>
      <c r="HGF44" s="59"/>
      <c r="HGG44" s="59"/>
      <c r="HGH44" s="59"/>
      <c r="HGI44" s="59"/>
      <c r="HGJ44" s="59"/>
      <c r="HGK44" s="59"/>
      <c r="HGL44" s="59"/>
      <c r="HGM44" s="59"/>
      <c r="HGN44" s="59"/>
      <c r="HGO44" s="59"/>
      <c r="HGP44" s="59"/>
      <c r="HGQ44" s="59"/>
      <c r="HGR44" s="59"/>
      <c r="HGS44" s="59"/>
      <c r="HGT44" s="59"/>
      <c r="HGU44" s="59"/>
      <c r="HGV44" s="59"/>
      <c r="HGW44" s="59"/>
      <c r="HGX44" s="59"/>
      <c r="HGY44" s="59"/>
      <c r="HGZ44" s="59"/>
      <c r="HHA44" s="59"/>
      <c r="HHB44" s="59"/>
      <c r="HHC44" s="59"/>
      <c r="HHD44" s="59"/>
      <c r="HHE44" s="59"/>
      <c r="HHF44" s="59"/>
      <c r="HHG44" s="59"/>
      <c r="HHH44" s="59"/>
      <c r="HHI44" s="59"/>
      <c r="HHJ44" s="59"/>
      <c r="HHK44" s="59"/>
      <c r="HHL44" s="59"/>
      <c r="HHM44" s="59"/>
      <c r="HHN44" s="59"/>
      <c r="HHO44" s="59"/>
      <c r="HHP44" s="59"/>
      <c r="HHQ44" s="59"/>
      <c r="HHR44" s="59"/>
      <c r="HHS44" s="59"/>
      <c r="HHT44" s="59"/>
      <c r="HHU44" s="59"/>
      <c r="HHV44" s="59"/>
      <c r="HHW44" s="59"/>
      <c r="HHX44" s="59"/>
      <c r="HHY44" s="59"/>
      <c r="HHZ44" s="59"/>
      <c r="HIA44" s="59"/>
      <c r="HIB44" s="59"/>
      <c r="HIC44" s="59"/>
      <c r="HID44" s="59"/>
      <c r="HIE44" s="59"/>
      <c r="HIF44" s="59"/>
      <c r="HIG44" s="59"/>
      <c r="HIH44" s="59"/>
      <c r="HII44" s="59"/>
      <c r="HIJ44" s="59"/>
      <c r="HIK44" s="59"/>
      <c r="HIL44" s="59"/>
      <c r="HIM44" s="59"/>
      <c r="HIN44" s="59"/>
      <c r="HIO44" s="59"/>
      <c r="HIP44" s="59"/>
      <c r="HIQ44" s="59"/>
      <c r="HIR44" s="59"/>
      <c r="HIS44" s="59"/>
      <c r="HIT44" s="59"/>
      <c r="HIU44" s="59"/>
      <c r="HIV44" s="59"/>
      <c r="HIW44" s="59"/>
      <c r="HIX44" s="59"/>
      <c r="HIY44" s="59"/>
      <c r="HIZ44" s="59"/>
      <c r="HJA44" s="59"/>
      <c r="HJB44" s="59"/>
      <c r="HJC44" s="59"/>
      <c r="HJD44" s="59"/>
      <c r="HJE44" s="59"/>
      <c r="HJF44" s="59"/>
      <c r="HJG44" s="59"/>
      <c r="HJH44" s="59"/>
      <c r="HJI44" s="59"/>
      <c r="HJJ44" s="59"/>
      <c r="HJK44" s="59"/>
      <c r="HJL44" s="59"/>
      <c r="HJM44" s="59"/>
      <c r="HJN44" s="59"/>
      <c r="HJO44" s="59"/>
      <c r="HJP44" s="59"/>
      <c r="HJQ44" s="59"/>
      <c r="HJR44" s="59"/>
      <c r="HJS44" s="59"/>
      <c r="HJT44" s="59"/>
      <c r="HJU44" s="59"/>
      <c r="HJV44" s="59"/>
      <c r="HJW44" s="59"/>
      <c r="HJX44" s="59"/>
      <c r="HJY44" s="59"/>
      <c r="HJZ44" s="59"/>
      <c r="HKA44" s="59"/>
      <c r="HKB44" s="59"/>
      <c r="HKC44" s="59"/>
      <c r="HKD44" s="59"/>
      <c r="HKE44" s="59"/>
      <c r="HKF44" s="59"/>
      <c r="HKG44" s="59"/>
      <c r="HKH44" s="59"/>
      <c r="HKI44" s="59"/>
      <c r="HKJ44" s="59"/>
      <c r="HKK44" s="59"/>
      <c r="HKL44" s="59"/>
      <c r="HKM44" s="59"/>
      <c r="HKN44" s="59"/>
      <c r="HKO44" s="59"/>
      <c r="HKP44" s="59"/>
      <c r="HKQ44" s="59"/>
      <c r="HKR44" s="59"/>
      <c r="HKS44" s="59"/>
      <c r="HKT44" s="59"/>
      <c r="HKU44" s="59"/>
      <c r="HKV44" s="59"/>
      <c r="HKW44" s="59"/>
      <c r="HKX44" s="59"/>
      <c r="HKY44" s="59"/>
      <c r="HKZ44" s="59"/>
      <c r="HLA44" s="59"/>
      <c r="HLB44" s="59"/>
      <c r="HLC44" s="59"/>
      <c r="HLD44" s="59"/>
      <c r="HLE44" s="59"/>
      <c r="HLF44" s="59"/>
      <c r="HLG44" s="59"/>
      <c r="HLH44" s="59"/>
      <c r="HLI44" s="59"/>
      <c r="HLJ44" s="59"/>
      <c r="HLK44" s="59"/>
      <c r="HLL44" s="59"/>
      <c r="HLM44" s="59"/>
      <c r="HLN44" s="59"/>
      <c r="HLO44" s="59"/>
      <c r="HLP44" s="59"/>
      <c r="HLQ44" s="59"/>
      <c r="HLR44" s="59"/>
      <c r="HLS44" s="59"/>
      <c r="HLT44" s="59"/>
      <c r="HLU44" s="59"/>
      <c r="HLV44" s="59"/>
      <c r="HLW44" s="59"/>
      <c r="HLX44" s="59"/>
      <c r="HLY44" s="59"/>
      <c r="HLZ44" s="59"/>
      <c r="HMA44" s="59"/>
      <c r="HMB44" s="59"/>
      <c r="HMC44" s="59"/>
      <c r="HMD44" s="59"/>
      <c r="HME44" s="59"/>
      <c r="HMF44" s="59"/>
      <c r="HMG44" s="59"/>
      <c r="HMH44" s="59"/>
      <c r="HMI44" s="59"/>
      <c r="HMJ44" s="59"/>
      <c r="HMK44" s="59"/>
      <c r="HML44" s="59"/>
      <c r="HMM44" s="59"/>
      <c r="HMN44" s="59"/>
      <c r="HMO44" s="59"/>
      <c r="HMP44" s="59"/>
      <c r="HMQ44" s="59"/>
      <c r="HMR44" s="59"/>
      <c r="HMS44" s="59"/>
      <c r="HMT44" s="59"/>
      <c r="HMU44" s="59"/>
      <c r="HMV44" s="59"/>
      <c r="HMW44" s="59"/>
      <c r="HMX44" s="59"/>
      <c r="HMY44" s="59"/>
      <c r="HMZ44" s="59"/>
      <c r="HNA44" s="59"/>
      <c r="HNB44" s="59"/>
      <c r="HNC44" s="59"/>
      <c r="HND44" s="59"/>
      <c r="HNE44" s="59"/>
      <c r="HNF44" s="59"/>
      <c r="HNG44" s="59"/>
      <c r="HNH44" s="59"/>
      <c r="HNI44" s="59"/>
      <c r="HNJ44" s="59"/>
      <c r="HNK44" s="59"/>
      <c r="HNL44" s="59"/>
      <c r="HNM44" s="59"/>
      <c r="HNN44" s="59"/>
      <c r="HNO44" s="59"/>
      <c r="HNP44" s="59"/>
      <c r="HNQ44" s="59"/>
      <c r="HNR44" s="59"/>
      <c r="HNS44" s="59"/>
      <c r="HNT44" s="59"/>
      <c r="HNU44" s="59"/>
      <c r="HNV44" s="59"/>
      <c r="HNW44" s="59"/>
      <c r="HNX44" s="59"/>
      <c r="HNY44" s="59"/>
      <c r="HNZ44" s="59"/>
      <c r="HOA44" s="59"/>
      <c r="HOB44" s="59"/>
      <c r="HOC44" s="59"/>
      <c r="HOD44" s="59"/>
      <c r="HOE44" s="59"/>
      <c r="HOF44" s="59"/>
      <c r="HOG44" s="59"/>
      <c r="HOH44" s="59"/>
      <c r="HOI44" s="59"/>
      <c r="HOJ44" s="59"/>
      <c r="HOK44" s="59"/>
      <c r="HOL44" s="59"/>
      <c r="HOM44" s="59"/>
      <c r="HON44" s="59"/>
      <c r="HOO44" s="59"/>
      <c r="HOP44" s="59"/>
      <c r="HOQ44" s="59"/>
      <c r="HOR44" s="59"/>
      <c r="HOS44" s="59"/>
      <c r="HOT44" s="59"/>
      <c r="HOU44" s="59"/>
      <c r="HOV44" s="59"/>
      <c r="HOW44" s="59"/>
      <c r="HOX44" s="59"/>
      <c r="HOY44" s="59"/>
      <c r="HOZ44" s="59"/>
      <c r="HPA44" s="59"/>
      <c r="HPB44" s="59"/>
      <c r="HPC44" s="59"/>
      <c r="HPD44" s="59"/>
      <c r="HPE44" s="59"/>
      <c r="HPF44" s="59"/>
      <c r="HPG44" s="59"/>
      <c r="HPH44" s="59"/>
      <c r="HPI44" s="59"/>
      <c r="HPJ44" s="59"/>
      <c r="HPK44" s="59"/>
      <c r="HPL44" s="59"/>
      <c r="HPM44" s="59"/>
      <c r="HPN44" s="59"/>
      <c r="HPO44" s="59"/>
      <c r="HPP44" s="59"/>
      <c r="HPQ44" s="59"/>
      <c r="HPR44" s="59"/>
      <c r="HPS44" s="59"/>
      <c r="HPT44" s="59"/>
      <c r="HPU44" s="59"/>
      <c r="HPV44" s="59"/>
      <c r="HPW44" s="59"/>
      <c r="HPX44" s="59"/>
      <c r="HPY44" s="59"/>
      <c r="HPZ44" s="59"/>
      <c r="HQA44" s="59"/>
      <c r="HQB44" s="59"/>
      <c r="HQC44" s="59"/>
      <c r="HQD44" s="59"/>
      <c r="HQE44" s="59"/>
      <c r="HQF44" s="59"/>
      <c r="HQG44" s="59"/>
      <c r="HQH44" s="59"/>
      <c r="HQI44" s="59"/>
      <c r="HQJ44" s="59"/>
      <c r="HQK44" s="59"/>
      <c r="HQL44" s="59"/>
      <c r="HQM44" s="59"/>
      <c r="HQN44" s="59"/>
      <c r="HQO44" s="59"/>
      <c r="HQP44" s="59"/>
      <c r="HQQ44" s="59"/>
      <c r="HQR44" s="59"/>
      <c r="HQS44" s="59"/>
      <c r="HQT44" s="59"/>
      <c r="HQU44" s="59"/>
      <c r="HQV44" s="59"/>
      <c r="HQW44" s="59"/>
      <c r="HQX44" s="59"/>
      <c r="HQY44" s="59"/>
      <c r="HQZ44" s="59"/>
      <c r="HRA44" s="59"/>
      <c r="HRB44" s="59"/>
      <c r="HRC44" s="59"/>
      <c r="HRD44" s="59"/>
      <c r="HRE44" s="59"/>
      <c r="HRF44" s="59"/>
      <c r="HRG44" s="59"/>
      <c r="HRH44" s="59"/>
      <c r="HRI44" s="59"/>
      <c r="HRJ44" s="59"/>
      <c r="HRK44" s="59"/>
      <c r="HRL44" s="59"/>
      <c r="HRM44" s="59"/>
      <c r="HRN44" s="59"/>
      <c r="HRO44" s="59"/>
      <c r="HRP44" s="59"/>
      <c r="HRQ44" s="59"/>
      <c r="HRR44" s="59"/>
      <c r="HRS44" s="59"/>
      <c r="HRT44" s="59"/>
      <c r="HRU44" s="59"/>
      <c r="HRV44" s="59"/>
      <c r="HRW44" s="59"/>
      <c r="HRX44" s="59"/>
      <c r="HRY44" s="59"/>
      <c r="HRZ44" s="59"/>
      <c r="HSA44" s="59"/>
      <c r="HSB44" s="59"/>
      <c r="HSC44" s="59"/>
      <c r="HSD44" s="59"/>
      <c r="HSE44" s="59"/>
      <c r="HSF44" s="59"/>
      <c r="HSG44" s="59"/>
      <c r="HSH44" s="59"/>
      <c r="HSI44" s="59"/>
      <c r="HSJ44" s="59"/>
      <c r="HSK44" s="59"/>
      <c r="HSL44" s="59"/>
      <c r="HSM44" s="59"/>
      <c r="HSN44" s="59"/>
      <c r="HSO44" s="59"/>
      <c r="HSP44" s="59"/>
      <c r="HSQ44" s="59"/>
      <c r="HSR44" s="59"/>
      <c r="HSS44" s="59"/>
      <c r="HST44" s="59"/>
      <c r="HSU44" s="59"/>
      <c r="HSV44" s="59"/>
      <c r="HSW44" s="59"/>
      <c r="HSX44" s="59"/>
      <c r="HSY44" s="59"/>
      <c r="HSZ44" s="59"/>
      <c r="HTA44" s="59"/>
      <c r="HTB44" s="59"/>
      <c r="HTC44" s="59"/>
      <c r="HTD44" s="59"/>
      <c r="HTE44" s="59"/>
      <c r="HTF44" s="59"/>
      <c r="HTG44" s="59"/>
      <c r="HTH44" s="59"/>
      <c r="HTI44" s="59"/>
      <c r="HTJ44" s="59"/>
      <c r="HTK44" s="59"/>
      <c r="HTL44" s="59"/>
      <c r="HTM44" s="59"/>
      <c r="HTN44" s="59"/>
      <c r="HTO44" s="59"/>
      <c r="HTP44" s="59"/>
      <c r="HTQ44" s="59"/>
      <c r="HTR44" s="59"/>
      <c r="HTS44" s="59"/>
      <c r="HTT44" s="59"/>
      <c r="HTU44" s="59"/>
      <c r="HTV44" s="59"/>
      <c r="HTW44" s="59"/>
      <c r="HTX44" s="59"/>
      <c r="HTY44" s="59"/>
      <c r="HTZ44" s="59"/>
      <c r="HUA44" s="59"/>
      <c r="HUB44" s="59"/>
      <c r="HUC44" s="59"/>
      <c r="HUD44" s="59"/>
      <c r="HUE44" s="59"/>
      <c r="HUF44" s="59"/>
      <c r="HUG44" s="59"/>
      <c r="HUH44" s="59"/>
      <c r="HUI44" s="59"/>
      <c r="HUJ44" s="59"/>
      <c r="HUK44" s="59"/>
      <c r="HUL44" s="59"/>
      <c r="HUM44" s="59"/>
      <c r="HUN44" s="59"/>
      <c r="HUO44" s="59"/>
      <c r="HUP44" s="59"/>
      <c r="HUQ44" s="59"/>
      <c r="HUR44" s="59"/>
      <c r="HUS44" s="59"/>
      <c r="HUT44" s="59"/>
      <c r="HUU44" s="59"/>
      <c r="HUV44" s="59"/>
      <c r="HUW44" s="59"/>
      <c r="HUX44" s="59"/>
      <c r="HUY44" s="59"/>
      <c r="HUZ44" s="59"/>
      <c r="HVA44" s="59"/>
      <c r="HVB44" s="59"/>
      <c r="HVC44" s="59"/>
      <c r="HVD44" s="59"/>
      <c r="HVE44" s="59"/>
      <c r="HVF44" s="59"/>
      <c r="HVG44" s="59"/>
      <c r="HVH44" s="59"/>
      <c r="HVI44" s="59"/>
      <c r="HVJ44" s="59"/>
      <c r="HVK44" s="59"/>
      <c r="HVL44" s="59"/>
      <c r="HVM44" s="59"/>
      <c r="HVN44" s="59"/>
      <c r="HVO44" s="59"/>
      <c r="HVP44" s="59"/>
      <c r="HVQ44" s="59"/>
      <c r="HVR44" s="59"/>
      <c r="HVS44" s="59"/>
      <c r="HVT44" s="59"/>
      <c r="HVU44" s="59"/>
      <c r="HVV44" s="59"/>
      <c r="HVW44" s="59"/>
      <c r="HVX44" s="59"/>
      <c r="HVY44" s="59"/>
      <c r="HVZ44" s="59"/>
      <c r="HWA44" s="59"/>
      <c r="HWB44" s="59"/>
      <c r="HWC44" s="59"/>
      <c r="HWD44" s="59"/>
      <c r="HWE44" s="59"/>
      <c r="HWF44" s="59"/>
      <c r="HWG44" s="59"/>
      <c r="HWH44" s="59"/>
      <c r="HWI44" s="59"/>
      <c r="HWJ44" s="59"/>
      <c r="HWK44" s="59"/>
      <c r="HWL44" s="59"/>
      <c r="HWM44" s="59"/>
      <c r="HWN44" s="59"/>
      <c r="HWO44" s="59"/>
      <c r="HWP44" s="59"/>
      <c r="HWQ44" s="59"/>
      <c r="HWR44" s="59"/>
      <c r="HWS44" s="59"/>
      <c r="HWT44" s="59"/>
      <c r="HWU44" s="59"/>
      <c r="HWV44" s="59"/>
      <c r="HWW44" s="59"/>
      <c r="HWX44" s="59"/>
      <c r="HWY44" s="59"/>
      <c r="HWZ44" s="59"/>
      <c r="HXA44" s="59"/>
      <c r="HXB44" s="59"/>
      <c r="HXC44" s="59"/>
      <c r="HXD44" s="59"/>
      <c r="HXE44" s="59"/>
      <c r="HXF44" s="59"/>
      <c r="HXG44" s="59"/>
      <c r="HXH44" s="59"/>
      <c r="HXI44" s="59"/>
      <c r="HXJ44" s="59"/>
      <c r="HXK44" s="59"/>
      <c r="HXL44" s="59"/>
      <c r="HXM44" s="59"/>
      <c r="HXN44" s="59"/>
      <c r="HXO44" s="59"/>
      <c r="HXP44" s="59"/>
      <c r="HXQ44" s="59"/>
      <c r="HXR44" s="59"/>
      <c r="HXS44" s="59"/>
      <c r="HXT44" s="59"/>
      <c r="HXU44" s="59"/>
      <c r="HXV44" s="59"/>
      <c r="HXW44" s="59"/>
      <c r="HXX44" s="59"/>
      <c r="HXY44" s="59"/>
      <c r="HXZ44" s="59"/>
      <c r="HYA44" s="59"/>
      <c r="HYB44" s="59"/>
      <c r="HYC44" s="59"/>
      <c r="HYD44" s="59"/>
      <c r="HYE44" s="59"/>
      <c r="HYF44" s="59"/>
      <c r="HYG44" s="59"/>
      <c r="HYH44" s="59"/>
      <c r="HYI44" s="59"/>
      <c r="HYJ44" s="59"/>
      <c r="HYK44" s="59"/>
      <c r="HYL44" s="59"/>
      <c r="HYM44" s="59"/>
      <c r="HYN44" s="59"/>
      <c r="HYO44" s="59"/>
      <c r="HYP44" s="59"/>
      <c r="HYQ44" s="59"/>
      <c r="HYR44" s="59"/>
      <c r="HYS44" s="59"/>
      <c r="HYT44" s="59"/>
      <c r="HYU44" s="59"/>
      <c r="HYV44" s="59"/>
      <c r="HYW44" s="59"/>
      <c r="HYX44" s="59"/>
      <c r="HYY44" s="59"/>
      <c r="HYZ44" s="59"/>
      <c r="HZA44" s="59"/>
      <c r="HZB44" s="59"/>
      <c r="HZC44" s="59"/>
      <c r="HZD44" s="59"/>
      <c r="HZE44" s="59"/>
      <c r="HZF44" s="59"/>
      <c r="HZG44" s="59"/>
      <c r="HZH44" s="59"/>
      <c r="HZI44" s="59"/>
      <c r="HZJ44" s="59"/>
      <c r="HZK44" s="59"/>
      <c r="HZL44" s="59"/>
      <c r="HZM44" s="59"/>
      <c r="HZN44" s="59"/>
      <c r="HZO44" s="59"/>
      <c r="HZP44" s="59"/>
      <c r="HZQ44" s="59"/>
      <c r="HZR44" s="59"/>
      <c r="HZS44" s="59"/>
      <c r="HZT44" s="59"/>
      <c r="HZU44" s="59"/>
      <c r="HZV44" s="59"/>
      <c r="HZW44" s="59"/>
      <c r="HZX44" s="59"/>
      <c r="HZY44" s="59"/>
      <c r="HZZ44" s="59"/>
      <c r="IAA44" s="59"/>
      <c r="IAB44" s="59"/>
      <c r="IAC44" s="59"/>
      <c r="IAD44" s="59"/>
      <c r="IAE44" s="59"/>
      <c r="IAF44" s="59"/>
      <c r="IAG44" s="59"/>
      <c r="IAH44" s="59"/>
      <c r="IAI44" s="59"/>
      <c r="IAJ44" s="59"/>
      <c r="IAK44" s="59"/>
      <c r="IAL44" s="59"/>
      <c r="IAM44" s="59"/>
      <c r="IAN44" s="59"/>
      <c r="IAO44" s="59"/>
      <c r="IAP44" s="59"/>
      <c r="IAQ44" s="59"/>
      <c r="IAR44" s="59"/>
      <c r="IAS44" s="59"/>
      <c r="IAT44" s="59"/>
      <c r="IAU44" s="59"/>
      <c r="IAV44" s="59"/>
      <c r="IAW44" s="59"/>
      <c r="IAX44" s="59"/>
      <c r="IAY44" s="59"/>
      <c r="IAZ44" s="59"/>
      <c r="IBA44" s="59"/>
      <c r="IBB44" s="59"/>
      <c r="IBC44" s="59"/>
      <c r="IBD44" s="59"/>
      <c r="IBE44" s="59"/>
      <c r="IBF44" s="59"/>
      <c r="IBG44" s="59"/>
      <c r="IBH44" s="59"/>
      <c r="IBI44" s="59"/>
      <c r="IBJ44" s="59"/>
      <c r="IBK44" s="59"/>
      <c r="IBL44" s="59"/>
      <c r="IBM44" s="59"/>
      <c r="IBN44" s="59"/>
      <c r="IBO44" s="59"/>
      <c r="IBP44" s="59"/>
      <c r="IBQ44" s="59"/>
      <c r="IBR44" s="59"/>
      <c r="IBS44" s="59"/>
      <c r="IBT44" s="59"/>
      <c r="IBU44" s="59"/>
      <c r="IBV44" s="59"/>
      <c r="IBW44" s="59"/>
      <c r="IBX44" s="59"/>
      <c r="IBY44" s="59"/>
      <c r="IBZ44" s="59"/>
      <c r="ICA44" s="59"/>
      <c r="ICB44" s="59"/>
      <c r="ICC44" s="59"/>
      <c r="ICD44" s="59"/>
      <c r="ICE44" s="59"/>
      <c r="ICF44" s="59"/>
      <c r="ICG44" s="59"/>
      <c r="ICH44" s="59"/>
      <c r="ICI44" s="59"/>
      <c r="ICJ44" s="59"/>
      <c r="ICK44" s="59"/>
      <c r="ICL44" s="59"/>
      <c r="ICM44" s="59"/>
      <c r="ICN44" s="59"/>
      <c r="ICO44" s="59"/>
      <c r="ICP44" s="59"/>
      <c r="ICQ44" s="59"/>
      <c r="ICR44" s="59"/>
      <c r="ICS44" s="59"/>
      <c r="ICT44" s="59"/>
      <c r="ICU44" s="59"/>
      <c r="ICV44" s="59"/>
      <c r="ICW44" s="59"/>
      <c r="ICX44" s="59"/>
      <c r="ICY44" s="59"/>
      <c r="ICZ44" s="59"/>
      <c r="IDA44" s="59"/>
      <c r="IDB44" s="59"/>
      <c r="IDC44" s="59"/>
      <c r="IDD44" s="59"/>
      <c r="IDE44" s="59"/>
      <c r="IDF44" s="59"/>
      <c r="IDG44" s="59"/>
      <c r="IDH44" s="59"/>
      <c r="IDI44" s="59"/>
      <c r="IDJ44" s="59"/>
      <c r="IDK44" s="59"/>
      <c r="IDL44" s="59"/>
      <c r="IDM44" s="59"/>
      <c r="IDN44" s="59"/>
      <c r="IDO44" s="59"/>
      <c r="IDP44" s="59"/>
      <c r="IDQ44" s="59"/>
      <c r="IDR44" s="59"/>
      <c r="IDS44" s="59"/>
      <c r="IDT44" s="59"/>
      <c r="IDU44" s="59"/>
      <c r="IDV44" s="59"/>
      <c r="IDW44" s="59"/>
      <c r="IDX44" s="59"/>
      <c r="IDY44" s="59"/>
      <c r="IDZ44" s="59"/>
      <c r="IEA44" s="59"/>
      <c r="IEB44" s="59"/>
      <c r="IEC44" s="59"/>
      <c r="IED44" s="59"/>
      <c r="IEE44" s="59"/>
      <c r="IEF44" s="59"/>
      <c r="IEG44" s="59"/>
      <c r="IEH44" s="59"/>
      <c r="IEI44" s="59"/>
      <c r="IEJ44" s="59"/>
      <c r="IEK44" s="59"/>
      <c r="IEL44" s="59"/>
      <c r="IEM44" s="59"/>
      <c r="IEN44" s="59"/>
      <c r="IEO44" s="59"/>
      <c r="IEP44" s="59"/>
      <c r="IEQ44" s="59"/>
      <c r="IER44" s="59"/>
      <c r="IES44" s="59"/>
      <c r="IET44" s="59"/>
      <c r="IEU44" s="59"/>
      <c r="IEV44" s="59"/>
      <c r="IEW44" s="59"/>
      <c r="IEX44" s="59"/>
      <c r="IEY44" s="59"/>
      <c r="IEZ44" s="59"/>
      <c r="IFA44" s="59"/>
      <c r="IFB44" s="59"/>
      <c r="IFC44" s="59"/>
      <c r="IFD44" s="59"/>
      <c r="IFE44" s="59"/>
      <c r="IFF44" s="59"/>
      <c r="IFG44" s="59"/>
      <c r="IFH44" s="59"/>
      <c r="IFI44" s="59"/>
      <c r="IFJ44" s="59"/>
      <c r="IFK44" s="59"/>
      <c r="IFL44" s="59"/>
      <c r="IFM44" s="59"/>
      <c r="IFN44" s="59"/>
      <c r="IFO44" s="59"/>
      <c r="IFP44" s="59"/>
      <c r="IFQ44" s="59"/>
      <c r="IFR44" s="59"/>
      <c r="IFS44" s="59"/>
      <c r="IFT44" s="59"/>
      <c r="IFU44" s="59"/>
      <c r="IFV44" s="59"/>
      <c r="IFW44" s="59"/>
      <c r="IFX44" s="59"/>
      <c r="IFY44" s="59"/>
      <c r="IFZ44" s="59"/>
      <c r="IGA44" s="59"/>
      <c r="IGB44" s="59"/>
      <c r="IGC44" s="59"/>
      <c r="IGD44" s="59"/>
      <c r="IGE44" s="59"/>
      <c r="IGF44" s="59"/>
      <c r="IGG44" s="59"/>
      <c r="IGH44" s="59"/>
      <c r="IGI44" s="59"/>
      <c r="IGJ44" s="59"/>
      <c r="IGK44" s="59"/>
      <c r="IGL44" s="59"/>
      <c r="IGM44" s="59"/>
      <c r="IGN44" s="59"/>
      <c r="IGO44" s="59"/>
      <c r="IGP44" s="59"/>
      <c r="IGQ44" s="59"/>
      <c r="IGR44" s="59"/>
      <c r="IGS44" s="59"/>
      <c r="IGT44" s="59"/>
      <c r="IGU44" s="59"/>
      <c r="IGV44" s="59"/>
      <c r="IGW44" s="59"/>
      <c r="IGX44" s="59"/>
      <c r="IGY44" s="59"/>
      <c r="IGZ44" s="59"/>
      <c r="IHA44" s="59"/>
      <c r="IHB44" s="59"/>
      <c r="IHC44" s="59"/>
      <c r="IHD44" s="59"/>
      <c r="IHE44" s="59"/>
      <c r="IHF44" s="59"/>
      <c r="IHG44" s="59"/>
      <c r="IHH44" s="59"/>
      <c r="IHI44" s="59"/>
      <c r="IHJ44" s="59"/>
      <c r="IHK44" s="59"/>
      <c r="IHL44" s="59"/>
      <c r="IHM44" s="59"/>
      <c r="IHN44" s="59"/>
      <c r="IHO44" s="59"/>
      <c r="IHP44" s="59"/>
      <c r="IHQ44" s="59"/>
      <c r="IHR44" s="59"/>
      <c r="IHS44" s="59"/>
      <c r="IHT44" s="59"/>
      <c r="IHU44" s="59"/>
      <c r="IHV44" s="59"/>
      <c r="IHW44" s="59"/>
      <c r="IHX44" s="59"/>
      <c r="IHY44" s="59"/>
      <c r="IHZ44" s="59"/>
      <c r="IIA44" s="59"/>
      <c r="IIB44" s="59"/>
      <c r="IIC44" s="59"/>
      <c r="IID44" s="59"/>
      <c r="IIE44" s="59"/>
      <c r="IIF44" s="59"/>
      <c r="IIG44" s="59"/>
      <c r="IIH44" s="59"/>
      <c r="III44" s="59"/>
      <c r="IIJ44" s="59"/>
      <c r="IIK44" s="59"/>
      <c r="IIL44" s="59"/>
      <c r="IIM44" s="59"/>
      <c r="IIN44" s="59"/>
      <c r="IIO44" s="59"/>
      <c r="IIP44" s="59"/>
      <c r="IIQ44" s="59"/>
      <c r="IIR44" s="59"/>
      <c r="IIS44" s="59"/>
      <c r="IIT44" s="59"/>
      <c r="IIU44" s="59"/>
      <c r="IIV44" s="59"/>
      <c r="IIW44" s="59"/>
      <c r="IIX44" s="59"/>
      <c r="IIY44" s="59"/>
      <c r="IIZ44" s="59"/>
      <c r="IJA44" s="59"/>
      <c r="IJB44" s="59"/>
      <c r="IJC44" s="59"/>
      <c r="IJD44" s="59"/>
      <c r="IJE44" s="59"/>
      <c r="IJF44" s="59"/>
      <c r="IJG44" s="59"/>
      <c r="IJH44" s="59"/>
      <c r="IJI44" s="59"/>
      <c r="IJJ44" s="59"/>
      <c r="IJK44" s="59"/>
      <c r="IJL44" s="59"/>
      <c r="IJM44" s="59"/>
      <c r="IJN44" s="59"/>
      <c r="IJO44" s="59"/>
      <c r="IJP44" s="59"/>
      <c r="IJQ44" s="59"/>
      <c r="IJR44" s="59"/>
      <c r="IJS44" s="59"/>
      <c r="IJT44" s="59"/>
      <c r="IJU44" s="59"/>
      <c r="IJV44" s="59"/>
      <c r="IJW44" s="59"/>
      <c r="IJX44" s="59"/>
      <c r="IJY44" s="59"/>
      <c r="IJZ44" s="59"/>
      <c r="IKA44" s="59"/>
      <c r="IKB44" s="59"/>
      <c r="IKC44" s="59"/>
      <c r="IKD44" s="59"/>
      <c r="IKE44" s="59"/>
      <c r="IKF44" s="59"/>
      <c r="IKG44" s="59"/>
      <c r="IKH44" s="59"/>
      <c r="IKI44" s="59"/>
      <c r="IKJ44" s="59"/>
      <c r="IKK44" s="59"/>
      <c r="IKL44" s="59"/>
      <c r="IKM44" s="59"/>
      <c r="IKN44" s="59"/>
      <c r="IKO44" s="59"/>
      <c r="IKP44" s="59"/>
      <c r="IKQ44" s="59"/>
      <c r="IKR44" s="59"/>
      <c r="IKS44" s="59"/>
      <c r="IKT44" s="59"/>
      <c r="IKU44" s="59"/>
      <c r="IKV44" s="59"/>
      <c r="IKW44" s="59"/>
      <c r="IKX44" s="59"/>
      <c r="IKY44" s="59"/>
      <c r="IKZ44" s="59"/>
      <c r="ILA44" s="59"/>
      <c r="ILB44" s="59"/>
      <c r="ILC44" s="59"/>
      <c r="ILD44" s="59"/>
      <c r="ILE44" s="59"/>
      <c r="ILF44" s="59"/>
      <c r="ILG44" s="59"/>
      <c r="ILH44" s="59"/>
      <c r="ILI44" s="59"/>
      <c r="ILJ44" s="59"/>
      <c r="ILK44" s="59"/>
      <c r="ILL44" s="59"/>
      <c r="ILM44" s="59"/>
      <c r="ILN44" s="59"/>
      <c r="ILO44" s="59"/>
      <c r="ILP44" s="59"/>
      <c r="ILQ44" s="59"/>
      <c r="ILR44" s="59"/>
      <c r="ILS44" s="59"/>
      <c r="ILT44" s="59"/>
      <c r="ILU44" s="59"/>
      <c r="ILV44" s="59"/>
      <c r="ILW44" s="59"/>
      <c r="ILX44" s="59"/>
      <c r="ILY44" s="59"/>
      <c r="ILZ44" s="59"/>
      <c r="IMA44" s="59"/>
      <c r="IMB44" s="59"/>
      <c r="IMC44" s="59"/>
      <c r="IMD44" s="59"/>
      <c r="IME44" s="59"/>
      <c r="IMF44" s="59"/>
      <c r="IMG44" s="59"/>
      <c r="IMH44" s="59"/>
      <c r="IMI44" s="59"/>
      <c r="IMJ44" s="59"/>
      <c r="IMK44" s="59"/>
      <c r="IML44" s="59"/>
      <c r="IMM44" s="59"/>
      <c r="IMN44" s="59"/>
      <c r="IMO44" s="59"/>
      <c r="IMP44" s="59"/>
      <c r="IMQ44" s="59"/>
      <c r="IMR44" s="59"/>
      <c r="IMS44" s="59"/>
      <c r="IMT44" s="59"/>
      <c r="IMU44" s="59"/>
      <c r="IMV44" s="59"/>
      <c r="IMW44" s="59"/>
      <c r="IMX44" s="59"/>
      <c r="IMY44" s="59"/>
      <c r="IMZ44" s="59"/>
      <c r="INA44" s="59"/>
      <c r="INB44" s="59"/>
      <c r="INC44" s="59"/>
      <c r="IND44" s="59"/>
      <c r="INE44" s="59"/>
      <c r="INF44" s="59"/>
      <c r="ING44" s="59"/>
      <c r="INH44" s="59"/>
      <c r="INI44" s="59"/>
      <c r="INJ44" s="59"/>
      <c r="INK44" s="59"/>
      <c r="INL44" s="59"/>
      <c r="INM44" s="59"/>
      <c r="INN44" s="59"/>
      <c r="INO44" s="59"/>
      <c r="INP44" s="59"/>
      <c r="INQ44" s="59"/>
      <c r="INR44" s="59"/>
      <c r="INS44" s="59"/>
      <c r="INT44" s="59"/>
      <c r="INU44" s="59"/>
      <c r="INV44" s="59"/>
      <c r="INW44" s="59"/>
      <c r="INX44" s="59"/>
      <c r="INY44" s="59"/>
      <c r="INZ44" s="59"/>
      <c r="IOA44" s="59"/>
      <c r="IOB44" s="59"/>
      <c r="IOC44" s="59"/>
      <c r="IOD44" s="59"/>
      <c r="IOE44" s="59"/>
      <c r="IOF44" s="59"/>
      <c r="IOG44" s="59"/>
      <c r="IOH44" s="59"/>
      <c r="IOI44" s="59"/>
      <c r="IOJ44" s="59"/>
      <c r="IOK44" s="59"/>
      <c r="IOL44" s="59"/>
      <c r="IOM44" s="59"/>
      <c r="ION44" s="59"/>
      <c r="IOO44" s="59"/>
      <c r="IOP44" s="59"/>
      <c r="IOQ44" s="59"/>
      <c r="IOR44" s="59"/>
      <c r="IOS44" s="59"/>
      <c r="IOT44" s="59"/>
      <c r="IOU44" s="59"/>
      <c r="IOV44" s="59"/>
      <c r="IOW44" s="59"/>
      <c r="IOX44" s="59"/>
      <c r="IOY44" s="59"/>
      <c r="IOZ44" s="59"/>
      <c r="IPA44" s="59"/>
      <c r="IPB44" s="59"/>
      <c r="IPC44" s="59"/>
      <c r="IPD44" s="59"/>
      <c r="IPE44" s="59"/>
      <c r="IPF44" s="59"/>
      <c r="IPG44" s="59"/>
      <c r="IPH44" s="59"/>
      <c r="IPI44" s="59"/>
      <c r="IPJ44" s="59"/>
      <c r="IPK44" s="59"/>
      <c r="IPL44" s="59"/>
      <c r="IPM44" s="59"/>
      <c r="IPN44" s="59"/>
      <c r="IPO44" s="59"/>
      <c r="IPP44" s="59"/>
      <c r="IPQ44" s="59"/>
      <c r="IPR44" s="59"/>
      <c r="IPS44" s="59"/>
      <c r="IPT44" s="59"/>
      <c r="IPU44" s="59"/>
      <c r="IPV44" s="59"/>
      <c r="IPW44" s="59"/>
      <c r="IPX44" s="59"/>
      <c r="IPY44" s="59"/>
      <c r="IPZ44" s="59"/>
      <c r="IQA44" s="59"/>
      <c r="IQB44" s="59"/>
      <c r="IQC44" s="59"/>
      <c r="IQD44" s="59"/>
      <c r="IQE44" s="59"/>
      <c r="IQF44" s="59"/>
      <c r="IQG44" s="59"/>
      <c r="IQH44" s="59"/>
      <c r="IQI44" s="59"/>
      <c r="IQJ44" s="59"/>
      <c r="IQK44" s="59"/>
      <c r="IQL44" s="59"/>
      <c r="IQM44" s="59"/>
      <c r="IQN44" s="59"/>
      <c r="IQO44" s="59"/>
      <c r="IQP44" s="59"/>
      <c r="IQQ44" s="59"/>
      <c r="IQR44" s="59"/>
      <c r="IQS44" s="59"/>
      <c r="IQT44" s="59"/>
      <c r="IQU44" s="59"/>
      <c r="IQV44" s="59"/>
      <c r="IQW44" s="59"/>
      <c r="IQX44" s="59"/>
      <c r="IQY44" s="59"/>
      <c r="IQZ44" s="59"/>
      <c r="IRA44" s="59"/>
      <c r="IRB44" s="59"/>
      <c r="IRC44" s="59"/>
      <c r="IRD44" s="59"/>
      <c r="IRE44" s="59"/>
      <c r="IRF44" s="59"/>
      <c r="IRG44" s="59"/>
      <c r="IRH44" s="59"/>
      <c r="IRI44" s="59"/>
      <c r="IRJ44" s="59"/>
      <c r="IRK44" s="59"/>
      <c r="IRL44" s="59"/>
      <c r="IRM44" s="59"/>
      <c r="IRN44" s="59"/>
      <c r="IRO44" s="59"/>
      <c r="IRP44" s="59"/>
      <c r="IRQ44" s="59"/>
      <c r="IRR44" s="59"/>
      <c r="IRS44" s="59"/>
      <c r="IRT44" s="59"/>
      <c r="IRU44" s="59"/>
      <c r="IRV44" s="59"/>
      <c r="IRW44" s="59"/>
      <c r="IRX44" s="59"/>
      <c r="IRY44" s="59"/>
      <c r="IRZ44" s="59"/>
      <c r="ISA44" s="59"/>
      <c r="ISB44" s="59"/>
      <c r="ISC44" s="59"/>
      <c r="ISD44" s="59"/>
      <c r="ISE44" s="59"/>
      <c r="ISF44" s="59"/>
      <c r="ISG44" s="59"/>
      <c r="ISH44" s="59"/>
      <c r="ISI44" s="59"/>
      <c r="ISJ44" s="59"/>
      <c r="ISK44" s="59"/>
      <c r="ISL44" s="59"/>
      <c r="ISM44" s="59"/>
      <c r="ISN44" s="59"/>
      <c r="ISO44" s="59"/>
      <c r="ISP44" s="59"/>
      <c r="ISQ44" s="59"/>
      <c r="ISR44" s="59"/>
      <c r="ISS44" s="59"/>
      <c r="IST44" s="59"/>
      <c r="ISU44" s="59"/>
      <c r="ISV44" s="59"/>
      <c r="ISW44" s="59"/>
      <c r="ISX44" s="59"/>
      <c r="ISY44" s="59"/>
      <c r="ISZ44" s="59"/>
      <c r="ITA44" s="59"/>
      <c r="ITB44" s="59"/>
      <c r="ITC44" s="59"/>
      <c r="ITD44" s="59"/>
      <c r="ITE44" s="59"/>
      <c r="ITF44" s="59"/>
      <c r="ITG44" s="59"/>
      <c r="ITH44" s="59"/>
      <c r="ITI44" s="59"/>
      <c r="ITJ44" s="59"/>
      <c r="ITK44" s="59"/>
      <c r="ITL44" s="59"/>
      <c r="ITM44" s="59"/>
      <c r="ITN44" s="59"/>
      <c r="ITO44" s="59"/>
      <c r="ITP44" s="59"/>
      <c r="ITQ44" s="59"/>
      <c r="ITR44" s="59"/>
      <c r="ITS44" s="59"/>
      <c r="ITT44" s="59"/>
      <c r="ITU44" s="59"/>
      <c r="ITV44" s="59"/>
      <c r="ITW44" s="59"/>
      <c r="ITX44" s="59"/>
      <c r="ITY44" s="59"/>
      <c r="ITZ44" s="59"/>
      <c r="IUA44" s="59"/>
      <c r="IUB44" s="59"/>
      <c r="IUC44" s="59"/>
      <c r="IUD44" s="59"/>
      <c r="IUE44" s="59"/>
      <c r="IUF44" s="59"/>
      <c r="IUG44" s="59"/>
      <c r="IUH44" s="59"/>
      <c r="IUI44" s="59"/>
      <c r="IUJ44" s="59"/>
      <c r="IUK44" s="59"/>
      <c r="IUL44" s="59"/>
      <c r="IUM44" s="59"/>
      <c r="IUN44" s="59"/>
      <c r="IUO44" s="59"/>
      <c r="IUP44" s="59"/>
      <c r="IUQ44" s="59"/>
      <c r="IUR44" s="59"/>
      <c r="IUS44" s="59"/>
      <c r="IUT44" s="59"/>
      <c r="IUU44" s="59"/>
      <c r="IUV44" s="59"/>
      <c r="IUW44" s="59"/>
      <c r="IUX44" s="59"/>
      <c r="IUY44" s="59"/>
      <c r="IUZ44" s="59"/>
      <c r="IVA44" s="59"/>
      <c r="IVB44" s="59"/>
      <c r="IVC44" s="59"/>
      <c r="IVD44" s="59"/>
      <c r="IVE44" s="59"/>
      <c r="IVF44" s="59"/>
      <c r="IVG44" s="59"/>
      <c r="IVH44" s="59"/>
      <c r="IVI44" s="59"/>
      <c r="IVJ44" s="59"/>
      <c r="IVK44" s="59"/>
      <c r="IVL44" s="59"/>
      <c r="IVM44" s="59"/>
      <c r="IVN44" s="59"/>
      <c r="IVO44" s="59"/>
      <c r="IVP44" s="59"/>
      <c r="IVQ44" s="59"/>
      <c r="IVR44" s="59"/>
      <c r="IVS44" s="59"/>
      <c r="IVT44" s="59"/>
      <c r="IVU44" s="59"/>
      <c r="IVV44" s="59"/>
      <c r="IVW44" s="59"/>
      <c r="IVX44" s="59"/>
      <c r="IVY44" s="59"/>
      <c r="IVZ44" s="59"/>
      <c r="IWA44" s="59"/>
      <c r="IWB44" s="59"/>
      <c r="IWC44" s="59"/>
      <c r="IWD44" s="59"/>
      <c r="IWE44" s="59"/>
      <c r="IWF44" s="59"/>
      <c r="IWG44" s="59"/>
      <c r="IWH44" s="59"/>
      <c r="IWI44" s="59"/>
      <c r="IWJ44" s="59"/>
      <c r="IWK44" s="59"/>
      <c r="IWL44" s="59"/>
      <c r="IWM44" s="59"/>
      <c r="IWN44" s="59"/>
      <c r="IWO44" s="59"/>
      <c r="IWP44" s="59"/>
      <c r="IWQ44" s="59"/>
      <c r="IWR44" s="59"/>
      <c r="IWS44" s="59"/>
      <c r="IWT44" s="59"/>
      <c r="IWU44" s="59"/>
      <c r="IWV44" s="59"/>
      <c r="IWW44" s="59"/>
      <c r="IWX44" s="59"/>
      <c r="IWY44" s="59"/>
      <c r="IWZ44" s="59"/>
      <c r="IXA44" s="59"/>
      <c r="IXB44" s="59"/>
      <c r="IXC44" s="59"/>
      <c r="IXD44" s="59"/>
      <c r="IXE44" s="59"/>
      <c r="IXF44" s="59"/>
      <c r="IXG44" s="59"/>
      <c r="IXH44" s="59"/>
      <c r="IXI44" s="59"/>
      <c r="IXJ44" s="59"/>
      <c r="IXK44" s="59"/>
      <c r="IXL44" s="59"/>
      <c r="IXM44" s="59"/>
      <c r="IXN44" s="59"/>
      <c r="IXO44" s="59"/>
      <c r="IXP44" s="59"/>
      <c r="IXQ44" s="59"/>
      <c r="IXR44" s="59"/>
      <c r="IXS44" s="59"/>
      <c r="IXT44" s="59"/>
      <c r="IXU44" s="59"/>
      <c r="IXV44" s="59"/>
      <c r="IXW44" s="59"/>
      <c r="IXX44" s="59"/>
      <c r="IXY44" s="59"/>
      <c r="IXZ44" s="59"/>
      <c r="IYA44" s="59"/>
      <c r="IYB44" s="59"/>
      <c r="IYC44" s="59"/>
      <c r="IYD44" s="59"/>
      <c r="IYE44" s="59"/>
      <c r="IYF44" s="59"/>
      <c r="IYG44" s="59"/>
      <c r="IYH44" s="59"/>
      <c r="IYI44" s="59"/>
      <c r="IYJ44" s="59"/>
      <c r="IYK44" s="59"/>
      <c r="IYL44" s="59"/>
      <c r="IYM44" s="59"/>
      <c r="IYN44" s="59"/>
      <c r="IYO44" s="59"/>
      <c r="IYP44" s="59"/>
      <c r="IYQ44" s="59"/>
      <c r="IYR44" s="59"/>
      <c r="IYS44" s="59"/>
      <c r="IYT44" s="59"/>
      <c r="IYU44" s="59"/>
      <c r="IYV44" s="59"/>
      <c r="IYW44" s="59"/>
      <c r="IYX44" s="59"/>
      <c r="IYY44" s="59"/>
      <c r="IYZ44" s="59"/>
      <c r="IZA44" s="59"/>
      <c r="IZB44" s="59"/>
      <c r="IZC44" s="59"/>
      <c r="IZD44" s="59"/>
      <c r="IZE44" s="59"/>
      <c r="IZF44" s="59"/>
      <c r="IZG44" s="59"/>
      <c r="IZH44" s="59"/>
      <c r="IZI44" s="59"/>
      <c r="IZJ44" s="59"/>
      <c r="IZK44" s="59"/>
      <c r="IZL44" s="59"/>
      <c r="IZM44" s="59"/>
      <c r="IZN44" s="59"/>
      <c r="IZO44" s="59"/>
      <c r="IZP44" s="59"/>
      <c r="IZQ44" s="59"/>
      <c r="IZR44" s="59"/>
      <c r="IZS44" s="59"/>
      <c r="IZT44" s="59"/>
      <c r="IZU44" s="59"/>
      <c r="IZV44" s="59"/>
      <c r="IZW44" s="59"/>
      <c r="IZX44" s="59"/>
      <c r="IZY44" s="59"/>
      <c r="IZZ44" s="59"/>
      <c r="JAA44" s="59"/>
      <c r="JAB44" s="59"/>
      <c r="JAC44" s="59"/>
      <c r="JAD44" s="59"/>
      <c r="JAE44" s="59"/>
      <c r="JAF44" s="59"/>
      <c r="JAG44" s="59"/>
      <c r="JAH44" s="59"/>
      <c r="JAI44" s="59"/>
      <c r="JAJ44" s="59"/>
      <c r="JAK44" s="59"/>
      <c r="JAL44" s="59"/>
      <c r="JAM44" s="59"/>
      <c r="JAN44" s="59"/>
      <c r="JAO44" s="59"/>
      <c r="JAP44" s="59"/>
      <c r="JAQ44" s="59"/>
      <c r="JAR44" s="59"/>
      <c r="JAS44" s="59"/>
      <c r="JAT44" s="59"/>
      <c r="JAU44" s="59"/>
      <c r="JAV44" s="59"/>
      <c r="JAW44" s="59"/>
      <c r="JAX44" s="59"/>
      <c r="JAY44" s="59"/>
      <c r="JAZ44" s="59"/>
      <c r="JBA44" s="59"/>
      <c r="JBB44" s="59"/>
      <c r="JBC44" s="59"/>
      <c r="JBD44" s="59"/>
      <c r="JBE44" s="59"/>
      <c r="JBF44" s="59"/>
      <c r="JBG44" s="59"/>
      <c r="JBH44" s="59"/>
      <c r="JBI44" s="59"/>
      <c r="JBJ44" s="59"/>
      <c r="JBK44" s="59"/>
      <c r="JBL44" s="59"/>
      <c r="JBM44" s="59"/>
      <c r="JBN44" s="59"/>
      <c r="JBO44" s="59"/>
      <c r="JBP44" s="59"/>
      <c r="JBQ44" s="59"/>
      <c r="JBR44" s="59"/>
      <c r="JBS44" s="59"/>
      <c r="JBT44" s="59"/>
      <c r="JBU44" s="59"/>
      <c r="JBV44" s="59"/>
      <c r="JBW44" s="59"/>
      <c r="JBX44" s="59"/>
      <c r="JBY44" s="59"/>
      <c r="JBZ44" s="59"/>
      <c r="JCA44" s="59"/>
      <c r="JCB44" s="59"/>
      <c r="JCC44" s="59"/>
      <c r="JCD44" s="59"/>
      <c r="JCE44" s="59"/>
      <c r="JCF44" s="59"/>
      <c r="JCG44" s="59"/>
      <c r="JCH44" s="59"/>
      <c r="JCI44" s="59"/>
      <c r="JCJ44" s="59"/>
      <c r="JCK44" s="59"/>
      <c r="JCL44" s="59"/>
      <c r="JCM44" s="59"/>
      <c r="JCN44" s="59"/>
      <c r="JCO44" s="59"/>
      <c r="JCP44" s="59"/>
      <c r="JCQ44" s="59"/>
      <c r="JCR44" s="59"/>
      <c r="JCS44" s="59"/>
      <c r="JCT44" s="59"/>
      <c r="JCU44" s="59"/>
      <c r="JCV44" s="59"/>
      <c r="JCW44" s="59"/>
      <c r="JCX44" s="59"/>
      <c r="JCY44" s="59"/>
      <c r="JCZ44" s="59"/>
      <c r="JDA44" s="59"/>
      <c r="JDB44" s="59"/>
      <c r="JDC44" s="59"/>
      <c r="JDD44" s="59"/>
      <c r="JDE44" s="59"/>
      <c r="JDF44" s="59"/>
      <c r="JDG44" s="59"/>
      <c r="JDH44" s="59"/>
      <c r="JDI44" s="59"/>
      <c r="JDJ44" s="59"/>
      <c r="JDK44" s="59"/>
      <c r="JDL44" s="59"/>
      <c r="JDM44" s="59"/>
      <c r="JDN44" s="59"/>
      <c r="JDO44" s="59"/>
      <c r="JDP44" s="59"/>
      <c r="JDQ44" s="59"/>
      <c r="JDR44" s="59"/>
      <c r="JDS44" s="59"/>
      <c r="JDT44" s="59"/>
      <c r="JDU44" s="59"/>
      <c r="JDV44" s="59"/>
      <c r="JDW44" s="59"/>
      <c r="JDX44" s="59"/>
      <c r="JDY44" s="59"/>
      <c r="JDZ44" s="59"/>
      <c r="JEA44" s="59"/>
      <c r="JEB44" s="59"/>
      <c r="JEC44" s="59"/>
      <c r="JED44" s="59"/>
      <c r="JEE44" s="59"/>
      <c r="JEF44" s="59"/>
      <c r="JEG44" s="59"/>
      <c r="JEH44" s="59"/>
      <c r="JEI44" s="59"/>
      <c r="JEJ44" s="59"/>
      <c r="JEK44" s="59"/>
      <c r="JEL44" s="59"/>
      <c r="JEM44" s="59"/>
      <c r="JEN44" s="59"/>
      <c r="JEO44" s="59"/>
      <c r="JEP44" s="59"/>
      <c r="JEQ44" s="59"/>
      <c r="JER44" s="59"/>
      <c r="JES44" s="59"/>
      <c r="JET44" s="59"/>
      <c r="JEU44" s="59"/>
      <c r="JEV44" s="59"/>
      <c r="JEW44" s="59"/>
      <c r="JEX44" s="59"/>
      <c r="JEY44" s="59"/>
      <c r="JEZ44" s="59"/>
      <c r="JFA44" s="59"/>
      <c r="JFB44" s="59"/>
      <c r="JFC44" s="59"/>
      <c r="JFD44" s="59"/>
      <c r="JFE44" s="59"/>
      <c r="JFF44" s="59"/>
      <c r="JFG44" s="59"/>
      <c r="JFH44" s="59"/>
      <c r="JFI44" s="59"/>
      <c r="JFJ44" s="59"/>
      <c r="JFK44" s="59"/>
      <c r="JFL44" s="59"/>
      <c r="JFM44" s="59"/>
      <c r="JFN44" s="59"/>
      <c r="JFO44" s="59"/>
      <c r="JFP44" s="59"/>
      <c r="JFQ44" s="59"/>
      <c r="JFR44" s="59"/>
      <c r="JFS44" s="59"/>
      <c r="JFT44" s="59"/>
      <c r="JFU44" s="59"/>
      <c r="JFV44" s="59"/>
      <c r="JFW44" s="59"/>
      <c r="JFX44" s="59"/>
      <c r="JFY44" s="59"/>
      <c r="JFZ44" s="59"/>
      <c r="JGA44" s="59"/>
      <c r="JGB44" s="59"/>
      <c r="JGC44" s="59"/>
      <c r="JGD44" s="59"/>
      <c r="JGE44" s="59"/>
      <c r="JGF44" s="59"/>
      <c r="JGG44" s="59"/>
      <c r="JGH44" s="59"/>
      <c r="JGI44" s="59"/>
      <c r="JGJ44" s="59"/>
      <c r="JGK44" s="59"/>
      <c r="JGL44" s="59"/>
      <c r="JGM44" s="59"/>
      <c r="JGN44" s="59"/>
      <c r="JGO44" s="59"/>
      <c r="JGP44" s="59"/>
      <c r="JGQ44" s="59"/>
      <c r="JGR44" s="59"/>
      <c r="JGS44" s="59"/>
      <c r="JGT44" s="59"/>
      <c r="JGU44" s="59"/>
      <c r="JGV44" s="59"/>
      <c r="JGW44" s="59"/>
      <c r="JGX44" s="59"/>
      <c r="JGY44" s="59"/>
      <c r="JGZ44" s="59"/>
      <c r="JHA44" s="59"/>
      <c r="JHB44" s="59"/>
      <c r="JHC44" s="59"/>
      <c r="JHD44" s="59"/>
      <c r="JHE44" s="59"/>
      <c r="JHF44" s="59"/>
      <c r="JHG44" s="59"/>
      <c r="JHH44" s="59"/>
      <c r="JHI44" s="59"/>
      <c r="JHJ44" s="59"/>
      <c r="JHK44" s="59"/>
      <c r="JHL44" s="59"/>
      <c r="JHM44" s="59"/>
      <c r="JHN44" s="59"/>
      <c r="JHO44" s="59"/>
      <c r="JHP44" s="59"/>
      <c r="JHQ44" s="59"/>
      <c r="JHR44" s="59"/>
      <c r="JHS44" s="59"/>
      <c r="JHT44" s="59"/>
      <c r="JHU44" s="59"/>
      <c r="JHV44" s="59"/>
      <c r="JHW44" s="59"/>
      <c r="JHX44" s="59"/>
      <c r="JHY44" s="59"/>
      <c r="JHZ44" s="59"/>
      <c r="JIA44" s="59"/>
      <c r="JIB44" s="59"/>
      <c r="JIC44" s="59"/>
      <c r="JID44" s="59"/>
      <c r="JIE44" s="59"/>
      <c r="JIF44" s="59"/>
      <c r="JIG44" s="59"/>
      <c r="JIH44" s="59"/>
      <c r="JII44" s="59"/>
      <c r="JIJ44" s="59"/>
      <c r="JIK44" s="59"/>
      <c r="JIL44" s="59"/>
      <c r="JIM44" s="59"/>
      <c r="JIN44" s="59"/>
      <c r="JIO44" s="59"/>
      <c r="JIP44" s="59"/>
      <c r="JIQ44" s="59"/>
      <c r="JIR44" s="59"/>
      <c r="JIS44" s="59"/>
      <c r="JIT44" s="59"/>
      <c r="JIU44" s="59"/>
      <c r="JIV44" s="59"/>
      <c r="JIW44" s="59"/>
      <c r="JIX44" s="59"/>
      <c r="JIY44" s="59"/>
      <c r="JIZ44" s="59"/>
      <c r="JJA44" s="59"/>
      <c r="JJB44" s="59"/>
      <c r="JJC44" s="59"/>
      <c r="JJD44" s="59"/>
      <c r="JJE44" s="59"/>
      <c r="JJF44" s="59"/>
      <c r="JJG44" s="59"/>
      <c r="JJH44" s="59"/>
      <c r="JJI44" s="59"/>
      <c r="JJJ44" s="59"/>
      <c r="JJK44" s="59"/>
      <c r="JJL44" s="59"/>
      <c r="JJM44" s="59"/>
      <c r="JJN44" s="59"/>
      <c r="JJO44" s="59"/>
      <c r="JJP44" s="59"/>
      <c r="JJQ44" s="59"/>
      <c r="JJR44" s="59"/>
      <c r="JJS44" s="59"/>
      <c r="JJT44" s="59"/>
      <c r="JJU44" s="59"/>
      <c r="JJV44" s="59"/>
      <c r="JJW44" s="59"/>
      <c r="JJX44" s="59"/>
      <c r="JJY44" s="59"/>
      <c r="JJZ44" s="59"/>
      <c r="JKA44" s="59"/>
      <c r="JKB44" s="59"/>
      <c r="JKC44" s="59"/>
      <c r="JKD44" s="59"/>
      <c r="JKE44" s="59"/>
      <c r="JKF44" s="59"/>
      <c r="JKG44" s="59"/>
      <c r="JKH44" s="59"/>
      <c r="JKI44" s="59"/>
      <c r="JKJ44" s="59"/>
      <c r="JKK44" s="59"/>
      <c r="JKL44" s="59"/>
      <c r="JKM44" s="59"/>
      <c r="JKN44" s="59"/>
      <c r="JKO44" s="59"/>
      <c r="JKP44" s="59"/>
      <c r="JKQ44" s="59"/>
      <c r="JKR44" s="59"/>
      <c r="JKS44" s="59"/>
      <c r="JKT44" s="59"/>
      <c r="JKU44" s="59"/>
      <c r="JKV44" s="59"/>
      <c r="JKW44" s="59"/>
      <c r="JKX44" s="59"/>
      <c r="JKY44" s="59"/>
      <c r="JKZ44" s="59"/>
      <c r="JLA44" s="59"/>
      <c r="JLB44" s="59"/>
      <c r="JLC44" s="59"/>
      <c r="JLD44" s="59"/>
      <c r="JLE44" s="59"/>
      <c r="JLF44" s="59"/>
      <c r="JLG44" s="59"/>
      <c r="JLH44" s="59"/>
      <c r="JLI44" s="59"/>
      <c r="JLJ44" s="59"/>
      <c r="JLK44" s="59"/>
      <c r="JLL44" s="59"/>
      <c r="JLM44" s="59"/>
      <c r="JLN44" s="59"/>
      <c r="JLO44" s="59"/>
      <c r="JLP44" s="59"/>
      <c r="JLQ44" s="59"/>
      <c r="JLR44" s="59"/>
      <c r="JLS44" s="59"/>
      <c r="JLT44" s="59"/>
      <c r="JLU44" s="59"/>
      <c r="JLV44" s="59"/>
      <c r="JLW44" s="59"/>
      <c r="JLX44" s="59"/>
      <c r="JLY44" s="59"/>
      <c r="JLZ44" s="59"/>
      <c r="JMA44" s="59"/>
      <c r="JMB44" s="59"/>
      <c r="JMC44" s="59"/>
      <c r="JMD44" s="59"/>
      <c r="JME44" s="59"/>
      <c r="JMF44" s="59"/>
      <c r="JMG44" s="59"/>
      <c r="JMH44" s="59"/>
      <c r="JMI44" s="59"/>
      <c r="JMJ44" s="59"/>
      <c r="JMK44" s="59"/>
      <c r="JML44" s="59"/>
      <c r="JMM44" s="59"/>
      <c r="JMN44" s="59"/>
      <c r="JMO44" s="59"/>
      <c r="JMP44" s="59"/>
      <c r="JMQ44" s="59"/>
      <c r="JMR44" s="59"/>
      <c r="JMS44" s="59"/>
      <c r="JMT44" s="59"/>
      <c r="JMU44" s="59"/>
      <c r="JMV44" s="59"/>
      <c r="JMW44" s="59"/>
      <c r="JMX44" s="59"/>
      <c r="JMY44" s="59"/>
      <c r="JMZ44" s="59"/>
      <c r="JNA44" s="59"/>
      <c r="JNB44" s="59"/>
      <c r="JNC44" s="59"/>
      <c r="JND44" s="59"/>
      <c r="JNE44" s="59"/>
      <c r="JNF44" s="59"/>
      <c r="JNG44" s="59"/>
      <c r="JNH44" s="59"/>
      <c r="JNI44" s="59"/>
      <c r="JNJ44" s="59"/>
      <c r="JNK44" s="59"/>
      <c r="JNL44" s="59"/>
      <c r="JNM44" s="59"/>
      <c r="JNN44" s="59"/>
      <c r="JNO44" s="59"/>
      <c r="JNP44" s="59"/>
      <c r="JNQ44" s="59"/>
      <c r="JNR44" s="59"/>
      <c r="JNS44" s="59"/>
      <c r="JNT44" s="59"/>
      <c r="JNU44" s="59"/>
      <c r="JNV44" s="59"/>
      <c r="JNW44" s="59"/>
      <c r="JNX44" s="59"/>
      <c r="JNY44" s="59"/>
      <c r="JNZ44" s="59"/>
      <c r="JOA44" s="59"/>
      <c r="JOB44" s="59"/>
      <c r="JOC44" s="59"/>
      <c r="JOD44" s="59"/>
      <c r="JOE44" s="59"/>
      <c r="JOF44" s="59"/>
      <c r="JOG44" s="59"/>
      <c r="JOH44" s="59"/>
      <c r="JOI44" s="59"/>
      <c r="JOJ44" s="59"/>
      <c r="JOK44" s="59"/>
      <c r="JOL44" s="59"/>
      <c r="JOM44" s="59"/>
      <c r="JON44" s="59"/>
      <c r="JOO44" s="59"/>
      <c r="JOP44" s="59"/>
      <c r="JOQ44" s="59"/>
      <c r="JOR44" s="59"/>
      <c r="JOS44" s="59"/>
      <c r="JOT44" s="59"/>
      <c r="JOU44" s="59"/>
      <c r="JOV44" s="59"/>
      <c r="JOW44" s="59"/>
      <c r="JOX44" s="59"/>
      <c r="JOY44" s="59"/>
      <c r="JOZ44" s="59"/>
      <c r="JPA44" s="59"/>
      <c r="JPB44" s="59"/>
      <c r="JPC44" s="59"/>
      <c r="JPD44" s="59"/>
      <c r="JPE44" s="59"/>
      <c r="JPF44" s="59"/>
      <c r="JPG44" s="59"/>
      <c r="JPH44" s="59"/>
      <c r="JPI44" s="59"/>
      <c r="JPJ44" s="59"/>
      <c r="JPK44" s="59"/>
      <c r="JPL44" s="59"/>
      <c r="JPM44" s="59"/>
      <c r="JPN44" s="59"/>
      <c r="JPO44" s="59"/>
      <c r="JPP44" s="59"/>
      <c r="JPQ44" s="59"/>
      <c r="JPR44" s="59"/>
      <c r="JPS44" s="59"/>
      <c r="JPT44" s="59"/>
      <c r="JPU44" s="59"/>
      <c r="JPV44" s="59"/>
      <c r="JPW44" s="59"/>
      <c r="JPX44" s="59"/>
      <c r="JPY44" s="59"/>
      <c r="JPZ44" s="59"/>
      <c r="JQA44" s="59"/>
      <c r="JQB44" s="59"/>
      <c r="JQC44" s="59"/>
      <c r="JQD44" s="59"/>
      <c r="JQE44" s="59"/>
      <c r="JQF44" s="59"/>
      <c r="JQG44" s="59"/>
      <c r="JQH44" s="59"/>
      <c r="JQI44" s="59"/>
      <c r="JQJ44" s="59"/>
      <c r="JQK44" s="59"/>
      <c r="JQL44" s="59"/>
      <c r="JQM44" s="59"/>
      <c r="JQN44" s="59"/>
      <c r="JQO44" s="59"/>
      <c r="JQP44" s="59"/>
      <c r="JQQ44" s="59"/>
      <c r="JQR44" s="59"/>
      <c r="JQS44" s="59"/>
      <c r="JQT44" s="59"/>
      <c r="JQU44" s="59"/>
      <c r="JQV44" s="59"/>
      <c r="JQW44" s="59"/>
      <c r="JQX44" s="59"/>
      <c r="JQY44" s="59"/>
      <c r="JQZ44" s="59"/>
      <c r="JRA44" s="59"/>
      <c r="JRB44" s="59"/>
      <c r="JRC44" s="59"/>
      <c r="JRD44" s="59"/>
      <c r="JRE44" s="59"/>
      <c r="JRF44" s="59"/>
      <c r="JRG44" s="59"/>
      <c r="JRH44" s="59"/>
      <c r="JRI44" s="59"/>
      <c r="JRJ44" s="59"/>
      <c r="JRK44" s="59"/>
      <c r="JRL44" s="59"/>
      <c r="JRM44" s="59"/>
      <c r="JRN44" s="59"/>
      <c r="JRO44" s="59"/>
      <c r="JRP44" s="59"/>
      <c r="JRQ44" s="59"/>
      <c r="JRR44" s="59"/>
      <c r="JRS44" s="59"/>
      <c r="JRT44" s="59"/>
      <c r="JRU44" s="59"/>
      <c r="JRV44" s="59"/>
      <c r="JRW44" s="59"/>
      <c r="JRX44" s="59"/>
      <c r="JRY44" s="59"/>
      <c r="JRZ44" s="59"/>
      <c r="JSA44" s="59"/>
      <c r="JSB44" s="59"/>
      <c r="JSC44" s="59"/>
      <c r="JSD44" s="59"/>
      <c r="JSE44" s="59"/>
      <c r="JSF44" s="59"/>
      <c r="JSG44" s="59"/>
      <c r="JSH44" s="59"/>
      <c r="JSI44" s="59"/>
      <c r="JSJ44" s="59"/>
      <c r="JSK44" s="59"/>
      <c r="JSL44" s="59"/>
      <c r="JSM44" s="59"/>
      <c r="JSN44" s="59"/>
      <c r="JSO44" s="59"/>
      <c r="JSP44" s="59"/>
      <c r="JSQ44" s="59"/>
      <c r="JSR44" s="59"/>
      <c r="JSS44" s="59"/>
      <c r="JST44" s="59"/>
      <c r="JSU44" s="59"/>
      <c r="JSV44" s="59"/>
      <c r="JSW44" s="59"/>
      <c r="JSX44" s="59"/>
      <c r="JSY44" s="59"/>
      <c r="JSZ44" s="59"/>
      <c r="JTA44" s="59"/>
      <c r="JTB44" s="59"/>
      <c r="JTC44" s="59"/>
      <c r="JTD44" s="59"/>
      <c r="JTE44" s="59"/>
      <c r="JTF44" s="59"/>
      <c r="JTG44" s="59"/>
      <c r="JTH44" s="59"/>
      <c r="JTI44" s="59"/>
      <c r="JTJ44" s="59"/>
      <c r="JTK44" s="59"/>
      <c r="JTL44" s="59"/>
      <c r="JTM44" s="59"/>
      <c r="JTN44" s="59"/>
      <c r="JTO44" s="59"/>
      <c r="JTP44" s="59"/>
      <c r="JTQ44" s="59"/>
      <c r="JTR44" s="59"/>
      <c r="JTS44" s="59"/>
      <c r="JTT44" s="59"/>
      <c r="JTU44" s="59"/>
      <c r="JTV44" s="59"/>
      <c r="JTW44" s="59"/>
      <c r="JTX44" s="59"/>
      <c r="JTY44" s="59"/>
      <c r="JTZ44" s="59"/>
      <c r="JUA44" s="59"/>
      <c r="JUB44" s="59"/>
      <c r="JUC44" s="59"/>
      <c r="JUD44" s="59"/>
      <c r="JUE44" s="59"/>
      <c r="JUF44" s="59"/>
      <c r="JUG44" s="59"/>
      <c r="JUH44" s="59"/>
      <c r="JUI44" s="59"/>
      <c r="JUJ44" s="59"/>
      <c r="JUK44" s="59"/>
      <c r="JUL44" s="59"/>
      <c r="JUM44" s="59"/>
      <c r="JUN44" s="59"/>
      <c r="JUO44" s="59"/>
      <c r="JUP44" s="59"/>
      <c r="JUQ44" s="59"/>
      <c r="JUR44" s="59"/>
      <c r="JUS44" s="59"/>
      <c r="JUT44" s="59"/>
      <c r="JUU44" s="59"/>
      <c r="JUV44" s="59"/>
      <c r="JUW44" s="59"/>
      <c r="JUX44" s="59"/>
      <c r="JUY44" s="59"/>
      <c r="JUZ44" s="59"/>
      <c r="JVA44" s="59"/>
      <c r="JVB44" s="59"/>
      <c r="JVC44" s="59"/>
      <c r="JVD44" s="59"/>
      <c r="JVE44" s="59"/>
      <c r="JVF44" s="59"/>
      <c r="JVG44" s="59"/>
      <c r="JVH44" s="59"/>
      <c r="JVI44" s="59"/>
      <c r="JVJ44" s="59"/>
      <c r="JVK44" s="59"/>
      <c r="JVL44" s="59"/>
      <c r="JVM44" s="59"/>
      <c r="JVN44" s="59"/>
      <c r="JVO44" s="59"/>
      <c r="JVP44" s="59"/>
      <c r="JVQ44" s="59"/>
      <c r="JVR44" s="59"/>
      <c r="JVS44" s="59"/>
      <c r="JVT44" s="59"/>
      <c r="JVU44" s="59"/>
      <c r="JVV44" s="59"/>
      <c r="JVW44" s="59"/>
      <c r="JVX44" s="59"/>
      <c r="JVY44" s="59"/>
      <c r="JVZ44" s="59"/>
      <c r="JWA44" s="59"/>
      <c r="JWB44" s="59"/>
      <c r="JWC44" s="59"/>
      <c r="JWD44" s="59"/>
      <c r="JWE44" s="59"/>
      <c r="JWF44" s="59"/>
      <c r="JWG44" s="59"/>
      <c r="JWH44" s="59"/>
      <c r="JWI44" s="59"/>
      <c r="JWJ44" s="59"/>
      <c r="JWK44" s="59"/>
      <c r="JWL44" s="59"/>
      <c r="JWM44" s="59"/>
      <c r="JWN44" s="59"/>
      <c r="JWO44" s="59"/>
      <c r="JWP44" s="59"/>
      <c r="JWQ44" s="59"/>
      <c r="JWR44" s="59"/>
      <c r="JWS44" s="59"/>
      <c r="JWT44" s="59"/>
      <c r="JWU44" s="59"/>
      <c r="JWV44" s="59"/>
      <c r="JWW44" s="59"/>
      <c r="JWX44" s="59"/>
      <c r="JWY44" s="59"/>
      <c r="JWZ44" s="59"/>
      <c r="JXA44" s="59"/>
      <c r="JXB44" s="59"/>
      <c r="JXC44" s="59"/>
      <c r="JXD44" s="59"/>
      <c r="JXE44" s="59"/>
      <c r="JXF44" s="59"/>
      <c r="JXG44" s="59"/>
      <c r="JXH44" s="59"/>
      <c r="JXI44" s="59"/>
      <c r="JXJ44" s="59"/>
      <c r="JXK44" s="59"/>
      <c r="JXL44" s="59"/>
      <c r="JXM44" s="59"/>
      <c r="JXN44" s="59"/>
      <c r="JXO44" s="59"/>
      <c r="JXP44" s="59"/>
      <c r="JXQ44" s="59"/>
      <c r="JXR44" s="59"/>
      <c r="JXS44" s="59"/>
      <c r="JXT44" s="59"/>
      <c r="JXU44" s="59"/>
      <c r="JXV44" s="59"/>
      <c r="JXW44" s="59"/>
      <c r="JXX44" s="59"/>
      <c r="JXY44" s="59"/>
      <c r="JXZ44" s="59"/>
      <c r="JYA44" s="59"/>
      <c r="JYB44" s="59"/>
      <c r="JYC44" s="59"/>
      <c r="JYD44" s="59"/>
      <c r="JYE44" s="59"/>
      <c r="JYF44" s="59"/>
      <c r="JYG44" s="59"/>
      <c r="JYH44" s="59"/>
      <c r="JYI44" s="59"/>
      <c r="JYJ44" s="59"/>
      <c r="JYK44" s="59"/>
      <c r="JYL44" s="59"/>
      <c r="JYM44" s="59"/>
      <c r="JYN44" s="59"/>
      <c r="JYO44" s="59"/>
      <c r="JYP44" s="59"/>
      <c r="JYQ44" s="59"/>
      <c r="JYR44" s="59"/>
      <c r="JYS44" s="59"/>
      <c r="JYT44" s="59"/>
      <c r="JYU44" s="59"/>
      <c r="JYV44" s="59"/>
      <c r="JYW44" s="59"/>
      <c r="JYX44" s="59"/>
      <c r="JYY44" s="59"/>
      <c r="JYZ44" s="59"/>
      <c r="JZA44" s="59"/>
      <c r="JZB44" s="59"/>
      <c r="JZC44" s="59"/>
      <c r="JZD44" s="59"/>
      <c r="JZE44" s="59"/>
      <c r="JZF44" s="59"/>
      <c r="JZG44" s="59"/>
      <c r="JZH44" s="59"/>
      <c r="JZI44" s="59"/>
      <c r="JZJ44" s="59"/>
      <c r="JZK44" s="59"/>
      <c r="JZL44" s="59"/>
      <c r="JZM44" s="59"/>
      <c r="JZN44" s="59"/>
      <c r="JZO44" s="59"/>
      <c r="JZP44" s="59"/>
      <c r="JZQ44" s="59"/>
      <c r="JZR44" s="59"/>
      <c r="JZS44" s="59"/>
      <c r="JZT44" s="59"/>
      <c r="JZU44" s="59"/>
      <c r="JZV44" s="59"/>
      <c r="JZW44" s="59"/>
      <c r="JZX44" s="59"/>
      <c r="JZY44" s="59"/>
      <c r="JZZ44" s="59"/>
      <c r="KAA44" s="59"/>
      <c r="KAB44" s="59"/>
      <c r="KAC44" s="59"/>
      <c r="KAD44" s="59"/>
      <c r="KAE44" s="59"/>
      <c r="KAF44" s="59"/>
      <c r="KAG44" s="59"/>
      <c r="KAH44" s="59"/>
      <c r="KAI44" s="59"/>
      <c r="KAJ44" s="59"/>
      <c r="KAK44" s="59"/>
      <c r="KAL44" s="59"/>
      <c r="KAM44" s="59"/>
      <c r="KAN44" s="59"/>
      <c r="KAO44" s="59"/>
      <c r="KAP44" s="59"/>
      <c r="KAQ44" s="59"/>
      <c r="KAR44" s="59"/>
      <c r="KAS44" s="59"/>
      <c r="KAT44" s="59"/>
      <c r="KAU44" s="59"/>
      <c r="KAV44" s="59"/>
      <c r="KAW44" s="59"/>
      <c r="KAX44" s="59"/>
      <c r="KAY44" s="59"/>
      <c r="KAZ44" s="59"/>
      <c r="KBA44" s="59"/>
      <c r="KBB44" s="59"/>
      <c r="KBC44" s="59"/>
      <c r="KBD44" s="59"/>
      <c r="KBE44" s="59"/>
      <c r="KBF44" s="59"/>
      <c r="KBG44" s="59"/>
      <c r="KBH44" s="59"/>
      <c r="KBI44" s="59"/>
      <c r="KBJ44" s="59"/>
      <c r="KBK44" s="59"/>
      <c r="KBL44" s="59"/>
      <c r="KBM44" s="59"/>
      <c r="KBN44" s="59"/>
      <c r="KBO44" s="59"/>
      <c r="KBP44" s="59"/>
      <c r="KBQ44" s="59"/>
      <c r="KBR44" s="59"/>
      <c r="KBS44" s="59"/>
      <c r="KBT44" s="59"/>
      <c r="KBU44" s="59"/>
      <c r="KBV44" s="59"/>
      <c r="KBW44" s="59"/>
      <c r="KBX44" s="59"/>
      <c r="KBY44" s="59"/>
      <c r="KBZ44" s="59"/>
      <c r="KCA44" s="59"/>
      <c r="KCB44" s="59"/>
      <c r="KCC44" s="59"/>
      <c r="KCD44" s="59"/>
      <c r="KCE44" s="59"/>
      <c r="KCF44" s="59"/>
      <c r="KCG44" s="59"/>
      <c r="KCH44" s="59"/>
      <c r="KCI44" s="59"/>
      <c r="KCJ44" s="59"/>
      <c r="KCK44" s="59"/>
      <c r="KCL44" s="59"/>
      <c r="KCM44" s="59"/>
      <c r="KCN44" s="59"/>
      <c r="KCO44" s="59"/>
      <c r="KCP44" s="59"/>
      <c r="KCQ44" s="59"/>
      <c r="KCR44" s="59"/>
      <c r="KCS44" s="59"/>
      <c r="KCT44" s="59"/>
      <c r="KCU44" s="59"/>
      <c r="KCV44" s="59"/>
      <c r="KCW44" s="59"/>
      <c r="KCX44" s="59"/>
      <c r="KCY44" s="59"/>
      <c r="KCZ44" s="59"/>
      <c r="KDA44" s="59"/>
      <c r="KDB44" s="59"/>
      <c r="KDC44" s="59"/>
      <c r="KDD44" s="59"/>
      <c r="KDE44" s="59"/>
      <c r="KDF44" s="59"/>
      <c r="KDG44" s="59"/>
      <c r="KDH44" s="59"/>
      <c r="KDI44" s="59"/>
      <c r="KDJ44" s="59"/>
      <c r="KDK44" s="59"/>
      <c r="KDL44" s="59"/>
      <c r="KDM44" s="59"/>
      <c r="KDN44" s="59"/>
      <c r="KDO44" s="59"/>
      <c r="KDP44" s="59"/>
      <c r="KDQ44" s="59"/>
      <c r="KDR44" s="59"/>
      <c r="KDS44" s="59"/>
      <c r="KDT44" s="59"/>
      <c r="KDU44" s="59"/>
      <c r="KDV44" s="59"/>
      <c r="KDW44" s="59"/>
      <c r="KDX44" s="59"/>
      <c r="KDY44" s="59"/>
      <c r="KDZ44" s="59"/>
      <c r="KEA44" s="59"/>
      <c r="KEB44" s="59"/>
      <c r="KEC44" s="59"/>
      <c r="KED44" s="59"/>
      <c r="KEE44" s="59"/>
      <c r="KEF44" s="59"/>
      <c r="KEG44" s="59"/>
      <c r="KEH44" s="59"/>
      <c r="KEI44" s="59"/>
      <c r="KEJ44" s="59"/>
      <c r="KEK44" s="59"/>
      <c r="KEL44" s="59"/>
      <c r="KEM44" s="59"/>
      <c r="KEN44" s="59"/>
      <c r="KEO44" s="59"/>
      <c r="KEP44" s="59"/>
      <c r="KEQ44" s="59"/>
      <c r="KER44" s="59"/>
      <c r="KES44" s="59"/>
      <c r="KET44" s="59"/>
      <c r="KEU44" s="59"/>
      <c r="KEV44" s="59"/>
      <c r="KEW44" s="59"/>
      <c r="KEX44" s="59"/>
      <c r="KEY44" s="59"/>
      <c r="KEZ44" s="59"/>
      <c r="KFA44" s="59"/>
      <c r="KFB44" s="59"/>
      <c r="KFC44" s="59"/>
      <c r="KFD44" s="59"/>
      <c r="KFE44" s="59"/>
      <c r="KFF44" s="59"/>
      <c r="KFG44" s="59"/>
      <c r="KFH44" s="59"/>
      <c r="KFI44" s="59"/>
      <c r="KFJ44" s="59"/>
      <c r="KFK44" s="59"/>
      <c r="KFL44" s="59"/>
      <c r="KFM44" s="59"/>
      <c r="KFN44" s="59"/>
      <c r="KFO44" s="59"/>
      <c r="KFP44" s="59"/>
      <c r="KFQ44" s="59"/>
      <c r="KFR44" s="59"/>
      <c r="KFS44" s="59"/>
      <c r="KFT44" s="59"/>
      <c r="KFU44" s="59"/>
      <c r="KFV44" s="59"/>
      <c r="KFW44" s="59"/>
      <c r="KFX44" s="59"/>
      <c r="KFY44" s="59"/>
      <c r="KFZ44" s="59"/>
      <c r="KGA44" s="59"/>
      <c r="KGB44" s="59"/>
      <c r="KGC44" s="59"/>
      <c r="KGD44" s="59"/>
      <c r="KGE44" s="59"/>
      <c r="KGF44" s="59"/>
      <c r="KGG44" s="59"/>
      <c r="KGH44" s="59"/>
      <c r="KGI44" s="59"/>
      <c r="KGJ44" s="59"/>
      <c r="KGK44" s="59"/>
      <c r="KGL44" s="59"/>
      <c r="KGM44" s="59"/>
      <c r="KGN44" s="59"/>
      <c r="KGO44" s="59"/>
      <c r="KGP44" s="59"/>
      <c r="KGQ44" s="59"/>
      <c r="KGR44" s="59"/>
      <c r="KGS44" s="59"/>
      <c r="KGT44" s="59"/>
      <c r="KGU44" s="59"/>
      <c r="KGV44" s="59"/>
      <c r="KGW44" s="59"/>
      <c r="KGX44" s="59"/>
      <c r="KGY44" s="59"/>
      <c r="KGZ44" s="59"/>
      <c r="KHA44" s="59"/>
      <c r="KHB44" s="59"/>
      <c r="KHC44" s="59"/>
      <c r="KHD44" s="59"/>
      <c r="KHE44" s="59"/>
      <c r="KHF44" s="59"/>
      <c r="KHG44" s="59"/>
      <c r="KHH44" s="59"/>
      <c r="KHI44" s="59"/>
      <c r="KHJ44" s="59"/>
      <c r="KHK44" s="59"/>
      <c r="KHL44" s="59"/>
      <c r="KHM44" s="59"/>
      <c r="KHN44" s="59"/>
      <c r="KHO44" s="59"/>
      <c r="KHP44" s="59"/>
      <c r="KHQ44" s="59"/>
      <c r="KHR44" s="59"/>
      <c r="KHS44" s="59"/>
      <c r="KHT44" s="59"/>
      <c r="KHU44" s="59"/>
      <c r="KHV44" s="59"/>
      <c r="KHW44" s="59"/>
      <c r="KHX44" s="59"/>
      <c r="KHY44" s="59"/>
      <c r="KHZ44" s="59"/>
      <c r="KIA44" s="59"/>
      <c r="KIB44" s="59"/>
      <c r="KIC44" s="59"/>
      <c r="KID44" s="59"/>
      <c r="KIE44" s="59"/>
      <c r="KIF44" s="59"/>
      <c r="KIG44" s="59"/>
      <c r="KIH44" s="59"/>
      <c r="KII44" s="59"/>
      <c r="KIJ44" s="59"/>
      <c r="KIK44" s="59"/>
      <c r="KIL44" s="59"/>
      <c r="KIM44" s="59"/>
      <c r="KIN44" s="59"/>
      <c r="KIO44" s="59"/>
      <c r="KIP44" s="59"/>
      <c r="KIQ44" s="59"/>
      <c r="KIR44" s="59"/>
      <c r="KIS44" s="59"/>
      <c r="KIT44" s="59"/>
      <c r="KIU44" s="59"/>
      <c r="KIV44" s="59"/>
      <c r="KIW44" s="59"/>
      <c r="KIX44" s="59"/>
      <c r="KIY44" s="59"/>
      <c r="KIZ44" s="59"/>
      <c r="KJA44" s="59"/>
      <c r="KJB44" s="59"/>
      <c r="KJC44" s="59"/>
      <c r="KJD44" s="59"/>
      <c r="KJE44" s="59"/>
      <c r="KJF44" s="59"/>
      <c r="KJG44" s="59"/>
      <c r="KJH44" s="59"/>
      <c r="KJI44" s="59"/>
      <c r="KJJ44" s="59"/>
      <c r="KJK44" s="59"/>
      <c r="KJL44" s="59"/>
      <c r="KJM44" s="59"/>
      <c r="KJN44" s="59"/>
      <c r="KJO44" s="59"/>
      <c r="KJP44" s="59"/>
      <c r="KJQ44" s="59"/>
      <c r="KJR44" s="59"/>
      <c r="KJS44" s="59"/>
      <c r="KJT44" s="59"/>
      <c r="KJU44" s="59"/>
      <c r="KJV44" s="59"/>
      <c r="KJW44" s="59"/>
      <c r="KJX44" s="59"/>
      <c r="KJY44" s="59"/>
      <c r="KJZ44" s="59"/>
      <c r="KKA44" s="59"/>
      <c r="KKB44" s="59"/>
      <c r="KKC44" s="59"/>
      <c r="KKD44" s="59"/>
      <c r="KKE44" s="59"/>
      <c r="KKF44" s="59"/>
      <c r="KKG44" s="59"/>
      <c r="KKH44" s="59"/>
      <c r="KKI44" s="59"/>
      <c r="KKJ44" s="59"/>
      <c r="KKK44" s="59"/>
      <c r="KKL44" s="59"/>
      <c r="KKM44" s="59"/>
      <c r="KKN44" s="59"/>
      <c r="KKO44" s="59"/>
      <c r="KKP44" s="59"/>
      <c r="KKQ44" s="59"/>
      <c r="KKR44" s="59"/>
      <c r="KKS44" s="59"/>
      <c r="KKT44" s="59"/>
      <c r="KKU44" s="59"/>
      <c r="KKV44" s="59"/>
      <c r="KKW44" s="59"/>
      <c r="KKX44" s="59"/>
      <c r="KKY44" s="59"/>
      <c r="KKZ44" s="59"/>
      <c r="KLA44" s="59"/>
      <c r="KLB44" s="59"/>
      <c r="KLC44" s="59"/>
      <c r="KLD44" s="59"/>
      <c r="KLE44" s="59"/>
      <c r="KLF44" s="59"/>
      <c r="KLG44" s="59"/>
      <c r="KLH44" s="59"/>
      <c r="KLI44" s="59"/>
      <c r="KLJ44" s="59"/>
      <c r="KLK44" s="59"/>
      <c r="KLL44" s="59"/>
      <c r="KLM44" s="59"/>
      <c r="KLN44" s="59"/>
      <c r="KLO44" s="59"/>
      <c r="KLP44" s="59"/>
      <c r="KLQ44" s="59"/>
      <c r="KLR44" s="59"/>
      <c r="KLS44" s="59"/>
      <c r="KLT44" s="59"/>
      <c r="KLU44" s="59"/>
      <c r="KLV44" s="59"/>
      <c r="KLW44" s="59"/>
      <c r="KLX44" s="59"/>
      <c r="KLY44" s="59"/>
      <c r="KLZ44" s="59"/>
      <c r="KMA44" s="59"/>
      <c r="KMB44" s="59"/>
      <c r="KMC44" s="59"/>
      <c r="KMD44" s="59"/>
      <c r="KME44" s="59"/>
      <c r="KMF44" s="59"/>
      <c r="KMG44" s="59"/>
      <c r="KMH44" s="59"/>
      <c r="KMI44" s="59"/>
      <c r="KMJ44" s="59"/>
      <c r="KMK44" s="59"/>
      <c r="KML44" s="59"/>
      <c r="KMM44" s="59"/>
      <c r="KMN44" s="59"/>
      <c r="KMO44" s="59"/>
      <c r="KMP44" s="59"/>
      <c r="KMQ44" s="59"/>
      <c r="KMR44" s="59"/>
      <c r="KMS44" s="59"/>
      <c r="KMT44" s="59"/>
      <c r="KMU44" s="59"/>
      <c r="KMV44" s="59"/>
      <c r="KMW44" s="59"/>
      <c r="KMX44" s="59"/>
      <c r="KMY44" s="59"/>
      <c r="KMZ44" s="59"/>
      <c r="KNA44" s="59"/>
      <c r="KNB44" s="59"/>
      <c r="KNC44" s="59"/>
      <c r="KND44" s="59"/>
      <c r="KNE44" s="59"/>
      <c r="KNF44" s="59"/>
      <c r="KNG44" s="59"/>
      <c r="KNH44" s="59"/>
      <c r="KNI44" s="59"/>
      <c r="KNJ44" s="59"/>
      <c r="KNK44" s="59"/>
      <c r="KNL44" s="59"/>
      <c r="KNM44" s="59"/>
      <c r="KNN44" s="59"/>
      <c r="KNO44" s="59"/>
      <c r="KNP44" s="59"/>
      <c r="KNQ44" s="59"/>
      <c r="KNR44" s="59"/>
      <c r="KNS44" s="59"/>
      <c r="KNT44" s="59"/>
      <c r="KNU44" s="59"/>
      <c r="KNV44" s="59"/>
      <c r="KNW44" s="59"/>
      <c r="KNX44" s="59"/>
      <c r="KNY44" s="59"/>
      <c r="KNZ44" s="59"/>
      <c r="KOA44" s="59"/>
      <c r="KOB44" s="59"/>
      <c r="KOC44" s="59"/>
      <c r="KOD44" s="59"/>
      <c r="KOE44" s="59"/>
      <c r="KOF44" s="59"/>
      <c r="KOG44" s="59"/>
      <c r="KOH44" s="59"/>
      <c r="KOI44" s="59"/>
      <c r="KOJ44" s="59"/>
      <c r="KOK44" s="59"/>
      <c r="KOL44" s="59"/>
      <c r="KOM44" s="59"/>
      <c r="KON44" s="59"/>
      <c r="KOO44" s="59"/>
      <c r="KOP44" s="59"/>
      <c r="KOQ44" s="59"/>
      <c r="KOR44" s="59"/>
      <c r="KOS44" s="59"/>
      <c r="KOT44" s="59"/>
      <c r="KOU44" s="59"/>
      <c r="KOV44" s="59"/>
      <c r="KOW44" s="59"/>
      <c r="KOX44" s="59"/>
      <c r="KOY44" s="59"/>
      <c r="KOZ44" s="59"/>
      <c r="KPA44" s="59"/>
      <c r="KPB44" s="59"/>
      <c r="KPC44" s="59"/>
      <c r="KPD44" s="59"/>
      <c r="KPE44" s="59"/>
      <c r="KPF44" s="59"/>
      <c r="KPG44" s="59"/>
      <c r="KPH44" s="59"/>
      <c r="KPI44" s="59"/>
      <c r="KPJ44" s="59"/>
      <c r="KPK44" s="59"/>
      <c r="KPL44" s="59"/>
      <c r="KPM44" s="59"/>
      <c r="KPN44" s="59"/>
      <c r="KPO44" s="59"/>
      <c r="KPP44" s="59"/>
      <c r="KPQ44" s="59"/>
      <c r="KPR44" s="59"/>
      <c r="KPS44" s="59"/>
      <c r="KPT44" s="59"/>
      <c r="KPU44" s="59"/>
      <c r="KPV44" s="59"/>
      <c r="KPW44" s="59"/>
      <c r="KPX44" s="59"/>
      <c r="KPY44" s="59"/>
      <c r="KPZ44" s="59"/>
      <c r="KQA44" s="59"/>
      <c r="KQB44" s="59"/>
      <c r="KQC44" s="59"/>
      <c r="KQD44" s="59"/>
      <c r="KQE44" s="59"/>
      <c r="KQF44" s="59"/>
      <c r="KQG44" s="59"/>
      <c r="KQH44" s="59"/>
      <c r="KQI44" s="59"/>
      <c r="KQJ44" s="59"/>
      <c r="KQK44" s="59"/>
      <c r="KQL44" s="59"/>
      <c r="KQM44" s="59"/>
      <c r="KQN44" s="59"/>
      <c r="KQO44" s="59"/>
      <c r="KQP44" s="59"/>
      <c r="KQQ44" s="59"/>
      <c r="KQR44" s="59"/>
      <c r="KQS44" s="59"/>
      <c r="KQT44" s="59"/>
      <c r="KQU44" s="59"/>
      <c r="KQV44" s="59"/>
      <c r="KQW44" s="59"/>
      <c r="KQX44" s="59"/>
      <c r="KQY44" s="59"/>
      <c r="KQZ44" s="59"/>
      <c r="KRA44" s="59"/>
      <c r="KRB44" s="59"/>
      <c r="KRC44" s="59"/>
      <c r="KRD44" s="59"/>
      <c r="KRE44" s="59"/>
      <c r="KRF44" s="59"/>
      <c r="KRG44" s="59"/>
      <c r="KRH44" s="59"/>
      <c r="KRI44" s="59"/>
      <c r="KRJ44" s="59"/>
      <c r="KRK44" s="59"/>
      <c r="KRL44" s="59"/>
      <c r="KRM44" s="59"/>
      <c r="KRN44" s="59"/>
      <c r="KRO44" s="59"/>
      <c r="KRP44" s="59"/>
      <c r="KRQ44" s="59"/>
      <c r="KRR44" s="59"/>
      <c r="KRS44" s="59"/>
      <c r="KRT44" s="59"/>
      <c r="KRU44" s="59"/>
      <c r="KRV44" s="59"/>
      <c r="KRW44" s="59"/>
      <c r="KRX44" s="59"/>
      <c r="KRY44" s="59"/>
      <c r="KRZ44" s="59"/>
      <c r="KSA44" s="59"/>
      <c r="KSB44" s="59"/>
      <c r="KSC44" s="59"/>
      <c r="KSD44" s="59"/>
      <c r="KSE44" s="59"/>
      <c r="KSF44" s="59"/>
      <c r="KSG44" s="59"/>
      <c r="KSH44" s="59"/>
      <c r="KSI44" s="59"/>
      <c r="KSJ44" s="59"/>
      <c r="KSK44" s="59"/>
      <c r="KSL44" s="59"/>
      <c r="KSM44" s="59"/>
      <c r="KSN44" s="59"/>
      <c r="KSO44" s="59"/>
      <c r="KSP44" s="59"/>
      <c r="KSQ44" s="59"/>
      <c r="KSR44" s="59"/>
      <c r="KSS44" s="59"/>
      <c r="KST44" s="59"/>
      <c r="KSU44" s="59"/>
      <c r="KSV44" s="59"/>
      <c r="KSW44" s="59"/>
      <c r="KSX44" s="59"/>
      <c r="KSY44" s="59"/>
      <c r="KSZ44" s="59"/>
      <c r="KTA44" s="59"/>
      <c r="KTB44" s="59"/>
      <c r="KTC44" s="59"/>
      <c r="KTD44" s="59"/>
      <c r="KTE44" s="59"/>
      <c r="KTF44" s="59"/>
      <c r="KTG44" s="59"/>
      <c r="KTH44" s="59"/>
      <c r="KTI44" s="59"/>
      <c r="KTJ44" s="59"/>
      <c r="KTK44" s="59"/>
      <c r="KTL44" s="59"/>
      <c r="KTM44" s="59"/>
      <c r="KTN44" s="59"/>
      <c r="KTO44" s="59"/>
      <c r="KTP44" s="59"/>
      <c r="KTQ44" s="59"/>
      <c r="KTR44" s="59"/>
      <c r="KTS44" s="59"/>
      <c r="KTT44" s="59"/>
      <c r="KTU44" s="59"/>
      <c r="KTV44" s="59"/>
      <c r="KTW44" s="59"/>
      <c r="KTX44" s="59"/>
      <c r="KTY44" s="59"/>
      <c r="KTZ44" s="59"/>
      <c r="KUA44" s="59"/>
      <c r="KUB44" s="59"/>
      <c r="KUC44" s="59"/>
      <c r="KUD44" s="59"/>
      <c r="KUE44" s="59"/>
      <c r="KUF44" s="59"/>
      <c r="KUG44" s="59"/>
      <c r="KUH44" s="59"/>
      <c r="KUI44" s="59"/>
      <c r="KUJ44" s="59"/>
      <c r="KUK44" s="59"/>
      <c r="KUL44" s="59"/>
      <c r="KUM44" s="59"/>
      <c r="KUN44" s="59"/>
      <c r="KUO44" s="59"/>
      <c r="KUP44" s="59"/>
      <c r="KUQ44" s="59"/>
      <c r="KUR44" s="59"/>
      <c r="KUS44" s="59"/>
      <c r="KUT44" s="59"/>
      <c r="KUU44" s="59"/>
      <c r="KUV44" s="59"/>
      <c r="KUW44" s="59"/>
      <c r="KUX44" s="59"/>
      <c r="KUY44" s="59"/>
      <c r="KUZ44" s="59"/>
      <c r="KVA44" s="59"/>
      <c r="KVB44" s="59"/>
      <c r="KVC44" s="59"/>
      <c r="KVD44" s="59"/>
      <c r="KVE44" s="59"/>
      <c r="KVF44" s="59"/>
      <c r="KVG44" s="59"/>
      <c r="KVH44" s="59"/>
      <c r="KVI44" s="59"/>
      <c r="KVJ44" s="59"/>
      <c r="KVK44" s="59"/>
      <c r="KVL44" s="59"/>
      <c r="KVM44" s="59"/>
      <c r="KVN44" s="59"/>
      <c r="KVO44" s="59"/>
      <c r="KVP44" s="59"/>
      <c r="KVQ44" s="59"/>
      <c r="KVR44" s="59"/>
      <c r="KVS44" s="59"/>
      <c r="KVT44" s="59"/>
      <c r="KVU44" s="59"/>
      <c r="KVV44" s="59"/>
      <c r="KVW44" s="59"/>
      <c r="KVX44" s="59"/>
      <c r="KVY44" s="59"/>
      <c r="KVZ44" s="59"/>
      <c r="KWA44" s="59"/>
      <c r="KWB44" s="59"/>
      <c r="KWC44" s="59"/>
      <c r="KWD44" s="59"/>
      <c r="KWE44" s="59"/>
      <c r="KWF44" s="59"/>
      <c r="KWG44" s="59"/>
      <c r="KWH44" s="59"/>
      <c r="KWI44" s="59"/>
      <c r="KWJ44" s="59"/>
      <c r="KWK44" s="59"/>
      <c r="KWL44" s="59"/>
      <c r="KWM44" s="59"/>
      <c r="KWN44" s="59"/>
      <c r="KWO44" s="59"/>
      <c r="KWP44" s="59"/>
      <c r="KWQ44" s="59"/>
      <c r="KWR44" s="59"/>
      <c r="KWS44" s="59"/>
      <c r="KWT44" s="59"/>
      <c r="KWU44" s="59"/>
      <c r="KWV44" s="59"/>
      <c r="KWW44" s="59"/>
      <c r="KWX44" s="59"/>
      <c r="KWY44" s="59"/>
      <c r="KWZ44" s="59"/>
      <c r="KXA44" s="59"/>
      <c r="KXB44" s="59"/>
      <c r="KXC44" s="59"/>
      <c r="KXD44" s="59"/>
      <c r="KXE44" s="59"/>
      <c r="KXF44" s="59"/>
      <c r="KXG44" s="59"/>
      <c r="KXH44" s="59"/>
      <c r="KXI44" s="59"/>
      <c r="KXJ44" s="59"/>
      <c r="KXK44" s="59"/>
      <c r="KXL44" s="59"/>
      <c r="KXM44" s="59"/>
      <c r="KXN44" s="59"/>
      <c r="KXO44" s="59"/>
      <c r="KXP44" s="59"/>
      <c r="KXQ44" s="59"/>
      <c r="KXR44" s="59"/>
      <c r="KXS44" s="59"/>
      <c r="KXT44" s="59"/>
      <c r="KXU44" s="59"/>
      <c r="KXV44" s="59"/>
      <c r="KXW44" s="59"/>
      <c r="KXX44" s="59"/>
      <c r="KXY44" s="59"/>
      <c r="KXZ44" s="59"/>
      <c r="KYA44" s="59"/>
      <c r="KYB44" s="59"/>
      <c r="KYC44" s="59"/>
      <c r="KYD44" s="59"/>
      <c r="KYE44" s="59"/>
      <c r="KYF44" s="59"/>
      <c r="KYG44" s="59"/>
      <c r="KYH44" s="59"/>
      <c r="KYI44" s="59"/>
      <c r="KYJ44" s="59"/>
      <c r="KYK44" s="59"/>
      <c r="KYL44" s="59"/>
      <c r="KYM44" s="59"/>
      <c r="KYN44" s="59"/>
      <c r="KYO44" s="59"/>
      <c r="KYP44" s="59"/>
      <c r="KYQ44" s="59"/>
      <c r="KYR44" s="59"/>
      <c r="KYS44" s="59"/>
      <c r="KYT44" s="59"/>
      <c r="KYU44" s="59"/>
      <c r="KYV44" s="59"/>
      <c r="KYW44" s="59"/>
      <c r="KYX44" s="59"/>
      <c r="KYY44" s="59"/>
      <c r="KYZ44" s="59"/>
      <c r="KZA44" s="59"/>
      <c r="KZB44" s="59"/>
      <c r="KZC44" s="59"/>
      <c r="KZD44" s="59"/>
      <c r="KZE44" s="59"/>
      <c r="KZF44" s="59"/>
      <c r="KZG44" s="59"/>
      <c r="KZH44" s="59"/>
      <c r="KZI44" s="59"/>
      <c r="KZJ44" s="59"/>
      <c r="KZK44" s="59"/>
      <c r="KZL44" s="59"/>
      <c r="KZM44" s="59"/>
      <c r="KZN44" s="59"/>
      <c r="KZO44" s="59"/>
      <c r="KZP44" s="59"/>
      <c r="KZQ44" s="59"/>
      <c r="KZR44" s="59"/>
      <c r="KZS44" s="59"/>
      <c r="KZT44" s="59"/>
      <c r="KZU44" s="59"/>
      <c r="KZV44" s="59"/>
      <c r="KZW44" s="59"/>
      <c r="KZX44" s="59"/>
      <c r="KZY44" s="59"/>
      <c r="KZZ44" s="59"/>
      <c r="LAA44" s="59"/>
      <c r="LAB44" s="59"/>
      <c r="LAC44" s="59"/>
      <c r="LAD44" s="59"/>
      <c r="LAE44" s="59"/>
      <c r="LAF44" s="59"/>
      <c r="LAG44" s="59"/>
      <c r="LAH44" s="59"/>
      <c r="LAI44" s="59"/>
      <c r="LAJ44" s="59"/>
      <c r="LAK44" s="59"/>
      <c r="LAL44" s="59"/>
      <c r="LAM44" s="59"/>
      <c r="LAN44" s="59"/>
      <c r="LAO44" s="59"/>
      <c r="LAP44" s="59"/>
      <c r="LAQ44" s="59"/>
      <c r="LAR44" s="59"/>
      <c r="LAS44" s="59"/>
      <c r="LAT44" s="59"/>
      <c r="LAU44" s="59"/>
      <c r="LAV44" s="59"/>
      <c r="LAW44" s="59"/>
      <c r="LAX44" s="59"/>
      <c r="LAY44" s="59"/>
      <c r="LAZ44" s="59"/>
      <c r="LBA44" s="59"/>
      <c r="LBB44" s="59"/>
      <c r="LBC44" s="59"/>
      <c r="LBD44" s="59"/>
      <c r="LBE44" s="59"/>
      <c r="LBF44" s="59"/>
      <c r="LBG44" s="59"/>
      <c r="LBH44" s="59"/>
      <c r="LBI44" s="59"/>
      <c r="LBJ44" s="59"/>
      <c r="LBK44" s="59"/>
      <c r="LBL44" s="59"/>
      <c r="LBM44" s="59"/>
      <c r="LBN44" s="59"/>
      <c r="LBO44" s="59"/>
      <c r="LBP44" s="59"/>
      <c r="LBQ44" s="59"/>
      <c r="LBR44" s="59"/>
      <c r="LBS44" s="59"/>
      <c r="LBT44" s="59"/>
      <c r="LBU44" s="59"/>
      <c r="LBV44" s="59"/>
      <c r="LBW44" s="59"/>
      <c r="LBX44" s="59"/>
      <c r="LBY44" s="59"/>
      <c r="LBZ44" s="59"/>
      <c r="LCA44" s="59"/>
      <c r="LCB44" s="59"/>
      <c r="LCC44" s="59"/>
      <c r="LCD44" s="59"/>
      <c r="LCE44" s="59"/>
      <c r="LCF44" s="59"/>
      <c r="LCG44" s="59"/>
      <c r="LCH44" s="59"/>
      <c r="LCI44" s="59"/>
      <c r="LCJ44" s="59"/>
      <c r="LCK44" s="59"/>
      <c r="LCL44" s="59"/>
      <c r="LCM44" s="59"/>
      <c r="LCN44" s="59"/>
      <c r="LCO44" s="59"/>
      <c r="LCP44" s="59"/>
      <c r="LCQ44" s="59"/>
      <c r="LCR44" s="59"/>
      <c r="LCS44" s="59"/>
      <c r="LCT44" s="59"/>
      <c r="LCU44" s="59"/>
      <c r="LCV44" s="59"/>
      <c r="LCW44" s="59"/>
      <c r="LCX44" s="59"/>
      <c r="LCY44" s="59"/>
      <c r="LCZ44" s="59"/>
      <c r="LDA44" s="59"/>
      <c r="LDB44" s="59"/>
      <c r="LDC44" s="59"/>
      <c r="LDD44" s="59"/>
      <c r="LDE44" s="59"/>
      <c r="LDF44" s="59"/>
      <c r="LDG44" s="59"/>
      <c r="LDH44" s="59"/>
      <c r="LDI44" s="59"/>
      <c r="LDJ44" s="59"/>
      <c r="LDK44" s="59"/>
      <c r="LDL44" s="59"/>
      <c r="LDM44" s="59"/>
      <c r="LDN44" s="59"/>
      <c r="LDO44" s="59"/>
      <c r="LDP44" s="59"/>
      <c r="LDQ44" s="59"/>
      <c r="LDR44" s="59"/>
      <c r="LDS44" s="59"/>
      <c r="LDT44" s="59"/>
      <c r="LDU44" s="59"/>
      <c r="LDV44" s="59"/>
      <c r="LDW44" s="59"/>
      <c r="LDX44" s="59"/>
      <c r="LDY44" s="59"/>
      <c r="LDZ44" s="59"/>
      <c r="LEA44" s="59"/>
      <c r="LEB44" s="59"/>
      <c r="LEC44" s="59"/>
      <c r="LED44" s="59"/>
      <c r="LEE44" s="59"/>
      <c r="LEF44" s="59"/>
      <c r="LEG44" s="59"/>
      <c r="LEH44" s="59"/>
      <c r="LEI44" s="59"/>
      <c r="LEJ44" s="59"/>
      <c r="LEK44" s="59"/>
      <c r="LEL44" s="59"/>
      <c r="LEM44" s="59"/>
      <c r="LEN44" s="59"/>
      <c r="LEO44" s="59"/>
      <c r="LEP44" s="59"/>
      <c r="LEQ44" s="59"/>
      <c r="LER44" s="59"/>
      <c r="LES44" s="59"/>
      <c r="LET44" s="59"/>
      <c r="LEU44" s="59"/>
      <c r="LEV44" s="59"/>
      <c r="LEW44" s="59"/>
      <c r="LEX44" s="59"/>
      <c r="LEY44" s="59"/>
      <c r="LEZ44" s="59"/>
      <c r="LFA44" s="59"/>
      <c r="LFB44" s="59"/>
      <c r="LFC44" s="59"/>
      <c r="LFD44" s="59"/>
      <c r="LFE44" s="59"/>
      <c r="LFF44" s="59"/>
      <c r="LFG44" s="59"/>
      <c r="LFH44" s="59"/>
      <c r="LFI44" s="59"/>
      <c r="LFJ44" s="59"/>
      <c r="LFK44" s="59"/>
      <c r="LFL44" s="59"/>
      <c r="LFM44" s="59"/>
      <c r="LFN44" s="59"/>
      <c r="LFO44" s="59"/>
      <c r="LFP44" s="59"/>
      <c r="LFQ44" s="59"/>
      <c r="LFR44" s="59"/>
      <c r="LFS44" s="59"/>
      <c r="LFT44" s="59"/>
      <c r="LFU44" s="59"/>
      <c r="LFV44" s="59"/>
      <c r="LFW44" s="59"/>
      <c r="LFX44" s="59"/>
      <c r="LFY44" s="59"/>
      <c r="LFZ44" s="59"/>
      <c r="LGA44" s="59"/>
      <c r="LGB44" s="59"/>
      <c r="LGC44" s="59"/>
      <c r="LGD44" s="59"/>
      <c r="LGE44" s="59"/>
      <c r="LGF44" s="59"/>
      <c r="LGG44" s="59"/>
      <c r="LGH44" s="59"/>
      <c r="LGI44" s="59"/>
      <c r="LGJ44" s="59"/>
      <c r="LGK44" s="59"/>
      <c r="LGL44" s="59"/>
      <c r="LGM44" s="59"/>
      <c r="LGN44" s="59"/>
      <c r="LGO44" s="59"/>
      <c r="LGP44" s="59"/>
      <c r="LGQ44" s="59"/>
      <c r="LGR44" s="59"/>
      <c r="LGS44" s="59"/>
      <c r="LGT44" s="59"/>
      <c r="LGU44" s="59"/>
      <c r="LGV44" s="59"/>
      <c r="LGW44" s="59"/>
      <c r="LGX44" s="59"/>
      <c r="LGY44" s="59"/>
      <c r="LGZ44" s="59"/>
      <c r="LHA44" s="59"/>
      <c r="LHB44" s="59"/>
      <c r="LHC44" s="59"/>
      <c r="LHD44" s="59"/>
      <c r="LHE44" s="59"/>
      <c r="LHF44" s="59"/>
      <c r="LHG44" s="59"/>
      <c r="LHH44" s="59"/>
      <c r="LHI44" s="59"/>
      <c r="LHJ44" s="59"/>
      <c r="LHK44" s="59"/>
      <c r="LHL44" s="59"/>
      <c r="LHM44" s="59"/>
      <c r="LHN44" s="59"/>
      <c r="LHO44" s="59"/>
      <c r="LHP44" s="59"/>
      <c r="LHQ44" s="59"/>
      <c r="LHR44" s="59"/>
      <c r="LHS44" s="59"/>
      <c r="LHT44" s="59"/>
      <c r="LHU44" s="59"/>
      <c r="LHV44" s="59"/>
      <c r="LHW44" s="59"/>
      <c r="LHX44" s="59"/>
      <c r="LHY44" s="59"/>
      <c r="LHZ44" s="59"/>
      <c r="LIA44" s="59"/>
      <c r="LIB44" s="59"/>
      <c r="LIC44" s="59"/>
      <c r="LID44" s="59"/>
      <c r="LIE44" s="59"/>
      <c r="LIF44" s="59"/>
      <c r="LIG44" s="59"/>
      <c r="LIH44" s="59"/>
      <c r="LII44" s="59"/>
      <c r="LIJ44" s="59"/>
      <c r="LIK44" s="59"/>
      <c r="LIL44" s="59"/>
      <c r="LIM44" s="59"/>
      <c r="LIN44" s="59"/>
      <c r="LIO44" s="59"/>
      <c r="LIP44" s="59"/>
      <c r="LIQ44" s="59"/>
      <c r="LIR44" s="59"/>
      <c r="LIS44" s="59"/>
      <c r="LIT44" s="59"/>
      <c r="LIU44" s="59"/>
      <c r="LIV44" s="59"/>
      <c r="LIW44" s="59"/>
      <c r="LIX44" s="59"/>
      <c r="LIY44" s="59"/>
      <c r="LIZ44" s="59"/>
      <c r="LJA44" s="59"/>
      <c r="LJB44" s="59"/>
      <c r="LJC44" s="59"/>
      <c r="LJD44" s="59"/>
      <c r="LJE44" s="59"/>
      <c r="LJF44" s="59"/>
      <c r="LJG44" s="59"/>
      <c r="LJH44" s="59"/>
      <c r="LJI44" s="59"/>
      <c r="LJJ44" s="59"/>
      <c r="LJK44" s="59"/>
      <c r="LJL44" s="59"/>
      <c r="LJM44" s="59"/>
      <c r="LJN44" s="59"/>
      <c r="LJO44" s="59"/>
      <c r="LJP44" s="59"/>
      <c r="LJQ44" s="59"/>
      <c r="LJR44" s="59"/>
      <c r="LJS44" s="59"/>
      <c r="LJT44" s="59"/>
      <c r="LJU44" s="59"/>
      <c r="LJV44" s="59"/>
      <c r="LJW44" s="59"/>
      <c r="LJX44" s="59"/>
      <c r="LJY44" s="59"/>
      <c r="LJZ44" s="59"/>
      <c r="LKA44" s="59"/>
      <c r="LKB44" s="59"/>
      <c r="LKC44" s="59"/>
      <c r="LKD44" s="59"/>
      <c r="LKE44" s="59"/>
      <c r="LKF44" s="59"/>
      <c r="LKG44" s="59"/>
      <c r="LKH44" s="59"/>
      <c r="LKI44" s="59"/>
      <c r="LKJ44" s="59"/>
      <c r="LKK44" s="59"/>
      <c r="LKL44" s="59"/>
      <c r="LKM44" s="59"/>
      <c r="LKN44" s="59"/>
      <c r="LKO44" s="59"/>
      <c r="LKP44" s="59"/>
      <c r="LKQ44" s="59"/>
      <c r="LKR44" s="59"/>
      <c r="LKS44" s="59"/>
      <c r="LKT44" s="59"/>
      <c r="LKU44" s="59"/>
      <c r="LKV44" s="59"/>
      <c r="LKW44" s="59"/>
      <c r="LKX44" s="59"/>
      <c r="LKY44" s="59"/>
      <c r="LKZ44" s="59"/>
      <c r="LLA44" s="59"/>
      <c r="LLB44" s="59"/>
      <c r="LLC44" s="59"/>
      <c r="LLD44" s="59"/>
      <c r="LLE44" s="59"/>
      <c r="LLF44" s="59"/>
      <c r="LLG44" s="59"/>
      <c r="LLH44" s="59"/>
      <c r="LLI44" s="59"/>
      <c r="LLJ44" s="59"/>
      <c r="LLK44" s="59"/>
      <c r="LLL44" s="59"/>
      <c r="LLM44" s="59"/>
      <c r="LLN44" s="59"/>
      <c r="LLO44" s="59"/>
      <c r="LLP44" s="59"/>
      <c r="LLQ44" s="59"/>
      <c r="LLR44" s="59"/>
      <c r="LLS44" s="59"/>
      <c r="LLT44" s="59"/>
      <c r="LLU44" s="59"/>
      <c r="LLV44" s="59"/>
      <c r="LLW44" s="59"/>
      <c r="LLX44" s="59"/>
      <c r="LLY44" s="59"/>
      <c r="LLZ44" s="59"/>
      <c r="LMA44" s="59"/>
      <c r="LMB44" s="59"/>
      <c r="LMC44" s="59"/>
      <c r="LMD44" s="59"/>
      <c r="LME44" s="59"/>
      <c r="LMF44" s="59"/>
      <c r="LMG44" s="59"/>
      <c r="LMH44" s="59"/>
      <c r="LMI44" s="59"/>
      <c r="LMJ44" s="59"/>
      <c r="LMK44" s="59"/>
      <c r="LML44" s="59"/>
      <c r="LMM44" s="59"/>
      <c r="LMN44" s="59"/>
      <c r="LMO44" s="59"/>
      <c r="LMP44" s="59"/>
      <c r="LMQ44" s="59"/>
      <c r="LMR44" s="59"/>
      <c r="LMS44" s="59"/>
      <c r="LMT44" s="59"/>
      <c r="LMU44" s="59"/>
      <c r="LMV44" s="59"/>
      <c r="LMW44" s="59"/>
      <c r="LMX44" s="59"/>
      <c r="LMY44" s="59"/>
      <c r="LMZ44" s="59"/>
      <c r="LNA44" s="59"/>
      <c r="LNB44" s="59"/>
      <c r="LNC44" s="59"/>
      <c r="LND44" s="59"/>
      <c r="LNE44" s="59"/>
      <c r="LNF44" s="59"/>
      <c r="LNG44" s="59"/>
      <c r="LNH44" s="59"/>
      <c r="LNI44" s="59"/>
      <c r="LNJ44" s="59"/>
      <c r="LNK44" s="59"/>
      <c r="LNL44" s="59"/>
      <c r="LNM44" s="59"/>
      <c r="LNN44" s="59"/>
      <c r="LNO44" s="59"/>
      <c r="LNP44" s="59"/>
      <c r="LNQ44" s="59"/>
      <c r="LNR44" s="59"/>
      <c r="LNS44" s="59"/>
      <c r="LNT44" s="59"/>
      <c r="LNU44" s="59"/>
      <c r="LNV44" s="59"/>
      <c r="LNW44" s="59"/>
      <c r="LNX44" s="59"/>
      <c r="LNY44" s="59"/>
      <c r="LNZ44" s="59"/>
      <c r="LOA44" s="59"/>
      <c r="LOB44" s="59"/>
      <c r="LOC44" s="59"/>
      <c r="LOD44" s="59"/>
      <c r="LOE44" s="59"/>
      <c r="LOF44" s="59"/>
      <c r="LOG44" s="59"/>
      <c r="LOH44" s="59"/>
      <c r="LOI44" s="59"/>
      <c r="LOJ44" s="59"/>
      <c r="LOK44" s="59"/>
      <c r="LOL44" s="59"/>
      <c r="LOM44" s="59"/>
      <c r="LON44" s="59"/>
      <c r="LOO44" s="59"/>
      <c r="LOP44" s="59"/>
      <c r="LOQ44" s="59"/>
      <c r="LOR44" s="59"/>
      <c r="LOS44" s="59"/>
      <c r="LOT44" s="59"/>
      <c r="LOU44" s="59"/>
      <c r="LOV44" s="59"/>
      <c r="LOW44" s="59"/>
      <c r="LOX44" s="59"/>
      <c r="LOY44" s="59"/>
      <c r="LOZ44" s="59"/>
      <c r="LPA44" s="59"/>
      <c r="LPB44" s="59"/>
      <c r="LPC44" s="59"/>
      <c r="LPD44" s="59"/>
      <c r="LPE44" s="59"/>
      <c r="LPF44" s="59"/>
      <c r="LPG44" s="59"/>
      <c r="LPH44" s="59"/>
      <c r="LPI44" s="59"/>
      <c r="LPJ44" s="59"/>
      <c r="LPK44" s="59"/>
      <c r="LPL44" s="59"/>
      <c r="LPM44" s="59"/>
      <c r="LPN44" s="59"/>
      <c r="LPO44" s="59"/>
      <c r="LPP44" s="59"/>
      <c r="LPQ44" s="59"/>
      <c r="LPR44" s="59"/>
      <c r="LPS44" s="59"/>
      <c r="LPT44" s="59"/>
      <c r="LPU44" s="59"/>
      <c r="LPV44" s="59"/>
      <c r="LPW44" s="59"/>
      <c r="LPX44" s="59"/>
      <c r="LPY44" s="59"/>
      <c r="LPZ44" s="59"/>
      <c r="LQA44" s="59"/>
      <c r="LQB44" s="59"/>
      <c r="LQC44" s="59"/>
      <c r="LQD44" s="59"/>
      <c r="LQE44" s="59"/>
      <c r="LQF44" s="59"/>
      <c r="LQG44" s="59"/>
      <c r="LQH44" s="59"/>
      <c r="LQI44" s="59"/>
      <c r="LQJ44" s="59"/>
      <c r="LQK44" s="59"/>
      <c r="LQL44" s="59"/>
      <c r="LQM44" s="59"/>
      <c r="LQN44" s="59"/>
      <c r="LQO44" s="59"/>
      <c r="LQP44" s="59"/>
      <c r="LQQ44" s="59"/>
      <c r="LQR44" s="59"/>
      <c r="LQS44" s="59"/>
      <c r="LQT44" s="59"/>
      <c r="LQU44" s="59"/>
      <c r="LQV44" s="59"/>
      <c r="LQW44" s="59"/>
      <c r="LQX44" s="59"/>
      <c r="LQY44" s="59"/>
      <c r="LQZ44" s="59"/>
      <c r="LRA44" s="59"/>
      <c r="LRB44" s="59"/>
      <c r="LRC44" s="59"/>
      <c r="LRD44" s="59"/>
      <c r="LRE44" s="59"/>
      <c r="LRF44" s="59"/>
      <c r="LRG44" s="59"/>
      <c r="LRH44" s="59"/>
      <c r="LRI44" s="59"/>
      <c r="LRJ44" s="59"/>
      <c r="LRK44" s="59"/>
      <c r="LRL44" s="59"/>
      <c r="LRM44" s="59"/>
      <c r="LRN44" s="59"/>
      <c r="LRO44" s="59"/>
      <c r="LRP44" s="59"/>
      <c r="LRQ44" s="59"/>
      <c r="LRR44" s="59"/>
      <c r="LRS44" s="59"/>
      <c r="LRT44" s="59"/>
      <c r="LRU44" s="59"/>
      <c r="LRV44" s="59"/>
      <c r="LRW44" s="59"/>
      <c r="LRX44" s="59"/>
      <c r="LRY44" s="59"/>
      <c r="LRZ44" s="59"/>
      <c r="LSA44" s="59"/>
      <c r="LSB44" s="59"/>
      <c r="LSC44" s="59"/>
      <c r="LSD44" s="59"/>
      <c r="LSE44" s="59"/>
      <c r="LSF44" s="59"/>
      <c r="LSG44" s="59"/>
      <c r="LSH44" s="59"/>
      <c r="LSI44" s="59"/>
      <c r="LSJ44" s="59"/>
      <c r="LSK44" s="59"/>
      <c r="LSL44" s="59"/>
      <c r="LSM44" s="59"/>
      <c r="LSN44" s="59"/>
      <c r="LSO44" s="59"/>
      <c r="LSP44" s="59"/>
      <c r="LSQ44" s="59"/>
      <c r="LSR44" s="59"/>
      <c r="LSS44" s="59"/>
      <c r="LST44" s="59"/>
      <c r="LSU44" s="59"/>
      <c r="LSV44" s="59"/>
      <c r="LSW44" s="59"/>
      <c r="LSX44" s="59"/>
      <c r="LSY44" s="59"/>
      <c r="LSZ44" s="59"/>
      <c r="LTA44" s="59"/>
      <c r="LTB44" s="59"/>
      <c r="LTC44" s="59"/>
      <c r="LTD44" s="59"/>
      <c r="LTE44" s="59"/>
      <c r="LTF44" s="59"/>
      <c r="LTG44" s="59"/>
      <c r="LTH44" s="59"/>
      <c r="LTI44" s="59"/>
      <c r="LTJ44" s="59"/>
      <c r="LTK44" s="59"/>
      <c r="LTL44" s="59"/>
      <c r="LTM44" s="59"/>
      <c r="LTN44" s="59"/>
      <c r="LTO44" s="59"/>
      <c r="LTP44" s="59"/>
      <c r="LTQ44" s="59"/>
      <c r="LTR44" s="59"/>
      <c r="LTS44" s="59"/>
      <c r="LTT44" s="59"/>
      <c r="LTU44" s="59"/>
      <c r="LTV44" s="59"/>
      <c r="LTW44" s="59"/>
      <c r="LTX44" s="59"/>
      <c r="LTY44" s="59"/>
      <c r="LTZ44" s="59"/>
      <c r="LUA44" s="59"/>
      <c r="LUB44" s="59"/>
      <c r="LUC44" s="59"/>
      <c r="LUD44" s="59"/>
      <c r="LUE44" s="59"/>
      <c r="LUF44" s="59"/>
      <c r="LUG44" s="59"/>
      <c r="LUH44" s="59"/>
      <c r="LUI44" s="59"/>
      <c r="LUJ44" s="59"/>
      <c r="LUK44" s="59"/>
      <c r="LUL44" s="59"/>
      <c r="LUM44" s="59"/>
      <c r="LUN44" s="59"/>
      <c r="LUO44" s="59"/>
      <c r="LUP44" s="59"/>
      <c r="LUQ44" s="59"/>
      <c r="LUR44" s="59"/>
      <c r="LUS44" s="59"/>
      <c r="LUT44" s="59"/>
      <c r="LUU44" s="59"/>
      <c r="LUV44" s="59"/>
      <c r="LUW44" s="59"/>
      <c r="LUX44" s="59"/>
      <c r="LUY44" s="59"/>
      <c r="LUZ44" s="59"/>
      <c r="LVA44" s="59"/>
      <c r="LVB44" s="59"/>
      <c r="LVC44" s="59"/>
      <c r="LVD44" s="59"/>
      <c r="LVE44" s="59"/>
      <c r="LVF44" s="59"/>
      <c r="LVG44" s="59"/>
      <c r="LVH44" s="59"/>
      <c r="LVI44" s="59"/>
      <c r="LVJ44" s="59"/>
      <c r="LVK44" s="59"/>
      <c r="LVL44" s="59"/>
      <c r="LVM44" s="59"/>
      <c r="LVN44" s="59"/>
      <c r="LVO44" s="59"/>
      <c r="LVP44" s="59"/>
      <c r="LVQ44" s="59"/>
      <c r="LVR44" s="59"/>
      <c r="LVS44" s="59"/>
      <c r="LVT44" s="59"/>
      <c r="LVU44" s="59"/>
      <c r="LVV44" s="59"/>
      <c r="LVW44" s="59"/>
      <c r="LVX44" s="59"/>
      <c r="LVY44" s="59"/>
      <c r="LVZ44" s="59"/>
      <c r="LWA44" s="59"/>
      <c r="LWB44" s="59"/>
      <c r="LWC44" s="59"/>
      <c r="LWD44" s="59"/>
      <c r="LWE44" s="59"/>
      <c r="LWF44" s="59"/>
      <c r="LWG44" s="59"/>
      <c r="LWH44" s="59"/>
      <c r="LWI44" s="59"/>
      <c r="LWJ44" s="59"/>
      <c r="LWK44" s="59"/>
      <c r="LWL44" s="59"/>
      <c r="LWM44" s="59"/>
      <c r="LWN44" s="59"/>
      <c r="LWO44" s="59"/>
      <c r="LWP44" s="59"/>
      <c r="LWQ44" s="59"/>
      <c r="LWR44" s="59"/>
      <c r="LWS44" s="59"/>
      <c r="LWT44" s="59"/>
      <c r="LWU44" s="59"/>
      <c r="LWV44" s="59"/>
      <c r="LWW44" s="59"/>
      <c r="LWX44" s="59"/>
      <c r="LWY44" s="59"/>
      <c r="LWZ44" s="59"/>
      <c r="LXA44" s="59"/>
      <c r="LXB44" s="59"/>
      <c r="LXC44" s="59"/>
      <c r="LXD44" s="59"/>
      <c r="LXE44" s="59"/>
      <c r="LXF44" s="59"/>
      <c r="LXG44" s="59"/>
      <c r="LXH44" s="59"/>
      <c r="LXI44" s="59"/>
      <c r="LXJ44" s="59"/>
      <c r="LXK44" s="59"/>
      <c r="LXL44" s="59"/>
      <c r="LXM44" s="59"/>
      <c r="LXN44" s="59"/>
      <c r="LXO44" s="59"/>
      <c r="LXP44" s="59"/>
      <c r="LXQ44" s="59"/>
      <c r="LXR44" s="59"/>
      <c r="LXS44" s="59"/>
      <c r="LXT44" s="59"/>
      <c r="LXU44" s="59"/>
      <c r="LXV44" s="59"/>
      <c r="LXW44" s="59"/>
      <c r="LXX44" s="59"/>
      <c r="LXY44" s="59"/>
      <c r="LXZ44" s="59"/>
      <c r="LYA44" s="59"/>
      <c r="LYB44" s="59"/>
      <c r="LYC44" s="59"/>
      <c r="LYD44" s="59"/>
      <c r="LYE44" s="59"/>
      <c r="LYF44" s="59"/>
      <c r="LYG44" s="59"/>
      <c r="LYH44" s="59"/>
      <c r="LYI44" s="59"/>
      <c r="LYJ44" s="59"/>
      <c r="LYK44" s="59"/>
      <c r="LYL44" s="59"/>
      <c r="LYM44" s="59"/>
      <c r="LYN44" s="59"/>
      <c r="LYO44" s="59"/>
      <c r="LYP44" s="59"/>
      <c r="LYQ44" s="59"/>
      <c r="LYR44" s="59"/>
      <c r="LYS44" s="59"/>
      <c r="LYT44" s="59"/>
      <c r="LYU44" s="59"/>
      <c r="LYV44" s="59"/>
      <c r="LYW44" s="59"/>
      <c r="LYX44" s="59"/>
      <c r="LYY44" s="59"/>
      <c r="LYZ44" s="59"/>
      <c r="LZA44" s="59"/>
      <c r="LZB44" s="59"/>
      <c r="LZC44" s="59"/>
      <c r="LZD44" s="59"/>
      <c r="LZE44" s="59"/>
      <c r="LZF44" s="59"/>
      <c r="LZG44" s="59"/>
      <c r="LZH44" s="59"/>
      <c r="LZI44" s="59"/>
      <c r="LZJ44" s="59"/>
      <c r="LZK44" s="59"/>
      <c r="LZL44" s="59"/>
      <c r="LZM44" s="59"/>
      <c r="LZN44" s="59"/>
      <c r="LZO44" s="59"/>
      <c r="LZP44" s="59"/>
      <c r="LZQ44" s="59"/>
      <c r="LZR44" s="59"/>
      <c r="LZS44" s="59"/>
      <c r="LZT44" s="59"/>
      <c r="LZU44" s="59"/>
      <c r="LZV44" s="59"/>
      <c r="LZW44" s="59"/>
      <c r="LZX44" s="59"/>
      <c r="LZY44" s="59"/>
      <c r="LZZ44" s="59"/>
      <c r="MAA44" s="59"/>
      <c r="MAB44" s="59"/>
      <c r="MAC44" s="59"/>
      <c r="MAD44" s="59"/>
      <c r="MAE44" s="59"/>
      <c r="MAF44" s="59"/>
      <c r="MAG44" s="59"/>
      <c r="MAH44" s="59"/>
      <c r="MAI44" s="59"/>
      <c r="MAJ44" s="59"/>
      <c r="MAK44" s="59"/>
      <c r="MAL44" s="59"/>
      <c r="MAM44" s="59"/>
      <c r="MAN44" s="59"/>
      <c r="MAO44" s="59"/>
      <c r="MAP44" s="59"/>
      <c r="MAQ44" s="59"/>
      <c r="MAR44" s="59"/>
      <c r="MAS44" s="59"/>
      <c r="MAT44" s="59"/>
      <c r="MAU44" s="59"/>
      <c r="MAV44" s="59"/>
      <c r="MAW44" s="59"/>
      <c r="MAX44" s="59"/>
      <c r="MAY44" s="59"/>
      <c r="MAZ44" s="59"/>
      <c r="MBA44" s="59"/>
      <c r="MBB44" s="59"/>
      <c r="MBC44" s="59"/>
      <c r="MBD44" s="59"/>
      <c r="MBE44" s="59"/>
      <c r="MBF44" s="59"/>
      <c r="MBG44" s="59"/>
      <c r="MBH44" s="59"/>
      <c r="MBI44" s="59"/>
      <c r="MBJ44" s="59"/>
      <c r="MBK44" s="59"/>
      <c r="MBL44" s="59"/>
      <c r="MBM44" s="59"/>
      <c r="MBN44" s="59"/>
      <c r="MBO44" s="59"/>
      <c r="MBP44" s="59"/>
      <c r="MBQ44" s="59"/>
      <c r="MBR44" s="59"/>
      <c r="MBS44" s="59"/>
      <c r="MBT44" s="59"/>
      <c r="MBU44" s="59"/>
      <c r="MBV44" s="59"/>
      <c r="MBW44" s="59"/>
      <c r="MBX44" s="59"/>
      <c r="MBY44" s="59"/>
      <c r="MBZ44" s="59"/>
      <c r="MCA44" s="59"/>
      <c r="MCB44" s="59"/>
      <c r="MCC44" s="59"/>
      <c r="MCD44" s="59"/>
      <c r="MCE44" s="59"/>
      <c r="MCF44" s="59"/>
      <c r="MCG44" s="59"/>
      <c r="MCH44" s="59"/>
      <c r="MCI44" s="59"/>
      <c r="MCJ44" s="59"/>
      <c r="MCK44" s="59"/>
      <c r="MCL44" s="59"/>
      <c r="MCM44" s="59"/>
      <c r="MCN44" s="59"/>
      <c r="MCO44" s="59"/>
      <c r="MCP44" s="59"/>
      <c r="MCQ44" s="59"/>
      <c r="MCR44" s="59"/>
      <c r="MCS44" s="59"/>
      <c r="MCT44" s="59"/>
      <c r="MCU44" s="59"/>
      <c r="MCV44" s="59"/>
      <c r="MCW44" s="59"/>
      <c r="MCX44" s="59"/>
      <c r="MCY44" s="59"/>
      <c r="MCZ44" s="59"/>
      <c r="MDA44" s="59"/>
      <c r="MDB44" s="59"/>
      <c r="MDC44" s="59"/>
      <c r="MDD44" s="59"/>
      <c r="MDE44" s="59"/>
      <c r="MDF44" s="59"/>
      <c r="MDG44" s="59"/>
      <c r="MDH44" s="59"/>
      <c r="MDI44" s="59"/>
      <c r="MDJ44" s="59"/>
      <c r="MDK44" s="59"/>
      <c r="MDL44" s="59"/>
      <c r="MDM44" s="59"/>
      <c r="MDN44" s="59"/>
      <c r="MDO44" s="59"/>
      <c r="MDP44" s="59"/>
      <c r="MDQ44" s="59"/>
      <c r="MDR44" s="59"/>
      <c r="MDS44" s="59"/>
      <c r="MDT44" s="59"/>
      <c r="MDU44" s="59"/>
      <c r="MDV44" s="59"/>
      <c r="MDW44" s="59"/>
      <c r="MDX44" s="59"/>
      <c r="MDY44" s="59"/>
      <c r="MDZ44" s="59"/>
      <c r="MEA44" s="59"/>
      <c r="MEB44" s="59"/>
      <c r="MEC44" s="59"/>
      <c r="MED44" s="59"/>
      <c r="MEE44" s="59"/>
      <c r="MEF44" s="59"/>
      <c r="MEG44" s="59"/>
      <c r="MEH44" s="59"/>
      <c r="MEI44" s="59"/>
      <c r="MEJ44" s="59"/>
      <c r="MEK44" s="59"/>
      <c r="MEL44" s="59"/>
      <c r="MEM44" s="59"/>
      <c r="MEN44" s="59"/>
      <c r="MEO44" s="59"/>
      <c r="MEP44" s="59"/>
      <c r="MEQ44" s="59"/>
      <c r="MER44" s="59"/>
      <c r="MES44" s="59"/>
      <c r="MET44" s="59"/>
      <c r="MEU44" s="59"/>
      <c r="MEV44" s="59"/>
      <c r="MEW44" s="59"/>
      <c r="MEX44" s="59"/>
      <c r="MEY44" s="59"/>
      <c r="MEZ44" s="59"/>
      <c r="MFA44" s="59"/>
      <c r="MFB44" s="59"/>
      <c r="MFC44" s="59"/>
      <c r="MFD44" s="59"/>
      <c r="MFE44" s="59"/>
      <c r="MFF44" s="59"/>
      <c r="MFG44" s="59"/>
      <c r="MFH44" s="59"/>
      <c r="MFI44" s="59"/>
      <c r="MFJ44" s="59"/>
      <c r="MFK44" s="59"/>
      <c r="MFL44" s="59"/>
      <c r="MFM44" s="59"/>
      <c r="MFN44" s="59"/>
      <c r="MFO44" s="59"/>
      <c r="MFP44" s="59"/>
      <c r="MFQ44" s="59"/>
      <c r="MFR44" s="59"/>
      <c r="MFS44" s="59"/>
      <c r="MFT44" s="59"/>
      <c r="MFU44" s="59"/>
      <c r="MFV44" s="59"/>
      <c r="MFW44" s="59"/>
      <c r="MFX44" s="59"/>
      <c r="MFY44" s="59"/>
      <c r="MFZ44" s="59"/>
      <c r="MGA44" s="59"/>
      <c r="MGB44" s="59"/>
      <c r="MGC44" s="59"/>
      <c r="MGD44" s="59"/>
      <c r="MGE44" s="59"/>
      <c r="MGF44" s="59"/>
      <c r="MGG44" s="59"/>
      <c r="MGH44" s="59"/>
      <c r="MGI44" s="59"/>
      <c r="MGJ44" s="59"/>
      <c r="MGK44" s="59"/>
      <c r="MGL44" s="59"/>
      <c r="MGM44" s="59"/>
      <c r="MGN44" s="59"/>
      <c r="MGO44" s="59"/>
      <c r="MGP44" s="59"/>
      <c r="MGQ44" s="59"/>
      <c r="MGR44" s="59"/>
      <c r="MGS44" s="59"/>
      <c r="MGT44" s="59"/>
      <c r="MGU44" s="59"/>
      <c r="MGV44" s="59"/>
      <c r="MGW44" s="59"/>
      <c r="MGX44" s="59"/>
      <c r="MGY44" s="59"/>
      <c r="MGZ44" s="59"/>
      <c r="MHA44" s="59"/>
      <c r="MHB44" s="59"/>
      <c r="MHC44" s="59"/>
      <c r="MHD44" s="59"/>
      <c r="MHE44" s="59"/>
      <c r="MHF44" s="59"/>
      <c r="MHG44" s="59"/>
      <c r="MHH44" s="59"/>
      <c r="MHI44" s="59"/>
      <c r="MHJ44" s="59"/>
      <c r="MHK44" s="59"/>
      <c r="MHL44" s="59"/>
      <c r="MHM44" s="59"/>
      <c r="MHN44" s="59"/>
      <c r="MHO44" s="59"/>
      <c r="MHP44" s="59"/>
      <c r="MHQ44" s="59"/>
      <c r="MHR44" s="59"/>
      <c r="MHS44" s="59"/>
      <c r="MHT44" s="59"/>
      <c r="MHU44" s="59"/>
      <c r="MHV44" s="59"/>
      <c r="MHW44" s="59"/>
      <c r="MHX44" s="59"/>
      <c r="MHY44" s="59"/>
      <c r="MHZ44" s="59"/>
      <c r="MIA44" s="59"/>
      <c r="MIB44" s="59"/>
      <c r="MIC44" s="59"/>
      <c r="MID44" s="59"/>
      <c r="MIE44" s="59"/>
      <c r="MIF44" s="59"/>
      <c r="MIG44" s="59"/>
      <c r="MIH44" s="59"/>
      <c r="MII44" s="59"/>
      <c r="MIJ44" s="59"/>
      <c r="MIK44" s="59"/>
      <c r="MIL44" s="59"/>
      <c r="MIM44" s="59"/>
      <c r="MIN44" s="59"/>
      <c r="MIO44" s="59"/>
      <c r="MIP44" s="59"/>
      <c r="MIQ44" s="59"/>
      <c r="MIR44" s="59"/>
      <c r="MIS44" s="59"/>
      <c r="MIT44" s="59"/>
      <c r="MIU44" s="59"/>
      <c r="MIV44" s="59"/>
      <c r="MIW44" s="59"/>
      <c r="MIX44" s="59"/>
      <c r="MIY44" s="59"/>
      <c r="MIZ44" s="59"/>
      <c r="MJA44" s="59"/>
      <c r="MJB44" s="59"/>
      <c r="MJC44" s="59"/>
      <c r="MJD44" s="59"/>
      <c r="MJE44" s="59"/>
      <c r="MJF44" s="59"/>
      <c r="MJG44" s="59"/>
      <c r="MJH44" s="59"/>
      <c r="MJI44" s="59"/>
      <c r="MJJ44" s="59"/>
      <c r="MJK44" s="59"/>
      <c r="MJL44" s="59"/>
      <c r="MJM44" s="59"/>
      <c r="MJN44" s="59"/>
      <c r="MJO44" s="59"/>
      <c r="MJP44" s="59"/>
      <c r="MJQ44" s="59"/>
      <c r="MJR44" s="59"/>
      <c r="MJS44" s="59"/>
      <c r="MJT44" s="59"/>
      <c r="MJU44" s="59"/>
      <c r="MJV44" s="59"/>
      <c r="MJW44" s="59"/>
      <c r="MJX44" s="59"/>
      <c r="MJY44" s="59"/>
      <c r="MJZ44" s="59"/>
      <c r="MKA44" s="59"/>
      <c r="MKB44" s="59"/>
      <c r="MKC44" s="59"/>
      <c r="MKD44" s="59"/>
      <c r="MKE44" s="59"/>
      <c r="MKF44" s="59"/>
      <c r="MKG44" s="59"/>
      <c r="MKH44" s="59"/>
      <c r="MKI44" s="59"/>
      <c r="MKJ44" s="59"/>
      <c r="MKK44" s="59"/>
      <c r="MKL44" s="59"/>
      <c r="MKM44" s="59"/>
      <c r="MKN44" s="59"/>
      <c r="MKO44" s="59"/>
      <c r="MKP44" s="59"/>
      <c r="MKQ44" s="59"/>
      <c r="MKR44" s="59"/>
      <c r="MKS44" s="59"/>
      <c r="MKT44" s="59"/>
      <c r="MKU44" s="59"/>
      <c r="MKV44" s="59"/>
      <c r="MKW44" s="59"/>
      <c r="MKX44" s="59"/>
      <c r="MKY44" s="59"/>
      <c r="MKZ44" s="59"/>
      <c r="MLA44" s="59"/>
      <c r="MLB44" s="59"/>
      <c r="MLC44" s="59"/>
      <c r="MLD44" s="59"/>
      <c r="MLE44" s="59"/>
      <c r="MLF44" s="59"/>
      <c r="MLG44" s="59"/>
      <c r="MLH44" s="59"/>
      <c r="MLI44" s="59"/>
      <c r="MLJ44" s="59"/>
      <c r="MLK44" s="59"/>
      <c r="MLL44" s="59"/>
      <c r="MLM44" s="59"/>
      <c r="MLN44" s="59"/>
      <c r="MLO44" s="59"/>
      <c r="MLP44" s="59"/>
      <c r="MLQ44" s="59"/>
      <c r="MLR44" s="59"/>
      <c r="MLS44" s="59"/>
      <c r="MLT44" s="59"/>
      <c r="MLU44" s="59"/>
      <c r="MLV44" s="59"/>
      <c r="MLW44" s="59"/>
      <c r="MLX44" s="59"/>
      <c r="MLY44" s="59"/>
      <c r="MLZ44" s="59"/>
      <c r="MMA44" s="59"/>
      <c r="MMB44" s="59"/>
      <c r="MMC44" s="59"/>
      <c r="MMD44" s="59"/>
      <c r="MME44" s="59"/>
      <c r="MMF44" s="59"/>
      <c r="MMG44" s="59"/>
      <c r="MMH44" s="59"/>
      <c r="MMI44" s="59"/>
      <c r="MMJ44" s="59"/>
      <c r="MMK44" s="59"/>
      <c r="MML44" s="59"/>
      <c r="MMM44" s="59"/>
      <c r="MMN44" s="59"/>
      <c r="MMO44" s="59"/>
      <c r="MMP44" s="59"/>
      <c r="MMQ44" s="59"/>
      <c r="MMR44" s="59"/>
      <c r="MMS44" s="59"/>
      <c r="MMT44" s="59"/>
      <c r="MMU44" s="59"/>
      <c r="MMV44" s="59"/>
      <c r="MMW44" s="59"/>
      <c r="MMX44" s="59"/>
      <c r="MMY44" s="59"/>
      <c r="MMZ44" s="59"/>
      <c r="MNA44" s="59"/>
      <c r="MNB44" s="59"/>
      <c r="MNC44" s="59"/>
      <c r="MND44" s="59"/>
      <c r="MNE44" s="59"/>
      <c r="MNF44" s="59"/>
      <c r="MNG44" s="59"/>
      <c r="MNH44" s="59"/>
      <c r="MNI44" s="59"/>
      <c r="MNJ44" s="59"/>
      <c r="MNK44" s="59"/>
      <c r="MNL44" s="59"/>
      <c r="MNM44" s="59"/>
      <c r="MNN44" s="59"/>
      <c r="MNO44" s="59"/>
      <c r="MNP44" s="59"/>
      <c r="MNQ44" s="59"/>
      <c r="MNR44" s="59"/>
      <c r="MNS44" s="59"/>
      <c r="MNT44" s="59"/>
      <c r="MNU44" s="59"/>
      <c r="MNV44" s="59"/>
      <c r="MNW44" s="59"/>
      <c r="MNX44" s="59"/>
      <c r="MNY44" s="59"/>
      <c r="MNZ44" s="59"/>
      <c r="MOA44" s="59"/>
      <c r="MOB44" s="59"/>
      <c r="MOC44" s="59"/>
      <c r="MOD44" s="59"/>
      <c r="MOE44" s="59"/>
      <c r="MOF44" s="59"/>
      <c r="MOG44" s="59"/>
      <c r="MOH44" s="59"/>
      <c r="MOI44" s="59"/>
      <c r="MOJ44" s="59"/>
      <c r="MOK44" s="59"/>
      <c r="MOL44" s="59"/>
      <c r="MOM44" s="59"/>
      <c r="MON44" s="59"/>
      <c r="MOO44" s="59"/>
      <c r="MOP44" s="59"/>
      <c r="MOQ44" s="59"/>
      <c r="MOR44" s="59"/>
      <c r="MOS44" s="59"/>
      <c r="MOT44" s="59"/>
      <c r="MOU44" s="59"/>
      <c r="MOV44" s="59"/>
      <c r="MOW44" s="59"/>
      <c r="MOX44" s="59"/>
      <c r="MOY44" s="59"/>
      <c r="MOZ44" s="59"/>
      <c r="MPA44" s="59"/>
      <c r="MPB44" s="59"/>
      <c r="MPC44" s="59"/>
      <c r="MPD44" s="59"/>
      <c r="MPE44" s="59"/>
      <c r="MPF44" s="59"/>
      <c r="MPG44" s="59"/>
      <c r="MPH44" s="59"/>
      <c r="MPI44" s="59"/>
      <c r="MPJ44" s="59"/>
      <c r="MPK44" s="59"/>
      <c r="MPL44" s="59"/>
      <c r="MPM44" s="59"/>
      <c r="MPN44" s="59"/>
      <c r="MPO44" s="59"/>
      <c r="MPP44" s="59"/>
      <c r="MPQ44" s="59"/>
      <c r="MPR44" s="59"/>
      <c r="MPS44" s="59"/>
      <c r="MPT44" s="59"/>
      <c r="MPU44" s="59"/>
      <c r="MPV44" s="59"/>
      <c r="MPW44" s="59"/>
      <c r="MPX44" s="59"/>
      <c r="MPY44" s="59"/>
      <c r="MPZ44" s="59"/>
      <c r="MQA44" s="59"/>
      <c r="MQB44" s="59"/>
      <c r="MQC44" s="59"/>
      <c r="MQD44" s="59"/>
      <c r="MQE44" s="59"/>
      <c r="MQF44" s="59"/>
      <c r="MQG44" s="59"/>
      <c r="MQH44" s="59"/>
      <c r="MQI44" s="59"/>
      <c r="MQJ44" s="59"/>
      <c r="MQK44" s="59"/>
      <c r="MQL44" s="59"/>
      <c r="MQM44" s="59"/>
      <c r="MQN44" s="59"/>
      <c r="MQO44" s="59"/>
      <c r="MQP44" s="59"/>
      <c r="MQQ44" s="59"/>
      <c r="MQR44" s="59"/>
      <c r="MQS44" s="59"/>
      <c r="MQT44" s="59"/>
      <c r="MQU44" s="59"/>
      <c r="MQV44" s="59"/>
      <c r="MQW44" s="59"/>
      <c r="MQX44" s="59"/>
      <c r="MQY44" s="59"/>
      <c r="MQZ44" s="59"/>
      <c r="MRA44" s="59"/>
      <c r="MRB44" s="59"/>
      <c r="MRC44" s="59"/>
      <c r="MRD44" s="59"/>
      <c r="MRE44" s="59"/>
      <c r="MRF44" s="59"/>
      <c r="MRG44" s="59"/>
      <c r="MRH44" s="59"/>
      <c r="MRI44" s="59"/>
      <c r="MRJ44" s="59"/>
      <c r="MRK44" s="59"/>
      <c r="MRL44" s="59"/>
      <c r="MRM44" s="59"/>
      <c r="MRN44" s="59"/>
      <c r="MRO44" s="59"/>
      <c r="MRP44" s="59"/>
      <c r="MRQ44" s="59"/>
      <c r="MRR44" s="59"/>
      <c r="MRS44" s="59"/>
      <c r="MRT44" s="59"/>
      <c r="MRU44" s="59"/>
      <c r="MRV44" s="59"/>
      <c r="MRW44" s="59"/>
      <c r="MRX44" s="59"/>
      <c r="MRY44" s="59"/>
      <c r="MRZ44" s="59"/>
      <c r="MSA44" s="59"/>
      <c r="MSB44" s="59"/>
      <c r="MSC44" s="59"/>
      <c r="MSD44" s="59"/>
      <c r="MSE44" s="59"/>
      <c r="MSF44" s="59"/>
      <c r="MSG44" s="59"/>
      <c r="MSH44" s="59"/>
      <c r="MSI44" s="59"/>
      <c r="MSJ44" s="59"/>
      <c r="MSK44" s="59"/>
      <c r="MSL44" s="59"/>
      <c r="MSM44" s="59"/>
      <c r="MSN44" s="59"/>
      <c r="MSO44" s="59"/>
      <c r="MSP44" s="59"/>
      <c r="MSQ44" s="59"/>
      <c r="MSR44" s="59"/>
      <c r="MSS44" s="59"/>
      <c r="MST44" s="59"/>
      <c r="MSU44" s="59"/>
      <c r="MSV44" s="59"/>
      <c r="MSW44" s="59"/>
      <c r="MSX44" s="59"/>
      <c r="MSY44" s="59"/>
      <c r="MSZ44" s="59"/>
      <c r="MTA44" s="59"/>
      <c r="MTB44" s="59"/>
      <c r="MTC44" s="59"/>
      <c r="MTD44" s="59"/>
      <c r="MTE44" s="59"/>
      <c r="MTF44" s="59"/>
      <c r="MTG44" s="59"/>
      <c r="MTH44" s="59"/>
      <c r="MTI44" s="59"/>
      <c r="MTJ44" s="59"/>
      <c r="MTK44" s="59"/>
      <c r="MTL44" s="59"/>
      <c r="MTM44" s="59"/>
      <c r="MTN44" s="59"/>
      <c r="MTO44" s="59"/>
      <c r="MTP44" s="59"/>
      <c r="MTQ44" s="59"/>
      <c r="MTR44" s="59"/>
      <c r="MTS44" s="59"/>
      <c r="MTT44" s="59"/>
      <c r="MTU44" s="59"/>
      <c r="MTV44" s="59"/>
      <c r="MTW44" s="59"/>
      <c r="MTX44" s="59"/>
      <c r="MTY44" s="59"/>
      <c r="MTZ44" s="59"/>
      <c r="MUA44" s="59"/>
      <c r="MUB44" s="59"/>
      <c r="MUC44" s="59"/>
      <c r="MUD44" s="59"/>
      <c r="MUE44" s="59"/>
      <c r="MUF44" s="59"/>
      <c r="MUG44" s="59"/>
      <c r="MUH44" s="59"/>
      <c r="MUI44" s="59"/>
      <c r="MUJ44" s="59"/>
      <c r="MUK44" s="59"/>
      <c r="MUL44" s="59"/>
      <c r="MUM44" s="59"/>
      <c r="MUN44" s="59"/>
      <c r="MUO44" s="59"/>
      <c r="MUP44" s="59"/>
      <c r="MUQ44" s="59"/>
      <c r="MUR44" s="59"/>
      <c r="MUS44" s="59"/>
      <c r="MUT44" s="59"/>
      <c r="MUU44" s="59"/>
      <c r="MUV44" s="59"/>
      <c r="MUW44" s="59"/>
      <c r="MUX44" s="59"/>
      <c r="MUY44" s="59"/>
      <c r="MUZ44" s="59"/>
      <c r="MVA44" s="59"/>
      <c r="MVB44" s="59"/>
      <c r="MVC44" s="59"/>
      <c r="MVD44" s="59"/>
      <c r="MVE44" s="59"/>
      <c r="MVF44" s="59"/>
      <c r="MVG44" s="59"/>
      <c r="MVH44" s="59"/>
      <c r="MVI44" s="59"/>
      <c r="MVJ44" s="59"/>
      <c r="MVK44" s="59"/>
      <c r="MVL44" s="59"/>
      <c r="MVM44" s="59"/>
      <c r="MVN44" s="59"/>
      <c r="MVO44" s="59"/>
      <c r="MVP44" s="59"/>
      <c r="MVQ44" s="59"/>
      <c r="MVR44" s="59"/>
      <c r="MVS44" s="59"/>
      <c r="MVT44" s="59"/>
      <c r="MVU44" s="59"/>
      <c r="MVV44" s="59"/>
      <c r="MVW44" s="59"/>
      <c r="MVX44" s="59"/>
      <c r="MVY44" s="59"/>
      <c r="MVZ44" s="59"/>
      <c r="MWA44" s="59"/>
      <c r="MWB44" s="59"/>
      <c r="MWC44" s="59"/>
      <c r="MWD44" s="59"/>
      <c r="MWE44" s="59"/>
      <c r="MWF44" s="59"/>
      <c r="MWG44" s="59"/>
      <c r="MWH44" s="59"/>
      <c r="MWI44" s="59"/>
      <c r="MWJ44" s="59"/>
      <c r="MWK44" s="59"/>
      <c r="MWL44" s="59"/>
      <c r="MWM44" s="59"/>
      <c r="MWN44" s="59"/>
      <c r="MWO44" s="59"/>
      <c r="MWP44" s="59"/>
      <c r="MWQ44" s="59"/>
      <c r="MWR44" s="59"/>
      <c r="MWS44" s="59"/>
      <c r="MWT44" s="59"/>
      <c r="MWU44" s="59"/>
      <c r="MWV44" s="59"/>
      <c r="MWW44" s="59"/>
      <c r="MWX44" s="59"/>
      <c r="MWY44" s="59"/>
      <c r="MWZ44" s="59"/>
      <c r="MXA44" s="59"/>
      <c r="MXB44" s="59"/>
      <c r="MXC44" s="59"/>
      <c r="MXD44" s="59"/>
      <c r="MXE44" s="59"/>
      <c r="MXF44" s="59"/>
      <c r="MXG44" s="59"/>
      <c r="MXH44" s="59"/>
      <c r="MXI44" s="59"/>
      <c r="MXJ44" s="59"/>
      <c r="MXK44" s="59"/>
      <c r="MXL44" s="59"/>
      <c r="MXM44" s="59"/>
      <c r="MXN44" s="59"/>
      <c r="MXO44" s="59"/>
      <c r="MXP44" s="59"/>
      <c r="MXQ44" s="59"/>
      <c r="MXR44" s="59"/>
      <c r="MXS44" s="59"/>
      <c r="MXT44" s="59"/>
      <c r="MXU44" s="59"/>
      <c r="MXV44" s="59"/>
      <c r="MXW44" s="59"/>
      <c r="MXX44" s="59"/>
      <c r="MXY44" s="59"/>
      <c r="MXZ44" s="59"/>
      <c r="MYA44" s="59"/>
      <c r="MYB44" s="59"/>
      <c r="MYC44" s="59"/>
      <c r="MYD44" s="59"/>
      <c r="MYE44" s="59"/>
      <c r="MYF44" s="59"/>
      <c r="MYG44" s="59"/>
      <c r="MYH44" s="59"/>
      <c r="MYI44" s="59"/>
      <c r="MYJ44" s="59"/>
      <c r="MYK44" s="59"/>
      <c r="MYL44" s="59"/>
      <c r="MYM44" s="59"/>
      <c r="MYN44" s="59"/>
      <c r="MYO44" s="59"/>
      <c r="MYP44" s="59"/>
      <c r="MYQ44" s="59"/>
      <c r="MYR44" s="59"/>
      <c r="MYS44" s="59"/>
      <c r="MYT44" s="59"/>
      <c r="MYU44" s="59"/>
      <c r="MYV44" s="59"/>
      <c r="MYW44" s="59"/>
      <c r="MYX44" s="59"/>
      <c r="MYY44" s="59"/>
      <c r="MYZ44" s="59"/>
      <c r="MZA44" s="59"/>
      <c r="MZB44" s="59"/>
      <c r="MZC44" s="59"/>
      <c r="MZD44" s="59"/>
      <c r="MZE44" s="59"/>
      <c r="MZF44" s="59"/>
      <c r="MZG44" s="59"/>
      <c r="MZH44" s="59"/>
      <c r="MZI44" s="59"/>
      <c r="MZJ44" s="59"/>
      <c r="MZK44" s="59"/>
      <c r="MZL44" s="59"/>
      <c r="MZM44" s="59"/>
      <c r="MZN44" s="59"/>
      <c r="MZO44" s="59"/>
      <c r="MZP44" s="59"/>
      <c r="MZQ44" s="59"/>
      <c r="MZR44" s="59"/>
      <c r="MZS44" s="59"/>
      <c r="MZT44" s="59"/>
      <c r="MZU44" s="59"/>
      <c r="MZV44" s="59"/>
      <c r="MZW44" s="59"/>
      <c r="MZX44" s="59"/>
      <c r="MZY44" s="59"/>
      <c r="MZZ44" s="59"/>
      <c r="NAA44" s="59"/>
      <c r="NAB44" s="59"/>
      <c r="NAC44" s="59"/>
      <c r="NAD44" s="59"/>
      <c r="NAE44" s="59"/>
      <c r="NAF44" s="59"/>
      <c r="NAG44" s="59"/>
      <c r="NAH44" s="59"/>
      <c r="NAI44" s="59"/>
      <c r="NAJ44" s="59"/>
      <c r="NAK44" s="59"/>
      <c r="NAL44" s="59"/>
      <c r="NAM44" s="59"/>
      <c r="NAN44" s="59"/>
      <c r="NAO44" s="59"/>
      <c r="NAP44" s="59"/>
      <c r="NAQ44" s="59"/>
      <c r="NAR44" s="59"/>
      <c r="NAS44" s="59"/>
      <c r="NAT44" s="59"/>
      <c r="NAU44" s="59"/>
      <c r="NAV44" s="59"/>
      <c r="NAW44" s="59"/>
      <c r="NAX44" s="59"/>
      <c r="NAY44" s="59"/>
      <c r="NAZ44" s="59"/>
      <c r="NBA44" s="59"/>
      <c r="NBB44" s="59"/>
      <c r="NBC44" s="59"/>
      <c r="NBD44" s="59"/>
      <c r="NBE44" s="59"/>
      <c r="NBF44" s="59"/>
      <c r="NBG44" s="59"/>
      <c r="NBH44" s="59"/>
      <c r="NBI44" s="59"/>
      <c r="NBJ44" s="59"/>
      <c r="NBK44" s="59"/>
      <c r="NBL44" s="59"/>
      <c r="NBM44" s="59"/>
      <c r="NBN44" s="59"/>
      <c r="NBO44" s="59"/>
      <c r="NBP44" s="59"/>
      <c r="NBQ44" s="59"/>
      <c r="NBR44" s="59"/>
      <c r="NBS44" s="59"/>
      <c r="NBT44" s="59"/>
      <c r="NBU44" s="59"/>
      <c r="NBV44" s="59"/>
      <c r="NBW44" s="59"/>
      <c r="NBX44" s="59"/>
      <c r="NBY44" s="59"/>
      <c r="NBZ44" s="59"/>
      <c r="NCA44" s="59"/>
      <c r="NCB44" s="59"/>
      <c r="NCC44" s="59"/>
      <c r="NCD44" s="59"/>
      <c r="NCE44" s="59"/>
      <c r="NCF44" s="59"/>
      <c r="NCG44" s="59"/>
      <c r="NCH44" s="59"/>
      <c r="NCI44" s="59"/>
      <c r="NCJ44" s="59"/>
      <c r="NCK44" s="59"/>
      <c r="NCL44" s="59"/>
      <c r="NCM44" s="59"/>
      <c r="NCN44" s="59"/>
      <c r="NCO44" s="59"/>
      <c r="NCP44" s="59"/>
      <c r="NCQ44" s="59"/>
      <c r="NCR44" s="59"/>
      <c r="NCS44" s="59"/>
      <c r="NCT44" s="59"/>
      <c r="NCU44" s="59"/>
      <c r="NCV44" s="59"/>
      <c r="NCW44" s="59"/>
      <c r="NCX44" s="59"/>
      <c r="NCY44" s="59"/>
      <c r="NCZ44" s="59"/>
      <c r="NDA44" s="59"/>
      <c r="NDB44" s="59"/>
      <c r="NDC44" s="59"/>
      <c r="NDD44" s="59"/>
      <c r="NDE44" s="59"/>
      <c r="NDF44" s="59"/>
      <c r="NDG44" s="59"/>
      <c r="NDH44" s="59"/>
      <c r="NDI44" s="59"/>
      <c r="NDJ44" s="59"/>
      <c r="NDK44" s="59"/>
      <c r="NDL44" s="59"/>
      <c r="NDM44" s="59"/>
      <c r="NDN44" s="59"/>
      <c r="NDO44" s="59"/>
      <c r="NDP44" s="59"/>
      <c r="NDQ44" s="59"/>
      <c r="NDR44" s="59"/>
      <c r="NDS44" s="59"/>
      <c r="NDT44" s="59"/>
      <c r="NDU44" s="59"/>
      <c r="NDV44" s="59"/>
      <c r="NDW44" s="59"/>
      <c r="NDX44" s="59"/>
      <c r="NDY44" s="59"/>
      <c r="NDZ44" s="59"/>
      <c r="NEA44" s="59"/>
      <c r="NEB44" s="59"/>
      <c r="NEC44" s="59"/>
      <c r="NED44" s="59"/>
      <c r="NEE44" s="59"/>
      <c r="NEF44" s="59"/>
      <c r="NEG44" s="59"/>
      <c r="NEH44" s="59"/>
      <c r="NEI44" s="59"/>
      <c r="NEJ44" s="59"/>
      <c r="NEK44" s="59"/>
      <c r="NEL44" s="59"/>
      <c r="NEM44" s="59"/>
      <c r="NEN44" s="59"/>
      <c r="NEO44" s="59"/>
      <c r="NEP44" s="59"/>
      <c r="NEQ44" s="59"/>
      <c r="NER44" s="59"/>
      <c r="NES44" s="59"/>
      <c r="NET44" s="59"/>
      <c r="NEU44" s="59"/>
      <c r="NEV44" s="59"/>
      <c r="NEW44" s="59"/>
      <c r="NEX44" s="59"/>
      <c r="NEY44" s="59"/>
      <c r="NEZ44" s="59"/>
      <c r="NFA44" s="59"/>
      <c r="NFB44" s="59"/>
      <c r="NFC44" s="59"/>
      <c r="NFD44" s="59"/>
      <c r="NFE44" s="59"/>
      <c r="NFF44" s="59"/>
      <c r="NFG44" s="59"/>
      <c r="NFH44" s="59"/>
      <c r="NFI44" s="59"/>
      <c r="NFJ44" s="59"/>
      <c r="NFK44" s="59"/>
      <c r="NFL44" s="59"/>
      <c r="NFM44" s="59"/>
      <c r="NFN44" s="59"/>
      <c r="NFO44" s="59"/>
      <c r="NFP44" s="59"/>
      <c r="NFQ44" s="59"/>
      <c r="NFR44" s="59"/>
      <c r="NFS44" s="59"/>
      <c r="NFT44" s="59"/>
      <c r="NFU44" s="59"/>
      <c r="NFV44" s="59"/>
      <c r="NFW44" s="59"/>
      <c r="NFX44" s="59"/>
      <c r="NFY44" s="59"/>
      <c r="NFZ44" s="59"/>
      <c r="NGA44" s="59"/>
      <c r="NGB44" s="59"/>
      <c r="NGC44" s="59"/>
      <c r="NGD44" s="59"/>
      <c r="NGE44" s="59"/>
      <c r="NGF44" s="59"/>
      <c r="NGG44" s="59"/>
      <c r="NGH44" s="59"/>
      <c r="NGI44" s="59"/>
      <c r="NGJ44" s="59"/>
      <c r="NGK44" s="59"/>
      <c r="NGL44" s="59"/>
      <c r="NGM44" s="59"/>
      <c r="NGN44" s="59"/>
      <c r="NGO44" s="59"/>
      <c r="NGP44" s="59"/>
      <c r="NGQ44" s="59"/>
      <c r="NGR44" s="59"/>
      <c r="NGS44" s="59"/>
      <c r="NGT44" s="59"/>
      <c r="NGU44" s="59"/>
      <c r="NGV44" s="59"/>
      <c r="NGW44" s="59"/>
      <c r="NGX44" s="59"/>
      <c r="NGY44" s="59"/>
      <c r="NGZ44" s="59"/>
      <c r="NHA44" s="59"/>
      <c r="NHB44" s="59"/>
      <c r="NHC44" s="59"/>
      <c r="NHD44" s="59"/>
      <c r="NHE44" s="59"/>
      <c r="NHF44" s="59"/>
      <c r="NHG44" s="59"/>
      <c r="NHH44" s="59"/>
      <c r="NHI44" s="59"/>
      <c r="NHJ44" s="59"/>
      <c r="NHK44" s="59"/>
      <c r="NHL44" s="59"/>
      <c r="NHM44" s="59"/>
      <c r="NHN44" s="59"/>
      <c r="NHO44" s="59"/>
      <c r="NHP44" s="59"/>
      <c r="NHQ44" s="59"/>
      <c r="NHR44" s="59"/>
      <c r="NHS44" s="59"/>
      <c r="NHT44" s="59"/>
      <c r="NHU44" s="59"/>
      <c r="NHV44" s="59"/>
      <c r="NHW44" s="59"/>
      <c r="NHX44" s="59"/>
      <c r="NHY44" s="59"/>
      <c r="NHZ44" s="59"/>
      <c r="NIA44" s="59"/>
      <c r="NIB44" s="59"/>
      <c r="NIC44" s="59"/>
      <c r="NID44" s="59"/>
      <c r="NIE44" s="59"/>
      <c r="NIF44" s="59"/>
      <c r="NIG44" s="59"/>
      <c r="NIH44" s="59"/>
      <c r="NII44" s="59"/>
      <c r="NIJ44" s="59"/>
      <c r="NIK44" s="59"/>
      <c r="NIL44" s="59"/>
      <c r="NIM44" s="59"/>
      <c r="NIN44" s="59"/>
      <c r="NIO44" s="59"/>
      <c r="NIP44" s="59"/>
      <c r="NIQ44" s="59"/>
      <c r="NIR44" s="59"/>
      <c r="NIS44" s="59"/>
      <c r="NIT44" s="59"/>
      <c r="NIU44" s="59"/>
      <c r="NIV44" s="59"/>
      <c r="NIW44" s="59"/>
      <c r="NIX44" s="59"/>
      <c r="NIY44" s="59"/>
      <c r="NIZ44" s="59"/>
      <c r="NJA44" s="59"/>
      <c r="NJB44" s="59"/>
      <c r="NJC44" s="59"/>
      <c r="NJD44" s="59"/>
      <c r="NJE44" s="59"/>
      <c r="NJF44" s="59"/>
      <c r="NJG44" s="59"/>
      <c r="NJH44" s="59"/>
      <c r="NJI44" s="59"/>
      <c r="NJJ44" s="59"/>
      <c r="NJK44" s="59"/>
      <c r="NJL44" s="59"/>
      <c r="NJM44" s="59"/>
      <c r="NJN44" s="59"/>
      <c r="NJO44" s="59"/>
      <c r="NJP44" s="59"/>
      <c r="NJQ44" s="59"/>
      <c r="NJR44" s="59"/>
      <c r="NJS44" s="59"/>
      <c r="NJT44" s="59"/>
      <c r="NJU44" s="59"/>
      <c r="NJV44" s="59"/>
      <c r="NJW44" s="59"/>
      <c r="NJX44" s="59"/>
      <c r="NJY44" s="59"/>
      <c r="NJZ44" s="59"/>
      <c r="NKA44" s="59"/>
      <c r="NKB44" s="59"/>
      <c r="NKC44" s="59"/>
      <c r="NKD44" s="59"/>
      <c r="NKE44" s="59"/>
      <c r="NKF44" s="59"/>
      <c r="NKG44" s="59"/>
      <c r="NKH44" s="59"/>
      <c r="NKI44" s="59"/>
      <c r="NKJ44" s="59"/>
      <c r="NKK44" s="59"/>
      <c r="NKL44" s="59"/>
      <c r="NKM44" s="59"/>
      <c r="NKN44" s="59"/>
      <c r="NKO44" s="59"/>
      <c r="NKP44" s="59"/>
      <c r="NKQ44" s="59"/>
      <c r="NKR44" s="59"/>
      <c r="NKS44" s="59"/>
      <c r="NKT44" s="59"/>
      <c r="NKU44" s="59"/>
      <c r="NKV44" s="59"/>
      <c r="NKW44" s="59"/>
      <c r="NKX44" s="59"/>
      <c r="NKY44" s="59"/>
      <c r="NKZ44" s="59"/>
      <c r="NLA44" s="59"/>
      <c r="NLB44" s="59"/>
      <c r="NLC44" s="59"/>
      <c r="NLD44" s="59"/>
      <c r="NLE44" s="59"/>
      <c r="NLF44" s="59"/>
      <c r="NLG44" s="59"/>
      <c r="NLH44" s="59"/>
      <c r="NLI44" s="59"/>
      <c r="NLJ44" s="59"/>
      <c r="NLK44" s="59"/>
      <c r="NLL44" s="59"/>
      <c r="NLM44" s="59"/>
      <c r="NLN44" s="59"/>
      <c r="NLO44" s="59"/>
      <c r="NLP44" s="59"/>
      <c r="NLQ44" s="59"/>
      <c r="NLR44" s="59"/>
      <c r="NLS44" s="59"/>
      <c r="NLT44" s="59"/>
      <c r="NLU44" s="59"/>
      <c r="NLV44" s="59"/>
      <c r="NLW44" s="59"/>
      <c r="NLX44" s="59"/>
      <c r="NLY44" s="59"/>
      <c r="NLZ44" s="59"/>
      <c r="NMA44" s="59"/>
      <c r="NMB44" s="59"/>
      <c r="NMC44" s="59"/>
      <c r="NMD44" s="59"/>
      <c r="NME44" s="59"/>
      <c r="NMF44" s="59"/>
      <c r="NMG44" s="59"/>
      <c r="NMH44" s="59"/>
      <c r="NMI44" s="59"/>
      <c r="NMJ44" s="59"/>
      <c r="NMK44" s="59"/>
      <c r="NML44" s="59"/>
      <c r="NMM44" s="59"/>
      <c r="NMN44" s="59"/>
      <c r="NMO44" s="59"/>
      <c r="NMP44" s="59"/>
      <c r="NMQ44" s="59"/>
      <c r="NMR44" s="59"/>
      <c r="NMS44" s="59"/>
      <c r="NMT44" s="59"/>
      <c r="NMU44" s="59"/>
      <c r="NMV44" s="59"/>
      <c r="NMW44" s="59"/>
      <c r="NMX44" s="59"/>
      <c r="NMY44" s="59"/>
      <c r="NMZ44" s="59"/>
      <c r="NNA44" s="59"/>
      <c r="NNB44" s="59"/>
      <c r="NNC44" s="59"/>
      <c r="NND44" s="59"/>
      <c r="NNE44" s="59"/>
      <c r="NNF44" s="59"/>
      <c r="NNG44" s="59"/>
      <c r="NNH44" s="59"/>
      <c r="NNI44" s="59"/>
      <c r="NNJ44" s="59"/>
      <c r="NNK44" s="59"/>
      <c r="NNL44" s="59"/>
      <c r="NNM44" s="59"/>
      <c r="NNN44" s="59"/>
      <c r="NNO44" s="59"/>
      <c r="NNP44" s="59"/>
      <c r="NNQ44" s="59"/>
      <c r="NNR44" s="59"/>
      <c r="NNS44" s="59"/>
      <c r="NNT44" s="59"/>
      <c r="NNU44" s="59"/>
      <c r="NNV44" s="59"/>
      <c r="NNW44" s="59"/>
      <c r="NNX44" s="59"/>
      <c r="NNY44" s="59"/>
      <c r="NNZ44" s="59"/>
      <c r="NOA44" s="59"/>
      <c r="NOB44" s="59"/>
      <c r="NOC44" s="59"/>
      <c r="NOD44" s="59"/>
      <c r="NOE44" s="59"/>
      <c r="NOF44" s="59"/>
      <c r="NOG44" s="59"/>
      <c r="NOH44" s="59"/>
      <c r="NOI44" s="59"/>
      <c r="NOJ44" s="59"/>
      <c r="NOK44" s="59"/>
      <c r="NOL44" s="59"/>
      <c r="NOM44" s="59"/>
      <c r="NON44" s="59"/>
      <c r="NOO44" s="59"/>
      <c r="NOP44" s="59"/>
      <c r="NOQ44" s="59"/>
      <c r="NOR44" s="59"/>
      <c r="NOS44" s="59"/>
      <c r="NOT44" s="59"/>
      <c r="NOU44" s="59"/>
      <c r="NOV44" s="59"/>
      <c r="NOW44" s="59"/>
      <c r="NOX44" s="59"/>
      <c r="NOY44" s="59"/>
      <c r="NOZ44" s="59"/>
      <c r="NPA44" s="59"/>
      <c r="NPB44" s="59"/>
      <c r="NPC44" s="59"/>
      <c r="NPD44" s="59"/>
      <c r="NPE44" s="59"/>
      <c r="NPF44" s="59"/>
      <c r="NPG44" s="59"/>
      <c r="NPH44" s="59"/>
      <c r="NPI44" s="59"/>
      <c r="NPJ44" s="59"/>
      <c r="NPK44" s="59"/>
      <c r="NPL44" s="59"/>
      <c r="NPM44" s="59"/>
      <c r="NPN44" s="59"/>
      <c r="NPO44" s="59"/>
      <c r="NPP44" s="59"/>
      <c r="NPQ44" s="59"/>
      <c r="NPR44" s="59"/>
      <c r="NPS44" s="59"/>
      <c r="NPT44" s="59"/>
      <c r="NPU44" s="59"/>
      <c r="NPV44" s="59"/>
      <c r="NPW44" s="59"/>
      <c r="NPX44" s="59"/>
      <c r="NPY44" s="59"/>
      <c r="NPZ44" s="59"/>
      <c r="NQA44" s="59"/>
      <c r="NQB44" s="59"/>
      <c r="NQC44" s="59"/>
      <c r="NQD44" s="59"/>
      <c r="NQE44" s="59"/>
      <c r="NQF44" s="59"/>
      <c r="NQG44" s="59"/>
      <c r="NQH44" s="59"/>
      <c r="NQI44" s="59"/>
      <c r="NQJ44" s="59"/>
      <c r="NQK44" s="59"/>
      <c r="NQL44" s="59"/>
      <c r="NQM44" s="59"/>
      <c r="NQN44" s="59"/>
      <c r="NQO44" s="59"/>
      <c r="NQP44" s="59"/>
      <c r="NQQ44" s="59"/>
      <c r="NQR44" s="59"/>
      <c r="NQS44" s="59"/>
      <c r="NQT44" s="59"/>
      <c r="NQU44" s="59"/>
      <c r="NQV44" s="59"/>
      <c r="NQW44" s="59"/>
      <c r="NQX44" s="59"/>
      <c r="NQY44" s="59"/>
      <c r="NQZ44" s="59"/>
      <c r="NRA44" s="59"/>
      <c r="NRB44" s="59"/>
      <c r="NRC44" s="59"/>
      <c r="NRD44" s="59"/>
      <c r="NRE44" s="59"/>
      <c r="NRF44" s="59"/>
      <c r="NRG44" s="59"/>
      <c r="NRH44" s="59"/>
      <c r="NRI44" s="59"/>
      <c r="NRJ44" s="59"/>
      <c r="NRK44" s="59"/>
      <c r="NRL44" s="59"/>
      <c r="NRM44" s="59"/>
      <c r="NRN44" s="59"/>
      <c r="NRO44" s="59"/>
      <c r="NRP44" s="59"/>
      <c r="NRQ44" s="59"/>
      <c r="NRR44" s="59"/>
      <c r="NRS44" s="59"/>
      <c r="NRT44" s="59"/>
      <c r="NRU44" s="59"/>
      <c r="NRV44" s="59"/>
      <c r="NRW44" s="59"/>
      <c r="NRX44" s="59"/>
      <c r="NRY44" s="59"/>
      <c r="NRZ44" s="59"/>
      <c r="NSA44" s="59"/>
      <c r="NSB44" s="59"/>
      <c r="NSC44" s="59"/>
      <c r="NSD44" s="59"/>
      <c r="NSE44" s="59"/>
      <c r="NSF44" s="59"/>
      <c r="NSG44" s="59"/>
      <c r="NSH44" s="59"/>
      <c r="NSI44" s="59"/>
      <c r="NSJ44" s="59"/>
      <c r="NSK44" s="59"/>
      <c r="NSL44" s="59"/>
      <c r="NSM44" s="59"/>
      <c r="NSN44" s="59"/>
      <c r="NSO44" s="59"/>
      <c r="NSP44" s="59"/>
      <c r="NSQ44" s="59"/>
      <c r="NSR44" s="59"/>
      <c r="NSS44" s="59"/>
      <c r="NST44" s="59"/>
      <c r="NSU44" s="59"/>
      <c r="NSV44" s="59"/>
      <c r="NSW44" s="59"/>
      <c r="NSX44" s="59"/>
      <c r="NSY44" s="59"/>
      <c r="NSZ44" s="59"/>
      <c r="NTA44" s="59"/>
      <c r="NTB44" s="59"/>
      <c r="NTC44" s="59"/>
      <c r="NTD44" s="59"/>
      <c r="NTE44" s="59"/>
      <c r="NTF44" s="59"/>
      <c r="NTG44" s="59"/>
      <c r="NTH44" s="59"/>
      <c r="NTI44" s="59"/>
      <c r="NTJ44" s="59"/>
      <c r="NTK44" s="59"/>
      <c r="NTL44" s="59"/>
      <c r="NTM44" s="59"/>
      <c r="NTN44" s="59"/>
      <c r="NTO44" s="59"/>
      <c r="NTP44" s="59"/>
      <c r="NTQ44" s="59"/>
      <c r="NTR44" s="59"/>
      <c r="NTS44" s="59"/>
      <c r="NTT44" s="59"/>
      <c r="NTU44" s="59"/>
      <c r="NTV44" s="59"/>
      <c r="NTW44" s="59"/>
      <c r="NTX44" s="59"/>
      <c r="NTY44" s="59"/>
      <c r="NTZ44" s="59"/>
      <c r="NUA44" s="59"/>
      <c r="NUB44" s="59"/>
      <c r="NUC44" s="59"/>
      <c r="NUD44" s="59"/>
      <c r="NUE44" s="59"/>
      <c r="NUF44" s="59"/>
      <c r="NUG44" s="59"/>
      <c r="NUH44" s="59"/>
      <c r="NUI44" s="59"/>
      <c r="NUJ44" s="59"/>
      <c r="NUK44" s="59"/>
      <c r="NUL44" s="59"/>
      <c r="NUM44" s="59"/>
      <c r="NUN44" s="59"/>
      <c r="NUO44" s="59"/>
      <c r="NUP44" s="59"/>
      <c r="NUQ44" s="59"/>
      <c r="NUR44" s="59"/>
      <c r="NUS44" s="59"/>
      <c r="NUT44" s="59"/>
      <c r="NUU44" s="59"/>
      <c r="NUV44" s="59"/>
      <c r="NUW44" s="59"/>
      <c r="NUX44" s="59"/>
      <c r="NUY44" s="59"/>
      <c r="NUZ44" s="59"/>
      <c r="NVA44" s="59"/>
      <c r="NVB44" s="59"/>
      <c r="NVC44" s="59"/>
      <c r="NVD44" s="59"/>
      <c r="NVE44" s="59"/>
      <c r="NVF44" s="59"/>
      <c r="NVG44" s="59"/>
      <c r="NVH44" s="59"/>
      <c r="NVI44" s="59"/>
      <c r="NVJ44" s="59"/>
      <c r="NVK44" s="59"/>
      <c r="NVL44" s="59"/>
      <c r="NVM44" s="59"/>
      <c r="NVN44" s="59"/>
      <c r="NVO44" s="59"/>
      <c r="NVP44" s="59"/>
      <c r="NVQ44" s="59"/>
      <c r="NVR44" s="59"/>
      <c r="NVS44" s="59"/>
      <c r="NVT44" s="59"/>
      <c r="NVU44" s="59"/>
      <c r="NVV44" s="59"/>
      <c r="NVW44" s="59"/>
      <c r="NVX44" s="59"/>
      <c r="NVY44" s="59"/>
      <c r="NVZ44" s="59"/>
      <c r="NWA44" s="59"/>
      <c r="NWB44" s="59"/>
      <c r="NWC44" s="59"/>
      <c r="NWD44" s="59"/>
      <c r="NWE44" s="59"/>
      <c r="NWF44" s="59"/>
      <c r="NWG44" s="59"/>
      <c r="NWH44" s="59"/>
      <c r="NWI44" s="59"/>
      <c r="NWJ44" s="59"/>
      <c r="NWK44" s="59"/>
      <c r="NWL44" s="59"/>
      <c r="NWM44" s="59"/>
      <c r="NWN44" s="59"/>
      <c r="NWO44" s="59"/>
      <c r="NWP44" s="59"/>
      <c r="NWQ44" s="59"/>
      <c r="NWR44" s="59"/>
      <c r="NWS44" s="59"/>
      <c r="NWT44" s="59"/>
      <c r="NWU44" s="59"/>
      <c r="NWV44" s="59"/>
      <c r="NWW44" s="59"/>
      <c r="NWX44" s="59"/>
      <c r="NWY44" s="59"/>
      <c r="NWZ44" s="59"/>
      <c r="NXA44" s="59"/>
      <c r="NXB44" s="59"/>
      <c r="NXC44" s="59"/>
      <c r="NXD44" s="59"/>
      <c r="NXE44" s="59"/>
      <c r="NXF44" s="59"/>
      <c r="NXG44" s="59"/>
      <c r="NXH44" s="59"/>
      <c r="NXI44" s="59"/>
      <c r="NXJ44" s="59"/>
      <c r="NXK44" s="59"/>
      <c r="NXL44" s="59"/>
      <c r="NXM44" s="59"/>
      <c r="NXN44" s="59"/>
      <c r="NXO44" s="59"/>
      <c r="NXP44" s="59"/>
      <c r="NXQ44" s="59"/>
      <c r="NXR44" s="59"/>
      <c r="NXS44" s="59"/>
      <c r="NXT44" s="59"/>
      <c r="NXU44" s="59"/>
      <c r="NXV44" s="59"/>
      <c r="NXW44" s="59"/>
      <c r="NXX44" s="59"/>
      <c r="NXY44" s="59"/>
      <c r="NXZ44" s="59"/>
      <c r="NYA44" s="59"/>
      <c r="NYB44" s="59"/>
      <c r="NYC44" s="59"/>
      <c r="NYD44" s="59"/>
      <c r="NYE44" s="59"/>
      <c r="NYF44" s="59"/>
      <c r="NYG44" s="59"/>
      <c r="NYH44" s="59"/>
      <c r="NYI44" s="59"/>
      <c r="NYJ44" s="59"/>
      <c r="NYK44" s="59"/>
      <c r="NYL44" s="59"/>
      <c r="NYM44" s="59"/>
      <c r="NYN44" s="59"/>
      <c r="NYO44" s="59"/>
      <c r="NYP44" s="59"/>
      <c r="NYQ44" s="59"/>
      <c r="NYR44" s="59"/>
      <c r="NYS44" s="59"/>
      <c r="NYT44" s="59"/>
      <c r="NYU44" s="59"/>
      <c r="NYV44" s="59"/>
      <c r="NYW44" s="59"/>
      <c r="NYX44" s="59"/>
      <c r="NYY44" s="59"/>
      <c r="NYZ44" s="59"/>
      <c r="NZA44" s="59"/>
      <c r="NZB44" s="59"/>
      <c r="NZC44" s="59"/>
      <c r="NZD44" s="59"/>
      <c r="NZE44" s="59"/>
      <c r="NZF44" s="59"/>
      <c r="NZG44" s="59"/>
      <c r="NZH44" s="59"/>
      <c r="NZI44" s="59"/>
      <c r="NZJ44" s="59"/>
      <c r="NZK44" s="59"/>
      <c r="NZL44" s="59"/>
      <c r="NZM44" s="59"/>
      <c r="NZN44" s="59"/>
      <c r="NZO44" s="59"/>
      <c r="NZP44" s="59"/>
      <c r="NZQ44" s="59"/>
      <c r="NZR44" s="59"/>
      <c r="NZS44" s="59"/>
      <c r="NZT44" s="59"/>
      <c r="NZU44" s="59"/>
      <c r="NZV44" s="59"/>
      <c r="NZW44" s="59"/>
      <c r="NZX44" s="59"/>
      <c r="NZY44" s="59"/>
      <c r="NZZ44" s="59"/>
      <c r="OAA44" s="59"/>
      <c r="OAB44" s="59"/>
      <c r="OAC44" s="59"/>
      <c r="OAD44" s="59"/>
      <c r="OAE44" s="59"/>
      <c r="OAF44" s="59"/>
      <c r="OAG44" s="59"/>
      <c r="OAH44" s="59"/>
      <c r="OAI44" s="59"/>
      <c r="OAJ44" s="59"/>
      <c r="OAK44" s="59"/>
      <c r="OAL44" s="59"/>
      <c r="OAM44" s="59"/>
      <c r="OAN44" s="59"/>
      <c r="OAO44" s="59"/>
      <c r="OAP44" s="59"/>
      <c r="OAQ44" s="59"/>
      <c r="OAR44" s="59"/>
      <c r="OAS44" s="59"/>
      <c r="OAT44" s="59"/>
      <c r="OAU44" s="59"/>
      <c r="OAV44" s="59"/>
      <c r="OAW44" s="59"/>
      <c r="OAX44" s="59"/>
      <c r="OAY44" s="59"/>
      <c r="OAZ44" s="59"/>
      <c r="OBA44" s="59"/>
      <c r="OBB44" s="59"/>
      <c r="OBC44" s="59"/>
      <c r="OBD44" s="59"/>
      <c r="OBE44" s="59"/>
      <c r="OBF44" s="59"/>
      <c r="OBG44" s="59"/>
      <c r="OBH44" s="59"/>
      <c r="OBI44" s="59"/>
      <c r="OBJ44" s="59"/>
      <c r="OBK44" s="59"/>
      <c r="OBL44" s="59"/>
      <c r="OBM44" s="59"/>
      <c r="OBN44" s="59"/>
      <c r="OBO44" s="59"/>
      <c r="OBP44" s="59"/>
      <c r="OBQ44" s="59"/>
      <c r="OBR44" s="59"/>
      <c r="OBS44" s="59"/>
      <c r="OBT44" s="59"/>
      <c r="OBU44" s="59"/>
      <c r="OBV44" s="59"/>
      <c r="OBW44" s="59"/>
      <c r="OBX44" s="59"/>
      <c r="OBY44" s="59"/>
      <c r="OBZ44" s="59"/>
      <c r="OCA44" s="59"/>
      <c r="OCB44" s="59"/>
      <c r="OCC44" s="59"/>
      <c r="OCD44" s="59"/>
      <c r="OCE44" s="59"/>
      <c r="OCF44" s="59"/>
      <c r="OCG44" s="59"/>
      <c r="OCH44" s="59"/>
      <c r="OCI44" s="59"/>
      <c r="OCJ44" s="59"/>
      <c r="OCK44" s="59"/>
      <c r="OCL44" s="59"/>
      <c r="OCM44" s="59"/>
      <c r="OCN44" s="59"/>
      <c r="OCO44" s="59"/>
      <c r="OCP44" s="59"/>
      <c r="OCQ44" s="59"/>
      <c r="OCR44" s="59"/>
      <c r="OCS44" s="59"/>
      <c r="OCT44" s="59"/>
      <c r="OCU44" s="59"/>
      <c r="OCV44" s="59"/>
      <c r="OCW44" s="59"/>
      <c r="OCX44" s="59"/>
      <c r="OCY44" s="59"/>
      <c r="OCZ44" s="59"/>
      <c r="ODA44" s="59"/>
      <c r="ODB44" s="59"/>
      <c r="ODC44" s="59"/>
      <c r="ODD44" s="59"/>
      <c r="ODE44" s="59"/>
      <c r="ODF44" s="59"/>
      <c r="ODG44" s="59"/>
      <c r="ODH44" s="59"/>
      <c r="ODI44" s="59"/>
      <c r="ODJ44" s="59"/>
      <c r="ODK44" s="59"/>
      <c r="ODL44" s="59"/>
      <c r="ODM44" s="59"/>
      <c r="ODN44" s="59"/>
      <c r="ODO44" s="59"/>
      <c r="ODP44" s="59"/>
      <c r="ODQ44" s="59"/>
      <c r="ODR44" s="59"/>
      <c r="ODS44" s="59"/>
      <c r="ODT44" s="59"/>
      <c r="ODU44" s="59"/>
      <c r="ODV44" s="59"/>
      <c r="ODW44" s="59"/>
      <c r="ODX44" s="59"/>
      <c r="ODY44" s="59"/>
      <c r="ODZ44" s="59"/>
      <c r="OEA44" s="59"/>
      <c r="OEB44" s="59"/>
      <c r="OEC44" s="59"/>
      <c r="OED44" s="59"/>
      <c r="OEE44" s="59"/>
      <c r="OEF44" s="59"/>
      <c r="OEG44" s="59"/>
      <c r="OEH44" s="59"/>
      <c r="OEI44" s="59"/>
      <c r="OEJ44" s="59"/>
      <c r="OEK44" s="59"/>
      <c r="OEL44" s="59"/>
      <c r="OEM44" s="59"/>
      <c r="OEN44" s="59"/>
      <c r="OEO44" s="59"/>
      <c r="OEP44" s="59"/>
      <c r="OEQ44" s="59"/>
      <c r="OER44" s="59"/>
      <c r="OES44" s="59"/>
      <c r="OET44" s="59"/>
      <c r="OEU44" s="59"/>
      <c r="OEV44" s="59"/>
      <c r="OEW44" s="59"/>
      <c r="OEX44" s="59"/>
      <c r="OEY44" s="59"/>
      <c r="OEZ44" s="59"/>
      <c r="OFA44" s="59"/>
      <c r="OFB44" s="59"/>
      <c r="OFC44" s="59"/>
      <c r="OFD44" s="59"/>
      <c r="OFE44" s="59"/>
      <c r="OFF44" s="59"/>
      <c r="OFG44" s="59"/>
      <c r="OFH44" s="59"/>
      <c r="OFI44" s="59"/>
      <c r="OFJ44" s="59"/>
      <c r="OFK44" s="59"/>
      <c r="OFL44" s="59"/>
      <c r="OFM44" s="59"/>
      <c r="OFN44" s="59"/>
      <c r="OFO44" s="59"/>
      <c r="OFP44" s="59"/>
      <c r="OFQ44" s="59"/>
      <c r="OFR44" s="59"/>
      <c r="OFS44" s="59"/>
      <c r="OFT44" s="59"/>
      <c r="OFU44" s="59"/>
      <c r="OFV44" s="59"/>
      <c r="OFW44" s="59"/>
      <c r="OFX44" s="59"/>
      <c r="OFY44" s="59"/>
      <c r="OFZ44" s="59"/>
      <c r="OGA44" s="59"/>
      <c r="OGB44" s="59"/>
      <c r="OGC44" s="59"/>
      <c r="OGD44" s="59"/>
      <c r="OGE44" s="59"/>
      <c r="OGF44" s="59"/>
      <c r="OGG44" s="59"/>
      <c r="OGH44" s="59"/>
      <c r="OGI44" s="59"/>
      <c r="OGJ44" s="59"/>
      <c r="OGK44" s="59"/>
      <c r="OGL44" s="59"/>
      <c r="OGM44" s="59"/>
      <c r="OGN44" s="59"/>
      <c r="OGO44" s="59"/>
      <c r="OGP44" s="59"/>
      <c r="OGQ44" s="59"/>
      <c r="OGR44" s="59"/>
      <c r="OGS44" s="59"/>
      <c r="OGT44" s="59"/>
      <c r="OGU44" s="59"/>
      <c r="OGV44" s="59"/>
      <c r="OGW44" s="59"/>
      <c r="OGX44" s="59"/>
      <c r="OGY44" s="59"/>
      <c r="OGZ44" s="59"/>
      <c r="OHA44" s="59"/>
      <c r="OHB44" s="59"/>
      <c r="OHC44" s="59"/>
      <c r="OHD44" s="59"/>
      <c r="OHE44" s="59"/>
      <c r="OHF44" s="59"/>
      <c r="OHG44" s="59"/>
      <c r="OHH44" s="59"/>
      <c r="OHI44" s="59"/>
      <c r="OHJ44" s="59"/>
      <c r="OHK44" s="59"/>
      <c r="OHL44" s="59"/>
      <c r="OHM44" s="59"/>
      <c r="OHN44" s="59"/>
      <c r="OHO44" s="59"/>
      <c r="OHP44" s="59"/>
      <c r="OHQ44" s="59"/>
      <c r="OHR44" s="59"/>
      <c r="OHS44" s="59"/>
      <c r="OHT44" s="59"/>
      <c r="OHU44" s="59"/>
      <c r="OHV44" s="59"/>
      <c r="OHW44" s="59"/>
      <c r="OHX44" s="59"/>
      <c r="OHY44" s="59"/>
      <c r="OHZ44" s="59"/>
      <c r="OIA44" s="59"/>
      <c r="OIB44" s="59"/>
      <c r="OIC44" s="59"/>
      <c r="OID44" s="59"/>
      <c r="OIE44" s="59"/>
      <c r="OIF44" s="59"/>
      <c r="OIG44" s="59"/>
      <c r="OIH44" s="59"/>
      <c r="OII44" s="59"/>
      <c r="OIJ44" s="59"/>
      <c r="OIK44" s="59"/>
      <c r="OIL44" s="59"/>
      <c r="OIM44" s="59"/>
      <c r="OIN44" s="59"/>
      <c r="OIO44" s="59"/>
      <c r="OIP44" s="59"/>
      <c r="OIQ44" s="59"/>
      <c r="OIR44" s="59"/>
      <c r="OIS44" s="59"/>
      <c r="OIT44" s="59"/>
      <c r="OIU44" s="59"/>
      <c r="OIV44" s="59"/>
      <c r="OIW44" s="59"/>
      <c r="OIX44" s="59"/>
      <c r="OIY44" s="59"/>
      <c r="OIZ44" s="59"/>
      <c r="OJA44" s="59"/>
      <c r="OJB44" s="59"/>
      <c r="OJC44" s="59"/>
      <c r="OJD44" s="59"/>
      <c r="OJE44" s="59"/>
      <c r="OJF44" s="59"/>
      <c r="OJG44" s="59"/>
      <c r="OJH44" s="59"/>
      <c r="OJI44" s="59"/>
      <c r="OJJ44" s="59"/>
      <c r="OJK44" s="59"/>
      <c r="OJL44" s="59"/>
      <c r="OJM44" s="59"/>
      <c r="OJN44" s="59"/>
      <c r="OJO44" s="59"/>
      <c r="OJP44" s="59"/>
      <c r="OJQ44" s="59"/>
      <c r="OJR44" s="59"/>
      <c r="OJS44" s="59"/>
      <c r="OJT44" s="59"/>
      <c r="OJU44" s="59"/>
      <c r="OJV44" s="59"/>
      <c r="OJW44" s="59"/>
      <c r="OJX44" s="59"/>
      <c r="OJY44" s="59"/>
      <c r="OJZ44" s="59"/>
      <c r="OKA44" s="59"/>
      <c r="OKB44" s="59"/>
      <c r="OKC44" s="59"/>
      <c r="OKD44" s="59"/>
      <c r="OKE44" s="59"/>
      <c r="OKF44" s="59"/>
      <c r="OKG44" s="59"/>
      <c r="OKH44" s="59"/>
      <c r="OKI44" s="59"/>
      <c r="OKJ44" s="59"/>
      <c r="OKK44" s="59"/>
      <c r="OKL44" s="59"/>
      <c r="OKM44" s="59"/>
      <c r="OKN44" s="59"/>
      <c r="OKO44" s="59"/>
      <c r="OKP44" s="59"/>
      <c r="OKQ44" s="59"/>
      <c r="OKR44" s="59"/>
      <c r="OKS44" s="59"/>
      <c r="OKT44" s="59"/>
      <c r="OKU44" s="59"/>
      <c r="OKV44" s="59"/>
      <c r="OKW44" s="59"/>
      <c r="OKX44" s="59"/>
      <c r="OKY44" s="59"/>
      <c r="OKZ44" s="59"/>
      <c r="OLA44" s="59"/>
      <c r="OLB44" s="59"/>
      <c r="OLC44" s="59"/>
      <c r="OLD44" s="59"/>
      <c r="OLE44" s="59"/>
      <c r="OLF44" s="59"/>
      <c r="OLG44" s="59"/>
      <c r="OLH44" s="59"/>
      <c r="OLI44" s="59"/>
      <c r="OLJ44" s="59"/>
      <c r="OLK44" s="59"/>
      <c r="OLL44" s="59"/>
      <c r="OLM44" s="59"/>
      <c r="OLN44" s="59"/>
      <c r="OLO44" s="59"/>
      <c r="OLP44" s="59"/>
      <c r="OLQ44" s="59"/>
      <c r="OLR44" s="59"/>
      <c r="OLS44" s="59"/>
      <c r="OLT44" s="59"/>
      <c r="OLU44" s="59"/>
      <c r="OLV44" s="59"/>
      <c r="OLW44" s="59"/>
      <c r="OLX44" s="59"/>
      <c r="OLY44" s="59"/>
      <c r="OLZ44" s="59"/>
      <c r="OMA44" s="59"/>
      <c r="OMB44" s="59"/>
      <c r="OMC44" s="59"/>
      <c r="OMD44" s="59"/>
      <c r="OME44" s="59"/>
      <c r="OMF44" s="59"/>
      <c r="OMG44" s="59"/>
      <c r="OMH44" s="59"/>
      <c r="OMI44" s="59"/>
      <c r="OMJ44" s="59"/>
      <c r="OMK44" s="59"/>
      <c r="OML44" s="59"/>
      <c r="OMM44" s="59"/>
      <c r="OMN44" s="59"/>
      <c r="OMO44" s="59"/>
      <c r="OMP44" s="59"/>
      <c r="OMQ44" s="59"/>
      <c r="OMR44" s="59"/>
      <c r="OMS44" s="59"/>
      <c r="OMT44" s="59"/>
      <c r="OMU44" s="59"/>
      <c r="OMV44" s="59"/>
      <c r="OMW44" s="59"/>
      <c r="OMX44" s="59"/>
      <c r="OMY44" s="59"/>
      <c r="OMZ44" s="59"/>
      <c r="ONA44" s="59"/>
      <c r="ONB44" s="59"/>
      <c r="ONC44" s="59"/>
      <c r="OND44" s="59"/>
      <c r="ONE44" s="59"/>
      <c r="ONF44" s="59"/>
      <c r="ONG44" s="59"/>
      <c r="ONH44" s="59"/>
      <c r="ONI44" s="59"/>
      <c r="ONJ44" s="59"/>
      <c r="ONK44" s="59"/>
      <c r="ONL44" s="59"/>
      <c r="ONM44" s="59"/>
      <c r="ONN44" s="59"/>
      <c r="ONO44" s="59"/>
      <c r="ONP44" s="59"/>
      <c r="ONQ44" s="59"/>
      <c r="ONR44" s="59"/>
      <c r="ONS44" s="59"/>
      <c r="ONT44" s="59"/>
      <c r="ONU44" s="59"/>
      <c r="ONV44" s="59"/>
      <c r="ONW44" s="59"/>
      <c r="ONX44" s="59"/>
      <c r="ONY44" s="59"/>
      <c r="ONZ44" s="59"/>
      <c r="OOA44" s="59"/>
      <c r="OOB44" s="59"/>
      <c r="OOC44" s="59"/>
      <c r="OOD44" s="59"/>
      <c r="OOE44" s="59"/>
      <c r="OOF44" s="59"/>
      <c r="OOG44" s="59"/>
      <c r="OOH44" s="59"/>
      <c r="OOI44" s="59"/>
      <c r="OOJ44" s="59"/>
      <c r="OOK44" s="59"/>
      <c r="OOL44" s="59"/>
      <c r="OOM44" s="59"/>
      <c r="OON44" s="59"/>
      <c r="OOO44" s="59"/>
      <c r="OOP44" s="59"/>
      <c r="OOQ44" s="59"/>
      <c r="OOR44" s="59"/>
      <c r="OOS44" s="59"/>
      <c r="OOT44" s="59"/>
      <c r="OOU44" s="59"/>
      <c r="OOV44" s="59"/>
      <c r="OOW44" s="59"/>
      <c r="OOX44" s="59"/>
      <c r="OOY44" s="59"/>
      <c r="OOZ44" s="59"/>
      <c r="OPA44" s="59"/>
      <c r="OPB44" s="59"/>
      <c r="OPC44" s="59"/>
      <c r="OPD44" s="59"/>
      <c r="OPE44" s="59"/>
      <c r="OPF44" s="59"/>
      <c r="OPG44" s="59"/>
      <c r="OPH44" s="59"/>
      <c r="OPI44" s="59"/>
      <c r="OPJ44" s="59"/>
      <c r="OPK44" s="59"/>
      <c r="OPL44" s="59"/>
      <c r="OPM44" s="59"/>
      <c r="OPN44" s="59"/>
      <c r="OPO44" s="59"/>
      <c r="OPP44" s="59"/>
      <c r="OPQ44" s="59"/>
      <c r="OPR44" s="59"/>
      <c r="OPS44" s="59"/>
      <c r="OPT44" s="59"/>
      <c r="OPU44" s="59"/>
      <c r="OPV44" s="59"/>
      <c r="OPW44" s="59"/>
      <c r="OPX44" s="59"/>
      <c r="OPY44" s="59"/>
      <c r="OPZ44" s="59"/>
      <c r="OQA44" s="59"/>
      <c r="OQB44" s="59"/>
      <c r="OQC44" s="59"/>
      <c r="OQD44" s="59"/>
      <c r="OQE44" s="59"/>
      <c r="OQF44" s="59"/>
      <c r="OQG44" s="59"/>
      <c r="OQH44" s="59"/>
      <c r="OQI44" s="59"/>
      <c r="OQJ44" s="59"/>
      <c r="OQK44" s="59"/>
      <c r="OQL44" s="59"/>
      <c r="OQM44" s="59"/>
      <c r="OQN44" s="59"/>
      <c r="OQO44" s="59"/>
      <c r="OQP44" s="59"/>
      <c r="OQQ44" s="59"/>
      <c r="OQR44" s="59"/>
      <c r="OQS44" s="59"/>
      <c r="OQT44" s="59"/>
      <c r="OQU44" s="59"/>
      <c r="OQV44" s="59"/>
      <c r="OQW44" s="59"/>
      <c r="OQX44" s="59"/>
      <c r="OQY44" s="59"/>
      <c r="OQZ44" s="59"/>
      <c r="ORA44" s="59"/>
      <c r="ORB44" s="59"/>
      <c r="ORC44" s="59"/>
      <c r="ORD44" s="59"/>
      <c r="ORE44" s="59"/>
      <c r="ORF44" s="59"/>
      <c r="ORG44" s="59"/>
      <c r="ORH44" s="59"/>
      <c r="ORI44" s="59"/>
      <c r="ORJ44" s="59"/>
      <c r="ORK44" s="59"/>
      <c r="ORL44" s="59"/>
      <c r="ORM44" s="59"/>
      <c r="ORN44" s="59"/>
      <c r="ORO44" s="59"/>
      <c r="ORP44" s="59"/>
      <c r="ORQ44" s="59"/>
      <c r="ORR44" s="59"/>
      <c r="ORS44" s="59"/>
      <c r="ORT44" s="59"/>
      <c r="ORU44" s="59"/>
      <c r="ORV44" s="59"/>
      <c r="ORW44" s="59"/>
      <c r="ORX44" s="59"/>
      <c r="ORY44" s="59"/>
      <c r="ORZ44" s="59"/>
      <c r="OSA44" s="59"/>
      <c r="OSB44" s="59"/>
      <c r="OSC44" s="59"/>
      <c r="OSD44" s="59"/>
      <c r="OSE44" s="59"/>
      <c r="OSF44" s="59"/>
      <c r="OSG44" s="59"/>
      <c r="OSH44" s="59"/>
      <c r="OSI44" s="59"/>
      <c r="OSJ44" s="59"/>
      <c r="OSK44" s="59"/>
      <c r="OSL44" s="59"/>
      <c r="OSM44" s="59"/>
      <c r="OSN44" s="59"/>
      <c r="OSO44" s="59"/>
      <c r="OSP44" s="59"/>
      <c r="OSQ44" s="59"/>
      <c r="OSR44" s="59"/>
      <c r="OSS44" s="59"/>
      <c r="OST44" s="59"/>
      <c r="OSU44" s="59"/>
      <c r="OSV44" s="59"/>
      <c r="OSW44" s="59"/>
      <c r="OSX44" s="59"/>
      <c r="OSY44" s="59"/>
      <c r="OSZ44" s="59"/>
      <c r="OTA44" s="59"/>
      <c r="OTB44" s="59"/>
      <c r="OTC44" s="59"/>
      <c r="OTD44" s="59"/>
      <c r="OTE44" s="59"/>
      <c r="OTF44" s="59"/>
      <c r="OTG44" s="59"/>
      <c r="OTH44" s="59"/>
      <c r="OTI44" s="59"/>
      <c r="OTJ44" s="59"/>
      <c r="OTK44" s="59"/>
      <c r="OTL44" s="59"/>
      <c r="OTM44" s="59"/>
      <c r="OTN44" s="59"/>
      <c r="OTO44" s="59"/>
      <c r="OTP44" s="59"/>
      <c r="OTQ44" s="59"/>
      <c r="OTR44" s="59"/>
      <c r="OTS44" s="59"/>
      <c r="OTT44" s="59"/>
      <c r="OTU44" s="59"/>
      <c r="OTV44" s="59"/>
      <c r="OTW44" s="59"/>
      <c r="OTX44" s="59"/>
      <c r="OTY44" s="59"/>
      <c r="OTZ44" s="59"/>
      <c r="OUA44" s="59"/>
      <c r="OUB44" s="59"/>
      <c r="OUC44" s="59"/>
      <c r="OUD44" s="59"/>
      <c r="OUE44" s="59"/>
      <c r="OUF44" s="59"/>
      <c r="OUG44" s="59"/>
      <c r="OUH44" s="59"/>
      <c r="OUI44" s="59"/>
      <c r="OUJ44" s="59"/>
      <c r="OUK44" s="59"/>
      <c r="OUL44" s="59"/>
      <c r="OUM44" s="59"/>
      <c r="OUN44" s="59"/>
      <c r="OUO44" s="59"/>
      <c r="OUP44" s="59"/>
      <c r="OUQ44" s="59"/>
      <c r="OUR44" s="59"/>
      <c r="OUS44" s="59"/>
      <c r="OUT44" s="59"/>
      <c r="OUU44" s="59"/>
      <c r="OUV44" s="59"/>
      <c r="OUW44" s="59"/>
      <c r="OUX44" s="59"/>
      <c r="OUY44" s="59"/>
      <c r="OUZ44" s="59"/>
      <c r="OVA44" s="59"/>
      <c r="OVB44" s="59"/>
      <c r="OVC44" s="59"/>
      <c r="OVD44" s="59"/>
      <c r="OVE44" s="59"/>
      <c r="OVF44" s="59"/>
      <c r="OVG44" s="59"/>
      <c r="OVH44" s="59"/>
      <c r="OVI44" s="59"/>
      <c r="OVJ44" s="59"/>
      <c r="OVK44" s="59"/>
      <c r="OVL44" s="59"/>
      <c r="OVM44" s="59"/>
      <c r="OVN44" s="59"/>
      <c r="OVO44" s="59"/>
      <c r="OVP44" s="59"/>
      <c r="OVQ44" s="59"/>
      <c r="OVR44" s="59"/>
      <c r="OVS44" s="59"/>
      <c r="OVT44" s="59"/>
      <c r="OVU44" s="59"/>
      <c r="OVV44" s="59"/>
      <c r="OVW44" s="59"/>
      <c r="OVX44" s="59"/>
      <c r="OVY44" s="59"/>
      <c r="OVZ44" s="59"/>
      <c r="OWA44" s="59"/>
      <c r="OWB44" s="59"/>
      <c r="OWC44" s="59"/>
      <c r="OWD44" s="59"/>
      <c r="OWE44" s="59"/>
      <c r="OWF44" s="59"/>
      <c r="OWG44" s="59"/>
      <c r="OWH44" s="59"/>
      <c r="OWI44" s="59"/>
      <c r="OWJ44" s="59"/>
      <c r="OWK44" s="59"/>
      <c r="OWL44" s="59"/>
      <c r="OWM44" s="59"/>
      <c r="OWN44" s="59"/>
      <c r="OWO44" s="59"/>
      <c r="OWP44" s="59"/>
      <c r="OWQ44" s="59"/>
      <c r="OWR44" s="59"/>
      <c r="OWS44" s="59"/>
      <c r="OWT44" s="59"/>
      <c r="OWU44" s="59"/>
      <c r="OWV44" s="59"/>
      <c r="OWW44" s="59"/>
      <c r="OWX44" s="59"/>
      <c r="OWY44" s="59"/>
      <c r="OWZ44" s="59"/>
      <c r="OXA44" s="59"/>
      <c r="OXB44" s="59"/>
      <c r="OXC44" s="59"/>
      <c r="OXD44" s="59"/>
      <c r="OXE44" s="59"/>
      <c r="OXF44" s="59"/>
      <c r="OXG44" s="59"/>
      <c r="OXH44" s="59"/>
      <c r="OXI44" s="59"/>
      <c r="OXJ44" s="59"/>
      <c r="OXK44" s="59"/>
      <c r="OXL44" s="59"/>
      <c r="OXM44" s="59"/>
      <c r="OXN44" s="59"/>
      <c r="OXO44" s="59"/>
      <c r="OXP44" s="59"/>
      <c r="OXQ44" s="59"/>
      <c r="OXR44" s="59"/>
      <c r="OXS44" s="59"/>
      <c r="OXT44" s="59"/>
      <c r="OXU44" s="59"/>
      <c r="OXV44" s="59"/>
      <c r="OXW44" s="59"/>
      <c r="OXX44" s="59"/>
      <c r="OXY44" s="59"/>
      <c r="OXZ44" s="59"/>
      <c r="OYA44" s="59"/>
      <c r="OYB44" s="59"/>
      <c r="OYC44" s="59"/>
      <c r="OYD44" s="59"/>
      <c r="OYE44" s="59"/>
      <c r="OYF44" s="59"/>
      <c r="OYG44" s="59"/>
      <c r="OYH44" s="59"/>
      <c r="OYI44" s="59"/>
      <c r="OYJ44" s="59"/>
      <c r="OYK44" s="59"/>
      <c r="OYL44" s="59"/>
      <c r="OYM44" s="59"/>
      <c r="OYN44" s="59"/>
      <c r="OYO44" s="59"/>
      <c r="OYP44" s="59"/>
      <c r="OYQ44" s="59"/>
      <c r="OYR44" s="59"/>
      <c r="OYS44" s="59"/>
      <c r="OYT44" s="59"/>
      <c r="OYU44" s="59"/>
      <c r="OYV44" s="59"/>
      <c r="OYW44" s="59"/>
      <c r="OYX44" s="59"/>
      <c r="OYY44" s="59"/>
      <c r="OYZ44" s="59"/>
      <c r="OZA44" s="59"/>
      <c r="OZB44" s="59"/>
      <c r="OZC44" s="59"/>
      <c r="OZD44" s="59"/>
      <c r="OZE44" s="59"/>
      <c r="OZF44" s="59"/>
      <c r="OZG44" s="59"/>
      <c r="OZH44" s="59"/>
      <c r="OZI44" s="59"/>
      <c r="OZJ44" s="59"/>
      <c r="OZK44" s="59"/>
      <c r="OZL44" s="59"/>
      <c r="OZM44" s="59"/>
      <c r="OZN44" s="59"/>
      <c r="OZO44" s="59"/>
      <c r="OZP44" s="59"/>
      <c r="OZQ44" s="59"/>
      <c r="OZR44" s="59"/>
      <c r="OZS44" s="59"/>
      <c r="OZT44" s="59"/>
      <c r="OZU44" s="59"/>
      <c r="OZV44" s="59"/>
      <c r="OZW44" s="59"/>
      <c r="OZX44" s="59"/>
      <c r="OZY44" s="59"/>
      <c r="OZZ44" s="59"/>
      <c r="PAA44" s="59"/>
      <c r="PAB44" s="59"/>
      <c r="PAC44" s="59"/>
      <c r="PAD44" s="59"/>
      <c r="PAE44" s="59"/>
      <c r="PAF44" s="59"/>
      <c r="PAG44" s="59"/>
      <c r="PAH44" s="59"/>
      <c r="PAI44" s="59"/>
      <c r="PAJ44" s="59"/>
      <c r="PAK44" s="59"/>
      <c r="PAL44" s="59"/>
      <c r="PAM44" s="59"/>
      <c r="PAN44" s="59"/>
      <c r="PAO44" s="59"/>
      <c r="PAP44" s="59"/>
      <c r="PAQ44" s="59"/>
      <c r="PAR44" s="59"/>
      <c r="PAS44" s="59"/>
      <c r="PAT44" s="59"/>
      <c r="PAU44" s="59"/>
      <c r="PAV44" s="59"/>
      <c r="PAW44" s="59"/>
      <c r="PAX44" s="59"/>
      <c r="PAY44" s="59"/>
      <c r="PAZ44" s="59"/>
      <c r="PBA44" s="59"/>
      <c r="PBB44" s="59"/>
      <c r="PBC44" s="59"/>
      <c r="PBD44" s="59"/>
      <c r="PBE44" s="59"/>
      <c r="PBF44" s="59"/>
      <c r="PBG44" s="59"/>
      <c r="PBH44" s="59"/>
      <c r="PBI44" s="59"/>
      <c r="PBJ44" s="59"/>
      <c r="PBK44" s="59"/>
      <c r="PBL44" s="59"/>
      <c r="PBM44" s="59"/>
      <c r="PBN44" s="59"/>
      <c r="PBO44" s="59"/>
      <c r="PBP44" s="59"/>
      <c r="PBQ44" s="59"/>
      <c r="PBR44" s="59"/>
      <c r="PBS44" s="59"/>
      <c r="PBT44" s="59"/>
      <c r="PBU44" s="59"/>
      <c r="PBV44" s="59"/>
      <c r="PBW44" s="59"/>
      <c r="PBX44" s="59"/>
      <c r="PBY44" s="59"/>
      <c r="PBZ44" s="59"/>
      <c r="PCA44" s="59"/>
      <c r="PCB44" s="59"/>
      <c r="PCC44" s="59"/>
      <c r="PCD44" s="59"/>
      <c r="PCE44" s="59"/>
      <c r="PCF44" s="59"/>
      <c r="PCG44" s="59"/>
      <c r="PCH44" s="59"/>
      <c r="PCI44" s="59"/>
      <c r="PCJ44" s="59"/>
      <c r="PCK44" s="59"/>
      <c r="PCL44" s="59"/>
      <c r="PCM44" s="59"/>
      <c r="PCN44" s="59"/>
      <c r="PCO44" s="59"/>
      <c r="PCP44" s="59"/>
      <c r="PCQ44" s="59"/>
      <c r="PCR44" s="59"/>
      <c r="PCS44" s="59"/>
      <c r="PCT44" s="59"/>
      <c r="PCU44" s="59"/>
      <c r="PCV44" s="59"/>
      <c r="PCW44" s="59"/>
      <c r="PCX44" s="59"/>
      <c r="PCY44" s="59"/>
      <c r="PCZ44" s="59"/>
      <c r="PDA44" s="59"/>
      <c r="PDB44" s="59"/>
      <c r="PDC44" s="59"/>
      <c r="PDD44" s="59"/>
      <c r="PDE44" s="59"/>
      <c r="PDF44" s="59"/>
      <c r="PDG44" s="59"/>
      <c r="PDH44" s="59"/>
      <c r="PDI44" s="59"/>
      <c r="PDJ44" s="59"/>
      <c r="PDK44" s="59"/>
      <c r="PDL44" s="59"/>
      <c r="PDM44" s="59"/>
      <c r="PDN44" s="59"/>
      <c r="PDO44" s="59"/>
      <c r="PDP44" s="59"/>
      <c r="PDQ44" s="59"/>
      <c r="PDR44" s="59"/>
      <c r="PDS44" s="59"/>
      <c r="PDT44" s="59"/>
      <c r="PDU44" s="59"/>
      <c r="PDV44" s="59"/>
      <c r="PDW44" s="59"/>
      <c r="PDX44" s="59"/>
      <c r="PDY44" s="59"/>
      <c r="PDZ44" s="59"/>
      <c r="PEA44" s="59"/>
      <c r="PEB44" s="59"/>
      <c r="PEC44" s="59"/>
      <c r="PED44" s="59"/>
      <c r="PEE44" s="59"/>
      <c r="PEF44" s="59"/>
      <c r="PEG44" s="59"/>
      <c r="PEH44" s="59"/>
      <c r="PEI44" s="59"/>
      <c r="PEJ44" s="59"/>
      <c r="PEK44" s="59"/>
      <c r="PEL44" s="59"/>
      <c r="PEM44" s="59"/>
      <c r="PEN44" s="59"/>
      <c r="PEO44" s="59"/>
      <c r="PEP44" s="59"/>
      <c r="PEQ44" s="59"/>
      <c r="PER44" s="59"/>
      <c r="PES44" s="59"/>
      <c r="PET44" s="59"/>
      <c r="PEU44" s="59"/>
      <c r="PEV44" s="59"/>
      <c r="PEW44" s="59"/>
      <c r="PEX44" s="59"/>
      <c r="PEY44" s="59"/>
      <c r="PEZ44" s="59"/>
      <c r="PFA44" s="59"/>
      <c r="PFB44" s="59"/>
      <c r="PFC44" s="59"/>
      <c r="PFD44" s="59"/>
      <c r="PFE44" s="59"/>
      <c r="PFF44" s="59"/>
      <c r="PFG44" s="59"/>
      <c r="PFH44" s="59"/>
      <c r="PFI44" s="59"/>
      <c r="PFJ44" s="59"/>
      <c r="PFK44" s="59"/>
      <c r="PFL44" s="59"/>
      <c r="PFM44" s="59"/>
      <c r="PFN44" s="59"/>
      <c r="PFO44" s="59"/>
      <c r="PFP44" s="59"/>
      <c r="PFQ44" s="59"/>
      <c r="PFR44" s="59"/>
      <c r="PFS44" s="59"/>
      <c r="PFT44" s="59"/>
      <c r="PFU44" s="59"/>
      <c r="PFV44" s="59"/>
      <c r="PFW44" s="59"/>
      <c r="PFX44" s="59"/>
      <c r="PFY44" s="59"/>
      <c r="PFZ44" s="59"/>
      <c r="PGA44" s="59"/>
      <c r="PGB44" s="59"/>
      <c r="PGC44" s="59"/>
      <c r="PGD44" s="59"/>
      <c r="PGE44" s="59"/>
      <c r="PGF44" s="59"/>
      <c r="PGG44" s="59"/>
      <c r="PGH44" s="59"/>
      <c r="PGI44" s="59"/>
      <c r="PGJ44" s="59"/>
      <c r="PGK44" s="59"/>
      <c r="PGL44" s="59"/>
      <c r="PGM44" s="59"/>
      <c r="PGN44" s="59"/>
      <c r="PGO44" s="59"/>
      <c r="PGP44" s="59"/>
      <c r="PGQ44" s="59"/>
      <c r="PGR44" s="59"/>
      <c r="PGS44" s="59"/>
      <c r="PGT44" s="59"/>
      <c r="PGU44" s="59"/>
      <c r="PGV44" s="59"/>
      <c r="PGW44" s="59"/>
      <c r="PGX44" s="59"/>
      <c r="PGY44" s="59"/>
      <c r="PGZ44" s="59"/>
      <c r="PHA44" s="59"/>
      <c r="PHB44" s="59"/>
      <c r="PHC44" s="59"/>
      <c r="PHD44" s="59"/>
      <c r="PHE44" s="59"/>
      <c r="PHF44" s="59"/>
      <c r="PHG44" s="59"/>
      <c r="PHH44" s="59"/>
      <c r="PHI44" s="59"/>
      <c r="PHJ44" s="59"/>
      <c r="PHK44" s="59"/>
      <c r="PHL44" s="59"/>
      <c r="PHM44" s="59"/>
      <c r="PHN44" s="59"/>
      <c r="PHO44" s="59"/>
      <c r="PHP44" s="59"/>
      <c r="PHQ44" s="59"/>
      <c r="PHR44" s="59"/>
      <c r="PHS44" s="59"/>
      <c r="PHT44" s="59"/>
      <c r="PHU44" s="59"/>
      <c r="PHV44" s="59"/>
      <c r="PHW44" s="59"/>
      <c r="PHX44" s="59"/>
      <c r="PHY44" s="59"/>
      <c r="PHZ44" s="59"/>
      <c r="PIA44" s="59"/>
      <c r="PIB44" s="59"/>
      <c r="PIC44" s="59"/>
      <c r="PID44" s="59"/>
      <c r="PIE44" s="59"/>
      <c r="PIF44" s="59"/>
      <c r="PIG44" s="59"/>
      <c r="PIH44" s="59"/>
      <c r="PII44" s="59"/>
      <c r="PIJ44" s="59"/>
      <c r="PIK44" s="59"/>
      <c r="PIL44" s="59"/>
      <c r="PIM44" s="59"/>
      <c r="PIN44" s="59"/>
      <c r="PIO44" s="59"/>
      <c r="PIP44" s="59"/>
      <c r="PIQ44" s="59"/>
      <c r="PIR44" s="59"/>
      <c r="PIS44" s="59"/>
      <c r="PIT44" s="59"/>
      <c r="PIU44" s="59"/>
      <c r="PIV44" s="59"/>
      <c r="PIW44" s="59"/>
      <c r="PIX44" s="59"/>
      <c r="PIY44" s="59"/>
      <c r="PIZ44" s="59"/>
      <c r="PJA44" s="59"/>
      <c r="PJB44" s="59"/>
      <c r="PJC44" s="59"/>
      <c r="PJD44" s="59"/>
      <c r="PJE44" s="59"/>
      <c r="PJF44" s="59"/>
      <c r="PJG44" s="59"/>
      <c r="PJH44" s="59"/>
      <c r="PJI44" s="59"/>
      <c r="PJJ44" s="59"/>
      <c r="PJK44" s="59"/>
      <c r="PJL44" s="59"/>
      <c r="PJM44" s="59"/>
      <c r="PJN44" s="59"/>
      <c r="PJO44" s="59"/>
      <c r="PJP44" s="59"/>
      <c r="PJQ44" s="59"/>
      <c r="PJR44" s="59"/>
      <c r="PJS44" s="59"/>
      <c r="PJT44" s="59"/>
      <c r="PJU44" s="59"/>
      <c r="PJV44" s="59"/>
      <c r="PJW44" s="59"/>
      <c r="PJX44" s="59"/>
      <c r="PJY44" s="59"/>
      <c r="PJZ44" s="59"/>
      <c r="PKA44" s="59"/>
      <c r="PKB44" s="59"/>
      <c r="PKC44" s="59"/>
      <c r="PKD44" s="59"/>
      <c r="PKE44" s="59"/>
      <c r="PKF44" s="59"/>
      <c r="PKG44" s="59"/>
      <c r="PKH44" s="59"/>
      <c r="PKI44" s="59"/>
      <c r="PKJ44" s="59"/>
      <c r="PKK44" s="59"/>
      <c r="PKL44" s="59"/>
      <c r="PKM44" s="59"/>
      <c r="PKN44" s="59"/>
      <c r="PKO44" s="59"/>
      <c r="PKP44" s="59"/>
      <c r="PKQ44" s="59"/>
      <c r="PKR44" s="59"/>
      <c r="PKS44" s="59"/>
      <c r="PKT44" s="59"/>
      <c r="PKU44" s="59"/>
      <c r="PKV44" s="59"/>
      <c r="PKW44" s="59"/>
      <c r="PKX44" s="59"/>
      <c r="PKY44" s="59"/>
      <c r="PKZ44" s="59"/>
      <c r="PLA44" s="59"/>
      <c r="PLB44" s="59"/>
      <c r="PLC44" s="59"/>
      <c r="PLD44" s="59"/>
      <c r="PLE44" s="59"/>
      <c r="PLF44" s="59"/>
      <c r="PLG44" s="59"/>
      <c r="PLH44" s="59"/>
      <c r="PLI44" s="59"/>
      <c r="PLJ44" s="59"/>
      <c r="PLK44" s="59"/>
      <c r="PLL44" s="59"/>
      <c r="PLM44" s="59"/>
      <c r="PLN44" s="59"/>
      <c r="PLO44" s="59"/>
      <c r="PLP44" s="59"/>
      <c r="PLQ44" s="59"/>
      <c r="PLR44" s="59"/>
      <c r="PLS44" s="59"/>
      <c r="PLT44" s="59"/>
      <c r="PLU44" s="59"/>
      <c r="PLV44" s="59"/>
      <c r="PLW44" s="59"/>
      <c r="PLX44" s="59"/>
      <c r="PLY44" s="59"/>
      <c r="PLZ44" s="59"/>
      <c r="PMA44" s="59"/>
      <c r="PMB44" s="59"/>
      <c r="PMC44" s="59"/>
      <c r="PMD44" s="59"/>
      <c r="PME44" s="59"/>
      <c r="PMF44" s="59"/>
      <c r="PMG44" s="59"/>
      <c r="PMH44" s="59"/>
      <c r="PMI44" s="59"/>
      <c r="PMJ44" s="59"/>
      <c r="PMK44" s="59"/>
      <c r="PML44" s="59"/>
      <c r="PMM44" s="59"/>
      <c r="PMN44" s="59"/>
      <c r="PMO44" s="59"/>
      <c r="PMP44" s="59"/>
      <c r="PMQ44" s="59"/>
      <c r="PMR44" s="59"/>
      <c r="PMS44" s="59"/>
      <c r="PMT44" s="59"/>
      <c r="PMU44" s="59"/>
      <c r="PMV44" s="59"/>
      <c r="PMW44" s="59"/>
      <c r="PMX44" s="59"/>
      <c r="PMY44" s="59"/>
      <c r="PMZ44" s="59"/>
      <c r="PNA44" s="59"/>
      <c r="PNB44" s="59"/>
      <c r="PNC44" s="59"/>
      <c r="PND44" s="59"/>
      <c r="PNE44" s="59"/>
      <c r="PNF44" s="59"/>
      <c r="PNG44" s="59"/>
      <c r="PNH44" s="59"/>
      <c r="PNI44" s="59"/>
      <c r="PNJ44" s="59"/>
      <c r="PNK44" s="59"/>
      <c r="PNL44" s="59"/>
      <c r="PNM44" s="59"/>
      <c r="PNN44" s="59"/>
      <c r="PNO44" s="59"/>
      <c r="PNP44" s="59"/>
      <c r="PNQ44" s="59"/>
      <c r="PNR44" s="59"/>
      <c r="PNS44" s="59"/>
      <c r="PNT44" s="59"/>
      <c r="PNU44" s="59"/>
      <c r="PNV44" s="59"/>
      <c r="PNW44" s="59"/>
      <c r="PNX44" s="59"/>
      <c r="PNY44" s="59"/>
      <c r="PNZ44" s="59"/>
      <c r="POA44" s="59"/>
      <c r="POB44" s="59"/>
      <c r="POC44" s="59"/>
      <c r="POD44" s="59"/>
      <c r="POE44" s="59"/>
      <c r="POF44" s="59"/>
      <c r="POG44" s="59"/>
      <c r="POH44" s="59"/>
      <c r="POI44" s="59"/>
      <c r="POJ44" s="59"/>
      <c r="POK44" s="59"/>
      <c r="POL44" s="59"/>
      <c r="POM44" s="59"/>
      <c r="PON44" s="59"/>
      <c r="POO44" s="59"/>
      <c r="POP44" s="59"/>
      <c r="POQ44" s="59"/>
      <c r="POR44" s="59"/>
      <c r="POS44" s="59"/>
      <c r="POT44" s="59"/>
      <c r="POU44" s="59"/>
      <c r="POV44" s="59"/>
      <c r="POW44" s="59"/>
      <c r="POX44" s="59"/>
      <c r="POY44" s="59"/>
      <c r="POZ44" s="59"/>
      <c r="PPA44" s="59"/>
      <c r="PPB44" s="59"/>
      <c r="PPC44" s="59"/>
      <c r="PPD44" s="59"/>
      <c r="PPE44" s="59"/>
      <c r="PPF44" s="59"/>
      <c r="PPG44" s="59"/>
      <c r="PPH44" s="59"/>
      <c r="PPI44" s="59"/>
      <c r="PPJ44" s="59"/>
      <c r="PPK44" s="59"/>
      <c r="PPL44" s="59"/>
      <c r="PPM44" s="59"/>
      <c r="PPN44" s="59"/>
      <c r="PPO44" s="59"/>
      <c r="PPP44" s="59"/>
      <c r="PPQ44" s="59"/>
      <c r="PPR44" s="59"/>
      <c r="PPS44" s="59"/>
      <c r="PPT44" s="59"/>
      <c r="PPU44" s="59"/>
      <c r="PPV44" s="59"/>
      <c r="PPW44" s="59"/>
      <c r="PPX44" s="59"/>
      <c r="PPY44" s="59"/>
      <c r="PPZ44" s="59"/>
      <c r="PQA44" s="59"/>
      <c r="PQB44" s="59"/>
      <c r="PQC44" s="59"/>
      <c r="PQD44" s="59"/>
      <c r="PQE44" s="59"/>
      <c r="PQF44" s="59"/>
      <c r="PQG44" s="59"/>
      <c r="PQH44" s="59"/>
      <c r="PQI44" s="59"/>
      <c r="PQJ44" s="59"/>
      <c r="PQK44" s="59"/>
      <c r="PQL44" s="59"/>
      <c r="PQM44" s="59"/>
      <c r="PQN44" s="59"/>
      <c r="PQO44" s="59"/>
      <c r="PQP44" s="59"/>
      <c r="PQQ44" s="59"/>
      <c r="PQR44" s="59"/>
      <c r="PQS44" s="59"/>
      <c r="PQT44" s="59"/>
      <c r="PQU44" s="59"/>
      <c r="PQV44" s="59"/>
      <c r="PQW44" s="59"/>
      <c r="PQX44" s="59"/>
      <c r="PQY44" s="59"/>
      <c r="PQZ44" s="59"/>
      <c r="PRA44" s="59"/>
      <c r="PRB44" s="59"/>
      <c r="PRC44" s="59"/>
      <c r="PRD44" s="59"/>
      <c r="PRE44" s="59"/>
      <c r="PRF44" s="59"/>
      <c r="PRG44" s="59"/>
      <c r="PRH44" s="59"/>
      <c r="PRI44" s="59"/>
      <c r="PRJ44" s="59"/>
      <c r="PRK44" s="59"/>
      <c r="PRL44" s="59"/>
      <c r="PRM44" s="59"/>
      <c r="PRN44" s="59"/>
      <c r="PRO44" s="59"/>
      <c r="PRP44" s="59"/>
      <c r="PRQ44" s="59"/>
      <c r="PRR44" s="59"/>
      <c r="PRS44" s="59"/>
      <c r="PRT44" s="59"/>
      <c r="PRU44" s="59"/>
      <c r="PRV44" s="59"/>
      <c r="PRW44" s="59"/>
      <c r="PRX44" s="59"/>
      <c r="PRY44" s="59"/>
      <c r="PRZ44" s="59"/>
      <c r="PSA44" s="59"/>
      <c r="PSB44" s="59"/>
      <c r="PSC44" s="59"/>
      <c r="PSD44" s="59"/>
      <c r="PSE44" s="59"/>
      <c r="PSF44" s="59"/>
      <c r="PSG44" s="59"/>
      <c r="PSH44" s="59"/>
      <c r="PSI44" s="59"/>
      <c r="PSJ44" s="59"/>
      <c r="PSK44" s="59"/>
      <c r="PSL44" s="59"/>
      <c r="PSM44" s="59"/>
      <c r="PSN44" s="59"/>
      <c r="PSO44" s="59"/>
      <c r="PSP44" s="59"/>
      <c r="PSQ44" s="59"/>
      <c r="PSR44" s="59"/>
      <c r="PSS44" s="59"/>
      <c r="PST44" s="59"/>
      <c r="PSU44" s="59"/>
      <c r="PSV44" s="59"/>
      <c r="PSW44" s="59"/>
      <c r="PSX44" s="59"/>
      <c r="PSY44" s="59"/>
      <c r="PSZ44" s="59"/>
      <c r="PTA44" s="59"/>
      <c r="PTB44" s="59"/>
      <c r="PTC44" s="59"/>
      <c r="PTD44" s="59"/>
      <c r="PTE44" s="59"/>
      <c r="PTF44" s="59"/>
      <c r="PTG44" s="59"/>
      <c r="PTH44" s="59"/>
      <c r="PTI44" s="59"/>
      <c r="PTJ44" s="59"/>
      <c r="PTK44" s="59"/>
      <c r="PTL44" s="59"/>
      <c r="PTM44" s="59"/>
      <c r="PTN44" s="59"/>
      <c r="PTO44" s="59"/>
      <c r="PTP44" s="59"/>
      <c r="PTQ44" s="59"/>
      <c r="PTR44" s="59"/>
      <c r="PTS44" s="59"/>
      <c r="PTT44" s="59"/>
      <c r="PTU44" s="59"/>
      <c r="PTV44" s="59"/>
      <c r="PTW44" s="59"/>
      <c r="PTX44" s="59"/>
      <c r="PTY44" s="59"/>
      <c r="PTZ44" s="59"/>
      <c r="PUA44" s="59"/>
      <c r="PUB44" s="59"/>
      <c r="PUC44" s="59"/>
      <c r="PUD44" s="59"/>
      <c r="PUE44" s="59"/>
      <c r="PUF44" s="59"/>
      <c r="PUG44" s="59"/>
      <c r="PUH44" s="59"/>
      <c r="PUI44" s="59"/>
      <c r="PUJ44" s="59"/>
      <c r="PUK44" s="59"/>
      <c r="PUL44" s="59"/>
      <c r="PUM44" s="59"/>
      <c r="PUN44" s="59"/>
      <c r="PUO44" s="59"/>
      <c r="PUP44" s="59"/>
      <c r="PUQ44" s="59"/>
      <c r="PUR44" s="59"/>
      <c r="PUS44" s="59"/>
      <c r="PUT44" s="59"/>
      <c r="PUU44" s="59"/>
      <c r="PUV44" s="59"/>
      <c r="PUW44" s="59"/>
      <c r="PUX44" s="59"/>
      <c r="PUY44" s="59"/>
      <c r="PUZ44" s="59"/>
      <c r="PVA44" s="59"/>
      <c r="PVB44" s="59"/>
      <c r="PVC44" s="59"/>
      <c r="PVD44" s="59"/>
      <c r="PVE44" s="59"/>
      <c r="PVF44" s="59"/>
      <c r="PVG44" s="59"/>
      <c r="PVH44" s="59"/>
      <c r="PVI44" s="59"/>
      <c r="PVJ44" s="59"/>
      <c r="PVK44" s="59"/>
      <c r="PVL44" s="59"/>
      <c r="PVM44" s="59"/>
      <c r="PVN44" s="59"/>
      <c r="PVO44" s="59"/>
      <c r="PVP44" s="59"/>
      <c r="PVQ44" s="59"/>
      <c r="PVR44" s="59"/>
      <c r="PVS44" s="59"/>
      <c r="PVT44" s="59"/>
      <c r="PVU44" s="59"/>
      <c r="PVV44" s="59"/>
      <c r="PVW44" s="59"/>
      <c r="PVX44" s="59"/>
      <c r="PVY44" s="59"/>
      <c r="PVZ44" s="59"/>
      <c r="PWA44" s="59"/>
      <c r="PWB44" s="59"/>
      <c r="PWC44" s="59"/>
      <c r="PWD44" s="59"/>
      <c r="PWE44" s="59"/>
      <c r="PWF44" s="59"/>
      <c r="PWG44" s="59"/>
      <c r="PWH44" s="59"/>
      <c r="PWI44" s="59"/>
      <c r="PWJ44" s="59"/>
      <c r="PWK44" s="59"/>
      <c r="PWL44" s="59"/>
      <c r="PWM44" s="59"/>
      <c r="PWN44" s="59"/>
      <c r="PWO44" s="59"/>
      <c r="PWP44" s="59"/>
      <c r="PWQ44" s="59"/>
      <c r="PWR44" s="59"/>
      <c r="PWS44" s="59"/>
      <c r="PWT44" s="59"/>
      <c r="PWU44" s="59"/>
      <c r="PWV44" s="59"/>
      <c r="PWW44" s="59"/>
      <c r="PWX44" s="59"/>
      <c r="PWY44" s="59"/>
      <c r="PWZ44" s="59"/>
      <c r="PXA44" s="59"/>
      <c r="PXB44" s="59"/>
      <c r="PXC44" s="59"/>
      <c r="PXD44" s="59"/>
      <c r="PXE44" s="59"/>
      <c r="PXF44" s="59"/>
      <c r="PXG44" s="59"/>
      <c r="PXH44" s="59"/>
      <c r="PXI44" s="59"/>
      <c r="PXJ44" s="59"/>
      <c r="PXK44" s="59"/>
      <c r="PXL44" s="59"/>
      <c r="PXM44" s="59"/>
      <c r="PXN44" s="59"/>
      <c r="PXO44" s="59"/>
      <c r="PXP44" s="59"/>
      <c r="PXQ44" s="59"/>
      <c r="PXR44" s="59"/>
      <c r="PXS44" s="59"/>
      <c r="PXT44" s="59"/>
      <c r="PXU44" s="59"/>
      <c r="PXV44" s="59"/>
      <c r="PXW44" s="59"/>
      <c r="PXX44" s="59"/>
      <c r="PXY44" s="59"/>
      <c r="PXZ44" s="59"/>
      <c r="PYA44" s="59"/>
      <c r="PYB44" s="59"/>
      <c r="PYC44" s="59"/>
      <c r="PYD44" s="59"/>
      <c r="PYE44" s="59"/>
      <c r="PYF44" s="59"/>
      <c r="PYG44" s="59"/>
      <c r="PYH44" s="59"/>
      <c r="PYI44" s="59"/>
      <c r="PYJ44" s="59"/>
      <c r="PYK44" s="59"/>
      <c r="PYL44" s="59"/>
      <c r="PYM44" s="59"/>
      <c r="PYN44" s="59"/>
      <c r="PYO44" s="59"/>
      <c r="PYP44" s="59"/>
      <c r="PYQ44" s="59"/>
      <c r="PYR44" s="59"/>
      <c r="PYS44" s="59"/>
      <c r="PYT44" s="59"/>
      <c r="PYU44" s="59"/>
      <c r="PYV44" s="59"/>
      <c r="PYW44" s="59"/>
      <c r="PYX44" s="59"/>
      <c r="PYY44" s="59"/>
      <c r="PYZ44" s="59"/>
      <c r="PZA44" s="59"/>
      <c r="PZB44" s="59"/>
      <c r="PZC44" s="59"/>
      <c r="PZD44" s="59"/>
      <c r="PZE44" s="59"/>
      <c r="PZF44" s="59"/>
      <c r="PZG44" s="59"/>
      <c r="PZH44" s="59"/>
      <c r="PZI44" s="59"/>
      <c r="PZJ44" s="59"/>
      <c r="PZK44" s="59"/>
      <c r="PZL44" s="59"/>
      <c r="PZM44" s="59"/>
      <c r="PZN44" s="59"/>
      <c r="PZO44" s="59"/>
      <c r="PZP44" s="59"/>
      <c r="PZQ44" s="59"/>
      <c r="PZR44" s="59"/>
      <c r="PZS44" s="59"/>
      <c r="PZT44" s="59"/>
      <c r="PZU44" s="59"/>
      <c r="PZV44" s="59"/>
      <c r="PZW44" s="59"/>
      <c r="PZX44" s="59"/>
      <c r="PZY44" s="59"/>
      <c r="PZZ44" s="59"/>
      <c r="QAA44" s="59"/>
      <c r="QAB44" s="59"/>
      <c r="QAC44" s="59"/>
      <c r="QAD44" s="59"/>
      <c r="QAE44" s="59"/>
      <c r="QAF44" s="59"/>
      <c r="QAG44" s="59"/>
      <c r="QAH44" s="59"/>
      <c r="QAI44" s="59"/>
      <c r="QAJ44" s="59"/>
      <c r="QAK44" s="59"/>
      <c r="QAL44" s="59"/>
      <c r="QAM44" s="59"/>
      <c r="QAN44" s="59"/>
      <c r="QAO44" s="59"/>
      <c r="QAP44" s="59"/>
      <c r="QAQ44" s="59"/>
      <c r="QAR44" s="59"/>
      <c r="QAS44" s="59"/>
      <c r="QAT44" s="59"/>
      <c r="QAU44" s="59"/>
      <c r="QAV44" s="59"/>
      <c r="QAW44" s="59"/>
      <c r="QAX44" s="59"/>
      <c r="QAY44" s="59"/>
      <c r="QAZ44" s="59"/>
      <c r="QBA44" s="59"/>
      <c r="QBB44" s="59"/>
      <c r="QBC44" s="59"/>
      <c r="QBD44" s="59"/>
      <c r="QBE44" s="59"/>
      <c r="QBF44" s="59"/>
      <c r="QBG44" s="59"/>
      <c r="QBH44" s="59"/>
      <c r="QBI44" s="59"/>
      <c r="QBJ44" s="59"/>
      <c r="QBK44" s="59"/>
      <c r="QBL44" s="59"/>
      <c r="QBM44" s="59"/>
      <c r="QBN44" s="59"/>
      <c r="QBO44" s="59"/>
      <c r="QBP44" s="59"/>
      <c r="QBQ44" s="59"/>
      <c r="QBR44" s="59"/>
      <c r="QBS44" s="59"/>
      <c r="QBT44" s="59"/>
      <c r="QBU44" s="59"/>
      <c r="QBV44" s="59"/>
      <c r="QBW44" s="59"/>
      <c r="QBX44" s="59"/>
      <c r="QBY44" s="59"/>
      <c r="QBZ44" s="59"/>
      <c r="QCA44" s="59"/>
      <c r="QCB44" s="59"/>
      <c r="QCC44" s="59"/>
      <c r="QCD44" s="59"/>
      <c r="QCE44" s="59"/>
      <c r="QCF44" s="59"/>
      <c r="QCG44" s="59"/>
      <c r="QCH44" s="59"/>
      <c r="QCI44" s="59"/>
      <c r="QCJ44" s="59"/>
      <c r="QCK44" s="59"/>
      <c r="QCL44" s="59"/>
      <c r="QCM44" s="59"/>
      <c r="QCN44" s="59"/>
      <c r="QCO44" s="59"/>
      <c r="QCP44" s="59"/>
      <c r="QCQ44" s="59"/>
      <c r="QCR44" s="59"/>
      <c r="QCS44" s="59"/>
      <c r="QCT44" s="59"/>
      <c r="QCU44" s="59"/>
      <c r="QCV44" s="59"/>
      <c r="QCW44" s="59"/>
      <c r="QCX44" s="59"/>
      <c r="QCY44" s="59"/>
      <c r="QCZ44" s="59"/>
      <c r="QDA44" s="59"/>
      <c r="QDB44" s="59"/>
      <c r="QDC44" s="59"/>
      <c r="QDD44" s="59"/>
      <c r="QDE44" s="59"/>
      <c r="QDF44" s="59"/>
      <c r="QDG44" s="59"/>
      <c r="QDH44" s="59"/>
      <c r="QDI44" s="59"/>
      <c r="QDJ44" s="59"/>
      <c r="QDK44" s="59"/>
      <c r="QDL44" s="59"/>
      <c r="QDM44" s="59"/>
      <c r="QDN44" s="59"/>
      <c r="QDO44" s="59"/>
      <c r="QDP44" s="59"/>
      <c r="QDQ44" s="59"/>
      <c r="QDR44" s="59"/>
      <c r="QDS44" s="59"/>
      <c r="QDT44" s="59"/>
      <c r="QDU44" s="59"/>
      <c r="QDV44" s="59"/>
      <c r="QDW44" s="59"/>
      <c r="QDX44" s="59"/>
      <c r="QDY44" s="59"/>
      <c r="QDZ44" s="59"/>
      <c r="QEA44" s="59"/>
      <c r="QEB44" s="59"/>
      <c r="QEC44" s="59"/>
      <c r="QED44" s="59"/>
      <c r="QEE44" s="59"/>
      <c r="QEF44" s="59"/>
      <c r="QEG44" s="59"/>
      <c r="QEH44" s="59"/>
      <c r="QEI44" s="59"/>
      <c r="QEJ44" s="59"/>
      <c r="QEK44" s="59"/>
      <c r="QEL44" s="59"/>
      <c r="QEM44" s="59"/>
      <c r="QEN44" s="59"/>
      <c r="QEO44" s="59"/>
      <c r="QEP44" s="59"/>
      <c r="QEQ44" s="59"/>
      <c r="QER44" s="59"/>
      <c r="QES44" s="59"/>
      <c r="QET44" s="59"/>
      <c r="QEU44" s="59"/>
      <c r="QEV44" s="59"/>
      <c r="QEW44" s="59"/>
      <c r="QEX44" s="59"/>
      <c r="QEY44" s="59"/>
      <c r="QEZ44" s="59"/>
      <c r="QFA44" s="59"/>
      <c r="QFB44" s="59"/>
      <c r="QFC44" s="59"/>
      <c r="QFD44" s="59"/>
      <c r="QFE44" s="59"/>
      <c r="QFF44" s="59"/>
      <c r="QFG44" s="59"/>
      <c r="QFH44" s="59"/>
      <c r="QFI44" s="59"/>
      <c r="QFJ44" s="59"/>
      <c r="QFK44" s="59"/>
      <c r="QFL44" s="59"/>
      <c r="QFM44" s="59"/>
      <c r="QFN44" s="59"/>
      <c r="QFO44" s="59"/>
      <c r="QFP44" s="59"/>
      <c r="QFQ44" s="59"/>
      <c r="QFR44" s="59"/>
      <c r="QFS44" s="59"/>
      <c r="QFT44" s="59"/>
      <c r="QFU44" s="59"/>
      <c r="QFV44" s="59"/>
      <c r="QFW44" s="59"/>
      <c r="QFX44" s="59"/>
      <c r="QFY44" s="59"/>
      <c r="QFZ44" s="59"/>
      <c r="QGA44" s="59"/>
      <c r="QGB44" s="59"/>
      <c r="QGC44" s="59"/>
      <c r="QGD44" s="59"/>
      <c r="QGE44" s="59"/>
      <c r="QGF44" s="59"/>
      <c r="QGG44" s="59"/>
      <c r="QGH44" s="59"/>
      <c r="QGI44" s="59"/>
      <c r="QGJ44" s="59"/>
      <c r="QGK44" s="59"/>
      <c r="QGL44" s="59"/>
      <c r="QGM44" s="59"/>
      <c r="QGN44" s="59"/>
      <c r="QGO44" s="59"/>
      <c r="QGP44" s="59"/>
      <c r="QGQ44" s="59"/>
      <c r="QGR44" s="59"/>
      <c r="QGS44" s="59"/>
      <c r="QGT44" s="59"/>
      <c r="QGU44" s="59"/>
      <c r="QGV44" s="59"/>
      <c r="QGW44" s="59"/>
      <c r="QGX44" s="59"/>
      <c r="QGY44" s="59"/>
      <c r="QGZ44" s="59"/>
      <c r="QHA44" s="59"/>
      <c r="QHB44" s="59"/>
      <c r="QHC44" s="59"/>
      <c r="QHD44" s="59"/>
      <c r="QHE44" s="59"/>
      <c r="QHF44" s="59"/>
      <c r="QHG44" s="59"/>
      <c r="QHH44" s="59"/>
      <c r="QHI44" s="59"/>
      <c r="QHJ44" s="59"/>
      <c r="QHK44" s="59"/>
      <c r="QHL44" s="59"/>
      <c r="QHM44" s="59"/>
      <c r="QHN44" s="59"/>
      <c r="QHO44" s="59"/>
      <c r="QHP44" s="59"/>
      <c r="QHQ44" s="59"/>
      <c r="QHR44" s="59"/>
      <c r="QHS44" s="59"/>
      <c r="QHT44" s="59"/>
      <c r="QHU44" s="59"/>
      <c r="QHV44" s="59"/>
      <c r="QHW44" s="59"/>
      <c r="QHX44" s="59"/>
      <c r="QHY44" s="59"/>
      <c r="QHZ44" s="59"/>
      <c r="QIA44" s="59"/>
      <c r="QIB44" s="59"/>
      <c r="QIC44" s="59"/>
      <c r="QID44" s="59"/>
      <c r="QIE44" s="59"/>
      <c r="QIF44" s="59"/>
      <c r="QIG44" s="59"/>
      <c r="QIH44" s="59"/>
      <c r="QII44" s="59"/>
      <c r="QIJ44" s="59"/>
      <c r="QIK44" s="59"/>
      <c r="QIL44" s="59"/>
      <c r="QIM44" s="59"/>
      <c r="QIN44" s="59"/>
      <c r="QIO44" s="59"/>
      <c r="QIP44" s="59"/>
      <c r="QIQ44" s="59"/>
      <c r="QIR44" s="59"/>
      <c r="QIS44" s="59"/>
      <c r="QIT44" s="59"/>
      <c r="QIU44" s="59"/>
      <c r="QIV44" s="59"/>
      <c r="QIW44" s="59"/>
      <c r="QIX44" s="59"/>
      <c r="QIY44" s="59"/>
      <c r="QIZ44" s="59"/>
      <c r="QJA44" s="59"/>
      <c r="QJB44" s="59"/>
      <c r="QJC44" s="59"/>
      <c r="QJD44" s="59"/>
      <c r="QJE44" s="59"/>
      <c r="QJF44" s="59"/>
      <c r="QJG44" s="59"/>
      <c r="QJH44" s="59"/>
      <c r="QJI44" s="59"/>
      <c r="QJJ44" s="59"/>
      <c r="QJK44" s="59"/>
      <c r="QJL44" s="59"/>
      <c r="QJM44" s="59"/>
      <c r="QJN44" s="59"/>
      <c r="QJO44" s="59"/>
      <c r="QJP44" s="59"/>
      <c r="QJQ44" s="59"/>
      <c r="QJR44" s="59"/>
      <c r="QJS44" s="59"/>
      <c r="QJT44" s="59"/>
      <c r="QJU44" s="59"/>
      <c r="QJV44" s="59"/>
      <c r="QJW44" s="59"/>
      <c r="QJX44" s="59"/>
      <c r="QJY44" s="59"/>
      <c r="QJZ44" s="59"/>
      <c r="QKA44" s="59"/>
      <c r="QKB44" s="59"/>
      <c r="QKC44" s="59"/>
      <c r="QKD44" s="59"/>
      <c r="QKE44" s="59"/>
      <c r="QKF44" s="59"/>
      <c r="QKG44" s="59"/>
      <c r="QKH44" s="59"/>
      <c r="QKI44" s="59"/>
      <c r="QKJ44" s="59"/>
      <c r="QKK44" s="59"/>
      <c r="QKL44" s="59"/>
      <c r="QKM44" s="59"/>
      <c r="QKN44" s="59"/>
      <c r="QKO44" s="59"/>
      <c r="QKP44" s="59"/>
      <c r="QKQ44" s="59"/>
      <c r="QKR44" s="59"/>
      <c r="QKS44" s="59"/>
      <c r="QKT44" s="59"/>
      <c r="QKU44" s="59"/>
      <c r="QKV44" s="59"/>
      <c r="QKW44" s="59"/>
      <c r="QKX44" s="59"/>
      <c r="QKY44" s="59"/>
      <c r="QKZ44" s="59"/>
      <c r="QLA44" s="59"/>
      <c r="QLB44" s="59"/>
      <c r="QLC44" s="59"/>
      <c r="QLD44" s="59"/>
      <c r="QLE44" s="59"/>
      <c r="QLF44" s="59"/>
      <c r="QLG44" s="59"/>
      <c r="QLH44" s="59"/>
      <c r="QLI44" s="59"/>
      <c r="QLJ44" s="59"/>
      <c r="QLK44" s="59"/>
      <c r="QLL44" s="59"/>
      <c r="QLM44" s="59"/>
      <c r="QLN44" s="59"/>
      <c r="QLO44" s="59"/>
      <c r="QLP44" s="59"/>
      <c r="QLQ44" s="59"/>
      <c r="QLR44" s="59"/>
      <c r="QLS44" s="59"/>
      <c r="QLT44" s="59"/>
      <c r="QLU44" s="59"/>
      <c r="QLV44" s="59"/>
      <c r="QLW44" s="59"/>
      <c r="QLX44" s="59"/>
      <c r="QLY44" s="59"/>
      <c r="QLZ44" s="59"/>
      <c r="QMA44" s="59"/>
      <c r="QMB44" s="59"/>
      <c r="QMC44" s="59"/>
      <c r="QMD44" s="59"/>
      <c r="QME44" s="59"/>
      <c r="QMF44" s="59"/>
      <c r="QMG44" s="59"/>
      <c r="QMH44" s="59"/>
      <c r="QMI44" s="59"/>
      <c r="QMJ44" s="59"/>
      <c r="QMK44" s="59"/>
      <c r="QML44" s="59"/>
      <c r="QMM44" s="59"/>
      <c r="QMN44" s="59"/>
      <c r="QMO44" s="59"/>
      <c r="QMP44" s="59"/>
      <c r="QMQ44" s="59"/>
      <c r="QMR44" s="59"/>
      <c r="QMS44" s="59"/>
      <c r="QMT44" s="59"/>
      <c r="QMU44" s="59"/>
      <c r="QMV44" s="59"/>
      <c r="QMW44" s="59"/>
      <c r="QMX44" s="59"/>
      <c r="QMY44" s="59"/>
      <c r="QMZ44" s="59"/>
      <c r="QNA44" s="59"/>
      <c r="QNB44" s="59"/>
      <c r="QNC44" s="59"/>
      <c r="QND44" s="59"/>
      <c r="QNE44" s="59"/>
      <c r="QNF44" s="59"/>
      <c r="QNG44" s="59"/>
      <c r="QNH44" s="59"/>
      <c r="QNI44" s="59"/>
      <c r="QNJ44" s="59"/>
      <c r="QNK44" s="59"/>
      <c r="QNL44" s="59"/>
      <c r="QNM44" s="59"/>
      <c r="QNN44" s="59"/>
      <c r="QNO44" s="59"/>
      <c r="QNP44" s="59"/>
      <c r="QNQ44" s="59"/>
      <c r="QNR44" s="59"/>
      <c r="QNS44" s="59"/>
      <c r="QNT44" s="59"/>
      <c r="QNU44" s="59"/>
      <c r="QNV44" s="59"/>
      <c r="QNW44" s="59"/>
      <c r="QNX44" s="59"/>
      <c r="QNY44" s="59"/>
      <c r="QNZ44" s="59"/>
      <c r="QOA44" s="59"/>
      <c r="QOB44" s="59"/>
      <c r="QOC44" s="59"/>
      <c r="QOD44" s="59"/>
      <c r="QOE44" s="59"/>
      <c r="QOF44" s="59"/>
      <c r="QOG44" s="59"/>
      <c r="QOH44" s="59"/>
      <c r="QOI44" s="59"/>
      <c r="QOJ44" s="59"/>
      <c r="QOK44" s="59"/>
      <c r="QOL44" s="59"/>
      <c r="QOM44" s="59"/>
      <c r="QON44" s="59"/>
      <c r="QOO44" s="59"/>
      <c r="QOP44" s="59"/>
      <c r="QOQ44" s="59"/>
      <c r="QOR44" s="59"/>
      <c r="QOS44" s="59"/>
      <c r="QOT44" s="59"/>
      <c r="QOU44" s="59"/>
      <c r="QOV44" s="59"/>
      <c r="QOW44" s="59"/>
      <c r="QOX44" s="59"/>
      <c r="QOY44" s="59"/>
      <c r="QOZ44" s="59"/>
      <c r="QPA44" s="59"/>
      <c r="QPB44" s="59"/>
      <c r="QPC44" s="59"/>
      <c r="QPD44" s="59"/>
      <c r="QPE44" s="59"/>
      <c r="QPF44" s="59"/>
      <c r="QPG44" s="59"/>
      <c r="QPH44" s="59"/>
      <c r="QPI44" s="59"/>
      <c r="QPJ44" s="59"/>
      <c r="QPK44" s="59"/>
      <c r="QPL44" s="59"/>
      <c r="QPM44" s="59"/>
      <c r="QPN44" s="59"/>
      <c r="QPO44" s="59"/>
      <c r="QPP44" s="59"/>
      <c r="QPQ44" s="59"/>
      <c r="QPR44" s="59"/>
      <c r="QPS44" s="59"/>
      <c r="QPT44" s="59"/>
      <c r="QPU44" s="59"/>
      <c r="QPV44" s="59"/>
      <c r="QPW44" s="59"/>
      <c r="QPX44" s="59"/>
      <c r="QPY44" s="59"/>
      <c r="QPZ44" s="59"/>
      <c r="QQA44" s="59"/>
      <c r="QQB44" s="59"/>
      <c r="QQC44" s="59"/>
      <c r="QQD44" s="59"/>
      <c r="QQE44" s="59"/>
      <c r="QQF44" s="59"/>
      <c r="QQG44" s="59"/>
      <c r="QQH44" s="59"/>
      <c r="QQI44" s="59"/>
      <c r="QQJ44" s="59"/>
      <c r="QQK44" s="59"/>
      <c r="QQL44" s="59"/>
      <c r="QQM44" s="59"/>
      <c r="QQN44" s="59"/>
      <c r="QQO44" s="59"/>
      <c r="QQP44" s="59"/>
      <c r="QQQ44" s="59"/>
      <c r="QQR44" s="59"/>
      <c r="QQS44" s="59"/>
      <c r="QQT44" s="59"/>
      <c r="QQU44" s="59"/>
      <c r="QQV44" s="59"/>
      <c r="QQW44" s="59"/>
      <c r="QQX44" s="59"/>
      <c r="QQY44" s="59"/>
      <c r="QQZ44" s="59"/>
      <c r="QRA44" s="59"/>
      <c r="QRB44" s="59"/>
      <c r="QRC44" s="59"/>
      <c r="QRD44" s="59"/>
      <c r="QRE44" s="59"/>
      <c r="QRF44" s="59"/>
      <c r="QRG44" s="59"/>
      <c r="QRH44" s="59"/>
      <c r="QRI44" s="59"/>
      <c r="QRJ44" s="59"/>
      <c r="QRK44" s="59"/>
      <c r="QRL44" s="59"/>
      <c r="QRM44" s="59"/>
      <c r="QRN44" s="59"/>
      <c r="QRO44" s="59"/>
      <c r="QRP44" s="59"/>
      <c r="QRQ44" s="59"/>
      <c r="QRR44" s="59"/>
      <c r="QRS44" s="59"/>
      <c r="QRT44" s="59"/>
      <c r="QRU44" s="59"/>
      <c r="QRV44" s="59"/>
      <c r="QRW44" s="59"/>
      <c r="QRX44" s="59"/>
      <c r="QRY44" s="59"/>
      <c r="QRZ44" s="59"/>
      <c r="QSA44" s="59"/>
      <c r="QSB44" s="59"/>
      <c r="QSC44" s="59"/>
      <c r="QSD44" s="59"/>
      <c r="QSE44" s="59"/>
      <c r="QSF44" s="59"/>
      <c r="QSG44" s="59"/>
      <c r="QSH44" s="59"/>
      <c r="QSI44" s="59"/>
      <c r="QSJ44" s="59"/>
      <c r="QSK44" s="59"/>
      <c r="QSL44" s="59"/>
      <c r="QSM44" s="59"/>
      <c r="QSN44" s="59"/>
      <c r="QSO44" s="59"/>
      <c r="QSP44" s="59"/>
      <c r="QSQ44" s="59"/>
      <c r="QSR44" s="59"/>
      <c r="QSS44" s="59"/>
      <c r="QST44" s="59"/>
      <c r="QSU44" s="59"/>
      <c r="QSV44" s="59"/>
      <c r="QSW44" s="59"/>
      <c r="QSX44" s="59"/>
      <c r="QSY44" s="59"/>
      <c r="QSZ44" s="59"/>
      <c r="QTA44" s="59"/>
      <c r="QTB44" s="59"/>
      <c r="QTC44" s="59"/>
      <c r="QTD44" s="59"/>
      <c r="QTE44" s="59"/>
      <c r="QTF44" s="59"/>
      <c r="QTG44" s="59"/>
      <c r="QTH44" s="59"/>
      <c r="QTI44" s="59"/>
      <c r="QTJ44" s="59"/>
      <c r="QTK44" s="59"/>
      <c r="QTL44" s="59"/>
      <c r="QTM44" s="59"/>
      <c r="QTN44" s="59"/>
      <c r="QTO44" s="59"/>
      <c r="QTP44" s="59"/>
      <c r="QTQ44" s="59"/>
      <c r="QTR44" s="59"/>
      <c r="QTS44" s="59"/>
      <c r="QTT44" s="59"/>
      <c r="QTU44" s="59"/>
      <c r="QTV44" s="59"/>
      <c r="QTW44" s="59"/>
      <c r="QTX44" s="59"/>
      <c r="QTY44" s="59"/>
      <c r="QTZ44" s="59"/>
      <c r="QUA44" s="59"/>
      <c r="QUB44" s="59"/>
      <c r="QUC44" s="59"/>
      <c r="QUD44" s="59"/>
      <c r="QUE44" s="59"/>
      <c r="QUF44" s="59"/>
      <c r="QUG44" s="59"/>
      <c r="QUH44" s="59"/>
      <c r="QUI44" s="59"/>
      <c r="QUJ44" s="59"/>
      <c r="QUK44" s="59"/>
      <c r="QUL44" s="59"/>
      <c r="QUM44" s="59"/>
      <c r="QUN44" s="59"/>
      <c r="QUO44" s="59"/>
      <c r="QUP44" s="59"/>
      <c r="QUQ44" s="59"/>
      <c r="QUR44" s="59"/>
      <c r="QUS44" s="59"/>
      <c r="QUT44" s="59"/>
      <c r="QUU44" s="59"/>
      <c r="QUV44" s="59"/>
      <c r="QUW44" s="59"/>
      <c r="QUX44" s="59"/>
      <c r="QUY44" s="59"/>
      <c r="QUZ44" s="59"/>
      <c r="QVA44" s="59"/>
      <c r="QVB44" s="59"/>
      <c r="QVC44" s="59"/>
      <c r="QVD44" s="59"/>
      <c r="QVE44" s="59"/>
      <c r="QVF44" s="59"/>
      <c r="QVG44" s="59"/>
      <c r="QVH44" s="59"/>
      <c r="QVI44" s="59"/>
      <c r="QVJ44" s="59"/>
      <c r="QVK44" s="59"/>
      <c r="QVL44" s="59"/>
      <c r="QVM44" s="59"/>
      <c r="QVN44" s="59"/>
      <c r="QVO44" s="59"/>
      <c r="QVP44" s="59"/>
      <c r="QVQ44" s="59"/>
      <c r="QVR44" s="59"/>
      <c r="QVS44" s="59"/>
      <c r="QVT44" s="59"/>
      <c r="QVU44" s="59"/>
      <c r="QVV44" s="59"/>
      <c r="QVW44" s="59"/>
      <c r="QVX44" s="59"/>
      <c r="QVY44" s="59"/>
      <c r="QVZ44" s="59"/>
      <c r="QWA44" s="59"/>
      <c r="QWB44" s="59"/>
      <c r="QWC44" s="59"/>
      <c r="QWD44" s="59"/>
      <c r="QWE44" s="59"/>
      <c r="QWF44" s="59"/>
      <c r="QWG44" s="59"/>
      <c r="QWH44" s="59"/>
      <c r="QWI44" s="59"/>
      <c r="QWJ44" s="59"/>
      <c r="QWK44" s="59"/>
      <c r="QWL44" s="59"/>
      <c r="QWM44" s="59"/>
      <c r="QWN44" s="59"/>
      <c r="QWO44" s="59"/>
      <c r="QWP44" s="59"/>
      <c r="QWQ44" s="59"/>
      <c r="QWR44" s="59"/>
      <c r="QWS44" s="59"/>
      <c r="QWT44" s="59"/>
      <c r="QWU44" s="59"/>
      <c r="QWV44" s="59"/>
      <c r="QWW44" s="59"/>
      <c r="QWX44" s="59"/>
      <c r="QWY44" s="59"/>
      <c r="QWZ44" s="59"/>
      <c r="QXA44" s="59"/>
      <c r="QXB44" s="59"/>
      <c r="QXC44" s="59"/>
      <c r="QXD44" s="59"/>
      <c r="QXE44" s="59"/>
      <c r="QXF44" s="59"/>
      <c r="QXG44" s="59"/>
      <c r="QXH44" s="59"/>
      <c r="QXI44" s="59"/>
      <c r="QXJ44" s="59"/>
      <c r="QXK44" s="59"/>
      <c r="QXL44" s="59"/>
      <c r="QXM44" s="59"/>
      <c r="QXN44" s="59"/>
      <c r="QXO44" s="59"/>
      <c r="QXP44" s="59"/>
      <c r="QXQ44" s="59"/>
      <c r="QXR44" s="59"/>
      <c r="QXS44" s="59"/>
      <c r="QXT44" s="59"/>
      <c r="QXU44" s="59"/>
      <c r="QXV44" s="59"/>
      <c r="QXW44" s="59"/>
      <c r="QXX44" s="59"/>
      <c r="QXY44" s="59"/>
      <c r="QXZ44" s="59"/>
      <c r="QYA44" s="59"/>
      <c r="QYB44" s="59"/>
      <c r="QYC44" s="59"/>
      <c r="QYD44" s="59"/>
      <c r="QYE44" s="59"/>
      <c r="QYF44" s="59"/>
      <c r="QYG44" s="59"/>
      <c r="QYH44" s="59"/>
      <c r="QYI44" s="59"/>
      <c r="QYJ44" s="59"/>
      <c r="QYK44" s="59"/>
      <c r="QYL44" s="59"/>
      <c r="QYM44" s="59"/>
      <c r="QYN44" s="59"/>
      <c r="QYO44" s="59"/>
      <c r="QYP44" s="59"/>
      <c r="QYQ44" s="59"/>
      <c r="QYR44" s="59"/>
      <c r="QYS44" s="59"/>
      <c r="QYT44" s="59"/>
      <c r="QYU44" s="59"/>
      <c r="QYV44" s="59"/>
      <c r="QYW44" s="59"/>
      <c r="QYX44" s="59"/>
      <c r="QYY44" s="59"/>
      <c r="QYZ44" s="59"/>
      <c r="QZA44" s="59"/>
      <c r="QZB44" s="59"/>
      <c r="QZC44" s="59"/>
      <c r="QZD44" s="59"/>
      <c r="QZE44" s="59"/>
      <c r="QZF44" s="59"/>
      <c r="QZG44" s="59"/>
      <c r="QZH44" s="59"/>
      <c r="QZI44" s="59"/>
      <c r="QZJ44" s="59"/>
      <c r="QZK44" s="59"/>
      <c r="QZL44" s="59"/>
      <c r="QZM44" s="59"/>
      <c r="QZN44" s="59"/>
      <c r="QZO44" s="59"/>
      <c r="QZP44" s="59"/>
      <c r="QZQ44" s="59"/>
      <c r="QZR44" s="59"/>
      <c r="QZS44" s="59"/>
      <c r="QZT44" s="59"/>
      <c r="QZU44" s="59"/>
      <c r="QZV44" s="59"/>
      <c r="QZW44" s="59"/>
      <c r="QZX44" s="59"/>
      <c r="QZY44" s="59"/>
      <c r="QZZ44" s="59"/>
      <c r="RAA44" s="59"/>
      <c r="RAB44" s="59"/>
      <c r="RAC44" s="59"/>
      <c r="RAD44" s="59"/>
      <c r="RAE44" s="59"/>
      <c r="RAF44" s="59"/>
      <c r="RAG44" s="59"/>
      <c r="RAH44" s="59"/>
      <c r="RAI44" s="59"/>
      <c r="RAJ44" s="59"/>
      <c r="RAK44" s="59"/>
      <c r="RAL44" s="59"/>
      <c r="RAM44" s="59"/>
      <c r="RAN44" s="59"/>
      <c r="RAO44" s="59"/>
      <c r="RAP44" s="59"/>
      <c r="RAQ44" s="59"/>
      <c r="RAR44" s="59"/>
      <c r="RAS44" s="59"/>
      <c r="RAT44" s="59"/>
      <c r="RAU44" s="59"/>
      <c r="RAV44" s="59"/>
      <c r="RAW44" s="59"/>
      <c r="RAX44" s="59"/>
      <c r="RAY44" s="59"/>
      <c r="RAZ44" s="59"/>
      <c r="RBA44" s="59"/>
      <c r="RBB44" s="59"/>
      <c r="RBC44" s="59"/>
      <c r="RBD44" s="59"/>
      <c r="RBE44" s="59"/>
      <c r="RBF44" s="59"/>
      <c r="RBG44" s="59"/>
      <c r="RBH44" s="59"/>
      <c r="RBI44" s="59"/>
      <c r="RBJ44" s="59"/>
      <c r="RBK44" s="59"/>
      <c r="RBL44" s="59"/>
      <c r="RBM44" s="59"/>
      <c r="RBN44" s="59"/>
      <c r="RBO44" s="59"/>
      <c r="RBP44" s="59"/>
      <c r="RBQ44" s="59"/>
      <c r="RBR44" s="59"/>
      <c r="RBS44" s="59"/>
      <c r="RBT44" s="59"/>
      <c r="RBU44" s="59"/>
      <c r="RBV44" s="59"/>
      <c r="RBW44" s="59"/>
      <c r="RBX44" s="59"/>
      <c r="RBY44" s="59"/>
      <c r="RBZ44" s="59"/>
      <c r="RCA44" s="59"/>
      <c r="RCB44" s="59"/>
      <c r="RCC44" s="59"/>
      <c r="RCD44" s="59"/>
      <c r="RCE44" s="59"/>
      <c r="RCF44" s="59"/>
      <c r="RCG44" s="59"/>
      <c r="RCH44" s="59"/>
      <c r="RCI44" s="59"/>
      <c r="RCJ44" s="59"/>
      <c r="RCK44" s="59"/>
      <c r="RCL44" s="59"/>
      <c r="RCM44" s="59"/>
      <c r="RCN44" s="59"/>
      <c r="RCO44" s="59"/>
      <c r="RCP44" s="59"/>
      <c r="RCQ44" s="59"/>
      <c r="RCR44" s="59"/>
      <c r="RCS44" s="59"/>
      <c r="RCT44" s="59"/>
      <c r="RCU44" s="59"/>
      <c r="RCV44" s="59"/>
      <c r="RCW44" s="59"/>
      <c r="RCX44" s="59"/>
      <c r="RCY44" s="59"/>
      <c r="RCZ44" s="59"/>
      <c r="RDA44" s="59"/>
      <c r="RDB44" s="59"/>
      <c r="RDC44" s="59"/>
      <c r="RDD44" s="59"/>
      <c r="RDE44" s="59"/>
      <c r="RDF44" s="59"/>
      <c r="RDG44" s="59"/>
      <c r="RDH44" s="59"/>
      <c r="RDI44" s="59"/>
      <c r="RDJ44" s="59"/>
      <c r="RDK44" s="59"/>
      <c r="RDL44" s="59"/>
      <c r="RDM44" s="59"/>
      <c r="RDN44" s="59"/>
      <c r="RDO44" s="59"/>
      <c r="RDP44" s="59"/>
      <c r="RDQ44" s="59"/>
      <c r="RDR44" s="59"/>
      <c r="RDS44" s="59"/>
      <c r="RDT44" s="59"/>
      <c r="RDU44" s="59"/>
      <c r="RDV44" s="59"/>
      <c r="RDW44" s="59"/>
      <c r="RDX44" s="59"/>
      <c r="RDY44" s="59"/>
      <c r="RDZ44" s="59"/>
      <c r="REA44" s="59"/>
      <c r="REB44" s="59"/>
      <c r="REC44" s="59"/>
      <c r="RED44" s="59"/>
      <c r="REE44" s="59"/>
      <c r="REF44" s="59"/>
      <c r="REG44" s="59"/>
      <c r="REH44" s="59"/>
      <c r="REI44" s="59"/>
      <c r="REJ44" s="59"/>
      <c r="REK44" s="59"/>
      <c r="REL44" s="59"/>
      <c r="REM44" s="59"/>
      <c r="REN44" s="59"/>
      <c r="REO44" s="59"/>
      <c r="REP44" s="59"/>
      <c r="REQ44" s="59"/>
      <c r="RER44" s="59"/>
      <c r="RES44" s="59"/>
      <c r="RET44" s="59"/>
      <c r="REU44" s="59"/>
      <c r="REV44" s="59"/>
      <c r="REW44" s="59"/>
      <c r="REX44" s="59"/>
      <c r="REY44" s="59"/>
      <c r="REZ44" s="59"/>
      <c r="RFA44" s="59"/>
      <c r="RFB44" s="59"/>
      <c r="RFC44" s="59"/>
      <c r="RFD44" s="59"/>
      <c r="RFE44" s="59"/>
      <c r="RFF44" s="59"/>
      <c r="RFG44" s="59"/>
      <c r="RFH44" s="59"/>
      <c r="RFI44" s="59"/>
      <c r="RFJ44" s="59"/>
      <c r="RFK44" s="59"/>
      <c r="RFL44" s="59"/>
      <c r="RFM44" s="59"/>
      <c r="RFN44" s="59"/>
      <c r="RFO44" s="59"/>
      <c r="RFP44" s="59"/>
      <c r="RFQ44" s="59"/>
      <c r="RFR44" s="59"/>
      <c r="RFS44" s="59"/>
      <c r="RFT44" s="59"/>
      <c r="RFU44" s="59"/>
      <c r="RFV44" s="59"/>
      <c r="RFW44" s="59"/>
      <c r="RFX44" s="59"/>
      <c r="RFY44" s="59"/>
      <c r="RFZ44" s="59"/>
      <c r="RGA44" s="59"/>
      <c r="RGB44" s="59"/>
      <c r="RGC44" s="59"/>
      <c r="RGD44" s="59"/>
      <c r="RGE44" s="59"/>
      <c r="RGF44" s="59"/>
      <c r="RGG44" s="59"/>
      <c r="RGH44" s="59"/>
      <c r="RGI44" s="59"/>
      <c r="RGJ44" s="59"/>
      <c r="RGK44" s="59"/>
      <c r="RGL44" s="59"/>
      <c r="RGM44" s="59"/>
      <c r="RGN44" s="59"/>
      <c r="RGO44" s="59"/>
      <c r="RGP44" s="59"/>
      <c r="RGQ44" s="59"/>
      <c r="RGR44" s="59"/>
      <c r="RGS44" s="59"/>
      <c r="RGT44" s="59"/>
      <c r="RGU44" s="59"/>
      <c r="RGV44" s="59"/>
      <c r="RGW44" s="59"/>
      <c r="RGX44" s="59"/>
      <c r="RGY44" s="59"/>
      <c r="RGZ44" s="59"/>
      <c r="RHA44" s="59"/>
      <c r="RHB44" s="59"/>
      <c r="RHC44" s="59"/>
      <c r="RHD44" s="59"/>
      <c r="RHE44" s="59"/>
      <c r="RHF44" s="59"/>
      <c r="RHG44" s="59"/>
      <c r="RHH44" s="59"/>
      <c r="RHI44" s="59"/>
      <c r="RHJ44" s="59"/>
      <c r="RHK44" s="59"/>
      <c r="RHL44" s="59"/>
      <c r="RHM44" s="59"/>
      <c r="RHN44" s="59"/>
      <c r="RHO44" s="59"/>
      <c r="RHP44" s="59"/>
      <c r="RHQ44" s="59"/>
      <c r="RHR44" s="59"/>
      <c r="RHS44" s="59"/>
      <c r="RHT44" s="59"/>
      <c r="RHU44" s="59"/>
      <c r="RHV44" s="59"/>
      <c r="RHW44" s="59"/>
      <c r="RHX44" s="59"/>
      <c r="RHY44" s="59"/>
      <c r="RHZ44" s="59"/>
      <c r="RIA44" s="59"/>
      <c r="RIB44" s="59"/>
      <c r="RIC44" s="59"/>
      <c r="RID44" s="59"/>
      <c r="RIE44" s="59"/>
      <c r="RIF44" s="59"/>
      <c r="RIG44" s="59"/>
      <c r="RIH44" s="59"/>
      <c r="RII44" s="59"/>
      <c r="RIJ44" s="59"/>
      <c r="RIK44" s="59"/>
      <c r="RIL44" s="59"/>
      <c r="RIM44" s="59"/>
      <c r="RIN44" s="59"/>
      <c r="RIO44" s="59"/>
      <c r="RIP44" s="59"/>
      <c r="RIQ44" s="59"/>
      <c r="RIR44" s="59"/>
      <c r="RIS44" s="59"/>
      <c r="RIT44" s="59"/>
      <c r="RIU44" s="59"/>
      <c r="RIV44" s="59"/>
      <c r="RIW44" s="59"/>
      <c r="RIX44" s="59"/>
      <c r="RIY44" s="59"/>
      <c r="RIZ44" s="59"/>
      <c r="RJA44" s="59"/>
      <c r="RJB44" s="59"/>
      <c r="RJC44" s="59"/>
      <c r="RJD44" s="59"/>
      <c r="RJE44" s="59"/>
      <c r="RJF44" s="59"/>
      <c r="RJG44" s="59"/>
      <c r="RJH44" s="59"/>
      <c r="RJI44" s="59"/>
      <c r="RJJ44" s="59"/>
      <c r="RJK44" s="59"/>
      <c r="RJL44" s="59"/>
      <c r="RJM44" s="59"/>
      <c r="RJN44" s="59"/>
      <c r="RJO44" s="59"/>
      <c r="RJP44" s="59"/>
      <c r="RJQ44" s="59"/>
      <c r="RJR44" s="59"/>
      <c r="RJS44" s="59"/>
      <c r="RJT44" s="59"/>
      <c r="RJU44" s="59"/>
      <c r="RJV44" s="59"/>
      <c r="RJW44" s="59"/>
      <c r="RJX44" s="59"/>
      <c r="RJY44" s="59"/>
      <c r="RJZ44" s="59"/>
      <c r="RKA44" s="59"/>
      <c r="RKB44" s="59"/>
      <c r="RKC44" s="59"/>
      <c r="RKD44" s="59"/>
      <c r="RKE44" s="59"/>
      <c r="RKF44" s="59"/>
      <c r="RKG44" s="59"/>
      <c r="RKH44" s="59"/>
      <c r="RKI44" s="59"/>
      <c r="RKJ44" s="59"/>
      <c r="RKK44" s="59"/>
      <c r="RKL44" s="59"/>
      <c r="RKM44" s="59"/>
      <c r="RKN44" s="59"/>
      <c r="RKO44" s="59"/>
      <c r="RKP44" s="59"/>
      <c r="RKQ44" s="59"/>
      <c r="RKR44" s="59"/>
      <c r="RKS44" s="59"/>
      <c r="RKT44" s="59"/>
      <c r="RKU44" s="59"/>
      <c r="RKV44" s="59"/>
      <c r="RKW44" s="59"/>
      <c r="RKX44" s="59"/>
      <c r="RKY44" s="59"/>
      <c r="RKZ44" s="59"/>
      <c r="RLA44" s="59"/>
      <c r="RLB44" s="59"/>
      <c r="RLC44" s="59"/>
      <c r="RLD44" s="59"/>
      <c r="RLE44" s="59"/>
      <c r="RLF44" s="59"/>
      <c r="RLG44" s="59"/>
      <c r="RLH44" s="59"/>
      <c r="RLI44" s="59"/>
      <c r="RLJ44" s="59"/>
      <c r="RLK44" s="59"/>
      <c r="RLL44" s="59"/>
      <c r="RLM44" s="59"/>
      <c r="RLN44" s="59"/>
      <c r="RLO44" s="59"/>
      <c r="RLP44" s="59"/>
      <c r="RLQ44" s="59"/>
      <c r="RLR44" s="59"/>
      <c r="RLS44" s="59"/>
      <c r="RLT44" s="59"/>
      <c r="RLU44" s="59"/>
      <c r="RLV44" s="59"/>
      <c r="RLW44" s="59"/>
      <c r="RLX44" s="59"/>
      <c r="RLY44" s="59"/>
      <c r="RLZ44" s="59"/>
      <c r="RMA44" s="59"/>
      <c r="RMB44" s="59"/>
      <c r="RMC44" s="59"/>
      <c r="RMD44" s="59"/>
      <c r="RME44" s="59"/>
      <c r="RMF44" s="59"/>
      <c r="RMG44" s="59"/>
      <c r="RMH44" s="59"/>
      <c r="RMI44" s="59"/>
      <c r="RMJ44" s="59"/>
      <c r="RMK44" s="59"/>
      <c r="RML44" s="59"/>
      <c r="RMM44" s="59"/>
      <c r="RMN44" s="59"/>
      <c r="RMO44" s="59"/>
      <c r="RMP44" s="59"/>
      <c r="RMQ44" s="59"/>
      <c r="RMR44" s="59"/>
      <c r="RMS44" s="59"/>
      <c r="RMT44" s="59"/>
      <c r="RMU44" s="59"/>
      <c r="RMV44" s="59"/>
      <c r="RMW44" s="59"/>
      <c r="RMX44" s="59"/>
      <c r="RMY44" s="59"/>
      <c r="RMZ44" s="59"/>
      <c r="RNA44" s="59"/>
      <c r="RNB44" s="59"/>
      <c r="RNC44" s="59"/>
      <c r="RND44" s="59"/>
      <c r="RNE44" s="59"/>
      <c r="RNF44" s="59"/>
      <c r="RNG44" s="59"/>
      <c r="RNH44" s="59"/>
      <c r="RNI44" s="59"/>
      <c r="RNJ44" s="59"/>
      <c r="RNK44" s="59"/>
      <c r="RNL44" s="59"/>
      <c r="RNM44" s="59"/>
      <c r="RNN44" s="59"/>
      <c r="RNO44" s="59"/>
      <c r="RNP44" s="59"/>
      <c r="RNQ44" s="59"/>
      <c r="RNR44" s="59"/>
      <c r="RNS44" s="59"/>
      <c r="RNT44" s="59"/>
      <c r="RNU44" s="59"/>
      <c r="RNV44" s="59"/>
      <c r="RNW44" s="59"/>
      <c r="RNX44" s="59"/>
      <c r="RNY44" s="59"/>
      <c r="RNZ44" s="59"/>
      <c r="ROA44" s="59"/>
      <c r="ROB44" s="59"/>
      <c r="ROC44" s="59"/>
      <c r="ROD44" s="59"/>
      <c r="ROE44" s="59"/>
      <c r="ROF44" s="59"/>
      <c r="ROG44" s="59"/>
      <c r="ROH44" s="59"/>
      <c r="ROI44" s="59"/>
      <c r="ROJ44" s="59"/>
      <c r="ROK44" s="59"/>
      <c r="ROL44" s="59"/>
      <c r="ROM44" s="59"/>
      <c r="RON44" s="59"/>
      <c r="ROO44" s="59"/>
      <c r="ROP44" s="59"/>
      <c r="ROQ44" s="59"/>
      <c r="ROR44" s="59"/>
      <c r="ROS44" s="59"/>
      <c r="ROT44" s="59"/>
      <c r="ROU44" s="59"/>
      <c r="ROV44" s="59"/>
      <c r="ROW44" s="59"/>
      <c r="ROX44" s="59"/>
      <c r="ROY44" s="59"/>
      <c r="ROZ44" s="59"/>
      <c r="RPA44" s="59"/>
      <c r="RPB44" s="59"/>
      <c r="RPC44" s="59"/>
      <c r="RPD44" s="59"/>
      <c r="RPE44" s="59"/>
      <c r="RPF44" s="59"/>
      <c r="RPG44" s="59"/>
      <c r="RPH44" s="59"/>
      <c r="RPI44" s="59"/>
      <c r="RPJ44" s="59"/>
      <c r="RPK44" s="59"/>
      <c r="RPL44" s="59"/>
      <c r="RPM44" s="59"/>
      <c r="RPN44" s="59"/>
      <c r="RPO44" s="59"/>
      <c r="RPP44" s="59"/>
      <c r="RPQ44" s="59"/>
      <c r="RPR44" s="59"/>
      <c r="RPS44" s="59"/>
      <c r="RPT44" s="59"/>
      <c r="RPU44" s="59"/>
      <c r="RPV44" s="59"/>
      <c r="RPW44" s="59"/>
      <c r="RPX44" s="59"/>
      <c r="RPY44" s="59"/>
      <c r="RPZ44" s="59"/>
      <c r="RQA44" s="59"/>
      <c r="RQB44" s="59"/>
      <c r="RQC44" s="59"/>
      <c r="RQD44" s="59"/>
      <c r="RQE44" s="59"/>
      <c r="RQF44" s="59"/>
      <c r="RQG44" s="59"/>
      <c r="RQH44" s="59"/>
      <c r="RQI44" s="59"/>
      <c r="RQJ44" s="59"/>
      <c r="RQK44" s="59"/>
      <c r="RQL44" s="59"/>
      <c r="RQM44" s="59"/>
      <c r="RQN44" s="59"/>
      <c r="RQO44" s="59"/>
      <c r="RQP44" s="59"/>
      <c r="RQQ44" s="59"/>
      <c r="RQR44" s="59"/>
      <c r="RQS44" s="59"/>
      <c r="RQT44" s="59"/>
      <c r="RQU44" s="59"/>
      <c r="RQV44" s="59"/>
      <c r="RQW44" s="59"/>
      <c r="RQX44" s="59"/>
      <c r="RQY44" s="59"/>
      <c r="RQZ44" s="59"/>
      <c r="RRA44" s="59"/>
      <c r="RRB44" s="59"/>
      <c r="RRC44" s="59"/>
      <c r="RRD44" s="59"/>
      <c r="RRE44" s="59"/>
      <c r="RRF44" s="59"/>
      <c r="RRG44" s="59"/>
      <c r="RRH44" s="59"/>
      <c r="RRI44" s="59"/>
      <c r="RRJ44" s="59"/>
      <c r="RRK44" s="59"/>
      <c r="RRL44" s="59"/>
      <c r="RRM44" s="59"/>
      <c r="RRN44" s="59"/>
      <c r="RRO44" s="59"/>
      <c r="RRP44" s="59"/>
      <c r="RRQ44" s="59"/>
      <c r="RRR44" s="59"/>
      <c r="RRS44" s="59"/>
      <c r="RRT44" s="59"/>
      <c r="RRU44" s="59"/>
      <c r="RRV44" s="59"/>
      <c r="RRW44" s="59"/>
      <c r="RRX44" s="59"/>
      <c r="RRY44" s="59"/>
      <c r="RRZ44" s="59"/>
      <c r="RSA44" s="59"/>
      <c r="RSB44" s="59"/>
      <c r="RSC44" s="59"/>
      <c r="RSD44" s="59"/>
      <c r="RSE44" s="59"/>
      <c r="RSF44" s="59"/>
      <c r="RSG44" s="59"/>
      <c r="RSH44" s="59"/>
      <c r="RSI44" s="59"/>
      <c r="RSJ44" s="59"/>
      <c r="RSK44" s="59"/>
      <c r="RSL44" s="59"/>
      <c r="RSM44" s="59"/>
      <c r="RSN44" s="59"/>
      <c r="RSO44" s="59"/>
      <c r="RSP44" s="59"/>
      <c r="RSQ44" s="59"/>
      <c r="RSR44" s="59"/>
      <c r="RSS44" s="59"/>
      <c r="RST44" s="59"/>
      <c r="RSU44" s="59"/>
      <c r="RSV44" s="59"/>
      <c r="RSW44" s="59"/>
      <c r="RSX44" s="59"/>
      <c r="RSY44" s="59"/>
      <c r="RSZ44" s="59"/>
      <c r="RTA44" s="59"/>
      <c r="RTB44" s="59"/>
      <c r="RTC44" s="59"/>
      <c r="RTD44" s="59"/>
      <c r="RTE44" s="59"/>
      <c r="RTF44" s="59"/>
      <c r="RTG44" s="59"/>
      <c r="RTH44" s="59"/>
      <c r="RTI44" s="59"/>
      <c r="RTJ44" s="59"/>
      <c r="RTK44" s="59"/>
      <c r="RTL44" s="59"/>
      <c r="RTM44" s="59"/>
      <c r="RTN44" s="59"/>
      <c r="RTO44" s="59"/>
      <c r="RTP44" s="59"/>
      <c r="RTQ44" s="59"/>
      <c r="RTR44" s="59"/>
      <c r="RTS44" s="59"/>
      <c r="RTT44" s="59"/>
      <c r="RTU44" s="59"/>
      <c r="RTV44" s="59"/>
      <c r="RTW44" s="59"/>
      <c r="RTX44" s="59"/>
      <c r="RTY44" s="59"/>
      <c r="RTZ44" s="59"/>
      <c r="RUA44" s="59"/>
      <c r="RUB44" s="59"/>
      <c r="RUC44" s="59"/>
      <c r="RUD44" s="59"/>
      <c r="RUE44" s="59"/>
      <c r="RUF44" s="59"/>
      <c r="RUG44" s="59"/>
      <c r="RUH44" s="59"/>
      <c r="RUI44" s="59"/>
      <c r="RUJ44" s="59"/>
      <c r="RUK44" s="59"/>
      <c r="RUL44" s="59"/>
      <c r="RUM44" s="59"/>
      <c r="RUN44" s="59"/>
      <c r="RUO44" s="59"/>
      <c r="RUP44" s="59"/>
      <c r="RUQ44" s="59"/>
      <c r="RUR44" s="59"/>
      <c r="RUS44" s="59"/>
      <c r="RUT44" s="59"/>
      <c r="RUU44" s="59"/>
      <c r="RUV44" s="59"/>
      <c r="RUW44" s="59"/>
      <c r="RUX44" s="59"/>
      <c r="RUY44" s="59"/>
      <c r="RUZ44" s="59"/>
      <c r="RVA44" s="59"/>
      <c r="RVB44" s="59"/>
      <c r="RVC44" s="59"/>
      <c r="RVD44" s="59"/>
      <c r="RVE44" s="59"/>
      <c r="RVF44" s="59"/>
      <c r="RVG44" s="59"/>
      <c r="RVH44" s="59"/>
      <c r="RVI44" s="59"/>
      <c r="RVJ44" s="59"/>
      <c r="RVK44" s="59"/>
      <c r="RVL44" s="59"/>
      <c r="RVM44" s="59"/>
      <c r="RVN44" s="59"/>
      <c r="RVO44" s="59"/>
      <c r="RVP44" s="59"/>
      <c r="RVQ44" s="59"/>
      <c r="RVR44" s="59"/>
      <c r="RVS44" s="59"/>
      <c r="RVT44" s="59"/>
      <c r="RVU44" s="59"/>
      <c r="RVV44" s="59"/>
      <c r="RVW44" s="59"/>
      <c r="RVX44" s="59"/>
      <c r="RVY44" s="59"/>
      <c r="RVZ44" s="59"/>
      <c r="RWA44" s="59"/>
      <c r="RWB44" s="59"/>
      <c r="RWC44" s="59"/>
      <c r="RWD44" s="59"/>
      <c r="RWE44" s="59"/>
      <c r="RWF44" s="59"/>
      <c r="RWG44" s="59"/>
      <c r="RWH44" s="59"/>
      <c r="RWI44" s="59"/>
      <c r="RWJ44" s="59"/>
      <c r="RWK44" s="59"/>
      <c r="RWL44" s="59"/>
      <c r="RWM44" s="59"/>
      <c r="RWN44" s="59"/>
      <c r="RWO44" s="59"/>
      <c r="RWP44" s="59"/>
      <c r="RWQ44" s="59"/>
      <c r="RWR44" s="59"/>
      <c r="RWS44" s="59"/>
      <c r="RWT44" s="59"/>
      <c r="RWU44" s="59"/>
      <c r="RWV44" s="59"/>
      <c r="RWW44" s="59"/>
      <c r="RWX44" s="59"/>
      <c r="RWY44" s="59"/>
      <c r="RWZ44" s="59"/>
      <c r="RXA44" s="59"/>
      <c r="RXB44" s="59"/>
      <c r="RXC44" s="59"/>
      <c r="RXD44" s="59"/>
      <c r="RXE44" s="59"/>
      <c r="RXF44" s="59"/>
      <c r="RXG44" s="59"/>
      <c r="RXH44" s="59"/>
      <c r="RXI44" s="59"/>
      <c r="RXJ44" s="59"/>
      <c r="RXK44" s="59"/>
      <c r="RXL44" s="59"/>
      <c r="RXM44" s="59"/>
      <c r="RXN44" s="59"/>
      <c r="RXO44" s="59"/>
      <c r="RXP44" s="59"/>
      <c r="RXQ44" s="59"/>
      <c r="RXR44" s="59"/>
      <c r="RXS44" s="59"/>
      <c r="RXT44" s="59"/>
      <c r="RXU44" s="59"/>
      <c r="RXV44" s="59"/>
      <c r="RXW44" s="59"/>
      <c r="RXX44" s="59"/>
      <c r="RXY44" s="59"/>
      <c r="RXZ44" s="59"/>
      <c r="RYA44" s="59"/>
      <c r="RYB44" s="59"/>
      <c r="RYC44" s="59"/>
      <c r="RYD44" s="59"/>
      <c r="RYE44" s="59"/>
      <c r="RYF44" s="59"/>
      <c r="RYG44" s="59"/>
      <c r="RYH44" s="59"/>
      <c r="RYI44" s="59"/>
      <c r="RYJ44" s="59"/>
      <c r="RYK44" s="59"/>
      <c r="RYL44" s="59"/>
      <c r="RYM44" s="59"/>
      <c r="RYN44" s="59"/>
      <c r="RYO44" s="59"/>
      <c r="RYP44" s="59"/>
      <c r="RYQ44" s="59"/>
      <c r="RYR44" s="59"/>
      <c r="RYS44" s="59"/>
      <c r="RYT44" s="59"/>
      <c r="RYU44" s="59"/>
      <c r="RYV44" s="59"/>
      <c r="RYW44" s="59"/>
      <c r="RYX44" s="59"/>
      <c r="RYY44" s="59"/>
      <c r="RYZ44" s="59"/>
      <c r="RZA44" s="59"/>
      <c r="RZB44" s="59"/>
      <c r="RZC44" s="59"/>
      <c r="RZD44" s="59"/>
      <c r="RZE44" s="59"/>
      <c r="RZF44" s="59"/>
      <c r="RZG44" s="59"/>
      <c r="RZH44" s="59"/>
      <c r="RZI44" s="59"/>
      <c r="RZJ44" s="59"/>
      <c r="RZK44" s="59"/>
      <c r="RZL44" s="59"/>
      <c r="RZM44" s="59"/>
      <c r="RZN44" s="59"/>
      <c r="RZO44" s="59"/>
      <c r="RZP44" s="59"/>
      <c r="RZQ44" s="59"/>
      <c r="RZR44" s="59"/>
      <c r="RZS44" s="59"/>
      <c r="RZT44" s="59"/>
      <c r="RZU44" s="59"/>
      <c r="RZV44" s="59"/>
      <c r="RZW44" s="59"/>
      <c r="RZX44" s="59"/>
      <c r="RZY44" s="59"/>
      <c r="RZZ44" s="59"/>
      <c r="SAA44" s="59"/>
      <c r="SAB44" s="59"/>
      <c r="SAC44" s="59"/>
      <c r="SAD44" s="59"/>
      <c r="SAE44" s="59"/>
      <c r="SAF44" s="59"/>
      <c r="SAG44" s="59"/>
      <c r="SAH44" s="59"/>
      <c r="SAI44" s="59"/>
      <c r="SAJ44" s="59"/>
      <c r="SAK44" s="59"/>
      <c r="SAL44" s="59"/>
      <c r="SAM44" s="59"/>
      <c r="SAN44" s="59"/>
      <c r="SAO44" s="59"/>
      <c r="SAP44" s="59"/>
      <c r="SAQ44" s="59"/>
      <c r="SAR44" s="59"/>
      <c r="SAS44" s="59"/>
      <c r="SAT44" s="59"/>
      <c r="SAU44" s="59"/>
      <c r="SAV44" s="59"/>
      <c r="SAW44" s="59"/>
      <c r="SAX44" s="59"/>
      <c r="SAY44" s="59"/>
      <c r="SAZ44" s="59"/>
      <c r="SBA44" s="59"/>
      <c r="SBB44" s="59"/>
      <c r="SBC44" s="59"/>
      <c r="SBD44" s="59"/>
      <c r="SBE44" s="59"/>
      <c r="SBF44" s="59"/>
      <c r="SBG44" s="59"/>
      <c r="SBH44" s="59"/>
      <c r="SBI44" s="59"/>
      <c r="SBJ44" s="59"/>
      <c r="SBK44" s="59"/>
      <c r="SBL44" s="59"/>
      <c r="SBM44" s="59"/>
      <c r="SBN44" s="59"/>
      <c r="SBO44" s="59"/>
      <c r="SBP44" s="59"/>
      <c r="SBQ44" s="59"/>
      <c r="SBR44" s="59"/>
      <c r="SBS44" s="59"/>
      <c r="SBT44" s="59"/>
      <c r="SBU44" s="59"/>
      <c r="SBV44" s="59"/>
      <c r="SBW44" s="59"/>
      <c r="SBX44" s="59"/>
      <c r="SBY44" s="59"/>
      <c r="SBZ44" s="59"/>
      <c r="SCA44" s="59"/>
      <c r="SCB44" s="59"/>
      <c r="SCC44" s="59"/>
      <c r="SCD44" s="59"/>
      <c r="SCE44" s="59"/>
      <c r="SCF44" s="59"/>
      <c r="SCG44" s="59"/>
      <c r="SCH44" s="59"/>
      <c r="SCI44" s="59"/>
      <c r="SCJ44" s="59"/>
      <c r="SCK44" s="59"/>
      <c r="SCL44" s="59"/>
      <c r="SCM44" s="59"/>
      <c r="SCN44" s="59"/>
      <c r="SCO44" s="59"/>
      <c r="SCP44" s="59"/>
      <c r="SCQ44" s="59"/>
      <c r="SCR44" s="59"/>
      <c r="SCS44" s="59"/>
      <c r="SCT44" s="59"/>
      <c r="SCU44" s="59"/>
      <c r="SCV44" s="59"/>
      <c r="SCW44" s="59"/>
      <c r="SCX44" s="59"/>
      <c r="SCY44" s="59"/>
      <c r="SCZ44" s="59"/>
      <c r="SDA44" s="59"/>
      <c r="SDB44" s="59"/>
      <c r="SDC44" s="59"/>
      <c r="SDD44" s="59"/>
      <c r="SDE44" s="59"/>
      <c r="SDF44" s="59"/>
      <c r="SDG44" s="59"/>
      <c r="SDH44" s="59"/>
      <c r="SDI44" s="59"/>
      <c r="SDJ44" s="59"/>
      <c r="SDK44" s="59"/>
      <c r="SDL44" s="59"/>
      <c r="SDM44" s="59"/>
      <c r="SDN44" s="59"/>
      <c r="SDO44" s="59"/>
      <c r="SDP44" s="59"/>
      <c r="SDQ44" s="59"/>
      <c r="SDR44" s="59"/>
      <c r="SDS44" s="59"/>
      <c r="SDT44" s="59"/>
      <c r="SDU44" s="59"/>
      <c r="SDV44" s="59"/>
      <c r="SDW44" s="59"/>
      <c r="SDX44" s="59"/>
      <c r="SDY44" s="59"/>
      <c r="SDZ44" s="59"/>
      <c r="SEA44" s="59"/>
      <c r="SEB44" s="59"/>
      <c r="SEC44" s="59"/>
      <c r="SED44" s="59"/>
      <c r="SEE44" s="59"/>
      <c r="SEF44" s="59"/>
      <c r="SEG44" s="59"/>
      <c r="SEH44" s="59"/>
      <c r="SEI44" s="59"/>
      <c r="SEJ44" s="59"/>
      <c r="SEK44" s="59"/>
      <c r="SEL44" s="59"/>
      <c r="SEM44" s="59"/>
      <c r="SEN44" s="59"/>
      <c r="SEO44" s="59"/>
      <c r="SEP44" s="59"/>
      <c r="SEQ44" s="59"/>
      <c r="SER44" s="59"/>
      <c r="SES44" s="59"/>
      <c r="SET44" s="59"/>
      <c r="SEU44" s="59"/>
      <c r="SEV44" s="59"/>
      <c r="SEW44" s="59"/>
      <c r="SEX44" s="59"/>
      <c r="SEY44" s="59"/>
      <c r="SEZ44" s="59"/>
      <c r="SFA44" s="59"/>
      <c r="SFB44" s="59"/>
      <c r="SFC44" s="59"/>
      <c r="SFD44" s="59"/>
      <c r="SFE44" s="59"/>
      <c r="SFF44" s="59"/>
      <c r="SFG44" s="59"/>
      <c r="SFH44" s="59"/>
      <c r="SFI44" s="59"/>
      <c r="SFJ44" s="59"/>
      <c r="SFK44" s="59"/>
      <c r="SFL44" s="59"/>
      <c r="SFM44" s="59"/>
      <c r="SFN44" s="59"/>
      <c r="SFO44" s="59"/>
      <c r="SFP44" s="59"/>
      <c r="SFQ44" s="59"/>
      <c r="SFR44" s="59"/>
      <c r="SFS44" s="59"/>
      <c r="SFT44" s="59"/>
      <c r="SFU44" s="59"/>
      <c r="SFV44" s="59"/>
      <c r="SFW44" s="59"/>
      <c r="SFX44" s="59"/>
      <c r="SFY44" s="59"/>
      <c r="SFZ44" s="59"/>
      <c r="SGA44" s="59"/>
      <c r="SGB44" s="59"/>
      <c r="SGC44" s="59"/>
      <c r="SGD44" s="59"/>
      <c r="SGE44" s="59"/>
      <c r="SGF44" s="59"/>
      <c r="SGG44" s="59"/>
      <c r="SGH44" s="59"/>
      <c r="SGI44" s="59"/>
      <c r="SGJ44" s="59"/>
      <c r="SGK44" s="59"/>
      <c r="SGL44" s="59"/>
      <c r="SGM44" s="59"/>
      <c r="SGN44" s="59"/>
      <c r="SGO44" s="59"/>
      <c r="SGP44" s="59"/>
      <c r="SGQ44" s="59"/>
      <c r="SGR44" s="59"/>
      <c r="SGS44" s="59"/>
      <c r="SGT44" s="59"/>
      <c r="SGU44" s="59"/>
      <c r="SGV44" s="59"/>
      <c r="SGW44" s="59"/>
      <c r="SGX44" s="59"/>
      <c r="SGY44" s="59"/>
      <c r="SGZ44" s="59"/>
      <c r="SHA44" s="59"/>
      <c r="SHB44" s="59"/>
      <c r="SHC44" s="59"/>
      <c r="SHD44" s="59"/>
      <c r="SHE44" s="59"/>
      <c r="SHF44" s="59"/>
      <c r="SHG44" s="59"/>
      <c r="SHH44" s="59"/>
      <c r="SHI44" s="59"/>
      <c r="SHJ44" s="59"/>
      <c r="SHK44" s="59"/>
      <c r="SHL44" s="59"/>
      <c r="SHM44" s="59"/>
      <c r="SHN44" s="59"/>
      <c r="SHO44" s="59"/>
      <c r="SHP44" s="59"/>
      <c r="SHQ44" s="59"/>
      <c r="SHR44" s="59"/>
      <c r="SHS44" s="59"/>
      <c r="SHT44" s="59"/>
      <c r="SHU44" s="59"/>
      <c r="SHV44" s="59"/>
      <c r="SHW44" s="59"/>
      <c r="SHX44" s="59"/>
      <c r="SHY44" s="59"/>
      <c r="SHZ44" s="59"/>
      <c r="SIA44" s="59"/>
      <c r="SIB44" s="59"/>
      <c r="SIC44" s="59"/>
      <c r="SID44" s="59"/>
      <c r="SIE44" s="59"/>
      <c r="SIF44" s="59"/>
      <c r="SIG44" s="59"/>
      <c r="SIH44" s="59"/>
      <c r="SII44" s="59"/>
      <c r="SIJ44" s="59"/>
      <c r="SIK44" s="59"/>
      <c r="SIL44" s="59"/>
      <c r="SIM44" s="59"/>
      <c r="SIN44" s="59"/>
      <c r="SIO44" s="59"/>
      <c r="SIP44" s="59"/>
      <c r="SIQ44" s="59"/>
      <c r="SIR44" s="59"/>
      <c r="SIS44" s="59"/>
      <c r="SIT44" s="59"/>
      <c r="SIU44" s="59"/>
      <c r="SIV44" s="59"/>
      <c r="SIW44" s="59"/>
      <c r="SIX44" s="59"/>
      <c r="SIY44" s="59"/>
      <c r="SIZ44" s="59"/>
      <c r="SJA44" s="59"/>
      <c r="SJB44" s="59"/>
      <c r="SJC44" s="59"/>
      <c r="SJD44" s="59"/>
      <c r="SJE44" s="59"/>
      <c r="SJF44" s="59"/>
      <c r="SJG44" s="59"/>
      <c r="SJH44" s="59"/>
      <c r="SJI44" s="59"/>
      <c r="SJJ44" s="59"/>
      <c r="SJK44" s="59"/>
      <c r="SJL44" s="59"/>
      <c r="SJM44" s="59"/>
      <c r="SJN44" s="59"/>
      <c r="SJO44" s="59"/>
      <c r="SJP44" s="59"/>
      <c r="SJQ44" s="59"/>
      <c r="SJR44" s="59"/>
      <c r="SJS44" s="59"/>
      <c r="SJT44" s="59"/>
      <c r="SJU44" s="59"/>
      <c r="SJV44" s="59"/>
      <c r="SJW44" s="59"/>
      <c r="SJX44" s="59"/>
      <c r="SJY44" s="59"/>
      <c r="SJZ44" s="59"/>
      <c r="SKA44" s="59"/>
      <c r="SKB44" s="59"/>
      <c r="SKC44" s="59"/>
      <c r="SKD44" s="59"/>
      <c r="SKE44" s="59"/>
      <c r="SKF44" s="59"/>
      <c r="SKG44" s="59"/>
      <c r="SKH44" s="59"/>
      <c r="SKI44" s="59"/>
      <c r="SKJ44" s="59"/>
      <c r="SKK44" s="59"/>
      <c r="SKL44" s="59"/>
      <c r="SKM44" s="59"/>
      <c r="SKN44" s="59"/>
      <c r="SKO44" s="59"/>
      <c r="SKP44" s="59"/>
      <c r="SKQ44" s="59"/>
      <c r="SKR44" s="59"/>
      <c r="SKS44" s="59"/>
      <c r="SKT44" s="59"/>
      <c r="SKU44" s="59"/>
      <c r="SKV44" s="59"/>
      <c r="SKW44" s="59"/>
      <c r="SKX44" s="59"/>
      <c r="SKY44" s="59"/>
      <c r="SKZ44" s="59"/>
      <c r="SLA44" s="59"/>
      <c r="SLB44" s="59"/>
      <c r="SLC44" s="59"/>
      <c r="SLD44" s="59"/>
      <c r="SLE44" s="59"/>
      <c r="SLF44" s="59"/>
      <c r="SLG44" s="59"/>
      <c r="SLH44" s="59"/>
      <c r="SLI44" s="59"/>
      <c r="SLJ44" s="59"/>
      <c r="SLK44" s="59"/>
      <c r="SLL44" s="59"/>
      <c r="SLM44" s="59"/>
      <c r="SLN44" s="59"/>
      <c r="SLO44" s="59"/>
      <c r="SLP44" s="59"/>
      <c r="SLQ44" s="59"/>
      <c r="SLR44" s="59"/>
      <c r="SLS44" s="59"/>
      <c r="SLT44" s="59"/>
      <c r="SLU44" s="59"/>
      <c r="SLV44" s="59"/>
      <c r="SLW44" s="59"/>
      <c r="SLX44" s="59"/>
      <c r="SLY44" s="59"/>
      <c r="SLZ44" s="59"/>
      <c r="SMA44" s="59"/>
      <c r="SMB44" s="59"/>
      <c r="SMC44" s="59"/>
      <c r="SMD44" s="59"/>
      <c r="SME44" s="59"/>
      <c r="SMF44" s="59"/>
      <c r="SMG44" s="59"/>
      <c r="SMH44" s="59"/>
      <c r="SMI44" s="59"/>
      <c r="SMJ44" s="59"/>
      <c r="SMK44" s="59"/>
      <c r="SML44" s="59"/>
      <c r="SMM44" s="59"/>
      <c r="SMN44" s="59"/>
      <c r="SMO44" s="59"/>
      <c r="SMP44" s="59"/>
      <c r="SMQ44" s="59"/>
      <c r="SMR44" s="59"/>
      <c r="SMS44" s="59"/>
      <c r="SMT44" s="59"/>
      <c r="SMU44" s="59"/>
      <c r="SMV44" s="59"/>
      <c r="SMW44" s="59"/>
      <c r="SMX44" s="59"/>
      <c r="SMY44" s="59"/>
      <c r="SMZ44" s="59"/>
      <c r="SNA44" s="59"/>
      <c r="SNB44" s="59"/>
      <c r="SNC44" s="59"/>
      <c r="SND44" s="59"/>
      <c r="SNE44" s="59"/>
      <c r="SNF44" s="59"/>
      <c r="SNG44" s="59"/>
      <c r="SNH44" s="59"/>
      <c r="SNI44" s="59"/>
      <c r="SNJ44" s="59"/>
      <c r="SNK44" s="59"/>
      <c r="SNL44" s="59"/>
      <c r="SNM44" s="59"/>
      <c r="SNN44" s="59"/>
      <c r="SNO44" s="59"/>
      <c r="SNP44" s="59"/>
      <c r="SNQ44" s="59"/>
      <c r="SNR44" s="59"/>
      <c r="SNS44" s="59"/>
      <c r="SNT44" s="59"/>
      <c r="SNU44" s="59"/>
      <c r="SNV44" s="59"/>
      <c r="SNW44" s="59"/>
      <c r="SNX44" s="59"/>
      <c r="SNY44" s="59"/>
      <c r="SNZ44" s="59"/>
      <c r="SOA44" s="59"/>
      <c r="SOB44" s="59"/>
      <c r="SOC44" s="59"/>
      <c r="SOD44" s="59"/>
      <c r="SOE44" s="59"/>
      <c r="SOF44" s="59"/>
      <c r="SOG44" s="59"/>
      <c r="SOH44" s="59"/>
      <c r="SOI44" s="59"/>
      <c r="SOJ44" s="59"/>
      <c r="SOK44" s="59"/>
      <c r="SOL44" s="59"/>
      <c r="SOM44" s="59"/>
      <c r="SON44" s="59"/>
      <c r="SOO44" s="59"/>
      <c r="SOP44" s="59"/>
      <c r="SOQ44" s="59"/>
      <c r="SOR44" s="59"/>
      <c r="SOS44" s="59"/>
      <c r="SOT44" s="59"/>
      <c r="SOU44" s="59"/>
      <c r="SOV44" s="59"/>
      <c r="SOW44" s="59"/>
      <c r="SOX44" s="59"/>
      <c r="SOY44" s="59"/>
      <c r="SOZ44" s="59"/>
      <c r="SPA44" s="59"/>
      <c r="SPB44" s="59"/>
      <c r="SPC44" s="59"/>
      <c r="SPD44" s="59"/>
      <c r="SPE44" s="59"/>
      <c r="SPF44" s="59"/>
      <c r="SPG44" s="59"/>
      <c r="SPH44" s="59"/>
      <c r="SPI44" s="59"/>
      <c r="SPJ44" s="59"/>
      <c r="SPK44" s="59"/>
      <c r="SPL44" s="59"/>
      <c r="SPM44" s="59"/>
      <c r="SPN44" s="59"/>
      <c r="SPO44" s="59"/>
      <c r="SPP44" s="59"/>
      <c r="SPQ44" s="59"/>
      <c r="SPR44" s="59"/>
      <c r="SPS44" s="59"/>
      <c r="SPT44" s="59"/>
      <c r="SPU44" s="59"/>
      <c r="SPV44" s="59"/>
      <c r="SPW44" s="59"/>
      <c r="SPX44" s="59"/>
      <c r="SPY44" s="59"/>
      <c r="SPZ44" s="59"/>
      <c r="SQA44" s="59"/>
      <c r="SQB44" s="59"/>
      <c r="SQC44" s="59"/>
      <c r="SQD44" s="59"/>
      <c r="SQE44" s="59"/>
      <c r="SQF44" s="59"/>
      <c r="SQG44" s="59"/>
      <c r="SQH44" s="59"/>
      <c r="SQI44" s="59"/>
      <c r="SQJ44" s="59"/>
      <c r="SQK44" s="59"/>
      <c r="SQL44" s="59"/>
      <c r="SQM44" s="59"/>
      <c r="SQN44" s="59"/>
      <c r="SQO44" s="59"/>
      <c r="SQP44" s="59"/>
      <c r="SQQ44" s="59"/>
      <c r="SQR44" s="59"/>
      <c r="SQS44" s="59"/>
      <c r="SQT44" s="59"/>
      <c r="SQU44" s="59"/>
      <c r="SQV44" s="59"/>
      <c r="SQW44" s="59"/>
      <c r="SQX44" s="59"/>
      <c r="SQY44" s="59"/>
      <c r="SQZ44" s="59"/>
      <c r="SRA44" s="59"/>
      <c r="SRB44" s="59"/>
      <c r="SRC44" s="59"/>
      <c r="SRD44" s="59"/>
      <c r="SRE44" s="59"/>
      <c r="SRF44" s="59"/>
      <c r="SRG44" s="59"/>
      <c r="SRH44" s="59"/>
      <c r="SRI44" s="59"/>
      <c r="SRJ44" s="59"/>
      <c r="SRK44" s="59"/>
      <c r="SRL44" s="59"/>
      <c r="SRM44" s="59"/>
      <c r="SRN44" s="59"/>
      <c r="SRO44" s="59"/>
      <c r="SRP44" s="59"/>
      <c r="SRQ44" s="59"/>
      <c r="SRR44" s="59"/>
      <c r="SRS44" s="59"/>
      <c r="SRT44" s="59"/>
      <c r="SRU44" s="59"/>
      <c r="SRV44" s="59"/>
      <c r="SRW44" s="59"/>
      <c r="SRX44" s="59"/>
      <c r="SRY44" s="59"/>
      <c r="SRZ44" s="59"/>
      <c r="SSA44" s="59"/>
      <c r="SSB44" s="59"/>
      <c r="SSC44" s="59"/>
      <c r="SSD44" s="59"/>
      <c r="SSE44" s="59"/>
      <c r="SSF44" s="59"/>
      <c r="SSG44" s="59"/>
      <c r="SSH44" s="59"/>
      <c r="SSI44" s="59"/>
      <c r="SSJ44" s="59"/>
      <c r="SSK44" s="59"/>
      <c r="SSL44" s="59"/>
      <c r="SSM44" s="59"/>
      <c r="SSN44" s="59"/>
      <c r="SSO44" s="59"/>
      <c r="SSP44" s="59"/>
      <c r="SSQ44" s="59"/>
      <c r="SSR44" s="59"/>
      <c r="SSS44" s="59"/>
      <c r="SST44" s="59"/>
      <c r="SSU44" s="59"/>
      <c r="SSV44" s="59"/>
      <c r="SSW44" s="59"/>
      <c r="SSX44" s="59"/>
      <c r="SSY44" s="59"/>
      <c r="SSZ44" s="59"/>
      <c r="STA44" s="59"/>
      <c r="STB44" s="59"/>
      <c r="STC44" s="59"/>
      <c r="STD44" s="59"/>
      <c r="STE44" s="59"/>
      <c r="STF44" s="59"/>
      <c r="STG44" s="59"/>
      <c r="STH44" s="59"/>
      <c r="STI44" s="59"/>
      <c r="STJ44" s="59"/>
      <c r="STK44" s="59"/>
      <c r="STL44" s="59"/>
      <c r="STM44" s="59"/>
      <c r="STN44" s="59"/>
      <c r="STO44" s="59"/>
      <c r="STP44" s="59"/>
      <c r="STQ44" s="59"/>
      <c r="STR44" s="59"/>
      <c r="STS44" s="59"/>
      <c r="STT44" s="59"/>
      <c r="STU44" s="59"/>
      <c r="STV44" s="59"/>
      <c r="STW44" s="59"/>
      <c r="STX44" s="59"/>
      <c r="STY44" s="59"/>
      <c r="STZ44" s="59"/>
      <c r="SUA44" s="59"/>
      <c r="SUB44" s="59"/>
      <c r="SUC44" s="59"/>
      <c r="SUD44" s="59"/>
      <c r="SUE44" s="59"/>
      <c r="SUF44" s="59"/>
      <c r="SUG44" s="59"/>
      <c r="SUH44" s="59"/>
      <c r="SUI44" s="59"/>
      <c r="SUJ44" s="59"/>
      <c r="SUK44" s="59"/>
      <c r="SUL44" s="59"/>
      <c r="SUM44" s="59"/>
      <c r="SUN44" s="59"/>
      <c r="SUO44" s="59"/>
      <c r="SUP44" s="59"/>
      <c r="SUQ44" s="59"/>
      <c r="SUR44" s="59"/>
      <c r="SUS44" s="59"/>
      <c r="SUT44" s="59"/>
      <c r="SUU44" s="59"/>
      <c r="SUV44" s="59"/>
      <c r="SUW44" s="59"/>
      <c r="SUX44" s="59"/>
      <c r="SUY44" s="59"/>
      <c r="SUZ44" s="59"/>
      <c r="SVA44" s="59"/>
      <c r="SVB44" s="59"/>
      <c r="SVC44" s="59"/>
      <c r="SVD44" s="59"/>
      <c r="SVE44" s="59"/>
      <c r="SVF44" s="59"/>
      <c r="SVG44" s="59"/>
      <c r="SVH44" s="59"/>
      <c r="SVI44" s="59"/>
      <c r="SVJ44" s="59"/>
      <c r="SVK44" s="59"/>
      <c r="SVL44" s="59"/>
      <c r="SVM44" s="59"/>
      <c r="SVN44" s="59"/>
      <c r="SVO44" s="59"/>
      <c r="SVP44" s="59"/>
      <c r="SVQ44" s="59"/>
      <c r="SVR44" s="59"/>
      <c r="SVS44" s="59"/>
      <c r="SVT44" s="59"/>
      <c r="SVU44" s="59"/>
      <c r="SVV44" s="59"/>
      <c r="SVW44" s="59"/>
      <c r="SVX44" s="59"/>
      <c r="SVY44" s="59"/>
      <c r="SVZ44" s="59"/>
      <c r="SWA44" s="59"/>
      <c r="SWB44" s="59"/>
      <c r="SWC44" s="59"/>
      <c r="SWD44" s="59"/>
      <c r="SWE44" s="59"/>
      <c r="SWF44" s="59"/>
      <c r="SWG44" s="59"/>
      <c r="SWH44" s="59"/>
      <c r="SWI44" s="59"/>
      <c r="SWJ44" s="59"/>
      <c r="SWK44" s="59"/>
      <c r="SWL44" s="59"/>
      <c r="SWM44" s="59"/>
      <c r="SWN44" s="59"/>
      <c r="SWO44" s="59"/>
      <c r="SWP44" s="59"/>
      <c r="SWQ44" s="59"/>
      <c r="SWR44" s="59"/>
      <c r="SWS44" s="59"/>
      <c r="SWT44" s="59"/>
      <c r="SWU44" s="59"/>
      <c r="SWV44" s="59"/>
      <c r="SWW44" s="59"/>
      <c r="SWX44" s="59"/>
      <c r="SWY44" s="59"/>
      <c r="SWZ44" s="59"/>
      <c r="SXA44" s="59"/>
      <c r="SXB44" s="59"/>
      <c r="SXC44" s="59"/>
      <c r="SXD44" s="59"/>
      <c r="SXE44" s="59"/>
      <c r="SXF44" s="59"/>
      <c r="SXG44" s="59"/>
      <c r="SXH44" s="59"/>
      <c r="SXI44" s="59"/>
      <c r="SXJ44" s="59"/>
      <c r="SXK44" s="59"/>
      <c r="SXL44" s="59"/>
      <c r="SXM44" s="59"/>
      <c r="SXN44" s="59"/>
      <c r="SXO44" s="59"/>
      <c r="SXP44" s="59"/>
      <c r="SXQ44" s="59"/>
      <c r="SXR44" s="59"/>
      <c r="SXS44" s="59"/>
      <c r="SXT44" s="59"/>
      <c r="SXU44" s="59"/>
      <c r="SXV44" s="59"/>
      <c r="SXW44" s="59"/>
      <c r="SXX44" s="59"/>
      <c r="SXY44" s="59"/>
      <c r="SXZ44" s="59"/>
      <c r="SYA44" s="59"/>
      <c r="SYB44" s="59"/>
      <c r="SYC44" s="59"/>
      <c r="SYD44" s="59"/>
      <c r="SYE44" s="59"/>
      <c r="SYF44" s="59"/>
      <c r="SYG44" s="59"/>
      <c r="SYH44" s="59"/>
      <c r="SYI44" s="59"/>
      <c r="SYJ44" s="59"/>
      <c r="SYK44" s="59"/>
      <c r="SYL44" s="59"/>
      <c r="SYM44" s="59"/>
      <c r="SYN44" s="59"/>
      <c r="SYO44" s="59"/>
      <c r="SYP44" s="59"/>
      <c r="SYQ44" s="59"/>
      <c r="SYR44" s="59"/>
      <c r="SYS44" s="59"/>
      <c r="SYT44" s="59"/>
      <c r="SYU44" s="59"/>
      <c r="SYV44" s="59"/>
      <c r="SYW44" s="59"/>
      <c r="SYX44" s="59"/>
      <c r="SYY44" s="59"/>
      <c r="SYZ44" s="59"/>
      <c r="SZA44" s="59"/>
      <c r="SZB44" s="59"/>
      <c r="SZC44" s="59"/>
      <c r="SZD44" s="59"/>
      <c r="SZE44" s="59"/>
      <c r="SZF44" s="59"/>
      <c r="SZG44" s="59"/>
      <c r="SZH44" s="59"/>
      <c r="SZI44" s="59"/>
      <c r="SZJ44" s="59"/>
      <c r="SZK44" s="59"/>
      <c r="SZL44" s="59"/>
      <c r="SZM44" s="59"/>
      <c r="SZN44" s="59"/>
      <c r="SZO44" s="59"/>
      <c r="SZP44" s="59"/>
      <c r="SZQ44" s="59"/>
      <c r="SZR44" s="59"/>
      <c r="SZS44" s="59"/>
      <c r="SZT44" s="59"/>
      <c r="SZU44" s="59"/>
      <c r="SZV44" s="59"/>
      <c r="SZW44" s="59"/>
      <c r="SZX44" s="59"/>
      <c r="SZY44" s="59"/>
      <c r="SZZ44" s="59"/>
      <c r="TAA44" s="59"/>
      <c r="TAB44" s="59"/>
      <c r="TAC44" s="59"/>
      <c r="TAD44" s="59"/>
      <c r="TAE44" s="59"/>
      <c r="TAF44" s="59"/>
      <c r="TAG44" s="59"/>
      <c r="TAH44" s="59"/>
      <c r="TAI44" s="59"/>
      <c r="TAJ44" s="59"/>
      <c r="TAK44" s="59"/>
      <c r="TAL44" s="59"/>
      <c r="TAM44" s="59"/>
      <c r="TAN44" s="59"/>
      <c r="TAO44" s="59"/>
      <c r="TAP44" s="59"/>
      <c r="TAQ44" s="59"/>
      <c r="TAR44" s="59"/>
      <c r="TAS44" s="59"/>
      <c r="TAT44" s="59"/>
      <c r="TAU44" s="59"/>
      <c r="TAV44" s="59"/>
      <c r="TAW44" s="59"/>
      <c r="TAX44" s="59"/>
      <c r="TAY44" s="59"/>
      <c r="TAZ44" s="59"/>
      <c r="TBA44" s="59"/>
      <c r="TBB44" s="59"/>
      <c r="TBC44" s="59"/>
      <c r="TBD44" s="59"/>
      <c r="TBE44" s="59"/>
      <c r="TBF44" s="59"/>
      <c r="TBG44" s="59"/>
      <c r="TBH44" s="59"/>
      <c r="TBI44" s="59"/>
      <c r="TBJ44" s="59"/>
      <c r="TBK44" s="59"/>
      <c r="TBL44" s="59"/>
      <c r="TBM44" s="59"/>
      <c r="TBN44" s="59"/>
      <c r="TBO44" s="59"/>
      <c r="TBP44" s="59"/>
      <c r="TBQ44" s="59"/>
      <c r="TBR44" s="59"/>
      <c r="TBS44" s="59"/>
      <c r="TBT44" s="59"/>
      <c r="TBU44" s="59"/>
      <c r="TBV44" s="59"/>
      <c r="TBW44" s="59"/>
      <c r="TBX44" s="59"/>
      <c r="TBY44" s="59"/>
      <c r="TBZ44" s="59"/>
      <c r="TCA44" s="59"/>
      <c r="TCB44" s="59"/>
      <c r="TCC44" s="59"/>
      <c r="TCD44" s="59"/>
      <c r="TCE44" s="59"/>
      <c r="TCF44" s="59"/>
      <c r="TCG44" s="59"/>
      <c r="TCH44" s="59"/>
      <c r="TCI44" s="59"/>
      <c r="TCJ44" s="59"/>
      <c r="TCK44" s="59"/>
      <c r="TCL44" s="59"/>
      <c r="TCM44" s="59"/>
      <c r="TCN44" s="59"/>
      <c r="TCO44" s="59"/>
      <c r="TCP44" s="59"/>
      <c r="TCQ44" s="59"/>
      <c r="TCR44" s="59"/>
      <c r="TCS44" s="59"/>
      <c r="TCT44" s="59"/>
      <c r="TCU44" s="59"/>
      <c r="TCV44" s="59"/>
      <c r="TCW44" s="59"/>
      <c r="TCX44" s="59"/>
      <c r="TCY44" s="59"/>
      <c r="TCZ44" s="59"/>
      <c r="TDA44" s="59"/>
      <c r="TDB44" s="59"/>
      <c r="TDC44" s="59"/>
      <c r="TDD44" s="59"/>
      <c r="TDE44" s="59"/>
      <c r="TDF44" s="59"/>
      <c r="TDG44" s="59"/>
      <c r="TDH44" s="59"/>
      <c r="TDI44" s="59"/>
      <c r="TDJ44" s="59"/>
      <c r="TDK44" s="59"/>
      <c r="TDL44" s="59"/>
      <c r="TDM44" s="59"/>
      <c r="TDN44" s="59"/>
      <c r="TDO44" s="59"/>
      <c r="TDP44" s="59"/>
      <c r="TDQ44" s="59"/>
      <c r="TDR44" s="59"/>
      <c r="TDS44" s="59"/>
      <c r="TDT44" s="59"/>
      <c r="TDU44" s="59"/>
      <c r="TDV44" s="59"/>
      <c r="TDW44" s="59"/>
      <c r="TDX44" s="59"/>
      <c r="TDY44" s="59"/>
      <c r="TDZ44" s="59"/>
      <c r="TEA44" s="59"/>
      <c r="TEB44" s="59"/>
      <c r="TEC44" s="59"/>
      <c r="TED44" s="59"/>
      <c r="TEE44" s="59"/>
      <c r="TEF44" s="59"/>
      <c r="TEG44" s="59"/>
      <c r="TEH44" s="59"/>
      <c r="TEI44" s="59"/>
      <c r="TEJ44" s="59"/>
      <c r="TEK44" s="59"/>
      <c r="TEL44" s="59"/>
      <c r="TEM44" s="59"/>
      <c r="TEN44" s="59"/>
      <c r="TEO44" s="59"/>
      <c r="TEP44" s="59"/>
      <c r="TEQ44" s="59"/>
      <c r="TER44" s="59"/>
      <c r="TES44" s="59"/>
      <c r="TET44" s="59"/>
      <c r="TEU44" s="59"/>
      <c r="TEV44" s="59"/>
      <c r="TEW44" s="59"/>
      <c r="TEX44" s="59"/>
      <c r="TEY44" s="59"/>
      <c r="TEZ44" s="59"/>
      <c r="TFA44" s="59"/>
      <c r="TFB44" s="59"/>
      <c r="TFC44" s="59"/>
      <c r="TFD44" s="59"/>
      <c r="TFE44" s="59"/>
      <c r="TFF44" s="59"/>
      <c r="TFG44" s="59"/>
      <c r="TFH44" s="59"/>
      <c r="TFI44" s="59"/>
      <c r="TFJ44" s="59"/>
      <c r="TFK44" s="59"/>
      <c r="TFL44" s="59"/>
      <c r="TFM44" s="59"/>
      <c r="TFN44" s="59"/>
      <c r="TFO44" s="59"/>
      <c r="TFP44" s="59"/>
      <c r="TFQ44" s="59"/>
      <c r="TFR44" s="59"/>
      <c r="TFS44" s="59"/>
      <c r="TFT44" s="59"/>
      <c r="TFU44" s="59"/>
      <c r="TFV44" s="59"/>
      <c r="TFW44" s="59"/>
      <c r="TFX44" s="59"/>
      <c r="TFY44" s="59"/>
      <c r="TFZ44" s="59"/>
      <c r="TGA44" s="59"/>
      <c r="TGB44" s="59"/>
      <c r="TGC44" s="59"/>
      <c r="TGD44" s="59"/>
      <c r="TGE44" s="59"/>
      <c r="TGF44" s="59"/>
      <c r="TGG44" s="59"/>
      <c r="TGH44" s="59"/>
      <c r="TGI44" s="59"/>
      <c r="TGJ44" s="59"/>
      <c r="TGK44" s="59"/>
      <c r="TGL44" s="59"/>
      <c r="TGM44" s="59"/>
      <c r="TGN44" s="59"/>
      <c r="TGO44" s="59"/>
      <c r="TGP44" s="59"/>
      <c r="TGQ44" s="59"/>
      <c r="TGR44" s="59"/>
      <c r="TGS44" s="59"/>
      <c r="TGT44" s="59"/>
      <c r="TGU44" s="59"/>
      <c r="TGV44" s="59"/>
      <c r="TGW44" s="59"/>
      <c r="TGX44" s="59"/>
      <c r="TGY44" s="59"/>
      <c r="TGZ44" s="59"/>
      <c r="THA44" s="59"/>
      <c r="THB44" s="59"/>
      <c r="THC44" s="59"/>
      <c r="THD44" s="59"/>
      <c r="THE44" s="59"/>
      <c r="THF44" s="59"/>
      <c r="THG44" s="59"/>
      <c r="THH44" s="59"/>
      <c r="THI44" s="59"/>
      <c r="THJ44" s="59"/>
      <c r="THK44" s="59"/>
      <c r="THL44" s="59"/>
      <c r="THM44" s="59"/>
      <c r="THN44" s="59"/>
      <c r="THO44" s="59"/>
      <c r="THP44" s="59"/>
      <c r="THQ44" s="59"/>
      <c r="THR44" s="59"/>
      <c r="THS44" s="59"/>
      <c r="THT44" s="59"/>
      <c r="THU44" s="59"/>
      <c r="THV44" s="59"/>
      <c r="THW44" s="59"/>
      <c r="THX44" s="59"/>
      <c r="THY44" s="59"/>
      <c r="THZ44" s="59"/>
      <c r="TIA44" s="59"/>
      <c r="TIB44" s="59"/>
      <c r="TIC44" s="59"/>
      <c r="TID44" s="59"/>
      <c r="TIE44" s="59"/>
      <c r="TIF44" s="59"/>
      <c r="TIG44" s="59"/>
      <c r="TIH44" s="59"/>
      <c r="TII44" s="59"/>
      <c r="TIJ44" s="59"/>
      <c r="TIK44" s="59"/>
      <c r="TIL44" s="59"/>
      <c r="TIM44" s="59"/>
      <c r="TIN44" s="59"/>
      <c r="TIO44" s="59"/>
      <c r="TIP44" s="59"/>
      <c r="TIQ44" s="59"/>
      <c r="TIR44" s="59"/>
      <c r="TIS44" s="59"/>
      <c r="TIT44" s="59"/>
      <c r="TIU44" s="59"/>
      <c r="TIV44" s="59"/>
      <c r="TIW44" s="59"/>
      <c r="TIX44" s="59"/>
      <c r="TIY44" s="59"/>
      <c r="TIZ44" s="59"/>
      <c r="TJA44" s="59"/>
      <c r="TJB44" s="59"/>
      <c r="TJC44" s="59"/>
      <c r="TJD44" s="59"/>
      <c r="TJE44" s="59"/>
      <c r="TJF44" s="59"/>
      <c r="TJG44" s="59"/>
      <c r="TJH44" s="59"/>
      <c r="TJI44" s="59"/>
      <c r="TJJ44" s="59"/>
      <c r="TJK44" s="59"/>
      <c r="TJL44" s="59"/>
      <c r="TJM44" s="59"/>
      <c r="TJN44" s="59"/>
      <c r="TJO44" s="59"/>
      <c r="TJP44" s="59"/>
      <c r="TJQ44" s="59"/>
      <c r="TJR44" s="59"/>
      <c r="TJS44" s="59"/>
      <c r="TJT44" s="59"/>
      <c r="TJU44" s="59"/>
      <c r="TJV44" s="59"/>
      <c r="TJW44" s="59"/>
      <c r="TJX44" s="59"/>
      <c r="TJY44" s="59"/>
      <c r="TJZ44" s="59"/>
      <c r="TKA44" s="59"/>
      <c r="TKB44" s="59"/>
      <c r="TKC44" s="59"/>
      <c r="TKD44" s="59"/>
      <c r="TKE44" s="59"/>
      <c r="TKF44" s="59"/>
      <c r="TKG44" s="59"/>
      <c r="TKH44" s="59"/>
      <c r="TKI44" s="59"/>
      <c r="TKJ44" s="59"/>
      <c r="TKK44" s="59"/>
      <c r="TKL44" s="59"/>
      <c r="TKM44" s="59"/>
      <c r="TKN44" s="59"/>
      <c r="TKO44" s="59"/>
      <c r="TKP44" s="59"/>
      <c r="TKQ44" s="59"/>
      <c r="TKR44" s="59"/>
      <c r="TKS44" s="59"/>
      <c r="TKT44" s="59"/>
      <c r="TKU44" s="59"/>
      <c r="TKV44" s="59"/>
      <c r="TKW44" s="59"/>
      <c r="TKX44" s="59"/>
      <c r="TKY44" s="59"/>
      <c r="TKZ44" s="59"/>
      <c r="TLA44" s="59"/>
      <c r="TLB44" s="59"/>
      <c r="TLC44" s="59"/>
      <c r="TLD44" s="59"/>
      <c r="TLE44" s="59"/>
      <c r="TLF44" s="59"/>
      <c r="TLG44" s="59"/>
      <c r="TLH44" s="59"/>
      <c r="TLI44" s="59"/>
      <c r="TLJ44" s="59"/>
      <c r="TLK44" s="59"/>
      <c r="TLL44" s="59"/>
      <c r="TLM44" s="59"/>
      <c r="TLN44" s="59"/>
      <c r="TLO44" s="59"/>
      <c r="TLP44" s="59"/>
      <c r="TLQ44" s="59"/>
      <c r="TLR44" s="59"/>
      <c r="TLS44" s="59"/>
      <c r="TLT44" s="59"/>
      <c r="TLU44" s="59"/>
      <c r="TLV44" s="59"/>
      <c r="TLW44" s="59"/>
      <c r="TLX44" s="59"/>
      <c r="TLY44" s="59"/>
      <c r="TLZ44" s="59"/>
      <c r="TMA44" s="59"/>
      <c r="TMB44" s="59"/>
      <c r="TMC44" s="59"/>
      <c r="TMD44" s="59"/>
      <c r="TME44" s="59"/>
      <c r="TMF44" s="59"/>
      <c r="TMG44" s="59"/>
      <c r="TMH44" s="59"/>
      <c r="TMI44" s="59"/>
      <c r="TMJ44" s="59"/>
      <c r="TMK44" s="59"/>
      <c r="TML44" s="59"/>
      <c r="TMM44" s="59"/>
      <c r="TMN44" s="59"/>
      <c r="TMO44" s="59"/>
      <c r="TMP44" s="59"/>
      <c r="TMQ44" s="59"/>
      <c r="TMR44" s="59"/>
      <c r="TMS44" s="59"/>
      <c r="TMT44" s="59"/>
      <c r="TMU44" s="59"/>
      <c r="TMV44" s="59"/>
      <c r="TMW44" s="59"/>
      <c r="TMX44" s="59"/>
      <c r="TMY44" s="59"/>
      <c r="TMZ44" s="59"/>
      <c r="TNA44" s="59"/>
      <c r="TNB44" s="59"/>
      <c r="TNC44" s="59"/>
      <c r="TND44" s="59"/>
      <c r="TNE44" s="59"/>
      <c r="TNF44" s="59"/>
      <c r="TNG44" s="59"/>
      <c r="TNH44" s="59"/>
      <c r="TNI44" s="59"/>
      <c r="TNJ44" s="59"/>
      <c r="TNK44" s="59"/>
      <c r="TNL44" s="59"/>
      <c r="TNM44" s="59"/>
      <c r="TNN44" s="59"/>
      <c r="TNO44" s="59"/>
      <c r="TNP44" s="59"/>
      <c r="TNQ44" s="59"/>
      <c r="TNR44" s="59"/>
      <c r="TNS44" s="59"/>
      <c r="TNT44" s="59"/>
      <c r="TNU44" s="59"/>
      <c r="TNV44" s="59"/>
      <c r="TNW44" s="59"/>
      <c r="TNX44" s="59"/>
      <c r="TNY44" s="59"/>
      <c r="TNZ44" s="59"/>
      <c r="TOA44" s="59"/>
      <c r="TOB44" s="59"/>
      <c r="TOC44" s="59"/>
      <c r="TOD44" s="59"/>
      <c r="TOE44" s="59"/>
      <c r="TOF44" s="59"/>
      <c r="TOG44" s="59"/>
      <c r="TOH44" s="59"/>
      <c r="TOI44" s="59"/>
      <c r="TOJ44" s="59"/>
      <c r="TOK44" s="59"/>
      <c r="TOL44" s="59"/>
      <c r="TOM44" s="59"/>
      <c r="TON44" s="59"/>
      <c r="TOO44" s="59"/>
      <c r="TOP44" s="59"/>
      <c r="TOQ44" s="59"/>
      <c r="TOR44" s="59"/>
      <c r="TOS44" s="59"/>
      <c r="TOT44" s="59"/>
      <c r="TOU44" s="59"/>
      <c r="TOV44" s="59"/>
      <c r="TOW44" s="59"/>
      <c r="TOX44" s="59"/>
      <c r="TOY44" s="59"/>
      <c r="TOZ44" s="59"/>
      <c r="TPA44" s="59"/>
      <c r="TPB44" s="59"/>
      <c r="TPC44" s="59"/>
      <c r="TPD44" s="59"/>
      <c r="TPE44" s="59"/>
      <c r="TPF44" s="59"/>
      <c r="TPG44" s="59"/>
      <c r="TPH44" s="59"/>
      <c r="TPI44" s="59"/>
      <c r="TPJ44" s="59"/>
      <c r="TPK44" s="59"/>
      <c r="TPL44" s="59"/>
      <c r="TPM44" s="59"/>
      <c r="TPN44" s="59"/>
      <c r="TPO44" s="59"/>
      <c r="TPP44" s="59"/>
      <c r="TPQ44" s="59"/>
      <c r="TPR44" s="59"/>
      <c r="TPS44" s="59"/>
      <c r="TPT44" s="59"/>
      <c r="TPU44" s="59"/>
      <c r="TPV44" s="59"/>
      <c r="TPW44" s="59"/>
      <c r="TPX44" s="59"/>
      <c r="TPY44" s="59"/>
      <c r="TPZ44" s="59"/>
      <c r="TQA44" s="59"/>
      <c r="TQB44" s="59"/>
      <c r="TQC44" s="59"/>
      <c r="TQD44" s="59"/>
      <c r="TQE44" s="59"/>
      <c r="TQF44" s="59"/>
      <c r="TQG44" s="59"/>
      <c r="TQH44" s="59"/>
      <c r="TQI44" s="59"/>
      <c r="TQJ44" s="59"/>
      <c r="TQK44" s="59"/>
      <c r="TQL44" s="59"/>
      <c r="TQM44" s="59"/>
      <c r="TQN44" s="59"/>
      <c r="TQO44" s="59"/>
      <c r="TQP44" s="59"/>
      <c r="TQQ44" s="59"/>
      <c r="TQR44" s="59"/>
      <c r="TQS44" s="59"/>
      <c r="TQT44" s="59"/>
      <c r="TQU44" s="59"/>
      <c r="TQV44" s="59"/>
      <c r="TQW44" s="59"/>
      <c r="TQX44" s="59"/>
      <c r="TQY44" s="59"/>
      <c r="TQZ44" s="59"/>
      <c r="TRA44" s="59"/>
      <c r="TRB44" s="59"/>
      <c r="TRC44" s="59"/>
      <c r="TRD44" s="59"/>
      <c r="TRE44" s="59"/>
      <c r="TRF44" s="59"/>
      <c r="TRG44" s="59"/>
      <c r="TRH44" s="59"/>
      <c r="TRI44" s="59"/>
      <c r="TRJ44" s="59"/>
      <c r="TRK44" s="59"/>
      <c r="TRL44" s="59"/>
      <c r="TRM44" s="59"/>
      <c r="TRN44" s="59"/>
      <c r="TRO44" s="59"/>
      <c r="TRP44" s="59"/>
      <c r="TRQ44" s="59"/>
      <c r="TRR44" s="59"/>
      <c r="TRS44" s="59"/>
      <c r="TRT44" s="59"/>
      <c r="TRU44" s="59"/>
      <c r="TRV44" s="59"/>
      <c r="TRW44" s="59"/>
      <c r="TRX44" s="59"/>
      <c r="TRY44" s="59"/>
      <c r="TRZ44" s="59"/>
      <c r="TSA44" s="59"/>
      <c r="TSB44" s="59"/>
      <c r="TSC44" s="59"/>
      <c r="TSD44" s="59"/>
      <c r="TSE44" s="59"/>
      <c r="TSF44" s="59"/>
      <c r="TSG44" s="59"/>
      <c r="TSH44" s="59"/>
      <c r="TSI44" s="59"/>
      <c r="TSJ44" s="59"/>
      <c r="TSK44" s="59"/>
      <c r="TSL44" s="59"/>
      <c r="TSM44" s="59"/>
      <c r="TSN44" s="59"/>
      <c r="TSO44" s="59"/>
      <c r="TSP44" s="59"/>
      <c r="TSQ44" s="59"/>
      <c r="TSR44" s="59"/>
      <c r="TSS44" s="59"/>
      <c r="TST44" s="59"/>
      <c r="TSU44" s="59"/>
      <c r="TSV44" s="59"/>
      <c r="TSW44" s="59"/>
      <c r="TSX44" s="59"/>
      <c r="TSY44" s="59"/>
      <c r="TSZ44" s="59"/>
      <c r="TTA44" s="59"/>
      <c r="TTB44" s="59"/>
      <c r="TTC44" s="59"/>
      <c r="TTD44" s="59"/>
      <c r="TTE44" s="59"/>
      <c r="TTF44" s="59"/>
      <c r="TTG44" s="59"/>
      <c r="TTH44" s="59"/>
      <c r="TTI44" s="59"/>
      <c r="TTJ44" s="59"/>
      <c r="TTK44" s="59"/>
      <c r="TTL44" s="59"/>
      <c r="TTM44" s="59"/>
      <c r="TTN44" s="59"/>
      <c r="TTO44" s="59"/>
      <c r="TTP44" s="59"/>
      <c r="TTQ44" s="59"/>
      <c r="TTR44" s="59"/>
      <c r="TTS44" s="59"/>
      <c r="TTT44" s="59"/>
      <c r="TTU44" s="59"/>
      <c r="TTV44" s="59"/>
      <c r="TTW44" s="59"/>
      <c r="TTX44" s="59"/>
      <c r="TTY44" s="59"/>
      <c r="TTZ44" s="59"/>
      <c r="TUA44" s="59"/>
      <c r="TUB44" s="59"/>
      <c r="TUC44" s="59"/>
      <c r="TUD44" s="59"/>
      <c r="TUE44" s="59"/>
      <c r="TUF44" s="59"/>
      <c r="TUG44" s="59"/>
      <c r="TUH44" s="59"/>
      <c r="TUI44" s="59"/>
      <c r="TUJ44" s="59"/>
      <c r="TUK44" s="59"/>
      <c r="TUL44" s="59"/>
      <c r="TUM44" s="59"/>
      <c r="TUN44" s="59"/>
      <c r="TUO44" s="59"/>
      <c r="TUP44" s="59"/>
      <c r="TUQ44" s="59"/>
      <c r="TUR44" s="59"/>
      <c r="TUS44" s="59"/>
      <c r="TUT44" s="59"/>
      <c r="TUU44" s="59"/>
      <c r="TUV44" s="59"/>
      <c r="TUW44" s="59"/>
      <c r="TUX44" s="59"/>
      <c r="TUY44" s="59"/>
      <c r="TUZ44" s="59"/>
      <c r="TVA44" s="59"/>
      <c r="TVB44" s="59"/>
      <c r="TVC44" s="59"/>
      <c r="TVD44" s="59"/>
      <c r="TVE44" s="59"/>
      <c r="TVF44" s="59"/>
      <c r="TVG44" s="59"/>
      <c r="TVH44" s="59"/>
      <c r="TVI44" s="59"/>
      <c r="TVJ44" s="59"/>
      <c r="TVK44" s="59"/>
      <c r="TVL44" s="59"/>
      <c r="TVM44" s="59"/>
      <c r="TVN44" s="59"/>
      <c r="TVO44" s="59"/>
      <c r="TVP44" s="59"/>
      <c r="TVQ44" s="59"/>
      <c r="TVR44" s="59"/>
      <c r="TVS44" s="59"/>
      <c r="TVT44" s="59"/>
      <c r="TVU44" s="59"/>
      <c r="TVV44" s="59"/>
      <c r="TVW44" s="59"/>
      <c r="TVX44" s="59"/>
      <c r="TVY44" s="59"/>
      <c r="TVZ44" s="59"/>
      <c r="TWA44" s="59"/>
      <c r="TWB44" s="59"/>
      <c r="TWC44" s="59"/>
      <c r="TWD44" s="59"/>
      <c r="TWE44" s="59"/>
      <c r="TWF44" s="59"/>
      <c r="TWG44" s="59"/>
      <c r="TWH44" s="59"/>
      <c r="TWI44" s="59"/>
      <c r="TWJ44" s="59"/>
      <c r="TWK44" s="59"/>
      <c r="TWL44" s="59"/>
      <c r="TWM44" s="59"/>
      <c r="TWN44" s="59"/>
      <c r="TWO44" s="59"/>
      <c r="TWP44" s="59"/>
      <c r="TWQ44" s="59"/>
      <c r="TWR44" s="59"/>
      <c r="TWS44" s="59"/>
      <c r="TWT44" s="59"/>
      <c r="TWU44" s="59"/>
      <c r="TWV44" s="59"/>
      <c r="TWW44" s="59"/>
      <c r="TWX44" s="59"/>
      <c r="TWY44" s="59"/>
      <c r="TWZ44" s="59"/>
      <c r="TXA44" s="59"/>
      <c r="TXB44" s="59"/>
      <c r="TXC44" s="59"/>
      <c r="TXD44" s="59"/>
      <c r="TXE44" s="59"/>
      <c r="TXF44" s="59"/>
      <c r="TXG44" s="59"/>
      <c r="TXH44" s="59"/>
      <c r="TXI44" s="59"/>
      <c r="TXJ44" s="59"/>
      <c r="TXK44" s="59"/>
      <c r="TXL44" s="59"/>
      <c r="TXM44" s="59"/>
      <c r="TXN44" s="59"/>
      <c r="TXO44" s="59"/>
      <c r="TXP44" s="59"/>
      <c r="TXQ44" s="59"/>
      <c r="TXR44" s="59"/>
      <c r="TXS44" s="59"/>
      <c r="TXT44" s="59"/>
      <c r="TXU44" s="59"/>
      <c r="TXV44" s="59"/>
      <c r="TXW44" s="59"/>
      <c r="TXX44" s="59"/>
      <c r="TXY44" s="59"/>
      <c r="TXZ44" s="59"/>
      <c r="TYA44" s="59"/>
      <c r="TYB44" s="59"/>
      <c r="TYC44" s="59"/>
      <c r="TYD44" s="59"/>
      <c r="TYE44" s="59"/>
      <c r="TYF44" s="59"/>
      <c r="TYG44" s="59"/>
      <c r="TYH44" s="59"/>
      <c r="TYI44" s="59"/>
      <c r="TYJ44" s="59"/>
      <c r="TYK44" s="59"/>
      <c r="TYL44" s="59"/>
      <c r="TYM44" s="59"/>
      <c r="TYN44" s="59"/>
      <c r="TYO44" s="59"/>
      <c r="TYP44" s="59"/>
      <c r="TYQ44" s="59"/>
      <c r="TYR44" s="59"/>
      <c r="TYS44" s="59"/>
      <c r="TYT44" s="59"/>
      <c r="TYU44" s="59"/>
      <c r="TYV44" s="59"/>
      <c r="TYW44" s="59"/>
      <c r="TYX44" s="59"/>
      <c r="TYY44" s="59"/>
      <c r="TYZ44" s="59"/>
      <c r="TZA44" s="59"/>
      <c r="TZB44" s="59"/>
      <c r="TZC44" s="59"/>
      <c r="TZD44" s="59"/>
      <c r="TZE44" s="59"/>
      <c r="TZF44" s="59"/>
      <c r="TZG44" s="59"/>
      <c r="TZH44" s="59"/>
      <c r="TZI44" s="59"/>
      <c r="TZJ44" s="59"/>
      <c r="TZK44" s="59"/>
      <c r="TZL44" s="59"/>
      <c r="TZM44" s="59"/>
      <c r="TZN44" s="59"/>
      <c r="TZO44" s="59"/>
      <c r="TZP44" s="59"/>
      <c r="TZQ44" s="59"/>
      <c r="TZR44" s="59"/>
      <c r="TZS44" s="59"/>
      <c r="TZT44" s="59"/>
      <c r="TZU44" s="59"/>
      <c r="TZV44" s="59"/>
      <c r="TZW44" s="59"/>
      <c r="TZX44" s="59"/>
      <c r="TZY44" s="59"/>
      <c r="TZZ44" s="59"/>
      <c r="UAA44" s="59"/>
      <c r="UAB44" s="59"/>
      <c r="UAC44" s="59"/>
      <c r="UAD44" s="59"/>
      <c r="UAE44" s="59"/>
      <c r="UAF44" s="59"/>
      <c r="UAG44" s="59"/>
      <c r="UAH44" s="59"/>
      <c r="UAI44" s="59"/>
      <c r="UAJ44" s="59"/>
      <c r="UAK44" s="59"/>
      <c r="UAL44" s="59"/>
      <c r="UAM44" s="59"/>
      <c r="UAN44" s="59"/>
      <c r="UAO44" s="59"/>
      <c r="UAP44" s="59"/>
      <c r="UAQ44" s="59"/>
      <c r="UAR44" s="59"/>
      <c r="UAS44" s="59"/>
      <c r="UAT44" s="59"/>
      <c r="UAU44" s="59"/>
      <c r="UAV44" s="59"/>
      <c r="UAW44" s="59"/>
      <c r="UAX44" s="59"/>
      <c r="UAY44" s="59"/>
      <c r="UAZ44" s="59"/>
      <c r="UBA44" s="59"/>
      <c r="UBB44" s="59"/>
      <c r="UBC44" s="59"/>
      <c r="UBD44" s="59"/>
      <c r="UBE44" s="59"/>
      <c r="UBF44" s="59"/>
      <c r="UBG44" s="59"/>
      <c r="UBH44" s="59"/>
      <c r="UBI44" s="59"/>
      <c r="UBJ44" s="59"/>
      <c r="UBK44" s="59"/>
      <c r="UBL44" s="59"/>
      <c r="UBM44" s="59"/>
      <c r="UBN44" s="59"/>
      <c r="UBO44" s="59"/>
      <c r="UBP44" s="59"/>
      <c r="UBQ44" s="59"/>
      <c r="UBR44" s="59"/>
      <c r="UBS44" s="59"/>
      <c r="UBT44" s="59"/>
      <c r="UBU44" s="59"/>
      <c r="UBV44" s="59"/>
      <c r="UBW44" s="59"/>
      <c r="UBX44" s="59"/>
      <c r="UBY44" s="59"/>
      <c r="UBZ44" s="59"/>
      <c r="UCA44" s="59"/>
      <c r="UCB44" s="59"/>
      <c r="UCC44" s="59"/>
      <c r="UCD44" s="59"/>
      <c r="UCE44" s="59"/>
      <c r="UCF44" s="59"/>
      <c r="UCG44" s="59"/>
      <c r="UCH44" s="59"/>
      <c r="UCI44" s="59"/>
      <c r="UCJ44" s="59"/>
      <c r="UCK44" s="59"/>
      <c r="UCL44" s="59"/>
      <c r="UCM44" s="59"/>
      <c r="UCN44" s="59"/>
      <c r="UCO44" s="59"/>
      <c r="UCP44" s="59"/>
      <c r="UCQ44" s="59"/>
      <c r="UCR44" s="59"/>
      <c r="UCS44" s="59"/>
      <c r="UCT44" s="59"/>
      <c r="UCU44" s="59"/>
      <c r="UCV44" s="59"/>
      <c r="UCW44" s="59"/>
      <c r="UCX44" s="59"/>
      <c r="UCY44" s="59"/>
      <c r="UCZ44" s="59"/>
      <c r="UDA44" s="59"/>
      <c r="UDB44" s="59"/>
      <c r="UDC44" s="59"/>
      <c r="UDD44" s="59"/>
      <c r="UDE44" s="59"/>
      <c r="UDF44" s="59"/>
      <c r="UDG44" s="59"/>
      <c r="UDH44" s="59"/>
      <c r="UDI44" s="59"/>
      <c r="UDJ44" s="59"/>
      <c r="UDK44" s="59"/>
      <c r="UDL44" s="59"/>
      <c r="UDM44" s="59"/>
      <c r="UDN44" s="59"/>
      <c r="UDO44" s="59"/>
      <c r="UDP44" s="59"/>
      <c r="UDQ44" s="59"/>
      <c r="UDR44" s="59"/>
      <c r="UDS44" s="59"/>
      <c r="UDT44" s="59"/>
      <c r="UDU44" s="59"/>
      <c r="UDV44" s="59"/>
      <c r="UDW44" s="59"/>
      <c r="UDX44" s="59"/>
      <c r="UDY44" s="59"/>
      <c r="UDZ44" s="59"/>
      <c r="UEA44" s="59"/>
      <c r="UEB44" s="59"/>
      <c r="UEC44" s="59"/>
      <c r="UED44" s="59"/>
      <c r="UEE44" s="59"/>
      <c r="UEF44" s="59"/>
      <c r="UEG44" s="59"/>
      <c r="UEH44" s="59"/>
      <c r="UEI44" s="59"/>
      <c r="UEJ44" s="59"/>
      <c r="UEK44" s="59"/>
      <c r="UEL44" s="59"/>
      <c r="UEM44" s="59"/>
      <c r="UEN44" s="59"/>
      <c r="UEO44" s="59"/>
      <c r="UEP44" s="59"/>
      <c r="UEQ44" s="59"/>
      <c r="UER44" s="59"/>
      <c r="UES44" s="59"/>
      <c r="UET44" s="59"/>
      <c r="UEU44" s="59"/>
      <c r="UEV44" s="59"/>
      <c r="UEW44" s="59"/>
      <c r="UEX44" s="59"/>
      <c r="UEY44" s="59"/>
      <c r="UEZ44" s="59"/>
      <c r="UFA44" s="59"/>
      <c r="UFB44" s="59"/>
      <c r="UFC44" s="59"/>
      <c r="UFD44" s="59"/>
      <c r="UFE44" s="59"/>
      <c r="UFF44" s="59"/>
      <c r="UFG44" s="59"/>
      <c r="UFH44" s="59"/>
      <c r="UFI44" s="59"/>
      <c r="UFJ44" s="59"/>
      <c r="UFK44" s="59"/>
      <c r="UFL44" s="59"/>
      <c r="UFM44" s="59"/>
      <c r="UFN44" s="59"/>
      <c r="UFO44" s="59"/>
      <c r="UFP44" s="59"/>
      <c r="UFQ44" s="59"/>
      <c r="UFR44" s="59"/>
      <c r="UFS44" s="59"/>
      <c r="UFT44" s="59"/>
      <c r="UFU44" s="59"/>
      <c r="UFV44" s="59"/>
      <c r="UFW44" s="59"/>
      <c r="UFX44" s="59"/>
      <c r="UFY44" s="59"/>
      <c r="UFZ44" s="59"/>
      <c r="UGA44" s="59"/>
      <c r="UGB44" s="59"/>
      <c r="UGC44" s="59"/>
      <c r="UGD44" s="59"/>
      <c r="UGE44" s="59"/>
      <c r="UGF44" s="59"/>
      <c r="UGG44" s="59"/>
      <c r="UGH44" s="59"/>
      <c r="UGI44" s="59"/>
      <c r="UGJ44" s="59"/>
      <c r="UGK44" s="59"/>
      <c r="UGL44" s="59"/>
      <c r="UGM44" s="59"/>
      <c r="UGN44" s="59"/>
      <c r="UGO44" s="59"/>
      <c r="UGP44" s="59"/>
      <c r="UGQ44" s="59"/>
      <c r="UGR44" s="59"/>
      <c r="UGS44" s="59"/>
      <c r="UGT44" s="59"/>
      <c r="UGU44" s="59"/>
      <c r="UGV44" s="59"/>
      <c r="UGW44" s="59"/>
      <c r="UGX44" s="59"/>
      <c r="UGY44" s="59"/>
      <c r="UGZ44" s="59"/>
      <c r="UHA44" s="59"/>
      <c r="UHB44" s="59"/>
      <c r="UHC44" s="59"/>
      <c r="UHD44" s="59"/>
      <c r="UHE44" s="59"/>
      <c r="UHF44" s="59"/>
      <c r="UHG44" s="59"/>
      <c r="UHH44" s="59"/>
      <c r="UHI44" s="59"/>
      <c r="UHJ44" s="59"/>
      <c r="UHK44" s="59"/>
      <c r="UHL44" s="59"/>
      <c r="UHM44" s="59"/>
      <c r="UHN44" s="59"/>
      <c r="UHO44" s="59"/>
      <c r="UHP44" s="59"/>
      <c r="UHQ44" s="59"/>
      <c r="UHR44" s="59"/>
      <c r="UHS44" s="59"/>
      <c r="UHT44" s="59"/>
      <c r="UHU44" s="59"/>
      <c r="UHV44" s="59"/>
      <c r="UHW44" s="59"/>
      <c r="UHX44" s="59"/>
      <c r="UHY44" s="59"/>
      <c r="UHZ44" s="59"/>
      <c r="UIA44" s="59"/>
      <c r="UIB44" s="59"/>
      <c r="UIC44" s="59"/>
      <c r="UID44" s="59"/>
      <c r="UIE44" s="59"/>
      <c r="UIF44" s="59"/>
      <c r="UIG44" s="59"/>
      <c r="UIH44" s="59"/>
      <c r="UII44" s="59"/>
      <c r="UIJ44" s="59"/>
      <c r="UIK44" s="59"/>
      <c r="UIL44" s="59"/>
      <c r="UIM44" s="59"/>
      <c r="UIN44" s="59"/>
      <c r="UIO44" s="59"/>
      <c r="UIP44" s="59"/>
      <c r="UIQ44" s="59"/>
      <c r="UIR44" s="59"/>
      <c r="UIS44" s="59"/>
      <c r="UIT44" s="59"/>
      <c r="UIU44" s="59"/>
      <c r="UIV44" s="59"/>
      <c r="UIW44" s="59"/>
      <c r="UIX44" s="59"/>
      <c r="UIY44" s="59"/>
      <c r="UIZ44" s="59"/>
      <c r="UJA44" s="59"/>
      <c r="UJB44" s="59"/>
      <c r="UJC44" s="59"/>
      <c r="UJD44" s="59"/>
      <c r="UJE44" s="59"/>
      <c r="UJF44" s="59"/>
      <c r="UJG44" s="59"/>
      <c r="UJH44" s="59"/>
      <c r="UJI44" s="59"/>
      <c r="UJJ44" s="59"/>
      <c r="UJK44" s="59"/>
      <c r="UJL44" s="59"/>
      <c r="UJM44" s="59"/>
      <c r="UJN44" s="59"/>
      <c r="UJO44" s="59"/>
      <c r="UJP44" s="59"/>
      <c r="UJQ44" s="59"/>
      <c r="UJR44" s="59"/>
      <c r="UJS44" s="59"/>
      <c r="UJT44" s="59"/>
      <c r="UJU44" s="59"/>
      <c r="UJV44" s="59"/>
      <c r="UJW44" s="59"/>
      <c r="UJX44" s="59"/>
      <c r="UJY44" s="59"/>
      <c r="UJZ44" s="59"/>
      <c r="UKA44" s="59"/>
      <c r="UKB44" s="59"/>
      <c r="UKC44" s="59"/>
      <c r="UKD44" s="59"/>
      <c r="UKE44" s="59"/>
      <c r="UKF44" s="59"/>
      <c r="UKG44" s="59"/>
      <c r="UKH44" s="59"/>
      <c r="UKI44" s="59"/>
      <c r="UKJ44" s="59"/>
      <c r="UKK44" s="59"/>
      <c r="UKL44" s="59"/>
      <c r="UKM44" s="59"/>
      <c r="UKN44" s="59"/>
      <c r="UKO44" s="59"/>
      <c r="UKP44" s="59"/>
      <c r="UKQ44" s="59"/>
      <c r="UKR44" s="59"/>
      <c r="UKS44" s="59"/>
      <c r="UKT44" s="59"/>
      <c r="UKU44" s="59"/>
      <c r="UKV44" s="59"/>
      <c r="UKW44" s="59"/>
      <c r="UKX44" s="59"/>
      <c r="UKY44" s="59"/>
      <c r="UKZ44" s="59"/>
      <c r="ULA44" s="59"/>
      <c r="ULB44" s="59"/>
      <c r="ULC44" s="59"/>
      <c r="ULD44" s="59"/>
      <c r="ULE44" s="59"/>
      <c r="ULF44" s="59"/>
      <c r="ULG44" s="59"/>
      <c r="ULH44" s="59"/>
      <c r="ULI44" s="59"/>
      <c r="ULJ44" s="59"/>
      <c r="ULK44" s="59"/>
      <c r="ULL44" s="59"/>
      <c r="ULM44" s="59"/>
      <c r="ULN44" s="59"/>
      <c r="ULO44" s="59"/>
      <c r="ULP44" s="59"/>
      <c r="ULQ44" s="59"/>
      <c r="ULR44" s="59"/>
      <c r="ULS44" s="59"/>
      <c r="ULT44" s="59"/>
      <c r="ULU44" s="59"/>
      <c r="ULV44" s="59"/>
      <c r="ULW44" s="59"/>
      <c r="ULX44" s="59"/>
      <c r="ULY44" s="59"/>
      <c r="ULZ44" s="59"/>
      <c r="UMA44" s="59"/>
      <c r="UMB44" s="59"/>
      <c r="UMC44" s="59"/>
      <c r="UMD44" s="59"/>
      <c r="UME44" s="59"/>
      <c r="UMF44" s="59"/>
      <c r="UMG44" s="59"/>
      <c r="UMH44" s="59"/>
      <c r="UMI44" s="59"/>
      <c r="UMJ44" s="59"/>
      <c r="UMK44" s="59"/>
      <c r="UML44" s="59"/>
      <c r="UMM44" s="59"/>
      <c r="UMN44" s="59"/>
      <c r="UMO44" s="59"/>
      <c r="UMP44" s="59"/>
      <c r="UMQ44" s="59"/>
      <c r="UMR44" s="59"/>
      <c r="UMS44" s="59"/>
      <c r="UMT44" s="59"/>
      <c r="UMU44" s="59"/>
      <c r="UMV44" s="59"/>
      <c r="UMW44" s="59"/>
      <c r="UMX44" s="59"/>
      <c r="UMY44" s="59"/>
      <c r="UMZ44" s="59"/>
      <c r="UNA44" s="59"/>
      <c r="UNB44" s="59"/>
      <c r="UNC44" s="59"/>
      <c r="UND44" s="59"/>
      <c r="UNE44" s="59"/>
      <c r="UNF44" s="59"/>
      <c r="UNG44" s="59"/>
      <c r="UNH44" s="59"/>
      <c r="UNI44" s="59"/>
      <c r="UNJ44" s="59"/>
      <c r="UNK44" s="59"/>
      <c r="UNL44" s="59"/>
      <c r="UNM44" s="59"/>
      <c r="UNN44" s="59"/>
      <c r="UNO44" s="59"/>
      <c r="UNP44" s="59"/>
      <c r="UNQ44" s="59"/>
      <c r="UNR44" s="59"/>
      <c r="UNS44" s="59"/>
      <c r="UNT44" s="59"/>
      <c r="UNU44" s="59"/>
      <c r="UNV44" s="59"/>
      <c r="UNW44" s="59"/>
      <c r="UNX44" s="59"/>
      <c r="UNY44" s="59"/>
      <c r="UNZ44" s="59"/>
      <c r="UOA44" s="59"/>
      <c r="UOB44" s="59"/>
      <c r="UOC44" s="59"/>
      <c r="UOD44" s="59"/>
      <c r="UOE44" s="59"/>
      <c r="UOF44" s="59"/>
      <c r="UOG44" s="59"/>
      <c r="UOH44" s="59"/>
      <c r="UOI44" s="59"/>
      <c r="UOJ44" s="59"/>
      <c r="UOK44" s="59"/>
      <c r="UOL44" s="59"/>
      <c r="UOM44" s="59"/>
      <c r="UON44" s="59"/>
      <c r="UOO44" s="59"/>
      <c r="UOP44" s="59"/>
      <c r="UOQ44" s="59"/>
      <c r="UOR44" s="59"/>
      <c r="UOS44" s="59"/>
      <c r="UOT44" s="59"/>
      <c r="UOU44" s="59"/>
      <c r="UOV44" s="59"/>
      <c r="UOW44" s="59"/>
      <c r="UOX44" s="59"/>
      <c r="UOY44" s="59"/>
      <c r="UOZ44" s="59"/>
      <c r="UPA44" s="59"/>
      <c r="UPB44" s="59"/>
      <c r="UPC44" s="59"/>
      <c r="UPD44" s="59"/>
      <c r="UPE44" s="59"/>
      <c r="UPF44" s="59"/>
      <c r="UPG44" s="59"/>
      <c r="UPH44" s="59"/>
      <c r="UPI44" s="59"/>
      <c r="UPJ44" s="59"/>
      <c r="UPK44" s="59"/>
      <c r="UPL44" s="59"/>
      <c r="UPM44" s="59"/>
      <c r="UPN44" s="59"/>
      <c r="UPO44" s="59"/>
      <c r="UPP44" s="59"/>
      <c r="UPQ44" s="59"/>
      <c r="UPR44" s="59"/>
      <c r="UPS44" s="59"/>
      <c r="UPT44" s="59"/>
      <c r="UPU44" s="59"/>
      <c r="UPV44" s="59"/>
      <c r="UPW44" s="59"/>
      <c r="UPX44" s="59"/>
      <c r="UPY44" s="59"/>
      <c r="UPZ44" s="59"/>
      <c r="UQA44" s="59"/>
      <c r="UQB44" s="59"/>
      <c r="UQC44" s="59"/>
      <c r="UQD44" s="59"/>
      <c r="UQE44" s="59"/>
      <c r="UQF44" s="59"/>
      <c r="UQG44" s="59"/>
      <c r="UQH44" s="59"/>
      <c r="UQI44" s="59"/>
      <c r="UQJ44" s="59"/>
      <c r="UQK44" s="59"/>
      <c r="UQL44" s="59"/>
      <c r="UQM44" s="59"/>
      <c r="UQN44" s="59"/>
      <c r="UQO44" s="59"/>
      <c r="UQP44" s="59"/>
      <c r="UQQ44" s="59"/>
      <c r="UQR44" s="59"/>
      <c r="UQS44" s="59"/>
      <c r="UQT44" s="59"/>
      <c r="UQU44" s="59"/>
      <c r="UQV44" s="59"/>
      <c r="UQW44" s="59"/>
      <c r="UQX44" s="59"/>
      <c r="UQY44" s="59"/>
      <c r="UQZ44" s="59"/>
      <c r="URA44" s="59"/>
      <c r="URB44" s="59"/>
      <c r="URC44" s="59"/>
      <c r="URD44" s="59"/>
      <c r="URE44" s="59"/>
      <c r="URF44" s="59"/>
      <c r="URG44" s="59"/>
      <c r="URH44" s="59"/>
      <c r="URI44" s="59"/>
      <c r="URJ44" s="59"/>
      <c r="URK44" s="59"/>
      <c r="URL44" s="59"/>
      <c r="URM44" s="59"/>
      <c r="URN44" s="59"/>
      <c r="URO44" s="59"/>
      <c r="URP44" s="59"/>
      <c r="URQ44" s="59"/>
      <c r="URR44" s="59"/>
      <c r="URS44" s="59"/>
      <c r="URT44" s="59"/>
      <c r="URU44" s="59"/>
      <c r="URV44" s="59"/>
      <c r="URW44" s="59"/>
      <c r="URX44" s="59"/>
      <c r="URY44" s="59"/>
      <c r="URZ44" s="59"/>
      <c r="USA44" s="59"/>
      <c r="USB44" s="59"/>
      <c r="USC44" s="59"/>
      <c r="USD44" s="59"/>
      <c r="USE44" s="59"/>
      <c r="USF44" s="59"/>
      <c r="USG44" s="59"/>
      <c r="USH44" s="59"/>
      <c r="USI44" s="59"/>
      <c r="USJ44" s="59"/>
      <c r="USK44" s="59"/>
      <c r="USL44" s="59"/>
      <c r="USM44" s="59"/>
      <c r="USN44" s="59"/>
      <c r="USO44" s="59"/>
      <c r="USP44" s="59"/>
      <c r="USQ44" s="59"/>
      <c r="USR44" s="59"/>
      <c r="USS44" s="59"/>
      <c r="UST44" s="59"/>
      <c r="USU44" s="59"/>
      <c r="USV44" s="59"/>
      <c r="USW44" s="59"/>
      <c r="USX44" s="59"/>
      <c r="USY44" s="59"/>
      <c r="USZ44" s="59"/>
      <c r="UTA44" s="59"/>
      <c r="UTB44" s="59"/>
      <c r="UTC44" s="59"/>
      <c r="UTD44" s="59"/>
      <c r="UTE44" s="59"/>
      <c r="UTF44" s="59"/>
      <c r="UTG44" s="59"/>
      <c r="UTH44" s="59"/>
      <c r="UTI44" s="59"/>
      <c r="UTJ44" s="59"/>
      <c r="UTK44" s="59"/>
      <c r="UTL44" s="59"/>
      <c r="UTM44" s="59"/>
      <c r="UTN44" s="59"/>
      <c r="UTO44" s="59"/>
      <c r="UTP44" s="59"/>
      <c r="UTQ44" s="59"/>
      <c r="UTR44" s="59"/>
      <c r="UTS44" s="59"/>
      <c r="UTT44" s="59"/>
      <c r="UTU44" s="59"/>
      <c r="UTV44" s="59"/>
      <c r="UTW44" s="59"/>
      <c r="UTX44" s="59"/>
      <c r="UTY44" s="59"/>
      <c r="UTZ44" s="59"/>
      <c r="UUA44" s="59"/>
      <c r="UUB44" s="59"/>
      <c r="UUC44" s="59"/>
      <c r="UUD44" s="59"/>
      <c r="UUE44" s="59"/>
      <c r="UUF44" s="59"/>
      <c r="UUG44" s="59"/>
      <c r="UUH44" s="59"/>
      <c r="UUI44" s="59"/>
      <c r="UUJ44" s="59"/>
      <c r="UUK44" s="59"/>
      <c r="UUL44" s="59"/>
      <c r="UUM44" s="59"/>
      <c r="UUN44" s="59"/>
      <c r="UUO44" s="59"/>
      <c r="UUP44" s="59"/>
      <c r="UUQ44" s="59"/>
      <c r="UUR44" s="59"/>
      <c r="UUS44" s="59"/>
      <c r="UUT44" s="59"/>
      <c r="UUU44" s="59"/>
      <c r="UUV44" s="59"/>
      <c r="UUW44" s="59"/>
      <c r="UUX44" s="59"/>
      <c r="UUY44" s="59"/>
      <c r="UUZ44" s="59"/>
      <c r="UVA44" s="59"/>
      <c r="UVB44" s="59"/>
      <c r="UVC44" s="59"/>
      <c r="UVD44" s="59"/>
      <c r="UVE44" s="59"/>
      <c r="UVF44" s="59"/>
      <c r="UVG44" s="59"/>
      <c r="UVH44" s="59"/>
      <c r="UVI44" s="59"/>
      <c r="UVJ44" s="59"/>
      <c r="UVK44" s="59"/>
      <c r="UVL44" s="59"/>
      <c r="UVM44" s="59"/>
      <c r="UVN44" s="59"/>
      <c r="UVO44" s="59"/>
      <c r="UVP44" s="59"/>
      <c r="UVQ44" s="59"/>
      <c r="UVR44" s="59"/>
      <c r="UVS44" s="59"/>
      <c r="UVT44" s="59"/>
      <c r="UVU44" s="59"/>
      <c r="UVV44" s="59"/>
      <c r="UVW44" s="59"/>
      <c r="UVX44" s="59"/>
      <c r="UVY44" s="59"/>
      <c r="UVZ44" s="59"/>
      <c r="UWA44" s="59"/>
      <c r="UWB44" s="59"/>
      <c r="UWC44" s="59"/>
      <c r="UWD44" s="59"/>
      <c r="UWE44" s="59"/>
      <c r="UWF44" s="59"/>
      <c r="UWG44" s="59"/>
      <c r="UWH44" s="59"/>
      <c r="UWI44" s="59"/>
      <c r="UWJ44" s="59"/>
      <c r="UWK44" s="59"/>
      <c r="UWL44" s="59"/>
      <c r="UWM44" s="59"/>
      <c r="UWN44" s="59"/>
      <c r="UWO44" s="59"/>
      <c r="UWP44" s="59"/>
      <c r="UWQ44" s="59"/>
      <c r="UWR44" s="59"/>
      <c r="UWS44" s="59"/>
      <c r="UWT44" s="59"/>
      <c r="UWU44" s="59"/>
      <c r="UWV44" s="59"/>
      <c r="UWW44" s="59"/>
      <c r="UWX44" s="59"/>
      <c r="UWY44" s="59"/>
      <c r="UWZ44" s="59"/>
      <c r="UXA44" s="59"/>
      <c r="UXB44" s="59"/>
      <c r="UXC44" s="59"/>
      <c r="UXD44" s="59"/>
      <c r="UXE44" s="59"/>
      <c r="UXF44" s="59"/>
      <c r="UXG44" s="59"/>
      <c r="UXH44" s="59"/>
      <c r="UXI44" s="59"/>
      <c r="UXJ44" s="59"/>
      <c r="UXK44" s="59"/>
      <c r="UXL44" s="59"/>
      <c r="UXM44" s="59"/>
      <c r="UXN44" s="59"/>
      <c r="UXO44" s="59"/>
      <c r="UXP44" s="59"/>
      <c r="UXQ44" s="59"/>
      <c r="UXR44" s="59"/>
      <c r="UXS44" s="59"/>
      <c r="UXT44" s="59"/>
      <c r="UXU44" s="59"/>
      <c r="UXV44" s="59"/>
      <c r="UXW44" s="59"/>
      <c r="UXX44" s="59"/>
      <c r="UXY44" s="59"/>
      <c r="UXZ44" s="59"/>
      <c r="UYA44" s="59"/>
      <c r="UYB44" s="59"/>
      <c r="UYC44" s="59"/>
      <c r="UYD44" s="59"/>
      <c r="UYE44" s="59"/>
      <c r="UYF44" s="59"/>
      <c r="UYG44" s="59"/>
      <c r="UYH44" s="59"/>
      <c r="UYI44" s="59"/>
      <c r="UYJ44" s="59"/>
      <c r="UYK44" s="59"/>
      <c r="UYL44" s="59"/>
      <c r="UYM44" s="59"/>
      <c r="UYN44" s="59"/>
      <c r="UYO44" s="59"/>
      <c r="UYP44" s="59"/>
      <c r="UYQ44" s="59"/>
      <c r="UYR44" s="59"/>
      <c r="UYS44" s="59"/>
      <c r="UYT44" s="59"/>
      <c r="UYU44" s="59"/>
      <c r="UYV44" s="59"/>
      <c r="UYW44" s="59"/>
      <c r="UYX44" s="59"/>
      <c r="UYY44" s="59"/>
      <c r="UYZ44" s="59"/>
      <c r="UZA44" s="59"/>
      <c r="UZB44" s="59"/>
      <c r="UZC44" s="59"/>
      <c r="UZD44" s="59"/>
      <c r="UZE44" s="59"/>
      <c r="UZF44" s="59"/>
      <c r="UZG44" s="59"/>
      <c r="UZH44" s="59"/>
      <c r="UZI44" s="59"/>
      <c r="UZJ44" s="59"/>
      <c r="UZK44" s="59"/>
      <c r="UZL44" s="59"/>
      <c r="UZM44" s="59"/>
      <c r="UZN44" s="59"/>
      <c r="UZO44" s="59"/>
      <c r="UZP44" s="59"/>
      <c r="UZQ44" s="59"/>
      <c r="UZR44" s="59"/>
      <c r="UZS44" s="59"/>
      <c r="UZT44" s="59"/>
      <c r="UZU44" s="59"/>
      <c r="UZV44" s="59"/>
      <c r="UZW44" s="59"/>
      <c r="UZX44" s="59"/>
      <c r="UZY44" s="59"/>
      <c r="UZZ44" s="59"/>
      <c r="VAA44" s="59"/>
      <c r="VAB44" s="59"/>
      <c r="VAC44" s="59"/>
      <c r="VAD44" s="59"/>
      <c r="VAE44" s="59"/>
      <c r="VAF44" s="59"/>
      <c r="VAG44" s="59"/>
      <c r="VAH44" s="59"/>
      <c r="VAI44" s="59"/>
      <c r="VAJ44" s="59"/>
      <c r="VAK44" s="59"/>
      <c r="VAL44" s="59"/>
      <c r="VAM44" s="59"/>
      <c r="VAN44" s="59"/>
      <c r="VAO44" s="59"/>
      <c r="VAP44" s="59"/>
      <c r="VAQ44" s="59"/>
      <c r="VAR44" s="59"/>
      <c r="VAS44" s="59"/>
      <c r="VAT44" s="59"/>
      <c r="VAU44" s="59"/>
      <c r="VAV44" s="59"/>
      <c r="VAW44" s="59"/>
      <c r="VAX44" s="59"/>
      <c r="VAY44" s="59"/>
      <c r="VAZ44" s="59"/>
      <c r="VBA44" s="59"/>
      <c r="VBB44" s="59"/>
      <c r="VBC44" s="59"/>
      <c r="VBD44" s="59"/>
      <c r="VBE44" s="59"/>
      <c r="VBF44" s="59"/>
      <c r="VBG44" s="59"/>
      <c r="VBH44" s="59"/>
      <c r="VBI44" s="59"/>
      <c r="VBJ44" s="59"/>
      <c r="VBK44" s="59"/>
      <c r="VBL44" s="59"/>
      <c r="VBM44" s="59"/>
      <c r="VBN44" s="59"/>
      <c r="VBO44" s="59"/>
      <c r="VBP44" s="59"/>
      <c r="VBQ44" s="59"/>
      <c r="VBR44" s="59"/>
      <c r="VBS44" s="59"/>
      <c r="VBT44" s="59"/>
      <c r="VBU44" s="59"/>
      <c r="VBV44" s="59"/>
      <c r="VBW44" s="59"/>
      <c r="VBX44" s="59"/>
      <c r="VBY44" s="59"/>
      <c r="VBZ44" s="59"/>
      <c r="VCA44" s="59"/>
      <c r="VCB44" s="59"/>
      <c r="VCC44" s="59"/>
      <c r="VCD44" s="59"/>
      <c r="VCE44" s="59"/>
      <c r="VCF44" s="59"/>
      <c r="VCG44" s="59"/>
      <c r="VCH44" s="59"/>
      <c r="VCI44" s="59"/>
      <c r="VCJ44" s="59"/>
      <c r="VCK44" s="59"/>
      <c r="VCL44" s="59"/>
      <c r="VCM44" s="59"/>
      <c r="VCN44" s="59"/>
      <c r="VCO44" s="59"/>
      <c r="VCP44" s="59"/>
      <c r="VCQ44" s="59"/>
      <c r="VCR44" s="59"/>
      <c r="VCS44" s="59"/>
      <c r="VCT44" s="59"/>
      <c r="VCU44" s="59"/>
      <c r="VCV44" s="59"/>
      <c r="VCW44" s="59"/>
      <c r="VCX44" s="59"/>
      <c r="VCY44" s="59"/>
      <c r="VCZ44" s="59"/>
      <c r="VDA44" s="59"/>
      <c r="VDB44" s="59"/>
      <c r="VDC44" s="59"/>
      <c r="VDD44" s="59"/>
      <c r="VDE44" s="59"/>
      <c r="VDF44" s="59"/>
      <c r="VDG44" s="59"/>
      <c r="VDH44" s="59"/>
      <c r="VDI44" s="59"/>
      <c r="VDJ44" s="59"/>
      <c r="VDK44" s="59"/>
      <c r="VDL44" s="59"/>
      <c r="VDM44" s="59"/>
      <c r="VDN44" s="59"/>
      <c r="VDO44" s="59"/>
      <c r="VDP44" s="59"/>
      <c r="VDQ44" s="59"/>
      <c r="VDR44" s="59"/>
      <c r="VDS44" s="59"/>
      <c r="VDT44" s="59"/>
      <c r="VDU44" s="59"/>
      <c r="VDV44" s="59"/>
      <c r="VDW44" s="59"/>
      <c r="VDX44" s="59"/>
      <c r="VDY44" s="59"/>
      <c r="VDZ44" s="59"/>
      <c r="VEA44" s="59"/>
      <c r="VEB44" s="59"/>
      <c r="VEC44" s="59"/>
      <c r="VED44" s="59"/>
      <c r="VEE44" s="59"/>
      <c r="VEF44" s="59"/>
      <c r="VEG44" s="59"/>
      <c r="VEH44" s="59"/>
      <c r="VEI44" s="59"/>
      <c r="VEJ44" s="59"/>
      <c r="VEK44" s="59"/>
      <c r="VEL44" s="59"/>
      <c r="VEM44" s="59"/>
      <c r="VEN44" s="59"/>
      <c r="VEO44" s="59"/>
      <c r="VEP44" s="59"/>
      <c r="VEQ44" s="59"/>
      <c r="VER44" s="59"/>
      <c r="VES44" s="59"/>
      <c r="VET44" s="59"/>
      <c r="VEU44" s="59"/>
      <c r="VEV44" s="59"/>
      <c r="VEW44" s="59"/>
      <c r="VEX44" s="59"/>
      <c r="VEY44" s="59"/>
      <c r="VEZ44" s="59"/>
      <c r="VFA44" s="59"/>
      <c r="VFB44" s="59"/>
      <c r="VFC44" s="59"/>
      <c r="VFD44" s="59"/>
      <c r="VFE44" s="59"/>
      <c r="VFF44" s="59"/>
      <c r="VFG44" s="59"/>
      <c r="VFH44" s="59"/>
      <c r="VFI44" s="59"/>
      <c r="VFJ44" s="59"/>
      <c r="VFK44" s="59"/>
      <c r="VFL44" s="59"/>
      <c r="VFM44" s="59"/>
      <c r="VFN44" s="59"/>
      <c r="VFO44" s="59"/>
      <c r="VFP44" s="59"/>
      <c r="VFQ44" s="59"/>
      <c r="VFR44" s="59"/>
      <c r="VFS44" s="59"/>
      <c r="VFT44" s="59"/>
      <c r="VFU44" s="59"/>
      <c r="VFV44" s="59"/>
      <c r="VFW44" s="59"/>
      <c r="VFX44" s="59"/>
      <c r="VFY44" s="59"/>
      <c r="VFZ44" s="59"/>
      <c r="VGA44" s="59"/>
      <c r="VGB44" s="59"/>
      <c r="VGC44" s="59"/>
      <c r="VGD44" s="59"/>
      <c r="VGE44" s="59"/>
      <c r="VGF44" s="59"/>
      <c r="VGG44" s="59"/>
      <c r="VGH44" s="59"/>
      <c r="VGI44" s="59"/>
      <c r="VGJ44" s="59"/>
      <c r="VGK44" s="59"/>
      <c r="VGL44" s="59"/>
      <c r="VGM44" s="59"/>
      <c r="VGN44" s="59"/>
      <c r="VGO44" s="59"/>
      <c r="VGP44" s="59"/>
      <c r="VGQ44" s="59"/>
      <c r="VGR44" s="59"/>
      <c r="VGS44" s="59"/>
      <c r="VGT44" s="59"/>
      <c r="VGU44" s="59"/>
      <c r="VGV44" s="59"/>
      <c r="VGW44" s="59"/>
      <c r="VGX44" s="59"/>
      <c r="VGY44" s="59"/>
      <c r="VGZ44" s="59"/>
      <c r="VHA44" s="59"/>
      <c r="VHB44" s="59"/>
      <c r="VHC44" s="59"/>
      <c r="VHD44" s="59"/>
      <c r="VHE44" s="59"/>
      <c r="VHF44" s="59"/>
      <c r="VHG44" s="59"/>
      <c r="VHH44" s="59"/>
      <c r="VHI44" s="59"/>
      <c r="VHJ44" s="59"/>
      <c r="VHK44" s="59"/>
      <c r="VHL44" s="59"/>
      <c r="VHM44" s="59"/>
      <c r="VHN44" s="59"/>
      <c r="VHO44" s="59"/>
      <c r="VHP44" s="59"/>
      <c r="VHQ44" s="59"/>
      <c r="VHR44" s="59"/>
      <c r="VHS44" s="59"/>
      <c r="VHT44" s="59"/>
      <c r="VHU44" s="59"/>
      <c r="VHV44" s="59"/>
      <c r="VHW44" s="59"/>
      <c r="VHX44" s="59"/>
      <c r="VHY44" s="59"/>
      <c r="VHZ44" s="59"/>
      <c r="VIA44" s="59"/>
      <c r="VIB44" s="59"/>
      <c r="VIC44" s="59"/>
      <c r="VID44" s="59"/>
      <c r="VIE44" s="59"/>
      <c r="VIF44" s="59"/>
      <c r="VIG44" s="59"/>
      <c r="VIH44" s="59"/>
      <c r="VII44" s="59"/>
      <c r="VIJ44" s="59"/>
      <c r="VIK44" s="59"/>
      <c r="VIL44" s="59"/>
      <c r="VIM44" s="59"/>
      <c r="VIN44" s="59"/>
      <c r="VIO44" s="59"/>
      <c r="VIP44" s="59"/>
      <c r="VIQ44" s="59"/>
      <c r="VIR44" s="59"/>
      <c r="VIS44" s="59"/>
      <c r="VIT44" s="59"/>
      <c r="VIU44" s="59"/>
      <c r="VIV44" s="59"/>
      <c r="VIW44" s="59"/>
      <c r="VIX44" s="59"/>
      <c r="VIY44" s="59"/>
      <c r="VIZ44" s="59"/>
      <c r="VJA44" s="59"/>
      <c r="VJB44" s="59"/>
      <c r="VJC44" s="59"/>
      <c r="VJD44" s="59"/>
      <c r="VJE44" s="59"/>
      <c r="VJF44" s="59"/>
      <c r="VJG44" s="59"/>
      <c r="VJH44" s="59"/>
      <c r="VJI44" s="59"/>
      <c r="VJJ44" s="59"/>
      <c r="VJK44" s="59"/>
      <c r="VJL44" s="59"/>
      <c r="VJM44" s="59"/>
      <c r="VJN44" s="59"/>
      <c r="VJO44" s="59"/>
      <c r="VJP44" s="59"/>
      <c r="VJQ44" s="59"/>
      <c r="VJR44" s="59"/>
      <c r="VJS44" s="59"/>
      <c r="VJT44" s="59"/>
      <c r="VJU44" s="59"/>
      <c r="VJV44" s="59"/>
      <c r="VJW44" s="59"/>
      <c r="VJX44" s="59"/>
      <c r="VJY44" s="59"/>
      <c r="VJZ44" s="59"/>
      <c r="VKA44" s="59"/>
      <c r="VKB44" s="59"/>
      <c r="VKC44" s="59"/>
      <c r="VKD44" s="59"/>
      <c r="VKE44" s="59"/>
      <c r="VKF44" s="59"/>
      <c r="VKG44" s="59"/>
      <c r="VKH44" s="59"/>
      <c r="VKI44" s="59"/>
      <c r="VKJ44" s="59"/>
      <c r="VKK44" s="59"/>
      <c r="VKL44" s="59"/>
      <c r="VKM44" s="59"/>
      <c r="VKN44" s="59"/>
      <c r="VKO44" s="59"/>
      <c r="VKP44" s="59"/>
      <c r="VKQ44" s="59"/>
      <c r="VKR44" s="59"/>
      <c r="VKS44" s="59"/>
      <c r="VKT44" s="59"/>
      <c r="VKU44" s="59"/>
      <c r="VKV44" s="59"/>
      <c r="VKW44" s="59"/>
      <c r="VKX44" s="59"/>
      <c r="VKY44" s="59"/>
      <c r="VKZ44" s="59"/>
      <c r="VLA44" s="59"/>
      <c r="VLB44" s="59"/>
      <c r="VLC44" s="59"/>
      <c r="VLD44" s="59"/>
      <c r="VLE44" s="59"/>
      <c r="VLF44" s="59"/>
      <c r="VLG44" s="59"/>
      <c r="VLH44" s="59"/>
      <c r="VLI44" s="59"/>
      <c r="VLJ44" s="59"/>
      <c r="VLK44" s="59"/>
      <c r="VLL44" s="59"/>
      <c r="VLM44" s="59"/>
      <c r="VLN44" s="59"/>
      <c r="VLO44" s="59"/>
      <c r="VLP44" s="59"/>
      <c r="VLQ44" s="59"/>
      <c r="VLR44" s="59"/>
      <c r="VLS44" s="59"/>
      <c r="VLT44" s="59"/>
      <c r="VLU44" s="59"/>
      <c r="VLV44" s="59"/>
      <c r="VLW44" s="59"/>
      <c r="VLX44" s="59"/>
      <c r="VLY44" s="59"/>
      <c r="VLZ44" s="59"/>
      <c r="VMA44" s="59"/>
      <c r="VMB44" s="59"/>
      <c r="VMC44" s="59"/>
      <c r="VMD44" s="59"/>
      <c r="VME44" s="59"/>
      <c r="VMF44" s="59"/>
      <c r="VMG44" s="59"/>
      <c r="VMH44" s="59"/>
      <c r="VMI44" s="59"/>
      <c r="VMJ44" s="59"/>
      <c r="VMK44" s="59"/>
      <c r="VML44" s="59"/>
      <c r="VMM44" s="59"/>
      <c r="VMN44" s="59"/>
      <c r="VMO44" s="59"/>
      <c r="VMP44" s="59"/>
      <c r="VMQ44" s="59"/>
      <c r="VMR44" s="59"/>
      <c r="VMS44" s="59"/>
      <c r="VMT44" s="59"/>
      <c r="VMU44" s="59"/>
      <c r="VMV44" s="59"/>
      <c r="VMW44" s="59"/>
      <c r="VMX44" s="59"/>
      <c r="VMY44" s="59"/>
      <c r="VMZ44" s="59"/>
      <c r="VNA44" s="59"/>
      <c r="VNB44" s="59"/>
      <c r="VNC44" s="59"/>
      <c r="VND44" s="59"/>
      <c r="VNE44" s="59"/>
      <c r="VNF44" s="59"/>
      <c r="VNG44" s="59"/>
      <c r="VNH44" s="59"/>
      <c r="VNI44" s="59"/>
      <c r="VNJ44" s="59"/>
      <c r="VNK44" s="59"/>
      <c r="VNL44" s="59"/>
      <c r="VNM44" s="59"/>
      <c r="VNN44" s="59"/>
      <c r="VNO44" s="59"/>
      <c r="VNP44" s="59"/>
      <c r="VNQ44" s="59"/>
      <c r="VNR44" s="59"/>
      <c r="VNS44" s="59"/>
      <c r="VNT44" s="59"/>
      <c r="VNU44" s="59"/>
      <c r="VNV44" s="59"/>
      <c r="VNW44" s="59"/>
      <c r="VNX44" s="59"/>
      <c r="VNY44" s="59"/>
      <c r="VNZ44" s="59"/>
      <c r="VOA44" s="59"/>
      <c r="VOB44" s="59"/>
      <c r="VOC44" s="59"/>
      <c r="VOD44" s="59"/>
      <c r="VOE44" s="59"/>
      <c r="VOF44" s="59"/>
      <c r="VOG44" s="59"/>
      <c r="VOH44" s="59"/>
      <c r="VOI44" s="59"/>
      <c r="VOJ44" s="59"/>
      <c r="VOK44" s="59"/>
      <c r="VOL44" s="59"/>
      <c r="VOM44" s="59"/>
      <c r="VON44" s="59"/>
      <c r="VOO44" s="59"/>
      <c r="VOP44" s="59"/>
      <c r="VOQ44" s="59"/>
      <c r="VOR44" s="59"/>
      <c r="VOS44" s="59"/>
      <c r="VOT44" s="59"/>
      <c r="VOU44" s="59"/>
      <c r="VOV44" s="59"/>
      <c r="VOW44" s="59"/>
      <c r="VOX44" s="59"/>
      <c r="VOY44" s="59"/>
      <c r="VOZ44" s="59"/>
      <c r="VPA44" s="59"/>
      <c r="VPB44" s="59"/>
      <c r="VPC44" s="59"/>
      <c r="VPD44" s="59"/>
      <c r="VPE44" s="59"/>
      <c r="VPF44" s="59"/>
      <c r="VPG44" s="59"/>
      <c r="VPH44" s="59"/>
      <c r="VPI44" s="59"/>
      <c r="VPJ44" s="59"/>
      <c r="VPK44" s="59"/>
      <c r="VPL44" s="59"/>
      <c r="VPM44" s="59"/>
      <c r="VPN44" s="59"/>
      <c r="VPO44" s="59"/>
      <c r="VPP44" s="59"/>
      <c r="VPQ44" s="59"/>
      <c r="VPR44" s="59"/>
      <c r="VPS44" s="59"/>
      <c r="VPT44" s="59"/>
      <c r="VPU44" s="59"/>
      <c r="VPV44" s="59"/>
      <c r="VPW44" s="59"/>
      <c r="VPX44" s="59"/>
      <c r="VPY44" s="59"/>
      <c r="VPZ44" s="59"/>
      <c r="VQA44" s="59"/>
      <c r="VQB44" s="59"/>
      <c r="VQC44" s="59"/>
      <c r="VQD44" s="59"/>
      <c r="VQE44" s="59"/>
      <c r="VQF44" s="59"/>
      <c r="VQG44" s="59"/>
      <c r="VQH44" s="59"/>
      <c r="VQI44" s="59"/>
      <c r="VQJ44" s="59"/>
      <c r="VQK44" s="59"/>
      <c r="VQL44" s="59"/>
      <c r="VQM44" s="59"/>
      <c r="VQN44" s="59"/>
      <c r="VQO44" s="59"/>
      <c r="VQP44" s="59"/>
      <c r="VQQ44" s="59"/>
      <c r="VQR44" s="59"/>
      <c r="VQS44" s="59"/>
      <c r="VQT44" s="59"/>
      <c r="VQU44" s="59"/>
      <c r="VQV44" s="59"/>
      <c r="VQW44" s="59"/>
      <c r="VQX44" s="59"/>
      <c r="VQY44" s="59"/>
      <c r="VQZ44" s="59"/>
      <c r="VRA44" s="59"/>
      <c r="VRB44" s="59"/>
      <c r="VRC44" s="59"/>
      <c r="VRD44" s="59"/>
      <c r="VRE44" s="59"/>
      <c r="VRF44" s="59"/>
      <c r="VRG44" s="59"/>
      <c r="VRH44" s="59"/>
      <c r="VRI44" s="59"/>
      <c r="VRJ44" s="59"/>
      <c r="VRK44" s="59"/>
      <c r="VRL44" s="59"/>
      <c r="VRM44" s="59"/>
      <c r="VRN44" s="59"/>
      <c r="VRO44" s="59"/>
      <c r="VRP44" s="59"/>
      <c r="VRQ44" s="59"/>
      <c r="VRR44" s="59"/>
      <c r="VRS44" s="59"/>
      <c r="VRT44" s="59"/>
      <c r="VRU44" s="59"/>
      <c r="VRV44" s="59"/>
      <c r="VRW44" s="59"/>
      <c r="VRX44" s="59"/>
      <c r="VRY44" s="59"/>
      <c r="VRZ44" s="59"/>
      <c r="VSA44" s="59"/>
      <c r="VSB44" s="59"/>
      <c r="VSC44" s="59"/>
      <c r="VSD44" s="59"/>
      <c r="VSE44" s="59"/>
      <c r="VSF44" s="59"/>
      <c r="VSG44" s="59"/>
      <c r="VSH44" s="59"/>
      <c r="VSI44" s="59"/>
      <c r="VSJ44" s="59"/>
      <c r="VSK44" s="59"/>
      <c r="VSL44" s="59"/>
      <c r="VSM44" s="59"/>
      <c r="VSN44" s="59"/>
      <c r="VSO44" s="59"/>
      <c r="VSP44" s="59"/>
      <c r="VSQ44" s="59"/>
      <c r="VSR44" s="59"/>
      <c r="VSS44" s="59"/>
      <c r="VST44" s="59"/>
      <c r="VSU44" s="59"/>
      <c r="VSV44" s="59"/>
      <c r="VSW44" s="59"/>
      <c r="VSX44" s="59"/>
      <c r="VSY44" s="59"/>
      <c r="VSZ44" s="59"/>
      <c r="VTA44" s="59"/>
      <c r="VTB44" s="59"/>
      <c r="VTC44" s="59"/>
      <c r="VTD44" s="59"/>
      <c r="VTE44" s="59"/>
      <c r="VTF44" s="59"/>
      <c r="VTG44" s="59"/>
      <c r="VTH44" s="59"/>
      <c r="VTI44" s="59"/>
      <c r="VTJ44" s="59"/>
      <c r="VTK44" s="59"/>
      <c r="VTL44" s="59"/>
      <c r="VTM44" s="59"/>
      <c r="VTN44" s="59"/>
      <c r="VTO44" s="59"/>
      <c r="VTP44" s="59"/>
      <c r="VTQ44" s="59"/>
      <c r="VTR44" s="59"/>
      <c r="VTS44" s="59"/>
      <c r="VTT44" s="59"/>
      <c r="VTU44" s="59"/>
      <c r="VTV44" s="59"/>
      <c r="VTW44" s="59"/>
      <c r="VTX44" s="59"/>
      <c r="VTY44" s="59"/>
      <c r="VTZ44" s="59"/>
      <c r="VUA44" s="59"/>
      <c r="VUB44" s="59"/>
      <c r="VUC44" s="59"/>
      <c r="VUD44" s="59"/>
      <c r="VUE44" s="59"/>
      <c r="VUF44" s="59"/>
      <c r="VUG44" s="59"/>
      <c r="VUH44" s="59"/>
      <c r="VUI44" s="59"/>
      <c r="VUJ44" s="59"/>
      <c r="VUK44" s="59"/>
      <c r="VUL44" s="59"/>
      <c r="VUM44" s="59"/>
      <c r="VUN44" s="59"/>
      <c r="VUO44" s="59"/>
      <c r="VUP44" s="59"/>
      <c r="VUQ44" s="59"/>
      <c r="VUR44" s="59"/>
      <c r="VUS44" s="59"/>
      <c r="VUT44" s="59"/>
      <c r="VUU44" s="59"/>
      <c r="VUV44" s="59"/>
      <c r="VUW44" s="59"/>
      <c r="VUX44" s="59"/>
      <c r="VUY44" s="59"/>
      <c r="VUZ44" s="59"/>
      <c r="VVA44" s="59"/>
      <c r="VVB44" s="59"/>
      <c r="VVC44" s="59"/>
      <c r="VVD44" s="59"/>
      <c r="VVE44" s="59"/>
      <c r="VVF44" s="59"/>
      <c r="VVG44" s="59"/>
      <c r="VVH44" s="59"/>
      <c r="VVI44" s="59"/>
      <c r="VVJ44" s="59"/>
      <c r="VVK44" s="59"/>
      <c r="VVL44" s="59"/>
      <c r="VVM44" s="59"/>
      <c r="VVN44" s="59"/>
      <c r="VVO44" s="59"/>
      <c r="VVP44" s="59"/>
      <c r="VVQ44" s="59"/>
      <c r="VVR44" s="59"/>
      <c r="VVS44" s="59"/>
      <c r="VVT44" s="59"/>
      <c r="VVU44" s="59"/>
      <c r="VVV44" s="59"/>
      <c r="VVW44" s="59"/>
      <c r="VVX44" s="59"/>
      <c r="VVY44" s="59"/>
      <c r="VVZ44" s="59"/>
      <c r="VWA44" s="59"/>
      <c r="VWB44" s="59"/>
      <c r="VWC44" s="59"/>
      <c r="VWD44" s="59"/>
      <c r="VWE44" s="59"/>
      <c r="VWF44" s="59"/>
      <c r="VWG44" s="59"/>
      <c r="VWH44" s="59"/>
      <c r="VWI44" s="59"/>
      <c r="VWJ44" s="59"/>
      <c r="VWK44" s="59"/>
      <c r="VWL44" s="59"/>
      <c r="VWM44" s="59"/>
      <c r="VWN44" s="59"/>
      <c r="VWO44" s="59"/>
      <c r="VWP44" s="59"/>
      <c r="VWQ44" s="59"/>
      <c r="VWR44" s="59"/>
      <c r="VWS44" s="59"/>
      <c r="VWT44" s="59"/>
      <c r="VWU44" s="59"/>
      <c r="VWV44" s="59"/>
      <c r="VWW44" s="59"/>
      <c r="VWX44" s="59"/>
      <c r="VWY44" s="59"/>
      <c r="VWZ44" s="59"/>
      <c r="VXA44" s="59"/>
      <c r="VXB44" s="59"/>
      <c r="VXC44" s="59"/>
      <c r="VXD44" s="59"/>
      <c r="VXE44" s="59"/>
      <c r="VXF44" s="59"/>
      <c r="VXG44" s="59"/>
      <c r="VXH44" s="59"/>
      <c r="VXI44" s="59"/>
      <c r="VXJ44" s="59"/>
      <c r="VXK44" s="59"/>
      <c r="VXL44" s="59"/>
      <c r="VXM44" s="59"/>
      <c r="VXN44" s="59"/>
      <c r="VXO44" s="59"/>
      <c r="VXP44" s="59"/>
      <c r="VXQ44" s="59"/>
      <c r="VXR44" s="59"/>
      <c r="VXS44" s="59"/>
      <c r="VXT44" s="59"/>
      <c r="VXU44" s="59"/>
      <c r="VXV44" s="59"/>
      <c r="VXW44" s="59"/>
      <c r="VXX44" s="59"/>
      <c r="VXY44" s="59"/>
      <c r="VXZ44" s="59"/>
      <c r="VYA44" s="59"/>
      <c r="VYB44" s="59"/>
      <c r="VYC44" s="59"/>
      <c r="VYD44" s="59"/>
      <c r="VYE44" s="59"/>
      <c r="VYF44" s="59"/>
      <c r="VYG44" s="59"/>
      <c r="VYH44" s="59"/>
      <c r="VYI44" s="59"/>
      <c r="VYJ44" s="59"/>
      <c r="VYK44" s="59"/>
      <c r="VYL44" s="59"/>
      <c r="VYM44" s="59"/>
      <c r="VYN44" s="59"/>
      <c r="VYO44" s="59"/>
      <c r="VYP44" s="59"/>
      <c r="VYQ44" s="59"/>
      <c r="VYR44" s="59"/>
      <c r="VYS44" s="59"/>
      <c r="VYT44" s="59"/>
      <c r="VYU44" s="59"/>
      <c r="VYV44" s="59"/>
      <c r="VYW44" s="59"/>
      <c r="VYX44" s="59"/>
      <c r="VYY44" s="59"/>
      <c r="VYZ44" s="59"/>
      <c r="VZA44" s="59"/>
      <c r="VZB44" s="59"/>
      <c r="VZC44" s="59"/>
      <c r="VZD44" s="59"/>
      <c r="VZE44" s="59"/>
      <c r="VZF44" s="59"/>
      <c r="VZG44" s="59"/>
      <c r="VZH44" s="59"/>
      <c r="VZI44" s="59"/>
      <c r="VZJ44" s="59"/>
      <c r="VZK44" s="59"/>
      <c r="VZL44" s="59"/>
      <c r="VZM44" s="59"/>
      <c r="VZN44" s="59"/>
      <c r="VZO44" s="59"/>
      <c r="VZP44" s="59"/>
      <c r="VZQ44" s="59"/>
      <c r="VZR44" s="59"/>
      <c r="VZS44" s="59"/>
      <c r="VZT44" s="59"/>
      <c r="VZU44" s="59"/>
      <c r="VZV44" s="59"/>
      <c r="VZW44" s="59"/>
      <c r="VZX44" s="59"/>
      <c r="VZY44" s="59"/>
      <c r="VZZ44" s="59"/>
      <c r="WAA44" s="59"/>
      <c r="WAB44" s="59"/>
      <c r="WAC44" s="59"/>
      <c r="WAD44" s="59"/>
      <c r="WAE44" s="59"/>
      <c r="WAF44" s="59"/>
      <c r="WAG44" s="59"/>
      <c r="WAH44" s="59"/>
      <c r="WAI44" s="59"/>
      <c r="WAJ44" s="59"/>
      <c r="WAK44" s="59"/>
      <c r="WAL44" s="59"/>
      <c r="WAM44" s="59"/>
      <c r="WAN44" s="59"/>
      <c r="WAO44" s="59"/>
      <c r="WAP44" s="59"/>
      <c r="WAQ44" s="59"/>
      <c r="WAR44" s="59"/>
      <c r="WAS44" s="59"/>
      <c r="WAT44" s="59"/>
      <c r="WAU44" s="59"/>
      <c r="WAV44" s="59"/>
      <c r="WAW44" s="59"/>
      <c r="WAX44" s="59"/>
      <c r="WAY44" s="59"/>
      <c r="WAZ44" s="59"/>
      <c r="WBA44" s="59"/>
      <c r="WBB44" s="59"/>
      <c r="WBC44" s="59"/>
      <c r="WBD44" s="59"/>
      <c r="WBE44" s="59"/>
      <c r="WBF44" s="59"/>
      <c r="WBG44" s="59"/>
      <c r="WBH44" s="59"/>
      <c r="WBI44" s="59"/>
      <c r="WBJ44" s="59"/>
      <c r="WBK44" s="59"/>
      <c r="WBL44" s="59"/>
      <c r="WBM44" s="59"/>
      <c r="WBN44" s="59"/>
      <c r="WBO44" s="59"/>
      <c r="WBP44" s="59"/>
      <c r="WBQ44" s="59"/>
      <c r="WBR44" s="59"/>
      <c r="WBS44" s="59"/>
      <c r="WBT44" s="59"/>
      <c r="WBU44" s="59"/>
      <c r="WBV44" s="59"/>
      <c r="WBW44" s="59"/>
      <c r="WBX44" s="59"/>
      <c r="WBY44" s="59"/>
      <c r="WBZ44" s="59"/>
      <c r="WCA44" s="59"/>
      <c r="WCB44" s="59"/>
      <c r="WCC44" s="59"/>
      <c r="WCD44" s="59"/>
      <c r="WCE44" s="59"/>
      <c r="WCF44" s="59"/>
      <c r="WCG44" s="59"/>
      <c r="WCH44" s="59"/>
      <c r="WCI44" s="59"/>
      <c r="WCJ44" s="59"/>
      <c r="WCK44" s="59"/>
      <c r="WCL44" s="59"/>
      <c r="WCM44" s="59"/>
      <c r="WCN44" s="59"/>
      <c r="WCO44" s="59"/>
      <c r="WCP44" s="59"/>
      <c r="WCQ44" s="59"/>
      <c r="WCR44" s="59"/>
      <c r="WCS44" s="59"/>
      <c r="WCT44" s="59"/>
      <c r="WCU44" s="59"/>
      <c r="WCV44" s="59"/>
      <c r="WCW44" s="59"/>
      <c r="WCX44" s="59"/>
      <c r="WCY44" s="59"/>
      <c r="WCZ44" s="59"/>
      <c r="WDA44" s="59"/>
      <c r="WDB44" s="59"/>
      <c r="WDC44" s="59"/>
      <c r="WDD44" s="59"/>
      <c r="WDE44" s="59"/>
      <c r="WDF44" s="59"/>
      <c r="WDG44" s="59"/>
      <c r="WDH44" s="59"/>
      <c r="WDI44" s="59"/>
      <c r="WDJ44" s="59"/>
      <c r="WDK44" s="59"/>
      <c r="WDL44" s="59"/>
      <c r="WDM44" s="59"/>
      <c r="WDN44" s="59"/>
      <c r="WDO44" s="59"/>
      <c r="WDP44" s="59"/>
      <c r="WDQ44" s="59"/>
      <c r="WDR44" s="59"/>
      <c r="WDS44" s="59"/>
      <c r="WDT44" s="59"/>
      <c r="WDU44" s="59"/>
      <c r="WDV44" s="59"/>
      <c r="WDW44" s="59"/>
      <c r="WDX44" s="59"/>
      <c r="WDY44" s="59"/>
      <c r="WDZ44" s="59"/>
      <c r="WEA44" s="59"/>
      <c r="WEB44" s="59"/>
      <c r="WEC44" s="59"/>
      <c r="WED44" s="59"/>
      <c r="WEE44" s="59"/>
      <c r="WEF44" s="59"/>
      <c r="WEG44" s="59"/>
      <c r="WEH44" s="59"/>
      <c r="WEI44" s="59"/>
      <c r="WEJ44" s="59"/>
      <c r="WEK44" s="59"/>
      <c r="WEL44" s="59"/>
      <c r="WEM44" s="59"/>
      <c r="WEN44" s="59"/>
      <c r="WEO44" s="59"/>
      <c r="WEP44" s="59"/>
      <c r="WEQ44" s="59"/>
      <c r="WER44" s="59"/>
      <c r="WES44" s="59"/>
      <c r="WET44" s="59"/>
      <c r="WEU44" s="59"/>
      <c r="WEV44" s="59"/>
      <c r="WEW44" s="59"/>
      <c r="WEX44" s="59"/>
      <c r="WEY44" s="59"/>
      <c r="WEZ44" s="59"/>
      <c r="WFA44" s="59"/>
      <c r="WFB44" s="59"/>
      <c r="WFC44" s="59"/>
      <c r="WFD44" s="59"/>
      <c r="WFE44" s="59"/>
      <c r="WFF44" s="59"/>
      <c r="WFG44" s="59"/>
      <c r="WFH44" s="59"/>
      <c r="WFI44" s="59"/>
      <c r="WFJ44" s="59"/>
      <c r="WFK44" s="59"/>
      <c r="WFL44" s="59"/>
      <c r="WFM44" s="59"/>
      <c r="WFN44" s="59"/>
      <c r="WFO44" s="59"/>
      <c r="WFP44" s="59"/>
      <c r="WFQ44" s="59"/>
      <c r="WFR44" s="59"/>
      <c r="WFS44" s="59"/>
      <c r="WFT44" s="59"/>
      <c r="WFU44" s="59"/>
      <c r="WFV44" s="59"/>
      <c r="WFW44" s="59"/>
      <c r="WFX44" s="59"/>
      <c r="WFY44" s="59"/>
      <c r="WFZ44" s="59"/>
      <c r="WGA44" s="59"/>
      <c r="WGB44" s="59"/>
      <c r="WGC44" s="59"/>
      <c r="WGD44" s="59"/>
      <c r="WGE44" s="59"/>
      <c r="WGF44" s="59"/>
      <c r="WGG44" s="59"/>
      <c r="WGH44" s="59"/>
      <c r="WGI44" s="59"/>
      <c r="WGJ44" s="59"/>
      <c r="WGK44" s="59"/>
      <c r="WGL44" s="59"/>
      <c r="WGM44" s="59"/>
      <c r="WGN44" s="59"/>
      <c r="WGO44" s="59"/>
      <c r="WGP44" s="59"/>
      <c r="WGQ44" s="59"/>
      <c r="WGR44" s="59"/>
      <c r="WGS44" s="59"/>
      <c r="WGT44" s="59"/>
      <c r="WGU44" s="59"/>
      <c r="WGV44" s="59"/>
      <c r="WGW44" s="59"/>
      <c r="WGX44" s="59"/>
      <c r="WGY44" s="59"/>
      <c r="WGZ44" s="59"/>
      <c r="WHA44" s="59"/>
      <c r="WHB44" s="59"/>
      <c r="WHC44" s="59"/>
      <c r="WHD44" s="59"/>
      <c r="WHE44" s="59"/>
      <c r="WHF44" s="59"/>
      <c r="WHG44" s="59"/>
      <c r="WHH44" s="59"/>
      <c r="WHI44" s="59"/>
      <c r="WHJ44" s="59"/>
      <c r="WHK44" s="59"/>
      <c r="WHL44" s="59"/>
      <c r="WHM44" s="59"/>
      <c r="WHN44" s="59"/>
      <c r="WHO44" s="59"/>
      <c r="WHP44" s="59"/>
      <c r="WHQ44" s="59"/>
      <c r="WHR44" s="59"/>
      <c r="WHS44" s="59"/>
      <c r="WHT44" s="59"/>
      <c r="WHU44" s="59"/>
      <c r="WHV44" s="59"/>
      <c r="WHW44" s="59"/>
      <c r="WHX44" s="59"/>
      <c r="WHY44" s="59"/>
      <c r="WHZ44" s="59"/>
      <c r="WIA44" s="59"/>
      <c r="WIB44" s="59"/>
      <c r="WIC44" s="59"/>
      <c r="WID44" s="59"/>
      <c r="WIE44" s="59"/>
      <c r="WIF44" s="59"/>
      <c r="WIG44" s="59"/>
      <c r="WIH44" s="59"/>
      <c r="WII44" s="59"/>
      <c r="WIJ44" s="59"/>
      <c r="WIK44" s="59"/>
      <c r="WIL44" s="59"/>
      <c r="WIM44" s="59"/>
      <c r="WIN44" s="59"/>
      <c r="WIO44" s="59"/>
      <c r="WIP44" s="59"/>
      <c r="WIQ44" s="59"/>
      <c r="WIR44" s="59"/>
      <c r="WIS44" s="59"/>
      <c r="WIT44" s="59"/>
      <c r="WIU44" s="59"/>
      <c r="WIV44" s="59"/>
      <c r="WIW44" s="59"/>
      <c r="WIX44" s="59"/>
      <c r="WIY44" s="59"/>
      <c r="WIZ44" s="59"/>
      <c r="WJA44" s="59"/>
      <c r="WJB44" s="59"/>
      <c r="WJC44" s="59"/>
      <c r="WJD44" s="59"/>
      <c r="WJE44" s="59"/>
      <c r="WJF44" s="59"/>
      <c r="WJG44" s="59"/>
      <c r="WJH44" s="59"/>
      <c r="WJI44" s="59"/>
      <c r="WJJ44" s="59"/>
      <c r="WJK44" s="59"/>
      <c r="WJL44" s="59"/>
      <c r="WJM44" s="59"/>
      <c r="WJN44" s="59"/>
      <c r="WJO44" s="59"/>
      <c r="WJP44" s="59"/>
      <c r="WJQ44" s="59"/>
      <c r="WJR44" s="59"/>
      <c r="WJS44" s="59"/>
      <c r="WJT44" s="59"/>
      <c r="WJU44" s="59"/>
      <c r="WJV44" s="59"/>
      <c r="WJW44" s="59"/>
      <c r="WJX44" s="59"/>
      <c r="WJY44" s="59"/>
      <c r="WJZ44" s="59"/>
      <c r="WKA44" s="59"/>
      <c r="WKB44" s="59"/>
      <c r="WKC44" s="59"/>
      <c r="WKD44" s="59"/>
      <c r="WKE44" s="59"/>
      <c r="WKF44" s="59"/>
      <c r="WKG44" s="59"/>
      <c r="WKH44" s="59"/>
      <c r="WKI44" s="59"/>
      <c r="WKJ44" s="59"/>
      <c r="WKK44" s="59"/>
      <c r="WKL44" s="59"/>
      <c r="WKM44" s="59"/>
      <c r="WKN44" s="59"/>
      <c r="WKO44" s="59"/>
      <c r="WKP44" s="59"/>
      <c r="WKQ44" s="59"/>
      <c r="WKR44" s="59"/>
      <c r="WKS44" s="59"/>
      <c r="WKT44" s="59"/>
      <c r="WKU44" s="59"/>
      <c r="WKV44" s="59"/>
      <c r="WKW44" s="59"/>
      <c r="WKX44" s="59"/>
      <c r="WKY44" s="59"/>
      <c r="WKZ44" s="59"/>
      <c r="WLA44" s="59"/>
      <c r="WLB44" s="59"/>
      <c r="WLC44" s="59"/>
      <c r="WLD44" s="59"/>
      <c r="WLE44" s="59"/>
      <c r="WLF44" s="59"/>
      <c r="WLG44" s="59"/>
      <c r="WLH44" s="59"/>
      <c r="WLI44" s="59"/>
      <c r="WLJ44" s="59"/>
      <c r="WLK44" s="59"/>
      <c r="WLL44" s="59"/>
      <c r="WLM44" s="59"/>
      <c r="WLN44" s="59"/>
      <c r="WLO44" s="59"/>
      <c r="WLP44" s="59"/>
      <c r="WLQ44" s="59"/>
      <c r="WLR44" s="59"/>
      <c r="WLS44" s="59"/>
      <c r="WLT44" s="59"/>
      <c r="WLU44" s="59"/>
      <c r="WLV44" s="59"/>
      <c r="WLW44" s="59"/>
      <c r="WLX44" s="59"/>
      <c r="WLY44" s="59"/>
      <c r="WLZ44" s="59"/>
      <c r="WMA44" s="59"/>
      <c r="WMB44" s="59"/>
      <c r="WMC44" s="59"/>
      <c r="WMD44" s="59"/>
      <c r="WME44" s="59"/>
      <c r="WMF44" s="59"/>
      <c r="WMG44" s="59"/>
      <c r="WMH44" s="59"/>
      <c r="WMI44" s="59"/>
      <c r="WMJ44" s="59"/>
      <c r="WMK44" s="59"/>
      <c r="WML44" s="59"/>
      <c r="WMM44" s="59"/>
      <c r="WMN44" s="59"/>
      <c r="WMO44" s="59"/>
      <c r="WMP44" s="59"/>
      <c r="WMQ44" s="59"/>
      <c r="WMR44" s="59"/>
      <c r="WMS44" s="59"/>
      <c r="WMT44" s="59"/>
      <c r="WMU44" s="59"/>
      <c r="WMV44" s="59"/>
      <c r="WMW44" s="59"/>
      <c r="WMX44" s="59"/>
      <c r="WMY44" s="59"/>
      <c r="WMZ44" s="59"/>
      <c r="WNA44" s="59"/>
      <c r="WNB44" s="59"/>
      <c r="WNC44" s="59"/>
      <c r="WND44" s="59"/>
      <c r="WNE44" s="59"/>
      <c r="WNF44" s="59"/>
      <c r="WNG44" s="59"/>
      <c r="WNH44" s="59"/>
      <c r="WNI44" s="59"/>
      <c r="WNJ44" s="59"/>
      <c r="WNK44" s="59"/>
      <c r="WNL44" s="59"/>
      <c r="WNM44" s="59"/>
      <c r="WNN44" s="59"/>
      <c r="WNO44" s="59"/>
      <c r="WNP44" s="59"/>
      <c r="WNQ44" s="59"/>
      <c r="WNR44" s="59"/>
      <c r="WNS44" s="59"/>
      <c r="WNT44" s="59"/>
      <c r="WNU44" s="59"/>
      <c r="WNV44" s="59"/>
      <c r="WNW44" s="59"/>
      <c r="WNX44" s="59"/>
      <c r="WNY44" s="59"/>
      <c r="WNZ44" s="59"/>
      <c r="WOA44" s="59"/>
      <c r="WOB44" s="59"/>
      <c r="WOC44" s="59"/>
      <c r="WOD44" s="59"/>
      <c r="WOE44" s="59"/>
      <c r="WOF44" s="59"/>
      <c r="WOG44" s="59"/>
      <c r="WOH44" s="59"/>
      <c r="WOI44" s="59"/>
      <c r="WOJ44" s="59"/>
      <c r="WOK44" s="59"/>
      <c r="WOL44" s="59"/>
      <c r="WOM44" s="59"/>
      <c r="WON44" s="59"/>
      <c r="WOO44" s="59"/>
      <c r="WOP44" s="59"/>
      <c r="WOQ44" s="59"/>
      <c r="WOR44" s="59"/>
      <c r="WOS44" s="59"/>
      <c r="WOT44" s="59"/>
      <c r="WOU44" s="59"/>
      <c r="WOV44" s="59"/>
      <c r="WOW44" s="59"/>
      <c r="WOX44" s="59"/>
      <c r="WOY44" s="59"/>
      <c r="WOZ44" s="59"/>
      <c r="WPA44" s="59"/>
      <c r="WPB44" s="59"/>
      <c r="WPC44" s="59"/>
      <c r="WPD44" s="59"/>
      <c r="WPE44" s="59"/>
      <c r="WPF44" s="59"/>
      <c r="WPG44" s="59"/>
      <c r="WPH44" s="59"/>
      <c r="WPI44" s="59"/>
      <c r="WPJ44" s="59"/>
      <c r="WPK44" s="59"/>
      <c r="WPL44" s="59"/>
      <c r="WPM44" s="59"/>
      <c r="WPN44" s="59"/>
      <c r="WPO44" s="59"/>
      <c r="WPP44" s="59"/>
      <c r="WPQ44" s="59"/>
      <c r="WPR44" s="59"/>
      <c r="WPS44" s="59"/>
      <c r="WPT44" s="59"/>
      <c r="WPU44" s="59"/>
      <c r="WPV44" s="59"/>
      <c r="WPW44" s="59"/>
      <c r="WPX44" s="59"/>
      <c r="WPY44" s="59"/>
      <c r="WPZ44" s="59"/>
      <c r="WQA44" s="59"/>
      <c r="WQB44" s="59"/>
      <c r="WQC44" s="59"/>
      <c r="WQD44" s="59"/>
      <c r="WQE44" s="59"/>
      <c r="WQF44" s="59"/>
      <c r="WQG44" s="59"/>
      <c r="WQH44" s="59"/>
      <c r="WQI44" s="59"/>
      <c r="WQJ44" s="59"/>
      <c r="WQK44" s="59"/>
      <c r="WQL44" s="59"/>
      <c r="WQM44" s="59"/>
      <c r="WQN44" s="59"/>
      <c r="WQO44" s="59"/>
      <c r="WQP44" s="59"/>
      <c r="WQQ44" s="59"/>
      <c r="WQR44" s="59"/>
      <c r="WQS44" s="59"/>
      <c r="WQT44" s="59"/>
      <c r="WQU44" s="59"/>
      <c r="WQV44" s="59"/>
      <c r="WQW44" s="59"/>
      <c r="WQX44" s="59"/>
      <c r="WQY44" s="59"/>
      <c r="WQZ44" s="59"/>
      <c r="WRA44" s="59"/>
      <c r="WRB44" s="59"/>
      <c r="WRC44" s="59"/>
      <c r="WRD44" s="59"/>
      <c r="WRE44" s="59"/>
      <c r="WRF44" s="59"/>
      <c r="WRG44" s="59"/>
      <c r="WRH44" s="59"/>
      <c r="WRI44" s="59"/>
      <c r="WRJ44" s="59"/>
      <c r="WRK44" s="59"/>
      <c r="WRL44" s="59"/>
      <c r="WRM44" s="59"/>
      <c r="WRN44" s="59"/>
      <c r="WRO44" s="59"/>
      <c r="WRP44" s="59"/>
      <c r="WRQ44" s="59"/>
      <c r="WRR44" s="59"/>
      <c r="WRS44" s="59"/>
      <c r="WRT44" s="59"/>
      <c r="WRU44" s="59"/>
      <c r="WRV44" s="59"/>
      <c r="WRW44" s="59"/>
      <c r="WRX44" s="59"/>
      <c r="WRY44" s="59"/>
      <c r="WRZ44" s="59"/>
      <c r="WSA44" s="59"/>
      <c r="WSB44" s="59"/>
      <c r="WSC44" s="59"/>
      <c r="WSD44" s="59"/>
      <c r="WSE44" s="59"/>
      <c r="WSF44" s="59"/>
      <c r="WSG44" s="59"/>
      <c r="WSH44" s="59"/>
      <c r="WSI44" s="59"/>
      <c r="WSJ44" s="59"/>
      <c r="WSK44" s="59"/>
      <c r="WSL44" s="59"/>
      <c r="WSM44" s="59"/>
      <c r="WSN44" s="59"/>
      <c r="WSO44" s="59"/>
      <c r="WSP44" s="59"/>
      <c r="WSQ44" s="59"/>
      <c r="WSR44" s="59"/>
      <c r="WSS44" s="59"/>
      <c r="WST44" s="59"/>
      <c r="WSU44" s="59"/>
      <c r="WSV44" s="59"/>
      <c r="WSW44" s="59"/>
      <c r="WSX44" s="59"/>
      <c r="WSY44" s="59"/>
      <c r="WSZ44" s="59"/>
      <c r="WTA44" s="59"/>
      <c r="WTB44" s="59"/>
      <c r="WTC44" s="59"/>
      <c r="WTD44" s="59"/>
      <c r="WTE44" s="59"/>
      <c r="WTF44" s="59"/>
      <c r="WTG44" s="59"/>
      <c r="WTH44" s="59"/>
      <c r="WTI44" s="59"/>
      <c r="WTJ44" s="59"/>
      <c r="WTK44" s="59"/>
      <c r="WTL44" s="59"/>
      <c r="WTM44" s="59"/>
      <c r="WTN44" s="59"/>
      <c r="WTO44" s="59"/>
      <c r="WTP44" s="59"/>
      <c r="WTQ44" s="59"/>
      <c r="WTR44" s="59"/>
      <c r="WTS44" s="59"/>
      <c r="WTT44" s="59"/>
      <c r="WTU44" s="59"/>
      <c r="WTV44" s="59"/>
      <c r="WTW44" s="59"/>
      <c r="WTX44" s="59"/>
      <c r="WTY44" s="59"/>
      <c r="WTZ44" s="59"/>
      <c r="WUA44" s="59"/>
      <c r="WUB44" s="59"/>
      <c r="WUC44" s="59"/>
      <c r="WUD44" s="59"/>
      <c r="WUE44" s="59"/>
      <c r="WUF44" s="59"/>
      <c r="WUG44" s="59"/>
      <c r="WUH44" s="59"/>
      <c r="WUI44" s="59"/>
      <c r="WUJ44" s="59"/>
      <c r="WUK44" s="59"/>
      <c r="WUL44" s="59"/>
      <c r="WUM44" s="59"/>
      <c r="WUN44" s="59"/>
      <c r="WUO44" s="59"/>
      <c r="WUP44" s="59"/>
      <c r="WUQ44" s="59"/>
      <c r="WUR44" s="59"/>
      <c r="WUS44" s="59"/>
      <c r="WUT44" s="59"/>
      <c r="WUU44" s="59"/>
      <c r="WUV44" s="59"/>
      <c r="WUW44" s="59"/>
      <c r="WUX44" s="59"/>
      <c r="WUY44" s="59"/>
      <c r="WUZ44" s="59"/>
      <c r="WVA44" s="59"/>
      <c r="WVB44" s="59"/>
      <c r="WVC44" s="59"/>
      <c r="WVD44" s="59"/>
      <c r="WVE44" s="59"/>
      <c r="WVF44" s="59"/>
      <c r="WVG44" s="59"/>
      <c r="WVH44" s="59"/>
      <c r="WVI44" s="59"/>
      <c r="WVJ44" s="59"/>
      <c r="WVK44" s="59"/>
      <c r="WVL44" s="59"/>
      <c r="WVM44" s="59"/>
      <c r="WVN44" s="59"/>
      <c r="WVO44" s="59"/>
      <c r="WVP44" s="59"/>
      <c r="WVQ44" s="59"/>
      <c r="WVR44" s="59"/>
      <c r="WVS44" s="59"/>
      <c r="WVT44" s="59"/>
      <c r="WVU44" s="59"/>
      <c r="WVV44" s="59"/>
      <c r="WVW44" s="59"/>
      <c r="WVX44" s="59"/>
      <c r="WVY44" s="59"/>
      <c r="WVZ44" s="59"/>
      <c r="WWA44" s="59"/>
      <c r="WWB44" s="59"/>
      <c r="WWC44" s="59"/>
      <c r="WWD44" s="59"/>
      <c r="WWE44" s="59"/>
      <c r="WWF44" s="59"/>
      <c r="WWG44" s="59"/>
      <c r="WWH44" s="59"/>
      <c r="WWI44" s="59"/>
      <c r="WWJ44" s="59"/>
      <c r="WWK44" s="59"/>
      <c r="WWL44" s="59"/>
      <c r="WWM44" s="59"/>
      <c r="WWN44" s="59"/>
      <c r="WWO44" s="59"/>
      <c r="WWP44" s="59"/>
      <c r="WWQ44" s="59"/>
      <c r="WWR44" s="59"/>
      <c r="WWS44" s="59"/>
      <c r="WWT44" s="59"/>
      <c r="WWU44" s="59"/>
      <c r="WWV44" s="59"/>
      <c r="WWW44" s="59"/>
      <c r="WWX44" s="59"/>
      <c r="WWY44" s="59"/>
      <c r="WWZ44" s="59"/>
      <c r="WXA44" s="59"/>
      <c r="WXB44" s="59"/>
      <c r="WXC44" s="59"/>
      <c r="WXD44" s="59"/>
      <c r="WXE44" s="59"/>
      <c r="WXF44" s="59"/>
      <c r="WXG44" s="59"/>
      <c r="WXH44" s="59"/>
      <c r="WXI44" s="59"/>
      <c r="WXJ44" s="59"/>
      <c r="WXK44" s="59"/>
      <c r="WXL44" s="59"/>
      <c r="WXM44" s="59"/>
      <c r="WXN44" s="59"/>
      <c r="WXO44" s="59"/>
      <c r="WXP44" s="59"/>
      <c r="WXQ44" s="59"/>
      <c r="WXR44" s="59"/>
      <c r="WXS44" s="59"/>
      <c r="WXT44" s="59"/>
      <c r="WXU44" s="59"/>
      <c r="WXV44" s="59"/>
      <c r="WXW44" s="59"/>
      <c r="WXX44" s="59"/>
      <c r="WXY44" s="59"/>
      <c r="WXZ44" s="59"/>
      <c r="WYA44" s="59"/>
      <c r="WYB44" s="59"/>
      <c r="WYC44" s="59"/>
      <c r="WYD44" s="59"/>
      <c r="WYE44" s="59"/>
      <c r="WYF44" s="59"/>
      <c r="WYG44" s="59"/>
      <c r="WYH44" s="59"/>
      <c r="WYI44" s="59"/>
      <c r="WYJ44" s="59"/>
      <c r="WYK44" s="59"/>
      <c r="WYL44" s="59"/>
      <c r="WYM44" s="59"/>
      <c r="WYN44" s="59"/>
      <c r="WYO44" s="59"/>
      <c r="WYP44" s="59"/>
      <c r="WYQ44" s="59"/>
      <c r="WYR44" s="59"/>
      <c r="WYS44" s="59"/>
      <c r="WYT44" s="59"/>
      <c r="WYU44" s="59"/>
      <c r="WYV44" s="59"/>
      <c r="WYW44" s="59"/>
      <c r="WYX44" s="59"/>
      <c r="WYY44" s="59"/>
      <c r="WYZ44" s="59"/>
      <c r="WZA44" s="59"/>
      <c r="WZB44" s="59"/>
      <c r="WZC44" s="59"/>
      <c r="WZD44" s="59"/>
      <c r="WZE44" s="59"/>
      <c r="WZF44" s="59"/>
      <c r="WZG44" s="59"/>
      <c r="WZH44" s="59"/>
      <c r="WZI44" s="59"/>
      <c r="WZJ44" s="59"/>
      <c r="WZK44" s="59"/>
      <c r="WZL44" s="59"/>
      <c r="WZM44" s="59"/>
      <c r="WZN44" s="59"/>
      <c r="WZO44" s="59"/>
      <c r="WZP44" s="59"/>
      <c r="WZQ44" s="59"/>
      <c r="WZR44" s="59"/>
      <c r="WZS44" s="59"/>
      <c r="WZT44" s="59"/>
      <c r="WZU44" s="59"/>
      <c r="WZV44" s="59"/>
      <c r="WZW44" s="59"/>
      <c r="WZX44" s="59"/>
      <c r="WZY44" s="59"/>
      <c r="WZZ44" s="59"/>
      <c r="XAA44" s="59"/>
      <c r="XAB44" s="59"/>
      <c r="XAC44" s="59"/>
      <c r="XAD44" s="59"/>
      <c r="XAE44" s="59"/>
      <c r="XAF44" s="59"/>
      <c r="XAG44" s="59"/>
      <c r="XAH44" s="59"/>
      <c r="XAI44" s="59"/>
      <c r="XAJ44" s="59"/>
      <c r="XAK44" s="59"/>
      <c r="XAL44" s="59"/>
      <c r="XAM44" s="59"/>
      <c r="XAN44" s="59"/>
      <c r="XAO44" s="59"/>
      <c r="XAP44" s="59"/>
      <c r="XAQ44" s="59"/>
      <c r="XAR44" s="59"/>
      <c r="XAS44" s="59"/>
      <c r="XAT44" s="59"/>
      <c r="XAU44" s="59"/>
      <c r="XAV44" s="59"/>
      <c r="XAW44" s="59"/>
      <c r="XAX44" s="59"/>
      <c r="XAY44" s="59"/>
      <c r="XAZ44" s="59"/>
      <c r="XBA44" s="59"/>
      <c r="XBB44" s="59"/>
      <c r="XBC44" s="59"/>
      <c r="XBD44" s="59"/>
      <c r="XBE44" s="59"/>
      <c r="XBF44" s="59"/>
      <c r="XBG44" s="59"/>
      <c r="XBH44" s="59"/>
      <c r="XBI44" s="59"/>
      <c r="XBJ44" s="59"/>
      <c r="XBK44" s="59"/>
      <c r="XBL44" s="59"/>
      <c r="XBM44" s="59"/>
      <c r="XBN44" s="59"/>
      <c r="XBO44" s="59"/>
      <c r="XBP44" s="59"/>
      <c r="XBQ44" s="59"/>
      <c r="XBR44" s="59"/>
      <c r="XBS44" s="59"/>
      <c r="XBT44" s="59"/>
      <c r="XBU44" s="59"/>
      <c r="XBV44" s="59"/>
      <c r="XBW44" s="59"/>
      <c r="XBX44" s="59"/>
      <c r="XBY44" s="59"/>
      <c r="XBZ44" s="59"/>
      <c r="XCA44" s="59"/>
      <c r="XCB44" s="59"/>
      <c r="XCC44" s="59"/>
      <c r="XCD44" s="59"/>
      <c r="XCE44" s="59"/>
      <c r="XCF44" s="59"/>
      <c r="XCG44" s="59"/>
      <c r="XCH44" s="59"/>
      <c r="XCI44" s="59"/>
      <c r="XCJ44" s="59"/>
      <c r="XCK44" s="59"/>
      <c r="XCL44" s="59"/>
      <c r="XCM44" s="59"/>
      <c r="XCN44" s="59"/>
      <c r="XCO44" s="59"/>
      <c r="XCP44" s="59"/>
      <c r="XCQ44" s="59"/>
      <c r="XCR44" s="59"/>
      <c r="XCS44" s="59"/>
      <c r="XCT44" s="59"/>
      <c r="XCU44" s="59"/>
      <c r="XCV44" s="59"/>
      <c r="XCW44" s="59"/>
      <c r="XCX44" s="59"/>
      <c r="XCY44" s="59"/>
      <c r="XCZ44" s="59"/>
      <c r="XDA44" s="59"/>
      <c r="XDB44" s="59"/>
      <c r="XDC44" s="59"/>
      <c r="XDD44" s="59"/>
      <c r="XDE44" s="59"/>
      <c r="XDF44" s="59"/>
      <c r="XDG44" s="59"/>
      <c r="XDH44" s="59"/>
      <c r="XDI44" s="59"/>
      <c r="XDJ44" s="59"/>
      <c r="XDK44" s="59"/>
      <c r="XDL44" s="59"/>
      <c r="XDM44" s="59"/>
      <c r="XDN44" s="59"/>
      <c r="XDO44" s="59"/>
      <c r="XDP44" s="59"/>
      <c r="XDQ44" s="59"/>
      <c r="XDR44" s="59"/>
      <c r="XDS44" s="59"/>
      <c r="XDT44" s="59"/>
      <c r="XDU44" s="59"/>
      <c r="XDV44" s="59"/>
      <c r="XDW44" s="59"/>
      <c r="XDX44" s="59"/>
      <c r="XDY44" s="59"/>
      <c r="XDZ44" s="59"/>
      <c r="XEA44" s="59"/>
      <c r="XEB44" s="59"/>
      <c r="XEC44" s="59"/>
      <c r="XED44" s="59"/>
      <c r="XEE44" s="59"/>
      <c r="XEF44" s="59"/>
      <c r="XEG44" s="59"/>
      <c r="XEH44" s="59"/>
      <c r="XEI44" s="59"/>
      <c r="XEJ44" s="59"/>
      <c r="XEK44" s="59"/>
      <c r="XEL44" s="59"/>
      <c r="XEM44" s="59"/>
      <c r="XEN44" s="59"/>
      <c r="XEO44" s="59"/>
      <c r="XEP44" s="59"/>
      <c r="XEQ44" s="59"/>
      <c r="XER44" s="59"/>
      <c r="XES44" s="59"/>
      <c r="XET44" s="59"/>
      <c r="XEU44" s="59"/>
      <c r="XEV44" s="59"/>
      <c r="XEW44" s="59"/>
      <c r="XEX44" s="59"/>
    </row>
    <row r="45" spans="1:16378">
      <c r="A45" s="58" t="s">
        <v>52</v>
      </c>
      <c r="B45" s="59" t="s">
        <v>111</v>
      </c>
      <c r="C45" s="59"/>
      <c r="D45" s="59">
        <v>424.1</v>
      </c>
      <c r="E45" s="59">
        <v>0</v>
      </c>
      <c r="F45" s="59">
        <v>0</v>
      </c>
      <c r="G45" s="59">
        <v>0</v>
      </c>
      <c r="H45" s="59">
        <v>403.8</v>
      </c>
      <c r="I45" s="59">
        <v>0</v>
      </c>
      <c r="J45" s="59">
        <v>0</v>
      </c>
      <c r="K45" s="59">
        <v>0</v>
      </c>
      <c r="L45" s="59">
        <v>398.40000000000003</v>
      </c>
      <c r="M45" s="59">
        <v>0</v>
      </c>
      <c r="N45" s="59">
        <v>0</v>
      </c>
      <c r="O45" s="59">
        <v>0</v>
      </c>
      <c r="P45" s="59">
        <v>406.1</v>
      </c>
      <c r="Q45" s="59">
        <v>0</v>
      </c>
      <c r="R45" s="59">
        <v>0</v>
      </c>
      <c r="S45" s="59">
        <v>0</v>
      </c>
      <c r="T45" s="59">
        <v>421.1</v>
      </c>
      <c r="U45" s="59">
        <v>0</v>
      </c>
      <c r="V45" s="59">
        <v>0</v>
      </c>
      <c r="W45" s="59">
        <v>0</v>
      </c>
      <c r="X45" s="59">
        <v>0</v>
      </c>
      <c r="Y45" s="59">
        <v>424.1</v>
      </c>
      <c r="Z45" s="59">
        <v>0</v>
      </c>
      <c r="AA45" s="59">
        <v>0</v>
      </c>
      <c r="AB45" s="59">
        <v>0</v>
      </c>
      <c r="AC45" s="59">
        <v>0</v>
      </c>
      <c r="AD45" s="59">
        <v>424.1</v>
      </c>
      <c r="AE45" s="59">
        <v>42.400000000000006</v>
      </c>
      <c r="AF45" s="59">
        <v>424.1</v>
      </c>
      <c r="AG45" s="59">
        <v>424.1</v>
      </c>
      <c r="AH45" s="59">
        <v>42.400000000000006</v>
      </c>
      <c r="AI45" s="59">
        <v>422.3</v>
      </c>
      <c r="AJ45" s="59">
        <v>0</v>
      </c>
      <c r="AK45" s="59">
        <v>0</v>
      </c>
      <c r="AL45" s="59">
        <v>0</v>
      </c>
      <c r="AM45" s="59">
        <v>396.40000000000003</v>
      </c>
      <c r="AN45" s="59">
        <v>0</v>
      </c>
      <c r="AO45" s="59">
        <v>0</v>
      </c>
      <c r="AP45" s="59">
        <v>0</v>
      </c>
      <c r="AQ45" s="59">
        <v>391.1</v>
      </c>
      <c r="AR45" s="59">
        <v>0</v>
      </c>
      <c r="AS45" s="59">
        <v>0</v>
      </c>
      <c r="AT45" s="59">
        <v>0</v>
      </c>
      <c r="AU45" s="59">
        <v>398.6</v>
      </c>
      <c r="AV45" s="59">
        <v>0</v>
      </c>
      <c r="AW45" s="59">
        <v>0</v>
      </c>
      <c r="AX45" s="59">
        <v>0</v>
      </c>
      <c r="AY45" s="59">
        <v>422.3</v>
      </c>
      <c r="AZ45" s="59">
        <v>0</v>
      </c>
      <c r="BA45" s="59">
        <v>0</v>
      </c>
      <c r="BB45" s="59">
        <v>0</v>
      </c>
      <c r="BC45" s="59">
        <v>0</v>
      </c>
      <c r="BD45" s="59">
        <v>422.3</v>
      </c>
      <c r="BE45" s="59">
        <v>0</v>
      </c>
      <c r="BF45" s="59">
        <v>0</v>
      </c>
      <c r="BG45" s="59">
        <v>0</v>
      </c>
      <c r="BH45" s="59">
        <v>0</v>
      </c>
      <c r="BI45" s="59">
        <v>422.3</v>
      </c>
      <c r="BJ45" s="59">
        <v>42.2</v>
      </c>
      <c r="BK45" s="59">
        <v>422.3</v>
      </c>
      <c r="BL45" s="59">
        <v>422.3</v>
      </c>
      <c r="BM45" s="59">
        <v>42.2</v>
      </c>
      <c r="BN45" s="59">
        <v>420.90000000000003</v>
      </c>
      <c r="BO45" s="59">
        <v>0</v>
      </c>
      <c r="BP45" s="59">
        <v>0</v>
      </c>
      <c r="BQ45" s="59">
        <v>0</v>
      </c>
      <c r="BR45" s="59">
        <v>393.20000000000005</v>
      </c>
      <c r="BS45" s="59">
        <v>0</v>
      </c>
      <c r="BT45" s="59">
        <v>0</v>
      </c>
      <c r="BU45" s="59">
        <v>0</v>
      </c>
      <c r="BV45" s="59">
        <v>388</v>
      </c>
      <c r="BW45" s="59">
        <v>0</v>
      </c>
      <c r="BX45" s="59">
        <v>0</v>
      </c>
      <c r="BY45" s="59">
        <v>0</v>
      </c>
      <c r="BZ45" s="59">
        <v>395.5</v>
      </c>
      <c r="CA45" s="59">
        <v>0</v>
      </c>
      <c r="CB45" s="59">
        <v>0</v>
      </c>
      <c r="CC45" s="59">
        <v>0</v>
      </c>
      <c r="CD45" s="59">
        <v>420.90000000000003</v>
      </c>
      <c r="CE45" s="59">
        <v>0</v>
      </c>
      <c r="CF45" s="59">
        <v>0</v>
      </c>
      <c r="CG45" s="59">
        <v>0</v>
      </c>
      <c r="CH45" s="59">
        <v>0</v>
      </c>
      <c r="CI45" s="59">
        <v>420.90000000000003</v>
      </c>
      <c r="CJ45" s="59">
        <v>0</v>
      </c>
      <c r="CK45" s="59">
        <v>0</v>
      </c>
      <c r="CL45" s="59">
        <v>0</v>
      </c>
      <c r="CM45" s="59">
        <v>0</v>
      </c>
      <c r="CN45" s="59">
        <v>420.90000000000003</v>
      </c>
      <c r="CO45" s="59">
        <v>42.400000000000006</v>
      </c>
      <c r="CP45" s="59">
        <v>420.90000000000003</v>
      </c>
      <c r="CQ45" s="59">
        <v>420.90000000000003</v>
      </c>
      <c r="CR45" s="59">
        <v>42.400000000000006</v>
      </c>
      <c r="CS45" s="59">
        <v>424.1</v>
      </c>
      <c r="CT45" s="59">
        <v>403.8</v>
      </c>
      <c r="CU45" s="59">
        <v>398.40000000000003</v>
      </c>
      <c r="CV45" s="59">
        <v>406.1</v>
      </c>
      <c r="CW45" s="59">
        <v>424.1</v>
      </c>
      <c r="CX45" s="59">
        <v>424.1</v>
      </c>
      <c r="CY45" s="59">
        <v>424.1</v>
      </c>
      <c r="CZ45" s="59">
        <v>42.400000000000006</v>
      </c>
      <c r="DA45" s="59">
        <v>424.1</v>
      </c>
      <c r="DB45" s="59">
        <v>424.1</v>
      </c>
      <c r="DC45" s="59">
        <v>42.400000000000006</v>
      </c>
      <c r="DD45" s="59">
        <v>424.1</v>
      </c>
      <c r="DE45" s="59">
        <v>403.8</v>
      </c>
      <c r="DF45" s="59">
        <v>398.40000000000003</v>
      </c>
      <c r="DG45" s="59">
        <v>406.1</v>
      </c>
      <c r="DH45" s="59">
        <v>424.1</v>
      </c>
      <c r="DI45" s="59">
        <v>424.1</v>
      </c>
      <c r="DJ45" s="59">
        <v>424.1</v>
      </c>
      <c r="DK45" s="59">
        <v>42.400000000000006</v>
      </c>
      <c r="DL45" s="59">
        <v>424.1</v>
      </c>
      <c r="DM45" s="59">
        <v>424.1</v>
      </c>
      <c r="DN45" s="59">
        <v>42.400000000000006</v>
      </c>
      <c r="DO45" s="59">
        <v>405.5</v>
      </c>
      <c r="DP45" s="59">
        <v>386.1</v>
      </c>
      <c r="DQ45" s="59">
        <v>381</v>
      </c>
      <c r="DR45" s="59">
        <v>388.40000000000003</v>
      </c>
      <c r="DS45" s="59">
        <v>405.5</v>
      </c>
      <c r="DT45" s="59">
        <v>405.5</v>
      </c>
      <c r="DU45" s="59">
        <v>405.5</v>
      </c>
      <c r="DV45" s="59">
        <v>42.400000000000006</v>
      </c>
      <c r="DW45" s="59">
        <v>405.5</v>
      </c>
      <c r="DX45" s="59">
        <v>405.5</v>
      </c>
      <c r="DY45" s="59">
        <v>42.400000000000006</v>
      </c>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c r="NY45" s="59"/>
      <c r="NZ45" s="59"/>
      <c r="OA45" s="59"/>
      <c r="OB45" s="59"/>
      <c r="OC45" s="59"/>
      <c r="OD45" s="59"/>
      <c r="OE45" s="59"/>
      <c r="OF45" s="59"/>
      <c r="OG45" s="59"/>
      <c r="OH45" s="59"/>
      <c r="OI45" s="59"/>
      <c r="OJ45" s="59"/>
      <c r="OK45" s="59"/>
      <c r="OL45" s="59"/>
      <c r="OM45" s="59"/>
      <c r="ON45" s="59"/>
      <c r="OO45" s="59"/>
      <c r="OP45" s="59"/>
      <c r="OQ45" s="59"/>
      <c r="OR45" s="59"/>
      <c r="OS45" s="59"/>
      <c r="OT45" s="59"/>
      <c r="OU45" s="59"/>
      <c r="OV45" s="59"/>
      <c r="OW45" s="59"/>
      <c r="OX45" s="59"/>
      <c r="OY45" s="59"/>
      <c r="OZ45" s="59"/>
      <c r="PA45" s="59"/>
      <c r="PB45" s="59"/>
      <c r="PC45" s="59"/>
      <c r="PD45" s="59"/>
      <c r="PE45" s="59"/>
      <c r="PF45" s="59"/>
      <c r="PG45" s="59"/>
      <c r="PH45" s="59"/>
      <c r="PI45" s="59"/>
      <c r="PJ45" s="59"/>
      <c r="PK45" s="59"/>
      <c r="PL45" s="59"/>
      <c r="PM45" s="59"/>
      <c r="PN45" s="59"/>
      <c r="PO45" s="59"/>
      <c r="PP45" s="59"/>
      <c r="PQ45" s="59"/>
      <c r="PR45" s="59"/>
      <c r="PS45" s="59"/>
      <c r="PT45" s="59"/>
      <c r="PU45" s="59"/>
      <c r="PV45" s="59"/>
      <c r="PW45" s="59"/>
      <c r="PX45" s="59"/>
      <c r="PY45" s="59"/>
      <c r="PZ45" s="59"/>
      <c r="QA45" s="59"/>
      <c r="QB45" s="59"/>
      <c r="QC45" s="59"/>
      <c r="QD45" s="59"/>
      <c r="QE45" s="59"/>
      <c r="QF45" s="59"/>
      <c r="QG45" s="59"/>
      <c r="QH45" s="59"/>
      <c r="QI45" s="59"/>
      <c r="QJ45" s="59"/>
      <c r="QK45" s="59"/>
      <c r="QL45" s="59"/>
      <c r="QM45" s="59"/>
      <c r="QN45" s="59"/>
      <c r="QO45" s="59"/>
      <c r="QP45" s="59"/>
      <c r="QQ45" s="59"/>
      <c r="QR45" s="59"/>
      <c r="QS45" s="59"/>
      <c r="QT45" s="59"/>
      <c r="QU45" s="59"/>
      <c r="QV45" s="59"/>
      <c r="QW45" s="59"/>
      <c r="QX45" s="59"/>
      <c r="QY45" s="59"/>
      <c r="QZ45" s="59"/>
      <c r="RA45" s="59"/>
      <c r="RB45" s="59"/>
      <c r="RC45" s="59"/>
      <c r="RD45" s="59"/>
      <c r="RE45" s="59"/>
      <c r="RF45" s="59"/>
      <c r="RG45" s="59"/>
      <c r="RH45" s="59"/>
      <c r="RI45" s="59"/>
      <c r="RJ45" s="59"/>
      <c r="RK45" s="59"/>
      <c r="RL45" s="59"/>
      <c r="RM45" s="59"/>
      <c r="RN45" s="59"/>
      <c r="RO45" s="59"/>
      <c r="RP45" s="59"/>
      <c r="RQ45" s="59"/>
      <c r="RR45" s="59"/>
      <c r="RS45" s="59"/>
      <c r="RT45" s="59"/>
      <c r="RU45" s="59"/>
      <c r="RV45" s="59"/>
      <c r="RW45" s="59"/>
      <c r="RX45" s="59"/>
      <c r="RY45" s="59"/>
      <c r="RZ45" s="59"/>
      <c r="SA45" s="59"/>
      <c r="SB45" s="59"/>
      <c r="SC45" s="59"/>
      <c r="SD45" s="59"/>
      <c r="SE45" s="59"/>
      <c r="SF45" s="59"/>
      <c r="SG45" s="59"/>
      <c r="SH45" s="59"/>
      <c r="SI45" s="59"/>
      <c r="SJ45" s="59"/>
      <c r="SK45" s="59"/>
      <c r="SL45" s="59"/>
      <c r="SM45" s="59"/>
      <c r="SN45" s="59"/>
      <c r="SO45" s="59"/>
      <c r="SP45" s="59"/>
      <c r="SQ45" s="59"/>
      <c r="SR45" s="59"/>
      <c r="SS45" s="59"/>
      <c r="ST45" s="59"/>
      <c r="SU45" s="59"/>
      <c r="SV45" s="59"/>
      <c r="SW45" s="59"/>
      <c r="SX45" s="59"/>
      <c r="SY45" s="59"/>
      <c r="SZ45" s="59"/>
      <c r="TA45" s="59"/>
      <c r="TB45" s="59"/>
      <c r="TC45" s="59"/>
      <c r="TD45" s="59"/>
      <c r="TE45" s="59"/>
      <c r="TF45" s="59"/>
      <c r="TG45" s="59"/>
      <c r="TH45" s="59"/>
      <c r="TI45" s="59"/>
      <c r="TJ45" s="59"/>
      <c r="TK45" s="59"/>
      <c r="TL45" s="59"/>
      <c r="TM45" s="59"/>
      <c r="TN45" s="59"/>
      <c r="TO45" s="59"/>
      <c r="TP45" s="59"/>
      <c r="TQ45" s="59"/>
      <c r="TR45" s="59"/>
      <c r="TS45" s="59"/>
      <c r="TT45" s="59"/>
      <c r="TU45" s="59"/>
      <c r="TV45" s="59"/>
      <c r="TW45" s="59"/>
      <c r="TX45" s="59"/>
      <c r="TY45" s="59"/>
      <c r="TZ45" s="59"/>
      <c r="UA45" s="59"/>
      <c r="UB45" s="59"/>
      <c r="UC45" s="59"/>
      <c r="UD45" s="59"/>
      <c r="UE45" s="59"/>
      <c r="UF45" s="59"/>
      <c r="UG45" s="59"/>
      <c r="UH45" s="59"/>
      <c r="UI45" s="59"/>
      <c r="UJ45" s="59"/>
      <c r="UK45" s="59"/>
      <c r="UL45" s="59"/>
      <c r="UM45" s="59"/>
      <c r="UN45" s="59"/>
      <c r="UO45" s="59"/>
      <c r="UP45" s="59"/>
      <c r="UQ45" s="59"/>
      <c r="UR45" s="59"/>
      <c r="US45" s="59"/>
      <c r="UT45" s="59"/>
      <c r="UU45" s="59"/>
      <c r="UV45" s="59"/>
      <c r="UW45" s="59"/>
      <c r="UX45" s="59"/>
      <c r="UY45" s="59"/>
      <c r="UZ45" s="59"/>
      <c r="VA45" s="59"/>
      <c r="VB45" s="59"/>
      <c r="VC45" s="59"/>
      <c r="VD45" s="59"/>
      <c r="VE45" s="59"/>
      <c r="VF45" s="59"/>
      <c r="VG45" s="59"/>
      <c r="VH45" s="59"/>
      <c r="VI45" s="59"/>
      <c r="VJ45" s="59"/>
      <c r="VK45" s="59"/>
      <c r="VL45" s="59"/>
      <c r="VM45" s="59"/>
      <c r="VN45" s="59"/>
      <c r="VO45" s="59"/>
      <c r="VP45" s="59"/>
      <c r="VQ45" s="59"/>
      <c r="VR45" s="59"/>
      <c r="VS45" s="59"/>
      <c r="VT45" s="59"/>
      <c r="VU45" s="59"/>
      <c r="VV45" s="59"/>
      <c r="VW45" s="59"/>
      <c r="VX45" s="59"/>
      <c r="VY45" s="59"/>
      <c r="VZ45" s="59"/>
      <c r="WA45" s="59"/>
      <c r="WB45" s="59"/>
      <c r="WC45" s="59"/>
      <c r="WD45" s="59"/>
      <c r="WE45" s="59"/>
      <c r="WF45" s="59"/>
      <c r="WG45" s="59"/>
      <c r="WH45" s="59"/>
      <c r="WI45" s="59"/>
      <c r="WJ45" s="59"/>
      <c r="WK45" s="59"/>
      <c r="WL45" s="59"/>
      <c r="WM45" s="59"/>
      <c r="WN45" s="59"/>
      <c r="WO45" s="59"/>
      <c r="WP45" s="59"/>
      <c r="WQ45" s="59"/>
      <c r="WR45" s="59"/>
      <c r="WS45" s="59"/>
      <c r="WT45" s="59"/>
      <c r="WU45" s="59"/>
      <c r="WV45" s="59"/>
      <c r="WW45" s="59"/>
      <c r="WX45" s="59"/>
      <c r="WY45" s="59"/>
      <c r="WZ45" s="59"/>
      <c r="XA45" s="59"/>
      <c r="XB45" s="59"/>
      <c r="XC45" s="59"/>
      <c r="XD45" s="59"/>
      <c r="XE45" s="59"/>
      <c r="XF45" s="59"/>
      <c r="XG45" s="59"/>
      <c r="XH45" s="59"/>
      <c r="XI45" s="59"/>
      <c r="XJ45" s="59"/>
      <c r="XK45" s="59"/>
      <c r="XL45" s="59"/>
      <c r="XM45" s="59"/>
      <c r="XN45" s="59"/>
      <c r="XO45" s="59"/>
      <c r="XP45" s="59"/>
      <c r="XQ45" s="59"/>
      <c r="XR45" s="59"/>
      <c r="XS45" s="59"/>
      <c r="XT45" s="59"/>
      <c r="XU45" s="59"/>
      <c r="XV45" s="59"/>
      <c r="XW45" s="59"/>
      <c r="XX45" s="59"/>
      <c r="XY45" s="59"/>
      <c r="XZ45" s="59"/>
      <c r="YA45" s="59"/>
      <c r="YB45" s="59"/>
      <c r="YC45" s="59"/>
      <c r="YD45" s="59"/>
      <c r="YE45" s="59"/>
      <c r="YF45" s="59"/>
      <c r="YG45" s="59"/>
      <c r="YH45" s="59"/>
      <c r="YI45" s="59"/>
      <c r="YJ45" s="59"/>
      <c r="YK45" s="59"/>
      <c r="YL45" s="59"/>
      <c r="YM45" s="59"/>
      <c r="YN45" s="59"/>
      <c r="YO45" s="59"/>
      <c r="YP45" s="59"/>
      <c r="YQ45" s="59"/>
      <c r="YR45" s="59"/>
      <c r="YS45" s="59"/>
      <c r="YT45" s="59"/>
      <c r="YU45" s="59"/>
      <c r="YV45" s="59"/>
      <c r="YW45" s="59"/>
      <c r="YX45" s="59"/>
      <c r="YY45" s="59"/>
      <c r="YZ45" s="59"/>
      <c r="ZA45" s="59"/>
      <c r="ZB45" s="59"/>
      <c r="ZC45" s="59"/>
      <c r="ZD45" s="59"/>
      <c r="ZE45" s="59"/>
      <c r="ZF45" s="59"/>
      <c r="ZG45" s="59"/>
      <c r="ZH45" s="59"/>
      <c r="ZI45" s="59"/>
      <c r="ZJ45" s="59"/>
      <c r="ZK45" s="59"/>
      <c r="ZL45" s="59"/>
      <c r="ZM45" s="59"/>
      <c r="ZN45" s="59"/>
      <c r="ZO45" s="59"/>
      <c r="ZP45" s="59"/>
      <c r="ZQ45" s="59"/>
      <c r="ZR45" s="59"/>
      <c r="ZS45" s="59"/>
      <c r="ZT45" s="59"/>
      <c r="ZU45" s="59"/>
      <c r="ZV45" s="59"/>
      <c r="ZW45" s="59"/>
      <c r="ZX45" s="59"/>
      <c r="ZY45" s="59"/>
      <c r="ZZ45" s="59"/>
      <c r="AAA45" s="59"/>
      <c r="AAB45" s="59"/>
      <c r="AAC45" s="59"/>
      <c r="AAD45" s="59"/>
      <c r="AAE45" s="59"/>
      <c r="AAF45" s="59"/>
      <c r="AAG45" s="59"/>
      <c r="AAH45" s="59"/>
      <c r="AAI45" s="59"/>
      <c r="AAJ45" s="59"/>
      <c r="AAK45" s="59"/>
      <c r="AAL45" s="59"/>
      <c r="AAM45" s="59"/>
      <c r="AAN45" s="59"/>
      <c r="AAO45" s="59"/>
      <c r="AAP45" s="59"/>
      <c r="AAQ45" s="59"/>
      <c r="AAR45" s="59"/>
      <c r="AAS45" s="59"/>
      <c r="AAT45" s="59"/>
      <c r="AAU45" s="59"/>
      <c r="AAV45" s="59"/>
      <c r="AAW45" s="59"/>
      <c r="AAX45" s="59"/>
      <c r="AAY45" s="59"/>
      <c r="AAZ45" s="59"/>
      <c r="ABA45" s="59"/>
      <c r="ABB45" s="59"/>
      <c r="ABC45" s="59"/>
      <c r="ABD45" s="59"/>
      <c r="ABE45" s="59"/>
      <c r="ABF45" s="59"/>
      <c r="ABG45" s="59"/>
      <c r="ABH45" s="59"/>
      <c r="ABI45" s="59"/>
      <c r="ABJ45" s="59"/>
      <c r="ABK45" s="59"/>
      <c r="ABL45" s="59"/>
      <c r="ABM45" s="59"/>
      <c r="ABN45" s="59"/>
      <c r="ABO45" s="59"/>
      <c r="ABP45" s="59"/>
      <c r="ABQ45" s="59"/>
      <c r="ABR45" s="59"/>
      <c r="ABS45" s="59"/>
      <c r="ABT45" s="59"/>
      <c r="ABU45" s="59"/>
      <c r="ABV45" s="59"/>
      <c r="ABW45" s="59"/>
      <c r="ABX45" s="59"/>
      <c r="ABY45" s="59"/>
      <c r="ABZ45" s="59"/>
      <c r="ACA45" s="59"/>
      <c r="ACB45" s="59"/>
      <c r="ACC45" s="59"/>
      <c r="ACD45" s="59"/>
      <c r="ACE45" s="59"/>
      <c r="ACF45" s="59"/>
      <c r="ACG45" s="59"/>
      <c r="ACH45" s="59"/>
      <c r="ACI45" s="59"/>
      <c r="ACJ45" s="59"/>
      <c r="ACK45" s="59"/>
      <c r="ACL45" s="59"/>
      <c r="ACM45" s="59"/>
      <c r="ACN45" s="59"/>
      <c r="ACO45" s="59"/>
      <c r="ACP45" s="59"/>
      <c r="ACQ45" s="59"/>
      <c r="ACR45" s="59"/>
      <c r="ACS45" s="59"/>
      <c r="ACT45" s="59"/>
      <c r="ACU45" s="59"/>
      <c r="ACV45" s="59"/>
      <c r="ACW45" s="59"/>
      <c r="ACX45" s="59"/>
      <c r="ACY45" s="59"/>
      <c r="ACZ45" s="59"/>
      <c r="ADA45" s="59"/>
      <c r="ADB45" s="59"/>
      <c r="ADC45" s="59"/>
      <c r="ADD45" s="59"/>
      <c r="ADE45" s="59"/>
      <c r="ADF45" s="59"/>
      <c r="ADG45" s="59"/>
      <c r="ADH45" s="59"/>
      <c r="ADI45" s="59"/>
      <c r="ADJ45" s="59"/>
      <c r="ADK45" s="59"/>
      <c r="ADL45" s="59"/>
      <c r="ADM45" s="59"/>
      <c r="ADN45" s="59"/>
      <c r="ADO45" s="59"/>
      <c r="ADP45" s="59"/>
      <c r="ADQ45" s="59"/>
      <c r="ADR45" s="59"/>
      <c r="ADS45" s="59"/>
      <c r="ADT45" s="59"/>
      <c r="ADU45" s="59"/>
      <c r="ADV45" s="59"/>
      <c r="ADW45" s="59"/>
      <c r="ADX45" s="59"/>
      <c r="ADY45" s="59"/>
      <c r="ADZ45" s="59"/>
      <c r="AEA45" s="59"/>
      <c r="AEB45" s="59"/>
      <c r="AEC45" s="59"/>
      <c r="AED45" s="59"/>
      <c r="AEE45" s="59"/>
      <c r="AEF45" s="59"/>
      <c r="AEG45" s="59"/>
      <c r="AEH45" s="59"/>
      <c r="AEI45" s="59"/>
      <c r="AEJ45" s="59"/>
      <c r="AEK45" s="59"/>
      <c r="AEL45" s="59"/>
      <c r="AEM45" s="59"/>
      <c r="AEN45" s="59"/>
      <c r="AEO45" s="59"/>
      <c r="AEP45" s="59"/>
      <c r="AEQ45" s="59"/>
      <c r="AER45" s="59"/>
      <c r="AES45" s="59"/>
      <c r="AET45" s="59"/>
      <c r="AEU45" s="59"/>
      <c r="AEV45" s="59"/>
      <c r="AEW45" s="59"/>
      <c r="AEX45" s="59"/>
      <c r="AEY45" s="59"/>
      <c r="AEZ45" s="59"/>
      <c r="AFA45" s="59"/>
      <c r="AFB45" s="59"/>
      <c r="AFC45" s="59"/>
      <c r="AFD45" s="59"/>
      <c r="AFE45" s="59"/>
      <c r="AFF45" s="59"/>
      <c r="AFG45" s="59"/>
      <c r="AFH45" s="59"/>
      <c r="AFI45" s="59"/>
      <c r="AFJ45" s="59"/>
      <c r="AFK45" s="59"/>
      <c r="AFL45" s="59"/>
      <c r="AFM45" s="59"/>
      <c r="AFN45" s="59"/>
      <c r="AFO45" s="59"/>
      <c r="AFP45" s="59"/>
      <c r="AFQ45" s="59"/>
      <c r="AFR45" s="59"/>
      <c r="AFS45" s="59"/>
      <c r="AFT45" s="59"/>
      <c r="AFU45" s="59"/>
      <c r="AFV45" s="59"/>
      <c r="AFW45" s="59"/>
      <c r="AFX45" s="59"/>
      <c r="AFY45" s="59"/>
      <c r="AFZ45" s="59"/>
      <c r="AGA45" s="59"/>
      <c r="AGB45" s="59"/>
      <c r="AGC45" s="59"/>
      <c r="AGD45" s="59"/>
      <c r="AGE45" s="59"/>
      <c r="AGF45" s="59"/>
      <c r="AGG45" s="59"/>
      <c r="AGH45" s="59"/>
      <c r="AGI45" s="59"/>
      <c r="AGJ45" s="59"/>
      <c r="AGK45" s="59"/>
      <c r="AGL45" s="59"/>
      <c r="AGM45" s="59"/>
      <c r="AGN45" s="59"/>
      <c r="AGO45" s="59"/>
      <c r="AGP45" s="59"/>
      <c r="AGQ45" s="59"/>
      <c r="AGR45" s="59"/>
      <c r="AGS45" s="59"/>
      <c r="AGT45" s="59"/>
      <c r="AGU45" s="59"/>
      <c r="AGV45" s="59"/>
      <c r="AGW45" s="59"/>
      <c r="AGX45" s="59"/>
      <c r="AGY45" s="59"/>
      <c r="AGZ45" s="59"/>
      <c r="AHA45" s="59"/>
      <c r="AHB45" s="59"/>
      <c r="AHC45" s="59"/>
      <c r="AHD45" s="59"/>
      <c r="AHE45" s="59"/>
      <c r="AHF45" s="59"/>
      <c r="AHG45" s="59"/>
      <c r="AHH45" s="59"/>
      <c r="AHI45" s="59"/>
      <c r="AHJ45" s="59"/>
      <c r="AHK45" s="59"/>
      <c r="AHL45" s="59"/>
      <c r="AHM45" s="59"/>
      <c r="AHN45" s="59"/>
      <c r="AHO45" s="59"/>
      <c r="AHP45" s="59"/>
      <c r="AHQ45" s="59"/>
      <c r="AHR45" s="59"/>
      <c r="AHS45" s="59"/>
      <c r="AHT45" s="59"/>
      <c r="AHU45" s="59"/>
      <c r="AHV45" s="59"/>
      <c r="AHW45" s="59"/>
      <c r="AHX45" s="59"/>
      <c r="AHY45" s="59"/>
      <c r="AHZ45" s="59"/>
      <c r="AIA45" s="59"/>
      <c r="AIB45" s="59"/>
      <c r="AIC45" s="59"/>
      <c r="AID45" s="59"/>
      <c r="AIE45" s="59"/>
      <c r="AIF45" s="59"/>
      <c r="AIG45" s="59"/>
      <c r="AIH45" s="59"/>
      <c r="AII45" s="59"/>
      <c r="AIJ45" s="59"/>
      <c r="AIK45" s="59"/>
      <c r="AIL45" s="59"/>
      <c r="AIM45" s="59"/>
      <c r="AIN45" s="59"/>
      <c r="AIO45" s="59"/>
      <c r="AIP45" s="59"/>
      <c r="AIQ45" s="59"/>
      <c r="AIR45" s="59"/>
      <c r="AIS45" s="59"/>
      <c r="AIT45" s="59"/>
      <c r="AIU45" s="59"/>
      <c r="AIV45" s="59"/>
      <c r="AIW45" s="59"/>
      <c r="AIX45" s="59"/>
      <c r="AIY45" s="59"/>
      <c r="AIZ45" s="59"/>
      <c r="AJA45" s="59"/>
      <c r="AJB45" s="59"/>
      <c r="AJC45" s="59"/>
      <c r="AJD45" s="59"/>
      <c r="AJE45" s="59"/>
      <c r="AJF45" s="59"/>
      <c r="AJG45" s="59"/>
      <c r="AJH45" s="59"/>
      <c r="AJI45" s="59"/>
      <c r="AJJ45" s="59"/>
      <c r="AJK45" s="59"/>
      <c r="AJL45" s="59"/>
      <c r="AJM45" s="59"/>
      <c r="AJN45" s="59"/>
      <c r="AJO45" s="59"/>
      <c r="AJP45" s="59"/>
      <c r="AJQ45" s="59"/>
      <c r="AJR45" s="59"/>
      <c r="AJS45" s="59"/>
      <c r="AJT45" s="59"/>
      <c r="AJU45" s="59"/>
      <c r="AJV45" s="59"/>
      <c r="AJW45" s="59"/>
      <c r="AJX45" s="59"/>
      <c r="AJY45" s="59"/>
      <c r="AJZ45" s="59"/>
      <c r="AKA45" s="59"/>
      <c r="AKB45" s="59"/>
      <c r="AKC45" s="59"/>
      <c r="AKD45" s="59"/>
      <c r="AKE45" s="59"/>
      <c r="AKF45" s="59"/>
      <c r="AKG45" s="59"/>
      <c r="AKH45" s="59"/>
      <c r="AKI45" s="59"/>
      <c r="AKJ45" s="59"/>
      <c r="AKK45" s="59"/>
      <c r="AKL45" s="59"/>
      <c r="AKM45" s="59"/>
      <c r="AKN45" s="59"/>
      <c r="AKO45" s="59"/>
      <c r="AKP45" s="59"/>
      <c r="AKQ45" s="59"/>
      <c r="AKR45" s="59"/>
      <c r="AKS45" s="59"/>
      <c r="AKT45" s="59"/>
      <c r="AKU45" s="59"/>
      <c r="AKV45" s="59"/>
      <c r="AKW45" s="59"/>
      <c r="AKX45" s="59"/>
      <c r="AKY45" s="59"/>
      <c r="AKZ45" s="59"/>
      <c r="ALA45" s="59"/>
      <c r="ALB45" s="59"/>
      <c r="ALC45" s="59"/>
      <c r="ALD45" s="59"/>
      <c r="ALE45" s="59"/>
      <c r="ALF45" s="59"/>
      <c r="ALG45" s="59"/>
      <c r="ALH45" s="59"/>
      <c r="ALI45" s="59"/>
      <c r="ALJ45" s="59"/>
      <c r="ALK45" s="59"/>
      <c r="ALL45" s="59"/>
      <c r="ALM45" s="59"/>
      <c r="ALN45" s="59"/>
      <c r="ALO45" s="59"/>
      <c r="ALP45" s="59"/>
      <c r="ALQ45" s="59"/>
      <c r="ALR45" s="59"/>
      <c r="ALS45" s="59"/>
      <c r="ALT45" s="59"/>
      <c r="ALU45" s="59"/>
      <c r="ALV45" s="59"/>
      <c r="ALW45" s="59"/>
      <c r="ALX45" s="59"/>
      <c r="ALY45" s="59"/>
      <c r="ALZ45" s="59"/>
      <c r="AMA45" s="59"/>
      <c r="AMB45" s="59"/>
      <c r="AMC45" s="59"/>
      <c r="AMD45" s="59"/>
      <c r="AME45" s="59"/>
      <c r="AMF45" s="59"/>
      <c r="AMG45" s="59"/>
      <c r="AMH45" s="59"/>
      <c r="AMI45" s="59"/>
      <c r="AMJ45" s="59"/>
      <c r="AMK45" s="59"/>
      <c r="AML45" s="59"/>
      <c r="AMM45" s="59"/>
      <c r="AMN45" s="59"/>
      <c r="AMO45" s="59"/>
      <c r="AMP45" s="59"/>
      <c r="AMQ45" s="59"/>
      <c r="AMR45" s="59"/>
      <c r="AMS45" s="59"/>
      <c r="AMT45" s="59"/>
      <c r="AMU45" s="59"/>
      <c r="AMV45" s="59"/>
      <c r="AMW45" s="59"/>
      <c r="AMX45" s="59"/>
      <c r="AMY45" s="59"/>
      <c r="AMZ45" s="59"/>
      <c r="ANA45" s="59"/>
      <c r="ANB45" s="59"/>
      <c r="ANC45" s="59"/>
      <c r="AND45" s="59"/>
      <c r="ANE45" s="59"/>
      <c r="ANF45" s="59"/>
      <c r="ANG45" s="59"/>
      <c r="ANH45" s="59"/>
      <c r="ANI45" s="59"/>
      <c r="ANJ45" s="59"/>
      <c r="ANK45" s="59"/>
      <c r="ANL45" s="59"/>
      <c r="ANM45" s="59"/>
      <c r="ANN45" s="59"/>
      <c r="ANO45" s="59"/>
      <c r="ANP45" s="59"/>
      <c r="ANQ45" s="59"/>
      <c r="ANR45" s="59"/>
      <c r="ANS45" s="59"/>
      <c r="ANT45" s="59"/>
      <c r="ANU45" s="59"/>
      <c r="ANV45" s="59"/>
      <c r="ANW45" s="59"/>
      <c r="ANX45" s="59"/>
      <c r="ANY45" s="59"/>
      <c r="ANZ45" s="59"/>
      <c r="AOA45" s="59"/>
      <c r="AOB45" s="59"/>
      <c r="AOC45" s="59"/>
      <c r="AOD45" s="59"/>
      <c r="AOE45" s="59"/>
      <c r="AOF45" s="59"/>
      <c r="AOG45" s="59"/>
      <c r="AOH45" s="59"/>
      <c r="AOI45" s="59"/>
      <c r="AOJ45" s="59"/>
      <c r="AOK45" s="59"/>
      <c r="AOL45" s="59"/>
      <c r="AOM45" s="59"/>
      <c r="AON45" s="59"/>
      <c r="AOO45" s="59"/>
      <c r="AOP45" s="59"/>
      <c r="AOQ45" s="59"/>
      <c r="AOR45" s="59"/>
      <c r="AOS45" s="59"/>
      <c r="AOT45" s="59"/>
      <c r="AOU45" s="59"/>
      <c r="AOV45" s="59"/>
      <c r="AOW45" s="59"/>
      <c r="AOX45" s="59"/>
      <c r="AOY45" s="59"/>
      <c r="AOZ45" s="59"/>
      <c r="APA45" s="59"/>
      <c r="APB45" s="59"/>
      <c r="APC45" s="59"/>
      <c r="APD45" s="59"/>
      <c r="APE45" s="59"/>
      <c r="APF45" s="59"/>
      <c r="APG45" s="59"/>
      <c r="APH45" s="59"/>
      <c r="API45" s="59"/>
      <c r="APJ45" s="59"/>
      <c r="APK45" s="59"/>
      <c r="APL45" s="59"/>
      <c r="APM45" s="59"/>
      <c r="APN45" s="59"/>
      <c r="APO45" s="59"/>
      <c r="APP45" s="59"/>
      <c r="APQ45" s="59"/>
      <c r="APR45" s="59"/>
      <c r="APS45" s="59"/>
      <c r="APT45" s="59"/>
      <c r="APU45" s="59"/>
      <c r="APV45" s="59"/>
      <c r="APW45" s="59"/>
      <c r="APX45" s="59"/>
      <c r="APY45" s="59"/>
      <c r="APZ45" s="59"/>
      <c r="AQA45" s="59"/>
      <c r="AQB45" s="59"/>
      <c r="AQC45" s="59"/>
      <c r="AQD45" s="59"/>
      <c r="AQE45" s="59"/>
      <c r="AQF45" s="59"/>
      <c r="AQG45" s="59"/>
      <c r="AQH45" s="59"/>
      <c r="AQI45" s="59"/>
      <c r="AQJ45" s="59"/>
      <c r="AQK45" s="59"/>
      <c r="AQL45" s="59"/>
      <c r="AQM45" s="59"/>
      <c r="AQN45" s="59"/>
      <c r="AQO45" s="59"/>
      <c r="AQP45" s="59"/>
      <c r="AQQ45" s="59"/>
      <c r="AQR45" s="59"/>
      <c r="AQS45" s="59"/>
      <c r="AQT45" s="59"/>
      <c r="AQU45" s="59"/>
      <c r="AQV45" s="59"/>
      <c r="AQW45" s="59"/>
      <c r="AQX45" s="59"/>
      <c r="AQY45" s="59"/>
      <c r="AQZ45" s="59"/>
      <c r="ARA45" s="59"/>
      <c r="ARB45" s="59"/>
      <c r="ARC45" s="59"/>
      <c r="ARD45" s="59"/>
      <c r="ARE45" s="59"/>
      <c r="ARF45" s="59"/>
      <c r="ARG45" s="59"/>
      <c r="ARH45" s="59"/>
      <c r="ARI45" s="59"/>
      <c r="ARJ45" s="59"/>
      <c r="ARK45" s="59"/>
      <c r="ARL45" s="59"/>
      <c r="ARM45" s="59"/>
      <c r="ARN45" s="59"/>
      <c r="ARO45" s="59"/>
      <c r="ARP45" s="59"/>
      <c r="ARQ45" s="59"/>
      <c r="ARR45" s="59"/>
      <c r="ARS45" s="59"/>
      <c r="ART45" s="59"/>
      <c r="ARU45" s="59"/>
      <c r="ARV45" s="59"/>
      <c r="ARW45" s="59"/>
      <c r="ARX45" s="59"/>
      <c r="ARY45" s="59"/>
      <c r="ARZ45" s="59"/>
      <c r="ASA45" s="59"/>
      <c r="ASB45" s="59"/>
      <c r="ASC45" s="59"/>
      <c r="ASD45" s="59"/>
      <c r="ASE45" s="59"/>
      <c r="ASF45" s="59"/>
      <c r="ASG45" s="59"/>
      <c r="ASH45" s="59"/>
      <c r="ASI45" s="59"/>
      <c r="ASJ45" s="59"/>
      <c r="ASK45" s="59"/>
      <c r="ASL45" s="59"/>
      <c r="ASM45" s="59"/>
      <c r="ASN45" s="59"/>
      <c r="ASO45" s="59"/>
      <c r="ASP45" s="59"/>
      <c r="ASQ45" s="59"/>
      <c r="ASR45" s="59"/>
      <c r="ASS45" s="59"/>
      <c r="AST45" s="59"/>
      <c r="ASU45" s="59"/>
      <c r="ASV45" s="59"/>
      <c r="ASW45" s="59"/>
      <c r="ASX45" s="59"/>
      <c r="ASY45" s="59"/>
      <c r="ASZ45" s="59"/>
      <c r="ATA45" s="59"/>
      <c r="ATB45" s="59"/>
      <c r="ATC45" s="59"/>
      <c r="ATD45" s="59"/>
      <c r="ATE45" s="59"/>
      <c r="ATF45" s="59"/>
      <c r="ATG45" s="59"/>
      <c r="ATH45" s="59"/>
      <c r="ATI45" s="59"/>
      <c r="ATJ45" s="59"/>
      <c r="ATK45" s="59"/>
      <c r="ATL45" s="59"/>
      <c r="ATM45" s="59"/>
      <c r="ATN45" s="59"/>
      <c r="ATO45" s="59"/>
      <c r="ATP45" s="59"/>
      <c r="ATQ45" s="59"/>
      <c r="ATR45" s="59"/>
      <c r="ATS45" s="59"/>
      <c r="ATT45" s="59"/>
      <c r="ATU45" s="59"/>
      <c r="ATV45" s="59"/>
      <c r="ATW45" s="59"/>
      <c r="ATX45" s="59"/>
      <c r="ATY45" s="59"/>
      <c r="ATZ45" s="59"/>
      <c r="AUA45" s="59"/>
      <c r="AUB45" s="59"/>
      <c r="AUC45" s="59"/>
      <c r="AUD45" s="59"/>
      <c r="AUE45" s="59"/>
      <c r="AUF45" s="59"/>
      <c r="AUG45" s="59"/>
      <c r="AUH45" s="59"/>
      <c r="AUI45" s="59"/>
      <c r="AUJ45" s="59"/>
      <c r="AUK45" s="59"/>
      <c r="AUL45" s="59"/>
      <c r="AUM45" s="59"/>
      <c r="AUN45" s="59"/>
      <c r="AUO45" s="59"/>
      <c r="AUP45" s="59"/>
      <c r="AUQ45" s="59"/>
      <c r="AUR45" s="59"/>
      <c r="AUS45" s="59"/>
      <c r="AUT45" s="59"/>
      <c r="AUU45" s="59"/>
      <c r="AUV45" s="59"/>
      <c r="AUW45" s="59"/>
      <c r="AUX45" s="59"/>
      <c r="AUY45" s="59"/>
      <c r="AUZ45" s="59"/>
      <c r="AVA45" s="59"/>
      <c r="AVB45" s="59"/>
      <c r="AVC45" s="59"/>
      <c r="AVD45" s="59"/>
      <c r="AVE45" s="59"/>
      <c r="AVF45" s="59"/>
      <c r="AVG45" s="59"/>
      <c r="AVH45" s="59"/>
      <c r="AVI45" s="59"/>
      <c r="AVJ45" s="59"/>
      <c r="AVK45" s="59"/>
      <c r="AVL45" s="59"/>
      <c r="AVM45" s="59"/>
      <c r="AVN45" s="59"/>
      <c r="AVO45" s="59"/>
      <c r="AVP45" s="59"/>
      <c r="AVQ45" s="59"/>
      <c r="AVR45" s="59"/>
      <c r="AVS45" s="59"/>
      <c r="AVT45" s="59"/>
      <c r="AVU45" s="59"/>
      <c r="AVV45" s="59"/>
      <c r="AVW45" s="59"/>
      <c r="AVX45" s="59"/>
      <c r="AVY45" s="59"/>
      <c r="AVZ45" s="59"/>
      <c r="AWA45" s="59"/>
      <c r="AWB45" s="59"/>
      <c r="AWC45" s="59"/>
      <c r="AWD45" s="59"/>
      <c r="AWE45" s="59"/>
      <c r="AWF45" s="59"/>
      <c r="AWG45" s="59"/>
      <c r="AWH45" s="59"/>
      <c r="AWI45" s="59"/>
      <c r="AWJ45" s="59"/>
      <c r="AWK45" s="59"/>
      <c r="AWL45" s="59"/>
      <c r="AWM45" s="59"/>
      <c r="AWN45" s="59"/>
      <c r="AWO45" s="59"/>
      <c r="AWP45" s="59"/>
      <c r="AWQ45" s="59"/>
      <c r="AWR45" s="59"/>
      <c r="AWS45" s="59"/>
      <c r="AWT45" s="59"/>
      <c r="AWU45" s="59"/>
      <c r="AWV45" s="59"/>
      <c r="AWW45" s="59"/>
      <c r="AWX45" s="59"/>
      <c r="AWY45" s="59"/>
      <c r="AWZ45" s="59"/>
      <c r="AXA45" s="59"/>
      <c r="AXB45" s="59"/>
      <c r="AXC45" s="59"/>
      <c r="AXD45" s="59"/>
      <c r="AXE45" s="59"/>
      <c r="AXF45" s="59"/>
      <c r="AXG45" s="59"/>
      <c r="AXH45" s="59"/>
      <c r="AXI45" s="59"/>
      <c r="AXJ45" s="59"/>
      <c r="AXK45" s="59"/>
      <c r="AXL45" s="59"/>
      <c r="AXM45" s="59"/>
      <c r="AXN45" s="59"/>
      <c r="AXO45" s="59"/>
      <c r="AXP45" s="59"/>
      <c r="AXQ45" s="59"/>
      <c r="AXR45" s="59"/>
      <c r="AXS45" s="59"/>
      <c r="AXT45" s="59"/>
      <c r="AXU45" s="59"/>
      <c r="AXV45" s="59"/>
      <c r="AXW45" s="59"/>
      <c r="AXX45" s="59"/>
      <c r="AXY45" s="59"/>
      <c r="AXZ45" s="59"/>
      <c r="AYA45" s="59"/>
      <c r="AYB45" s="59"/>
      <c r="AYC45" s="59"/>
      <c r="AYD45" s="59"/>
      <c r="AYE45" s="59"/>
      <c r="AYF45" s="59"/>
      <c r="AYG45" s="59"/>
      <c r="AYH45" s="59"/>
      <c r="AYI45" s="59"/>
      <c r="AYJ45" s="59"/>
      <c r="AYK45" s="59"/>
      <c r="AYL45" s="59"/>
      <c r="AYM45" s="59"/>
      <c r="AYN45" s="59"/>
      <c r="AYO45" s="59"/>
      <c r="AYP45" s="59"/>
      <c r="AYQ45" s="59"/>
      <c r="AYR45" s="59"/>
      <c r="AYS45" s="59"/>
      <c r="AYT45" s="59"/>
      <c r="AYU45" s="59"/>
      <c r="AYV45" s="59"/>
      <c r="AYW45" s="59"/>
      <c r="AYX45" s="59"/>
      <c r="AYY45" s="59"/>
      <c r="AYZ45" s="59"/>
      <c r="AZA45" s="59"/>
      <c r="AZB45" s="59"/>
      <c r="AZC45" s="59"/>
      <c r="AZD45" s="59"/>
      <c r="AZE45" s="59"/>
      <c r="AZF45" s="59"/>
      <c r="AZG45" s="59"/>
      <c r="AZH45" s="59"/>
      <c r="AZI45" s="59"/>
      <c r="AZJ45" s="59"/>
      <c r="AZK45" s="59"/>
      <c r="AZL45" s="59"/>
      <c r="AZM45" s="59"/>
      <c r="AZN45" s="59"/>
      <c r="AZO45" s="59"/>
      <c r="AZP45" s="59"/>
      <c r="AZQ45" s="59"/>
      <c r="AZR45" s="59"/>
      <c r="AZS45" s="59"/>
      <c r="AZT45" s="59"/>
      <c r="AZU45" s="59"/>
      <c r="AZV45" s="59"/>
      <c r="AZW45" s="59"/>
      <c r="AZX45" s="59"/>
      <c r="AZY45" s="59"/>
      <c r="AZZ45" s="59"/>
      <c r="BAA45" s="59"/>
      <c r="BAB45" s="59"/>
      <c r="BAC45" s="59"/>
      <c r="BAD45" s="59"/>
      <c r="BAE45" s="59"/>
      <c r="BAF45" s="59"/>
      <c r="BAG45" s="59"/>
      <c r="BAH45" s="59"/>
      <c r="BAI45" s="59"/>
      <c r="BAJ45" s="59"/>
      <c r="BAK45" s="59"/>
      <c r="BAL45" s="59"/>
      <c r="BAM45" s="59"/>
      <c r="BAN45" s="59"/>
      <c r="BAO45" s="59"/>
      <c r="BAP45" s="59"/>
      <c r="BAQ45" s="59"/>
      <c r="BAR45" s="59"/>
      <c r="BAS45" s="59"/>
      <c r="BAT45" s="59"/>
      <c r="BAU45" s="59"/>
      <c r="BAV45" s="59"/>
      <c r="BAW45" s="59"/>
      <c r="BAX45" s="59"/>
      <c r="BAY45" s="59"/>
      <c r="BAZ45" s="59"/>
      <c r="BBA45" s="59"/>
      <c r="BBB45" s="59"/>
      <c r="BBC45" s="59"/>
      <c r="BBD45" s="59"/>
      <c r="BBE45" s="59"/>
      <c r="BBF45" s="59"/>
      <c r="BBG45" s="59"/>
      <c r="BBH45" s="59"/>
      <c r="BBI45" s="59"/>
      <c r="BBJ45" s="59"/>
      <c r="BBK45" s="59"/>
      <c r="BBL45" s="59"/>
      <c r="BBM45" s="59"/>
      <c r="BBN45" s="59"/>
      <c r="BBO45" s="59"/>
      <c r="BBP45" s="59"/>
      <c r="BBQ45" s="59"/>
      <c r="BBR45" s="59"/>
      <c r="BBS45" s="59"/>
      <c r="BBT45" s="59"/>
      <c r="BBU45" s="59"/>
      <c r="BBV45" s="59"/>
      <c r="BBW45" s="59"/>
      <c r="BBX45" s="59"/>
      <c r="BBY45" s="59"/>
      <c r="BBZ45" s="59"/>
      <c r="BCA45" s="59"/>
      <c r="BCB45" s="59"/>
      <c r="BCC45" s="59"/>
      <c r="BCD45" s="59"/>
      <c r="BCE45" s="59"/>
      <c r="BCF45" s="59"/>
      <c r="BCG45" s="59"/>
      <c r="BCH45" s="59"/>
      <c r="BCI45" s="59"/>
      <c r="BCJ45" s="59"/>
      <c r="BCK45" s="59"/>
      <c r="BCL45" s="59"/>
      <c r="BCM45" s="59"/>
      <c r="BCN45" s="59"/>
      <c r="BCO45" s="59"/>
      <c r="BCP45" s="59"/>
      <c r="BCQ45" s="59"/>
      <c r="BCR45" s="59"/>
      <c r="BCS45" s="59"/>
      <c r="BCT45" s="59"/>
      <c r="BCU45" s="59"/>
      <c r="BCV45" s="59"/>
      <c r="BCW45" s="59"/>
      <c r="BCX45" s="59"/>
      <c r="BCY45" s="59"/>
      <c r="BCZ45" s="59"/>
      <c r="BDA45" s="59"/>
      <c r="BDB45" s="59"/>
      <c r="BDC45" s="59"/>
      <c r="BDD45" s="59"/>
      <c r="BDE45" s="59"/>
      <c r="BDF45" s="59"/>
      <c r="BDG45" s="59"/>
      <c r="BDH45" s="59"/>
      <c r="BDI45" s="59"/>
      <c r="BDJ45" s="59"/>
      <c r="BDK45" s="59"/>
      <c r="BDL45" s="59"/>
      <c r="BDM45" s="59"/>
      <c r="BDN45" s="59"/>
      <c r="BDO45" s="59"/>
      <c r="BDP45" s="59"/>
      <c r="BDQ45" s="59"/>
      <c r="BDR45" s="59"/>
      <c r="BDS45" s="59"/>
      <c r="BDT45" s="59"/>
      <c r="BDU45" s="59"/>
      <c r="BDV45" s="59"/>
      <c r="BDW45" s="59"/>
      <c r="BDX45" s="59"/>
      <c r="BDY45" s="59"/>
      <c r="BDZ45" s="59"/>
      <c r="BEA45" s="59"/>
      <c r="BEB45" s="59"/>
      <c r="BEC45" s="59"/>
      <c r="BED45" s="59"/>
      <c r="BEE45" s="59"/>
      <c r="BEF45" s="59"/>
      <c r="BEG45" s="59"/>
      <c r="BEH45" s="59"/>
      <c r="BEI45" s="59"/>
      <c r="BEJ45" s="59"/>
      <c r="BEK45" s="59"/>
      <c r="BEL45" s="59"/>
      <c r="BEM45" s="59"/>
      <c r="BEN45" s="59"/>
      <c r="BEO45" s="59"/>
      <c r="BEP45" s="59"/>
      <c r="BEQ45" s="59"/>
      <c r="BER45" s="59"/>
      <c r="BES45" s="59"/>
      <c r="BET45" s="59"/>
      <c r="BEU45" s="59"/>
      <c r="BEV45" s="59"/>
      <c r="BEW45" s="59"/>
      <c r="BEX45" s="59"/>
      <c r="BEY45" s="59"/>
      <c r="BEZ45" s="59"/>
      <c r="BFA45" s="59"/>
      <c r="BFB45" s="59"/>
      <c r="BFC45" s="59"/>
      <c r="BFD45" s="59"/>
      <c r="BFE45" s="59"/>
      <c r="BFF45" s="59"/>
      <c r="BFG45" s="59"/>
      <c r="BFH45" s="59"/>
      <c r="BFI45" s="59"/>
      <c r="BFJ45" s="59"/>
      <c r="BFK45" s="59"/>
      <c r="BFL45" s="59"/>
      <c r="BFM45" s="59"/>
      <c r="BFN45" s="59"/>
      <c r="BFO45" s="59"/>
      <c r="BFP45" s="59"/>
      <c r="BFQ45" s="59"/>
      <c r="BFR45" s="59"/>
      <c r="BFS45" s="59"/>
      <c r="BFT45" s="59"/>
      <c r="BFU45" s="59"/>
      <c r="BFV45" s="59"/>
      <c r="BFW45" s="59"/>
      <c r="BFX45" s="59"/>
      <c r="BFY45" s="59"/>
      <c r="BFZ45" s="59"/>
      <c r="BGA45" s="59"/>
      <c r="BGB45" s="59"/>
      <c r="BGC45" s="59"/>
      <c r="BGD45" s="59"/>
      <c r="BGE45" s="59"/>
      <c r="BGF45" s="59"/>
      <c r="BGG45" s="59"/>
      <c r="BGH45" s="59"/>
      <c r="BGI45" s="59"/>
      <c r="BGJ45" s="59"/>
      <c r="BGK45" s="59"/>
      <c r="BGL45" s="59"/>
      <c r="BGM45" s="59"/>
      <c r="BGN45" s="59"/>
      <c r="BGO45" s="59"/>
      <c r="BGP45" s="59"/>
      <c r="BGQ45" s="59"/>
      <c r="BGR45" s="59"/>
      <c r="BGS45" s="59"/>
      <c r="BGT45" s="59"/>
      <c r="BGU45" s="59"/>
      <c r="BGV45" s="59"/>
      <c r="BGW45" s="59"/>
      <c r="BGX45" s="59"/>
      <c r="BGY45" s="59"/>
      <c r="BGZ45" s="59"/>
      <c r="BHA45" s="59"/>
      <c r="BHB45" s="59"/>
      <c r="BHC45" s="59"/>
      <c r="BHD45" s="59"/>
      <c r="BHE45" s="59"/>
      <c r="BHF45" s="59"/>
      <c r="BHG45" s="59"/>
      <c r="BHH45" s="59"/>
      <c r="BHI45" s="59"/>
      <c r="BHJ45" s="59"/>
      <c r="BHK45" s="59"/>
      <c r="BHL45" s="59"/>
      <c r="BHM45" s="59"/>
      <c r="BHN45" s="59"/>
      <c r="BHO45" s="59"/>
      <c r="BHP45" s="59"/>
      <c r="BHQ45" s="59"/>
      <c r="BHR45" s="59"/>
      <c r="BHS45" s="59"/>
      <c r="BHT45" s="59"/>
      <c r="BHU45" s="59"/>
      <c r="BHV45" s="59"/>
      <c r="BHW45" s="59"/>
      <c r="BHX45" s="59"/>
      <c r="BHY45" s="59"/>
      <c r="BHZ45" s="59"/>
      <c r="BIA45" s="59"/>
      <c r="BIB45" s="59"/>
      <c r="BIC45" s="59"/>
      <c r="BID45" s="59"/>
      <c r="BIE45" s="59"/>
      <c r="BIF45" s="59"/>
      <c r="BIG45" s="59"/>
      <c r="BIH45" s="59"/>
      <c r="BII45" s="59"/>
      <c r="BIJ45" s="59"/>
      <c r="BIK45" s="59"/>
      <c r="BIL45" s="59"/>
      <c r="BIM45" s="59"/>
      <c r="BIN45" s="59"/>
      <c r="BIO45" s="59"/>
      <c r="BIP45" s="59"/>
      <c r="BIQ45" s="59"/>
      <c r="BIR45" s="59"/>
      <c r="BIS45" s="59"/>
      <c r="BIT45" s="59"/>
      <c r="BIU45" s="59"/>
      <c r="BIV45" s="59"/>
      <c r="BIW45" s="59"/>
      <c r="BIX45" s="59"/>
      <c r="BIY45" s="59"/>
      <c r="BIZ45" s="59"/>
      <c r="BJA45" s="59"/>
      <c r="BJB45" s="59"/>
      <c r="BJC45" s="59"/>
      <c r="BJD45" s="59"/>
      <c r="BJE45" s="59"/>
      <c r="BJF45" s="59"/>
      <c r="BJG45" s="59"/>
      <c r="BJH45" s="59"/>
      <c r="BJI45" s="59"/>
      <c r="BJJ45" s="59"/>
      <c r="BJK45" s="59"/>
      <c r="BJL45" s="59"/>
      <c r="BJM45" s="59"/>
      <c r="BJN45" s="59"/>
      <c r="BJO45" s="59"/>
      <c r="BJP45" s="59"/>
      <c r="BJQ45" s="59"/>
      <c r="BJR45" s="59"/>
      <c r="BJS45" s="59"/>
      <c r="BJT45" s="59"/>
      <c r="BJU45" s="59"/>
      <c r="BJV45" s="59"/>
      <c r="BJW45" s="59"/>
      <c r="BJX45" s="59"/>
      <c r="BJY45" s="59"/>
      <c r="BJZ45" s="59"/>
      <c r="BKA45" s="59"/>
      <c r="BKB45" s="59"/>
      <c r="BKC45" s="59"/>
      <c r="BKD45" s="59"/>
      <c r="BKE45" s="59"/>
      <c r="BKF45" s="59"/>
      <c r="BKG45" s="59"/>
      <c r="BKH45" s="59"/>
      <c r="BKI45" s="59"/>
      <c r="BKJ45" s="59"/>
      <c r="BKK45" s="59"/>
      <c r="BKL45" s="59"/>
      <c r="BKM45" s="59"/>
      <c r="BKN45" s="59"/>
      <c r="BKO45" s="59"/>
      <c r="BKP45" s="59"/>
      <c r="BKQ45" s="59"/>
      <c r="BKR45" s="59"/>
      <c r="BKS45" s="59"/>
      <c r="BKT45" s="59"/>
      <c r="BKU45" s="59"/>
      <c r="BKV45" s="59"/>
      <c r="BKW45" s="59"/>
      <c r="BKX45" s="59"/>
      <c r="BKY45" s="59"/>
      <c r="BKZ45" s="59"/>
      <c r="BLA45" s="59"/>
      <c r="BLB45" s="59"/>
      <c r="BLC45" s="59"/>
      <c r="BLD45" s="59"/>
      <c r="BLE45" s="59"/>
      <c r="BLF45" s="59"/>
      <c r="BLG45" s="59"/>
      <c r="BLH45" s="59"/>
      <c r="BLI45" s="59"/>
      <c r="BLJ45" s="59"/>
      <c r="BLK45" s="59"/>
      <c r="BLL45" s="59"/>
      <c r="BLM45" s="59"/>
      <c r="BLN45" s="59"/>
      <c r="BLO45" s="59"/>
      <c r="BLP45" s="59"/>
      <c r="BLQ45" s="59"/>
      <c r="BLR45" s="59"/>
      <c r="BLS45" s="59"/>
      <c r="BLT45" s="59"/>
      <c r="BLU45" s="59"/>
      <c r="BLV45" s="59"/>
      <c r="BLW45" s="59"/>
      <c r="BLX45" s="59"/>
      <c r="BLY45" s="59"/>
      <c r="BLZ45" s="59"/>
      <c r="BMA45" s="59"/>
      <c r="BMB45" s="59"/>
      <c r="BMC45" s="59"/>
      <c r="BMD45" s="59"/>
      <c r="BME45" s="59"/>
      <c r="BMF45" s="59"/>
      <c r="BMG45" s="59"/>
      <c r="BMH45" s="59"/>
      <c r="BMI45" s="59"/>
      <c r="BMJ45" s="59"/>
      <c r="BMK45" s="59"/>
      <c r="BML45" s="59"/>
      <c r="BMM45" s="59"/>
      <c r="BMN45" s="59"/>
      <c r="BMO45" s="59"/>
      <c r="BMP45" s="59"/>
      <c r="BMQ45" s="59"/>
      <c r="BMR45" s="59"/>
      <c r="BMS45" s="59"/>
      <c r="BMT45" s="59"/>
      <c r="BMU45" s="59"/>
      <c r="BMV45" s="59"/>
      <c r="BMW45" s="59"/>
      <c r="BMX45" s="59"/>
      <c r="BMY45" s="59"/>
      <c r="BMZ45" s="59"/>
      <c r="BNA45" s="59"/>
      <c r="BNB45" s="59"/>
      <c r="BNC45" s="59"/>
      <c r="BND45" s="59"/>
      <c r="BNE45" s="59"/>
      <c r="BNF45" s="59"/>
      <c r="BNG45" s="59"/>
      <c r="BNH45" s="59"/>
      <c r="BNI45" s="59"/>
      <c r="BNJ45" s="59"/>
      <c r="BNK45" s="59"/>
      <c r="BNL45" s="59"/>
      <c r="BNM45" s="59"/>
      <c r="BNN45" s="59"/>
      <c r="BNO45" s="59"/>
      <c r="BNP45" s="59"/>
      <c r="BNQ45" s="59"/>
      <c r="BNR45" s="59"/>
      <c r="BNS45" s="59"/>
      <c r="BNT45" s="59"/>
      <c r="BNU45" s="59"/>
      <c r="BNV45" s="59"/>
      <c r="BNW45" s="59"/>
      <c r="BNX45" s="59"/>
      <c r="BNY45" s="59"/>
      <c r="BNZ45" s="59"/>
      <c r="BOA45" s="59"/>
      <c r="BOB45" s="59"/>
      <c r="BOC45" s="59"/>
      <c r="BOD45" s="59"/>
      <c r="BOE45" s="59"/>
      <c r="BOF45" s="59"/>
      <c r="BOG45" s="59"/>
      <c r="BOH45" s="59"/>
      <c r="BOI45" s="59"/>
      <c r="BOJ45" s="59"/>
      <c r="BOK45" s="59"/>
      <c r="BOL45" s="59"/>
      <c r="BOM45" s="59"/>
      <c r="BON45" s="59"/>
      <c r="BOO45" s="59"/>
      <c r="BOP45" s="59"/>
      <c r="BOQ45" s="59"/>
      <c r="BOR45" s="59"/>
      <c r="BOS45" s="59"/>
      <c r="BOT45" s="59"/>
      <c r="BOU45" s="59"/>
      <c r="BOV45" s="59"/>
      <c r="BOW45" s="59"/>
      <c r="BOX45" s="59"/>
      <c r="BOY45" s="59"/>
      <c r="BOZ45" s="59"/>
      <c r="BPA45" s="59"/>
      <c r="BPB45" s="59"/>
      <c r="BPC45" s="59"/>
      <c r="BPD45" s="59"/>
      <c r="BPE45" s="59"/>
      <c r="BPF45" s="59"/>
      <c r="BPG45" s="59"/>
      <c r="BPH45" s="59"/>
      <c r="BPI45" s="59"/>
      <c r="BPJ45" s="59"/>
      <c r="BPK45" s="59"/>
      <c r="BPL45" s="59"/>
      <c r="BPM45" s="59"/>
      <c r="BPN45" s="59"/>
      <c r="BPO45" s="59"/>
      <c r="BPP45" s="59"/>
      <c r="BPQ45" s="59"/>
      <c r="BPR45" s="59"/>
      <c r="BPS45" s="59"/>
      <c r="BPT45" s="59"/>
      <c r="BPU45" s="59"/>
      <c r="BPV45" s="59"/>
      <c r="BPW45" s="59"/>
      <c r="BPX45" s="59"/>
      <c r="BPY45" s="59"/>
      <c r="BPZ45" s="59"/>
      <c r="BQA45" s="59"/>
      <c r="BQB45" s="59"/>
      <c r="BQC45" s="59"/>
      <c r="BQD45" s="59"/>
      <c r="BQE45" s="59"/>
      <c r="BQF45" s="59"/>
      <c r="BQG45" s="59"/>
      <c r="BQH45" s="59"/>
      <c r="BQI45" s="59"/>
      <c r="BQJ45" s="59"/>
      <c r="BQK45" s="59"/>
      <c r="BQL45" s="59"/>
      <c r="BQM45" s="59"/>
      <c r="BQN45" s="59"/>
      <c r="BQO45" s="59"/>
      <c r="BQP45" s="59"/>
      <c r="BQQ45" s="59"/>
      <c r="BQR45" s="59"/>
      <c r="BQS45" s="59"/>
      <c r="BQT45" s="59"/>
      <c r="BQU45" s="59"/>
      <c r="BQV45" s="59"/>
      <c r="BQW45" s="59"/>
      <c r="BQX45" s="59"/>
      <c r="BQY45" s="59"/>
      <c r="BQZ45" s="59"/>
      <c r="BRA45" s="59"/>
      <c r="BRB45" s="59"/>
      <c r="BRC45" s="59"/>
      <c r="BRD45" s="59"/>
      <c r="BRE45" s="59"/>
      <c r="BRF45" s="59"/>
      <c r="BRG45" s="59"/>
      <c r="BRH45" s="59"/>
      <c r="BRI45" s="59"/>
      <c r="BRJ45" s="59"/>
      <c r="BRK45" s="59"/>
      <c r="BRL45" s="59"/>
      <c r="BRM45" s="59"/>
      <c r="BRN45" s="59"/>
      <c r="BRO45" s="59"/>
      <c r="BRP45" s="59"/>
      <c r="BRQ45" s="59"/>
      <c r="BRR45" s="59"/>
      <c r="BRS45" s="59"/>
      <c r="BRT45" s="59"/>
      <c r="BRU45" s="59"/>
      <c r="BRV45" s="59"/>
      <c r="BRW45" s="59"/>
      <c r="BRX45" s="59"/>
      <c r="BRY45" s="59"/>
      <c r="BRZ45" s="59"/>
      <c r="BSA45" s="59"/>
      <c r="BSB45" s="59"/>
      <c r="BSC45" s="59"/>
      <c r="BSD45" s="59"/>
      <c r="BSE45" s="59"/>
      <c r="BSF45" s="59"/>
      <c r="BSG45" s="59"/>
      <c r="BSH45" s="59"/>
      <c r="BSI45" s="59"/>
      <c r="BSJ45" s="59"/>
      <c r="BSK45" s="59"/>
      <c r="BSL45" s="59"/>
      <c r="BSM45" s="59"/>
      <c r="BSN45" s="59"/>
      <c r="BSO45" s="59"/>
      <c r="BSP45" s="59"/>
      <c r="BSQ45" s="59"/>
      <c r="BSR45" s="59"/>
      <c r="BSS45" s="59"/>
      <c r="BST45" s="59"/>
      <c r="BSU45" s="59"/>
      <c r="BSV45" s="59"/>
      <c r="BSW45" s="59"/>
      <c r="BSX45" s="59"/>
      <c r="BSY45" s="59"/>
      <c r="BSZ45" s="59"/>
      <c r="BTA45" s="59"/>
      <c r="BTB45" s="59"/>
      <c r="BTC45" s="59"/>
      <c r="BTD45" s="59"/>
      <c r="BTE45" s="59"/>
      <c r="BTF45" s="59"/>
      <c r="BTG45" s="59"/>
      <c r="BTH45" s="59"/>
      <c r="BTI45" s="59"/>
      <c r="BTJ45" s="59"/>
      <c r="BTK45" s="59"/>
      <c r="BTL45" s="59"/>
      <c r="BTM45" s="59"/>
      <c r="BTN45" s="59"/>
      <c r="BTO45" s="59"/>
      <c r="BTP45" s="59"/>
      <c r="BTQ45" s="59"/>
      <c r="BTR45" s="59"/>
      <c r="BTS45" s="59"/>
      <c r="BTT45" s="59"/>
      <c r="BTU45" s="59"/>
      <c r="BTV45" s="59"/>
      <c r="BTW45" s="59"/>
      <c r="BTX45" s="59"/>
      <c r="BTY45" s="59"/>
      <c r="BTZ45" s="59"/>
      <c r="BUA45" s="59"/>
      <c r="BUB45" s="59"/>
      <c r="BUC45" s="59"/>
      <c r="BUD45" s="59"/>
      <c r="BUE45" s="59"/>
      <c r="BUF45" s="59"/>
      <c r="BUG45" s="59"/>
      <c r="BUH45" s="59"/>
      <c r="BUI45" s="59"/>
      <c r="BUJ45" s="59"/>
      <c r="BUK45" s="59"/>
      <c r="BUL45" s="59"/>
      <c r="BUM45" s="59"/>
      <c r="BUN45" s="59"/>
      <c r="BUO45" s="59"/>
      <c r="BUP45" s="59"/>
      <c r="BUQ45" s="59"/>
      <c r="BUR45" s="59"/>
      <c r="BUS45" s="59"/>
      <c r="BUT45" s="59"/>
      <c r="BUU45" s="59"/>
      <c r="BUV45" s="59"/>
      <c r="BUW45" s="59"/>
      <c r="BUX45" s="59"/>
      <c r="BUY45" s="59"/>
      <c r="BUZ45" s="59"/>
      <c r="BVA45" s="59"/>
      <c r="BVB45" s="59"/>
      <c r="BVC45" s="59"/>
      <c r="BVD45" s="59"/>
      <c r="BVE45" s="59"/>
      <c r="BVF45" s="59"/>
      <c r="BVG45" s="59"/>
      <c r="BVH45" s="59"/>
      <c r="BVI45" s="59"/>
      <c r="BVJ45" s="59"/>
      <c r="BVK45" s="59"/>
      <c r="BVL45" s="59"/>
      <c r="BVM45" s="59"/>
      <c r="BVN45" s="59"/>
      <c r="BVO45" s="59"/>
      <c r="BVP45" s="59"/>
      <c r="BVQ45" s="59"/>
      <c r="BVR45" s="59"/>
      <c r="BVS45" s="59"/>
      <c r="BVT45" s="59"/>
      <c r="BVU45" s="59"/>
      <c r="BVV45" s="59"/>
      <c r="BVW45" s="59"/>
      <c r="BVX45" s="59"/>
      <c r="BVY45" s="59"/>
      <c r="BVZ45" s="59"/>
      <c r="BWA45" s="59"/>
      <c r="BWB45" s="59"/>
      <c r="BWC45" s="59"/>
      <c r="BWD45" s="59"/>
      <c r="BWE45" s="59"/>
      <c r="BWF45" s="59"/>
      <c r="BWG45" s="59"/>
      <c r="BWH45" s="59"/>
      <c r="BWI45" s="59"/>
      <c r="BWJ45" s="59"/>
      <c r="BWK45" s="59"/>
      <c r="BWL45" s="59"/>
      <c r="BWM45" s="59"/>
      <c r="BWN45" s="59"/>
      <c r="BWO45" s="59"/>
      <c r="BWP45" s="59"/>
      <c r="BWQ45" s="59"/>
      <c r="BWR45" s="59"/>
      <c r="BWS45" s="59"/>
      <c r="BWT45" s="59"/>
      <c r="BWU45" s="59"/>
      <c r="BWV45" s="59"/>
      <c r="BWW45" s="59"/>
      <c r="BWX45" s="59"/>
      <c r="BWY45" s="59"/>
      <c r="BWZ45" s="59"/>
      <c r="BXA45" s="59"/>
      <c r="BXB45" s="59"/>
      <c r="BXC45" s="59"/>
      <c r="BXD45" s="59"/>
      <c r="BXE45" s="59"/>
      <c r="BXF45" s="59"/>
      <c r="BXG45" s="59"/>
      <c r="BXH45" s="59"/>
      <c r="BXI45" s="59"/>
      <c r="BXJ45" s="59"/>
      <c r="BXK45" s="59"/>
      <c r="BXL45" s="59"/>
      <c r="BXM45" s="59"/>
      <c r="BXN45" s="59"/>
      <c r="BXO45" s="59"/>
      <c r="BXP45" s="59"/>
      <c r="BXQ45" s="59"/>
      <c r="BXR45" s="59"/>
      <c r="BXS45" s="59"/>
      <c r="BXT45" s="59"/>
      <c r="BXU45" s="59"/>
      <c r="BXV45" s="59"/>
      <c r="BXW45" s="59"/>
      <c r="BXX45" s="59"/>
      <c r="BXY45" s="59"/>
      <c r="BXZ45" s="59"/>
      <c r="BYA45" s="59"/>
      <c r="BYB45" s="59"/>
      <c r="BYC45" s="59"/>
      <c r="BYD45" s="59"/>
      <c r="BYE45" s="59"/>
      <c r="BYF45" s="59"/>
      <c r="BYG45" s="59"/>
      <c r="BYH45" s="59"/>
      <c r="BYI45" s="59"/>
      <c r="BYJ45" s="59"/>
      <c r="BYK45" s="59"/>
      <c r="BYL45" s="59"/>
      <c r="BYM45" s="59"/>
      <c r="BYN45" s="59"/>
      <c r="BYO45" s="59"/>
      <c r="BYP45" s="59"/>
      <c r="BYQ45" s="59"/>
      <c r="BYR45" s="59"/>
      <c r="BYS45" s="59"/>
      <c r="BYT45" s="59"/>
      <c r="BYU45" s="59"/>
      <c r="BYV45" s="59"/>
      <c r="BYW45" s="59"/>
      <c r="BYX45" s="59"/>
      <c r="BYY45" s="59"/>
      <c r="BYZ45" s="59"/>
      <c r="BZA45" s="59"/>
      <c r="BZB45" s="59"/>
      <c r="BZC45" s="59"/>
      <c r="BZD45" s="59"/>
      <c r="BZE45" s="59"/>
      <c r="BZF45" s="59"/>
      <c r="BZG45" s="59"/>
      <c r="BZH45" s="59"/>
      <c r="BZI45" s="59"/>
      <c r="BZJ45" s="59"/>
      <c r="BZK45" s="59"/>
      <c r="BZL45" s="59"/>
      <c r="BZM45" s="59"/>
      <c r="BZN45" s="59"/>
      <c r="BZO45" s="59"/>
      <c r="BZP45" s="59"/>
      <c r="BZQ45" s="59"/>
      <c r="BZR45" s="59"/>
      <c r="BZS45" s="59"/>
      <c r="BZT45" s="59"/>
      <c r="BZU45" s="59"/>
      <c r="BZV45" s="59"/>
      <c r="BZW45" s="59"/>
      <c r="BZX45" s="59"/>
      <c r="BZY45" s="59"/>
      <c r="BZZ45" s="59"/>
      <c r="CAA45" s="59"/>
      <c r="CAB45" s="59"/>
      <c r="CAC45" s="59"/>
      <c r="CAD45" s="59"/>
      <c r="CAE45" s="59"/>
      <c r="CAF45" s="59"/>
      <c r="CAG45" s="59"/>
      <c r="CAH45" s="59"/>
      <c r="CAI45" s="59"/>
      <c r="CAJ45" s="59"/>
      <c r="CAK45" s="59"/>
      <c r="CAL45" s="59"/>
      <c r="CAM45" s="59"/>
      <c r="CAN45" s="59"/>
      <c r="CAO45" s="59"/>
      <c r="CAP45" s="59"/>
      <c r="CAQ45" s="59"/>
      <c r="CAR45" s="59"/>
      <c r="CAS45" s="59"/>
      <c r="CAT45" s="59"/>
      <c r="CAU45" s="59"/>
      <c r="CAV45" s="59"/>
      <c r="CAW45" s="59"/>
      <c r="CAX45" s="59"/>
      <c r="CAY45" s="59"/>
      <c r="CAZ45" s="59"/>
      <c r="CBA45" s="59"/>
      <c r="CBB45" s="59"/>
      <c r="CBC45" s="59"/>
      <c r="CBD45" s="59"/>
      <c r="CBE45" s="59"/>
      <c r="CBF45" s="59"/>
      <c r="CBG45" s="59"/>
      <c r="CBH45" s="59"/>
      <c r="CBI45" s="59"/>
      <c r="CBJ45" s="59"/>
      <c r="CBK45" s="59"/>
      <c r="CBL45" s="59"/>
      <c r="CBM45" s="59"/>
      <c r="CBN45" s="59"/>
      <c r="CBO45" s="59"/>
      <c r="CBP45" s="59"/>
      <c r="CBQ45" s="59"/>
      <c r="CBR45" s="59"/>
      <c r="CBS45" s="59"/>
      <c r="CBT45" s="59"/>
      <c r="CBU45" s="59"/>
      <c r="CBV45" s="59"/>
      <c r="CBW45" s="59"/>
      <c r="CBX45" s="59"/>
      <c r="CBY45" s="59"/>
      <c r="CBZ45" s="59"/>
      <c r="CCA45" s="59"/>
      <c r="CCB45" s="59"/>
      <c r="CCC45" s="59"/>
      <c r="CCD45" s="59"/>
      <c r="CCE45" s="59"/>
      <c r="CCF45" s="59"/>
      <c r="CCG45" s="59"/>
      <c r="CCH45" s="59"/>
      <c r="CCI45" s="59"/>
      <c r="CCJ45" s="59"/>
      <c r="CCK45" s="59"/>
      <c r="CCL45" s="59"/>
      <c r="CCM45" s="59"/>
      <c r="CCN45" s="59"/>
      <c r="CCO45" s="59"/>
      <c r="CCP45" s="59"/>
      <c r="CCQ45" s="59"/>
      <c r="CCR45" s="59"/>
      <c r="CCS45" s="59"/>
      <c r="CCT45" s="59"/>
      <c r="CCU45" s="59"/>
      <c r="CCV45" s="59"/>
      <c r="CCW45" s="59"/>
      <c r="CCX45" s="59"/>
      <c r="CCY45" s="59"/>
      <c r="CCZ45" s="59"/>
      <c r="CDA45" s="59"/>
      <c r="CDB45" s="59"/>
      <c r="CDC45" s="59"/>
      <c r="CDD45" s="59"/>
      <c r="CDE45" s="59"/>
      <c r="CDF45" s="59"/>
      <c r="CDG45" s="59"/>
      <c r="CDH45" s="59"/>
      <c r="CDI45" s="59"/>
      <c r="CDJ45" s="59"/>
      <c r="CDK45" s="59"/>
      <c r="CDL45" s="59"/>
      <c r="CDM45" s="59"/>
      <c r="CDN45" s="59"/>
      <c r="CDO45" s="59"/>
      <c r="CDP45" s="59"/>
      <c r="CDQ45" s="59"/>
      <c r="CDR45" s="59"/>
      <c r="CDS45" s="59"/>
      <c r="CDT45" s="59"/>
      <c r="CDU45" s="59"/>
      <c r="CDV45" s="59"/>
      <c r="CDW45" s="59"/>
      <c r="CDX45" s="59"/>
      <c r="CDY45" s="59"/>
      <c r="CDZ45" s="59"/>
      <c r="CEA45" s="59"/>
      <c r="CEB45" s="59"/>
      <c r="CEC45" s="59"/>
      <c r="CED45" s="59"/>
      <c r="CEE45" s="59"/>
      <c r="CEF45" s="59"/>
      <c r="CEG45" s="59"/>
      <c r="CEH45" s="59"/>
      <c r="CEI45" s="59"/>
      <c r="CEJ45" s="59"/>
      <c r="CEK45" s="59"/>
      <c r="CEL45" s="59"/>
      <c r="CEM45" s="59"/>
      <c r="CEN45" s="59"/>
      <c r="CEO45" s="59"/>
      <c r="CEP45" s="59"/>
      <c r="CEQ45" s="59"/>
      <c r="CER45" s="59"/>
      <c r="CES45" s="59"/>
      <c r="CET45" s="59"/>
      <c r="CEU45" s="59"/>
      <c r="CEV45" s="59"/>
      <c r="CEW45" s="59"/>
      <c r="CEX45" s="59"/>
      <c r="CEY45" s="59"/>
      <c r="CEZ45" s="59"/>
      <c r="CFA45" s="59"/>
      <c r="CFB45" s="59"/>
      <c r="CFC45" s="59"/>
      <c r="CFD45" s="59"/>
      <c r="CFE45" s="59"/>
      <c r="CFF45" s="59"/>
      <c r="CFG45" s="59"/>
      <c r="CFH45" s="59"/>
      <c r="CFI45" s="59"/>
      <c r="CFJ45" s="59"/>
      <c r="CFK45" s="59"/>
      <c r="CFL45" s="59"/>
      <c r="CFM45" s="59"/>
      <c r="CFN45" s="59"/>
      <c r="CFO45" s="59"/>
      <c r="CFP45" s="59"/>
      <c r="CFQ45" s="59"/>
      <c r="CFR45" s="59"/>
      <c r="CFS45" s="59"/>
      <c r="CFT45" s="59"/>
      <c r="CFU45" s="59"/>
      <c r="CFV45" s="59"/>
      <c r="CFW45" s="59"/>
      <c r="CFX45" s="59"/>
      <c r="CFY45" s="59"/>
      <c r="CFZ45" s="59"/>
      <c r="CGA45" s="59"/>
      <c r="CGB45" s="59"/>
      <c r="CGC45" s="59"/>
      <c r="CGD45" s="59"/>
      <c r="CGE45" s="59"/>
      <c r="CGF45" s="59"/>
      <c r="CGG45" s="59"/>
      <c r="CGH45" s="59"/>
      <c r="CGI45" s="59"/>
      <c r="CGJ45" s="59"/>
      <c r="CGK45" s="59"/>
      <c r="CGL45" s="59"/>
      <c r="CGM45" s="59"/>
      <c r="CGN45" s="59"/>
      <c r="CGO45" s="59"/>
      <c r="CGP45" s="59"/>
      <c r="CGQ45" s="59"/>
      <c r="CGR45" s="59"/>
      <c r="CGS45" s="59"/>
      <c r="CGT45" s="59"/>
      <c r="CGU45" s="59"/>
      <c r="CGV45" s="59"/>
      <c r="CGW45" s="59"/>
      <c r="CGX45" s="59"/>
      <c r="CGY45" s="59"/>
      <c r="CGZ45" s="59"/>
      <c r="CHA45" s="59"/>
      <c r="CHB45" s="59"/>
      <c r="CHC45" s="59"/>
      <c r="CHD45" s="59"/>
      <c r="CHE45" s="59"/>
      <c r="CHF45" s="59"/>
      <c r="CHG45" s="59"/>
      <c r="CHH45" s="59"/>
      <c r="CHI45" s="59"/>
      <c r="CHJ45" s="59"/>
      <c r="CHK45" s="59"/>
      <c r="CHL45" s="59"/>
      <c r="CHM45" s="59"/>
      <c r="CHN45" s="59"/>
      <c r="CHO45" s="59"/>
      <c r="CHP45" s="59"/>
      <c r="CHQ45" s="59"/>
      <c r="CHR45" s="59"/>
      <c r="CHS45" s="59"/>
      <c r="CHT45" s="59"/>
      <c r="CHU45" s="59"/>
      <c r="CHV45" s="59"/>
      <c r="CHW45" s="59"/>
      <c r="CHX45" s="59"/>
      <c r="CHY45" s="59"/>
      <c r="CHZ45" s="59"/>
      <c r="CIA45" s="59"/>
      <c r="CIB45" s="59"/>
      <c r="CIC45" s="59"/>
      <c r="CID45" s="59"/>
      <c r="CIE45" s="59"/>
      <c r="CIF45" s="59"/>
      <c r="CIG45" s="59"/>
      <c r="CIH45" s="59"/>
      <c r="CII45" s="59"/>
      <c r="CIJ45" s="59"/>
      <c r="CIK45" s="59"/>
      <c r="CIL45" s="59"/>
      <c r="CIM45" s="59"/>
      <c r="CIN45" s="59"/>
      <c r="CIO45" s="59"/>
      <c r="CIP45" s="59"/>
      <c r="CIQ45" s="59"/>
      <c r="CIR45" s="59"/>
      <c r="CIS45" s="59"/>
      <c r="CIT45" s="59"/>
      <c r="CIU45" s="59"/>
      <c r="CIV45" s="59"/>
      <c r="CIW45" s="59"/>
      <c r="CIX45" s="59"/>
      <c r="CIY45" s="59"/>
      <c r="CIZ45" s="59"/>
      <c r="CJA45" s="59"/>
      <c r="CJB45" s="59"/>
      <c r="CJC45" s="59"/>
      <c r="CJD45" s="59"/>
      <c r="CJE45" s="59"/>
      <c r="CJF45" s="59"/>
      <c r="CJG45" s="59"/>
      <c r="CJH45" s="59"/>
      <c r="CJI45" s="59"/>
      <c r="CJJ45" s="59"/>
      <c r="CJK45" s="59"/>
      <c r="CJL45" s="59"/>
      <c r="CJM45" s="59"/>
      <c r="CJN45" s="59"/>
      <c r="CJO45" s="59"/>
      <c r="CJP45" s="59"/>
      <c r="CJQ45" s="59"/>
      <c r="CJR45" s="59"/>
      <c r="CJS45" s="59"/>
      <c r="CJT45" s="59"/>
      <c r="CJU45" s="59"/>
      <c r="CJV45" s="59"/>
      <c r="CJW45" s="59"/>
      <c r="CJX45" s="59"/>
      <c r="CJY45" s="59"/>
      <c r="CJZ45" s="59"/>
      <c r="CKA45" s="59"/>
      <c r="CKB45" s="59"/>
      <c r="CKC45" s="59"/>
      <c r="CKD45" s="59"/>
      <c r="CKE45" s="59"/>
      <c r="CKF45" s="59"/>
      <c r="CKG45" s="59"/>
      <c r="CKH45" s="59"/>
      <c r="CKI45" s="59"/>
      <c r="CKJ45" s="59"/>
      <c r="CKK45" s="59"/>
      <c r="CKL45" s="59"/>
      <c r="CKM45" s="59"/>
      <c r="CKN45" s="59"/>
      <c r="CKO45" s="59"/>
      <c r="CKP45" s="59"/>
      <c r="CKQ45" s="59"/>
      <c r="CKR45" s="59"/>
      <c r="CKS45" s="59"/>
      <c r="CKT45" s="59"/>
      <c r="CKU45" s="59"/>
      <c r="CKV45" s="59"/>
      <c r="CKW45" s="59"/>
      <c r="CKX45" s="59"/>
      <c r="CKY45" s="59"/>
      <c r="CKZ45" s="59"/>
      <c r="CLA45" s="59"/>
      <c r="CLB45" s="59"/>
      <c r="CLC45" s="59"/>
      <c r="CLD45" s="59"/>
      <c r="CLE45" s="59"/>
      <c r="CLF45" s="59"/>
      <c r="CLG45" s="59"/>
      <c r="CLH45" s="59"/>
      <c r="CLI45" s="59"/>
      <c r="CLJ45" s="59"/>
      <c r="CLK45" s="59"/>
      <c r="CLL45" s="59"/>
      <c r="CLM45" s="59"/>
      <c r="CLN45" s="59"/>
      <c r="CLO45" s="59"/>
      <c r="CLP45" s="59"/>
      <c r="CLQ45" s="59"/>
      <c r="CLR45" s="59"/>
      <c r="CLS45" s="59"/>
      <c r="CLT45" s="59"/>
      <c r="CLU45" s="59"/>
      <c r="CLV45" s="59"/>
      <c r="CLW45" s="59"/>
      <c r="CLX45" s="59"/>
      <c r="CLY45" s="59"/>
      <c r="CLZ45" s="59"/>
      <c r="CMA45" s="59"/>
      <c r="CMB45" s="59"/>
      <c r="CMC45" s="59"/>
      <c r="CMD45" s="59"/>
      <c r="CME45" s="59"/>
      <c r="CMF45" s="59"/>
      <c r="CMG45" s="59"/>
      <c r="CMH45" s="59"/>
      <c r="CMI45" s="59"/>
      <c r="CMJ45" s="59"/>
      <c r="CMK45" s="59"/>
      <c r="CML45" s="59"/>
      <c r="CMM45" s="59"/>
      <c r="CMN45" s="59"/>
      <c r="CMO45" s="59"/>
      <c r="CMP45" s="59"/>
      <c r="CMQ45" s="59"/>
      <c r="CMR45" s="59"/>
      <c r="CMS45" s="59"/>
      <c r="CMT45" s="59"/>
      <c r="CMU45" s="59"/>
      <c r="CMV45" s="59"/>
      <c r="CMW45" s="59"/>
      <c r="CMX45" s="59"/>
      <c r="CMY45" s="59"/>
      <c r="CMZ45" s="59"/>
      <c r="CNA45" s="59"/>
      <c r="CNB45" s="59"/>
      <c r="CNC45" s="59"/>
      <c r="CND45" s="59"/>
      <c r="CNE45" s="59"/>
      <c r="CNF45" s="59"/>
      <c r="CNG45" s="59"/>
      <c r="CNH45" s="59"/>
      <c r="CNI45" s="59"/>
      <c r="CNJ45" s="59"/>
      <c r="CNK45" s="59"/>
      <c r="CNL45" s="59"/>
      <c r="CNM45" s="59"/>
      <c r="CNN45" s="59"/>
      <c r="CNO45" s="59"/>
      <c r="CNP45" s="59"/>
      <c r="CNQ45" s="59"/>
      <c r="CNR45" s="59"/>
      <c r="CNS45" s="59"/>
      <c r="CNT45" s="59"/>
      <c r="CNU45" s="59"/>
      <c r="CNV45" s="59"/>
      <c r="CNW45" s="59"/>
      <c r="CNX45" s="59"/>
      <c r="CNY45" s="59"/>
      <c r="CNZ45" s="59"/>
      <c r="COA45" s="59"/>
      <c r="COB45" s="59"/>
      <c r="COC45" s="59"/>
      <c r="COD45" s="59"/>
      <c r="COE45" s="59"/>
      <c r="COF45" s="59"/>
      <c r="COG45" s="59"/>
      <c r="COH45" s="59"/>
      <c r="COI45" s="59"/>
      <c r="COJ45" s="59"/>
      <c r="COK45" s="59"/>
      <c r="COL45" s="59"/>
      <c r="COM45" s="59"/>
      <c r="CON45" s="59"/>
      <c r="COO45" s="59"/>
      <c r="COP45" s="59"/>
      <c r="COQ45" s="59"/>
      <c r="COR45" s="59"/>
      <c r="COS45" s="59"/>
      <c r="COT45" s="59"/>
      <c r="COU45" s="59"/>
      <c r="COV45" s="59"/>
      <c r="COW45" s="59"/>
      <c r="COX45" s="59"/>
      <c r="COY45" s="59"/>
      <c r="COZ45" s="59"/>
      <c r="CPA45" s="59"/>
      <c r="CPB45" s="59"/>
      <c r="CPC45" s="59"/>
      <c r="CPD45" s="59"/>
      <c r="CPE45" s="59"/>
      <c r="CPF45" s="59"/>
      <c r="CPG45" s="59"/>
      <c r="CPH45" s="59"/>
      <c r="CPI45" s="59"/>
      <c r="CPJ45" s="59"/>
      <c r="CPK45" s="59"/>
      <c r="CPL45" s="59"/>
      <c r="CPM45" s="59"/>
      <c r="CPN45" s="59"/>
      <c r="CPO45" s="59"/>
      <c r="CPP45" s="59"/>
      <c r="CPQ45" s="59"/>
      <c r="CPR45" s="59"/>
      <c r="CPS45" s="59"/>
      <c r="CPT45" s="59"/>
      <c r="CPU45" s="59"/>
      <c r="CPV45" s="59"/>
      <c r="CPW45" s="59"/>
      <c r="CPX45" s="59"/>
      <c r="CPY45" s="59"/>
      <c r="CPZ45" s="59"/>
      <c r="CQA45" s="59"/>
      <c r="CQB45" s="59"/>
      <c r="CQC45" s="59"/>
      <c r="CQD45" s="59"/>
      <c r="CQE45" s="59"/>
      <c r="CQF45" s="59"/>
      <c r="CQG45" s="59"/>
      <c r="CQH45" s="59"/>
      <c r="CQI45" s="59"/>
      <c r="CQJ45" s="59"/>
      <c r="CQK45" s="59"/>
      <c r="CQL45" s="59"/>
      <c r="CQM45" s="59"/>
      <c r="CQN45" s="59"/>
      <c r="CQO45" s="59"/>
      <c r="CQP45" s="59"/>
      <c r="CQQ45" s="59"/>
      <c r="CQR45" s="59"/>
      <c r="CQS45" s="59"/>
      <c r="CQT45" s="59"/>
      <c r="CQU45" s="59"/>
      <c r="CQV45" s="59"/>
      <c r="CQW45" s="59"/>
      <c r="CQX45" s="59"/>
      <c r="CQY45" s="59"/>
      <c r="CQZ45" s="59"/>
      <c r="CRA45" s="59"/>
      <c r="CRB45" s="59"/>
      <c r="CRC45" s="59"/>
      <c r="CRD45" s="59"/>
      <c r="CRE45" s="59"/>
      <c r="CRF45" s="59"/>
      <c r="CRG45" s="59"/>
      <c r="CRH45" s="59"/>
      <c r="CRI45" s="59"/>
      <c r="CRJ45" s="59"/>
      <c r="CRK45" s="59"/>
      <c r="CRL45" s="59"/>
      <c r="CRM45" s="59"/>
      <c r="CRN45" s="59"/>
      <c r="CRO45" s="59"/>
      <c r="CRP45" s="59"/>
      <c r="CRQ45" s="59"/>
      <c r="CRR45" s="59"/>
      <c r="CRS45" s="59"/>
      <c r="CRT45" s="59"/>
      <c r="CRU45" s="59"/>
      <c r="CRV45" s="59"/>
      <c r="CRW45" s="59"/>
      <c r="CRX45" s="59"/>
      <c r="CRY45" s="59"/>
      <c r="CRZ45" s="59"/>
      <c r="CSA45" s="59"/>
      <c r="CSB45" s="59"/>
      <c r="CSC45" s="59"/>
      <c r="CSD45" s="59"/>
      <c r="CSE45" s="59"/>
      <c r="CSF45" s="59"/>
      <c r="CSG45" s="59"/>
      <c r="CSH45" s="59"/>
      <c r="CSI45" s="59"/>
      <c r="CSJ45" s="59"/>
      <c r="CSK45" s="59"/>
      <c r="CSL45" s="59"/>
      <c r="CSM45" s="59"/>
      <c r="CSN45" s="59"/>
      <c r="CSO45" s="59"/>
      <c r="CSP45" s="59"/>
      <c r="CSQ45" s="59"/>
      <c r="CSR45" s="59"/>
      <c r="CSS45" s="59"/>
      <c r="CST45" s="59"/>
      <c r="CSU45" s="59"/>
      <c r="CSV45" s="59"/>
      <c r="CSW45" s="59"/>
      <c r="CSX45" s="59"/>
      <c r="CSY45" s="59"/>
      <c r="CSZ45" s="59"/>
      <c r="CTA45" s="59"/>
      <c r="CTB45" s="59"/>
      <c r="CTC45" s="59"/>
      <c r="CTD45" s="59"/>
      <c r="CTE45" s="59"/>
      <c r="CTF45" s="59"/>
      <c r="CTG45" s="59"/>
      <c r="CTH45" s="59"/>
      <c r="CTI45" s="59"/>
      <c r="CTJ45" s="59"/>
      <c r="CTK45" s="59"/>
      <c r="CTL45" s="59"/>
      <c r="CTM45" s="59"/>
      <c r="CTN45" s="59"/>
      <c r="CTO45" s="59"/>
      <c r="CTP45" s="59"/>
      <c r="CTQ45" s="59"/>
      <c r="CTR45" s="59"/>
      <c r="CTS45" s="59"/>
      <c r="CTT45" s="59"/>
      <c r="CTU45" s="59"/>
      <c r="CTV45" s="59"/>
      <c r="CTW45" s="59"/>
      <c r="CTX45" s="59"/>
      <c r="CTY45" s="59"/>
      <c r="CTZ45" s="59"/>
      <c r="CUA45" s="59"/>
      <c r="CUB45" s="59"/>
      <c r="CUC45" s="59"/>
      <c r="CUD45" s="59"/>
      <c r="CUE45" s="59"/>
      <c r="CUF45" s="59"/>
      <c r="CUG45" s="59"/>
      <c r="CUH45" s="59"/>
      <c r="CUI45" s="59"/>
      <c r="CUJ45" s="59"/>
      <c r="CUK45" s="59"/>
      <c r="CUL45" s="59"/>
      <c r="CUM45" s="59"/>
      <c r="CUN45" s="59"/>
      <c r="CUO45" s="59"/>
      <c r="CUP45" s="59"/>
      <c r="CUQ45" s="59"/>
      <c r="CUR45" s="59"/>
      <c r="CUS45" s="59"/>
      <c r="CUT45" s="59"/>
      <c r="CUU45" s="59"/>
      <c r="CUV45" s="59"/>
      <c r="CUW45" s="59"/>
      <c r="CUX45" s="59"/>
      <c r="CUY45" s="59"/>
      <c r="CUZ45" s="59"/>
      <c r="CVA45" s="59"/>
      <c r="CVB45" s="59"/>
      <c r="CVC45" s="59"/>
      <c r="CVD45" s="59"/>
      <c r="CVE45" s="59"/>
      <c r="CVF45" s="59"/>
      <c r="CVG45" s="59"/>
      <c r="CVH45" s="59"/>
      <c r="CVI45" s="59"/>
      <c r="CVJ45" s="59"/>
      <c r="CVK45" s="59"/>
      <c r="CVL45" s="59"/>
      <c r="CVM45" s="59"/>
      <c r="CVN45" s="59"/>
      <c r="CVO45" s="59"/>
      <c r="CVP45" s="59"/>
      <c r="CVQ45" s="59"/>
      <c r="CVR45" s="59"/>
      <c r="CVS45" s="59"/>
      <c r="CVT45" s="59"/>
      <c r="CVU45" s="59"/>
      <c r="CVV45" s="59"/>
      <c r="CVW45" s="59"/>
      <c r="CVX45" s="59"/>
      <c r="CVY45" s="59"/>
      <c r="CVZ45" s="59"/>
      <c r="CWA45" s="59"/>
      <c r="CWB45" s="59"/>
      <c r="CWC45" s="59"/>
      <c r="CWD45" s="59"/>
      <c r="CWE45" s="59"/>
      <c r="CWF45" s="59"/>
      <c r="CWG45" s="59"/>
      <c r="CWH45" s="59"/>
      <c r="CWI45" s="59"/>
      <c r="CWJ45" s="59"/>
      <c r="CWK45" s="59"/>
      <c r="CWL45" s="59"/>
      <c r="CWM45" s="59"/>
      <c r="CWN45" s="59"/>
      <c r="CWO45" s="59"/>
      <c r="CWP45" s="59"/>
      <c r="CWQ45" s="59"/>
      <c r="CWR45" s="59"/>
      <c r="CWS45" s="59"/>
      <c r="CWT45" s="59"/>
      <c r="CWU45" s="59"/>
      <c r="CWV45" s="59"/>
      <c r="CWW45" s="59"/>
      <c r="CWX45" s="59"/>
      <c r="CWY45" s="59"/>
      <c r="CWZ45" s="59"/>
      <c r="CXA45" s="59"/>
      <c r="CXB45" s="59"/>
      <c r="CXC45" s="59"/>
      <c r="CXD45" s="59"/>
      <c r="CXE45" s="59"/>
      <c r="CXF45" s="59"/>
      <c r="CXG45" s="59"/>
      <c r="CXH45" s="59"/>
      <c r="CXI45" s="59"/>
      <c r="CXJ45" s="59"/>
      <c r="CXK45" s="59"/>
      <c r="CXL45" s="59"/>
      <c r="CXM45" s="59"/>
      <c r="CXN45" s="59"/>
      <c r="CXO45" s="59"/>
      <c r="CXP45" s="59"/>
      <c r="CXQ45" s="59"/>
      <c r="CXR45" s="59"/>
      <c r="CXS45" s="59"/>
      <c r="CXT45" s="59"/>
      <c r="CXU45" s="59"/>
      <c r="CXV45" s="59"/>
      <c r="CXW45" s="59"/>
      <c r="CXX45" s="59"/>
      <c r="CXY45" s="59"/>
      <c r="CXZ45" s="59"/>
      <c r="CYA45" s="59"/>
      <c r="CYB45" s="59"/>
      <c r="CYC45" s="59"/>
      <c r="CYD45" s="59"/>
      <c r="CYE45" s="59"/>
      <c r="CYF45" s="59"/>
      <c r="CYG45" s="59"/>
      <c r="CYH45" s="59"/>
      <c r="CYI45" s="59"/>
      <c r="CYJ45" s="59"/>
      <c r="CYK45" s="59"/>
      <c r="CYL45" s="59"/>
      <c r="CYM45" s="59"/>
      <c r="CYN45" s="59"/>
      <c r="CYO45" s="59"/>
      <c r="CYP45" s="59"/>
      <c r="CYQ45" s="59"/>
      <c r="CYR45" s="59"/>
      <c r="CYS45" s="59"/>
      <c r="CYT45" s="59"/>
      <c r="CYU45" s="59"/>
      <c r="CYV45" s="59"/>
      <c r="CYW45" s="59"/>
      <c r="CYX45" s="59"/>
      <c r="CYY45" s="59"/>
      <c r="CYZ45" s="59"/>
      <c r="CZA45" s="59"/>
      <c r="CZB45" s="59"/>
      <c r="CZC45" s="59"/>
      <c r="CZD45" s="59"/>
      <c r="CZE45" s="59"/>
      <c r="CZF45" s="59"/>
      <c r="CZG45" s="59"/>
      <c r="CZH45" s="59"/>
      <c r="CZI45" s="59"/>
      <c r="CZJ45" s="59"/>
      <c r="CZK45" s="59"/>
      <c r="CZL45" s="59"/>
      <c r="CZM45" s="59"/>
      <c r="CZN45" s="59"/>
      <c r="CZO45" s="59"/>
      <c r="CZP45" s="59"/>
      <c r="CZQ45" s="59"/>
      <c r="CZR45" s="59"/>
      <c r="CZS45" s="59"/>
      <c r="CZT45" s="59"/>
      <c r="CZU45" s="59"/>
      <c r="CZV45" s="59"/>
      <c r="CZW45" s="59"/>
      <c r="CZX45" s="59"/>
      <c r="CZY45" s="59"/>
      <c r="CZZ45" s="59"/>
      <c r="DAA45" s="59"/>
      <c r="DAB45" s="59"/>
      <c r="DAC45" s="59"/>
      <c r="DAD45" s="59"/>
      <c r="DAE45" s="59"/>
      <c r="DAF45" s="59"/>
      <c r="DAG45" s="59"/>
      <c r="DAH45" s="59"/>
      <c r="DAI45" s="59"/>
      <c r="DAJ45" s="59"/>
      <c r="DAK45" s="59"/>
      <c r="DAL45" s="59"/>
      <c r="DAM45" s="59"/>
      <c r="DAN45" s="59"/>
      <c r="DAO45" s="59"/>
      <c r="DAP45" s="59"/>
      <c r="DAQ45" s="59"/>
      <c r="DAR45" s="59"/>
      <c r="DAS45" s="59"/>
      <c r="DAT45" s="59"/>
      <c r="DAU45" s="59"/>
      <c r="DAV45" s="59"/>
      <c r="DAW45" s="59"/>
      <c r="DAX45" s="59"/>
      <c r="DAY45" s="59"/>
      <c r="DAZ45" s="59"/>
      <c r="DBA45" s="59"/>
      <c r="DBB45" s="59"/>
      <c r="DBC45" s="59"/>
      <c r="DBD45" s="59"/>
      <c r="DBE45" s="59"/>
      <c r="DBF45" s="59"/>
      <c r="DBG45" s="59"/>
      <c r="DBH45" s="59"/>
      <c r="DBI45" s="59"/>
      <c r="DBJ45" s="59"/>
      <c r="DBK45" s="59"/>
      <c r="DBL45" s="59"/>
      <c r="DBM45" s="59"/>
      <c r="DBN45" s="59"/>
      <c r="DBO45" s="59"/>
      <c r="DBP45" s="59"/>
      <c r="DBQ45" s="59"/>
      <c r="DBR45" s="59"/>
      <c r="DBS45" s="59"/>
      <c r="DBT45" s="59"/>
      <c r="DBU45" s="59"/>
      <c r="DBV45" s="59"/>
      <c r="DBW45" s="59"/>
      <c r="DBX45" s="59"/>
      <c r="DBY45" s="59"/>
      <c r="DBZ45" s="59"/>
      <c r="DCA45" s="59"/>
      <c r="DCB45" s="59"/>
      <c r="DCC45" s="59"/>
      <c r="DCD45" s="59"/>
      <c r="DCE45" s="59"/>
      <c r="DCF45" s="59"/>
      <c r="DCG45" s="59"/>
      <c r="DCH45" s="59"/>
      <c r="DCI45" s="59"/>
      <c r="DCJ45" s="59"/>
      <c r="DCK45" s="59"/>
      <c r="DCL45" s="59"/>
      <c r="DCM45" s="59"/>
      <c r="DCN45" s="59"/>
      <c r="DCO45" s="59"/>
      <c r="DCP45" s="59"/>
      <c r="DCQ45" s="59"/>
      <c r="DCR45" s="59"/>
      <c r="DCS45" s="59"/>
      <c r="DCT45" s="59"/>
      <c r="DCU45" s="59"/>
      <c r="DCV45" s="59"/>
      <c r="DCW45" s="59"/>
      <c r="DCX45" s="59"/>
      <c r="DCY45" s="59"/>
      <c r="DCZ45" s="59"/>
      <c r="DDA45" s="59"/>
      <c r="DDB45" s="59"/>
      <c r="DDC45" s="59"/>
      <c r="DDD45" s="59"/>
      <c r="DDE45" s="59"/>
      <c r="DDF45" s="59"/>
      <c r="DDG45" s="59"/>
      <c r="DDH45" s="59"/>
      <c r="DDI45" s="59"/>
      <c r="DDJ45" s="59"/>
      <c r="DDK45" s="59"/>
      <c r="DDL45" s="59"/>
      <c r="DDM45" s="59"/>
      <c r="DDN45" s="59"/>
      <c r="DDO45" s="59"/>
      <c r="DDP45" s="59"/>
      <c r="DDQ45" s="59"/>
      <c r="DDR45" s="59"/>
      <c r="DDS45" s="59"/>
      <c r="DDT45" s="59"/>
      <c r="DDU45" s="59"/>
      <c r="DDV45" s="59"/>
      <c r="DDW45" s="59"/>
      <c r="DDX45" s="59"/>
      <c r="DDY45" s="59"/>
      <c r="DDZ45" s="59"/>
      <c r="DEA45" s="59"/>
      <c r="DEB45" s="59"/>
      <c r="DEC45" s="59"/>
      <c r="DED45" s="59"/>
      <c r="DEE45" s="59"/>
      <c r="DEF45" s="59"/>
      <c r="DEG45" s="59"/>
      <c r="DEH45" s="59"/>
      <c r="DEI45" s="59"/>
      <c r="DEJ45" s="59"/>
      <c r="DEK45" s="59"/>
      <c r="DEL45" s="59"/>
      <c r="DEM45" s="59"/>
      <c r="DEN45" s="59"/>
      <c r="DEO45" s="59"/>
      <c r="DEP45" s="59"/>
      <c r="DEQ45" s="59"/>
      <c r="DER45" s="59"/>
      <c r="DES45" s="59"/>
      <c r="DET45" s="59"/>
      <c r="DEU45" s="59"/>
      <c r="DEV45" s="59"/>
      <c r="DEW45" s="59"/>
      <c r="DEX45" s="59"/>
      <c r="DEY45" s="59"/>
      <c r="DEZ45" s="59"/>
      <c r="DFA45" s="59"/>
      <c r="DFB45" s="59"/>
      <c r="DFC45" s="59"/>
      <c r="DFD45" s="59"/>
      <c r="DFE45" s="59"/>
      <c r="DFF45" s="59"/>
      <c r="DFG45" s="59"/>
      <c r="DFH45" s="59"/>
      <c r="DFI45" s="59"/>
      <c r="DFJ45" s="59"/>
      <c r="DFK45" s="59"/>
      <c r="DFL45" s="59"/>
      <c r="DFM45" s="59"/>
      <c r="DFN45" s="59"/>
      <c r="DFO45" s="59"/>
      <c r="DFP45" s="59"/>
      <c r="DFQ45" s="59"/>
      <c r="DFR45" s="59"/>
      <c r="DFS45" s="59"/>
      <c r="DFT45" s="59"/>
      <c r="DFU45" s="59"/>
      <c r="DFV45" s="59"/>
      <c r="DFW45" s="59"/>
      <c r="DFX45" s="59"/>
      <c r="DFY45" s="59"/>
      <c r="DFZ45" s="59"/>
      <c r="DGA45" s="59"/>
      <c r="DGB45" s="59"/>
      <c r="DGC45" s="59"/>
      <c r="DGD45" s="59"/>
      <c r="DGE45" s="59"/>
      <c r="DGF45" s="59"/>
      <c r="DGG45" s="59"/>
      <c r="DGH45" s="59"/>
      <c r="DGI45" s="59"/>
      <c r="DGJ45" s="59"/>
      <c r="DGK45" s="59"/>
      <c r="DGL45" s="59"/>
      <c r="DGM45" s="59"/>
      <c r="DGN45" s="59"/>
      <c r="DGO45" s="59"/>
      <c r="DGP45" s="59"/>
      <c r="DGQ45" s="59"/>
      <c r="DGR45" s="59"/>
      <c r="DGS45" s="59"/>
      <c r="DGT45" s="59"/>
      <c r="DGU45" s="59"/>
      <c r="DGV45" s="59"/>
      <c r="DGW45" s="59"/>
      <c r="DGX45" s="59"/>
      <c r="DGY45" s="59"/>
      <c r="DGZ45" s="59"/>
      <c r="DHA45" s="59"/>
      <c r="DHB45" s="59"/>
      <c r="DHC45" s="59"/>
      <c r="DHD45" s="59"/>
      <c r="DHE45" s="59"/>
      <c r="DHF45" s="59"/>
      <c r="DHG45" s="59"/>
      <c r="DHH45" s="59"/>
      <c r="DHI45" s="59"/>
      <c r="DHJ45" s="59"/>
      <c r="DHK45" s="59"/>
      <c r="DHL45" s="59"/>
      <c r="DHM45" s="59"/>
      <c r="DHN45" s="59"/>
      <c r="DHO45" s="59"/>
      <c r="DHP45" s="59"/>
      <c r="DHQ45" s="59"/>
      <c r="DHR45" s="59"/>
      <c r="DHS45" s="59"/>
      <c r="DHT45" s="59"/>
      <c r="DHU45" s="59"/>
      <c r="DHV45" s="59"/>
      <c r="DHW45" s="59"/>
      <c r="DHX45" s="59"/>
      <c r="DHY45" s="59"/>
      <c r="DHZ45" s="59"/>
      <c r="DIA45" s="59"/>
      <c r="DIB45" s="59"/>
      <c r="DIC45" s="59"/>
      <c r="DID45" s="59"/>
      <c r="DIE45" s="59"/>
      <c r="DIF45" s="59"/>
      <c r="DIG45" s="59"/>
      <c r="DIH45" s="59"/>
      <c r="DII45" s="59"/>
      <c r="DIJ45" s="59"/>
      <c r="DIK45" s="59"/>
      <c r="DIL45" s="59"/>
      <c r="DIM45" s="59"/>
      <c r="DIN45" s="59"/>
      <c r="DIO45" s="59"/>
      <c r="DIP45" s="59"/>
      <c r="DIQ45" s="59"/>
      <c r="DIR45" s="59"/>
      <c r="DIS45" s="59"/>
      <c r="DIT45" s="59"/>
      <c r="DIU45" s="59"/>
      <c r="DIV45" s="59"/>
      <c r="DIW45" s="59"/>
      <c r="DIX45" s="59"/>
      <c r="DIY45" s="59"/>
      <c r="DIZ45" s="59"/>
      <c r="DJA45" s="59"/>
      <c r="DJB45" s="59"/>
      <c r="DJC45" s="59"/>
      <c r="DJD45" s="59"/>
      <c r="DJE45" s="59"/>
      <c r="DJF45" s="59"/>
      <c r="DJG45" s="59"/>
      <c r="DJH45" s="59"/>
      <c r="DJI45" s="59"/>
      <c r="DJJ45" s="59"/>
      <c r="DJK45" s="59"/>
      <c r="DJL45" s="59"/>
      <c r="DJM45" s="59"/>
      <c r="DJN45" s="59"/>
      <c r="DJO45" s="59"/>
      <c r="DJP45" s="59"/>
      <c r="DJQ45" s="59"/>
      <c r="DJR45" s="59"/>
      <c r="DJS45" s="59"/>
      <c r="DJT45" s="59"/>
      <c r="DJU45" s="59"/>
      <c r="DJV45" s="59"/>
      <c r="DJW45" s="59"/>
      <c r="DJX45" s="59"/>
      <c r="DJY45" s="59"/>
      <c r="DJZ45" s="59"/>
      <c r="DKA45" s="59"/>
      <c r="DKB45" s="59"/>
      <c r="DKC45" s="59"/>
      <c r="DKD45" s="59"/>
      <c r="DKE45" s="59"/>
      <c r="DKF45" s="59"/>
      <c r="DKG45" s="59"/>
      <c r="DKH45" s="59"/>
      <c r="DKI45" s="59"/>
      <c r="DKJ45" s="59"/>
      <c r="DKK45" s="59"/>
      <c r="DKL45" s="59"/>
      <c r="DKM45" s="59"/>
      <c r="DKN45" s="59"/>
      <c r="DKO45" s="59"/>
      <c r="DKP45" s="59"/>
      <c r="DKQ45" s="59"/>
      <c r="DKR45" s="59"/>
      <c r="DKS45" s="59"/>
      <c r="DKT45" s="59"/>
      <c r="DKU45" s="59"/>
      <c r="DKV45" s="59"/>
      <c r="DKW45" s="59"/>
      <c r="DKX45" s="59"/>
      <c r="DKY45" s="59"/>
      <c r="DKZ45" s="59"/>
      <c r="DLA45" s="59"/>
      <c r="DLB45" s="59"/>
      <c r="DLC45" s="59"/>
      <c r="DLD45" s="59"/>
      <c r="DLE45" s="59"/>
      <c r="DLF45" s="59"/>
      <c r="DLG45" s="59"/>
      <c r="DLH45" s="59"/>
      <c r="DLI45" s="59"/>
      <c r="DLJ45" s="59"/>
      <c r="DLK45" s="59"/>
      <c r="DLL45" s="59"/>
      <c r="DLM45" s="59"/>
      <c r="DLN45" s="59"/>
      <c r="DLO45" s="59"/>
      <c r="DLP45" s="59"/>
      <c r="DLQ45" s="59"/>
      <c r="DLR45" s="59"/>
      <c r="DLS45" s="59"/>
      <c r="DLT45" s="59"/>
      <c r="DLU45" s="59"/>
      <c r="DLV45" s="59"/>
      <c r="DLW45" s="59"/>
      <c r="DLX45" s="59"/>
      <c r="DLY45" s="59"/>
      <c r="DLZ45" s="59"/>
      <c r="DMA45" s="59"/>
      <c r="DMB45" s="59"/>
      <c r="DMC45" s="59"/>
      <c r="DMD45" s="59"/>
      <c r="DME45" s="59"/>
      <c r="DMF45" s="59"/>
      <c r="DMG45" s="59"/>
      <c r="DMH45" s="59"/>
      <c r="DMI45" s="59"/>
      <c r="DMJ45" s="59"/>
      <c r="DMK45" s="59"/>
      <c r="DML45" s="59"/>
      <c r="DMM45" s="59"/>
      <c r="DMN45" s="59"/>
      <c r="DMO45" s="59"/>
      <c r="DMP45" s="59"/>
      <c r="DMQ45" s="59"/>
      <c r="DMR45" s="59"/>
      <c r="DMS45" s="59"/>
      <c r="DMT45" s="59"/>
      <c r="DMU45" s="59"/>
      <c r="DMV45" s="59"/>
      <c r="DMW45" s="59"/>
      <c r="DMX45" s="59"/>
      <c r="DMY45" s="59"/>
      <c r="DMZ45" s="59"/>
      <c r="DNA45" s="59"/>
      <c r="DNB45" s="59"/>
      <c r="DNC45" s="59"/>
      <c r="DND45" s="59"/>
      <c r="DNE45" s="59"/>
      <c r="DNF45" s="59"/>
      <c r="DNG45" s="59"/>
      <c r="DNH45" s="59"/>
      <c r="DNI45" s="59"/>
      <c r="DNJ45" s="59"/>
      <c r="DNK45" s="59"/>
      <c r="DNL45" s="59"/>
      <c r="DNM45" s="59"/>
      <c r="DNN45" s="59"/>
      <c r="DNO45" s="59"/>
      <c r="DNP45" s="59"/>
      <c r="DNQ45" s="59"/>
      <c r="DNR45" s="59"/>
      <c r="DNS45" s="59"/>
      <c r="DNT45" s="59"/>
      <c r="DNU45" s="59"/>
      <c r="DNV45" s="59"/>
      <c r="DNW45" s="59"/>
      <c r="DNX45" s="59"/>
      <c r="DNY45" s="59"/>
      <c r="DNZ45" s="59"/>
      <c r="DOA45" s="59"/>
      <c r="DOB45" s="59"/>
      <c r="DOC45" s="59"/>
      <c r="DOD45" s="59"/>
      <c r="DOE45" s="59"/>
      <c r="DOF45" s="59"/>
      <c r="DOG45" s="59"/>
      <c r="DOH45" s="59"/>
      <c r="DOI45" s="59"/>
      <c r="DOJ45" s="59"/>
      <c r="DOK45" s="59"/>
      <c r="DOL45" s="59"/>
      <c r="DOM45" s="59"/>
      <c r="DON45" s="59"/>
      <c r="DOO45" s="59"/>
      <c r="DOP45" s="59"/>
      <c r="DOQ45" s="59"/>
      <c r="DOR45" s="59"/>
      <c r="DOS45" s="59"/>
      <c r="DOT45" s="59"/>
      <c r="DOU45" s="59"/>
      <c r="DOV45" s="59"/>
      <c r="DOW45" s="59"/>
      <c r="DOX45" s="59"/>
      <c r="DOY45" s="59"/>
      <c r="DOZ45" s="59"/>
      <c r="DPA45" s="59"/>
      <c r="DPB45" s="59"/>
      <c r="DPC45" s="59"/>
      <c r="DPD45" s="59"/>
      <c r="DPE45" s="59"/>
      <c r="DPF45" s="59"/>
      <c r="DPG45" s="59"/>
      <c r="DPH45" s="59"/>
      <c r="DPI45" s="59"/>
      <c r="DPJ45" s="59"/>
      <c r="DPK45" s="59"/>
      <c r="DPL45" s="59"/>
      <c r="DPM45" s="59"/>
      <c r="DPN45" s="59"/>
      <c r="DPO45" s="59"/>
      <c r="DPP45" s="59"/>
      <c r="DPQ45" s="59"/>
      <c r="DPR45" s="59"/>
      <c r="DPS45" s="59"/>
      <c r="DPT45" s="59"/>
      <c r="DPU45" s="59"/>
      <c r="DPV45" s="59"/>
      <c r="DPW45" s="59"/>
      <c r="DPX45" s="59"/>
      <c r="DPY45" s="59"/>
      <c r="DPZ45" s="59"/>
      <c r="DQA45" s="59"/>
      <c r="DQB45" s="59"/>
      <c r="DQC45" s="59"/>
      <c r="DQD45" s="59"/>
      <c r="DQE45" s="59"/>
      <c r="DQF45" s="59"/>
      <c r="DQG45" s="59"/>
      <c r="DQH45" s="59"/>
      <c r="DQI45" s="59"/>
      <c r="DQJ45" s="59"/>
      <c r="DQK45" s="59"/>
      <c r="DQL45" s="59"/>
      <c r="DQM45" s="59"/>
      <c r="DQN45" s="59"/>
      <c r="DQO45" s="59"/>
      <c r="DQP45" s="59"/>
      <c r="DQQ45" s="59"/>
      <c r="DQR45" s="59"/>
      <c r="DQS45" s="59"/>
      <c r="DQT45" s="59"/>
      <c r="DQU45" s="59"/>
      <c r="DQV45" s="59"/>
      <c r="DQW45" s="59"/>
      <c r="DQX45" s="59"/>
      <c r="DQY45" s="59"/>
      <c r="DQZ45" s="59"/>
      <c r="DRA45" s="59"/>
      <c r="DRB45" s="59"/>
      <c r="DRC45" s="59"/>
      <c r="DRD45" s="59"/>
      <c r="DRE45" s="59"/>
      <c r="DRF45" s="59"/>
      <c r="DRG45" s="59"/>
      <c r="DRH45" s="59"/>
      <c r="DRI45" s="59"/>
      <c r="DRJ45" s="59"/>
      <c r="DRK45" s="59"/>
      <c r="DRL45" s="59"/>
      <c r="DRM45" s="59"/>
      <c r="DRN45" s="59"/>
      <c r="DRO45" s="59"/>
      <c r="DRP45" s="59"/>
      <c r="DRQ45" s="59"/>
      <c r="DRR45" s="59"/>
      <c r="DRS45" s="59"/>
      <c r="DRT45" s="59"/>
      <c r="DRU45" s="59"/>
      <c r="DRV45" s="59"/>
      <c r="DRW45" s="59"/>
      <c r="DRX45" s="59"/>
      <c r="DRY45" s="59"/>
      <c r="DRZ45" s="59"/>
      <c r="DSA45" s="59"/>
      <c r="DSB45" s="59"/>
      <c r="DSC45" s="59"/>
      <c r="DSD45" s="59"/>
      <c r="DSE45" s="59"/>
      <c r="DSF45" s="59"/>
      <c r="DSG45" s="59"/>
      <c r="DSH45" s="59"/>
      <c r="DSI45" s="59"/>
      <c r="DSJ45" s="59"/>
      <c r="DSK45" s="59"/>
      <c r="DSL45" s="59"/>
      <c r="DSM45" s="59"/>
      <c r="DSN45" s="59"/>
      <c r="DSO45" s="59"/>
      <c r="DSP45" s="59"/>
      <c r="DSQ45" s="59"/>
      <c r="DSR45" s="59"/>
      <c r="DSS45" s="59"/>
      <c r="DST45" s="59"/>
      <c r="DSU45" s="59"/>
      <c r="DSV45" s="59"/>
      <c r="DSW45" s="59"/>
      <c r="DSX45" s="59"/>
      <c r="DSY45" s="59"/>
      <c r="DSZ45" s="59"/>
      <c r="DTA45" s="59"/>
      <c r="DTB45" s="59"/>
      <c r="DTC45" s="59"/>
      <c r="DTD45" s="59"/>
      <c r="DTE45" s="59"/>
      <c r="DTF45" s="59"/>
      <c r="DTG45" s="59"/>
      <c r="DTH45" s="59"/>
      <c r="DTI45" s="59"/>
      <c r="DTJ45" s="59"/>
      <c r="DTK45" s="59"/>
      <c r="DTL45" s="59"/>
      <c r="DTM45" s="59"/>
      <c r="DTN45" s="59"/>
      <c r="DTO45" s="59"/>
      <c r="DTP45" s="59"/>
      <c r="DTQ45" s="59"/>
      <c r="DTR45" s="59"/>
      <c r="DTS45" s="59"/>
      <c r="DTT45" s="59"/>
      <c r="DTU45" s="59"/>
      <c r="DTV45" s="59"/>
      <c r="DTW45" s="59"/>
      <c r="DTX45" s="59"/>
      <c r="DTY45" s="59"/>
      <c r="DTZ45" s="59"/>
      <c r="DUA45" s="59"/>
      <c r="DUB45" s="59"/>
      <c r="DUC45" s="59"/>
      <c r="DUD45" s="59"/>
      <c r="DUE45" s="59"/>
      <c r="DUF45" s="59"/>
      <c r="DUG45" s="59"/>
      <c r="DUH45" s="59"/>
      <c r="DUI45" s="59"/>
      <c r="DUJ45" s="59"/>
      <c r="DUK45" s="59"/>
      <c r="DUL45" s="59"/>
      <c r="DUM45" s="59"/>
      <c r="DUN45" s="59"/>
      <c r="DUO45" s="59"/>
      <c r="DUP45" s="59"/>
      <c r="DUQ45" s="59"/>
      <c r="DUR45" s="59"/>
      <c r="DUS45" s="59"/>
      <c r="DUT45" s="59"/>
      <c r="DUU45" s="59"/>
      <c r="DUV45" s="59"/>
      <c r="DUW45" s="59"/>
      <c r="DUX45" s="59"/>
      <c r="DUY45" s="59"/>
      <c r="DUZ45" s="59"/>
      <c r="DVA45" s="59"/>
      <c r="DVB45" s="59"/>
      <c r="DVC45" s="59"/>
      <c r="DVD45" s="59"/>
      <c r="DVE45" s="59"/>
      <c r="DVF45" s="59"/>
      <c r="DVG45" s="59"/>
      <c r="DVH45" s="59"/>
      <c r="DVI45" s="59"/>
      <c r="DVJ45" s="59"/>
      <c r="DVK45" s="59"/>
      <c r="DVL45" s="59"/>
      <c r="DVM45" s="59"/>
      <c r="DVN45" s="59"/>
      <c r="DVO45" s="59"/>
      <c r="DVP45" s="59"/>
      <c r="DVQ45" s="59"/>
      <c r="DVR45" s="59"/>
      <c r="DVS45" s="59"/>
      <c r="DVT45" s="59"/>
      <c r="DVU45" s="59"/>
      <c r="DVV45" s="59"/>
      <c r="DVW45" s="59"/>
      <c r="DVX45" s="59"/>
      <c r="DVY45" s="59"/>
      <c r="DVZ45" s="59"/>
      <c r="DWA45" s="59"/>
      <c r="DWB45" s="59"/>
      <c r="DWC45" s="59"/>
      <c r="DWD45" s="59"/>
      <c r="DWE45" s="59"/>
      <c r="DWF45" s="59"/>
      <c r="DWG45" s="59"/>
      <c r="DWH45" s="59"/>
      <c r="DWI45" s="59"/>
      <c r="DWJ45" s="59"/>
      <c r="DWK45" s="59"/>
      <c r="DWL45" s="59"/>
      <c r="DWM45" s="59"/>
      <c r="DWN45" s="59"/>
      <c r="DWO45" s="59"/>
      <c r="DWP45" s="59"/>
      <c r="DWQ45" s="59"/>
      <c r="DWR45" s="59"/>
      <c r="DWS45" s="59"/>
      <c r="DWT45" s="59"/>
      <c r="DWU45" s="59"/>
      <c r="DWV45" s="59"/>
      <c r="DWW45" s="59"/>
      <c r="DWX45" s="59"/>
      <c r="DWY45" s="59"/>
      <c r="DWZ45" s="59"/>
      <c r="DXA45" s="59"/>
      <c r="DXB45" s="59"/>
      <c r="DXC45" s="59"/>
      <c r="DXD45" s="59"/>
      <c r="DXE45" s="59"/>
      <c r="DXF45" s="59"/>
      <c r="DXG45" s="59"/>
      <c r="DXH45" s="59"/>
      <c r="DXI45" s="59"/>
      <c r="DXJ45" s="59"/>
      <c r="DXK45" s="59"/>
      <c r="DXL45" s="59"/>
      <c r="DXM45" s="59"/>
      <c r="DXN45" s="59"/>
      <c r="DXO45" s="59"/>
      <c r="DXP45" s="59"/>
      <c r="DXQ45" s="59"/>
      <c r="DXR45" s="59"/>
      <c r="DXS45" s="59"/>
      <c r="DXT45" s="59"/>
      <c r="DXU45" s="59"/>
      <c r="DXV45" s="59"/>
      <c r="DXW45" s="59"/>
      <c r="DXX45" s="59"/>
      <c r="DXY45" s="59"/>
      <c r="DXZ45" s="59"/>
      <c r="DYA45" s="59"/>
      <c r="DYB45" s="59"/>
      <c r="DYC45" s="59"/>
      <c r="DYD45" s="59"/>
      <c r="DYE45" s="59"/>
      <c r="DYF45" s="59"/>
      <c r="DYG45" s="59"/>
      <c r="DYH45" s="59"/>
      <c r="DYI45" s="59"/>
      <c r="DYJ45" s="59"/>
      <c r="DYK45" s="59"/>
      <c r="DYL45" s="59"/>
      <c r="DYM45" s="59"/>
      <c r="DYN45" s="59"/>
      <c r="DYO45" s="59"/>
      <c r="DYP45" s="59"/>
      <c r="DYQ45" s="59"/>
      <c r="DYR45" s="59"/>
      <c r="DYS45" s="59"/>
      <c r="DYT45" s="59"/>
      <c r="DYU45" s="59"/>
      <c r="DYV45" s="59"/>
      <c r="DYW45" s="59"/>
      <c r="DYX45" s="59"/>
      <c r="DYY45" s="59"/>
      <c r="DYZ45" s="59"/>
      <c r="DZA45" s="59"/>
      <c r="DZB45" s="59"/>
      <c r="DZC45" s="59"/>
      <c r="DZD45" s="59"/>
      <c r="DZE45" s="59"/>
      <c r="DZF45" s="59"/>
      <c r="DZG45" s="59"/>
      <c r="DZH45" s="59"/>
      <c r="DZI45" s="59"/>
      <c r="DZJ45" s="59"/>
      <c r="DZK45" s="59"/>
      <c r="DZL45" s="59"/>
      <c r="DZM45" s="59"/>
      <c r="DZN45" s="59"/>
      <c r="DZO45" s="59"/>
      <c r="DZP45" s="59"/>
      <c r="DZQ45" s="59"/>
      <c r="DZR45" s="59"/>
      <c r="DZS45" s="59"/>
      <c r="DZT45" s="59"/>
      <c r="DZU45" s="59"/>
      <c r="DZV45" s="59"/>
      <c r="DZW45" s="59"/>
      <c r="DZX45" s="59"/>
      <c r="DZY45" s="59"/>
      <c r="DZZ45" s="59"/>
      <c r="EAA45" s="59"/>
      <c r="EAB45" s="59"/>
      <c r="EAC45" s="59"/>
      <c r="EAD45" s="59"/>
      <c r="EAE45" s="59"/>
      <c r="EAF45" s="59"/>
      <c r="EAG45" s="59"/>
      <c r="EAH45" s="59"/>
      <c r="EAI45" s="59"/>
      <c r="EAJ45" s="59"/>
      <c r="EAK45" s="59"/>
      <c r="EAL45" s="59"/>
      <c r="EAM45" s="59"/>
      <c r="EAN45" s="59"/>
      <c r="EAO45" s="59"/>
      <c r="EAP45" s="59"/>
      <c r="EAQ45" s="59"/>
      <c r="EAR45" s="59"/>
      <c r="EAS45" s="59"/>
      <c r="EAT45" s="59"/>
      <c r="EAU45" s="59"/>
      <c r="EAV45" s="59"/>
      <c r="EAW45" s="59"/>
      <c r="EAX45" s="59"/>
      <c r="EAY45" s="59"/>
      <c r="EAZ45" s="59"/>
      <c r="EBA45" s="59"/>
      <c r="EBB45" s="59"/>
      <c r="EBC45" s="59"/>
      <c r="EBD45" s="59"/>
      <c r="EBE45" s="59"/>
      <c r="EBF45" s="59"/>
      <c r="EBG45" s="59"/>
      <c r="EBH45" s="59"/>
      <c r="EBI45" s="59"/>
      <c r="EBJ45" s="59"/>
      <c r="EBK45" s="59"/>
      <c r="EBL45" s="59"/>
      <c r="EBM45" s="59"/>
      <c r="EBN45" s="59"/>
      <c r="EBO45" s="59"/>
      <c r="EBP45" s="59"/>
      <c r="EBQ45" s="59"/>
      <c r="EBR45" s="59"/>
      <c r="EBS45" s="59"/>
      <c r="EBT45" s="59"/>
      <c r="EBU45" s="59"/>
      <c r="EBV45" s="59"/>
      <c r="EBW45" s="59"/>
      <c r="EBX45" s="59"/>
      <c r="EBY45" s="59"/>
      <c r="EBZ45" s="59"/>
      <c r="ECA45" s="59"/>
      <c r="ECB45" s="59"/>
      <c r="ECC45" s="59"/>
      <c r="ECD45" s="59"/>
      <c r="ECE45" s="59"/>
      <c r="ECF45" s="59"/>
      <c r="ECG45" s="59"/>
      <c r="ECH45" s="59"/>
      <c r="ECI45" s="59"/>
      <c r="ECJ45" s="59"/>
      <c r="ECK45" s="59"/>
      <c r="ECL45" s="59"/>
      <c r="ECM45" s="59"/>
      <c r="ECN45" s="59"/>
      <c r="ECO45" s="59"/>
      <c r="ECP45" s="59"/>
      <c r="ECQ45" s="59"/>
      <c r="ECR45" s="59"/>
      <c r="ECS45" s="59"/>
      <c r="ECT45" s="59"/>
      <c r="ECU45" s="59"/>
      <c r="ECV45" s="59"/>
      <c r="ECW45" s="59"/>
      <c r="ECX45" s="59"/>
      <c r="ECY45" s="59"/>
      <c r="ECZ45" s="59"/>
      <c r="EDA45" s="59"/>
      <c r="EDB45" s="59"/>
      <c r="EDC45" s="59"/>
      <c r="EDD45" s="59"/>
      <c r="EDE45" s="59"/>
      <c r="EDF45" s="59"/>
      <c r="EDG45" s="59"/>
      <c r="EDH45" s="59"/>
      <c r="EDI45" s="59"/>
      <c r="EDJ45" s="59"/>
      <c r="EDK45" s="59"/>
      <c r="EDL45" s="59"/>
      <c r="EDM45" s="59"/>
      <c r="EDN45" s="59"/>
      <c r="EDO45" s="59"/>
      <c r="EDP45" s="59"/>
      <c r="EDQ45" s="59"/>
      <c r="EDR45" s="59"/>
      <c r="EDS45" s="59"/>
      <c r="EDT45" s="59"/>
      <c r="EDU45" s="59"/>
      <c r="EDV45" s="59"/>
      <c r="EDW45" s="59"/>
      <c r="EDX45" s="59"/>
      <c r="EDY45" s="59"/>
      <c r="EDZ45" s="59"/>
      <c r="EEA45" s="59"/>
      <c r="EEB45" s="59"/>
      <c r="EEC45" s="59"/>
      <c r="EED45" s="59"/>
      <c r="EEE45" s="59"/>
      <c r="EEF45" s="59"/>
      <c r="EEG45" s="59"/>
      <c r="EEH45" s="59"/>
      <c r="EEI45" s="59"/>
      <c r="EEJ45" s="59"/>
      <c r="EEK45" s="59"/>
      <c r="EEL45" s="59"/>
      <c r="EEM45" s="59"/>
      <c r="EEN45" s="59"/>
      <c r="EEO45" s="59"/>
      <c r="EEP45" s="59"/>
      <c r="EEQ45" s="59"/>
      <c r="EER45" s="59"/>
      <c r="EES45" s="59"/>
      <c r="EET45" s="59"/>
      <c r="EEU45" s="59"/>
      <c r="EEV45" s="59"/>
      <c r="EEW45" s="59"/>
      <c r="EEX45" s="59"/>
      <c r="EEY45" s="59"/>
      <c r="EEZ45" s="59"/>
      <c r="EFA45" s="59"/>
      <c r="EFB45" s="59"/>
      <c r="EFC45" s="59"/>
      <c r="EFD45" s="59"/>
      <c r="EFE45" s="59"/>
      <c r="EFF45" s="59"/>
      <c r="EFG45" s="59"/>
      <c r="EFH45" s="59"/>
      <c r="EFI45" s="59"/>
      <c r="EFJ45" s="59"/>
      <c r="EFK45" s="59"/>
      <c r="EFL45" s="59"/>
      <c r="EFM45" s="59"/>
      <c r="EFN45" s="59"/>
      <c r="EFO45" s="59"/>
      <c r="EFP45" s="59"/>
      <c r="EFQ45" s="59"/>
      <c r="EFR45" s="59"/>
      <c r="EFS45" s="59"/>
      <c r="EFT45" s="59"/>
      <c r="EFU45" s="59"/>
      <c r="EFV45" s="59"/>
      <c r="EFW45" s="59"/>
      <c r="EFX45" s="59"/>
      <c r="EFY45" s="59"/>
      <c r="EFZ45" s="59"/>
      <c r="EGA45" s="59"/>
      <c r="EGB45" s="59"/>
      <c r="EGC45" s="59"/>
      <c r="EGD45" s="59"/>
      <c r="EGE45" s="59"/>
      <c r="EGF45" s="59"/>
      <c r="EGG45" s="59"/>
      <c r="EGH45" s="59"/>
      <c r="EGI45" s="59"/>
      <c r="EGJ45" s="59"/>
      <c r="EGK45" s="59"/>
      <c r="EGL45" s="59"/>
      <c r="EGM45" s="59"/>
      <c r="EGN45" s="59"/>
      <c r="EGO45" s="59"/>
      <c r="EGP45" s="59"/>
      <c r="EGQ45" s="59"/>
      <c r="EGR45" s="59"/>
      <c r="EGS45" s="59"/>
      <c r="EGT45" s="59"/>
      <c r="EGU45" s="59"/>
      <c r="EGV45" s="59"/>
      <c r="EGW45" s="59"/>
      <c r="EGX45" s="59"/>
      <c r="EGY45" s="59"/>
      <c r="EGZ45" s="59"/>
      <c r="EHA45" s="59"/>
      <c r="EHB45" s="59"/>
      <c r="EHC45" s="59"/>
      <c r="EHD45" s="59"/>
      <c r="EHE45" s="59"/>
      <c r="EHF45" s="59"/>
      <c r="EHG45" s="59"/>
      <c r="EHH45" s="59"/>
      <c r="EHI45" s="59"/>
      <c r="EHJ45" s="59"/>
      <c r="EHK45" s="59"/>
      <c r="EHL45" s="59"/>
      <c r="EHM45" s="59"/>
      <c r="EHN45" s="59"/>
      <c r="EHO45" s="59"/>
      <c r="EHP45" s="59"/>
      <c r="EHQ45" s="59"/>
      <c r="EHR45" s="59"/>
      <c r="EHS45" s="59"/>
      <c r="EHT45" s="59"/>
      <c r="EHU45" s="59"/>
      <c r="EHV45" s="59"/>
      <c r="EHW45" s="59"/>
      <c r="EHX45" s="59"/>
      <c r="EHY45" s="59"/>
      <c r="EHZ45" s="59"/>
      <c r="EIA45" s="59"/>
      <c r="EIB45" s="59"/>
      <c r="EIC45" s="59"/>
      <c r="EID45" s="59"/>
      <c r="EIE45" s="59"/>
      <c r="EIF45" s="59"/>
      <c r="EIG45" s="59"/>
      <c r="EIH45" s="59"/>
      <c r="EII45" s="59"/>
      <c r="EIJ45" s="59"/>
      <c r="EIK45" s="59"/>
      <c r="EIL45" s="59"/>
      <c r="EIM45" s="59"/>
      <c r="EIN45" s="59"/>
      <c r="EIO45" s="59"/>
      <c r="EIP45" s="59"/>
      <c r="EIQ45" s="59"/>
      <c r="EIR45" s="59"/>
      <c r="EIS45" s="59"/>
      <c r="EIT45" s="59"/>
      <c r="EIU45" s="59"/>
      <c r="EIV45" s="59"/>
      <c r="EIW45" s="59"/>
      <c r="EIX45" s="59"/>
      <c r="EIY45" s="59"/>
      <c r="EIZ45" s="59"/>
      <c r="EJA45" s="59"/>
      <c r="EJB45" s="59"/>
      <c r="EJC45" s="59"/>
      <c r="EJD45" s="59"/>
      <c r="EJE45" s="59"/>
      <c r="EJF45" s="59"/>
      <c r="EJG45" s="59"/>
      <c r="EJH45" s="59"/>
      <c r="EJI45" s="59"/>
      <c r="EJJ45" s="59"/>
      <c r="EJK45" s="59"/>
      <c r="EJL45" s="59"/>
      <c r="EJM45" s="59"/>
      <c r="EJN45" s="59"/>
      <c r="EJO45" s="59"/>
      <c r="EJP45" s="59"/>
      <c r="EJQ45" s="59"/>
      <c r="EJR45" s="59"/>
      <c r="EJS45" s="59"/>
      <c r="EJT45" s="59"/>
      <c r="EJU45" s="59"/>
      <c r="EJV45" s="59"/>
      <c r="EJW45" s="59"/>
      <c r="EJX45" s="59"/>
      <c r="EJY45" s="59"/>
      <c r="EJZ45" s="59"/>
      <c r="EKA45" s="59"/>
      <c r="EKB45" s="59"/>
      <c r="EKC45" s="59"/>
      <c r="EKD45" s="59"/>
      <c r="EKE45" s="59"/>
      <c r="EKF45" s="59"/>
      <c r="EKG45" s="59"/>
      <c r="EKH45" s="59"/>
      <c r="EKI45" s="59"/>
      <c r="EKJ45" s="59"/>
      <c r="EKK45" s="59"/>
      <c r="EKL45" s="59"/>
      <c r="EKM45" s="59"/>
      <c r="EKN45" s="59"/>
      <c r="EKO45" s="59"/>
      <c r="EKP45" s="59"/>
      <c r="EKQ45" s="59"/>
      <c r="EKR45" s="59"/>
      <c r="EKS45" s="59"/>
      <c r="EKT45" s="59"/>
      <c r="EKU45" s="59"/>
      <c r="EKV45" s="59"/>
      <c r="EKW45" s="59"/>
      <c r="EKX45" s="59"/>
      <c r="EKY45" s="59"/>
      <c r="EKZ45" s="59"/>
      <c r="ELA45" s="59"/>
      <c r="ELB45" s="59"/>
      <c r="ELC45" s="59"/>
      <c r="ELD45" s="59"/>
      <c r="ELE45" s="59"/>
      <c r="ELF45" s="59"/>
      <c r="ELG45" s="59"/>
      <c r="ELH45" s="59"/>
      <c r="ELI45" s="59"/>
      <c r="ELJ45" s="59"/>
      <c r="ELK45" s="59"/>
      <c r="ELL45" s="59"/>
      <c r="ELM45" s="59"/>
      <c r="ELN45" s="59"/>
      <c r="ELO45" s="59"/>
      <c r="ELP45" s="59"/>
      <c r="ELQ45" s="59"/>
      <c r="ELR45" s="59"/>
      <c r="ELS45" s="59"/>
      <c r="ELT45" s="59"/>
      <c r="ELU45" s="59"/>
      <c r="ELV45" s="59"/>
      <c r="ELW45" s="59"/>
      <c r="ELX45" s="59"/>
      <c r="ELY45" s="59"/>
      <c r="ELZ45" s="59"/>
      <c r="EMA45" s="59"/>
      <c r="EMB45" s="59"/>
      <c r="EMC45" s="59"/>
      <c r="EMD45" s="59"/>
      <c r="EME45" s="59"/>
      <c r="EMF45" s="59"/>
      <c r="EMG45" s="59"/>
      <c r="EMH45" s="59"/>
      <c r="EMI45" s="59"/>
      <c r="EMJ45" s="59"/>
      <c r="EMK45" s="59"/>
      <c r="EML45" s="59"/>
      <c r="EMM45" s="59"/>
      <c r="EMN45" s="59"/>
      <c r="EMO45" s="59"/>
      <c r="EMP45" s="59"/>
      <c r="EMQ45" s="59"/>
      <c r="EMR45" s="59"/>
      <c r="EMS45" s="59"/>
      <c r="EMT45" s="59"/>
      <c r="EMU45" s="59"/>
      <c r="EMV45" s="59"/>
      <c r="EMW45" s="59"/>
      <c r="EMX45" s="59"/>
      <c r="EMY45" s="59"/>
      <c r="EMZ45" s="59"/>
      <c r="ENA45" s="59"/>
      <c r="ENB45" s="59"/>
      <c r="ENC45" s="59"/>
      <c r="END45" s="59"/>
      <c r="ENE45" s="59"/>
      <c r="ENF45" s="59"/>
      <c r="ENG45" s="59"/>
      <c r="ENH45" s="59"/>
      <c r="ENI45" s="59"/>
      <c r="ENJ45" s="59"/>
      <c r="ENK45" s="59"/>
      <c r="ENL45" s="59"/>
      <c r="ENM45" s="59"/>
      <c r="ENN45" s="59"/>
      <c r="ENO45" s="59"/>
      <c r="ENP45" s="59"/>
      <c r="ENQ45" s="59"/>
      <c r="ENR45" s="59"/>
      <c r="ENS45" s="59"/>
      <c r="ENT45" s="59"/>
      <c r="ENU45" s="59"/>
      <c r="ENV45" s="59"/>
      <c r="ENW45" s="59"/>
      <c r="ENX45" s="59"/>
      <c r="ENY45" s="59"/>
      <c r="ENZ45" s="59"/>
      <c r="EOA45" s="59"/>
      <c r="EOB45" s="59"/>
      <c r="EOC45" s="59"/>
      <c r="EOD45" s="59"/>
      <c r="EOE45" s="59"/>
      <c r="EOF45" s="59"/>
      <c r="EOG45" s="59"/>
      <c r="EOH45" s="59"/>
      <c r="EOI45" s="59"/>
      <c r="EOJ45" s="59"/>
      <c r="EOK45" s="59"/>
      <c r="EOL45" s="59"/>
      <c r="EOM45" s="59"/>
      <c r="EON45" s="59"/>
      <c r="EOO45" s="59"/>
      <c r="EOP45" s="59"/>
      <c r="EOQ45" s="59"/>
      <c r="EOR45" s="59"/>
      <c r="EOS45" s="59"/>
      <c r="EOT45" s="59"/>
      <c r="EOU45" s="59"/>
      <c r="EOV45" s="59"/>
      <c r="EOW45" s="59"/>
      <c r="EOX45" s="59"/>
      <c r="EOY45" s="59"/>
      <c r="EOZ45" s="59"/>
      <c r="EPA45" s="59"/>
      <c r="EPB45" s="59"/>
      <c r="EPC45" s="59"/>
      <c r="EPD45" s="59"/>
      <c r="EPE45" s="59"/>
      <c r="EPF45" s="59"/>
      <c r="EPG45" s="59"/>
      <c r="EPH45" s="59"/>
      <c r="EPI45" s="59"/>
      <c r="EPJ45" s="59"/>
      <c r="EPK45" s="59"/>
      <c r="EPL45" s="59"/>
      <c r="EPM45" s="59"/>
      <c r="EPN45" s="59"/>
      <c r="EPO45" s="59"/>
      <c r="EPP45" s="59"/>
      <c r="EPQ45" s="59"/>
      <c r="EPR45" s="59"/>
      <c r="EPS45" s="59"/>
      <c r="EPT45" s="59"/>
      <c r="EPU45" s="59"/>
      <c r="EPV45" s="59"/>
      <c r="EPW45" s="59"/>
      <c r="EPX45" s="59"/>
      <c r="EPY45" s="59"/>
      <c r="EPZ45" s="59"/>
      <c r="EQA45" s="59"/>
      <c r="EQB45" s="59"/>
      <c r="EQC45" s="59"/>
      <c r="EQD45" s="59"/>
      <c r="EQE45" s="59"/>
      <c r="EQF45" s="59"/>
      <c r="EQG45" s="59"/>
      <c r="EQH45" s="59"/>
      <c r="EQI45" s="59"/>
      <c r="EQJ45" s="59"/>
      <c r="EQK45" s="59"/>
      <c r="EQL45" s="59"/>
      <c r="EQM45" s="59"/>
      <c r="EQN45" s="59"/>
      <c r="EQO45" s="59"/>
      <c r="EQP45" s="59"/>
      <c r="EQQ45" s="59"/>
      <c r="EQR45" s="59"/>
      <c r="EQS45" s="59"/>
      <c r="EQT45" s="59"/>
      <c r="EQU45" s="59"/>
      <c r="EQV45" s="59"/>
      <c r="EQW45" s="59"/>
      <c r="EQX45" s="59"/>
      <c r="EQY45" s="59"/>
      <c r="EQZ45" s="59"/>
      <c r="ERA45" s="59"/>
      <c r="ERB45" s="59"/>
      <c r="ERC45" s="59"/>
      <c r="ERD45" s="59"/>
      <c r="ERE45" s="59"/>
      <c r="ERF45" s="59"/>
      <c r="ERG45" s="59"/>
      <c r="ERH45" s="59"/>
      <c r="ERI45" s="59"/>
      <c r="ERJ45" s="59"/>
      <c r="ERK45" s="59"/>
      <c r="ERL45" s="59"/>
      <c r="ERM45" s="59"/>
      <c r="ERN45" s="59"/>
      <c r="ERO45" s="59"/>
      <c r="ERP45" s="59"/>
      <c r="ERQ45" s="59"/>
      <c r="ERR45" s="59"/>
      <c r="ERS45" s="59"/>
      <c r="ERT45" s="59"/>
      <c r="ERU45" s="59"/>
      <c r="ERV45" s="59"/>
      <c r="ERW45" s="59"/>
      <c r="ERX45" s="59"/>
      <c r="ERY45" s="59"/>
      <c r="ERZ45" s="59"/>
      <c r="ESA45" s="59"/>
      <c r="ESB45" s="59"/>
      <c r="ESC45" s="59"/>
      <c r="ESD45" s="59"/>
      <c r="ESE45" s="59"/>
      <c r="ESF45" s="59"/>
      <c r="ESG45" s="59"/>
      <c r="ESH45" s="59"/>
      <c r="ESI45" s="59"/>
      <c r="ESJ45" s="59"/>
      <c r="ESK45" s="59"/>
      <c r="ESL45" s="59"/>
      <c r="ESM45" s="59"/>
      <c r="ESN45" s="59"/>
      <c r="ESO45" s="59"/>
      <c r="ESP45" s="59"/>
      <c r="ESQ45" s="59"/>
      <c r="ESR45" s="59"/>
      <c r="ESS45" s="59"/>
      <c r="EST45" s="59"/>
      <c r="ESU45" s="59"/>
      <c r="ESV45" s="59"/>
      <c r="ESW45" s="59"/>
      <c r="ESX45" s="59"/>
      <c r="ESY45" s="59"/>
      <c r="ESZ45" s="59"/>
      <c r="ETA45" s="59"/>
      <c r="ETB45" s="59"/>
      <c r="ETC45" s="59"/>
      <c r="ETD45" s="59"/>
      <c r="ETE45" s="59"/>
      <c r="ETF45" s="59"/>
      <c r="ETG45" s="59"/>
      <c r="ETH45" s="59"/>
      <c r="ETI45" s="59"/>
      <c r="ETJ45" s="59"/>
      <c r="ETK45" s="59"/>
      <c r="ETL45" s="59"/>
      <c r="ETM45" s="59"/>
      <c r="ETN45" s="59"/>
      <c r="ETO45" s="59"/>
      <c r="ETP45" s="59"/>
      <c r="ETQ45" s="59"/>
      <c r="ETR45" s="59"/>
      <c r="ETS45" s="59"/>
      <c r="ETT45" s="59"/>
      <c r="ETU45" s="59"/>
      <c r="ETV45" s="59"/>
      <c r="ETW45" s="59"/>
      <c r="ETX45" s="59"/>
      <c r="ETY45" s="59"/>
      <c r="ETZ45" s="59"/>
      <c r="EUA45" s="59"/>
      <c r="EUB45" s="59"/>
      <c r="EUC45" s="59"/>
      <c r="EUD45" s="59"/>
      <c r="EUE45" s="59"/>
      <c r="EUF45" s="59"/>
      <c r="EUG45" s="59"/>
      <c r="EUH45" s="59"/>
      <c r="EUI45" s="59"/>
      <c r="EUJ45" s="59"/>
      <c r="EUK45" s="59"/>
      <c r="EUL45" s="59"/>
      <c r="EUM45" s="59"/>
      <c r="EUN45" s="59"/>
      <c r="EUO45" s="59"/>
      <c r="EUP45" s="59"/>
      <c r="EUQ45" s="59"/>
      <c r="EUR45" s="59"/>
      <c r="EUS45" s="59"/>
      <c r="EUT45" s="59"/>
      <c r="EUU45" s="59"/>
      <c r="EUV45" s="59"/>
      <c r="EUW45" s="59"/>
      <c r="EUX45" s="59"/>
      <c r="EUY45" s="59"/>
      <c r="EUZ45" s="59"/>
      <c r="EVA45" s="59"/>
      <c r="EVB45" s="59"/>
      <c r="EVC45" s="59"/>
      <c r="EVD45" s="59"/>
      <c r="EVE45" s="59"/>
      <c r="EVF45" s="59"/>
      <c r="EVG45" s="59"/>
      <c r="EVH45" s="59"/>
      <c r="EVI45" s="59"/>
      <c r="EVJ45" s="59"/>
      <c r="EVK45" s="59"/>
      <c r="EVL45" s="59"/>
      <c r="EVM45" s="59"/>
      <c r="EVN45" s="59"/>
      <c r="EVO45" s="59"/>
      <c r="EVP45" s="59"/>
      <c r="EVQ45" s="59"/>
      <c r="EVR45" s="59"/>
      <c r="EVS45" s="59"/>
      <c r="EVT45" s="59"/>
      <c r="EVU45" s="59"/>
      <c r="EVV45" s="59"/>
      <c r="EVW45" s="59"/>
      <c r="EVX45" s="59"/>
      <c r="EVY45" s="59"/>
      <c r="EVZ45" s="59"/>
      <c r="EWA45" s="59"/>
      <c r="EWB45" s="59"/>
      <c r="EWC45" s="59"/>
      <c r="EWD45" s="59"/>
      <c r="EWE45" s="59"/>
      <c r="EWF45" s="59"/>
      <c r="EWG45" s="59"/>
      <c r="EWH45" s="59"/>
      <c r="EWI45" s="59"/>
      <c r="EWJ45" s="59"/>
      <c r="EWK45" s="59"/>
      <c r="EWL45" s="59"/>
      <c r="EWM45" s="59"/>
      <c r="EWN45" s="59"/>
      <c r="EWO45" s="59"/>
      <c r="EWP45" s="59"/>
      <c r="EWQ45" s="59"/>
      <c r="EWR45" s="59"/>
      <c r="EWS45" s="59"/>
      <c r="EWT45" s="59"/>
      <c r="EWU45" s="59"/>
      <c r="EWV45" s="59"/>
      <c r="EWW45" s="59"/>
      <c r="EWX45" s="59"/>
      <c r="EWY45" s="59"/>
      <c r="EWZ45" s="59"/>
      <c r="EXA45" s="59"/>
      <c r="EXB45" s="59"/>
      <c r="EXC45" s="59"/>
      <c r="EXD45" s="59"/>
      <c r="EXE45" s="59"/>
      <c r="EXF45" s="59"/>
      <c r="EXG45" s="59"/>
      <c r="EXH45" s="59"/>
      <c r="EXI45" s="59"/>
      <c r="EXJ45" s="59"/>
      <c r="EXK45" s="59"/>
      <c r="EXL45" s="59"/>
      <c r="EXM45" s="59"/>
      <c r="EXN45" s="59"/>
      <c r="EXO45" s="59"/>
      <c r="EXP45" s="59"/>
      <c r="EXQ45" s="59"/>
      <c r="EXR45" s="59"/>
      <c r="EXS45" s="59"/>
      <c r="EXT45" s="59"/>
      <c r="EXU45" s="59"/>
      <c r="EXV45" s="59"/>
      <c r="EXW45" s="59"/>
      <c r="EXX45" s="59"/>
      <c r="EXY45" s="59"/>
      <c r="EXZ45" s="59"/>
      <c r="EYA45" s="59"/>
      <c r="EYB45" s="59"/>
      <c r="EYC45" s="59"/>
      <c r="EYD45" s="59"/>
      <c r="EYE45" s="59"/>
      <c r="EYF45" s="59"/>
      <c r="EYG45" s="59"/>
      <c r="EYH45" s="59"/>
      <c r="EYI45" s="59"/>
      <c r="EYJ45" s="59"/>
      <c r="EYK45" s="59"/>
      <c r="EYL45" s="59"/>
      <c r="EYM45" s="59"/>
      <c r="EYN45" s="59"/>
      <c r="EYO45" s="59"/>
      <c r="EYP45" s="59"/>
      <c r="EYQ45" s="59"/>
      <c r="EYR45" s="59"/>
      <c r="EYS45" s="59"/>
      <c r="EYT45" s="59"/>
      <c r="EYU45" s="59"/>
      <c r="EYV45" s="59"/>
      <c r="EYW45" s="59"/>
      <c r="EYX45" s="59"/>
      <c r="EYY45" s="59"/>
      <c r="EYZ45" s="59"/>
      <c r="EZA45" s="59"/>
      <c r="EZB45" s="59"/>
      <c r="EZC45" s="59"/>
      <c r="EZD45" s="59"/>
      <c r="EZE45" s="59"/>
      <c r="EZF45" s="59"/>
      <c r="EZG45" s="59"/>
      <c r="EZH45" s="59"/>
      <c r="EZI45" s="59"/>
      <c r="EZJ45" s="59"/>
      <c r="EZK45" s="59"/>
      <c r="EZL45" s="59"/>
      <c r="EZM45" s="59"/>
      <c r="EZN45" s="59"/>
      <c r="EZO45" s="59"/>
      <c r="EZP45" s="59"/>
      <c r="EZQ45" s="59"/>
      <c r="EZR45" s="59"/>
      <c r="EZS45" s="59"/>
      <c r="EZT45" s="59"/>
      <c r="EZU45" s="59"/>
      <c r="EZV45" s="59"/>
      <c r="EZW45" s="59"/>
      <c r="EZX45" s="59"/>
      <c r="EZY45" s="59"/>
      <c r="EZZ45" s="59"/>
      <c r="FAA45" s="59"/>
      <c r="FAB45" s="59"/>
      <c r="FAC45" s="59"/>
      <c r="FAD45" s="59"/>
      <c r="FAE45" s="59"/>
      <c r="FAF45" s="59"/>
      <c r="FAG45" s="59"/>
      <c r="FAH45" s="59"/>
      <c r="FAI45" s="59"/>
      <c r="FAJ45" s="59"/>
      <c r="FAK45" s="59"/>
      <c r="FAL45" s="59"/>
      <c r="FAM45" s="59"/>
      <c r="FAN45" s="59"/>
      <c r="FAO45" s="59"/>
      <c r="FAP45" s="59"/>
      <c r="FAQ45" s="59"/>
      <c r="FAR45" s="59"/>
      <c r="FAS45" s="59"/>
      <c r="FAT45" s="59"/>
      <c r="FAU45" s="59"/>
      <c r="FAV45" s="59"/>
      <c r="FAW45" s="59"/>
      <c r="FAX45" s="59"/>
      <c r="FAY45" s="59"/>
      <c r="FAZ45" s="59"/>
      <c r="FBA45" s="59"/>
      <c r="FBB45" s="59"/>
      <c r="FBC45" s="59"/>
      <c r="FBD45" s="59"/>
      <c r="FBE45" s="59"/>
      <c r="FBF45" s="59"/>
      <c r="FBG45" s="59"/>
      <c r="FBH45" s="59"/>
      <c r="FBI45" s="59"/>
      <c r="FBJ45" s="59"/>
      <c r="FBK45" s="59"/>
      <c r="FBL45" s="59"/>
      <c r="FBM45" s="59"/>
      <c r="FBN45" s="59"/>
      <c r="FBO45" s="59"/>
      <c r="FBP45" s="59"/>
      <c r="FBQ45" s="59"/>
      <c r="FBR45" s="59"/>
      <c r="FBS45" s="59"/>
      <c r="FBT45" s="59"/>
      <c r="FBU45" s="59"/>
      <c r="FBV45" s="59"/>
      <c r="FBW45" s="59"/>
      <c r="FBX45" s="59"/>
      <c r="FBY45" s="59"/>
      <c r="FBZ45" s="59"/>
      <c r="FCA45" s="59"/>
      <c r="FCB45" s="59"/>
      <c r="FCC45" s="59"/>
      <c r="FCD45" s="59"/>
      <c r="FCE45" s="59"/>
      <c r="FCF45" s="59"/>
      <c r="FCG45" s="59"/>
      <c r="FCH45" s="59"/>
      <c r="FCI45" s="59"/>
      <c r="FCJ45" s="59"/>
      <c r="FCK45" s="59"/>
      <c r="FCL45" s="59"/>
      <c r="FCM45" s="59"/>
      <c r="FCN45" s="59"/>
      <c r="FCO45" s="59"/>
      <c r="FCP45" s="59"/>
      <c r="FCQ45" s="59"/>
      <c r="FCR45" s="59"/>
      <c r="FCS45" s="59"/>
      <c r="FCT45" s="59"/>
      <c r="FCU45" s="59"/>
      <c r="FCV45" s="59"/>
      <c r="FCW45" s="59"/>
      <c r="FCX45" s="59"/>
      <c r="FCY45" s="59"/>
      <c r="FCZ45" s="59"/>
      <c r="FDA45" s="59"/>
      <c r="FDB45" s="59"/>
      <c r="FDC45" s="59"/>
      <c r="FDD45" s="59"/>
      <c r="FDE45" s="59"/>
      <c r="FDF45" s="59"/>
      <c r="FDG45" s="59"/>
      <c r="FDH45" s="59"/>
      <c r="FDI45" s="59"/>
      <c r="FDJ45" s="59"/>
      <c r="FDK45" s="59"/>
      <c r="FDL45" s="59"/>
      <c r="FDM45" s="59"/>
      <c r="FDN45" s="59"/>
      <c r="FDO45" s="59"/>
      <c r="FDP45" s="59"/>
      <c r="FDQ45" s="59"/>
      <c r="FDR45" s="59"/>
      <c r="FDS45" s="59"/>
      <c r="FDT45" s="59"/>
      <c r="FDU45" s="59"/>
      <c r="FDV45" s="59"/>
      <c r="FDW45" s="59"/>
      <c r="FDX45" s="59"/>
      <c r="FDY45" s="59"/>
      <c r="FDZ45" s="59"/>
      <c r="FEA45" s="59"/>
      <c r="FEB45" s="59"/>
      <c r="FEC45" s="59"/>
      <c r="FED45" s="59"/>
      <c r="FEE45" s="59"/>
      <c r="FEF45" s="59"/>
      <c r="FEG45" s="59"/>
      <c r="FEH45" s="59"/>
      <c r="FEI45" s="59"/>
      <c r="FEJ45" s="59"/>
      <c r="FEK45" s="59"/>
      <c r="FEL45" s="59"/>
      <c r="FEM45" s="59"/>
      <c r="FEN45" s="59"/>
      <c r="FEO45" s="59"/>
      <c r="FEP45" s="59"/>
      <c r="FEQ45" s="59"/>
      <c r="FER45" s="59"/>
      <c r="FES45" s="59"/>
      <c r="FET45" s="59"/>
      <c r="FEU45" s="59"/>
      <c r="FEV45" s="59"/>
      <c r="FEW45" s="59"/>
      <c r="FEX45" s="59"/>
      <c r="FEY45" s="59"/>
      <c r="FEZ45" s="59"/>
      <c r="FFA45" s="59"/>
      <c r="FFB45" s="59"/>
      <c r="FFC45" s="59"/>
      <c r="FFD45" s="59"/>
      <c r="FFE45" s="59"/>
      <c r="FFF45" s="59"/>
      <c r="FFG45" s="59"/>
      <c r="FFH45" s="59"/>
      <c r="FFI45" s="59"/>
      <c r="FFJ45" s="59"/>
      <c r="FFK45" s="59"/>
      <c r="FFL45" s="59"/>
      <c r="FFM45" s="59"/>
      <c r="FFN45" s="59"/>
      <c r="FFO45" s="59"/>
      <c r="FFP45" s="59"/>
      <c r="FFQ45" s="59"/>
      <c r="FFR45" s="59"/>
      <c r="FFS45" s="59"/>
      <c r="FFT45" s="59"/>
      <c r="FFU45" s="59"/>
      <c r="FFV45" s="59"/>
      <c r="FFW45" s="59"/>
      <c r="FFX45" s="59"/>
      <c r="FFY45" s="59"/>
      <c r="FFZ45" s="59"/>
      <c r="FGA45" s="59"/>
      <c r="FGB45" s="59"/>
      <c r="FGC45" s="59"/>
      <c r="FGD45" s="59"/>
      <c r="FGE45" s="59"/>
      <c r="FGF45" s="59"/>
      <c r="FGG45" s="59"/>
      <c r="FGH45" s="59"/>
      <c r="FGI45" s="59"/>
      <c r="FGJ45" s="59"/>
      <c r="FGK45" s="59"/>
      <c r="FGL45" s="59"/>
      <c r="FGM45" s="59"/>
      <c r="FGN45" s="59"/>
      <c r="FGO45" s="59"/>
      <c r="FGP45" s="59"/>
      <c r="FGQ45" s="59"/>
      <c r="FGR45" s="59"/>
      <c r="FGS45" s="59"/>
      <c r="FGT45" s="59"/>
      <c r="FGU45" s="59"/>
      <c r="FGV45" s="59"/>
      <c r="FGW45" s="59"/>
      <c r="FGX45" s="59"/>
      <c r="FGY45" s="59"/>
      <c r="FGZ45" s="59"/>
      <c r="FHA45" s="59"/>
      <c r="FHB45" s="59"/>
      <c r="FHC45" s="59"/>
      <c r="FHD45" s="59"/>
      <c r="FHE45" s="59"/>
      <c r="FHF45" s="59"/>
      <c r="FHG45" s="59"/>
      <c r="FHH45" s="59"/>
      <c r="FHI45" s="59"/>
      <c r="FHJ45" s="59"/>
      <c r="FHK45" s="59"/>
      <c r="FHL45" s="59"/>
      <c r="FHM45" s="59"/>
      <c r="FHN45" s="59"/>
      <c r="FHO45" s="59"/>
      <c r="FHP45" s="59"/>
      <c r="FHQ45" s="59"/>
      <c r="FHR45" s="59"/>
      <c r="FHS45" s="59"/>
      <c r="FHT45" s="59"/>
      <c r="FHU45" s="59"/>
      <c r="FHV45" s="59"/>
      <c r="FHW45" s="59"/>
      <c r="FHX45" s="59"/>
      <c r="FHY45" s="59"/>
      <c r="FHZ45" s="59"/>
      <c r="FIA45" s="59"/>
      <c r="FIB45" s="59"/>
      <c r="FIC45" s="59"/>
      <c r="FID45" s="59"/>
      <c r="FIE45" s="59"/>
      <c r="FIF45" s="59"/>
      <c r="FIG45" s="59"/>
      <c r="FIH45" s="59"/>
      <c r="FII45" s="59"/>
      <c r="FIJ45" s="59"/>
      <c r="FIK45" s="59"/>
      <c r="FIL45" s="59"/>
      <c r="FIM45" s="59"/>
      <c r="FIN45" s="59"/>
      <c r="FIO45" s="59"/>
      <c r="FIP45" s="59"/>
      <c r="FIQ45" s="59"/>
      <c r="FIR45" s="59"/>
      <c r="FIS45" s="59"/>
      <c r="FIT45" s="59"/>
      <c r="FIU45" s="59"/>
      <c r="FIV45" s="59"/>
      <c r="FIW45" s="59"/>
      <c r="FIX45" s="59"/>
      <c r="FIY45" s="59"/>
      <c r="FIZ45" s="59"/>
      <c r="FJA45" s="59"/>
      <c r="FJB45" s="59"/>
      <c r="FJC45" s="59"/>
      <c r="FJD45" s="59"/>
      <c r="FJE45" s="59"/>
      <c r="FJF45" s="59"/>
      <c r="FJG45" s="59"/>
      <c r="FJH45" s="59"/>
      <c r="FJI45" s="59"/>
      <c r="FJJ45" s="59"/>
      <c r="FJK45" s="59"/>
      <c r="FJL45" s="59"/>
      <c r="FJM45" s="59"/>
      <c r="FJN45" s="59"/>
      <c r="FJO45" s="59"/>
      <c r="FJP45" s="59"/>
      <c r="FJQ45" s="59"/>
      <c r="FJR45" s="59"/>
      <c r="FJS45" s="59"/>
      <c r="FJT45" s="59"/>
      <c r="FJU45" s="59"/>
      <c r="FJV45" s="59"/>
      <c r="FJW45" s="59"/>
      <c r="FJX45" s="59"/>
      <c r="FJY45" s="59"/>
      <c r="FJZ45" s="59"/>
      <c r="FKA45" s="59"/>
      <c r="FKB45" s="59"/>
      <c r="FKC45" s="59"/>
      <c r="FKD45" s="59"/>
      <c r="FKE45" s="59"/>
      <c r="FKF45" s="59"/>
      <c r="FKG45" s="59"/>
      <c r="FKH45" s="59"/>
      <c r="FKI45" s="59"/>
      <c r="FKJ45" s="59"/>
      <c r="FKK45" s="59"/>
      <c r="FKL45" s="59"/>
      <c r="FKM45" s="59"/>
      <c r="FKN45" s="59"/>
      <c r="FKO45" s="59"/>
      <c r="FKP45" s="59"/>
      <c r="FKQ45" s="59"/>
      <c r="FKR45" s="59"/>
      <c r="FKS45" s="59"/>
      <c r="FKT45" s="59"/>
      <c r="FKU45" s="59"/>
      <c r="FKV45" s="59"/>
      <c r="FKW45" s="59"/>
      <c r="FKX45" s="59"/>
      <c r="FKY45" s="59"/>
      <c r="FKZ45" s="59"/>
      <c r="FLA45" s="59"/>
      <c r="FLB45" s="59"/>
      <c r="FLC45" s="59"/>
      <c r="FLD45" s="59"/>
      <c r="FLE45" s="59"/>
      <c r="FLF45" s="59"/>
      <c r="FLG45" s="59"/>
      <c r="FLH45" s="59"/>
      <c r="FLI45" s="59"/>
      <c r="FLJ45" s="59"/>
      <c r="FLK45" s="59"/>
      <c r="FLL45" s="59"/>
      <c r="FLM45" s="59"/>
      <c r="FLN45" s="59"/>
      <c r="FLO45" s="59"/>
      <c r="FLP45" s="59"/>
      <c r="FLQ45" s="59"/>
      <c r="FLR45" s="59"/>
      <c r="FLS45" s="59"/>
      <c r="FLT45" s="59"/>
      <c r="FLU45" s="59"/>
      <c r="FLV45" s="59"/>
      <c r="FLW45" s="59"/>
      <c r="FLX45" s="59"/>
      <c r="FLY45" s="59"/>
      <c r="FLZ45" s="59"/>
      <c r="FMA45" s="59"/>
      <c r="FMB45" s="59"/>
      <c r="FMC45" s="59"/>
      <c r="FMD45" s="59"/>
      <c r="FME45" s="59"/>
      <c r="FMF45" s="59"/>
      <c r="FMG45" s="59"/>
      <c r="FMH45" s="59"/>
      <c r="FMI45" s="59"/>
      <c r="FMJ45" s="59"/>
      <c r="FMK45" s="59"/>
      <c r="FML45" s="59"/>
      <c r="FMM45" s="59"/>
      <c r="FMN45" s="59"/>
      <c r="FMO45" s="59"/>
      <c r="FMP45" s="59"/>
      <c r="FMQ45" s="59"/>
      <c r="FMR45" s="59"/>
      <c r="FMS45" s="59"/>
      <c r="FMT45" s="59"/>
      <c r="FMU45" s="59"/>
      <c r="FMV45" s="59"/>
      <c r="FMW45" s="59"/>
      <c r="FMX45" s="59"/>
      <c r="FMY45" s="59"/>
      <c r="FMZ45" s="59"/>
      <c r="FNA45" s="59"/>
      <c r="FNB45" s="59"/>
      <c r="FNC45" s="59"/>
      <c r="FND45" s="59"/>
      <c r="FNE45" s="59"/>
      <c r="FNF45" s="59"/>
      <c r="FNG45" s="59"/>
      <c r="FNH45" s="59"/>
      <c r="FNI45" s="59"/>
      <c r="FNJ45" s="59"/>
      <c r="FNK45" s="59"/>
      <c r="FNL45" s="59"/>
      <c r="FNM45" s="59"/>
      <c r="FNN45" s="59"/>
      <c r="FNO45" s="59"/>
      <c r="FNP45" s="59"/>
      <c r="FNQ45" s="59"/>
      <c r="FNR45" s="59"/>
      <c r="FNS45" s="59"/>
      <c r="FNT45" s="59"/>
      <c r="FNU45" s="59"/>
      <c r="FNV45" s="59"/>
      <c r="FNW45" s="59"/>
      <c r="FNX45" s="59"/>
      <c r="FNY45" s="59"/>
      <c r="FNZ45" s="59"/>
      <c r="FOA45" s="59"/>
      <c r="FOB45" s="59"/>
      <c r="FOC45" s="59"/>
      <c r="FOD45" s="59"/>
      <c r="FOE45" s="59"/>
      <c r="FOF45" s="59"/>
      <c r="FOG45" s="59"/>
      <c r="FOH45" s="59"/>
      <c r="FOI45" s="59"/>
      <c r="FOJ45" s="59"/>
      <c r="FOK45" s="59"/>
      <c r="FOL45" s="59"/>
      <c r="FOM45" s="59"/>
      <c r="FON45" s="59"/>
      <c r="FOO45" s="59"/>
      <c r="FOP45" s="59"/>
      <c r="FOQ45" s="59"/>
      <c r="FOR45" s="59"/>
      <c r="FOS45" s="59"/>
      <c r="FOT45" s="59"/>
      <c r="FOU45" s="59"/>
      <c r="FOV45" s="59"/>
      <c r="FOW45" s="59"/>
      <c r="FOX45" s="59"/>
      <c r="FOY45" s="59"/>
      <c r="FOZ45" s="59"/>
      <c r="FPA45" s="59"/>
      <c r="FPB45" s="59"/>
      <c r="FPC45" s="59"/>
      <c r="FPD45" s="59"/>
      <c r="FPE45" s="59"/>
      <c r="FPF45" s="59"/>
      <c r="FPG45" s="59"/>
      <c r="FPH45" s="59"/>
      <c r="FPI45" s="59"/>
      <c r="FPJ45" s="59"/>
      <c r="FPK45" s="59"/>
      <c r="FPL45" s="59"/>
      <c r="FPM45" s="59"/>
      <c r="FPN45" s="59"/>
      <c r="FPO45" s="59"/>
      <c r="FPP45" s="59"/>
      <c r="FPQ45" s="59"/>
      <c r="FPR45" s="59"/>
      <c r="FPS45" s="59"/>
      <c r="FPT45" s="59"/>
      <c r="FPU45" s="59"/>
      <c r="FPV45" s="59"/>
      <c r="FPW45" s="59"/>
      <c r="FPX45" s="59"/>
      <c r="FPY45" s="59"/>
      <c r="FPZ45" s="59"/>
      <c r="FQA45" s="59"/>
      <c r="FQB45" s="59"/>
      <c r="FQC45" s="59"/>
      <c r="FQD45" s="59"/>
      <c r="FQE45" s="59"/>
      <c r="FQF45" s="59"/>
      <c r="FQG45" s="59"/>
      <c r="FQH45" s="59"/>
      <c r="FQI45" s="59"/>
      <c r="FQJ45" s="59"/>
      <c r="FQK45" s="59"/>
      <c r="FQL45" s="59"/>
      <c r="FQM45" s="59"/>
      <c r="FQN45" s="59"/>
      <c r="FQO45" s="59"/>
      <c r="FQP45" s="59"/>
      <c r="FQQ45" s="59"/>
      <c r="FQR45" s="59"/>
      <c r="FQS45" s="59"/>
      <c r="FQT45" s="59"/>
      <c r="FQU45" s="59"/>
      <c r="FQV45" s="59"/>
      <c r="FQW45" s="59"/>
      <c r="FQX45" s="59"/>
      <c r="FQY45" s="59"/>
      <c r="FQZ45" s="59"/>
      <c r="FRA45" s="59"/>
      <c r="FRB45" s="59"/>
      <c r="FRC45" s="59"/>
      <c r="FRD45" s="59"/>
      <c r="FRE45" s="59"/>
      <c r="FRF45" s="59"/>
      <c r="FRG45" s="59"/>
      <c r="FRH45" s="59"/>
      <c r="FRI45" s="59"/>
      <c r="FRJ45" s="59"/>
      <c r="FRK45" s="59"/>
      <c r="FRL45" s="59"/>
      <c r="FRM45" s="59"/>
      <c r="FRN45" s="59"/>
      <c r="FRO45" s="59"/>
      <c r="FRP45" s="59"/>
      <c r="FRQ45" s="59"/>
      <c r="FRR45" s="59"/>
      <c r="FRS45" s="59"/>
      <c r="FRT45" s="59"/>
      <c r="FRU45" s="59"/>
      <c r="FRV45" s="59"/>
      <c r="FRW45" s="59"/>
      <c r="FRX45" s="59"/>
      <c r="FRY45" s="59"/>
      <c r="FRZ45" s="59"/>
      <c r="FSA45" s="59"/>
      <c r="FSB45" s="59"/>
      <c r="FSC45" s="59"/>
      <c r="FSD45" s="59"/>
      <c r="FSE45" s="59"/>
      <c r="FSF45" s="59"/>
      <c r="FSG45" s="59"/>
      <c r="FSH45" s="59"/>
      <c r="FSI45" s="59"/>
      <c r="FSJ45" s="59"/>
      <c r="FSK45" s="59"/>
      <c r="FSL45" s="59"/>
      <c r="FSM45" s="59"/>
      <c r="FSN45" s="59"/>
      <c r="FSO45" s="59"/>
      <c r="FSP45" s="59"/>
      <c r="FSQ45" s="59"/>
      <c r="FSR45" s="59"/>
      <c r="FSS45" s="59"/>
      <c r="FST45" s="59"/>
      <c r="FSU45" s="59"/>
      <c r="FSV45" s="59"/>
      <c r="FSW45" s="59"/>
      <c r="FSX45" s="59"/>
      <c r="FSY45" s="59"/>
      <c r="FSZ45" s="59"/>
      <c r="FTA45" s="59"/>
      <c r="FTB45" s="59"/>
      <c r="FTC45" s="59"/>
      <c r="FTD45" s="59"/>
      <c r="FTE45" s="59"/>
      <c r="FTF45" s="59"/>
      <c r="FTG45" s="59"/>
      <c r="FTH45" s="59"/>
      <c r="FTI45" s="59"/>
      <c r="FTJ45" s="59"/>
      <c r="FTK45" s="59"/>
      <c r="FTL45" s="59"/>
      <c r="FTM45" s="59"/>
      <c r="FTN45" s="59"/>
      <c r="FTO45" s="59"/>
      <c r="FTP45" s="59"/>
      <c r="FTQ45" s="59"/>
      <c r="FTR45" s="59"/>
      <c r="FTS45" s="59"/>
      <c r="FTT45" s="59"/>
      <c r="FTU45" s="59"/>
      <c r="FTV45" s="59"/>
      <c r="FTW45" s="59"/>
      <c r="FTX45" s="59"/>
      <c r="FTY45" s="59"/>
      <c r="FTZ45" s="59"/>
      <c r="FUA45" s="59"/>
      <c r="FUB45" s="59"/>
      <c r="FUC45" s="59"/>
      <c r="FUD45" s="59"/>
      <c r="FUE45" s="59"/>
      <c r="FUF45" s="59"/>
      <c r="FUG45" s="59"/>
      <c r="FUH45" s="59"/>
      <c r="FUI45" s="59"/>
      <c r="FUJ45" s="59"/>
      <c r="FUK45" s="59"/>
      <c r="FUL45" s="59"/>
      <c r="FUM45" s="59"/>
      <c r="FUN45" s="59"/>
      <c r="FUO45" s="59"/>
      <c r="FUP45" s="59"/>
      <c r="FUQ45" s="59"/>
      <c r="FUR45" s="59"/>
      <c r="FUS45" s="59"/>
      <c r="FUT45" s="59"/>
      <c r="FUU45" s="59"/>
      <c r="FUV45" s="59"/>
      <c r="FUW45" s="59"/>
      <c r="FUX45" s="59"/>
      <c r="FUY45" s="59"/>
      <c r="FUZ45" s="59"/>
      <c r="FVA45" s="59"/>
      <c r="FVB45" s="59"/>
      <c r="FVC45" s="59"/>
      <c r="FVD45" s="59"/>
      <c r="FVE45" s="59"/>
      <c r="FVF45" s="59"/>
      <c r="FVG45" s="59"/>
      <c r="FVH45" s="59"/>
      <c r="FVI45" s="59"/>
      <c r="FVJ45" s="59"/>
      <c r="FVK45" s="59"/>
      <c r="FVL45" s="59"/>
      <c r="FVM45" s="59"/>
      <c r="FVN45" s="59"/>
      <c r="FVO45" s="59"/>
      <c r="FVP45" s="59"/>
      <c r="FVQ45" s="59"/>
      <c r="FVR45" s="59"/>
      <c r="FVS45" s="59"/>
      <c r="FVT45" s="59"/>
      <c r="FVU45" s="59"/>
      <c r="FVV45" s="59"/>
      <c r="FVW45" s="59"/>
      <c r="FVX45" s="59"/>
      <c r="FVY45" s="59"/>
      <c r="FVZ45" s="59"/>
      <c r="FWA45" s="59"/>
      <c r="FWB45" s="59"/>
      <c r="FWC45" s="59"/>
      <c r="FWD45" s="59"/>
      <c r="FWE45" s="59"/>
      <c r="FWF45" s="59"/>
      <c r="FWG45" s="59"/>
      <c r="FWH45" s="59"/>
      <c r="FWI45" s="59"/>
      <c r="FWJ45" s="59"/>
      <c r="FWK45" s="59"/>
      <c r="FWL45" s="59"/>
      <c r="FWM45" s="59"/>
      <c r="FWN45" s="59"/>
      <c r="FWO45" s="59"/>
      <c r="FWP45" s="59"/>
      <c r="FWQ45" s="59"/>
      <c r="FWR45" s="59"/>
      <c r="FWS45" s="59"/>
      <c r="FWT45" s="59"/>
      <c r="FWU45" s="59"/>
      <c r="FWV45" s="59"/>
      <c r="FWW45" s="59"/>
      <c r="FWX45" s="59"/>
      <c r="FWY45" s="59"/>
      <c r="FWZ45" s="59"/>
      <c r="FXA45" s="59"/>
      <c r="FXB45" s="59"/>
      <c r="FXC45" s="59"/>
      <c r="FXD45" s="59"/>
      <c r="FXE45" s="59"/>
      <c r="FXF45" s="59"/>
      <c r="FXG45" s="59"/>
      <c r="FXH45" s="59"/>
      <c r="FXI45" s="59"/>
      <c r="FXJ45" s="59"/>
      <c r="FXK45" s="59"/>
      <c r="FXL45" s="59"/>
      <c r="FXM45" s="59"/>
      <c r="FXN45" s="59"/>
      <c r="FXO45" s="59"/>
      <c r="FXP45" s="59"/>
      <c r="FXQ45" s="59"/>
      <c r="FXR45" s="59"/>
      <c r="FXS45" s="59"/>
      <c r="FXT45" s="59"/>
      <c r="FXU45" s="59"/>
      <c r="FXV45" s="59"/>
      <c r="FXW45" s="59"/>
      <c r="FXX45" s="59"/>
      <c r="FXY45" s="59"/>
      <c r="FXZ45" s="59"/>
      <c r="FYA45" s="59"/>
      <c r="FYB45" s="59"/>
      <c r="FYC45" s="59"/>
      <c r="FYD45" s="59"/>
      <c r="FYE45" s="59"/>
      <c r="FYF45" s="59"/>
      <c r="FYG45" s="59"/>
      <c r="FYH45" s="59"/>
      <c r="FYI45" s="59"/>
      <c r="FYJ45" s="59"/>
      <c r="FYK45" s="59"/>
      <c r="FYL45" s="59"/>
      <c r="FYM45" s="59"/>
      <c r="FYN45" s="59"/>
      <c r="FYO45" s="59"/>
      <c r="FYP45" s="59"/>
      <c r="FYQ45" s="59"/>
      <c r="FYR45" s="59"/>
      <c r="FYS45" s="59"/>
      <c r="FYT45" s="59"/>
      <c r="FYU45" s="59"/>
      <c r="FYV45" s="59"/>
      <c r="FYW45" s="59"/>
      <c r="FYX45" s="59"/>
      <c r="FYY45" s="59"/>
      <c r="FYZ45" s="59"/>
      <c r="FZA45" s="59"/>
      <c r="FZB45" s="59"/>
      <c r="FZC45" s="59"/>
      <c r="FZD45" s="59"/>
      <c r="FZE45" s="59"/>
      <c r="FZF45" s="59"/>
      <c r="FZG45" s="59"/>
      <c r="FZH45" s="59"/>
      <c r="FZI45" s="59"/>
      <c r="FZJ45" s="59"/>
      <c r="FZK45" s="59"/>
      <c r="FZL45" s="59"/>
      <c r="FZM45" s="59"/>
      <c r="FZN45" s="59"/>
      <c r="FZO45" s="59"/>
      <c r="FZP45" s="59"/>
      <c r="FZQ45" s="59"/>
      <c r="FZR45" s="59"/>
      <c r="FZS45" s="59"/>
      <c r="FZT45" s="59"/>
      <c r="FZU45" s="59"/>
      <c r="FZV45" s="59"/>
      <c r="FZW45" s="59"/>
      <c r="FZX45" s="59"/>
      <c r="FZY45" s="59"/>
      <c r="FZZ45" s="59"/>
      <c r="GAA45" s="59"/>
      <c r="GAB45" s="59"/>
      <c r="GAC45" s="59"/>
      <c r="GAD45" s="59"/>
      <c r="GAE45" s="59"/>
      <c r="GAF45" s="59"/>
      <c r="GAG45" s="59"/>
      <c r="GAH45" s="59"/>
      <c r="GAI45" s="59"/>
      <c r="GAJ45" s="59"/>
      <c r="GAK45" s="59"/>
      <c r="GAL45" s="59"/>
      <c r="GAM45" s="59"/>
      <c r="GAN45" s="59"/>
      <c r="GAO45" s="59"/>
      <c r="GAP45" s="59"/>
      <c r="GAQ45" s="59"/>
      <c r="GAR45" s="59"/>
      <c r="GAS45" s="59"/>
      <c r="GAT45" s="59"/>
      <c r="GAU45" s="59"/>
      <c r="GAV45" s="59"/>
      <c r="GAW45" s="59"/>
      <c r="GAX45" s="59"/>
      <c r="GAY45" s="59"/>
      <c r="GAZ45" s="59"/>
      <c r="GBA45" s="59"/>
      <c r="GBB45" s="59"/>
      <c r="GBC45" s="59"/>
      <c r="GBD45" s="59"/>
      <c r="GBE45" s="59"/>
      <c r="GBF45" s="59"/>
      <c r="GBG45" s="59"/>
      <c r="GBH45" s="59"/>
      <c r="GBI45" s="59"/>
      <c r="GBJ45" s="59"/>
      <c r="GBK45" s="59"/>
      <c r="GBL45" s="59"/>
      <c r="GBM45" s="59"/>
      <c r="GBN45" s="59"/>
      <c r="GBO45" s="59"/>
      <c r="GBP45" s="59"/>
      <c r="GBQ45" s="59"/>
      <c r="GBR45" s="59"/>
      <c r="GBS45" s="59"/>
      <c r="GBT45" s="59"/>
      <c r="GBU45" s="59"/>
      <c r="GBV45" s="59"/>
      <c r="GBW45" s="59"/>
      <c r="GBX45" s="59"/>
      <c r="GBY45" s="59"/>
      <c r="GBZ45" s="59"/>
      <c r="GCA45" s="59"/>
      <c r="GCB45" s="59"/>
      <c r="GCC45" s="59"/>
      <c r="GCD45" s="59"/>
      <c r="GCE45" s="59"/>
      <c r="GCF45" s="59"/>
      <c r="GCG45" s="59"/>
      <c r="GCH45" s="59"/>
      <c r="GCI45" s="59"/>
      <c r="GCJ45" s="59"/>
      <c r="GCK45" s="59"/>
      <c r="GCL45" s="59"/>
      <c r="GCM45" s="59"/>
      <c r="GCN45" s="59"/>
      <c r="GCO45" s="59"/>
      <c r="GCP45" s="59"/>
      <c r="GCQ45" s="59"/>
      <c r="GCR45" s="59"/>
      <c r="GCS45" s="59"/>
      <c r="GCT45" s="59"/>
      <c r="GCU45" s="59"/>
      <c r="GCV45" s="59"/>
      <c r="GCW45" s="59"/>
      <c r="GCX45" s="59"/>
      <c r="GCY45" s="59"/>
      <c r="GCZ45" s="59"/>
      <c r="GDA45" s="59"/>
      <c r="GDB45" s="59"/>
      <c r="GDC45" s="59"/>
      <c r="GDD45" s="59"/>
      <c r="GDE45" s="59"/>
      <c r="GDF45" s="59"/>
      <c r="GDG45" s="59"/>
      <c r="GDH45" s="59"/>
      <c r="GDI45" s="59"/>
      <c r="GDJ45" s="59"/>
      <c r="GDK45" s="59"/>
      <c r="GDL45" s="59"/>
      <c r="GDM45" s="59"/>
      <c r="GDN45" s="59"/>
      <c r="GDO45" s="59"/>
      <c r="GDP45" s="59"/>
      <c r="GDQ45" s="59"/>
      <c r="GDR45" s="59"/>
      <c r="GDS45" s="59"/>
      <c r="GDT45" s="59"/>
      <c r="GDU45" s="59"/>
      <c r="GDV45" s="59"/>
      <c r="GDW45" s="59"/>
      <c r="GDX45" s="59"/>
      <c r="GDY45" s="59"/>
      <c r="GDZ45" s="59"/>
      <c r="GEA45" s="59"/>
      <c r="GEB45" s="59"/>
      <c r="GEC45" s="59"/>
      <c r="GED45" s="59"/>
      <c r="GEE45" s="59"/>
      <c r="GEF45" s="59"/>
      <c r="GEG45" s="59"/>
      <c r="GEH45" s="59"/>
      <c r="GEI45" s="59"/>
      <c r="GEJ45" s="59"/>
      <c r="GEK45" s="59"/>
      <c r="GEL45" s="59"/>
      <c r="GEM45" s="59"/>
      <c r="GEN45" s="59"/>
      <c r="GEO45" s="59"/>
      <c r="GEP45" s="59"/>
      <c r="GEQ45" s="59"/>
      <c r="GER45" s="59"/>
      <c r="GES45" s="59"/>
      <c r="GET45" s="59"/>
      <c r="GEU45" s="59"/>
      <c r="GEV45" s="59"/>
      <c r="GEW45" s="59"/>
      <c r="GEX45" s="59"/>
      <c r="GEY45" s="59"/>
      <c r="GEZ45" s="59"/>
      <c r="GFA45" s="59"/>
      <c r="GFB45" s="59"/>
      <c r="GFC45" s="59"/>
      <c r="GFD45" s="59"/>
      <c r="GFE45" s="59"/>
      <c r="GFF45" s="59"/>
      <c r="GFG45" s="59"/>
      <c r="GFH45" s="59"/>
      <c r="GFI45" s="59"/>
      <c r="GFJ45" s="59"/>
      <c r="GFK45" s="59"/>
      <c r="GFL45" s="59"/>
      <c r="GFM45" s="59"/>
      <c r="GFN45" s="59"/>
      <c r="GFO45" s="59"/>
      <c r="GFP45" s="59"/>
      <c r="GFQ45" s="59"/>
      <c r="GFR45" s="59"/>
      <c r="GFS45" s="59"/>
      <c r="GFT45" s="59"/>
      <c r="GFU45" s="59"/>
      <c r="GFV45" s="59"/>
      <c r="GFW45" s="59"/>
      <c r="GFX45" s="59"/>
      <c r="GFY45" s="59"/>
      <c r="GFZ45" s="59"/>
      <c r="GGA45" s="59"/>
      <c r="GGB45" s="59"/>
      <c r="GGC45" s="59"/>
      <c r="GGD45" s="59"/>
      <c r="GGE45" s="59"/>
      <c r="GGF45" s="59"/>
      <c r="GGG45" s="59"/>
      <c r="GGH45" s="59"/>
      <c r="GGI45" s="59"/>
      <c r="GGJ45" s="59"/>
      <c r="GGK45" s="59"/>
      <c r="GGL45" s="59"/>
      <c r="GGM45" s="59"/>
      <c r="GGN45" s="59"/>
      <c r="GGO45" s="59"/>
      <c r="GGP45" s="59"/>
      <c r="GGQ45" s="59"/>
      <c r="GGR45" s="59"/>
      <c r="GGS45" s="59"/>
      <c r="GGT45" s="59"/>
      <c r="GGU45" s="59"/>
      <c r="GGV45" s="59"/>
      <c r="GGW45" s="59"/>
      <c r="GGX45" s="59"/>
      <c r="GGY45" s="59"/>
      <c r="GGZ45" s="59"/>
      <c r="GHA45" s="59"/>
      <c r="GHB45" s="59"/>
      <c r="GHC45" s="59"/>
      <c r="GHD45" s="59"/>
      <c r="GHE45" s="59"/>
      <c r="GHF45" s="59"/>
      <c r="GHG45" s="59"/>
      <c r="GHH45" s="59"/>
      <c r="GHI45" s="59"/>
      <c r="GHJ45" s="59"/>
      <c r="GHK45" s="59"/>
      <c r="GHL45" s="59"/>
      <c r="GHM45" s="59"/>
      <c r="GHN45" s="59"/>
      <c r="GHO45" s="59"/>
      <c r="GHP45" s="59"/>
      <c r="GHQ45" s="59"/>
      <c r="GHR45" s="59"/>
      <c r="GHS45" s="59"/>
      <c r="GHT45" s="59"/>
      <c r="GHU45" s="59"/>
      <c r="GHV45" s="59"/>
      <c r="GHW45" s="59"/>
      <c r="GHX45" s="59"/>
      <c r="GHY45" s="59"/>
      <c r="GHZ45" s="59"/>
      <c r="GIA45" s="59"/>
      <c r="GIB45" s="59"/>
      <c r="GIC45" s="59"/>
      <c r="GID45" s="59"/>
      <c r="GIE45" s="59"/>
      <c r="GIF45" s="59"/>
      <c r="GIG45" s="59"/>
      <c r="GIH45" s="59"/>
      <c r="GII45" s="59"/>
      <c r="GIJ45" s="59"/>
      <c r="GIK45" s="59"/>
      <c r="GIL45" s="59"/>
      <c r="GIM45" s="59"/>
      <c r="GIN45" s="59"/>
      <c r="GIO45" s="59"/>
      <c r="GIP45" s="59"/>
      <c r="GIQ45" s="59"/>
      <c r="GIR45" s="59"/>
      <c r="GIS45" s="59"/>
      <c r="GIT45" s="59"/>
      <c r="GIU45" s="59"/>
      <c r="GIV45" s="59"/>
      <c r="GIW45" s="59"/>
      <c r="GIX45" s="59"/>
      <c r="GIY45" s="59"/>
      <c r="GIZ45" s="59"/>
      <c r="GJA45" s="59"/>
      <c r="GJB45" s="59"/>
      <c r="GJC45" s="59"/>
      <c r="GJD45" s="59"/>
      <c r="GJE45" s="59"/>
      <c r="GJF45" s="59"/>
      <c r="GJG45" s="59"/>
      <c r="GJH45" s="59"/>
      <c r="GJI45" s="59"/>
      <c r="GJJ45" s="59"/>
      <c r="GJK45" s="59"/>
      <c r="GJL45" s="59"/>
      <c r="GJM45" s="59"/>
      <c r="GJN45" s="59"/>
      <c r="GJO45" s="59"/>
      <c r="GJP45" s="59"/>
      <c r="GJQ45" s="59"/>
      <c r="GJR45" s="59"/>
      <c r="GJS45" s="59"/>
      <c r="GJT45" s="59"/>
      <c r="GJU45" s="59"/>
      <c r="GJV45" s="59"/>
      <c r="GJW45" s="59"/>
      <c r="GJX45" s="59"/>
      <c r="GJY45" s="59"/>
      <c r="GJZ45" s="59"/>
      <c r="GKA45" s="59"/>
      <c r="GKB45" s="59"/>
      <c r="GKC45" s="59"/>
      <c r="GKD45" s="59"/>
      <c r="GKE45" s="59"/>
      <c r="GKF45" s="59"/>
      <c r="GKG45" s="59"/>
      <c r="GKH45" s="59"/>
      <c r="GKI45" s="59"/>
      <c r="GKJ45" s="59"/>
      <c r="GKK45" s="59"/>
      <c r="GKL45" s="59"/>
      <c r="GKM45" s="59"/>
      <c r="GKN45" s="59"/>
      <c r="GKO45" s="59"/>
      <c r="GKP45" s="59"/>
      <c r="GKQ45" s="59"/>
      <c r="GKR45" s="59"/>
      <c r="GKS45" s="59"/>
      <c r="GKT45" s="59"/>
      <c r="GKU45" s="59"/>
      <c r="GKV45" s="59"/>
      <c r="GKW45" s="59"/>
      <c r="GKX45" s="59"/>
      <c r="GKY45" s="59"/>
      <c r="GKZ45" s="59"/>
      <c r="GLA45" s="59"/>
      <c r="GLB45" s="59"/>
      <c r="GLC45" s="59"/>
      <c r="GLD45" s="59"/>
      <c r="GLE45" s="59"/>
      <c r="GLF45" s="59"/>
      <c r="GLG45" s="59"/>
      <c r="GLH45" s="59"/>
      <c r="GLI45" s="59"/>
      <c r="GLJ45" s="59"/>
      <c r="GLK45" s="59"/>
      <c r="GLL45" s="59"/>
      <c r="GLM45" s="59"/>
      <c r="GLN45" s="59"/>
      <c r="GLO45" s="59"/>
      <c r="GLP45" s="59"/>
      <c r="GLQ45" s="59"/>
      <c r="GLR45" s="59"/>
      <c r="GLS45" s="59"/>
      <c r="GLT45" s="59"/>
      <c r="GLU45" s="59"/>
      <c r="GLV45" s="59"/>
      <c r="GLW45" s="59"/>
      <c r="GLX45" s="59"/>
      <c r="GLY45" s="59"/>
      <c r="GLZ45" s="59"/>
      <c r="GMA45" s="59"/>
      <c r="GMB45" s="59"/>
      <c r="GMC45" s="59"/>
      <c r="GMD45" s="59"/>
      <c r="GME45" s="59"/>
      <c r="GMF45" s="59"/>
      <c r="GMG45" s="59"/>
      <c r="GMH45" s="59"/>
      <c r="GMI45" s="59"/>
      <c r="GMJ45" s="59"/>
      <c r="GMK45" s="59"/>
      <c r="GML45" s="59"/>
      <c r="GMM45" s="59"/>
      <c r="GMN45" s="59"/>
      <c r="GMO45" s="59"/>
      <c r="GMP45" s="59"/>
      <c r="GMQ45" s="59"/>
      <c r="GMR45" s="59"/>
      <c r="GMS45" s="59"/>
      <c r="GMT45" s="59"/>
      <c r="GMU45" s="59"/>
      <c r="GMV45" s="59"/>
      <c r="GMW45" s="59"/>
      <c r="GMX45" s="59"/>
      <c r="GMY45" s="59"/>
      <c r="GMZ45" s="59"/>
      <c r="GNA45" s="59"/>
      <c r="GNB45" s="59"/>
      <c r="GNC45" s="59"/>
      <c r="GND45" s="59"/>
      <c r="GNE45" s="59"/>
      <c r="GNF45" s="59"/>
      <c r="GNG45" s="59"/>
      <c r="GNH45" s="59"/>
      <c r="GNI45" s="59"/>
      <c r="GNJ45" s="59"/>
      <c r="GNK45" s="59"/>
      <c r="GNL45" s="59"/>
      <c r="GNM45" s="59"/>
      <c r="GNN45" s="59"/>
      <c r="GNO45" s="59"/>
      <c r="GNP45" s="59"/>
      <c r="GNQ45" s="59"/>
      <c r="GNR45" s="59"/>
      <c r="GNS45" s="59"/>
      <c r="GNT45" s="59"/>
      <c r="GNU45" s="59"/>
      <c r="GNV45" s="59"/>
      <c r="GNW45" s="59"/>
      <c r="GNX45" s="59"/>
      <c r="GNY45" s="59"/>
      <c r="GNZ45" s="59"/>
      <c r="GOA45" s="59"/>
      <c r="GOB45" s="59"/>
      <c r="GOC45" s="59"/>
      <c r="GOD45" s="59"/>
      <c r="GOE45" s="59"/>
      <c r="GOF45" s="59"/>
      <c r="GOG45" s="59"/>
      <c r="GOH45" s="59"/>
      <c r="GOI45" s="59"/>
      <c r="GOJ45" s="59"/>
      <c r="GOK45" s="59"/>
      <c r="GOL45" s="59"/>
      <c r="GOM45" s="59"/>
      <c r="GON45" s="59"/>
      <c r="GOO45" s="59"/>
      <c r="GOP45" s="59"/>
      <c r="GOQ45" s="59"/>
      <c r="GOR45" s="59"/>
      <c r="GOS45" s="59"/>
      <c r="GOT45" s="59"/>
      <c r="GOU45" s="59"/>
      <c r="GOV45" s="59"/>
      <c r="GOW45" s="59"/>
      <c r="GOX45" s="59"/>
      <c r="GOY45" s="59"/>
      <c r="GOZ45" s="59"/>
      <c r="GPA45" s="59"/>
      <c r="GPB45" s="59"/>
      <c r="GPC45" s="59"/>
      <c r="GPD45" s="59"/>
      <c r="GPE45" s="59"/>
      <c r="GPF45" s="59"/>
      <c r="GPG45" s="59"/>
      <c r="GPH45" s="59"/>
      <c r="GPI45" s="59"/>
      <c r="GPJ45" s="59"/>
      <c r="GPK45" s="59"/>
      <c r="GPL45" s="59"/>
      <c r="GPM45" s="59"/>
      <c r="GPN45" s="59"/>
      <c r="GPO45" s="59"/>
      <c r="GPP45" s="59"/>
      <c r="GPQ45" s="59"/>
      <c r="GPR45" s="59"/>
      <c r="GPS45" s="59"/>
      <c r="GPT45" s="59"/>
      <c r="GPU45" s="59"/>
      <c r="GPV45" s="59"/>
      <c r="GPW45" s="59"/>
      <c r="GPX45" s="59"/>
      <c r="GPY45" s="59"/>
      <c r="GPZ45" s="59"/>
      <c r="GQA45" s="59"/>
      <c r="GQB45" s="59"/>
      <c r="GQC45" s="59"/>
      <c r="GQD45" s="59"/>
      <c r="GQE45" s="59"/>
      <c r="GQF45" s="59"/>
      <c r="GQG45" s="59"/>
      <c r="GQH45" s="59"/>
      <c r="GQI45" s="59"/>
      <c r="GQJ45" s="59"/>
      <c r="GQK45" s="59"/>
      <c r="GQL45" s="59"/>
      <c r="GQM45" s="59"/>
      <c r="GQN45" s="59"/>
      <c r="GQO45" s="59"/>
      <c r="GQP45" s="59"/>
      <c r="GQQ45" s="59"/>
      <c r="GQR45" s="59"/>
      <c r="GQS45" s="59"/>
      <c r="GQT45" s="59"/>
      <c r="GQU45" s="59"/>
      <c r="GQV45" s="59"/>
      <c r="GQW45" s="59"/>
      <c r="GQX45" s="59"/>
      <c r="GQY45" s="59"/>
      <c r="GQZ45" s="59"/>
      <c r="GRA45" s="59"/>
      <c r="GRB45" s="59"/>
      <c r="GRC45" s="59"/>
      <c r="GRD45" s="59"/>
      <c r="GRE45" s="59"/>
      <c r="GRF45" s="59"/>
      <c r="GRG45" s="59"/>
      <c r="GRH45" s="59"/>
      <c r="GRI45" s="59"/>
      <c r="GRJ45" s="59"/>
      <c r="GRK45" s="59"/>
      <c r="GRL45" s="59"/>
      <c r="GRM45" s="59"/>
      <c r="GRN45" s="59"/>
      <c r="GRO45" s="59"/>
      <c r="GRP45" s="59"/>
      <c r="GRQ45" s="59"/>
      <c r="GRR45" s="59"/>
      <c r="GRS45" s="59"/>
      <c r="GRT45" s="59"/>
      <c r="GRU45" s="59"/>
      <c r="GRV45" s="59"/>
      <c r="GRW45" s="59"/>
      <c r="GRX45" s="59"/>
      <c r="GRY45" s="59"/>
      <c r="GRZ45" s="59"/>
      <c r="GSA45" s="59"/>
      <c r="GSB45" s="59"/>
      <c r="GSC45" s="59"/>
      <c r="GSD45" s="59"/>
      <c r="GSE45" s="59"/>
      <c r="GSF45" s="59"/>
      <c r="GSG45" s="59"/>
      <c r="GSH45" s="59"/>
      <c r="GSI45" s="59"/>
      <c r="GSJ45" s="59"/>
      <c r="GSK45" s="59"/>
      <c r="GSL45" s="59"/>
      <c r="GSM45" s="59"/>
      <c r="GSN45" s="59"/>
      <c r="GSO45" s="59"/>
      <c r="GSP45" s="59"/>
      <c r="GSQ45" s="59"/>
      <c r="GSR45" s="59"/>
      <c r="GSS45" s="59"/>
      <c r="GST45" s="59"/>
      <c r="GSU45" s="59"/>
      <c r="GSV45" s="59"/>
      <c r="GSW45" s="59"/>
      <c r="GSX45" s="59"/>
      <c r="GSY45" s="59"/>
      <c r="GSZ45" s="59"/>
      <c r="GTA45" s="59"/>
      <c r="GTB45" s="59"/>
      <c r="GTC45" s="59"/>
      <c r="GTD45" s="59"/>
      <c r="GTE45" s="59"/>
      <c r="GTF45" s="59"/>
      <c r="GTG45" s="59"/>
      <c r="GTH45" s="59"/>
      <c r="GTI45" s="59"/>
      <c r="GTJ45" s="59"/>
      <c r="GTK45" s="59"/>
      <c r="GTL45" s="59"/>
      <c r="GTM45" s="59"/>
      <c r="GTN45" s="59"/>
      <c r="GTO45" s="59"/>
      <c r="GTP45" s="59"/>
      <c r="GTQ45" s="59"/>
      <c r="GTR45" s="59"/>
      <c r="GTS45" s="59"/>
      <c r="GTT45" s="59"/>
      <c r="GTU45" s="59"/>
      <c r="GTV45" s="59"/>
      <c r="GTW45" s="59"/>
      <c r="GTX45" s="59"/>
      <c r="GTY45" s="59"/>
      <c r="GTZ45" s="59"/>
      <c r="GUA45" s="59"/>
      <c r="GUB45" s="59"/>
      <c r="GUC45" s="59"/>
      <c r="GUD45" s="59"/>
      <c r="GUE45" s="59"/>
      <c r="GUF45" s="59"/>
      <c r="GUG45" s="59"/>
      <c r="GUH45" s="59"/>
      <c r="GUI45" s="59"/>
      <c r="GUJ45" s="59"/>
      <c r="GUK45" s="59"/>
      <c r="GUL45" s="59"/>
      <c r="GUM45" s="59"/>
      <c r="GUN45" s="59"/>
      <c r="GUO45" s="59"/>
      <c r="GUP45" s="59"/>
      <c r="GUQ45" s="59"/>
      <c r="GUR45" s="59"/>
      <c r="GUS45" s="59"/>
      <c r="GUT45" s="59"/>
      <c r="GUU45" s="59"/>
      <c r="GUV45" s="59"/>
      <c r="GUW45" s="59"/>
      <c r="GUX45" s="59"/>
      <c r="GUY45" s="59"/>
      <c r="GUZ45" s="59"/>
      <c r="GVA45" s="59"/>
      <c r="GVB45" s="59"/>
      <c r="GVC45" s="59"/>
      <c r="GVD45" s="59"/>
      <c r="GVE45" s="59"/>
      <c r="GVF45" s="59"/>
      <c r="GVG45" s="59"/>
      <c r="GVH45" s="59"/>
      <c r="GVI45" s="59"/>
      <c r="GVJ45" s="59"/>
      <c r="GVK45" s="59"/>
      <c r="GVL45" s="59"/>
      <c r="GVM45" s="59"/>
      <c r="GVN45" s="59"/>
      <c r="GVO45" s="59"/>
      <c r="GVP45" s="59"/>
      <c r="GVQ45" s="59"/>
      <c r="GVR45" s="59"/>
      <c r="GVS45" s="59"/>
      <c r="GVT45" s="59"/>
      <c r="GVU45" s="59"/>
      <c r="GVV45" s="59"/>
      <c r="GVW45" s="59"/>
      <c r="GVX45" s="59"/>
      <c r="GVY45" s="59"/>
      <c r="GVZ45" s="59"/>
      <c r="GWA45" s="59"/>
      <c r="GWB45" s="59"/>
      <c r="GWC45" s="59"/>
      <c r="GWD45" s="59"/>
      <c r="GWE45" s="59"/>
      <c r="GWF45" s="59"/>
      <c r="GWG45" s="59"/>
      <c r="GWH45" s="59"/>
      <c r="GWI45" s="59"/>
      <c r="GWJ45" s="59"/>
      <c r="GWK45" s="59"/>
      <c r="GWL45" s="59"/>
      <c r="GWM45" s="59"/>
      <c r="GWN45" s="59"/>
      <c r="GWO45" s="59"/>
      <c r="GWP45" s="59"/>
      <c r="GWQ45" s="59"/>
      <c r="GWR45" s="59"/>
      <c r="GWS45" s="59"/>
      <c r="GWT45" s="59"/>
      <c r="GWU45" s="59"/>
      <c r="GWV45" s="59"/>
      <c r="GWW45" s="59"/>
      <c r="GWX45" s="59"/>
      <c r="GWY45" s="59"/>
      <c r="GWZ45" s="59"/>
      <c r="GXA45" s="59"/>
      <c r="GXB45" s="59"/>
      <c r="GXC45" s="59"/>
      <c r="GXD45" s="59"/>
      <c r="GXE45" s="59"/>
      <c r="GXF45" s="59"/>
      <c r="GXG45" s="59"/>
      <c r="GXH45" s="59"/>
      <c r="GXI45" s="59"/>
      <c r="GXJ45" s="59"/>
      <c r="GXK45" s="59"/>
      <c r="GXL45" s="59"/>
      <c r="GXM45" s="59"/>
      <c r="GXN45" s="59"/>
      <c r="GXO45" s="59"/>
      <c r="GXP45" s="59"/>
      <c r="GXQ45" s="59"/>
      <c r="GXR45" s="59"/>
      <c r="GXS45" s="59"/>
      <c r="GXT45" s="59"/>
      <c r="GXU45" s="59"/>
      <c r="GXV45" s="59"/>
      <c r="GXW45" s="59"/>
      <c r="GXX45" s="59"/>
      <c r="GXY45" s="59"/>
      <c r="GXZ45" s="59"/>
      <c r="GYA45" s="59"/>
      <c r="GYB45" s="59"/>
      <c r="GYC45" s="59"/>
      <c r="GYD45" s="59"/>
      <c r="GYE45" s="59"/>
      <c r="GYF45" s="59"/>
      <c r="GYG45" s="59"/>
      <c r="GYH45" s="59"/>
      <c r="GYI45" s="59"/>
      <c r="GYJ45" s="59"/>
      <c r="GYK45" s="59"/>
      <c r="GYL45" s="59"/>
      <c r="GYM45" s="59"/>
      <c r="GYN45" s="59"/>
      <c r="GYO45" s="59"/>
      <c r="GYP45" s="59"/>
      <c r="GYQ45" s="59"/>
      <c r="GYR45" s="59"/>
      <c r="GYS45" s="59"/>
      <c r="GYT45" s="59"/>
      <c r="GYU45" s="59"/>
      <c r="GYV45" s="59"/>
      <c r="GYW45" s="59"/>
      <c r="GYX45" s="59"/>
      <c r="GYY45" s="59"/>
      <c r="GYZ45" s="59"/>
      <c r="GZA45" s="59"/>
      <c r="GZB45" s="59"/>
      <c r="GZC45" s="59"/>
      <c r="GZD45" s="59"/>
      <c r="GZE45" s="59"/>
      <c r="GZF45" s="59"/>
      <c r="GZG45" s="59"/>
      <c r="GZH45" s="59"/>
      <c r="GZI45" s="59"/>
      <c r="GZJ45" s="59"/>
      <c r="GZK45" s="59"/>
      <c r="GZL45" s="59"/>
      <c r="GZM45" s="59"/>
      <c r="GZN45" s="59"/>
      <c r="GZO45" s="59"/>
      <c r="GZP45" s="59"/>
      <c r="GZQ45" s="59"/>
      <c r="GZR45" s="59"/>
      <c r="GZS45" s="59"/>
      <c r="GZT45" s="59"/>
      <c r="GZU45" s="59"/>
      <c r="GZV45" s="59"/>
      <c r="GZW45" s="59"/>
      <c r="GZX45" s="59"/>
      <c r="GZY45" s="59"/>
      <c r="GZZ45" s="59"/>
      <c r="HAA45" s="59"/>
      <c r="HAB45" s="59"/>
      <c r="HAC45" s="59"/>
      <c r="HAD45" s="59"/>
      <c r="HAE45" s="59"/>
      <c r="HAF45" s="59"/>
      <c r="HAG45" s="59"/>
      <c r="HAH45" s="59"/>
      <c r="HAI45" s="59"/>
      <c r="HAJ45" s="59"/>
      <c r="HAK45" s="59"/>
      <c r="HAL45" s="59"/>
      <c r="HAM45" s="59"/>
      <c r="HAN45" s="59"/>
      <c r="HAO45" s="59"/>
      <c r="HAP45" s="59"/>
      <c r="HAQ45" s="59"/>
      <c r="HAR45" s="59"/>
      <c r="HAS45" s="59"/>
      <c r="HAT45" s="59"/>
      <c r="HAU45" s="59"/>
      <c r="HAV45" s="59"/>
      <c r="HAW45" s="59"/>
      <c r="HAX45" s="59"/>
      <c r="HAY45" s="59"/>
      <c r="HAZ45" s="59"/>
      <c r="HBA45" s="59"/>
      <c r="HBB45" s="59"/>
      <c r="HBC45" s="59"/>
      <c r="HBD45" s="59"/>
      <c r="HBE45" s="59"/>
      <c r="HBF45" s="59"/>
      <c r="HBG45" s="59"/>
      <c r="HBH45" s="59"/>
      <c r="HBI45" s="59"/>
      <c r="HBJ45" s="59"/>
      <c r="HBK45" s="59"/>
      <c r="HBL45" s="59"/>
      <c r="HBM45" s="59"/>
      <c r="HBN45" s="59"/>
      <c r="HBO45" s="59"/>
      <c r="HBP45" s="59"/>
      <c r="HBQ45" s="59"/>
      <c r="HBR45" s="59"/>
      <c r="HBS45" s="59"/>
      <c r="HBT45" s="59"/>
      <c r="HBU45" s="59"/>
      <c r="HBV45" s="59"/>
      <c r="HBW45" s="59"/>
      <c r="HBX45" s="59"/>
      <c r="HBY45" s="59"/>
      <c r="HBZ45" s="59"/>
      <c r="HCA45" s="59"/>
      <c r="HCB45" s="59"/>
      <c r="HCC45" s="59"/>
      <c r="HCD45" s="59"/>
      <c r="HCE45" s="59"/>
      <c r="HCF45" s="59"/>
      <c r="HCG45" s="59"/>
      <c r="HCH45" s="59"/>
      <c r="HCI45" s="59"/>
      <c r="HCJ45" s="59"/>
      <c r="HCK45" s="59"/>
      <c r="HCL45" s="59"/>
      <c r="HCM45" s="59"/>
      <c r="HCN45" s="59"/>
      <c r="HCO45" s="59"/>
      <c r="HCP45" s="59"/>
      <c r="HCQ45" s="59"/>
      <c r="HCR45" s="59"/>
      <c r="HCS45" s="59"/>
      <c r="HCT45" s="59"/>
      <c r="HCU45" s="59"/>
      <c r="HCV45" s="59"/>
      <c r="HCW45" s="59"/>
      <c r="HCX45" s="59"/>
      <c r="HCY45" s="59"/>
      <c r="HCZ45" s="59"/>
      <c r="HDA45" s="59"/>
      <c r="HDB45" s="59"/>
      <c r="HDC45" s="59"/>
      <c r="HDD45" s="59"/>
      <c r="HDE45" s="59"/>
      <c r="HDF45" s="59"/>
      <c r="HDG45" s="59"/>
      <c r="HDH45" s="59"/>
      <c r="HDI45" s="59"/>
      <c r="HDJ45" s="59"/>
      <c r="HDK45" s="59"/>
      <c r="HDL45" s="59"/>
      <c r="HDM45" s="59"/>
      <c r="HDN45" s="59"/>
      <c r="HDO45" s="59"/>
      <c r="HDP45" s="59"/>
      <c r="HDQ45" s="59"/>
      <c r="HDR45" s="59"/>
      <c r="HDS45" s="59"/>
      <c r="HDT45" s="59"/>
      <c r="HDU45" s="59"/>
      <c r="HDV45" s="59"/>
      <c r="HDW45" s="59"/>
      <c r="HDX45" s="59"/>
      <c r="HDY45" s="59"/>
      <c r="HDZ45" s="59"/>
      <c r="HEA45" s="59"/>
      <c r="HEB45" s="59"/>
      <c r="HEC45" s="59"/>
      <c r="HED45" s="59"/>
      <c r="HEE45" s="59"/>
      <c r="HEF45" s="59"/>
      <c r="HEG45" s="59"/>
      <c r="HEH45" s="59"/>
      <c r="HEI45" s="59"/>
      <c r="HEJ45" s="59"/>
      <c r="HEK45" s="59"/>
      <c r="HEL45" s="59"/>
      <c r="HEM45" s="59"/>
      <c r="HEN45" s="59"/>
      <c r="HEO45" s="59"/>
      <c r="HEP45" s="59"/>
      <c r="HEQ45" s="59"/>
      <c r="HER45" s="59"/>
      <c r="HES45" s="59"/>
      <c r="HET45" s="59"/>
      <c r="HEU45" s="59"/>
      <c r="HEV45" s="59"/>
      <c r="HEW45" s="59"/>
      <c r="HEX45" s="59"/>
      <c r="HEY45" s="59"/>
      <c r="HEZ45" s="59"/>
      <c r="HFA45" s="59"/>
      <c r="HFB45" s="59"/>
      <c r="HFC45" s="59"/>
      <c r="HFD45" s="59"/>
      <c r="HFE45" s="59"/>
      <c r="HFF45" s="59"/>
      <c r="HFG45" s="59"/>
      <c r="HFH45" s="59"/>
      <c r="HFI45" s="59"/>
      <c r="HFJ45" s="59"/>
      <c r="HFK45" s="59"/>
      <c r="HFL45" s="59"/>
      <c r="HFM45" s="59"/>
      <c r="HFN45" s="59"/>
      <c r="HFO45" s="59"/>
      <c r="HFP45" s="59"/>
      <c r="HFQ45" s="59"/>
      <c r="HFR45" s="59"/>
      <c r="HFS45" s="59"/>
      <c r="HFT45" s="59"/>
      <c r="HFU45" s="59"/>
      <c r="HFV45" s="59"/>
      <c r="HFW45" s="59"/>
      <c r="HFX45" s="59"/>
      <c r="HFY45" s="59"/>
      <c r="HFZ45" s="59"/>
      <c r="HGA45" s="59"/>
      <c r="HGB45" s="59"/>
      <c r="HGC45" s="59"/>
      <c r="HGD45" s="59"/>
      <c r="HGE45" s="59"/>
      <c r="HGF45" s="59"/>
      <c r="HGG45" s="59"/>
      <c r="HGH45" s="59"/>
      <c r="HGI45" s="59"/>
      <c r="HGJ45" s="59"/>
      <c r="HGK45" s="59"/>
      <c r="HGL45" s="59"/>
      <c r="HGM45" s="59"/>
      <c r="HGN45" s="59"/>
      <c r="HGO45" s="59"/>
      <c r="HGP45" s="59"/>
      <c r="HGQ45" s="59"/>
      <c r="HGR45" s="59"/>
      <c r="HGS45" s="59"/>
      <c r="HGT45" s="59"/>
      <c r="HGU45" s="59"/>
      <c r="HGV45" s="59"/>
      <c r="HGW45" s="59"/>
      <c r="HGX45" s="59"/>
      <c r="HGY45" s="59"/>
      <c r="HGZ45" s="59"/>
      <c r="HHA45" s="59"/>
      <c r="HHB45" s="59"/>
      <c r="HHC45" s="59"/>
      <c r="HHD45" s="59"/>
      <c r="HHE45" s="59"/>
      <c r="HHF45" s="59"/>
      <c r="HHG45" s="59"/>
      <c r="HHH45" s="59"/>
      <c r="HHI45" s="59"/>
      <c r="HHJ45" s="59"/>
      <c r="HHK45" s="59"/>
      <c r="HHL45" s="59"/>
      <c r="HHM45" s="59"/>
      <c r="HHN45" s="59"/>
      <c r="HHO45" s="59"/>
      <c r="HHP45" s="59"/>
      <c r="HHQ45" s="59"/>
      <c r="HHR45" s="59"/>
      <c r="HHS45" s="59"/>
      <c r="HHT45" s="59"/>
      <c r="HHU45" s="59"/>
      <c r="HHV45" s="59"/>
      <c r="HHW45" s="59"/>
      <c r="HHX45" s="59"/>
      <c r="HHY45" s="59"/>
      <c r="HHZ45" s="59"/>
      <c r="HIA45" s="59"/>
      <c r="HIB45" s="59"/>
      <c r="HIC45" s="59"/>
      <c r="HID45" s="59"/>
      <c r="HIE45" s="59"/>
      <c r="HIF45" s="59"/>
      <c r="HIG45" s="59"/>
      <c r="HIH45" s="59"/>
      <c r="HII45" s="59"/>
      <c r="HIJ45" s="59"/>
      <c r="HIK45" s="59"/>
      <c r="HIL45" s="59"/>
      <c r="HIM45" s="59"/>
      <c r="HIN45" s="59"/>
      <c r="HIO45" s="59"/>
      <c r="HIP45" s="59"/>
      <c r="HIQ45" s="59"/>
      <c r="HIR45" s="59"/>
      <c r="HIS45" s="59"/>
      <c r="HIT45" s="59"/>
      <c r="HIU45" s="59"/>
      <c r="HIV45" s="59"/>
      <c r="HIW45" s="59"/>
      <c r="HIX45" s="59"/>
      <c r="HIY45" s="59"/>
      <c r="HIZ45" s="59"/>
      <c r="HJA45" s="59"/>
      <c r="HJB45" s="59"/>
      <c r="HJC45" s="59"/>
      <c r="HJD45" s="59"/>
      <c r="HJE45" s="59"/>
      <c r="HJF45" s="59"/>
      <c r="HJG45" s="59"/>
      <c r="HJH45" s="59"/>
      <c r="HJI45" s="59"/>
      <c r="HJJ45" s="59"/>
      <c r="HJK45" s="59"/>
      <c r="HJL45" s="59"/>
      <c r="HJM45" s="59"/>
      <c r="HJN45" s="59"/>
      <c r="HJO45" s="59"/>
      <c r="HJP45" s="59"/>
      <c r="HJQ45" s="59"/>
      <c r="HJR45" s="59"/>
      <c r="HJS45" s="59"/>
      <c r="HJT45" s="59"/>
      <c r="HJU45" s="59"/>
      <c r="HJV45" s="59"/>
      <c r="HJW45" s="59"/>
      <c r="HJX45" s="59"/>
      <c r="HJY45" s="59"/>
      <c r="HJZ45" s="59"/>
      <c r="HKA45" s="59"/>
      <c r="HKB45" s="59"/>
      <c r="HKC45" s="59"/>
      <c r="HKD45" s="59"/>
      <c r="HKE45" s="59"/>
      <c r="HKF45" s="59"/>
      <c r="HKG45" s="59"/>
      <c r="HKH45" s="59"/>
      <c r="HKI45" s="59"/>
      <c r="HKJ45" s="59"/>
      <c r="HKK45" s="59"/>
      <c r="HKL45" s="59"/>
      <c r="HKM45" s="59"/>
      <c r="HKN45" s="59"/>
      <c r="HKO45" s="59"/>
      <c r="HKP45" s="59"/>
      <c r="HKQ45" s="59"/>
      <c r="HKR45" s="59"/>
      <c r="HKS45" s="59"/>
      <c r="HKT45" s="59"/>
      <c r="HKU45" s="59"/>
      <c r="HKV45" s="59"/>
      <c r="HKW45" s="59"/>
      <c r="HKX45" s="59"/>
      <c r="HKY45" s="59"/>
      <c r="HKZ45" s="59"/>
      <c r="HLA45" s="59"/>
      <c r="HLB45" s="59"/>
      <c r="HLC45" s="59"/>
      <c r="HLD45" s="59"/>
      <c r="HLE45" s="59"/>
      <c r="HLF45" s="59"/>
      <c r="HLG45" s="59"/>
      <c r="HLH45" s="59"/>
      <c r="HLI45" s="59"/>
      <c r="HLJ45" s="59"/>
      <c r="HLK45" s="59"/>
      <c r="HLL45" s="59"/>
      <c r="HLM45" s="59"/>
      <c r="HLN45" s="59"/>
      <c r="HLO45" s="59"/>
      <c r="HLP45" s="59"/>
      <c r="HLQ45" s="59"/>
      <c r="HLR45" s="59"/>
      <c r="HLS45" s="59"/>
      <c r="HLT45" s="59"/>
      <c r="HLU45" s="59"/>
      <c r="HLV45" s="59"/>
      <c r="HLW45" s="59"/>
      <c r="HLX45" s="59"/>
      <c r="HLY45" s="59"/>
      <c r="HLZ45" s="59"/>
      <c r="HMA45" s="59"/>
      <c r="HMB45" s="59"/>
      <c r="HMC45" s="59"/>
      <c r="HMD45" s="59"/>
      <c r="HME45" s="59"/>
      <c r="HMF45" s="59"/>
      <c r="HMG45" s="59"/>
      <c r="HMH45" s="59"/>
      <c r="HMI45" s="59"/>
      <c r="HMJ45" s="59"/>
      <c r="HMK45" s="59"/>
      <c r="HML45" s="59"/>
      <c r="HMM45" s="59"/>
      <c r="HMN45" s="59"/>
      <c r="HMO45" s="59"/>
      <c r="HMP45" s="59"/>
      <c r="HMQ45" s="59"/>
      <c r="HMR45" s="59"/>
      <c r="HMS45" s="59"/>
      <c r="HMT45" s="59"/>
      <c r="HMU45" s="59"/>
      <c r="HMV45" s="59"/>
      <c r="HMW45" s="59"/>
      <c r="HMX45" s="59"/>
      <c r="HMY45" s="59"/>
      <c r="HMZ45" s="59"/>
      <c r="HNA45" s="59"/>
      <c r="HNB45" s="59"/>
      <c r="HNC45" s="59"/>
      <c r="HND45" s="59"/>
      <c r="HNE45" s="59"/>
      <c r="HNF45" s="59"/>
      <c r="HNG45" s="59"/>
      <c r="HNH45" s="59"/>
      <c r="HNI45" s="59"/>
      <c r="HNJ45" s="59"/>
      <c r="HNK45" s="59"/>
      <c r="HNL45" s="59"/>
      <c r="HNM45" s="59"/>
      <c r="HNN45" s="59"/>
      <c r="HNO45" s="59"/>
      <c r="HNP45" s="59"/>
      <c r="HNQ45" s="59"/>
      <c r="HNR45" s="59"/>
      <c r="HNS45" s="59"/>
      <c r="HNT45" s="59"/>
      <c r="HNU45" s="59"/>
      <c r="HNV45" s="59"/>
      <c r="HNW45" s="59"/>
      <c r="HNX45" s="59"/>
      <c r="HNY45" s="59"/>
      <c r="HNZ45" s="59"/>
      <c r="HOA45" s="59"/>
      <c r="HOB45" s="59"/>
      <c r="HOC45" s="59"/>
      <c r="HOD45" s="59"/>
      <c r="HOE45" s="59"/>
      <c r="HOF45" s="59"/>
      <c r="HOG45" s="59"/>
      <c r="HOH45" s="59"/>
      <c r="HOI45" s="59"/>
      <c r="HOJ45" s="59"/>
      <c r="HOK45" s="59"/>
      <c r="HOL45" s="59"/>
      <c r="HOM45" s="59"/>
      <c r="HON45" s="59"/>
      <c r="HOO45" s="59"/>
      <c r="HOP45" s="59"/>
      <c r="HOQ45" s="59"/>
      <c r="HOR45" s="59"/>
      <c r="HOS45" s="59"/>
      <c r="HOT45" s="59"/>
      <c r="HOU45" s="59"/>
      <c r="HOV45" s="59"/>
      <c r="HOW45" s="59"/>
      <c r="HOX45" s="59"/>
      <c r="HOY45" s="59"/>
      <c r="HOZ45" s="59"/>
      <c r="HPA45" s="59"/>
      <c r="HPB45" s="59"/>
      <c r="HPC45" s="59"/>
      <c r="HPD45" s="59"/>
      <c r="HPE45" s="59"/>
      <c r="HPF45" s="59"/>
      <c r="HPG45" s="59"/>
      <c r="HPH45" s="59"/>
      <c r="HPI45" s="59"/>
      <c r="HPJ45" s="59"/>
      <c r="HPK45" s="59"/>
      <c r="HPL45" s="59"/>
      <c r="HPM45" s="59"/>
      <c r="HPN45" s="59"/>
      <c r="HPO45" s="59"/>
      <c r="HPP45" s="59"/>
      <c r="HPQ45" s="59"/>
      <c r="HPR45" s="59"/>
      <c r="HPS45" s="59"/>
      <c r="HPT45" s="59"/>
      <c r="HPU45" s="59"/>
      <c r="HPV45" s="59"/>
      <c r="HPW45" s="59"/>
      <c r="HPX45" s="59"/>
      <c r="HPY45" s="59"/>
      <c r="HPZ45" s="59"/>
      <c r="HQA45" s="59"/>
      <c r="HQB45" s="59"/>
      <c r="HQC45" s="59"/>
      <c r="HQD45" s="59"/>
      <c r="HQE45" s="59"/>
      <c r="HQF45" s="59"/>
      <c r="HQG45" s="59"/>
      <c r="HQH45" s="59"/>
      <c r="HQI45" s="59"/>
      <c r="HQJ45" s="59"/>
      <c r="HQK45" s="59"/>
      <c r="HQL45" s="59"/>
      <c r="HQM45" s="59"/>
      <c r="HQN45" s="59"/>
      <c r="HQO45" s="59"/>
      <c r="HQP45" s="59"/>
      <c r="HQQ45" s="59"/>
      <c r="HQR45" s="59"/>
      <c r="HQS45" s="59"/>
      <c r="HQT45" s="59"/>
      <c r="HQU45" s="59"/>
      <c r="HQV45" s="59"/>
      <c r="HQW45" s="59"/>
      <c r="HQX45" s="59"/>
      <c r="HQY45" s="59"/>
      <c r="HQZ45" s="59"/>
      <c r="HRA45" s="59"/>
      <c r="HRB45" s="59"/>
      <c r="HRC45" s="59"/>
      <c r="HRD45" s="59"/>
      <c r="HRE45" s="59"/>
      <c r="HRF45" s="59"/>
      <c r="HRG45" s="59"/>
      <c r="HRH45" s="59"/>
      <c r="HRI45" s="59"/>
      <c r="HRJ45" s="59"/>
      <c r="HRK45" s="59"/>
      <c r="HRL45" s="59"/>
      <c r="HRM45" s="59"/>
      <c r="HRN45" s="59"/>
      <c r="HRO45" s="59"/>
      <c r="HRP45" s="59"/>
      <c r="HRQ45" s="59"/>
      <c r="HRR45" s="59"/>
      <c r="HRS45" s="59"/>
      <c r="HRT45" s="59"/>
      <c r="HRU45" s="59"/>
      <c r="HRV45" s="59"/>
      <c r="HRW45" s="59"/>
      <c r="HRX45" s="59"/>
      <c r="HRY45" s="59"/>
      <c r="HRZ45" s="59"/>
      <c r="HSA45" s="59"/>
      <c r="HSB45" s="59"/>
      <c r="HSC45" s="59"/>
      <c r="HSD45" s="59"/>
      <c r="HSE45" s="59"/>
      <c r="HSF45" s="59"/>
      <c r="HSG45" s="59"/>
      <c r="HSH45" s="59"/>
      <c r="HSI45" s="59"/>
      <c r="HSJ45" s="59"/>
      <c r="HSK45" s="59"/>
      <c r="HSL45" s="59"/>
      <c r="HSM45" s="59"/>
      <c r="HSN45" s="59"/>
      <c r="HSO45" s="59"/>
      <c r="HSP45" s="59"/>
      <c r="HSQ45" s="59"/>
      <c r="HSR45" s="59"/>
      <c r="HSS45" s="59"/>
      <c r="HST45" s="59"/>
      <c r="HSU45" s="59"/>
      <c r="HSV45" s="59"/>
      <c r="HSW45" s="59"/>
      <c r="HSX45" s="59"/>
      <c r="HSY45" s="59"/>
      <c r="HSZ45" s="59"/>
      <c r="HTA45" s="59"/>
      <c r="HTB45" s="59"/>
      <c r="HTC45" s="59"/>
      <c r="HTD45" s="59"/>
      <c r="HTE45" s="59"/>
      <c r="HTF45" s="59"/>
      <c r="HTG45" s="59"/>
      <c r="HTH45" s="59"/>
      <c r="HTI45" s="59"/>
      <c r="HTJ45" s="59"/>
      <c r="HTK45" s="59"/>
      <c r="HTL45" s="59"/>
      <c r="HTM45" s="59"/>
      <c r="HTN45" s="59"/>
      <c r="HTO45" s="59"/>
      <c r="HTP45" s="59"/>
      <c r="HTQ45" s="59"/>
      <c r="HTR45" s="59"/>
      <c r="HTS45" s="59"/>
      <c r="HTT45" s="59"/>
      <c r="HTU45" s="59"/>
      <c r="HTV45" s="59"/>
      <c r="HTW45" s="59"/>
      <c r="HTX45" s="59"/>
      <c r="HTY45" s="59"/>
      <c r="HTZ45" s="59"/>
      <c r="HUA45" s="59"/>
      <c r="HUB45" s="59"/>
      <c r="HUC45" s="59"/>
      <c r="HUD45" s="59"/>
      <c r="HUE45" s="59"/>
      <c r="HUF45" s="59"/>
      <c r="HUG45" s="59"/>
      <c r="HUH45" s="59"/>
      <c r="HUI45" s="59"/>
      <c r="HUJ45" s="59"/>
      <c r="HUK45" s="59"/>
      <c r="HUL45" s="59"/>
      <c r="HUM45" s="59"/>
      <c r="HUN45" s="59"/>
      <c r="HUO45" s="59"/>
      <c r="HUP45" s="59"/>
      <c r="HUQ45" s="59"/>
      <c r="HUR45" s="59"/>
      <c r="HUS45" s="59"/>
      <c r="HUT45" s="59"/>
      <c r="HUU45" s="59"/>
      <c r="HUV45" s="59"/>
      <c r="HUW45" s="59"/>
      <c r="HUX45" s="59"/>
      <c r="HUY45" s="59"/>
      <c r="HUZ45" s="59"/>
      <c r="HVA45" s="59"/>
      <c r="HVB45" s="59"/>
      <c r="HVC45" s="59"/>
      <c r="HVD45" s="59"/>
      <c r="HVE45" s="59"/>
      <c r="HVF45" s="59"/>
      <c r="HVG45" s="59"/>
      <c r="HVH45" s="59"/>
      <c r="HVI45" s="59"/>
      <c r="HVJ45" s="59"/>
      <c r="HVK45" s="59"/>
      <c r="HVL45" s="59"/>
      <c r="HVM45" s="59"/>
      <c r="HVN45" s="59"/>
      <c r="HVO45" s="59"/>
      <c r="HVP45" s="59"/>
      <c r="HVQ45" s="59"/>
      <c r="HVR45" s="59"/>
      <c r="HVS45" s="59"/>
      <c r="HVT45" s="59"/>
      <c r="HVU45" s="59"/>
      <c r="HVV45" s="59"/>
      <c r="HVW45" s="59"/>
      <c r="HVX45" s="59"/>
      <c r="HVY45" s="59"/>
      <c r="HVZ45" s="59"/>
      <c r="HWA45" s="59"/>
      <c r="HWB45" s="59"/>
      <c r="HWC45" s="59"/>
      <c r="HWD45" s="59"/>
      <c r="HWE45" s="59"/>
      <c r="HWF45" s="59"/>
      <c r="HWG45" s="59"/>
      <c r="HWH45" s="59"/>
      <c r="HWI45" s="59"/>
      <c r="HWJ45" s="59"/>
      <c r="HWK45" s="59"/>
      <c r="HWL45" s="59"/>
      <c r="HWM45" s="59"/>
      <c r="HWN45" s="59"/>
      <c r="HWO45" s="59"/>
      <c r="HWP45" s="59"/>
      <c r="HWQ45" s="59"/>
      <c r="HWR45" s="59"/>
      <c r="HWS45" s="59"/>
      <c r="HWT45" s="59"/>
      <c r="HWU45" s="59"/>
      <c r="HWV45" s="59"/>
      <c r="HWW45" s="59"/>
      <c r="HWX45" s="59"/>
      <c r="HWY45" s="59"/>
      <c r="HWZ45" s="59"/>
      <c r="HXA45" s="59"/>
      <c r="HXB45" s="59"/>
      <c r="HXC45" s="59"/>
      <c r="HXD45" s="59"/>
      <c r="HXE45" s="59"/>
      <c r="HXF45" s="59"/>
      <c r="HXG45" s="59"/>
      <c r="HXH45" s="59"/>
      <c r="HXI45" s="59"/>
      <c r="HXJ45" s="59"/>
      <c r="HXK45" s="59"/>
      <c r="HXL45" s="59"/>
      <c r="HXM45" s="59"/>
      <c r="HXN45" s="59"/>
      <c r="HXO45" s="59"/>
      <c r="HXP45" s="59"/>
      <c r="HXQ45" s="59"/>
      <c r="HXR45" s="59"/>
      <c r="HXS45" s="59"/>
      <c r="HXT45" s="59"/>
      <c r="HXU45" s="59"/>
      <c r="HXV45" s="59"/>
      <c r="HXW45" s="59"/>
      <c r="HXX45" s="59"/>
      <c r="HXY45" s="59"/>
      <c r="HXZ45" s="59"/>
      <c r="HYA45" s="59"/>
      <c r="HYB45" s="59"/>
      <c r="HYC45" s="59"/>
      <c r="HYD45" s="59"/>
      <c r="HYE45" s="59"/>
      <c r="HYF45" s="59"/>
      <c r="HYG45" s="59"/>
      <c r="HYH45" s="59"/>
      <c r="HYI45" s="59"/>
      <c r="HYJ45" s="59"/>
      <c r="HYK45" s="59"/>
      <c r="HYL45" s="59"/>
      <c r="HYM45" s="59"/>
      <c r="HYN45" s="59"/>
      <c r="HYO45" s="59"/>
      <c r="HYP45" s="59"/>
      <c r="HYQ45" s="59"/>
      <c r="HYR45" s="59"/>
      <c r="HYS45" s="59"/>
      <c r="HYT45" s="59"/>
      <c r="HYU45" s="59"/>
      <c r="HYV45" s="59"/>
      <c r="HYW45" s="59"/>
      <c r="HYX45" s="59"/>
      <c r="HYY45" s="59"/>
      <c r="HYZ45" s="59"/>
      <c r="HZA45" s="59"/>
      <c r="HZB45" s="59"/>
      <c r="HZC45" s="59"/>
      <c r="HZD45" s="59"/>
      <c r="HZE45" s="59"/>
      <c r="HZF45" s="59"/>
      <c r="HZG45" s="59"/>
      <c r="HZH45" s="59"/>
      <c r="HZI45" s="59"/>
      <c r="HZJ45" s="59"/>
      <c r="HZK45" s="59"/>
      <c r="HZL45" s="59"/>
      <c r="HZM45" s="59"/>
      <c r="HZN45" s="59"/>
      <c r="HZO45" s="59"/>
      <c r="HZP45" s="59"/>
      <c r="HZQ45" s="59"/>
      <c r="HZR45" s="59"/>
      <c r="HZS45" s="59"/>
      <c r="HZT45" s="59"/>
      <c r="HZU45" s="59"/>
      <c r="HZV45" s="59"/>
      <c r="HZW45" s="59"/>
      <c r="HZX45" s="59"/>
      <c r="HZY45" s="59"/>
      <c r="HZZ45" s="59"/>
      <c r="IAA45" s="59"/>
      <c r="IAB45" s="59"/>
      <c r="IAC45" s="59"/>
      <c r="IAD45" s="59"/>
      <c r="IAE45" s="59"/>
      <c r="IAF45" s="59"/>
      <c r="IAG45" s="59"/>
      <c r="IAH45" s="59"/>
      <c r="IAI45" s="59"/>
      <c r="IAJ45" s="59"/>
      <c r="IAK45" s="59"/>
      <c r="IAL45" s="59"/>
      <c r="IAM45" s="59"/>
      <c r="IAN45" s="59"/>
      <c r="IAO45" s="59"/>
      <c r="IAP45" s="59"/>
      <c r="IAQ45" s="59"/>
      <c r="IAR45" s="59"/>
      <c r="IAS45" s="59"/>
      <c r="IAT45" s="59"/>
      <c r="IAU45" s="59"/>
      <c r="IAV45" s="59"/>
      <c r="IAW45" s="59"/>
      <c r="IAX45" s="59"/>
      <c r="IAY45" s="59"/>
      <c r="IAZ45" s="59"/>
      <c r="IBA45" s="59"/>
      <c r="IBB45" s="59"/>
      <c r="IBC45" s="59"/>
      <c r="IBD45" s="59"/>
      <c r="IBE45" s="59"/>
      <c r="IBF45" s="59"/>
      <c r="IBG45" s="59"/>
      <c r="IBH45" s="59"/>
      <c r="IBI45" s="59"/>
      <c r="IBJ45" s="59"/>
      <c r="IBK45" s="59"/>
      <c r="IBL45" s="59"/>
      <c r="IBM45" s="59"/>
      <c r="IBN45" s="59"/>
      <c r="IBO45" s="59"/>
      <c r="IBP45" s="59"/>
      <c r="IBQ45" s="59"/>
      <c r="IBR45" s="59"/>
      <c r="IBS45" s="59"/>
      <c r="IBT45" s="59"/>
      <c r="IBU45" s="59"/>
      <c r="IBV45" s="59"/>
      <c r="IBW45" s="59"/>
      <c r="IBX45" s="59"/>
      <c r="IBY45" s="59"/>
      <c r="IBZ45" s="59"/>
      <c r="ICA45" s="59"/>
      <c r="ICB45" s="59"/>
      <c r="ICC45" s="59"/>
      <c r="ICD45" s="59"/>
      <c r="ICE45" s="59"/>
      <c r="ICF45" s="59"/>
      <c r="ICG45" s="59"/>
      <c r="ICH45" s="59"/>
      <c r="ICI45" s="59"/>
      <c r="ICJ45" s="59"/>
      <c r="ICK45" s="59"/>
      <c r="ICL45" s="59"/>
      <c r="ICM45" s="59"/>
      <c r="ICN45" s="59"/>
      <c r="ICO45" s="59"/>
      <c r="ICP45" s="59"/>
      <c r="ICQ45" s="59"/>
      <c r="ICR45" s="59"/>
      <c r="ICS45" s="59"/>
      <c r="ICT45" s="59"/>
      <c r="ICU45" s="59"/>
      <c r="ICV45" s="59"/>
      <c r="ICW45" s="59"/>
      <c r="ICX45" s="59"/>
      <c r="ICY45" s="59"/>
      <c r="ICZ45" s="59"/>
      <c r="IDA45" s="59"/>
      <c r="IDB45" s="59"/>
      <c r="IDC45" s="59"/>
      <c r="IDD45" s="59"/>
      <c r="IDE45" s="59"/>
      <c r="IDF45" s="59"/>
      <c r="IDG45" s="59"/>
      <c r="IDH45" s="59"/>
      <c r="IDI45" s="59"/>
      <c r="IDJ45" s="59"/>
      <c r="IDK45" s="59"/>
      <c r="IDL45" s="59"/>
      <c r="IDM45" s="59"/>
      <c r="IDN45" s="59"/>
      <c r="IDO45" s="59"/>
      <c r="IDP45" s="59"/>
      <c r="IDQ45" s="59"/>
      <c r="IDR45" s="59"/>
      <c r="IDS45" s="59"/>
      <c r="IDT45" s="59"/>
      <c r="IDU45" s="59"/>
      <c r="IDV45" s="59"/>
      <c r="IDW45" s="59"/>
      <c r="IDX45" s="59"/>
      <c r="IDY45" s="59"/>
      <c r="IDZ45" s="59"/>
      <c r="IEA45" s="59"/>
      <c r="IEB45" s="59"/>
      <c r="IEC45" s="59"/>
      <c r="IED45" s="59"/>
      <c r="IEE45" s="59"/>
      <c r="IEF45" s="59"/>
      <c r="IEG45" s="59"/>
      <c r="IEH45" s="59"/>
      <c r="IEI45" s="59"/>
      <c r="IEJ45" s="59"/>
      <c r="IEK45" s="59"/>
      <c r="IEL45" s="59"/>
      <c r="IEM45" s="59"/>
      <c r="IEN45" s="59"/>
      <c r="IEO45" s="59"/>
      <c r="IEP45" s="59"/>
      <c r="IEQ45" s="59"/>
      <c r="IER45" s="59"/>
      <c r="IES45" s="59"/>
      <c r="IET45" s="59"/>
      <c r="IEU45" s="59"/>
      <c r="IEV45" s="59"/>
      <c r="IEW45" s="59"/>
      <c r="IEX45" s="59"/>
      <c r="IEY45" s="59"/>
      <c r="IEZ45" s="59"/>
      <c r="IFA45" s="59"/>
      <c r="IFB45" s="59"/>
      <c r="IFC45" s="59"/>
      <c r="IFD45" s="59"/>
      <c r="IFE45" s="59"/>
      <c r="IFF45" s="59"/>
      <c r="IFG45" s="59"/>
      <c r="IFH45" s="59"/>
      <c r="IFI45" s="59"/>
      <c r="IFJ45" s="59"/>
      <c r="IFK45" s="59"/>
      <c r="IFL45" s="59"/>
      <c r="IFM45" s="59"/>
      <c r="IFN45" s="59"/>
      <c r="IFO45" s="59"/>
      <c r="IFP45" s="59"/>
      <c r="IFQ45" s="59"/>
      <c r="IFR45" s="59"/>
      <c r="IFS45" s="59"/>
      <c r="IFT45" s="59"/>
      <c r="IFU45" s="59"/>
      <c r="IFV45" s="59"/>
      <c r="IFW45" s="59"/>
      <c r="IFX45" s="59"/>
      <c r="IFY45" s="59"/>
      <c r="IFZ45" s="59"/>
      <c r="IGA45" s="59"/>
      <c r="IGB45" s="59"/>
      <c r="IGC45" s="59"/>
      <c r="IGD45" s="59"/>
      <c r="IGE45" s="59"/>
      <c r="IGF45" s="59"/>
      <c r="IGG45" s="59"/>
      <c r="IGH45" s="59"/>
      <c r="IGI45" s="59"/>
      <c r="IGJ45" s="59"/>
      <c r="IGK45" s="59"/>
      <c r="IGL45" s="59"/>
      <c r="IGM45" s="59"/>
      <c r="IGN45" s="59"/>
      <c r="IGO45" s="59"/>
      <c r="IGP45" s="59"/>
      <c r="IGQ45" s="59"/>
      <c r="IGR45" s="59"/>
      <c r="IGS45" s="59"/>
      <c r="IGT45" s="59"/>
      <c r="IGU45" s="59"/>
      <c r="IGV45" s="59"/>
      <c r="IGW45" s="59"/>
      <c r="IGX45" s="59"/>
      <c r="IGY45" s="59"/>
      <c r="IGZ45" s="59"/>
      <c r="IHA45" s="59"/>
      <c r="IHB45" s="59"/>
      <c r="IHC45" s="59"/>
      <c r="IHD45" s="59"/>
      <c r="IHE45" s="59"/>
      <c r="IHF45" s="59"/>
      <c r="IHG45" s="59"/>
      <c r="IHH45" s="59"/>
      <c r="IHI45" s="59"/>
      <c r="IHJ45" s="59"/>
      <c r="IHK45" s="59"/>
      <c r="IHL45" s="59"/>
      <c r="IHM45" s="59"/>
      <c r="IHN45" s="59"/>
      <c r="IHO45" s="59"/>
      <c r="IHP45" s="59"/>
      <c r="IHQ45" s="59"/>
      <c r="IHR45" s="59"/>
      <c r="IHS45" s="59"/>
      <c r="IHT45" s="59"/>
      <c r="IHU45" s="59"/>
      <c r="IHV45" s="59"/>
      <c r="IHW45" s="59"/>
      <c r="IHX45" s="59"/>
      <c r="IHY45" s="59"/>
      <c r="IHZ45" s="59"/>
      <c r="IIA45" s="59"/>
      <c r="IIB45" s="59"/>
      <c r="IIC45" s="59"/>
      <c r="IID45" s="59"/>
      <c r="IIE45" s="59"/>
      <c r="IIF45" s="59"/>
      <c r="IIG45" s="59"/>
      <c r="IIH45" s="59"/>
      <c r="III45" s="59"/>
      <c r="IIJ45" s="59"/>
      <c r="IIK45" s="59"/>
      <c r="IIL45" s="59"/>
      <c r="IIM45" s="59"/>
      <c r="IIN45" s="59"/>
      <c r="IIO45" s="59"/>
      <c r="IIP45" s="59"/>
      <c r="IIQ45" s="59"/>
      <c r="IIR45" s="59"/>
      <c r="IIS45" s="59"/>
      <c r="IIT45" s="59"/>
      <c r="IIU45" s="59"/>
      <c r="IIV45" s="59"/>
      <c r="IIW45" s="59"/>
      <c r="IIX45" s="59"/>
      <c r="IIY45" s="59"/>
      <c r="IIZ45" s="59"/>
      <c r="IJA45" s="59"/>
      <c r="IJB45" s="59"/>
      <c r="IJC45" s="59"/>
      <c r="IJD45" s="59"/>
      <c r="IJE45" s="59"/>
      <c r="IJF45" s="59"/>
      <c r="IJG45" s="59"/>
      <c r="IJH45" s="59"/>
      <c r="IJI45" s="59"/>
      <c r="IJJ45" s="59"/>
      <c r="IJK45" s="59"/>
      <c r="IJL45" s="59"/>
      <c r="IJM45" s="59"/>
      <c r="IJN45" s="59"/>
      <c r="IJO45" s="59"/>
      <c r="IJP45" s="59"/>
      <c r="IJQ45" s="59"/>
      <c r="IJR45" s="59"/>
      <c r="IJS45" s="59"/>
      <c r="IJT45" s="59"/>
      <c r="IJU45" s="59"/>
      <c r="IJV45" s="59"/>
      <c r="IJW45" s="59"/>
      <c r="IJX45" s="59"/>
      <c r="IJY45" s="59"/>
      <c r="IJZ45" s="59"/>
      <c r="IKA45" s="59"/>
      <c r="IKB45" s="59"/>
      <c r="IKC45" s="59"/>
      <c r="IKD45" s="59"/>
      <c r="IKE45" s="59"/>
      <c r="IKF45" s="59"/>
      <c r="IKG45" s="59"/>
      <c r="IKH45" s="59"/>
      <c r="IKI45" s="59"/>
      <c r="IKJ45" s="59"/>
      <c r="IKK45" s="59"/>
      <c r="IKL45" s="59"/>
      <c r="IKM45" s="59"/>
      <c r="IKN45" s="59"/>
      <c r="IKO45" s="59"/>
      <c r="IKP45" s="59"/>
      <c r="IKQ45" s="59"/>
      <c r="IKR45" s="59"/>
      <c r="IKS45" s="59"/>
      <c r="IKT45" s="59"/>
      <c r="IKU45" s="59"/>
      <c r="IKV45" s="59"/>
      <c r="IKW45" s="59"/>
      <c r="IKX45" s="59"/>
      <c r="IKY45" s="59"/>
      <c r="IKZ45" s="59"/>
      <c r="ILA45" s="59"/>
      <c r="ILB45" s="59"/>
      <c r="ILC45" s="59"/>
      <c r="ILD45" s="59"/>
      <c r="ILE45" s="59"/>
      <c r="ILF45" s="59"/>
      <c r="ILG45" s="59"/>
      <c r="ILH45" s="59"/>
      <c r="ILI45" s="59"/>
      <c r="ILJ45" s="59"/>
      <c r="ILK45" s="59"/>
      <c r="ILL45" s="59"/>
      <c r="ILM45" s="59"/>
      <c r="ILN45" s="59"/>
      <c r="ILO45" s="59"/>
      <c r="ILP45" s="59"/>
      <c r="ILQ45" s="59"/>
      <c r="ILR45" s="59"/>
      <c r="ILS45" s="59"/>
      <c r="ILT45" s="59"/>
      <c r="ILU45" s="59"/>
      <c r="ILV45" s="59"/>
      <c r="ILW45" s="59"/>
      <c r="ILX45" s="59"/>
      <c r="ILY45" s="59"/>
      <c r="ILZ45" s="59"/>
      <c r="IMA45" s="59"/>
      <c r="IMB45" s="59"/>
      <c r="IMC45" s="59"/>
      <c r="IMD45" s="59"/>
      <c r="IME45" s="59"/>
      <c r="IMF45" s="59"/>
      <c r="IMG45" s="59"/>
      <c r="IMH45" s="59"/>
      <c r="IMI45" s="59"/>
      <c r="IMJ45" s="59"/>
      <c r="IMK45" s="59"/>
      <c r="IML45" s="59"/>
      <c r="IMM45" s="59"/>
      <c r="IMN45" s="59"/>
      <c r="IMO45" s="59"/>
      <c r="IMP45" s="59"/>
      <c r="IMQ45" s="59"/>
      <c r="IMR45" s="59"/>
      <c r="IMS45" s="59"/>
      <c r="IMT45" s="59"/>
      <c r="IMU45" s="59"/>
      <c r="IMV45" s="59"/>
      <c r="IMW45" s="59"/>
      <c r="IMX45" s="59"/>
      <c r="IMY45" s="59"/>
      <c r="IMZ45" s="59"/>
      <c r="INA45" s="59"/>
      <c r="INB45" s="59"/>
      <c r="INC45" s="59"/>
      <c r="IND45" s="59"/>
      <c r="INE45" s="59"/>
      <c r="INF45" s="59"/>
      <c r="ING45" s="59"/>
      <c r="INH45" s="59"/>
      <c r="INI45" s="59"/>
      <c r="INJ45" s="59"/>
      <c r="INK45" s="59"/>
      <c r="INL45" s="59"/>
      <c r="INM45" s="59"/>
      <c r="INN45" s="59"/>
      <c r="INO45" s="59"/>
      <c r="INP45" s="59"/>
      <c r="INQ45" s="59"/>
      <c r="INR45" s="59"/>
      <c r="INS45" s="59"/>
      <c r="INT45" s="59"/>
      <c r="INU45" s="59"/>
      <c r="INV45" s="59"/>
      <c r="INW45" s="59"/>
      <c r="INX45" s="59"/>
      <c r="INY45" s="59"/>
      <c r="INZ45" s="59"/>
      <c r="IOA45" s="59"/>
      <c r="IOB45" s="59"/>
      <c r="IOC45" s="59"/>
      <c r="IOD45" s="59"/>
      <c r="IOE45" s="59"/>
      <c r="IOF45" s="59"/>
      <c r="IOG45" s="59"/>
      <c r="IOH45" s="59"/>
      <c r="IOI45" s="59"/>
      <c r="IOJ45" s="59"/>
      <c r="IOK45" s="59"/>
      <c r="IOL45" s="59"/>
      <c r="IOM45" s="59"/>
      <c r="ION45" s="59"/>
      <c r="IOO45" s="59"/>
      <c r="IOP45" s="59"/>
      <c r="IOQ45" s="59"/>
      <c r="IOR45" s="59"/>
      <c r="IOS45" s="59"/>
      <c r="IOT45" s="59"/>
      <c r="IOU45" s="59"/>
      <c r="IOV45" s="59"/>
      <c r="IOW45" s="59"/>
      <c r="IOX45" s="59"/>
      <c r="IOY45" s="59"/>
      <c r="IOZ45" s="59"/>
      <c r="IPA45" s="59"/>
      <c r="IPB45" s="59"/>
      <c r="IPC45" s="59"/>
      <c r="IPD45" s="59"/>
      <c r="IPE45" s="59"/>
      <c r="IPF45" s="59"/>
      <c r="IPG45" s="59"/>
      <c r="IPH45" s="59"/>
      <c r="IPI45" s="59"/>
      <c r="IPJ45" s="59"/>
      <c r="IPK45" s="59"/>
      <c r="IPL45" s="59"/>
      <c r="IPM45" s="59"/>
      <c r="IPN45" s="59"/>
      <c r="IPO45" s="59"/>
      <c r="IPP45" s="59"/>
      <c r="IPQ45" s="59"/>
      <c r="IPR45" s="59"/>
      <c r="IPS45" s="59"/>
      <c r="IPT45" s="59"/>
      <c r="IPU45" s="59"/>
      <c r="IPV45" s="59"/>
      <c r="IPW45" s="59"/>
      <c r="IPX45" s="59"/>
      <c r="IPY45" s="59"/>
      <c r="IPZ45" s="59"/>
      <c r="IQA45" s="59"/>
      <c r="IQB45" s="59"/>
      <c r="IQC45" s="59"/>
      <c r="IQD45" s="59"/>
      <c r="IQE45" s="59"/>
      <c r="IQF45" s="59"/>
      <c r="IQG45" s="59"/>
      <c r="IQH45" s="59"/>
      <c r="IQI45" s="59"/>
      <c r="IQJ45" s="59"/>
      <c r="IQK45" s="59"/>
      <c r="IQL45" s="59"/>
      <c r="IQM45" s="59"/>
      <c r="IQN45" s="59"/>
      <c r="IQO45" s="59"/>
      <c r="IQP45" s="59"/>
      <c r="IQQ45" s="59"/>
      <c r="IQR45" s="59"/>
      <c r="IQS45" s="59"/>
      <c r="IQT45" s="59"/>
      <c r="IQU45" s="59"/>
      <c r="IQV45" s="59"/>
      <c r="IQW45" s="59"/>
      <c r="IQX45" s="59"/>
      <c r="IQY45" s="59"/>
      <c r="IQZ45" s="59"/>
      <c r="IRA45" s="59"/>
      <c r="IRB45" s="59"/>
      <c r="IRC45" s="59"/>
      <c r="IRD45" s="59"/>
      <c r="IRE45" s="59"/>
      <c r="IRF45" s="59"/>
      <c r="IRG45" s="59"/>
      <c r="IRH45" s="59"/>
      <c r="IRI45" s="59"/>
      <c r="IRJ45" s="59"/>
      <c r="IRK45" s="59"/>
      <c r="IRL45" s="59"/>
      <c r="IRM45" s="59"/>
      <c r="IRN45" s="59"/>
      <c r="IRO45" s="59"/>
      <c r="IRP45" s="59"/>
      <c r="IRQ45" s="59"/>
      <c r="IRR45" s="59"/>
      <c r="IRS45" s="59"/>
      <c r="IRT45" s="59"/>
      <c r="IRU45" s="59"/>
      <c r="IRV45" s="59"/>
      <c r="IRW45" s="59"/>
      <c r="IRX45" s="59"/>
      <c r="IRY45" s="59"/>
      <c r="IRZ45" s="59"/>
      <c r="ISA45" s="59"/>
      <c r="ISB45" s="59"/>
      <c r="ISC45" s="59"/>
      <c r="ISD45" s="59"/>
      <c r="ISE45" s="59"/>
      <c r="ISF45" s="59"/>
      <c r="ISG45" s="59"/>
      <c r="ISH45" s="59"/>
      <c r="ISI45" s="59"/>
      <c r="ISJ45" s="59"/>
      <c r="ISK45" s="59"/>
      <c r="ISL45" s="59"/>
      <c r="ISM45" s="59"/>
      <c r="ISN45" s="59"/>
      <c r="ISO45" s="59"/>
      <c r="ISP45" s="59"/>
      <c r="ISQ45" s="59"/>
      <c r="ISR45" s="59"/>
      <c r="ISS45" s="59"/>
      <c r="IST45" s="59"/>
      <c r="ISU45" s="59"/>
      <c r="ISV45" s="59"/>
      <c r="ISW45" s="59"/>
      <c r="ISX45" s="59"/>
      <c r="ISY45" s="59"/>
      <c r="ISZ45" s="59"/>
      <c r="ITA45" s="59"/>
      <c r="ITB45" s="59"/>
      <c r="ITC45" s="59"/>
      <c r="ITD45" s="59"/>
      <c r="ITE45" s="59"/>
      <c r="ITF45" s="59"/>
      <c r="ITG45" s="59"/>
      <c r="ITH45" s="59"/>
      <c r="ITI45" s="59"/>
      <c r="ITJ45" s="59"/>
      <c r="ITK45" s="59"/>
      <c r="ITL45" s="59"/>
      <c r="ITM45" s="59"/>
      <c r="ITN45" s="59"/>
      <c r="ITO45" s="59"/>
      <c r="ITP45" s="59"/>
      <c r="ITQ45" s="59"/>
      <c r="ITR45" s="59"/>
      <c r="ITS45" s="59"/>
      <c r="ITT45" s="59"/>
      <c r="ITU45" s="59"/>
      <c r="ITV45" s="59"/>
      <c r="ITW45" s="59"/>
      <c r="ITX45" s="59"/>
      <c r="ITY45" s="59"/>
      <c r="ITZ45" s="59"/>
      <c r="IUA45" s="59"/>
      <c r="IUB45" s="59"/>
      <c r="IUC45" s="59"/>
      <c r="IUD45" s="59"/>
      <c r="IUE45" s="59"/>
      <c r="IUF45" s="59"/>
      <c r="IUG45" s="59"/>
      <c r="IUH45" s="59"/>
      <c r="IUI45" s="59"/>
      <c r="IUJ45" s="59"/>
      <c r="IUK45" s="59"/>
      <c r="IUL45" s="59"/>
      <c r="IUM45" s="59"/>
      <c r="IUN45" s="59"/>
      <c r="IUO45" s="59"/>
      <c r="IUP45" s="59"/>
      <c r="IUQ45" s="59"/>
      <c r="IUR45" s="59"/>
      <c r="IUS45" s="59"/>
      <c r="IUT45" s="59"/>
      <c r="IUU45" s="59"/>
      <c r="IUV45" s="59"/>
      <c r="IUW45" s="59"/>
      <c r="IUX45" s="59"/>
      <c r="IUY45" s="59"/>
      <c r="IUZ45" s="59"/>
      <c r="IVA45" s="59"/>
      <c r="IVB45" s="59"/>
      <c r="IVC45" s="59"/>
      <c r="IVD45" s="59"/>
      <c r="IVE45" s="59"/>
      <c r="IVF45" s="59"/>
      <c r="IVG45" s="59"/>
      <c r="IVH45" s="59"/>
      <c r="IVI45" s="59"/>
      <c r="IVJ45" s="59"/>
      <c r="IVK45" s="59"/>
      <c r="IVL45" s="59"/>
      <c r="IVM45" s="59"/>
      <c r="IVN45" s="59"/>
      <c r="IVO45" s="59"/>
      <c r="IVP45" s="59"/>
      <c r="IVQ45" s="59"/>
      <c r="IVR45" s="59"/>
      <c r="IVS45" s="59"/>
      <c r="IVT45" s="59"/>
      <c r="IVU45" s="59"/>
      <c r="IVV45" s="59"/>
      <c r="IVW45" s="59"/>
      <c r="IVX45" s="59"/>
      <c r="IVY45" s="59"/>
      <c r="IVZ45" s="59"/>
      <c r="IWA45" s="59"/>
      <c r="IWB45" s="59"/>
      <c r="IWC45" s="59"/>
      <c r="IWD45" s="59"/>
      <c r="IWE45" s="59"/>
      <c r="IWF45" s="59"/>
      <c r="IWG45" s="59"/>
      <c r="IWH45" s="59"/>
      <c r="IWI45" s="59"/>
      <c r="IWJ45" s="59"/>
      <c r="IWK45" s="59"/>
      <c r="IWL45" s="59"/>
      <c r="IWM45" s="59"/>
      <c r="IWN45" s="59"/>
      <c r="IWO45" s="59"/>
      <c r="IWP45" s="59"/>
      <c r="IWQ45" s="59"/>
      <c r="IWR45" s="59"/>
      <c r="IWS45" s="59"/>
      <c r="IWT45" s="59"/>
      <c r="IWU45" s="59"/>
      <c r="IWV45" s="59"/>
      <c r="IWW45" s="59"/>
      <c r="IWX45" s="59"/>
      <c r="IWY45" s="59"/>
      <c r="IWZ45" s="59"/>
      <c r="IXA45" s="59"/>
      <c r="IXB45" s="59"/>
      <c r="IXC45" s="59"/>
      <c r="IXD45" s="59"/>
      <c r="IXE45" s="59"/>
      <c r="IXF45" s="59"/>
      <c r="IXG45" s="59"/>
      <c r="IXH45" s="59"/>
      <c r="IXI45" s="59"/>
      <c r="IXJ45" s="59"/>
      <c r="IXK45" s="59"/>
      <c r="IXL45" s="59"/>
      <c r="IXM45" s="59"/>
      <c r="IXN45" s="59"/>
      <c r="IXO45" s="59"/>
      <c r="IXP45" s="59"/>
      <c r="IXQ45" s="59"/>
      <c r="IXR45" s="59"/>
      <c r="IXS45" s="59"/>
      <c r="IXT45" s="59"/>
      <c r="IXU45" s="59"/>
      <c r="IXV45" s="59"/>
      <c r="IXW45" s="59"/>
      <c r="IXX45" s="59"/>
      <c r="IXY45" s="59"/>
      <c r="IXZ45" s="59"/>
      <c r="IYA45" s="59"/>
      <c r="IYB45" s="59"/>
      <c r="IYC45" s="59"/>
      <c r="IYD45" s="59"/>
      <c r="IYE45" s="59"/>
      <c r="IYF45" s="59"/>
      <c r="IYG45" s="59"/>
      <c r="IYH45" s="59"/>
      <c r="IYI45" s="59"/>
      <c r="IYJ45" s="59"/>
      <c r="IYK45" s="59"/>
      <c r="IYL45" s="59"/>
      <c r="IYM45" s="59"/>
      <c r="IYN45" s="59"/>
      <c r="IYO45" s="59"/>
      <c r="IYP45" s="59"/>
      <c r="IYQ45" s="59"/>
      <c r="IYR45" s="59"/>
      <c r="IYS45" s="59"/>
      <c r="IYT45" s="59"/>
      <c r="IYU45" s="59"/>
      <c r="IYV45" s="59"/>
      <c r="IYW45" s="59"/>
      <c r="IYX45" s="59"/>
      <c r="IYY45" s="59"/>
      <c r="IYZ45" s="59"/>
      <c r="IZA45" s="59"/>
      <c r="IZB45" s="59"/>
      <c r="IZC45" s="59"/>
      <c r="IZD45" s="59"/>
      <c r="IZE45" s="59"/>
      <c r="IZF45" s="59"/>
      <c r="IZG45" s="59"/>
      <c r="IZH45" s="59"/>
      <c r="IZI45" s="59"/>
      <c r="IZJ45" s="59"/>
      <c r="IZK45" s="59"/>
      <c r="IZL45" s="59"/>
      <c r="IZM45" s="59"/>
      <c r="IZN45" s="59"/>
      <c r="IZO45" s="59"/>
      <c r="IZP45" s="59"/>
      <c r="IZQ45" s="59"/>
      <c r="IZR45" s="59"/>
      <c r="IZS45" s="59"/>
      <c r="IZT45" s="59"/>
      <c r="IZU45" s="59"/>
      <c r="IZV45" s="59"/>
      <c r="IZW45" s="59"/>
      <c r="IZX45" s="59"/>
      <c r="IZY45" s="59"/>
      <c r="IZZ45" s="59"/>
      <c r="JAA45" s="59"/>
      <c r="JAB45" s="59"/>
      <c r="JAC45" s="59"/>
      <c r="JAD45" s="59"/>
      <c r="JAE45" s="59"/>
      <c r="JAF45" s="59"/>
      <c r="JAG45" s="59"/>
      <c r="JAH45" s="59"/>
      <c r="JAI45" s="59"/>
      <c r="JAJ45" s="59"/>
      <c r="JAK45" s="59"/>
      <c r="JAL45" s="59"/>
      <c r="JAM45" s="59"/>
      <c r="JAN45" s="59"/>
      <c r="JAO45" s="59"/>
      <c r="JAP45" s="59"/>
      <c r="JAQ45" s="59"/>
      <c r="JAR45" s="59"/>
      <c r="JAS45" s="59"/>
      <c r="JAT45" s="59"/>
      <c r="JAU45" s="59"/>
      <c r="JAV45" s="59"/>
      <c r="JAW45" s="59"/>
      <c r="JAX45" s="59"/>
      <c r="JAY45" s="59"/>
      <c r="JAZ45" s="59"/>
      <c r="JBA45" s="59"/>
      <c r="JBB45" s="59"/>
      <c r="JBC45" s="59"/>
      <c r="JBD45" s="59"/>
      <c r="JBE45" s="59"/>
      <c r="JBF45" s="59"/>
      <c r="JBG45" s="59"/>
      <c r="JBH45" s="59"/>
      <c r="JBI45" s="59"/>
      <c r="JBJ45" s="59"/>
      <c r="JBK45" s="59"/>
      <c r="JBL45" s="59"/>
      <c r="JBM45" s="59"/>
      <c r="JBN45" s="59"/>
      <c r="JBO45" s="59"/>
      <c r="JBP45" s="59"/>
      <c r="JBQ45" s="59"/>
      <c r="JBR45" s="59"/>
      <c r="JBS45" s="59"/>
      <c r="JBT45" s="59"/>
      <c r="JBU45" s="59"/>
      <c r="JBV45" s="59"/>
      <c r="JBW45" s="59"/>
      <c r="JBX45" s="59"/>
      <c r="JBY45" s="59"/>
      <c r="JBZ45" s="59"/>
      <c r="JCA45" s="59"/>
      <c r="JCB45" s="59"/>
      <c r="JCC45" s="59"/>
      <c r="JCD45" s="59"/>
      <c r="JCE45" s="59"/>
      <c r="JCF45" s="59"/>
      <c r="JCG45" s="59"/>
      <c r="JCH45" s="59"/>
      <c r="JCI45" s="59"/>
      <c r="JCJ45" s="59"/>
      <c r="JCK45" s="59"/>
      <c r="JCL45" s="59"/>
      <c r="JCM45" s="59"/>
      <c r="JCN45" s="59"/>
      <c r="JCO45" s="59"/>
      <c r="JCP45" s="59"/>
      <c r="JCQ45" s="59"/>
      <c r="JCR45" s="59"/>
      <c r="JCS45" s="59"/>
      <c r="JCT45" s="59"/>
      <c r="JCU45" s="59"/>
      <c r="JCV45" s="59"/>
      <c r="JCW45" s="59"/>
      <c r="JCX45" s="59"/>
      <c r="JCY45" s="59"/>
      <c r="JCZ45" s="59"/>
      <c r="JDA45" s="59"/>
      <c r="JDB45" s="59"/>
      <c r="JDC45" s="59"/>
      <c r="JDD45" s="59"/>
      <c r="JDE45" s="59"/>
      <c r="JDF45" s="59"/>
      <c r="JDG45" s="59"/>
      <c r="JDH45" s="59"/>
      <c r="JDI45" s="59"/>
      <c r="JDJ45" s="59"/>
      <c r="JDK45" s="59"/>
      <c r="JDL45" s="59"/>
      <c r="JDM45" s="59"/>
      <c r="JDN45" s="59"/>
      <c r="JDO45" s="59"/>
      <c r="JDP45" s="59"/>
      <c r="JDQ45" s="59"/>
      <c r="JDR45" s="59"/>
      <c r="JDS45" s="59"/>
      <c r="JDT45" s="59"/>
      <c r="JDU45" s="59"/>
      <c r="JDV45" s="59"/>
      <c r="JDW45" s="59"/>
      <c r="JDX45" s="59"/>
      <c r="JDY45" s="59"/>
      <c r="JDZ45" s="59"/>
      <c r="JEA45" s="59"/>
      <c r="JEB45" s="59"/>
      <c r="JEC45" s="59"/>
      <c r="JED45" s="59"/>
      <c r="JEE45" s="59"/>
      <c r="JEF45" s="59"/>
      <c r="JEG45" s="59"/>
      <c r="JEH45" s="59"/>
      <c r="JEI45" s="59"/>
      <c r="JEJ45" s="59"/>
      <c r="JEK45" s="59"/>
      <c r="JEL45" s="59"/>
      <c r="JEM45" s="59"/>
      <c r="JEN45" s="59"/>
      <c r="JEO45" s="59"/>
      <c r="JEP45" s="59"/>
      <c r="JEQ45" s="59"/>
      <c r="JER45" s="59"/>
      <c r="JES45" s="59"/>
      <c r="JET45" s="59"/>
      <c r="JEU45" s="59"/>
      <c r="JEV45" s="59"/>
      <c r="JEW45" s="59"/>
      <c r="JEX45" s="59"/>
      <c r="JEY45" s="59"/>
      <c r="JEZ45" s="59"/>
      <c r="JFA45" s="59"/>
      <c r="JFB45" s="59"/>
      <c r="JFC45" s="59"/>
      <c r="JFD45" s="59"/>
      <c r="JFE45" s="59"/>
      <c r="JFF45" s="59"/>
      <c r="JFG45" s="59"/>
      <c r="JFH45" s="59"/>
      <c r="JFI45" s="59"/>
      <c r="JFJ45" s="59"/>
      <c r="JFK45" s="59"/>
      <c r="JFL45" s="59"/>
      <c r="JFM45" s="59"/>
      <c r="JFN45" s="59"/>
      <c r="JFO45" s="59"/>
      <c r="JFP45" s="59"/>
      <c r="JFQ45" s="59"/>
      <c r="JFR45" s="59"/>
      <c r="JFS45" s="59"/>
      <c r="JFT45" s="59"/>
      <c r="JFU45" s="59"/>
      <c r="JFV45" s="59"/>
      <c r="JFW45" s="59"/>
      <c r="JFX45" s="59"/>
      <c r="JFY45" s="59"/>
      <c r="JFZ45" s="59"/>
      <c r="JGA45" s="59"/>
      <c r="JGB45" s="59"/>
      <c r="JGC45" s="59"/>
      <c r="JGD45" s="59"/>
      <c r="JGE45" s="59"/>
      <c r="JGF45" s="59"/>
      <c r="JGG45" s="59"/>
      <c r="JGH45" s="59"/>
      <c r="JGI45" s="59"/>
      <c r="JGJ45" s="59"/>
      <c r="JGK45" s="59"/>
      <c r="JGL45" s="59"/>
      <c r="JGM45" s="59"/>
      <c r="JGN45" s="59"/>
      <c r="JGO45" s="59"/>
      <c r="JGP45" s="59"/>
      <c r="JGQ45" s="59"/>
      <c r="JGR45" s="59"/>
      <c r="JGS45" s="59"/>
      <c r="JGT45" s="59"/>
      <c r="JGU45" s="59"/>
      <c r="JGV45" s="59"/>
      <c r="JGW45" s="59"/>
      <c r="JGX45" s="59"/>
      <c r="JGY45" s="59"/>
      <c r="JGZ45" s="59"/>
      <c r="JHA45" s="59"/>
      <c r="JHB45" s="59"/>
      <c r="JHC45" s="59"/>
      <c r="JHD45" s="59"/>
      <c r="JHE45" s="59"/>
      <c r="JHF45" s="59"/>
      <c r="JHG45" s="59"/>
      <c r="JHH45" s="59"/>
      <c r="JHI45" s="59"/>
      <c r="JHJ45" s="59"/>
      <c r="JHK45" s="59"/>
      <c r="JHL45" s="59"/>
      <c r="JHM45" s="59"/>
      <c r="JHN45" s="59"/>
      <c r="JHO45" s="59"/>
      <c r="JHP45" s="59"/>
      <c r="JHQ45" s="59"/>
      <c r="JHR45" s="59"/>
      <c r="JHS45" s="59"/>
      <c r="JHT45" s="59"/>
      <c r="JHU45" s="59"/>
      <c r="JHV45" s="59"/>
      <c r="JHW45" s="59"/>
      <c r="JHX45" s="59"/>
      <c r="JHY45" s="59"/>
      <c r="JHZ45" s="59"/>
      <c r="JIA45" s="59"/>
      <c r="JIB45" s="59"/>
      <c r="JIC45" s="59"/>
      <c r="JID45" s="59"/>
      <c r="JIE45" s="59"/>
      <c r="JIF45" s="59"/>
      <c r="JIG45" s="59"/>
      <c r="JIH45" s="59"/>
      <c r="JII45" s="59"/>
      <c r="JIJ45" s="59"/>
      <c r="JIK45" s="59"/>
      <c r="JIL45" s="59"/>
      <c r="JIM45" s="59"/>
      <c r="JIN45" s="59"/>
      <c r="JIO45" s="59"/>
      <c r="JIP45" s="59"/>
      <c r="JIQ45" s="59"/>
      <c r="JIR45" s="59"/>
      <c r="JIS45" s="59"/>
      <c r="JIT45" s="59"/>
      <c r="JIU45" s="59"/>
      <c r="JIV45" s="59"/>
      <c r="JIW45" s="59"/>
      <c r="JIX45" s="59"/>
      <c r="JIY45" s="59"/>
      <c r="JIZ45" s="59"/>
      <c r="JJA45" s="59"/>
      <c r="JJB45" s="59"/>
      <c r="JJC45" s="59"/>
      <c r="JJD45" s="59"/>
      <c r="JJE45" s="59"/>
      <c r="JJF45" s="59"/>
      <c r="JJG45" s="59"/>
      <c r="JJH45" s="59"/>
      <c r="JJI45" s="59"/>
      <c r="JJJ45" s="59"/>
      <c r="JJK45" s="59"/>
      <c r="JJL45" s="59"/>
      <c r="JJM45" s="59"/>
      <c r="JJN45" s="59"/>
      <c r="JJO45" s="59"/>
      <c r="JJP45" s="59"/>
      <c r="JJQ45" s="59"/>
      <c r="JJR45" s="59"/>
      <c r="JJS45" s="59"/>
      <c r="JJT45" s="59"/>
      <c r="JJU45" s="59"/>
      <c r="JJV45" s="59"/>
      <c r="JJW45" s="59"/>
      <c r="JJX45" s="59"/>
      <c r="JJY45" s="59"/>
      <c r="JJZ45" s="59"/>
      <c r="JKA45" s="59"/>
      <c r="JKB45" s="59"/>
      <c r="JKC45" s="59"/>
      <c r="JKD45" s="59"/>
      <c r="JKE45" s="59"/>
      <c r="JKF45" s="59"/>
      <c r="JKG45" s="59"/>
      <c r="JKH45" s="59"/>
      <c r="JKI45" s="59"/>
      <c r="JKJ45" s="59"/>
      <c r="JKK45" s="59"/>
      <c r="JKL45" s="59"/>
      <c r="JKM45" s="59"/>
      <c r="JKN45" s="59"/>
      <c r="JKO45" s="59"/>
      <c r="JKP45" s="59"/>
      <c r="JKQ45" s="59"/>
      <c r="JKR45" s="59"/>
      <c r="JKS45" s="59"/>
      <c r="JKT45" s="59"/>
      <c r="JKU45" s="59"/>
      <c r="JKV45" s="59"/>
      <c r="JKW45" s="59"/>
      <c r="JKX45" s="59"/>
      <c r="JKY45" s="59"/>
      <c r="JKZ45" s="59"/>
      <c r="JLA45" s="59"/>
      <c r="JLB45" s="59"/>
      <c r="JLC45" s="59"/>
      <c r="JLD45" s="59"/>
      <c r="JLE45" s="59"/>
      <c r="JLF45" s="59"/>
      <c r="JLG45" s="59"/>
      <c r="JLH45" s="59"/>
      <c r="JLI45" s="59"/>
      <c r="JLJ45" s="59"/>
      <c r="JLK45" s="59"/>
      <c r="JLL45" s="59"/>
      <c r="JLM45" s="59"/>
      <c r="JLN45" s="59"/>
      <c r="JLO45" s="59"/>
      <c r="JLP45" s="59"/>
      <c r="JLQ45" s="59"/>
      <c r="JLR45" s="59"/>
      <c r="JLS45" s="59"/>
      <c r="JLT45" s="59"/>
      <c r="JLU45" s="59"/>
      <c r="JLV45" s="59"/>
      <c r="JLW45" s="59"/>
      <c r="JLX45" s="59"/>
      <c r="JLY45" s="59"/>
      <c r="JLZ45" s="59"/>
      <c r="JMA45" s="59"/>
      <c r="JMB45" s="59"/>
      <c r="JMC45" s="59"/>
      <c r="JMD45" s="59"/>
      <c r="JME45" s="59"/>
      <c r="JMF45" s="59"/>
      <c r="JMG45" s="59"/>
      <c r="JMH45" s="59"/>
      <c r="JMI45" s="59"/>
      <c r="JMJ45" s="59"/>
      <c r="JMK45" s="59"/>
      <c r="JML45" s="59"/>
      <c r="JMM45" s="59"/>
      <c r="JMN45" s="59"/>
      <c r="JMO45" s="59"/>
      <c r="JMP45" s="59"/>
      <c r="JMQ45" s="59"/>
      <c r="JMR45" s="59"/>
      <c r="JMS45" s="59"/>
      <c r="JMT45" s="59"/>
      <c r="JMU45" s="59"/>
      <c r="JMV45" s="59"/>
      <c r="JMW45" s="59"/>
      <c r="JMX45" s="59"/>
      <c r="JMY45" s="59"/>
      <c r="JMZ45" s="59"/>
      <c r="JNA45" s="59"/>
      <c r="JNB45" s="59"/>
      <c r="JNC45" s="59"/>
      <c r="JND45" s="59"/>
      <c r="JNE45" s="59"/>
      <c r="JNF45" s="59"/>
      <c r="JNG45" s="59"/>
      <c r="JNH45" s="59"/>
      <c r="JNI45" s="59"/>
      <c r="JNJ45" s="59"/>
      <c r="JNK45" s="59"/>
      <c r="JNL45" s="59"/>
      <c r="JNM45" s="59"/>
      <c r="JNN45" s="59"/>
      <c r="JNO45" s="59"/>
      <c r="JNP45" s="59"/>
      <c r="JNQ45" s="59"/>
      <c r="JNR45" s="59"/>
      <c r="JNS45" s="59"/>
      <c r="JNT45" s="59"/>
      <c r="JNU45" s="59"/>
      <c r="JNV45" s="59"/>
      <c r="JNW45" s="59"/>
      <c r="JNX45" s="59"/>
      <c r="JNY45" s="59"/>
      <c r="JNZ45" s="59"/>
      <c r="JOA45" s="59"/>
      <c r="JOB45" s="59"/>
      <c r="JOC45" s="59"/>
      <c r="JOD45" s="59"/>
      <c r="JOE45" s="59"/>
      <c r="JOF45" s="59"/>
      <c r="JOG45" s="59"/>
      <c r="JOH45" s="59"/>
      <c r="JOI45" s="59"/>
      <c r="JOJ45" s="59"/>
      <c r="JOK45" s="59"/>
      <c r="JOL45" s="59"/>
      <c r="JOM45" s="59"/>
      <c r="JON45" s="59"/>
      <c r="JOO45" s="59"/>
      <c r="JOP45" s="59"/>
      <c r="JOQ45" s="59"/>
      <c r="JOR45" s="59"/>
      <c r="JOS45" s="59"/>
      <c r="JOT45" s="59"/>
      <c r="JOU45" s="59"/>
      <c r="JOV45" s="59"/>
      <c r="JOW45" s="59"/>
      <c r="JOX45" s="59"/>
      <c r="JOY45" s="59"/>
      <c r="JOZ45" s="59"/>
      <c r="JPA45" s="59"/>
      <c r="JPB45" s="59"/>
      <c r="JPC45" s="59"/>
      <c r="JPD45" s="59"/>
      <c r="JPE45" s="59"/>
      <c r="JPF45" s="59"/>
      <c r="JPG45" s="59"/>
      <c r="JPH45" s="59"/>
      <c r="JPI45" s="59"/>
      <c r="JPJ45" s="59"/>
      <c r="JPK45" s="59"/>
      <c r="JPL45" s="59"/>
      <c r="JPM45" s="59"/>
      <c r="JPN45" s="59"/>
      <c r="JPO45" s="59"/>
      <c r="JPP45" s="59"/>
      <c r="JPQ45" s="59"/>
      <c r="JPR45" s="59"/>
      <c r="JPS45" s="59"/>
      <c r="JPT45" s="59"/>
      <c r="JPU45" s="59"/>
      <c r="JPV45" s="59"/>
      <c r="JPW45" s="59"/>
      <c r="JPX45" s="59"/>
      <c r="JPY45" s="59"/>
      <c r="JPZ45" s="59"/>
      <c r="JQA45" s="59"/>
      <c r="JQB45" s="59"/>
      <c r="JQC45" s="59"/>
      <c r="JQD45" s="59"/>
      <c r="JQE45" s="59"/>
      <c r="JQF45" s="59"/>
      <c r="JQG45" s="59"/>
      <c r="JQH45" s="59"/>
      <c r="JQI45" s="59"/>
      <c r="JQJ45" s="59"/>
      <c r="JQK45" s="59"/>
      <c r="JQL45" s="59"/>
      <c r="JQM45" s="59"/>
      <c r="JQN45" s="59"/>
      <c r="JQO45" s="59"/>
      <c r="JQP45" s="59"/>
      <c r="JQQ45" s="59"/>
      <c r="JQR45" s="59"/>
      <c r="JQS45" s="59"/>
      <c r="JQT45" s="59"/>
      <c r="JQU45" s="59"/>
      <c r="JQV45" s="59"/>
      <c r="JQW45" s="59"/>
      <c r="JQX45" s="59"/>
      <c r="JQY45" s="59"/>
      <c r="JQZ45" s="59"/>
      <c r="JRA45" s="59"/>
      <c r="JRB45" s="59"/>
      <c r="JRC45" s="59"/>
      <c r="JRD45" s="59"/>
      <c r="JRE45" s="59"/>
      <c r="JRF45" s="59"/>
      <c r="JRG45" s="59"/>
      <c r="JRH45" s="59"/>
      <c r="JRI45" s="59"/>
      <c r="JRJ45" s="59"/>
      <c r="JRK45" s="59"/>
      <c r="JRL45" s="59"/>
      <c r="JRM45" s="59"/>
      <c r="JRN45" s="59"/>
      <c r="JRO45" s="59"/>
      <c r="JRP45" s="59"/>
      <c r="JRQ45" s="59"/>
      <c r="JRR45" s="59"/>
      <c r="JRS45" s="59"/>
      <c r="JRT45" s="59"/>
      <c r="JRU45" s="59"/>
      <c r="JRV45" s="59"/>
      <c r="JRW45" s="59"/>
      <c r="JRX45" s="59"/>
      <c r="JRY45" s="59"/>
      <c r="JRZ45" s="59"/>
      <c r="JSA45" s="59"/>
      <c r="JSB45" s="59"/>
      <c r="JSC45" s="59"/>
      <c r="JSD45" s="59"/>
      <c r="JSE45" s="59"/>
      <c r="JSF45" s="59"/>
      <c r="JSG45" s="59"/>
      <c r="JSH45" s="59"/>
      <c r="JSI45" s="59"/>
      <c r="JSJ45" s="59"/>
      <c r="JSK45" s="59"/>
      <c r="JSL45" s="59"/>
      <c r="JSM45" s="59"/>
      <c r="JSN45" s="59"/>
      <c r="JSO45" s="59"/>
      <c r="JSP45" s="59"/>
      <c r="JSQ45" s="59"/>
      <c r="JSR45" s="59"/>
      <c r="JSS45" s="59"/>
      <c r="JST45" s="59"/>
      <c r="JSU45" s="59"/>
      <c r="JSV45" s="59"/>
      <c r="JSW45" s="59"/>
      <c r="JSX45" s="59"/>
      <c r="JSY45" s="59"/>
      <c r="JSZ45" s="59"/>
      <c r="JTA45" s="59"/>
      <c r="JTB45" s="59"/>
      <c r="JTC45" s="59"/>
      <c r="JTD45" s="59"/>
      <c r="JTE45" s="59"/>
      <c r="JTF45" s="59"/>
      <c r="JTG45" s="59"/>
      <c r="JTH45" s="59"/>
      <c r="JTI45" s="59"/>
      <c r="JTJ45" s="59"/>
      <c r="JTK45" s="59"/>
      <c r="JTL45" s="59"/>
      <c r="JTM45" s="59"/>
      <c r="JTN45" s="59"/>
      <c r="JTO45" s="59"/>
      <c r="JTP45" s="59"/>
      <c r="JTQ45" s="59"/>
      <c r="JTR45" s="59"/>
      <c r="JTS45" s="59"/>
      <c r="JTT45" s="59"/>
      <c r="JTU45" s="59"/>
      <c r="JTV45" s="59"/>
      <c r="JTW45" s="59"/>
      <c r="JTX45" s="59"/>
      <c r="JTY45" s="59"/>
      <c r="JTZ45" s="59"/>
      <c r="JUA45" s="59"/>
      <c r="JUB45" s="59"/>
      <c r="JUC45" s="59"/>
      <c r="JUD45" s="59"/>
      <c r="JUE45" s="59"/>
      <c r="JUF45" s="59"/>
      <c r="JUG45" s="59"/>
      <c r="JUH45" s="59"/>
      <c r="JUI45" s="59"/>
      <c r="JUJ45" s="59"/>
      <c r="JUK45" s="59"/>
      <c r="JUL45" s="59"/>
      <c r="JUM45" s="59"/>
      <c r="JUN45" s="59"/>
      <c r="JUO45" s="59"/>
      <c r="JUP45" s="59"/>
      <c r="JUQ45" s="59"/>
      <c r="JUR45" s="59"/>
      <c r="JUS45" s="59"/>
      <c r="JUT45" s="59"/>
      <c r="JUU45" s="59"/>
      <c r="JUV45" s="59"/>
      <c r="JUW45" s="59"/>
      <c r="JUX45" s="59"/>
      <c r="JUY45" s="59"/>
      <c r="JUZ45" s="59"/>
      <c r="JVA45" s="59"/>
      <c r="JVB45" s="59"/>
      <c r="JVC45" s="59"/>
      <c r="JVD45" s="59"/>
      <c r="JVE45" s="59"/>
      <c r="JVF45" s="59"/>
      <c r="JVG45" s="59"/>
      <c r="JVH45" s="59"/>
      <c r="JVI45" s="59"/>
      <c r="JVJ45" s="59"/>
      <c r="JVK45" s="59"/>
      <c r="JVL45" s="59"/>
      <c r="JVM45" s="59"/>
      <c r="JVN45" s="59"/>
      <c r="JVO45" s="59"/>
      <c r="JVP45" s="59"/>
      <c r="JVQ45" s="59"/>
      <c r="JVR45" s="59"/>
      <c r="JVS45" s="59"/>
      <c r="JVT45" s="59"/>
      <c r="JVU45" s="59"/>
      <c r="JVV45" s="59"/>
      <c r="JVW45" s="59"/>
      <c r="JVX45" s="59"/>
      <c r="JVY45" s="59"/>
      <c r="JVZ45" s="59"/>
      <c r="JWA45" s="59"/>
      <c r="JWB45" s="59"/>
      <c r="JWC45" s="59"/>
      <c r="JWD45" s="59"/>
      <c r="JWE45" s="59"/>
      <c r="JWF45" s="59"/>
      <c r="JWG45" s="59"/>
      <c r="JWH45" s="59"/>
      <c r="JWI45" s="59"/>
      <c r="JWJ45" s="59"/>
      <c r="JWK45" s="59"/>
      <c r="JWL45" s="59"/>
      <c r="JWM45" s="59"/>
      <c r="JWN45" s="59"/>
      <c r="JWO45" s="59"/>
      <c r="JWP45" s="59"/>
      <c r="JWQ45" s="59"/>
      <c r="JWR45" s="59"/>
      <c r="JWS45" s="59"/>
      <c r="JWT45" s="59"/>
      <c r="JWU45" s="59"/>
      <c r="JWV45" s="59"/>
      <c r="JWW45" s="59"/>
      <c r="JWX45" s="59"/>
      <c r="JWY45" s="59"/>
      <c r="JWZ45" s="59"/>
      <c r="JXA45" s="59"/>
      <c r="JXB45" s="59"/>
      <c r="JXC45" s="59"/>
      <c r="JXD45" s="59"/>
      <c r="JXE45" s="59"/>
      <c r="JXF45" s="59"/>
      <c r="JXG45" s="59"/>
      <c r="JXH45" s="59"/>
      <c r="JXI45" s="59"/>
      <c r="JXJ45" s="59"/>
      <c r="JXK45" s="59"/>
      <c r="JXL45" s="59"/>
      <c r="JXM45" s="59"/>
      <c r="JXN45" s="59"/>
      <c r="JXO45" s="59"/>
      <c r="JXP45" s="59"/>
      <c r="JXQ45" s="59"/>
      <c r="JXR45" s="59"/>
      <c r="JXS45" s="59"/>
      <c r="JXT45" s="59"/>
      <c r="JXU45" s="59"/>
      <c r="JXV45" s="59"/>
      <c r="JXW45" s="59"/>
      <c r="JXX45" s="59"/>
      <c r="JXY45" s="59"/>
      <c r="JXZ45" s="59"/>
      <c r="JYA45" s="59"/>
      <c r="JYB45" s="59"/>
      <c r="JYC45" s="59"/>
      <c r="JYD45" s="59"/>
      <c r="JYE45" s="59"/>
      <c r="JYF45" s="59"/>
      <c r="JYG45" s="59"/>
      <c r="JYH45" s="59"/>
      <c r="JYI45" s="59"/>
      <c r="JYJ45" s="59"/>
      <c r="JYK45" s="59"/>
      <c r="JYL45" s="59"/>
      <c r="JYM45" s="59"/>
      <c r="JYN45" s="59"/>
      <c r="JYO45" s="59"/>
      <c r="JYP45" s="59"/>
      <c r="JYQ45" s="59"/>
      <c r="JYR45" s="59"/>
      <c r="JYS45" s="59"/>
      <c r="JYT45" s="59"/>
      <c r="JYU45" s="59"/>
      <c r="JYV45" s="59"/>
      <c r="JYW45" s="59"/>
      <c r="JYX45" s="59"/>
      <c r="JYY45" s="59"/>
      <c r="JYZ45" s="59"/>
      <c r="JZA45" s="59"/>
      <c r="JZB45" s="59"/>
      <c r="JZC45" s="59"/>
      <c r="JZD45" s="59"/>
      <c r="JZE45" s="59"/>
      <c r="JZF45" s="59"/>
      <c r="JZG45" s="59"/>
      <c r="JZH45" s="59"/>
      <c r="JZI45" s="59"/>
      <c r="JZJ45" s="59"/>
      <c r="JZK45" s="59"/>
      <c r="JZL45" s="59"/>
      <c r="JZM45" s="59"/>
      <c r="JZN45" s="59"/>
      <c r="JZO45" s="59"/>
      <c r="JZP45" s="59"/>
      <c r="JZQ45" s="59"/>
      <c r="JZR45" s="59"/>
      <c r="JZS45" s="59"/>
      <c r="JZT45" s="59"/>
      <c r="JZU45" s="59"/>
      <c r="JZV45" s="59"/>
      <c r="JZW45" s="59"/>
      <c r="JZX45" s="59"/>
      <c r="JZY45" s="59"/>
      <c r="JZZ45" s="59"/>
      <c r="KAA45" s="59"/>
      <c r="KAB45" s="59"/>
      <c r="KAC45" s="59"/>
      <c r="KAD45" s="59"/>
      <c r="KAE45" s="59"/>
      <c r="KAF45" s="59"/>
      <c r="KAG45" s="59"/>
      <c r="KAH45" s="59"/>
      <c r="KAI45" s="59"/>
      <c r="KAJ45" s="59"/>
      <c r="KAK45" s="59"/>
      <c r="KAL45" s="59"/>
      <c r="KAM45" s="59"/>
      <c r="KAN45" s="59"/>
      <c r="KAO45" s="59"/>
      <c r="KAP45" s="59"/>
      <c r="KAQ45" s="59"/>
      <c r="KAR45" s="59"/>
      <c r="KAS45" s="59"/>
      <c r="KAT45" s="59"/>
      <c r="KAU45" s="59"/>
      <c r="KAV45" s="59"/>
      <c r="KAW45" s="59"/>
      <c r="KAX45" s="59"/>
      <c r="KAY45" s="59"/>
      <c r="KAZ45" s="59"/>
      <c r="KBA45" s="59"/>
      <c r="KBB45" s="59"/>
      <c r="KBC45" s="59"/>
      <c r="KBD45" s="59"/>
      <c r="KBE45" s="59"/>
      <c r="KBF45" s="59"/>
      <c r="KBG45" s="59"/>
      <c r="KBH45" s="59"/>
      <c r="KBI45" s="59"/>
      <c r="KBJ45" s="59"/>
      <c r="KBK45" s="59"/>
      <c r="KBL45" s="59"/>
      <c r="KBM45" s="59"/>
      <c r="KBN45" s="59"/>
      <c r="KBO45" s="59"/>
      <c r="KBP45" s="59"/>
      <c r="KBQ45" s="59"/>
      <c r="KBR45" s="59"/>
      <c r="KBS45" s="59"/>
      <c r="KBT45" s="59"/>
      <c r="KBU45" s="59"/>
      <c r="KBV45" s="59"/>
      <c r="KBW45" s="59"/>
      <c r="KBX45" s="59"/>
      <c r="KBY45" s="59"/>
      <c r="KBZ45" s="59"/>
      <c r="KCA45" s="59"/>
      <c r="KCB45" s="59"/>
      <c r="KCC45" s="59"/>
      <c r="KCD45" s="59"/>
      <c r="KCE45" s="59"/>
      <c r="KCF45" s="59"/>
      <c r="KCG45" s="59"/>
      <c r="KCH45" s="59"/>
      <c r="KCI45" s="59"/>
      <c r="KCJ45" s="59"/>
      <c r="KCK45" s="59"/>
      <c r="KCL45" s="59"/>
      <c r="KCM45" s="59"/>
      <c r="KCN45" s="59"/>
      <c r="KCO45" s="59"/>
      <c r="KCP45" s="59"/>
      <c r="KCQ45" s="59"/>
      <c r="KCR45" s="59"/>
      <c r="KCS45" s="59"/>
      <c r="KCT45" s="59"/>
      <c r="KCU45" s="59"/>
      <c r="KCV45" s="59"/>
      <c r="KCW45" s="59"/>
      <c r="KCX45" s="59"/>
      <c r="KCY45" s="59"/>
      <c r="KCZ45" s="59"/>
      <c r="KDA45" s="59"/>
      <c r="KDB45" s="59"/>
      <c r="KDC45" s="59"/>
      <c r="KDD45" s="59"/>
      <c r="KDE45" s="59"/>
      <c r="KDF45" s="59"/>
      <c r="KDG45" s="59"/>
      <c r="KDH45" s="59"/>
      <c r="KDI45" s="59"/>
      <c r="KDJ45" s="59"/>
      <c r="KDK45" s="59"/>
      <c r="KDL45" s="59"/>
      <c r="KDM45" s="59"/>
      <c r="KDN45" s="59"/>
      <c r="KDO45" s="59"/>
      <c r="KDP45" s="59"/>
      <c r="KDQ45" s="59"/>
      <c r="KDR45" s="59"/>
      <c r="KDS45" s="59"/>
      <c r="KDT45" s="59"/>
      <c r="KDU45" s="59"/>
      <c r="KDV45" s="59"/>
      <c r="KDW45" s="59"/>
      <c r="KDX45" s="59"/>
      <c r="KDY45" s="59"/>
      <c r="KDZ45" s="59"/>
      <c r="KEA45" s="59"/>
      <c r="KEB45" s="59"/>
      <c r="KEC45" s="59"/>
      <c r="KED45" s="59"/>
      <c r="KEE45" s="59"/>
      <c r="KEF45" s="59"/>
      <c r="KEG45" s="59"/>
      <c r="KEH45" s="59"/>
      <c r="KEI45" s="59"/>
      <c r="KEJ45" s="59"/>
      <c r="KEK45" s="59"/>
      <c r="KEL45" s="59"/>
      <c r="KEM45" s="59"/>
      <c r="KEN45" s="59"/>
      <c r="KEO45" s="59"/>
      <c r="KEP45" s="59"/>
      <c r="KEQ45" s="59"/>
      <c r="KER45" s="59"/>
      <c r="KES45" s="59"/>
      <c r="KET45" s="59"/>
      <c r="KEU45" s="59"/>
      <c r="KEV45" s="59"/>
      <c r="KEW45" s="59"/>
      <c r="KEX45" s="59"/>
      <c r="KEY45" s="59"/>
      <c r="KEZ45" s="59"/>
      <c r="KFA45" s="59"/>
      <c r="KFB45" s="59"/>
      <c r="KFC45" s="59"/>
      <c r="KFD45" s="59"/>
      <c r="KFE45" s="59"/>
      <c r="KFF45" s="59"/>
      <c r="KFG45" s="59"/>
      <c r="KFH45" s="59"/>
      <c r="KFI45" s="59"/>
      <c r="KFJ45" s="59"/>
      <c r="KFK45" s="59"/>
      <c r="KFL45" s="59"/>
      <c r="KFM45" s="59"/>
      <c r="KFN45" s="59"/>
      <c r="KFO45" s="59"/>
      <c r="KFP45" s="59"/>
      <c r="KFQ45" s="59"/>
      <c r="KFR45" s="59"/>
      <c r="KFS45" s="59"/>
      <c r="KFT45" s="59"/>
      <c r="KFU45" s="59"/>
      <c r="KFV45" s="59"/>
      <c r="KFW45" s="59"/>
      <c r="KFX45" s="59"/>
      <c r="KFY45" s="59"/>
      <c r="KFZ45" s="59"/>
      <c r="KGA45" s="59"/>
      <c r="KGB45" s="59"/>
      <c r="KGC45" s="59"/>
      <c r="KGD45" s="59"/>
      <c r="KGE45" s="59"/>
      <c r="KGF45" s="59"/>
      <c r="KGG45" s="59"/>
      <c r="KGH45" s="59"/>
      <c r="KGI45" s="59"/>
      <c r="KGJ45" s="59"/>
      <c r="KGK45" s="59"/>
      <c r="KGL45" s="59"/>
      <c r="KGM45" s="59"/>
      <c r="KGN45" s="59"/>
      <c r="KGO45" s="59"/>
      <c r="KGP45" s="59"/>
      <c r="KGQ45" s="59"/>
      <c r="KGR45" s="59"/>
      <c r="KGS45" s="59"/>
      <c r="KGT45" s="59"/>
      <c r="KGU45" s="59"/>
      <c r="KGV45" s="59"/>
      <c r="KGW45" s="59"/>
      <c r="KGX45" s="59"/>
      <c r="KGY45" s="59"/>
      <c r="KGZ45" s="59"/>
      <c r="KHA45" s="59"/>
      <c r="KHB45" s="59"/>
      <c r="KHC45" s="59"/>
      <c r="KHD45" s="59"/>
      <c r="KHE45" s="59"/>
      <c r="KHF45" s="59"/>
      <c r="KHG45" s="59"/>
      <c r="KHH45" s="59"/>
      <c r="KHI45" s="59"/>
      <c r="KHJ45" s="59"/>
      <c r="KHK45" s="59"/>
      <c r="KHL45" s="59"/>
      <c r="KHM45" s="59"/>
      <c r="KHN45" s="59"/>
      <c r="KHO45" s="59"/>
      <c r="KHP45" s="59"/>
      <c r="KHQ45" s="59"/>
      <c r="KHR45" s="59"/>
      <c r="KHS45" s="59"/>
      <c r="KHT45" s="59"/>
      <c r="KHU45" s="59"/>
      <c r="KHV45" s="59"/>
      <c r="KHW45" s="59"/>
      <c r="KHX45" s="59"/>
      <c r="KHY45" s="59"/>
      <c r="KHZ45" s="59"/>
      <c r="KIA45" s="59"/>
      <c r="KIB45" s="59"/>
      <c r="KIC45" s="59"/>
      <c r="KID45" s="59"/>
      <c r="KIE45" s="59"/>
      <c r="KIF45" s="59"/>
      <c r="KIG45" s="59"/>
      <c r="KIH45" s="59"/>
      <c r="KII45" s="59"/>
      <c r="KIJ45" s="59"/>
      <c r="KIK45" s="59"/>
      <c r="KIL45" s="59"/>
      <c r="KIM45" s="59"/>
      <c r="KIN45" s="59"/>
      <c r="KIO45" s="59"/>
      <c r="KIP45" s="59"/>
      <c r="KIQ45" s="59"/>
      <c r="KIR45" s="59"/>
      <c r="KIS45" s="59"/>
      <c r="KIT45" s="59"/>
      <c r="KIU45" s="59"/>
      <c r="KIV45" s="59"/>
      <c r="KIW45" s="59"/>
      <c r="KIX45" s="59"/>
      <c r="KIY45" s="59"/>
      <c r="KIZ45" s="59"/>
      <c r="KJA45" s="59"/>
      <c r="KJB45" s="59"/>
      <c r="KJC45" s="59"/>
      <c r="KJD45" s="59"/>
      <c r="KJE45" s="59"/>
      <c r="KJF45" s="59"/>
      <c r="KJG45" s="59"/>
      <c r="KJH45" s="59"/>
      <c r="KJI45" s="59"/>
      <c r="KJJ45" s="59"/>
      <c r="KJK45" s="59"/>
      <c r="KJL45" s="59"/>
      <c r="KJM45" s="59"/>
      <c r="KJN45" s="59"/>
      <c r="KJO45" s="59"/>
      <c r="KJP45" s="59"/>
      <c r="KJQ45" s="59"/>
      <c r="KJR45" s="59"/>
      <c r="KJS45" s="59"/>
      <c r="KJT45" s="59"/>
      <c r="KJU45" s="59"/>
      <c r="KJV45" s="59"/>
      <c r="KJW45" s="59"/>
      <c r="KJX45" s="59"/>
      <c r="KJY45" s="59"/>
      <c r="KJZ45" s="59"/>
      <c r="KKA45" s="59"/>
      <c r="KKB45" s="59"/>
      <c r="KKC45" s="59"/>
      <c r="KKD45" s="59"/>
      <c r="KKE45" s="59"/>
      <c r="KKF45" s="59"/>
      <c r="KKG45" s="59"/>
      <c r="KKH45" s="59"/>
      <c r="KKI45" s="59"/>
      <c r="KKJ45" s="59"/>
      <c r="KKK45" s="59"/>
      <c r="KKL45" s="59"/>
      <c r="KKM45" s="59"/>
      <c r="KKN45" s="59"/>
      <c r="KKO45" s="59"/>
      <c r="KKP45" s="59"/>
      <c r="KKQ45" s="59"/>
      <c r="KKR45" s="59"/>
      <c r="KKS45" s="59"/>
      <c r="KKT45" s="59"/>
      <c r="KKU45" s="59"/>
      <c r="KKV45" s="59"/>
      <c r="KKW45" s="59"/>
      <c r="KKX45" s="59"/>
      <c r="KKY45" s="59"/>
      <c r="KKZ45" s="59"/>
      <c r="KLA45" s="59"/>
      <c r="KLB45" s="59"/>
      <c r="KLC45" s="59"/>
      <c r="KLD45" s="59"/>
      <c r="KLE45" s="59"/>
      <c r="KLF45" s="59"/>
      <c r="KLG45" s="59"/>
      <c r="KLH45" s="59"/>
      <c r="KLI45" s="59"/>
      <c r="KLJ45" s="59"/>
      <c r="KLK45" s="59"/>
      <c r="KLL45" s="59"/>
      <c r="KLM45" s="59"/>
      <c r="KLN45" s="59"/>
      <c r="KLO45" s="59"/>
      <c r="KLP45" s="59"/>
      <c r="KLQ45" s="59"/>
      <c r="KLR45" s="59"/>
      <c r="KLS45" s="59"/>
      <c r="KLT45" s="59"/>
      <c r="KLU45" s="59"/>
      <c r="KLV45" s="59"/>
      <c r="KLW45" s="59"/>
      <c r="KLX45" s="59"/>
      <c r="KLY45" s="59"/>
      <c r="KLZ45" s="59"/>
      <c r="KMA45" s="59"/>
      <c r="KMB45" s="59"/>
      <c r="KMC45" s="59"/>
      <c r="KMD45" s="59"/>
      <c r="KME45" s="59"/>
      <c r="KMF45" s="59"/>
      <c r="KMG45" s="59"/>
      <c r="KMH45" s="59"/>
      <c r="KMI45" s="59"/>
      <c r="KMJ45" s="59"/>
      <c r="KMK45" s="59"/>
      <c r="KML45" s="59"/>
      <c r="KMM45" s="59"/>
      <c r="KMN45" s="59"/>
      <c r="KMO45" s="59"/>
      <c r="KMP45" s="59"/>
      <c r="KMQ45" s="59"/>
      <c r="KMR45" s="59"/>
      <c r="KMS45" s="59"/>
      <c r="KMT45" s="59"/>
      <c r="KMU45" s="59"/>
      <c r="KMV45" s="59"/>
      <c r="KMW45" s="59"/>
      <c r="KMX45" s="59"/>
      <c r="KMY45" s="59"/>
      <c r="KMZ45" s="59"/>
      <c r="KNA45" s="59"/>
      <c r="KNB45" s="59"/>
      <c r="KNC45" s="59"/>
      <c r="KND45" s="59"/>
      <c r="KNE45" s="59"/>
      <c r="KNF45" s="59"/>
      <c r="KNG45" s="59"/>
      <c r="KNH45" s="59"/>
      <c r="KNI45" s="59"/>
      <c r="KNJ45" s="59"/>
      <c r="KNK45" s="59"/>
      <c r="KNL45" s="59"/>
      <c r="KNM45" s="59"/>
      <c r="KNN45" s="59"/>
      <c r="KNO45" s="59"/>
      <c r="KNP45" s="59"/>
      <c r="KNQ45" s="59"/>
      <c r="KNR45" s="59"/>
      <c r="KNS45" s="59"/>
      <c r="KNT45" s="59"/>
      <c r="KNU45" s="59"/>
      <c r="KNV45" s="59"/>
      <c r="KNW45" s="59"/>
      <c r="KNX45" s="59"/>
      <c r="KNY45" s="59"/>
      <c r="KNZ45" s="59"/>
      <c r="KOA45" s="59"/>
      <c r="KOB45" s="59"/>
      <c r="KOC45" s="59"/>
      <c r="KOD45" s="59"/>
      <c r="KOE45" s="59"/>
      <c r="KOF45" s="59"/>
      <c r="KOG45" s="59"/>
      <c r="KOH45" s="59"/>
      <c r="KOI45" s="59"/>
      <c r="KOJ45" s="59"/>
      <c r="KOK45" s="59"/>
      <c r="KOL45" s="59"/>
      <c r="KOM45" s="59"/>
      <c r="KON45" s="59"/>
      <c r="KOO45" s="59"/>
      <c r="KOP45" s="59"/>
      <c r="KOQ45" s="59"/>
      <c r="KOR45" s="59"/>
      <c r="KOS45" s="59"/>
      <c r="KOT45" s="59"/>
      <c r="KOU45" s="59"/>
      <c r="KOV45" s="59"/>
      <c r="KOW45" s="59"/>
      <c r="KOX45" s="59"/>
      <c r="KOY45" s="59"/>
      <c r="KOZ45" s="59"/>
      <c r="KPA45" s="59"/>
      <c r="KPB45" s="59"/>
      <c r="KPC45" s="59"/>
      <c r="KPD45" s="59"/>
      <c r="KPE45" s="59"/>
      <c r="KPF45" s="59"/>
      <c r="KPG45" s="59"/>
      <c r="KPH45" s="59"/>
      <c r="KPI45" s="59"/>
      <c r="KPJ45" s="59"/>
      <c r="KPK45" s="59"/>
      <c r="KPL45" s="59"/>
      <c r="KPM45" s="59"/>
      <c r="KPN45" s="59"/>
      <c r="KPO45" s="59"/>
      <c r="KPP45" s="59"/>
      <c r="KPQ45" s="59"/>
      <c r="KPR45" s="59"/>
      <c r="KPS45" s="59"/>
      <c r="KPT45" s="59"/>
      <c r="KPU45" s="59"/>
      <c r="KPV45" s="59"/>
      <c r="KPW45" s="59"/>
      <c r="KPX45" s="59"/>
      <c r="KPY45" s="59"/>
      <c r="KPZ45" s="59"/>
      <c r="KQA45" s="59"/>
      <c r="KQB45" s="59"/>
      <c r="KQC45" s="59"/>
      <c r="KQD45" s="59"/>
      <c r="KQE45" s="59"/>
      <c r="KQF45" s="59"/>
      <c r="KQG45" s="59"/>
      <c r="KQH45" s="59"/>
      <c r="KQI45" s="59"/>
      <c r="KQJ45" s="59"/>
      <c r="KQK45" s="59"/>
      <c r="KQL45" s="59"/>
      <c r="KQM45" s="59"/>
      <c r="KQN45" s="59"/>
      <c r="KQO45" s="59"/>
      <c r="KQP45" s="59"/>
      <c r="KQQ45" s="59"/>
      <c r="KQR45" s="59"/>
      <c r="KQS45" s="59"/>
      <c r="KQT45" s="59"/>
      <c r="KQU45" s="59"/>
      <c r="KQV45" s="59"/>
      <c r="KQW45" s="59"/>
      <c r="KQX45" s="59"/>
      <c r="KQY45" s="59"/>
      <c r="KQZ45" s="59"/>
      <c r="KRA45" s="59"/>
      <c r="KRB45" s="59"/>
      <c r="KRC45" s="59"/>
      <c r="KRD45" s="59"/>
      <c r="KRE45" s="59"/>
      <c r="KRF45" s="59"/>
      <c r="KRG45" s="59"/>
      <c r="KRH45" s="59"/>
      <c r="KRI45" s="59"/>
      <c r="KRJ45" s="59"/>
      <c r="KRK45" s="59"/>
      <c r="KRL45" s="59"/>
      <c r="KRM45" s="59"/>
      <c r="KRN45" s="59"/>
      <c r="KRO45" s="59"/>
      <c r="KRP45" s="59"/>
      <c r="KRQ45" s="59"/>
      <c r="KRR45" s="59"/>
      <c r="KRS45" s="59"/>
      <c r="KRT45" s="59"/>
      <c r="KRU45" s="59"/>
      <c r="KRV45" s="59"/>
      <c r="KRW45" s="59"/>
      <c r="KRX45" s="59"/>
      <c r="KRY45" s="59"/>
      <c r="KRZ45" s="59"/>
      <c r="KSA45" s="59"/>
      <c r="KSB45" s="59"/>
      <c r="KSC45" s="59"/>
      <c r="KSD45" s="59"/>
      <c r="KSE45" s="59"/>
      <c r="KSF45" s="59"/>
      <c r="KSG45" s="59"/>
      <c r="KSH45" s="59"/>
      <c r="KSI45" s="59"/>
      <c r="KSJ45" s="59"/>
      <c r="KSK45" s="59"/>
      <c r="KSL45" s="59"/>
      <c r="KSM45" s="59"/>
      <c r="KSN45" s="59"/>
      <c r="KSO45" s="59"/>
      <c r="KSP45" s="59"/>
      <c r="KSQ45" s="59"/>
      <c r="KSR45" s="59"/>
      <c r="KSS45" s="59"/>
      <c r="KST45" s="59"/>
      <c r="KSU45" s="59"/>
      <c r="KSV45" s="59"/>
      <c r="KSW45" s="59"/>
      <c r="KSX45" s="59"/>
      <c r="KSY45" s="59"/>
      <c r="KSZ45" s="59"/>
      <c r="KTA45" s="59"/>
      <c r="KTB45" s="59"/>
      <c r="KTC45" s="59"/>
      <c r="KTD45" s="59"/>
      <c r="KTE45" s="59"/>
      <c r="KTF45" s="59"/>
      <c r="KTG45" s="59"/>
      <c r="KTH45" s="59"/>
      <c r="KTI45" s="59"/>
      <c r="KTJ45" s="59"/>
      <c r="KTK45" s="59"/>
      <c r="KTL45" s="59"/>
      <c r="KTM45" s="59"/>
      <c r="KTN45" s="59"/>
      <c r="KTO45" s="59"/>
      <c r="KTP45" s="59"/>
      <c r="KTQ45" s="59"/>
      <c r="KTR45" s="59"/>
      <c r="KTS45" s="59"/>
      <c r="KTT45" s="59"/>
      <c r="KTU45" s="59"/>
      <c r="KTV45" s="59"/>
      <c r="KTW45" s="59"/>
      <c r="KTX45" s="59"/>
      <c r="KTY45" s="59"/>
      <c r="KTZ45" s="59"/>
      <c r="KUA45" s="59"/>
      <c r="KUB45" s="59"/>
      <c r="KUC45" s="59"/>
      <c r="KUD45" s="59"/>
      <c r="KUE45" s="59"/>
      <c r="KUF45" s="59"/>
      <c r="KUG45" s="59"/>
      <c r="KUH45" s="59"/>
      <c r="KUI45" s="59"/>
      <c r="KUJ45" s="59"/>
      <c r="KUK45" s="59"/>
      <c r="KUL45" s="59"/>
      <c r="KUM45" s="59"/>
      <c r="KUN45" s="59"/>
      <c r="KUO45" s="59"/>
      <c r="KUP45" s="59"/>
      <c r="KUQ45" s="59"/>
      <c r="KUR45" s="59"/>
      <c r="KUS45" s="59"/>
      <c r="KUT45" s="59"/>
      <c r="KUU45" s="59"/>
      <c r="KUV45" s="59"/>
      <c r="KUW45" s="59"/>
      <c r="KUX45" s="59"/>
      <c r="KUY45" s="59"/>
      <c r="KUZ45" s="59"/>
      <c r="KVA45" s="59"/>
      <c r="KVB45" s="59"/>
      <c r="KVC45" s="59"/>
      <c r="KVD45" s="59"/>
      <c r="KVE45" s="59"/>
      <c r="KVF45" s="59"/>
      <c r="KVG45" s="59"/>
      <c r="KVH45" s="59"/>
      <c r="KVI45" s="59"/>
      <c r="KVJ45" s="59"/>
      <c r="KVK45" s="59"/>
      <c r="KVL45" s="59"/>
      <c r="KVM45" s="59"/>
      <c r="KVN45" s="59"/>
      <c r="KVO45" s="59"/>
      <c r="KVP45" s="59"/>
      <c r="KVQ45" s="59"/>
      <c r="KVR45" s="59"/>
      <c r="KVS45" s="59"/>
      <c r="KVT45" s="59"/>
      <c r="KVU45" s="59"/>
      <c r="KVV45" s="59"/>
      <c r="KVW45" s="59"/>
      <c r="KVX45" s="59"/>
      <c r="KVY45" s="59"/>
      <c r="KVZ45" s="59"/>
      <c r="KWA45" s="59"/>
      <c r="KWB45" s="59"/>
      <c r="KWC45" s="59"/>
      <c r="KWD45" s="59"/>
      <c r="KWE45" s="59"/>
      <c r="KWF45" s="59"/>
      <c r="KWG45" s="59"/>
      <c r="KWH45" s="59"/>
      <c r="KWI45" s="59"/>
      <c r="KWJ45" s="59"/>
      <c r="KWK45" s="59"/>
      <c r="KWL45" s="59"/>
      <c r="KWM45" s="59"/>
      <c r="KWN45" s="59"/>
      <c r="KWO45" s="59"/>
      <c r="KWP45" s="59"/>
      <c r="KWQ45" s="59"/>
      <c r="KWR45" s="59"/>
      <c r="KWS45" s="59"/>
      <c r="KWT45" s="59"/>
      <c r="KWU45" s="59"/>
      <c r="KWV45" s="59"/>
      <c r="KWW45" s="59"/>
      <c r="KWX45" s="59"/>
      <c r="KWY45" s="59"/>
      <c r="KWZ45" s="59"/>
      <c r="KXA45" s="59"/>
      <c r="KXB45" s="59"/>
      <c r="KXC45" s="59"/>
      <c r="KXD45" s="59"/>
      <c r="KXE45" s="59"/>
      <c r="KXF45" s="59"/>
      <c r="KXG45" s="59"/>
      <c r="KXH45" s="59"/>
      <c r="KXI45" s="59"/>
      <c r="KXJ45" s="59"/>
      <c r="KXK45" s="59"/>
      <c r="KXL45" s="59"/>
      <c r="KXM45" s="59"/>
      <c r="KXN45" s="59"/>
      <c r="KXO45" s="59"/>
      <c r="KXP45" s="59"/>
      <c r="KXQ45" s="59"/>
      <c r="KXR45" s="59"/>
      <c r="KXS45" s="59"/>
      <c r="KXT45" s="59"/>
      <c r="KXU45" s="59"/>
      <c r="KXV45" s="59"/>
      <c r="KXW45" s="59"/>
      <c r="KXX45" s="59"/>
      <c r="KXY45" s="59"/>
      <c r="KXZ45" s="59"/>
      <c r="KYA45" s="59"/>
      <c r="KYB45" s="59"/>
      <c r="KYC45" s="59"/>
      <c r="KYD45" s="59"/>
      <c r="KYE45" s="59"/>
      <c r="KYF45" s="59"/>
      <c r="KYG45" s="59"/>
      <c r="KYH45" s="59"/>
      <c r="KYI45" s="59"/>
      <c r="KYJ45" s="59"/>
      <c r="KYK45" s="59"/>
      <c r="KYL45" s="59"/>
      <c r="KYM45" s="59"/>
      <c r="KYN45" s="59"/>
      <c r="KYO45" s="59"/>
      <c r="KYP45" s="59"/>
      <c r="KYQ45" s="59"/>
      <c r="KYR45" s="59"/>
      <c r="KYS45" s="59"/>
      <c r="KYT45" s="59"/>
      <c r="KYU45" s="59"/>
      <c r="KYV45" s="59"/>
      <c r="KYW45" s="59"/>
      <c r="KYX45" s="59"/>
      <c r="KYY45" s="59"/>
      <c r="KYZ45" s="59"/>
      <c r="KZA45" s="59"/>
      <c r="KZB45" s="59"/>
      <c r="KZC45" s="59"/>
      <c r="KZD45" s="59"/>
      <c r="KZE45" s="59"/>
      <c r="KZF45" s="59"/>
      <c r="KZG45" s="59"/>
      <c r="KZH45" s="59"/>
      <c r="KZI45" s="59"/>
      <c r="KZJ45" s="59"/>
      <c r="KZK45" s="59"/>
      <c r="KZL45" s="59"/>
      <c r="KZM45" s="59"/>
      <c r="KZN45" s="59"/>
      <c r="KZO45" s="59"/>
      <c r="KZP45" s="59"/>
      <c r="KZQ45" s="59"/>
      <c r="KZR45" s="59"/>
      <c r="KZS45" s="59"/>
      <c r="KZT45" s="59"/>
      <c r="KZU45" s="59"/>
      <c r="KZV45" s="59"/>
      <c r="KZW45" s="59"/>
      <c r="KZX45" s="59"/>
      <c r="KZY45" s="59"/>
      <c r="KZZ45" s="59"/>
      <c r="LAA45" s="59"/>
      <c r="LAB45" s="59"/>
      <c r="LAC45" s="59"/>
      <c r="LAD45" s="59"/>
      <c r="LAE45" s="59"/>
      <c r="LAF45" s="59"/>
      <c r="LAG45" s="59"/>
      <c r="LAH45" s="59"/>
      <c r="LAI45" s="59"/>
      <c r="LAJ45" s="59"/>
      <c r="LAK45" s="59"/>
      <c r="LAL45" s="59"/>
      <c r="LAM45" s="59"/>
      <c r="LAN45" s="59"/>
      <c r="LAO45" s="59"/>
      <c r="LAP45" s="59"/>
      <c r="LAQ45" s="59"/>
      <c r="LAR45" s="59"/>
      <c r="LAS45" s="59"/>
      <c r="LAT45" s="59"/>
      <c r="LAU45" s="59"/>
      <c r="LAV45" s="59"/>
      <c r="LAW45" s="59"/>
      <c r="LAX45" s="59"/>
      <c r="LAY45" s="59"/>
      <c r="LAZ45" s="59"/>
      <c r="LBA45" s="59"/>
      <c r="LBB45" s="59"/>
      <c r="LBC45" s="59"/>
      <c r="LBD45" s="59"/>
      <c r="LBE45" s="59"/>
      <c r="LBF45" s="59"/>
      <c r="LBG45" s="59"/>
      <c r="LBH45" s="59"/>
      <c r="LBI45" s="59"/>
      <c r="LBJ45" s="59"/>
      <c r="LBK45" s="59"/>
      <c r="LBL45" s="59"/>
      <c r="LBM45" s="59"/>
      <c r="LBN45" s="59"/>
      <c r="LBO45" s="59"/>
      <c r="LBP45" s="59"/>
      <c r="LBQ45" s="59"/>
      <c r="LBR45" s="59"/>
      <c r="LBS45" s="59"/>
      <c r="LBT45" s="59"/>
      <c r="LBU45" s="59"/>
      <c r="LBV45" s="59"/>
      <c r="LBW45" s="59"/>
      <c r="LBX45" s="59"/>
      <c r="LBY45" s="59"/>
      <c r="LBZ45" s="59"/>
      <c r="LCA45" s="59"/>
      <c r="LCB45" s="59"/>
      <c r="LCC45" s="59"/>
      <c r="LCD45" s="59"/>
      <c r="LCE45" s="59"/>
      <c r="LCF45" s="59"/>
      <c r="LCG45" s="59"/>
      <c r="LCH45" s="59"/>
      <c r="LCI45" s="59"/>
      <c r="LCJ45" s="59"/>
      <c r="LCK45" s="59"/>
      <c r="LCL45" s="59"/>
      <c r="LCM45" s="59"/>
      <c r="LCN45" s="59"/>
      <c r="LCO45" s="59"/>
      <c r="LCP45" s="59"/>
      <c r="LCQ45" s="59"/>
      <c r="LCR45" s="59"/>
      <c r="LCS45" s="59"/>
      <c r="LCT45" s="59"/>
      <c r="LCU45" s="59"/>
      <c r="LCV45" s="59"/>
      <c r="LCW45" s="59"/>
      <c r="LCX45" s="59"/>
      <c r="LCY45" s="59"/>
      <c r="LCZ45" s="59"/>
      <c r="LDA45" s="59"/>
      <c r="LDB45" s="59"/>
      <c r="LDC45" s="59"/>
      <c r="LDD45" s="59"/>
      <c r="LDE45" s="59"/>
      <c r="LDF45" s="59"/>
      <c r="LDG45" s="59"/>
      <c r="LDH45" s="59"/>
      <c r="LDI45" s="59"/>
      <c r="LDJ45" s="59"/>
      <c r="LDK45" s="59"/>
      <c r="LDL45" s="59"/>
      <c r="LDM45" s="59"/>
      <c r="LDN45" s="59"/>
      <c r="LDO45" s="59"/>
      <c r="LDP45" s="59"/>
      <c r="LDQ45" s="59"/>
      <c r="LDR45" s="59"/>
      <c r="LDS45" s="59"/>
      <c r="LDT45" s="59"/>
      <c r="LDU45" s="59"/>
      <c r="LDV45" s="59"/>
      <c r="LDW45" s="59"/>
      <c r="LDX45" s="59"/>
      <c r="LDY45" s="59"/>
      <c r="LDZ45" s="59"/>
      <c r="LEA45" s="59"/>
      <c r="LEB45" s="59"/>
      <c r="LEC45" s="59"/>
      <c r="LED45" s="59"/>
      <c r="LEE45" s="59"/>
      <c r="LEF45" s="59"/>
      <c r="LEG45" s="59"/>
      <c r="LEH45" s="59"/>
      <c r="LEI45" s="59"/>
      <c r="LEJ45" s="59"/>
      <c r="LEK45" s="59"/>
      <c r="LEL45" s="59"/>
      <c r="LEM45" s="59"/>
      <c r="LEN45" s="59"/>
      <c r="LEO45" s="59"/>
      <c r="LEP45" s="59"/>
      <c r="LEQ45" s="59"/>
      <c r="LER45" s="59"/>
      <c r="LES45" s="59"/>
      <c r="LET45" s="59"/>
      <c r="LEU45" s="59"/>
      <c r="LEV45" s="59"/>
      <c r="LEW45" s="59"/>
      <c r="LEX45" s="59"/>
      <c r="LEY45" s="59"/>
      <c r="LEZ45" s="59"/>
      <c r="LFA45" s="59"/>
      <c r="LFB45" s="59"/>
      <c r="LFC45" s="59"/>
      <c r="LFD45" s="59"/>
      <c r="LFE45" s="59"/>
      <c r="LFF45" s="59"/>
      <c r="LFG45" s="59"/>
      <c r="LFH45" s="59"/>
      <c r="LFI45" s="59"/>
      <c r="LFJ45" s="59"/>
      <c r="LFK45" s="59"/>
      <c r="LFL45" s="59"/>
      <c r="LFM45" s="59"/>
      <c r="LFN45" s="59"/>
      <c r="LFO45" s="59"/>
      <c r="LFP45" s="59"/>
      <c r="LFQ45" s="59"/>
      <c r="LFR45" s="59"/>
      <c r="LFS45" s="59"/>
      <c r="LFT45" s="59"/>
      <c r="LFU45" s="59"/>
      <c r="LFV45" s="59"/>
      <c r="LFW45" s="59"/>
      <c r="LFX45" s="59"/>
      <c r="LFY45" s="59"/>
      <c r="LFZ45" s="59"/>
      <c r="LGA45" s="59"/>
      <c r="LGB45" s="59"/>
      <c r="LGC45" s="59"/>
      <c r="LGD45" s="59"/>
      <c r="LGE45" s="59"/>
      <c r="LGF45" s="59"/>
      <c r="LGG45" s="59"/>
      <c r="LGH45" s="59"/>
      <c r="LGI45" s="59"/>
      <c r="LGJ45" s="59"/>
      <c r="LGK45" s="59"/>
      <c r="LGL45" s="59"/>
      <c r="LGM45" s="59"/>
      <c r="LGN45" s="59"/>
      <c r="LGO45" s="59"/>
      <c r="LGP45" s="59"/>
      <c r="LGQ45" s="59"/>
      <c r="LGR45" s="59"/>
      <c r="LGS45" s="59"/>
      <c r="LGT45" s="59"/>
      <c r="LGU45" s="59"/>
      <c r="LGV45" s="59"/>
      <c r="LGW45" s="59"/>
      <c r="LGX45" s="59"/>
      <c r="LGY45" s="59"/>
      <c r="LGZ45" s="59"/>
      <c r="LHA45" s="59"/>
      <c r="LHB45" s="59"/>
      <c r="LHC45" s="59"/>
      <c r="LHD45" s="59"/>
      <c r="LHE45" s="59"/>
      <c r="LHF45" s="59"/>
      <c r="LHG45" s="59"/>
      <c r="LHH45" s="59"/>
      <c r="LHI45" s="59"/>
      <c r="LHJ45" s="59"/>
      <c r="LHK45" s="59"/>
      <c r="LHL45" s="59"/>
      <c r="LHM45" s="59"/>
      <c r="LHN45" s="59"/>
      <c r="LHO45" s="59"/>
      <c r="LHP45" s="59"/>
      <c r="LHQ45" s="59"/>
      <c r="LHR45" s="59"/>
      <c r="LHS45" s="59"/>
      <c r="LHT45" s="59"/>
      <c r="LHU45" s="59"/>
      <c r="LHV45" s="59"/>
      <c r="LHW45" s="59"/>
      <c r="LHX45" s="59"/>
      <c r="LHY45" s="59"/>
      <c r="LHZ45" s="59"/>
      <c r="LIA45" s="59"/>
      <c r="LIB45" s="59"/>
      <c r="LIC45" s="59"/>
      <c r="LID45" s="59"/>
      <c r="LIE45" s="59"/>
      <c r="LIF45" s="59"/>
      <c r="LIG45" s="59"/>
      <c r="LIH45" s="59"/>
      <c r="LII45" s="59"/>
      <c r="LIJ45" s="59"/>
      <c r="LIK45" s="59"/>
      <c r="LIL45" s="59"/>
      <c r="LIM45" s="59"/>
      <c r="LIN45" s="59"/>
      <c r="LIO45" s="59"/>
      <c r="LIP45" s="59"/>
      <c r="LIQ45" s="59"/>
      <c r="LIR45" s="59"/>
      <c r="LIS45" s="59"/>
      <c r="LIT45" s="59"/>
      <c r="LIU45" s="59"/>
      <c r="LIV45" s="59"/>
      <c r="LIW45" s="59"/>
      <c r="LIX45" s="59"/>
      <c r="LIY45" s="59"/>
      <c r="LIZ45" s="59"/>
      <c r="LJA45" s="59"/>
      <c r="LJB45" s="59"/>
      <c r="LJC45" s="59"/>
      <c r="LJD45" s="59"/>
      <c r="LJE45" s="59"/>
      <c r="LJF45" s="59"/>
      <c r="LJG45" s="59"/>
      <c r="LJH45" s="59"/>
      <c r="LJI45" s="59"/>
      <c r="LJJ45" s="59"/>
      <c r="LJK45" s="59"/>
      <c r="LJL45" s="59"/>
      <c r="LJM45" s="59"/>
      <c r="LJN45" s="59"/>
      <c r="LJO45" s="59"/>
      <c r="LJP45" s="59"/>
      <c r="LJQ45" s="59"/>
      <c r="LJR45" s="59"/>
      <c r="LJS45" s="59"/>
      <c r="LJT45" s="59"/>
      <c r="LJU45" s="59"/>
      <c r="LJV45" s="59"/>
      <c r="LJW45" s="59"/>
      <c r="LJX45" s="59"/>
      <c r="LJY45" s="59"/>
      <c r="LJZ45" s="59"/>
      <c r="LKA45" s="59"/>
      <c r="LKB45" s="59"/>
      <c r="LKC45" s="59"/>
      <c r="LKD45" s="59"/>
      <c r="LKE45" s="59"/>
      <c r="LKF45" s="59"/>
      <c r="LKG45" s="59"/>
      <c r="LKH45" s="59"/>
      <c r="LKI45" s="59"/>
      <c r="LKJ45" s="59"/>
      <c r="LKK45" s="59"/>
      <c r="LKL45" s="59"/>
      <c r="LKM45" s="59"/>
      <c r="LKN45" s="59"/>
      <c r="LKO45" s="59"/>
      <c r="LKP45" s="59"/>
      <c r="LKQ45" s="59"/>
      <c r="LKR45" s="59"/>
      <c r="LKS45" s="59"/>
      <c r="LKT45" s="59"/>
      <c r="LKU45" s="59"/>
      <c r="LKV45" s="59"/>
      <c r="LKW45" s="59"/>
      <c r="LKX45" s="59"/>
      <c r="LKY45" s="59"/>
      <c r="LKZ45" s="59"/>
      <c r="LLA45" s="59"/>
      <c r="LLB45" s="59"/>
      <c r="LLC45" s="59"/>
      <c r="LLD45" s="59"/>
      <c r="LLE45" s="59"/>
      <c r="LLF45" s="59"/>
      <c r="LLG45" s="59"/>
      <c r="LLH45" s="59"/>
      <c r="LLI45" s="59"/>
      <c r="LLJ45" s="59"/>
      <c r="LLK45" s="59"/>
      <c r="LLL45" s="59"/>
      <c r="LLM45" s="59"/>
      <c r="LLN45" s="59"/>
      <c r="LLO45" s="59"/>
      <c r="LLP45" s="59"/>
      <c r="LLQ45" s="59"/>
      <c r="LLR45" s="59"/>
      <c r="LLS45" s="59"/>
      <c r="LLT45" s="59"/>
      <c r="LLU45" s="59"/>
      <c r="LLV45" s="59"/>
      <c r="LLW45" s="59"/>
      <c r="LLX45" s="59"/>
      <c r="LLY45" s="59"/>
      <c r="LLZ45" s="59"/>
      <c r="LMA45" s="59"/>
      <c r="LMB45" s="59"/>
      <c r="LMC45" s="59"/>
      <c r="LMD45" s="59"/>
      <c r="LME45" s="59"/>
      <c r="LMF45" s="59"/>
      <c r="LMG45" s="59"/>
      <c r="LMH45" s="59"/>
      <c r="LMI45" s="59"/>
      <c r="LMJ45" s="59"/>
      <c r="LMK45" s="59"/>
      <c r="LML45" s="59"/>
      <c r="LMM45" s="59"/>
      <c r="LMN45" s="59"/>
      <c r="LMO45" s="59"/>
      <c r="LMP45" s="59"/>
      <c r="LMQ45" s="59"/>
      <c r="LMR45" s="59"/>
      <c r="LMS45" s="59"/>
      <c r="LMT45" s="59"/>
      <c r="LMU45" s="59"/>
      <c r="LMV45" s="59"/>
      <c r="LMW45" s="59"/>
      <c r="LMX45" s="59"/>
      <c r="LMY45" s="59"/>
      <c r="LMZ45" s="59"/>
      <c r="LNA45" s="59"/>
      <c r="LNB45" s="59"/>
      <c r="LNC45" s="59"/>
      <c r="LND45" s="59"/>
      <c r="LNE45" s="59"/>
      <c r="LNF45" s="59"/>
      <c r="LNG45" s="59"/>
      <c r="LNH45" s="59"/>
      <c r="LNI45" s="59"/>
      <c r="LNJ45" s="59"/>
      <c r="LNK45" s="59"/>
      <c r="LNL45" s="59"/>
      <c r="LNM45" s="59"/>
      <c r="LNN45" s="59"/>
      <c r="LNO45" s="59"/>
      <c r="LNP45" s="59"/>
      <c r="LNQ45" s="59"/>
      <c r="LNR45" s="59"/>
      <c r="LNS45" s="59"/>
      <c r="LNT45" s="59"/>
      <c r="LNU45" s="59"/>
      <c r="LNV45" s="59"/>
      <c r="LNW45" s="59"/>
      <c r="LNX45" s="59"/>
      <c r="LNY45" s="59"/>
      <c r="LNZ45" s="59"/>
      <c r="LOA45" s="59"/>
      <c r="LOB45" s="59"/>
      <c r="LOC45" s="59"/>
      <c r="LOD45" s="59"/>
      <c r="LOE45" s="59"/>
      <c r="LOF45" s="59"/>
      <c r="LOG45" s="59"/>
      <c r="LOH45" s="59"/>
      <c r="LOI45" s="59"/>
      <c r="LOJ45" s="59"/>
      <c r="LOK45" s="59"/>
      <c r="LOL45" s="59"/>
      <c r="LOM45" s="59"/>
      <c r="LON45" s="59"/>
      <c r="LOO45" s="59"/>
      <c r="LOP45" s="59"/>
      <c r="LOQ45" s="59"/>
      <c r="LOR45" s="59"/>
      <c r="LOS45" s="59"/>
      <c r="LOT45" s="59"/>
      <c r="LOU45" s="59"/>
      <c r="LOV45" s="59"/>
      <c r="LOW45" s="59"/>
      <c r="LOX45" s="59"/>
      <c r="LOY45" s="59"/>
      <c r="LOZ45" s="59"/>
      <c r="LPA45" s="59"/>
      <c r="LPB45" s="59"/>
      <c r="LPC45" s="59"/>
      <c r="LPD45" s="59"/>
      <c r="LPE45" s="59"/>
      <c r="LPF45" s="59"/>
      <c r="LPG45" s="59"/>
      <c r="LPH45" s="59"/>
      <c r="LPI45" s="59"/>
      <c r="LPJ45" s="59"/>
      <c r="LPK45" s="59"/>
      <c r="LPL45" s="59"/>
      <c r="LPM45" s="59"/>
      <c r="LPN45" s="59"/>
      <c r="LPO45" s="59"/>
      <c r="LPP45" s="59"/>
      <c r="LPQ45" s="59"/>
      <c r="LPR45" s="59"/>
      <c r="LPS45" s="59"/>
      <c r="LPT45" s="59"/>
      <c r="LPU45" s="59"/>
      <c r="LPV45" s="59"/>
      <c r="LPW45" s="59"/>
      <c r="LPX45" s="59"/>
      <c r="LPY45" s="59"/>
      <c r="LPZ45" s="59"/>
      <c r="LQA45" s="59"/>
      <c r="LQB45" s="59"/>
      <c r="LQC45" s="59"/>
      <c r="LQD45" s="59"/>
      <c r="LQE45" s="59"/>
      <c r="LQF45" s="59"/>
      <c r="LQG45" s="59"/>
      <c r="LQH45" s="59"/>
      <c r="LQI45" s="59"/>
      <c r="LQJ45" s="59"/>
      <c r="LQK45" s="59"/>
      <c r="LQL45" s="59"/>
      <c r="LQM45" s="59"/>
      <c r="LQN45" s="59"/>
      <c r="LQO45" s="59"/>
      <c r="LQP45" s="59"/>
      <c r="LQQ45" s="59"/>
      <c r="LQR45" s="59"/>
      <c r="LQS45" s="59"/>
      <c r="LQT45" s="59"/>
      <c r="LQU45" s="59"/>
      <c r="LQV45" s="59"/>
      <c r="LQW45" s="59"/>
      <c r="LQX45" s="59"/>
      <c r="LQY45" s="59"/>
      <c r="LQZ45" s="59"/>
      <c r="LRA45" s="59"/>
      <c r="LRB45" s="59"/>
      <c r="LRC45" s="59"/>
      <c r="LRD45" s="59"/>
      <c r="LRE45" s="59"/>
      <c r="LRF45" s="59"/>
      <c r="LRG45" s="59"/>
      <c r="LRH45" s="59"/>
      <c r="LRI45" s="59"/>
      <c r="LRJ45" s="59"/>
      <c r="LRK45" s="59"/>
      <c r="LRL45" s="59"/>
      <c r="LRM45" s="59"/>
      <c r="LRN45" s="59"/>
      <c r="LRO45" s="59"/>
      <c r="LRP45" s="59"/>
      <c r="LRQ45" s="59"/>
      <c r="LRR45" s="59"/>
      <c r="LRS45" s="59"/>
      <c r="LRT45" s="59"/>
      <c r="LRU45" s="59"/>
      <c r="LRV45" s="59"/>
      <c r="LRW45" s="59"/>
      <c r="LRX45" s="59"/>
      <c r="LRY45" s="59"/>
      <c r="LRZ45" s="59"/>
      <c r="LSA45" s="59"/>
      <c r="LSB45" s="59"/>
      <c r="LSC45" s="59"/>
      <c r="LSD45" s="59"/>
      <c r="LSE45" s="59"/>
      <c r="LSF45" s="59"/>
      <c r="LSG45" s="59"/>
      <c r="LSH45" s="59"/>
      <c r="LSI45" s="59"/>
      <c r="LSJ45" s="59"/>
      <c r="LSK45" s="59"/>
      <c r="LSL45" s="59"/>
      <c r="LSM45" s="59"/>
      <c r="LSN45" s="59"/>
      <c r="LSO45" s="59"/>
      <c r="LSP45" s="59"/>
      <c r="LSQ45" s="59"/>
      <c r="LSR45" s="59"/>
      <c r="LSS45" s="59"/>
      <c r="LST45" s="59"/>
      <c r="LSU45" s="59"/>
      <c r="LSV45" s="59"/>
      <c r="LSW45" s="59"/>
      <c r="LSX45" s="59"/>
      <c r="LSY45" s="59"/>
      <c r="LSZ45" s="59"/>
      <c r="LTA45" s="59"/>
      <c r="LTB45" s="59"/>
      <c r="LTC45" s="59"/>
      <c r="LTD45" s="59"/>
      <c r="LTE45" s="59"/>
      <c r="LTF45" s="59"/>
      <c r="LTG45" s="59"/>
      <c r="LTH45" s="59"/>
      <c r="LTI45" s="59"/>
      <c r="LTJ45" s="59"/>
      <c r="LTK45" s="59"/>
      <c r="LTL45" s="59"/>
      <c r="LTM45" s="59"/>
      <c r="LTN45" s="59"/>
      <c r="LTO45" s="59"/>
      <c r="LTP45" s="59"/>
      <c r="LTQ45" s="59"/>
      <c r="LTR45" s="59"/>
      <c r="LTS45" s="59"/>
      <c r="LTT45" s="59"/>
      <c r="LTU45" s="59"/>
      <c r="LTV45" s="59"/>
      <c r="LTW45" s="59"/>
      <c r="LTX45" s="59"/>
      <c r="LTY45" s="59"/>
      <c r="LTZ45" s="59"/>
      <c r="LUA45" s="59"/>
      <c r="LUB45" s="59"/>
      <c r="LUC45" s="59"/>
      <c r="LUD45" s="59"/>
      <c r="LUE45" s="59"/>
      <c r="LUF45" s="59"/>
      <c r="LUG45" s="59"/>
      <c r="LUH45" s="59"/>
      <c r="LUI45" s="59"/>
      <c r="LUJ45" s="59"/>
      <c r="LUK45" s="59"/>
      <c r="LUL45" s="59"/>
      <c r="LUM45" s="59"/>
      <c r="LUN45" s="59"/>
      <c r="LUO45" s="59"/>
      <c r="LUP45" s="59"/>
      <c r="LUQ45" s="59"/>
      <c r="LUR45" s="59"/>
      <c r="LUS45" s="59"/>
      <c r="LUT45" s="59"/>
      <c r="LUU45" s="59"/>
      <c r="LUV45" s="59"/>
      <c r="LUW45" s="59"/>
      <c r="LUX45" s="59"/>
      <c r="LUY45" s="59"/>
      <c r="LUZ45" s="59"/>
      <c r="LVA45" s="59"/>
      <c r="LVB45" s="59"/>
      <c r="LVC45" s="59"/>
      <c r="LVD45" s="59"/>
      <c r="LVE45" s="59"/>
      <c r="LVF45" s="59"/>
      <c r="LVG45" s="59"/>
      <c r="LVH45" s="59"/>
      <c r="LVI45" s="59"/>
      <c r="LVJ45" s="59"/>
      <c r="LVK45" s="59"/>
      <c r="LVL45" s="59"/>
      <c r="LVM45" s="59"/>
      <c r="LVN45" s="59"/>
      <c r="LVO45" s="59"/>
      <c r="LVP45" s="59"/>
      <c r="LVQ45" s="59"/>
      <c r="LVR45" s="59"/>
      <c r="LVS45" s="59"/>
      <c r="LVT45" s="59"/>
      <c r="LVU45" s="59"/>
      <c r="LVV45" s="59"/>
      <c r="LVW45" s="59"/>
      <c r="LVX45" s="59"/>
      <c r="LVY45" s="59"/>
      <c r="LVZ45" s="59"/>
      <c r="LWA45" s="59"/>
      <c r="LWB45" s="59"/>
      <c r="LWC45" s="59"/>
      <c r="LWD45" s="59"/>
      <c r="LWE45" s="59"/>
      <c r="LWF45" s="59"/>
      <c r="LWG45" s="59"/>
      <c r="LWH45" s="59"/>
      <c r="LWI45" s="59"/>
      <c r="LWJ45" s="59"/>
      <c r="LWK45" s="59"/>
      <c r="LWL45" s="59"/>
      <c r="LWM45" s="59"/>
      <c r="LWN45" s="59"/>
      <c r="LWO45" s="59"/>
      <c r="LWP45" s="59"/>
      <c r="LWQ45" s="59"/>
      <c r="LWR45" s="59"/>
      <c r="LWS45" s="59"/>
      <c r="LWT45" s="59"/>
      <c r="LWU45" s="59"/>
      <c r="LWV45" s="59"/>
      <c r="LWW45" s="59"/>
      <c r="LWX45" s="59"/>
      <c r="LWY45" s="59"/>
      <c r="LWZ45" s="59"/>
      <c r="LXA45" s="59"/>
      <c r="LXB45" s="59"/>
      <c r="LXC45" s="59"/>
      <c r="LXD45" s="59"/>
      <c r="LXE45" s="59"/>
      <c r="LXF45" s="59"/>
      <c r="LXG45" s="59"/>
      <c r="LXH45" s="59"/>
      <c r="LXI45" s="59"/>
      <c r="LXJ45" s="59"/>
      <c r="LXK45" s="59"/>
      <c r="LXL45" s="59"/>
      <c r="LXM45" s="59"/>
      <c r="LXN45" s="59"/>
      <c r="LXO45" s="59"/>
      <c r="LXP45" s="59"/>
      <c r="LXQ45" s="59"/>
      <c r="LXR45" s="59"/>
      <c r="LXS45" s="59"/>
      <c r="LXT45" s="59"/>
      <c r="LXU45" s="59"/>
      <c r="LXV45" s="59"/>
      <c r="LXW45" s="59"/>
      <c r="LXX45" s="59"/>
      <c r="LXY45" s="59"/>
      <c r="LXZ45" s="59"/>
      <c r="LYA45" s="59"/>
      <c r="LYB45" s="59"/>
      <c r="LYC45" s="59"/>
      <c r="LYD45" s="59"/>
      <c r="LYE45" s="59"/>
      <c r="LYF45" s="59"/>
      <c r="LYG45" s="59"/>
      <c r="LYH45" s="59"/>
      <c r="LYI45" s="59"/>
      <c r="LYJ45" s="59"/>
      <c r="LYK45" s="59"/>
      <c r="LYL45" s="59"/>
      <c r="LYM45" s="59"/>
      <c r="LYN45" s="59"/>
      <c r="LYO45" s="59"/>
      <c r="LYP45" s="59"/>
      <c r="LYQ45" s="59"/>
      <c r="LYR45" s="59"/>
      <c r="LYS45" s="59"/>
      <c r="LYT45" s="59"/>
      <c r="LYU45" s="59"/>
      <c r="LYV45" s="59"/>
      <c r="LYW45" s="59"/>
      <c r="LYX45" s="59"/>
      <c r="LYY45" s="59"/>
      <c r="LYZ45" s="59"/>
      <c r="LZA45" s="59"/>
      <c r="LZB45" s="59"/>
      <c r="LZC45" s="59"/>
      <c r="LZD45" s="59"/>
      <c r="LZE45" s="59"/>
      <c r="LZF45" s="59"/>
      <c r="LZG45" s="59"/>
      <c r="LZH45" s="59"/>
      <c r="LZI45" s="59"/>
      <c r="LZJ45" s="59"/>
      <c r="LZK45" s="59"/>
      <c r="LZL45" s="59"/>
      <c r="LZM45" s="59"/>
      <c r="LZN45" s="59"/>
      <c r="LZO45" s="59"/>
      <c r="LZP45" s="59"/>
      <c r="LZQ45" s="59"/>
      <c r="LZR45" s="59"/>
      <c r="LZS45" s="59"/>
      <c r="LZT45" s="59"/>
      <c r="LZU45" s="59"/>
      <c r="LZV45" s="59"/>
      <c r="LZW45" s="59"/>
      <c r="LZX45" s="59"/>
      <c r="LZY45" s="59"/>
      <c r="LZZ45" s="59"/>
      <c r="MAA45" s="59"/>
      <c r="MAB45" s="59"/>
      <c r="MAC45" s="59"/>
      <c r="MAD45" s="59"/>
      <c r="MAE45" s="59"/>
      <c r="MAF45" s="59"/>
      <c r="MAG45" s="59"/>
      <c r="MAH45" s="59"/>
      <c r="MAI45" s="59"/>
      <c r="MAJ45" s="59"/>
      <c r="MAK45" s="59"/>
      <c r="MAL45" s="59"/>
      <c r="MAM45" s="59"/>
      <c r="MAN45" s="59"/>
      <c r="MAO45" s="59"/>
      <c r="MAP45" s="59"/>
      <c r="MAQ45" s="59"/>
      <c r="MAR45" s="59"/>
      <c r="MAS45" s="59"/>
      <c r="MAT45" s="59"/>
      <c r="MAU45" s="59"/>
      <c r="MAV45" s="59"/>
      <c r="MAW45" s="59"/>
      <c r="MAX45" s="59"/>
      <c r="MAY45" s="59"/>
      <c r="MAZ45" s="59"/>
      <c r="MBA45" s="59"/>
      <c r="MBB45" s="59"/>
      <c r="MBC45" s="59"/>
      <c r="MBD45" s="59"/>
      <c r="MBE45" s="59"/>
      <c r="MBF45" s="59"/>
      <c r="MBG45" s="59"/>
      <c r="MBH45" s="59"/>
      <c r="MBI45" s="59"/>
      <c r="MBJ45" s="59"/>
      <c r="MBK45" s="59"/>
      <c r="MBL45" s="59"/>
      <c r="MBM45" s="59"/>
      <c r="MBN45" s="59"/>
      <c r="MBO45" s="59"/>
      <c r="MBP45" s="59"/>
      <c r="MBQ45" s="59"/>
      <c r="MBR45" s="59"/>
      <c r="MBS45" s="59"/>
      <c r="MBT45" s="59"/>
      <c r="MBU45" s="59"/>
      <c r="MBV45" s="59"/>
      <c r="MBW45" s="59"/>
      <c r="MBX45" s="59"/>
      <c r="MBY45" s="59"/>
      <c r="MBZ45" s="59"/>
      <c r="MCA45" s="59"/>
      <c r="MCB45" s="59"/>
      <c r="MCC45" s="59"/>
      <c r="MCD45" s="59"/>
      <c r="MCE45" s="59"/>
      <c r="MCF45" s="59"/>
      <c r="MCG45" s="59"/>
      <c r="MCH45" s="59"/>
      <c r="MCI45" s="59"/>
      <c r="MCJ45" s="59"/>
      <c r="MCK45" s="59"/>
      <c r="MCL45" s="59"/>
      <c r="MCM45" s="59"/>
      <c r="MCN45" s="59"/>
      <c r="MCO45" s="59"/>
      <c r="MCP45" s="59"/>
      <c r="MCQ45" s="59"/>
      <c r="MCR45" s="59"/>
      <c r="MCS45" s="59"/>
      <c r="MCT45" s="59"/>
      <c r="MCU45" s="59"/>
      <c r="MCV45" s="59"/>
      <c r="MCW45" s="59"/>
      <c r="MCX45" s="59"/>
      <c r="MCY45" s="59"/>
      <c r="MCZ45" s="59"/>
      <c r="MDA45" s="59"/>
      <c r="MDB45" s="59"/>
      <c r="MDC45" s="59"/>
      <c r="MDD45" s="59"/>
      <c r="MDE45" s="59"/>
      <c r="MDF45" s="59"/>
      <c r="MDG45" s="59"/>
      <c r="MDH45" s="59"/>
      <c r="MDI45" s="59"/>
      <c r="MDJ45" s="59"/>
      <c r="MDK45" s="59"/>
      <c r="MDL45" s="59"/>
      <c r="MDM45" s="59"/>
      <c r="MDN45" s="59"/>
      <c r="MDO45" s="59"/>
      <c r="MDP45" s="59"/>
      <c r="MDQ45" s="59"/>
      <c r="MDR45" s="59"/>
      <c r="MDS45" s="59"/>
      <c r="MDT45" s="59"/>
      <c r="MDU45" s="59"/>
      <c r="MDV45" s="59"/>
      <c r="MDW45" s="59"/>
      <c r="MDX45" s="59"/>
      <c r="MDY45" s="59"/>
      <c r="MDZ45" s="59"/>
      <c r="MEA45" s="59"/>
      <c r="MEB45" s="59"/>
      <c r="MEC45" s="59"/>
      <c r="MED45" s="59"/>
      <c r="MEE45" s="59"/>
      <c r="MEF45" s="59"/>
      <c r="MEG45" s="59"/>
      <c r="MEH45" s="59"/>
      <c r="MEI45" s="59"/>
      <c r="MEJ45" s="59"/>
      <c r="MEK45" s="59"/>
      <c r="MEL45" s="59"/>
      <c r="MEM45" s="59"/>
      <c r="MEN45" s="59"/>
      <c r="MEO45" s="59"/>
      <c r="MEP45" s="59"/>
      <c r="MEQ45" s="59"/>
      <c r="MER45" s="59"/>
      <c r="MES45" s="59"/>
      <c r="MET45" s="59"/>
      <c r="MEU45" s="59"/>
      <c r="MEV45" s="59"/>
      <c r="MEW45" s="59"/>
      <c r="MEX45" s="59"/>
      <c r="MEY45" s="59"/>
      <c r="MEZ45" s="59"/>
      <c r="MFA45" s="59"/>
      <c r="MFB45" s="59"/>
      <c r="MFC45" s="59"/>
      <c r="MFD45" s="59"/>
      <c r="MFE45" s="59"/>
      <c r="MFF45" s="59"/>
      <c r="MFG45" s="59"/>
      <c r="MFH45" s="59"/>
      <c r="MFI45" s="59"/>
      <c r="MFJ45" s="59"/>
      <c r="MFK45" s="59"/>
      <c r="MFL45" s="59"/>
      <c r="MFM45" s="59"/>
      <c r="MFN45" s="59"/>
      <c r="MFO45" s="59"/>
      <c r="MFP45" s="59"/>
      <c r="MFQ45" s="59"/>
      <c r="MFR45" s="59"/>
      <c r="MFS45" s="59"/>
      <c r="MFT45" s="59"/>
      <c r="MFU45" s="59"/>
      <c r="MFV45" s="59"/>
      <c r="MFW45" s="59"/>
      <c r="MFX45" s="59"/>
      <c r="MFY45" s="59"/>
      <c r="MFZ45" s="59"/>
      <c r="MGA45" s="59"/>
      <c r="MGB45" s="59"/>
      <c r="MGC45" s="59"/>
      <c r="MGD45" s="59"/>
      <c r="MGE45" s="59"/>
      <c r="MGF45" s="59"/>
      <c r="MGG45" s="59"/>
      <c r="MGH45" s="59"/>
      <c r="MGI45" s="59"/>
      <c r="MGJ45" s="59"/>
      <c r="MGK45" s="59"/>
      <c r="MGL45" s="59"/>
      <c r="MGM45" s="59"/>
      <c r="MGN45" s="59"/>
      <c r="MGO45" s="59"/>
      <c r="MGP45" s="59"/>
      <c r="MGQ45" s="59"/>
      <c r="MGR45" s="59"/>
      <c r="MGS45" s="59"/>
      <c r="MGT45" s="59"/>
      <c r="MGU45" s="59"/>
      <c r="MGV45" s="59"/>
      <c r="MGW45" s="59"/>
      <c r="MGX45" s="59"/>
      <c r="MGY45" s="59"/>
      <c r="MGZ45" s="59"/>
      <c r="MHA45" s="59"/>
      <c r="MHB45" s="59"/>
      <c r="MHC45" s="59"/>
      <c r="MHD45" s="59"/>
      <c r="MHE45" s="59"/>
      <c r="MHF45" s="59"/>
      <c r="MHG45" s="59"/>
      <c r="MHH45" s="59"/>
      <c r="MHI45" s="59"/>
      <c r="MHJ45" s="59"/>
      <c r="MHK45" s="59"/>
      <c r="MHL45" s="59"/>
      <c r="MHM45" s="59"/>
      <c r="MHN45" s="59"/>
      <c r="MHO45" s="59"/>
      <c r="MHP45" s="59"/>
      <c r="MHQ45" s="59"/>
      <c r="MHR45" s="59"/>
      <c r="MHS45" s="59"/>
      <c r="MHT45" s="59"/>
      <c r="MHU45" s="59"/>
      <c r="MHV45" s="59"/>
      <c r="MHW45" s="59"/>
      <c r="MHX45" s="59"/>
      <c r="MHY45" s="59"/>
      <c r="MHZ45" s="59"/>
      <c r="MIA45" s="59"/>
      <c r="MIB45" s="59"/>
      <c r="MIC45" s="59"/>
      <c r="MID45" s="59"/>
      <c r="MIE45" s="59"/>
      <c r="MIF45" s="59"/>
      <c r="MIG45" s="59"/>
      <c r="MIH45" s="59"/>
      <c r="MII45" s="59"/>
      <c r="MIJ45" s="59"/>
      <c r="MIK45" s="59"/>
      <c r="MIL45" s="59"/>
      <c r="MIM45" s="59"/>
      <c r="MIN45" s="59"/>
      <c r="MIO45" s="59"/>
      <c r="MIP45" s="59"/>
      <c r="MIQ45" s="59"/>
      <c r="MIR45" s="59"/>
      <c r="MIS45" s="59"/>
      <c r="MIT45" s="59"/>
      <c r="MIU45" s="59"/>
      <c r="MIV45" s="59"/>
      <c r="MIW45" s="59"/>
      <c r="MIX45" s="59"/>
      <c r="MIY45" s="59"/>
      <c r="MIZ45" s="59"/>
      <c r="MJA45" s="59"/>
      <c r="MJB45" s="59"/>
      <c r="MJC45" s="59"/>
      <c r="MJD45" s="59"/>
      <c r="MJE45" s="59"/>
      <c r="MJF45" s="59"/>
      <c r="MJG45" s="59"/>
      <c r="MJH45" s="59"/>
      <c r="MJI45" s="59"/>
      <c r="MJJ45" s="59"/>
      <c r="MJK45" s="59"/>
      <c r="MJL45" s="59"/>
      <c r="MJM45" s="59"/>
      <c r="MJN45" s="59"/>
      <c r="MJO45" s="59"/>
      <c r="MJP45" s="59"/>
      <c r="MJQ45" s="59"/>
      <c r="MJR45" s="59"/>
      <c r="MJS45" s="59"/>
      <c r="MJT45" s="59"/>
      <c r="MJU45" s="59"/>
      <c r="MJV45" s="59"/>
      <c r="MJW45" s="59"/>
      <c r="MJX45" s="59"/>
      <c r="MJY45" s="59"/>
      <c r="MJZ45" s="59"/>
      <c r="MKA45" s="59"/>
      <c r="MKB45" s="59"/>
      <c r="MKC45" s="59"/>
      <c r="MKD45" s="59"/>
      <c r="MKE45" s="59"/>
      <c r="MKF45" s="59"/>
      <c r="MKG45" s="59"/>
      <c r="MKH45" s="59"/>
      <c r="MKI45" s="59"/>
      <c r="MKJ45" s="59"/>
      <c r="MKK45" s="59"/>
      <c r="MKL45" s="59"/>
      <c r="MKM45" s="59"/>
      <c r="MKN45" s="59"/>
      <c r="MKO45" s="59"/>
      <c r="MKP45" s="59"/>
      <c r="MKQ45" s="59"/>
      <c r="MKR45" s="59"/>
      <c r="MKS45" s="59"/>
      <c r="MKT45" s="59"/>
      <c r="MKU45" s="59"/>
      <c r="MKV45" s="59"/>
      <c r="MKW45" s="59"/>
      <c r="MKX45" s="59"/>
      <c r="MKY45" s="59"/>
      <c r="MKZ45" s="59"/>
      <c r="MLA45" s="59"/>
      <c r="MLB45" s="59"/>
      <c r="MLC45" s="59"/>
      <c r="MLD45" s="59"/>
      <c r="MLE45" s="59"/>
      <c r="MLF45" s="59"/>
      <c r="MLG45" s="59"/>
      <c r="MLH45" s="59"/>
      <c r="MLI45" s="59"/>
      <c r="MLJ45" s="59"/>
      <c r="MLK45" s="59"/>
      <c r="MLL45" s="59"/>
      <c r="MLM45" s="59"/>
      <c r="MLN45" s="59"/>
      <c r="MLO45" s="59"/>
      <c r="MLP45" s="59"/>
      <c r="MLQ45" s="59"/>
      <c r="MLR45" s="59"/>
      <c r="MLS45" s="59"/>
      <c r="MLT45" s="59"/>
      <c r="MLU45" s="59"/>
      <c r="MLV45" s="59"/>
      <c r="MLW45" s="59"/>
      <c r="MLX45" s="59"/>
      <c r="MLY45" s="59"/>
      <c r="MLZ45" s="59"/>
      <c r="MMA45" s="59"/>
      <c r="MMB45" s="59"/>
      <c r="MMC45" s="59"/>
      <c r="MMD45" s="59"/>
      <c r="MME45" s="59"/>
      <c r="MMF45" s="59"/>
      <c r="MMG45" s="59"/>
      <c r="MMH45" s="59"/>
      <c r="MMI45" s="59"/>
      <c r="MMJ45" s="59"/>
      <c r="MMK45" s="59"/>
      <c r="MML45" s="59"/>
      <c r="MMM45" s="59"/>
      <c r="MMN45" s="59"/>
      <c r="MMO45" s="59"/>
      <c r="MMP45" s="59"/>
      <c r="MMQ45" s="59"/>
      <c r="MMR45" s="59"/>
      <c r="MMS45" s="59"/>
      <c r="MMT45" s="59"/>
      <c r="MMU45" s="59"/>
      <c r="MMV45" s="59"/>
      <c r="MMW45" s="59"/>
      <c r="MMX45" s="59"/>
      <c r="MMY45" s="59"/>
      <c r="MMZ45" s="59"/>
      <c r="MNA45" s="59"/>
      <c r="MNB45" s="59"/>
      <c r="MNC45" s="59"/>
      <c r="MND45" s="59"/>
      <c r="MNE45" s="59"/>
      <c r="MNF45" s="59"/>
      <c r="MNG45" s="59"/>
      <c r="MNH45" s="59"/>
      <c r="MNI45" s="59"/>
      <c r="MNJ45" s="59"/>
      <c r="MNK45" s="59"/>
      <c r="MNL45" s="59"/>
      <c r="MNM45" s="59"/>
      <c r="MNN45" s="59"/>
      <c r="MNO45" s="59"/>
      <c r="MNP45" s="59"/>
      <c r="MNQ45" s="59"/>
      <c r="MNR45" s="59"/>
      <c r="MNS45" s="59"/>
      <c r="MNT45" s="59"/>
      <c r="MNU45" s="59"/>
      <c r="MNV45" s="59"/>
      <c r="MNW45" s="59"/>
      <c r="MNX45" s="59"/>
      <c r="MNY45" s="59"/>
      <c r="MNZ45" s="59"/>
      <c r="MOA45" s="59"/>
      <c r="MOB45" s="59"/>
      <c r="MOC45" s="59"/>
      <c r="MOD45" s="59"/>
      <c r="MOE45" s="59"/>
      <c r="MOF45" s="59"/>
      <c r="MOG45" s="59"/>
      <c r="MOH45" s="59"/>
      <c r="MOI45" s="59"/>
      <c r="MOJ45" s="59"/>
      <c r="MOK45" s="59"/>
      <c r="MOL45" s="59"/>
      <c r="MOM45" s="59"/>
      <c r="MON45" s="59"/>
      <c r="MOO45" s="59"/>
      <c r="MOP45" s="59"/>
      <c r="MOQ45" s="59"/>
      <c r="MOR45" s="59"/>
      <c r="MOS45" s="59"/>
      <c r="MOT45" s="59"/>
      <c r="MOU45" s="59"/>
      <c r="MOV45" s="59"/>
      <c r="MOW45" s="59"/>
      <c r="MOX45" s="59"/>
      <c r="MOY45" s="59"/>
      <c r="MOZ45" s="59"/>
      <c r="MPA45" s="59"/>
      <c r="MPB45" s="59"/>
      <c r="MPC45" s="59"/>
      <c r="MPD45" s="59"/>
      <c r="MPE45" s="59"/>
      <c r="MPF45" s="59"/>
      <c r="MPG45" s="59"/>
      <c r="MPH45" s="59"/>
      <c r="MPI45" s="59"/>
      <c r="MPJ45" s="59"/>
      <c r="MPK45" s="59"/>
      <c r="MPL45" s="59"/>
      <c r="MPM45" s="59"/>
      <c r="MPN45" s="59"/>
      <c r="MPO45" s="59"/>
      <c r="MPP45" s="59"/>
      <c r="MPQ45" s="59"/>
      <c r="MPR45" s="59"/>
      <c r="MPS45" s="59"/>
      <c r="MPT45" s="59"/>
      <c r="MPU45" s="59"/>
      <c r="MPV45" s="59"/>
      <c r="MPW45" s="59"/>
      <c r="MPX45" s="59"/>
      <c r="MPY45" s="59"/>
      <c r="MPZ45" s="59"/>
      <c r="MQA45" s="59"/>
      <c r="MQB45" s="59"/>
      <c r="MQC45" s="59"/>
      <c r="MQD45" s="59"/>
      <c r="MQE45" s="59"/>
      <c r="MQF45" s="59"/>
      <c r="MQG45" s="59"/>
      <c r="MQH45" s="59"/>
      <c r="MQI45" s="59"/>
      <c r="MQJ45" s="59"/>
      <c r="MQK45" s="59"/>
      <c r="MQL45" s="59"/>
      <c r="MQM45" s="59"/>
      <c r="MQN45" s="59"/>
      <c r="MQO45" s="59"/>
      <c r="MQP45" s="59"/>
      <c r="MQQ45" s="59"/>
      <c r="MQR45" s="59"/>
      <c r="MQS45" s="59"/>
      <c r="MQT45" s="59"/>
      <c r="MQU45" s="59"/>
      <c r="MQV45" s="59"/>
      <c r="MQW45" s="59"/>
      <c r="MQX45" s="59"/>
      <c r="MQY45" s="59"/>
      <c r="MQZ45" s="59"/>
      <c r="MRA45" s="59"/>
      <c r="MRB45" s="59"/>
      <c r="MRC45" s="59"/>
      <c r="MRD45" s="59"/>
      <c r="MRE45" s="59"/>
      <c r="MRF45" s="59"/>
      <c r="MRG45" s="59"/>
      <c r="MRH45" s="59"/>
      <c r="MRI45" s="59"/>
      <c r="MRJ45" s="59"/>
      <c r="MRK45" s="59"/>
      <c r="MRL45" s="59"/>
      <c r="MRM45" s="59"/>
      <c r="MRN45" s="59"/>
      <c r="MRO45" s="59"/>
      <c r="MRP45" s="59"/>
      <c r="MRQ45" s="59"/>
      <c r="MRR45" s="59"/>
      <c r="MRS45" s="59"/>
      <c r="MRT45" s="59"/>
      <c r="MRU45" s="59"/>
      <c r="MRV45" s="59"/>
      <c r="MRW45" s="59"/>
      <c r="MRX45" s="59"/>
      <c r="MRY45" s="59"/>
      <c r="MRZ45" s="59"/>
      <c r="MSA45" s="59"/>
      <c r="MSB45" s="59"/>
      <c r="MSC45" s="59"/>
      <c r="MSD45" s="59"/>
      <c r="MSE45" s="59"/>
      <c r="MSF45" s="59"/>
      <c r="MSG45" s="59"/>
      <c r="MSH45" s="59"/>
      <c r="MSI45" s="59"/>
      <c r="MSJ45" s="59"/>
      <c r="MSK45" s="59"/>
      <c r="MSL45" s="59"/>
      <c r="MSM45" s="59"/>
      <c r="MSN45" s="59"/>
      <c r="MSO45" s="59"/>
      <c r="MSP45" s="59"/>
      <c r="MSQ45" s="59"/>
      <c r="MSR45" s="59"/>
      <c r="MSS45" s="59"/>
      <c r="MST45" s="59"/>
      <c r="MSU45" s="59"/>
      <c r="MSV45" s="59"/>
      <c r="MSW45" s="59"/>
      <c r="MSX45" s="59"/>
      <c r="MSY45" s="59"/>
      <c r="MSZ45" s="59"/>
      <c r="MTA45" s="59"/>
      <c r="MTB45" s="59"/>
      <c r="MTC45" s="59"/>
      <c r="MTD45" s="59"/>
      <c r="MTE45" s="59"/>
      <c r="MTF45" s="59"/>
      <c r="MTG45" s="59"/>
      <c r="MTH45" s="59"/>
      <c r="MTI45" s="59"/>
      <c r="MTJ45" s="59"/>
      <c r="MTK45" s="59"/>
      <c r="MTL45" s="59"/>
      <c r="MTM45" s="59"/>
      <c r="MTN45" s="59"/>
      <c r="MTO45" s="59"/>
      <c r="MTP45" s="59"/>
      <c r="MTQ45" s="59"/>
      <c r="MTR45" s="59"/>
      <c r="MTS45" s="59"/>
      <c r="MTT45" s="59"/>
      <c r="MTU45" s="59"/>
      <c r="MTV45" s="59"/>
      <c r="MTW45" s="59"/>
      <c r="MTX45" s="59"/>
      <c r="MTY45" s="59"/>
      <c r="MTZ45" s="59"/>
      <c r="MUA45" s="59"/>
      <c r="MUB45" s="59"/>
      <c r="MUC45" s="59"/>
      <c r="MUD45" s="59"/>
      <c r="MUE45" s="59"/>
      <c r="MUF45" s="59"/>
      <c r="MUG45" s="59"/>
      <c r="MUH45" s="59"/>
      <c r="MUI45" s="59"/>
      <c r="MUJ45" s="59"/>
      <c r="MUK45" s="59"/>
      <c r="MUL45" s="59"/>
      <c r="MUM45" s="59"/>
      <c r="MUN45" s="59"/>
      <c r="MUO45" s="59"/>
      <c r="MUP45" s="59"/>
      <c r="MUQ45" s="59"/>
      <c r="MUR45" s="59"/>
      <c r="MUS45" s="59"/>
      <c r="MUT45" s="59"/>
      <c r="MUU45" s="59"/>
      <c r="MUV45" s="59"/>
      <c r="MUW45" s="59"/>
      <c r="MUX45" s="59"/>
      <c r="MUY45" s="59"/>
      <c r="MUZ45" s="59"/>
      <c r="MVA45" s="59"/>
      <c r="MVB45" s="59"/>
      <c r="MVC45" s="59"/>
      <c r="MVD45" s="59"/>
      <c r="MVE45" s="59"/>
      <c r="MVF45" s="59"/>
      <c r="MVG45" s="59"/>
      <c r="MVH45" s="59"/>
      <c r="MVI45" s="59"/>
      <c r="MVJ45" s="59"/>
      <c r="MVK45" s="59"/>
      <c r="MVL45" s="59"/>
      <c r="MVM45" s="59"/>
      <c r="MVN45" s="59"/>
      <c r="MVO45" s="59"/>
      <c r="MVP45" s="59"/>
      <c r="MVQ45" s="59"/>
      <c r="MVR45" s="59"/>
      <c r="MVS45" s="59"/>
      <c r="MVT45" s="59"/>
      <c r="MVU45" s="59"/>
      <c r="MVV45" s="59"/>
      <c r="MVW45" s="59"/>
      <c r="MVX45" s="59"/>
      <c r="MVY45" s="59"/>
      <c r="MVZ45" s="59"/>
      <c r="MWA45" s="59"/>
      <c r="MWB45" s="59"/>
      <c r="MWC45" s="59"/>
      <c r="MWD45" s="59"/>
      <c r="MWE45" s="59"/>
      <c r="MWF45" s="59"/>
      <c r="MWG45" s="59"/>
      <c r="MWH45" s="59"/>
      <c r="MWI45" s="59"/>
      <c r="MWJ45" s="59"/>
      <c r="MWK45" s="59"/>
      <c r="MWL45" s="59"/>
      <c r="MWM45" s="59"/>
      <c r="MWN45" s="59"/>
      <c r="MWO45" s="59"/>
      <c r="MWP45" s="59"/>
      <c r="MWQ45" s="59"/>
      <c r="MWR45" s="59"/>
      <c r="MWS45" s="59"/>
      <c r="MWT45" s="59"/>
      <c r="MWU45" s="59"/>
      <c r="MWV45" s="59"/>
      <c r="MWW45" s="59"/>
      <c r="MWX45" s="59"/>
      <c r="MWY45" s="59"/>
      <c r="MWZ45" s="59"/>
      <c r="MXA45" s="59"/>
      <c r="MXB45" s="59"/>
      <c r="MXC45" s="59"/>
      <c r="MXD45" s="59"/>
      <c r="MXE45" s="59"/>
      <c r="MXF45" s="59"/>
      <c r="MXG45" s="59"/>
      <c r="MXH45" s="59"/>
      <c r="MXI45" s="59"/>
      <c r="MXJ45" s="59"/>
      <c r="MXK45" s="59"/>
      <c r="MXL45" s="59"/>
      <c r="MXM45" s="59"/>
      <c r="MXN45" s="59"/>
      <c r="MXO45" s="59"/>
      <c r="MXP45" s="59"/>
      <c r="MXQ45" s="59"/>
      <c r="MXR45" s="59"/>
      <c r="MXS45" s="59"/>
      <c r="MXT45" s="59"/>
      <c r="MXU45" s="59"/>
      <c r="MXV45" s="59"/>
      <c r="MXW45" s="59"/>
      <c r="MXX45" s="59"/>
      <c r="MXY45" s="59"/>
      <c r="MXZ45" s="59"/>
      <c r="MYA45" s="59"/>
      <c r="MYB45" s="59"/>
      <c r="MYC45" s="59"/>
      <c r="MYD45" s="59"/>
      <c r="MYE45" s="59"/>
      <c r="MYF45" s="59"/>
      <c r="MYG45" s="59"/>
      <c r="MYH45" s="59"/>
      <c r="MYI45" s="59"/>
      <c r="MYJ45" s="59"/>
      <c r="MYK45" s="59"/>
      <c r="MYL45" s="59"/>
      <c r="MYM45" s="59"/>
      <c r="MYN45" s="59"/>
      <c r="MYO45" s="59"/>
      <c r="MYP45" s="59"/>
      <c r="MYQ45" s="59"/>
      <c r="MYR45" s="59"/>
      <c r="MYS45" s="59"/>
      <c r="MYT45" s="59"/>
      <c r="MYU45" s="59"/>
      <c r="MYV45" s="59"/>
      <c r="MYW45" s="59"/>
      <c r="MYX45" s="59"/>
      <c r="MYY45" s="59"/>
      <c r="MYZ45" s="59"/>
      <c r="MZA45" s="59"/>
      <c r="MZB45" s="59"/>
      <c r="MZC45" s="59"/>
      <c r="MZD45" s="59"/>
      <c r="MZE45" s="59"/>
      <c r="MZF45" s="59"/>
      <c r="MZG45" s="59"/>
      <c r="MZH45" s="59"/>
      <c r="MZI45" s="59"/>
      <c r="MZJ45" s="59"/>
      <c r="MZK45" s="59"/>
      <c r="MZL45" s="59"/>
      <c r="MZM45" s="59"/>
      <c r="MZN45" s="59"/>
      <c r="MZO45" s="59"/>
      <c r="MZP45" s="59"/>
      <c r="MZQ45" s="59"/>
      <c r="MZR45" s="59"/>
      <c r="MZS45" s="59"/>
      <c r="MZT45" s="59"/>
      <c r="MZU45" s="59"/>
      <c r="MZV45" s="59"/>
      <c r="MZW45" s="59"/>
      <c r="MZX45" s="59"/>
      <c r="MZY45" s="59"/>
      <c r="MZZ45" s="59"/>
      <c r="NAA45" s="59"/>
      <c r="NAB45" s="59"/>
      <c r="NAC45" s="59"/>
      <c r="NAD45" s="59"/>
      <c r="NAE45" s="59"/>
      <c r="NAF45" s="59"/>
      <c r="NAG45" s="59"/>
      <c r="NAH45" s="59"/>
      <c r="NAI45" s="59"/>
      <c r="NAJ45" s="59"/>
      <c r="NAK45" s="59"/>
      <c r="NAL45" s="59"/>
      <c r="NAM45" s="59"/>
      <c r="NAN45" s="59"/>
      <c r="NAO45" s="59"/>
      <c r="NAP45" s="59"/>
      <c r="NAQ45" s="59"/>
      <c r="NAR45" s="59"/>
      <c r="NAS45" s="59"/>
      <c r="NAT45" s="59"/>
      <c r="NAU45" s="59"/>
      <c r="NAV45" s="59"/>
      <c r="NAW45" s="59"/>
      <c r="NAX45" s="59"/>
      <c r="NAY45" s="59"/>
      <c r="NAZ45" s="59"/>
      <c r="NBA45" s="59"/>
      <c r="NBB45" s="59"/>
      <c r="NBC45" s="59"/>
      <c r="NBD45" s="59"/>
      <c r="NBE45" s="59"/>
      <c r="NBF45" s="59"/>
      <c r="NBG45" s="59"/>
      <c r="NBH45" s="59"/>
      <c r="NBI45" s="59"/>
      <c r="NBJ45" s="59"/>
      <c r="NBK45" s="59"/>
      <c r="NBL45" s="59"/>
      <c r="NBM45" s="59"/>
      <c r="NBN45" s="59"/>
      <c r="NBO45" s="59"/>
      <c r="NBP45" s="59"/>
      <c r="NBQ45" s="59"/>
      <c r="NBR45" s="59"/>
      <c r="NBS45" s="59"/>
      <c r="NBT45" s="59"/>
      <c r="NBU45" s="59"/>
      <c r="NBV45" s="59"/>
      <c r="NBW45" s="59"/>
      <c r="NBX45" s="59"/>
      <c r="NBY45" s="59"/>
      <c r="NBZ45" s="59"/>
      <c r="NCA45" s="59"/>
      <c r="NCB45" s="59"/>
      <c r="NCC45" s="59"/>
      <c r="NCD45" s="59"/>
      <c r="NCE45" s="59"/>
      <c r="NCF45" s="59"/>
      <c r="NCG45" s="59"/>
      <c r="NCH45" s="59"/>
      <c r="NCI45" s="59"/>
      <c r="NCJ45" s="59"/>
      <c r="NCK45" s="59"/>
      <c r="NCL45" s="59"/>
      <c r="NCM45" s="59"/>
      <c r="NCN45" s="59"/>
      <c r="NCO45" s="59"/>
      <c r="NCP45" s="59"/>
      <c r="NCQ45" s="59"/>
      <c r="NCR45" s="59"/>
      <c r="NCS45" s="59"/>
      <c r="NCT45" s="59"/>
      <c r="NCU45" s="59"/>
      <c r="NCV45" s="59"/>
      <c r="NCW45" s="59"/>
      <c r="NCX45" s="59"/>
      <c r="NCY45" s="59"/>
      <c r="NCZ45" s="59"/>
      <c r="NDA45" s="59"/>
      <c r="NDB45" s="59"/>
      <c r="NDC45" s="59"/>
      <c r="NDD45" s="59"/>
      <c r="NDE45" s="59"/>
      <c r="NDF45" s="59"/>
      <c r="NDG45" s="59"/>
      <c r="NDH45" s="59"/>
      <c r="NDI45" s="59"/>
      <c r="NDJ45" s="59"/>
      <c r="NDK45" s="59"/>
      <c r="NDL45" s="59"/>
      <c r="NDM45" s="59"/>
      <c r="NDN45" s="59"/>
      <c r="NDO45" s="59"/>
      <c r="NDP45" s="59"/>
      <c r="NDQ45" s="59"/>
      <c r="NDR45" s="59"/>
      <c r="NDS45" s="59"/>
      <c r="NDT45" s="59"/>
      <c r="NDU45" s="59"/>
      <c r="NDV45" s="59"/>
      <c r="NDW45" s="59"/>
      <c r="NDX45" s="59"/>
      <c r="NDY45" s="59"/>
      <c r="NDZ45" s="59"/>
      <c r="NEA45" s="59"/>
      <c r="NEB45" s="59"/>
      <c r="NEC45" s="59"/>
      <c r="NED45" s="59"/>
      <c r="NEE45" s="59"/>
      <c r="NEF45" s="59"/>
      <c r="NEG45" s="59"/>
      <c r="NEH45" s="59"/>
      <c r="NEI45" s="59"/>
      <c r="NEJ45" s="59"/>
      <c r="NEK45" s="59"/>
      <c r="NEL45" s="59"/>
      <c r="NEM45" s="59"/>
      <c r="NEN45" s="59"/>
      <c r="NEO45" s="59"/>
      <c r="NEP45" s="59"/>
      <c r="NEQ45" s="59"/>
      <c r="NER45" s="59"/>
      <c r="NES45" s="59"/>
      <c r="NET45" s="59"/>
      <c r="NEU45" s="59"/>
      <c r="NEV45" s="59"/>
      <c r="NEW45" s="59"/>
      <c r="NEX45" s="59"/>
      <c r="NEY45" s="59"/>
      <c r="NEZ45" s="59"/>
      <c r="NFA45" s="59"/>
      <c r="NFB45" s="59"/>
      <c r="NFC45" s="59"/>
      <c r="NFD45" s="59"/>
      <c r="NFE45" s="59"/>
      <c r="NFF45" s="59"/>
      <c r="NFG45" s="59"/>
      <c r="NFH45" s="59"/>
      <c r="NFI45" s="59"/>
      <c r="NFJ45" s="59"/>
      <c r="NFK45" s="59"/>
      <c r="NFL45" s="59"/>
      <c r="NFM45" s="59"/>
      <c r="NFN45" s="59"/>
      <c r="NFO45" s="59"/>
      <c r="NFP45" s="59"/>
      <c r="NFQ45" s="59"/>
      <c r="NFR45" s="59"/>
      <c r="NFS45" s="59"/>
      <c r="NFT45" s="59"/>
      <c r="NFU45" s="59"/>
      <c r="NFV45" s="59"/>
      <c r="NFW45" s="59"/>
      <c r="NFX45" s="59"/>
      <c r="NFY45" s="59"/>
      <c r="NFZ45" s="59"/>
      <c r="NGA45" s="59"/>
      <c r="NGB45" s="59"/>
      <c r="NGC45" s="59"/>
      <c r="NGD45" s="59"/>
      <c r="NGE45" s="59"/>
      <c r="NGF45" s="59"/>
      <c r="NGG45" s="59"/>
      <c r="NGH45" s="59"/>
      <c r="NGI45" s="59"/>
      <c r="NGJ45" s="59"/>
      <c r="NGK45" s="59"/>
      <c r="NGL45" s="59"/>
      <c r="NGM45" s="59"/>
      <c r="NGN45" s="59"/>
      <c r="NGO45" s="59"/>
      <c r="NGP45" s="59"/>
      <c r="NGQ45" s="59"/>
      <c r="NGR45" s="59"/>
      <c r="NGS45" s="59"/>
      <c r="NGT45" s="59"/>
      <c r="NGU45" s="59"/>
      <c r="NGV45" s="59"/>
      <c r="NGW45" s="59"/>
      <c r="NGX45" s="59"/>
      <c r="NGY45" s="59"/>
      <c r="NGZ45" s="59"/>
      <c r="NHA45" s="59"/>
      <c r="NHB45" s="59"/>
      <c r="NHC45" s="59"/>
      <c r="NHD45" s="59"/>
      <c r="NHE45" s="59"/>
      <c r="NHF45" s="59"/>
      <c r="NHG45" s="59"/>
      <c r="NHH45" s="59"/>
      <c r="NHI45" s="59"/>
      <c r="NHJ45" s="59"/>
      <c r="NHK45" s="59"/>
      <c r="NHL45" s="59"/>
      <c r="NHM45" s="59"/>
      <c r="NHN45" s="59"/>
      <c r="NHO45" s="59"/>
      <c r="NHP45" s="59"/>
      <c r="NHQ45" s="59"/>
      <c r="NHR45" s="59"/>
      <c r="NHS45" s="59"/>
      <c r="NHT45" s="59"/>
      <c r="NHU45" s="59"/>
      <c r="NHV45" s="59"/>
      <c r="NHW45" s="59"/>
      <c r="NHX45" s="59"/>
      <c r="NHY45" s="59"/>
      <c r="NHZ45" s="59"/>
      <c r="NIA45" s="59"/>
      <c r="NIB45" s="59"/>
      <c r="NIC45" s="59"/>
      <c r="NID45" s="59"/>
      <c r="NIE45" s="59"/>
      <c r="NIF45" s="59"/>
      <c r="NIG45" s="59"/>
      <c r="NIH45" s="59"/>
      <c r="NII45" s="59"/>
      <c r="NIJ45" s="59"/>
      <c r="NIK45" s="59"/>
      <c r="NIL45" s="59"/>
      <c r="NIM45" s="59"/>
      <c r="NIN45" s="59"/>
      <c r="NIO45" s="59"/>
      <c r="NIP45" s="59"/>
      <c r="NIQ45" s="59"/>
      <c r="NIR45" s="59"/>
      <c r="NIS45" s="59"/>
      <c r="NIT45" s="59"/>
      <c r="NIU45" s="59"/>
      <c r="NIV45" s="59"/>
      <c r="NIW45" s="59"/>
      <c r="NIX45" s="59"/>
      <c r="NIY45" s="59"/>
      <c r="NIZ45" s="59"/>
      <c r="NJA45" s="59"/>
      <c r="NJB45" s="59"/>
      <c r="NJC45" s="59"/>
      <c r="NJD45" s="59"/>
      <c r="NJE45" s="59"/>
      <c r="NJF45" s="59"/>
      <c r="NJG45" s="59"/>
      <c r="NJH45" s="59"/>
      <c r="NJI45" s="59"/>
      <c r="NJJ45" s="59"/>
      <c r="NJK45" s="59"/>
      <c r="NJL45" s="59"/>
      <c r="NJM45" s="59"/>
      <c r="NJN45" s="59"/>
      <c r="NJO45" s="59"/>
      <c r="NJP45" s="59"/>
      <c r="NJQ45" s="59"/>
      <c r="NJR45" s="59"/>
      <c r="NJS45" s="59"/>
      <c r="NJT45" s="59"/>
      <c r="NJU45" s="59"/>
      <c r="NJV45" s="59"/>
      <c r="NJW45" s="59"/>
      <c r="NJX45" s="59"/>
      <c r="NJY45" s="59"/>
      <c r="NJZ45" s="59"/>
      <c r="NKA45" s="59"/>
      <c r="NKB45" s="59"/>
      <c r="NKC45" s="59"/>
      <c r="NKD45" s="59"/>
      <c r="NKE45" s="59"/>
      <c r="NKF45" s="59"/>
      <c r="NKG45" s="59"/>
      <c r="NKH45" s="59"/>
      <c r="NKI45" s="59"/>
      <c r="NKJ45" s="59"/>
      <c r="NKK45" s="59"/>
      <c r="NKL45" s="59"/>
      <c r="NKM45" s="59"/>
      <c r="NKN45" s="59"/>
      <c r="NKO45" s="59"/>
      <c r="NKP45" s="59"/>
      <c r="NKQ45" s="59"/>
      <c r="NKR45" s="59"/>
      <c r="NKS45" s="59"/>
      <c r="NKT45" s="59"/>
      <c r="NKU45" s="59"/>
      <c r="NKV45" s="59"/>
      <c r="NKW45" s="59"/>
      <c r="NKX45" s="59"/>
      <c r="NKY45" s="59"/>
      <c r="NKZ45" s="59"/>
      <c r="NLA45" s="59"/>
      <c r="NLB45" s="59"/>
      <c r="NLC45" s="59"/>
      <c r="NLD45" s="59"/>
      <c r="NLE45" s="59"/>
      <c r="NLF45" s="59"/>
      <c r="NLG45" s="59"/>
      <c r="NLH45" s="59"/>
      <c r="NLI45" s="59"/>
      <c r="NLJ45" s="59"/>
      <c r="NLK45" s="59"/>
      <c r="NLL45" s="59"/>
      <c r="NLM45" s="59"/>
      <c r="NLN45" s="59"/>
      <c r="NLO45" s="59"/>
      <c r="NLP45" s="59"/>
      <c r="NLQ45" s="59"/>
      <c r="NLR45" s="59"/>
      <c r="NLS45" s="59"/>
      <c r="NLT45" s="59"/>
      <c r="NLU45" s="59"/>
      <c r="NLV45" s="59"/>
      <c r="NLW45" s="59"/>
      <c r="NLX45" s="59"/>
      <c r="NLY45" s="59"/>
      <c r="NLZ45" s="59"/>
      <c r="NMA45" s="59"/>
      <c r="NMB45" s="59"/>
      <c r="NMC45" s="59"/>
      <c r="NMD45" s="59"/>
      <c r="NME45" s="59"/>
      <c r="NMF45" s="59"/>
      <c r="NMG45" s="59"/>
      <c r="NMH45" s="59"/>
      <c r="NMI45" s="59"/>
      <c r="NMJ45" s="59"/>
      <c r="NMK45" s="59"/>
      <c r="NML45" s="59"/>
      <c r="NMM45" s="59"/>
      <c r="NMN45" s="59"/>
      <c r="NMO45" s="59"/>
      <c r="NMP45" s="59"/>
      <c r="NMQ45" s="59"/>
      <c r="NMR45" s="59"/>
      <c r="NMS45" s="59"/>
      <c r="NMT45" s="59"/>
      <c r="NMU45" s="59"/>
      <c r="NMV45" s="59"/>
      <c r="NMW45" s="59"/>
      <c r="NMX45" s="59"/>
      <c r="NMY45" s="59"/>
      <c r="NMZ45" s="59"/>
      <c r="NNA45" s="59"/>
      <c r="NNB45" s="59"/>
      <c r="NNC45" s="59"/>
      <c r="NND45" s="59"/>
      <c r="NNE45" s="59"/>
      <c r="NNF45" s="59"/>
      <c r="NNG45" s="59"/>
      <c r="NNH45" s="59"/>
      <c r="NNI45" s="59"/>
      <c r="NNJ45" s="59"/>
      <c r="NNK45" s="59"/>
      <c r="NNL45" s="59"/>
      <c r="NNM45" s="59"/>
      <c r="NNN45" s="59"/>
      <c r="NNO45" s="59"/>
      <c r="NNP45" s="59"/>
      <c r="NNQ45" s="59"/>
      <c r="NNR45" s="59"/>
      <c r="NNS45" s="59"/>
      <c r="NNT45" s="59"/>
      <c r="NNU45" s="59"/>
      <c r="NNV45" s="59"/>
      <c r="NNW45" s="59"/>
      <c r="NNX45" s="59"/>
      <c r="NNY45" s="59"/>
      <c r="NNZ45" s="59"/>
      <c r="NOA45" s="59"/>
      <c r="NOB45" s="59"/>
      <c r="NOC45" s="59"/>
      <c r="NOD45" s="59"/>
      <c r="NOE45" s="59"/>
      <c r="NOF45" s="59"/>
      <c r="NOG45" s="59"/>
      <c r="NOH45" s="59"/>
      <c r="NOI45" s="59"/>
      <c r="NOJ45" s="59"/>
      <c r="NOK45" s="59"/>
      <c r="NOL45" s="59"/>
      <c r="NOM45" s="59"/>
      <c r="NON45" s="59"/>
      <c r="NOO45" s="59"/>
      <c r="NOP45" s="59"/>
      <c r="NOQ45" s="59"/>
      <c r="NOR45" s="59"/>
      <c r="NOS45" s="59"/>
      <c r="NOT45" s="59"/>
      <c r="NOU45" s="59"/>
      <c r="NOV45" s="59"/>
      <c r="NOW45" s="59"/>
      <c r="NOX45" s="59"/>
      <c r="NOY45" s="59"/>
      <c r="NOZ45" s="59"/>
      <c r="NPA45" s="59"/>
      <c r="NPB45" s="59"/>
      <c r="NPC45" s="59"/>
      <c r="NPD45" s="59"/>
      <c r="NPE45" s="59"/>
      <c r="NPF45" s="59"/>
      <c r="NPG45" s="59"/>
      <c r="NPH45" s="59"/>
      <c r="NPI45" s="59"/>
      <c r="NPJ45" s="59"/>
      <c r="NPK45" s="59"/>
      <c r="NPL45" s="59"/>
      <c r="NPM45" s="59"/>
      <c r="NPN45" s="59"/>
      <c r="NPO45" s="59"/>
      <c r="NPP45" s="59"/>
      <c r="NPQ45" s="59"/>
      <c r="NPR45" s="59"/>
      <c r="NPS45" s="59"/>
      <c r="NPT45" s="59"/>
      <c r="NPU45" s="59"/>
      <c r="NPV45" s="59"/>
      <c r="NPW45" s="59"/>
      <c r="NPX45" s="59"/>
      <c r="NPY45" s="59"/>
      <c r="NPZ45" s="59"/>
      <c r="NQA45" s="59"/>
      <c r="NQB45" s="59"/>
      <c r="NQC45" s="59"/>
      <c r="NQD45" s="59"/>
      <c r="NQE45" s="59"/>
      <c r="NQF45" s="59"/>
      <c r="NQG45" s="59"/>
      <c r="NQH45" s="59"/>
      <c r="NQI45" s="59"/>
      <c r="NQJ45" s="59"/>
      <c r="NQK45" s="59"/>
      <c r="NQL45" s="59"/>
      <c r="NQM45" s="59"/>
      <c r="NQN45" s="59"/>
      <c r="NQO45" s="59"/>
      <c r="NQP45" s="59"/>
      <c r="NQQ45" s="59"/>
      <c r="NQR45" s="59"/>
      <c r="NQS45" s="59"/>
      <c r="NQT45" s="59"/>
      <c r="NQU45" s="59"/>
      <c r="NQV45" s="59"/>
      <c r="NQW45" s="59"/>
      <c r="NQX45" s="59"/>
      <c r="NQY45" s="59"/>
      <c r="NQZ45" s="59"/>
      <c r="NRA45" s="59"/>
      <c r="NRB45" s="59"/>
      <c r="NRC45" s="59"/>
      <c r="NRD45" s="59"/>
      <c r="NRE45" s="59"/>
      <c r="NRF45" s="59"/>
      <c r="NRG45" s="59"/>
      <c r="NRH45" s="59"/>
      <c r="NRI45" s="59"/>
      <c r="NRJ45" s="59"/>
      <c r="NRK45" s="59"/>
      <c r="NRL45" s="59"/>
      <c r="NRM45" s="59"/>
      <c r="NRN45" s="59"/>
      <c r="NRO45" s="59"/>
      <c r="NRP45" s="59"/>
      <c r="NRQ45" s="59"/>
      <c r="NRR45" s="59"/>
      <c r="NRS45" s="59"/>
      <c r="NRT45" s="59"/>
      <c r="NRU45" s="59"/>
      <c r="NRV45" s="59"/>
      <c r="NRW45" s="59"/>
      <c r="NRX45" s="59"/>
      <c r="NRY45" s="59"/>
      <c r="NRZ45" s="59"/>
      <c r="NSA45" s="59"/>
      <c r="NSB45" s="59"/>
      <c r="NSC45" s="59"/>
      <c r="NSD45" s="59"/>
      <c r="NSE45" s="59"/>
      <c r="NSF45" s="59"/>
      <c r="NSG45" s="59"/>
      <c r="NSH45" s="59"/>
      <c r="NSI45" s="59"/>
      <c r="NSJ45" s="59"/>
      <c r="NSK45" s="59"/>
      <c r="NSL45" s="59"/>
      <c r="NSM45" s="59"/>
      <c r="NSN45" s="59"/>
      <c r="NSO45" s="59"/>
      <c r="NSP45" s="59"/>
      <c r="NSQ45" s="59"/>
      <c r="NSR45" s="59"/>
      <c r="NSS45" s="59"/>
      <c r="NST45" s="59"/>
      <c r="NSU45" s="59"/>
      <c r="NSV45" s="59"/>
      <c r="NSW45" s="59"/>
      <c r="NSX45" s="59"/>
      <c r="NSY45" s="59"/>
      <c r="NSZ45" s="59"/>
      <c r="NTA45" s="59"/>
      <c r="NTB45" s="59"/>
      <c r="NTC45" s="59"/>
      <c r="NTD45" s="59"/>
      <c r="NTE45" s="59"/>
      <c r="NTF45" s="59"/>
      <c r="NTG45" s="59"/>
      <c r="NTH45" s="59"/>
      <c r="NTI45" s="59"/>
      <c r="NTJ45" s="59"/>
      <c r="NTK45" s="59"/>
      <c r="NTL45" s="59"/>
      <c r="NTM45" s="59"/>
      <c r="NTN45" s="59"/>
      <c r="NTO45" s="59"/>
      <c r="NTP45" s="59"/>
      <c r="NTQ45" s="59"/>
      <c r="NTR45" s="59"/>
      <c r="NTS45" s="59"/>
      <c r="NTT45" s="59"/>
      <c r="NTU45" s="59"/>
      <c r="NTV45" s="59"/>
      <c r="NTW45" s="59"/>
      <c r="NTX45" s="59"/>
      <c r="NTY45" s="59"/>
      <c r="NTZ45" s="59"/>
      <c r="NUA45" s="59"/>
      <c r="NUB45" s="59"/>
      <c r="NUC45" s="59"/>
      <c r="NUD45" s="59"/>
      <c r="NUE45" s="59"/>
      <c r="NUF45" s="59"/>
      <c r="NUG45" s="59"/>
      <c r="NUH45" s="59"/>
      <c r="NUI45" s="59"/>
      <c r="NUJ45" s="59"/>
      <c r="NUK45" s="59"/>
      <c r="NUL45" s="59"/>
      <c r="NUM45" s="59"/>
      <c r="NUN45" s="59"/>
      <c r="NUO45" s="59"/>
      <c r="NUP45" s="59"/>
      <c r="NUQ45" s="59"/>
      <c r="NUR45" s="59"/>
      <c r="NUS45" s="59"/>
      <c r="NUT45" s="59"/>
      <c r="NUU45" s="59"/>
      <c r="NUV45" s="59"/>
      <c r="NUW45" s="59"/>
      <c r="NUX45" s="59"/>
      <c r="NUY45" s="59"/>
      <c r="NUZ45" s="59"/>
      <c r="NVA45" s="59"/>
      <c r="NVB45" s="59"/>
      <c r="NVC45" s="59"/>
      <c r="NVD45" s="59"/>
      <c r="NVE45" s="59"/>
      <c r="NVF45" s="59"/>
      <c r="NVG45" s="59"/>
      <c r="NVH45" s="59"/>
      <c r="NVI45" s="59"/>
      <c r="NVJ45" s="59"/>
      <c r="NVK45" s="59"/>
      <c r="NVL45" s="59"/>
      <c r="NVM45" s="59"/>
      <c r="NVN45" s="59"/>
      <c r="NVO45" s="59"/>
      <c r="NVP45" s="59"/>
      <c r="NVQ45" s="59"/>
      <c r="NVR45" s="59"/>
      <c r="NVS45" s="59"/>
      <c r="NVT45" s="59"/>
      <c r="NVU45" s="59"/>
      <c r="NVV45" s="59"/>
      <c r="NVW45" s="59"/>
      <c r="NVX45" s="59"/>
      <c r="NVY45" s="59"/>
      <c r="NVZ45" s="59"/>
      <c r="NWA45" s="59"/>
      <c r="NWB45" s="59"/>
      <c r="NWC45" s="59"/>
      <c r="NWD45" s="59"/>
      <c r="NWE45" s="59"/>
      <c r="NWF45" s="59"/>
      <c r="NWG45" s="59"/>
      <c r="NWH45" s="59"/>
      <c r="NWI45" s="59"/>
      <c r="NWJ45" s="59"/>
      <c r="NWK45" s="59"/>
      <c r="NWL45" s="59"/>
      <c r="NWM45" s="59"/>
      <c r="NWN45" s="59"/>
      <c r="NWO45" s="59"/>
      <c r="NWP45" s="59"/>
      <c r="NWQ45" s="59"/>
      <c r="NWR45" s="59"/>
      <c r="NWS45" s="59"/>
      <c r="NWT45" s="59"/>
      <c r="NWU45" s="59"/>
      <c r="NWV45" s="59"/>
      <c r="NWW45" s="59"/>
      <c r="NWX45" s="59"/>
      <c r="NWY45" s="59"/>
      <c r="NWZ45" s="59"/>
      <c r="NXA45" s="59"/>
      <c r="NXB45" s="59"/>
      <c r="NXC45" s="59"/>
      <c r="NXD45" s="59"/>
      <c r="NXE45" s="59"/>
      <c r="NXF45" s="59"/>
      <c r="NXG45" s="59"/>
      <c r="NXH45" s="59"/>
      <c r="NXI45" s="59"/>
      <c r="NXJ45" s="59"/>
      <c r="NXK45" s="59"/>
      <c r="NXL45" s="59"/>
      <c r="NXM45" s="59"/>
      <c r="NXN45" s="59"/>
      <c r="NXO45" s="59"/>
      <c r="NXP45" s="59"/>
      <c r="NXQ45" s="59"/>
      <c r="NXR45" s="59"/>
      <c r="NXS45" s="59"/>
      <c r="NXT45" s="59"/>
      <c r="NXU45" s="59"/>
      <c r="NXV45" s="59"/>
      <c r="NXW45" s="59"/>
      <c r="NXX45" s="59"/>
      <c r="NXY45" s="59"/>
      <c r="NXZ45" s="59"/>
      <c r="NYA45" s="59"/>
      <c r="NYB45" s="59"/>
      <c r="NYC45" s="59"/>
      <c r="NYD45" s="59"/>
      <c r="NYE45" s="59"/>
      <c r="NYF45" s="59"/>
      <c r="NYG45" s="59"/>
      <c r="NYH45" s="59"/>
      <c r="NYI45" s="59"/>
      <c r="NYJ45" s="59"/>
      <c r="NYK45" s="59"/>
      <c r="NYL45" s="59"/>
      <c r="NYM45" s="59"/>
      <c r="NYN45" s="59"/>
      <c r="NYO45" s="59"/>
      <c r="NYP45" s="59"/>
      <c r="NYQ45" s="59"/>
      <c r="NYR45" s="59"/>
      <c r="NYS45" s="59"/>
      <c r="NYT45" s="59"/>
      <c r="NYU45" s="59"/>
      <c r="NYV45" s="59"/>
      <c r="NYW45" s="59"/>
      <c r="NYX45" s="59"/>
      <c r="NYY45" s="59"/>
      <c r="NYZ45" s="59"/>
      <c r="NZA45" s="59"/>
      <c r="NZB45" s="59"/>
      <c r="NZC45" s="59"/>
      <c r="NZD45" s="59"/>
      <c r="NZE45" s="59"/>
      <c r="NZF45" s="59"/>
      <c r="NZG45" s="59"/>
      <c r="NZH45" s="59"/>
      <c r="NZI45" s="59"/>
      <c r="NZJ45" s="59"/>
      <c r="NZK45" s="59"/>
      <c r="NZL45" s="59"/>
      <c r="NZM45" s="59"/>
      <c r="NZN45" s="59"/>
      <c r="NZO45" s="59"/>
      <c r="NZP45" s="59"/>
      <c r="NZQ45" s="59"/>
      <c r="NZR45" s="59"/>
      <c r="NZS45" s="59"/>
      <c r="NZT45" s="59"/>
      <c r="NZU45" s="59"/>
      <c r="NZV45" s="59"/>
      <c r="NZW45" s="59"/>
      <c r="NZX45" s="59"/>
      <c r="NZY45" s="59"/>
      <c r="NZZ45" s="59"/>
      <c r="OAA45" s="59"/>
      <c r="OAB45" s="59"/>
      <c r="OAC45" s="59"/>
      <c r="OAD45" s="59"/>
      <c r="OAE45" s="59"/>
      <c r="OAF45" s="59"/>
      <c r="OAG45" s="59"/>
      <c r="OAH45" s="59"/>
      <c r="OAI45" s="59"/>
      <c r="OAJ45" s="59"/>
      <c r="OAK45" s="59"/>
      <c r="OAL45" s="59"/>
      <c r="OAM45" s="59"/>
      <c r="OAN45" s="59"/>
      <c r="OAO45" s="59"/>
      <c r="OAP45" s="59"/>
      <c r="OAQ45" s="59"/>
      <c r="OAR45" s="59"/>
      <c r="OAS45" s="59"/>
      <c r="OAT45" s="59"/>
      <c r="OAU45" s="59"/>
      <c r="OAV45" s="59"/>
      <c r="OAW45" s="59"/>
      <c r="OAX45" s="59"/>
      <c r="OAY45" s="59"/>
      <c r="OAZ45" s="59"/>
      <c r="OBA45" s="59"/>
      <c r="OBB45" s="59"/>
      <c r="OBC45" s="59"/>
      <c r="OBD45" s="59"/>
      <c r="OBE45" s="59"/>
      <c r="OBF45" s="59"/>
      <c r="OBG45" s="59"/>
      <c r="OBH45" s="59"/>
      <c r="OBI45" s="59"/>
      <c r="OBJ45" s="59"/>
      <c r="OBK45" s="59"/>
      <c r="OBL45" s="59"/>
      <c r="OBM45" s="59"/>
      <c r="OBN45" s="59"/>
      <c r="OBO45" s="59"/>
      <c r="OBP45" s="59"/>
      <c r="OBQ45" s="59"/>
      <c r="OBR45" s="59"/>
      <c r="OBS45" s="59"/>
      <c r="OBT45" s="59"/>
      <c r="OBU45" s="59"/>
      <c r="OBV45" s="59"/>
      <c r="OBW45" s="59"/>
      <c r="OBX45" s="59"/>
      <c r="OBY45" s="59"/>
      <c r="OBZ45" s="59"/>
      <c r="OCA45" s="59"/>
      <c r="OCB45" s="59"/>
      <c r="OCC45" s="59"/>
      <c r="OCD45" s="59"/>
      <c r="OCE45" s="59"/>
      <c r="OCF45" s="59"/>
      <c r="OCG45" s="59"/>
      <c r="OCH45" s="59"/>
      <c r="OCI45" s="59"/>
      <c r="OCJ45" s="59"/>
      <c r="OCK45" s="59"/>
      <c r="OCL45" s="59"/>
      <c r="OCM45" s="59"/>
      <c r="OCN45" s="59"/>
      <c r="OCO45" s="59"/>
      <c r="OCP45" s="59"/>
      <c r="OCQ45" s="59"/>
      <c r="OCR45" s="59"/>
      <c r="OCS45" s="59"/>
      <c r="OCT45" s="59"/>
      <c r="OCU45" s="59"/>
      <c r="OCV45" s="59"/>
      <c r="OCW45" s="59"/>
      <c r="OCX45" s="59"/>
      <c r="OCY45" s="59"/>
      <c r="OCZ45" s="59"/>
      <c r="ODA45" s="59"/>
      <c r="ODB45" s="59"/>
      <c r="ODC45" s="59"/>
      <c r="ODD45" s="59"/>
      <c r="ODE45" s="59"/>
      <c r="ODF45" s="59"/>
      <c r="ODG45" s="59"/>
      <c r="ODH45" s="59"/>
      <c r="ODI45" s="59"/>
      <c r="ODJ45" s="59"/>
      <c r="ODK45" s="59"/>
      <c r="ODL45" s="59"/>
      <c r="ODM45" s="59"/>
      <c r="ODN45" s="59"/>
      <c r="ODO45" s="59"/>
      <c r="ODP45" s="59"/>
      <c r="ODQ45" s="59"/>
      <c r="ODR45" s="59"/>
      <c r="ODS45" s="59"/>
      <c r="ODT45" s="59"/>
      <c r="ODU45" s="59"/>
      <c r="ODV45" s="59"/>
      <c r="ODW45" s="59"/>
      <c r="ODX45" s="59"/>
      <c r="ODY45" s="59"/>
      <c r="ODZ45" s="59"/>
      <c r="OEA45" s="59"/>
      <c r="OEB45" s="59"/>
      <c r="OEC45" s="59"/>
      <c r="OED45" s="59"/>
      <c r="OEE45" s="59"/>
      <c r="OEF45" s="59"/>
      <c r="OEG45" s="59"/>
      <c r="OEH45" s="59"/>
      <c r="OEI45" s="59"/>
      <c r="OEJ45" s="59"/>
      <c r="OEK45" s="59"/>
      <c r="OEL45" s="59"/>
      <c r="OEM45" s="59"/>
      <c r="OEN45" s="59"/>
      <c r="OEO45" s="59"/>
      <c r="OEP45" s="59"/>
      <c r="OEQ45" s="59"/>
      <c r="OER45" s="59"/>
      <c r="OES45" s="59"/>
      <c r="OET45" s="59"/>
      <c r="OEU45" s="59"/>
      <c r="OEV45" s="59"/>
      <c r="OEW45" s="59"/>
      <c r="OEX45" s="59"/>
      <c r="OEY45" s="59"/>
      <c r="OEZ45" s="59"/>
      <c r="OFA45" s="59"/>
      <c r="OFB45" s="59"/>
      <c r="OFC45" s="59"/>
      <c r="OFD45" s="59"/>
      <c r="OFE45" s="59"/>
      <c r="OFF45" s="59"/>
      <c r="OFG45" s="59"/>
      <c r="OFH45" s="59"/>
      <c r="OFI45" s="59"/>
      <c r="OFJ45" s="59"/>
      <c r="OFK45" s="59"/>
      <c r="OFL45" s="59"/>
      <c r="OFM45" s="59"/>
      <c r="OFN45" s="59"/>
      <c r="OFO45" s="59"/>
      <c r="OFP45" s="59"/>
      <c r="OFQ45" s="59"/>
      <c r="OFR45" s="59"/>
      <c r="OFS45" s="59"/>
      <c r="OFT45" s="59"/>
      <c r="OFU45" s="59"/>
      <c r="OFV45" s="59"/>
      <c r="OFW45" s="59"/>
      <c r="OFX45" s="59"/>
      <c r="OFY45" s="59"/>
      <c r="OFZ45" s="59"/>
      <c r="OGA45" s="59"/>
      <c r="OGB45" s="59"/>
      <c r="OGC45" s="59"/>
      <c r="OGD45" s="59"/>
      <c r="OGE45" s="59"/>
      <c r="OGF45" s="59"/>
      <c r="OGG45" s="59"/>
      <c r="OGH45" s="59"/>
      <c r="OGI45" s="59"/>
      <c r="OGJ45" s="59"/>
      <c r="OGK45" s="59"/>
      <c r="OGL45" s="59"/>
      <c r="OGM45" s="59"/>
      <c r="OGN45" s="59"/>
      <c r="OGO45" s="59"/>
      <c r="OGP45" s="59"/>
      <c r="OGQ45" s="59"/>
      <c r="OGR45" s="59"/>
      <c r="OGS45" s="59"/>
      <c r="OGT45" s="59"/>
      <c r="OGU45" s="59"/>
      <c r="OGV45" s="59"/>
      <c r="OGW45" s="59"/>
      <c r="OGX45" s="59"/>
      <c r="OGY45" s="59"/>
      <c r="OGZ45" s="59"/>
      <c r="OHA45" s="59"/>
      <c r="OHB45" s="59"/>
      <c r="OHC45" s="59"/>
      <c r="OHD45" s="59"/>
      <c r="OHE45" s="59"/>
      <c r="OHF45" s="59"/>
      <c r="OHG45" s="59"/>
      <c r="OHH45" s="59"/>
      <c r="OHI45" s="59"/>
      <c r="OHJ45" s="59"/>
      <c r="OHK45" s="59"/>
      <c r="OHL45" s="59"/>
      <c r="OHM45" s="59"/>
      <c r="OHN45" s="59"/>
      <c r="OHO45" s="59"/>
      <c r="OHP45" s="59"/>
      <c r="OHQ45" s="59"/>
      <c r="OHR45" s="59"/>
      <c r="OHS45" s="59"/>
      <c r="OHT45" s="59"/>
      <c r="OHU45" s="59"/>
      <c r="OHV45" s="59"/>
      <c r="OHW45" s="59"/>
      <c r="OHX45" s="59"/>
      <c r="OHY45" s="59"/>
      <c r="OHZ45" s="59"/>
      <c r="OIA45" s="59"/>
      <c r="OIB45" s="59"/>
      <c r="OIC45" s="59"/>
      <c r="OID45" s="59"/>
      <c r="OIE45" s="59"/>
      <c r="OIF45" s="59"/>
      <c r="OIG45" s="59"/>
      <c r="OIH45" s="59"/>
      <c r="OII45" s="59"/>
      <c r="OIJ45" s="59"/>
      <c r="OIK45" s="59"/>
      <c r="OIL45" s="59"/>
      <c r="OIM45" s="59"/>
      <c r="OIN45" s="59"/>
      <c r="OIO45" s="59"/>
      <c r="OIP45" s="59"/>
      <c r="OIQ45" s="59"/>
      <c r="OIR45" s="59"/>
      <c r="OIS45" s="59"/>
      <c r="OIT45" s="59"/>
      <c r="OIU45" s="59"/>
      <c r="OIV45" s="59"/>
      <c r="OIW45" s="59"/>
      <c r="OIX45" s="59"/>
      <c r="OIY45" s="59"/>
      <c r="OIZ45" s="59"/>
      <c r="OJA45" s="59"/>
      <c r="OJB45" s="59"/>
      <c r="OJC45" s="59"/>
      <c r="OJD45" s="59"/>
      <c r="OJE45" s="59"/>
      <c r="OJF45" s="59"/>
      <c r="OJG45" s="59"/>
      <c r="OJH45" s="59"/>
      <c r="OJI45" s="59"/>
      <c r="OJJ45" s="59"/>
      <c r="OJK45" s="59"/>
      <c r="OJL45" s="59"/>
      <c r="OJM45" s="59"/>
      <c r="OJN45" s="59"/>
      <c r="OJO45" s="59"/>
      <c r="OJP45" s="59"/>
      <c r="OJQ45" s="59"/>
      <c r="OJR45" s="59"/>
      <c r="OJS45" s="59"/>
      <c r="OJT45" s="59"/>
      <c r="OJU45" s="59"/>
      <c r="OJV45" s="59"/>
      <c r="OJW45" s="59"/>
      <c r="OJX45" s="59"/>
      <c r="OJY45" s="59"/>
      <c r="OJZ45" s="59"/>
      <c r="OKA45" s="59"/>
      <c r="OKB45" s="59"/>
      <c r="OKC45" s="59"/>
      <c r="OKD45" s="59"/>
      <c r="OKE45" s="59"/>
      <c r="OKF45" s="59"/>
      <c r="OKG45" s="59"/>
      <c r="OKH45" s="59"/>
      <c r="OKI45" s="59"/>
      <c r="OKJ45" s="59"/>
      <c r="OKK45" s="59"/>
      <c r="OKL45" s="59"/>
      <c r="OKM45" s="59"/>
      <c r="OKN45" s="59"/>
      <c r="OKO45" s="59"/>
      <c r="OKP45" s="59"/>
      <c r="OKQ45" s="59"/>
      <c r="OKR45" s="59"/>
      <c r="OKS45" s="59"/>
      <c r="OKT45" s="59"/>
      <c r="OKU45" s="59"/>
      <c r="OKV45" s="59"/>
      <c r="OKW45" s="59"/>
      <c r="OKX45" s="59"/>
      <c r="OKY45" s="59"/>
      <c r="OKZ45" s="59"/>
      <c r="OLA45" s="59"/>
      <c r="OLB45" s="59"/>
      <c r="OLC45" s="59"/>
      <c r="OLD45" s="59"/>
      <c r="OLE45" s="59"/>
      <c r="OLF45" s="59"/>
      <c r="OLG45" s="59"/>
      <c r="OLH45" s="59"/>
      <c r="OLI45" s="59"/>
      <c r="OLJ45" s="59"/>
      <c r="OLK45" s="59"/>
      <c r="OLL45" s="59"/>
      <c r="OLM45" s="59"/>
      <c r="OLN45" s="59"/>
      <c r="OLO45" s="59"/>
      <c r="OLP45" s="59"/>
      <c r="OLQ45" s="59"/>
      <c r="OLR45" s="59"/>
      <c r="OLS45" s="59"/>
      <c r="OLT45" s="59"/>
      <c r="OLU45" s="59"/>
      <c r="OLV45" s="59"/>
      <c r="OLW45" s="59"/>
      <c r="OLX45" s="59"/>
      <c r="OLY45" s="59"/>
      <c r="OLZ45" s="59"/>
      <c r="OMA45" s="59"/>
      <c r="OMB45" s="59"/>
      <c r="OMC45" s="59"/>
      <c r="OMD45" s="59"/>
      <c r="OME45" s="59"/>
      <c r="OMF45" s="59"/>
      <c r="OMG45" s="59"/>
      <c r="OMH45" s="59"/>
      <c r="OMI45" s="59"/>
      <c r="OMJ45" s="59"/>
      <c r="OMK45" s="59"/>
      <c r="OML45" s="59"/>
      <c r="OMM45" s="59"/>
      <c r="OMN45" s="59"/>
      <c r="OMO45" s="59"/>
      <c r="OMP45" s="59"/>
      <c r="OMQ45" s="59"/>
      <c r="OMR45" s="59"/>
      <c r="OMS45" s="59"/>
      <c r="OMT45" s="59"/>
      <c r="OMU45" s="59"/>
      <c r="OMV45" s="59"/>
      <c r="OMW45" s="59"/>
      <c r="OMX45" s="59"/>
      <c r="OMY45" s="59"/>
      <c r="OMZ45" s="59"/>
      <c r="ONA45" s="59"/>
      <c r="ONB45" s="59"/>
      <c r="ONC45" s="59"/>
      <c r="OND45" s="59"/>
      <c r="ONE45" s="59"/>
      <c r="ONF45" s="59"/>
      <c r="ONG45" s="59"/>
      <c r="ONH45" s="59"/>
      <c r="ONI45" s="59"/>
      <c r="ONJ45" s="59"/>
      <c r="ONK45" s="59"/>
      <c r="ONL45" s="59"/>
      <c r="ONM45" s="59"/>
      <c r="ONN45" s="59"/>
      <c r="ONO45" s="59"/>
      <c r="ONP45" s="59"/>
      <c r="ONQ45" s="59"/>
      <c r="ONR45" s="59"/>
      <c r="ONS45" s="59"/>
      <c r="ONT45" s="59"/>
      <c r="ONU45" s="59"/>
      <c r="ONV45" s="59"/>
      <c r="ONW45" s="59"/>
      <c r="ONX45" s="59"/>
      <c r="ONY45" s="59"/>
      <c r="ONZ45" s="59"/>
      <c r="OOA45" s="59"/>
      <c r="OOB45" s="59"/>
      <c r="OOC45" s="59"/>
      <c r="OOD45" s="59"/>
      <c r="OOE45" s="59"/>
      <c r="OOF45" s="59"/>
      <c r="OOG45" s="59"/>
      <c r="OOH45" s="59"/>
      <c r="OOI45" s="59"/>
      <c r="OOJ45" s="59"/>
      <c r="OOK45" s="59"/>
      <c r="OOL45" s="59"/>
      <c r="OOM45" s="59"/>
      <c r="OON45" s="59"/>
      <c r="OOO45" s="59"/>
      <c r="OOP45" s="59"/>
      <c r="OOQ45" s="59"/>
      <c r="OOR45" s="59"/>
      <c r="OOS45" s="59"/>
      <c r="OOT45" s="59"/>
      <c r="OOU45" s="59"/>
      <c r="OOV45" s="59"/>
      <c r="OOW45" s="59"/>
      <c r="OOX45" s="59"/>
      <c r="OOY45" s="59"/>
      <c r="OOZ45" s="59"/>
      <c r="OPA45" s="59"/>
      <c r="OPB45" s="59"/>
      <c r="OPC45" s="59"/>
      <c r="OPD45" s="59"/>
      <c r="OPE45" s="59"/>
      <c r="OPF45" s="59"/>
      <c r="OPG45" s="59"/>
      <c r="OPH45" s="59"/>
      <c r="OPI45" s="59"/>
      <c r="OPJ45" s="59"/>
      <c r="OPK45" s="59"/>
      <c r="OPL45" s="59"/>
      <c r="OPM45" s="59"/>
      <c r="OPN45" s="59"/>
      <c r="OPO45" s="59"/>
      <c r="OPP45" s="59"/>
      <c r="OPQ45" s="59"/>
      <c r="OPR45" s="59"/>
      <c r="OPS45" s="59"/>
      <c r="OPT45" s="59"/>
      <c r="OPU45" s="59"/>
      <c r="OPV45" s="59"/>
      <c r="OPW45" s="59"/>
      <c r="OPX45" s="59"/>
      <c r="OPY45" s="59"/>
      <c r="OPZ45" s="59"/>
      <c r="OQA45" s="59"/>
      <c r="OQB45" s="59"/>
      <c r="OQC45" s="59"/>
      <c r="OQD45" s="59"/>
      <c r="OQE45" s="59"/>
      <c r="OQF45" s="59"/>
      <c r="OQG45" s="59"/>
      <c r="OQH45" s="59"/>
      <c r="OQI45" s="59"/>
      <c r="OQJ45" s="59"/>
      <c r="OQK45" s="59"/>
      <c r="OQL45" s="59"/>
      <c r="OQM45" s="59"/>
      <c r="OQN45" s="59"/>
      <c r="OQO45" s="59"/>
      <c r="OQP45" s="59"/>
      <c r="OQQ45" s="59"/>
      <c r="OQR45" s="59"/>
      <c r="OQS45" s="59"/>
      <c r="OQT45" s="59"/>
      <c r="OQU45" s="59"/>
      <c r="OQV45" s="59"/>
      <c r="OQW45" s="59"/>
      <c r="OQX45" s="59"/>
      <c r="OQY45" s="59"/>
      <c r="OQZ45" s="59"/>
      <c r="ORA45" s="59"/>
      <c r="ORB45" s="59"/>
      <c r="ORC45" s="59"/>
      <c r="ORD45" s="59"/>
      <c r="ORE45" s="59"/>
      <c r="ORF45" s="59"/>
      <c r="ORG45" s="59"/>
      <c r="ORH45" s="59"/>
      <c r="ORI45" s="59"/>
      <c r="ORJ45" s="59"/>
      <c r="ORK45" s="59"/>
      <c r="ORL45" s="59"/>
      <c r="ORM45" s="59"/>
      <c r="ORN45" s="59"/>
      <c r="ORO45" s="59"/>
      <c r="ORP45" s="59"/>
      <c r="ORQ45" s="59"/>
      <c r="ORR45" s="59"/>
      <c r="ORS45" s="59"/>
      <c r="ORT45" s="59"/>
      <c r="ORU45" s="59"/>
      <c r="ORV45" s="59"/>
      <c r="ORW45" s="59"/>
      <c r="ORX45" s="59"/>
      <c r="ORY45" s="59"/>
      <c r="ORZ45" s="59"/>
      <c r="OSA45" s="59"/>
      <c r="OSB45" s="59"/>
      <c r="OSC45" s="59"/>
      <c r="OSD45" s="59"/>
      <c r="OSE45" s="59"/>
      <c r="OSF45" s="59"/>
      <c r="OSG45" s="59"/>
      <c r="OSH45" s="59"/>
      <c r="OSI45" s="59"/>
      <c r="OSJ45" s="59"/>
      <c r="OSK45" s="59"/>
      <c r="OSL45" s="59"/>
      <c r="OSM45" s="59"/>
      <c r="OSN45" s="59"/>
      <c r="OSO45" s="59"/>
      <c r="OSP45" s="59"/>
      <c r="OSQ45" s="59"/>
      <c r="OSR45" s="59"/>
      <c r="OSS45" s="59"/>
      <c r="OST45" s="59"/>
      <c r="OSU45" s="59"/>
      <c r="OSV45" s="59"/>
      <c r="OSW45" s="59"/>
      <c r="OSX45" s="59"/>
      <c r="OSY45" s="59"/>
      <c r="OSZ45" s="59"/>
      <c r="OTA45" s="59"/>
      <c r="OTB45" s="59"/>
      <c r="OTC45" s="59"/>
      <c r="OTD45" s="59"/>
      <c r="OTE45" s="59"/>
      <c r="OTF45" s="59"/>
      <c r="OTG45" s="59"/>
      <c r="OTH45" s="59"/>
      <c r="OTI45" s="59"/>
      <c r="OTJ45" s="59"/>
      <c r="OTK45" s="59"/>
      <c r="OTL45" s="59"/>
      <c r="OTM45" s="59"/>
      <c r="OTN45" s="59"/>
      <c r="OTO45" s="59"/>
      <c r="OTP45" s="59"/>
      <c r="OTQ45" s="59"/>
      <c r="OTR45" s="59"/>
      <c r="OTS45" s="59"/>
      <c r="OTT45" s="59"/>
      <c r="OTU45" s="59"/>
      <c r="OTV45" s="59"/>
      <c r="OTW45" s="59"/>
      <c r="OTX45" s="59"/>
      <c r="OTY45" s="59"/>
      <c r="OTZ45" s="59"/>
      <c r="OUA45" s="59"/>
      <c r="OUB45" s="59"/>
      <c r="OUC45" s="59"/>
      <c r="OUD45" s="59"/>
      <c r="OUE45" s="59"/>
      <c r="OUF45" s="59"/>
      <c r="OUG45" s="59"/>
      <c r="OUH45" s="59"/>
      <c r="OUI45" s="59"/>
      <c r="OUJ45" s="59"/>
      <c r="OUK45" s="59"/>
      <c r="OUL45" s="59"/>
      <c r="OUM45" s="59"/>
      <c r="OUN45" s="59"/>
      <c r="OUO45" s="59"/>
      <c r="OUP45" s="59"/>
      <c r="OUQ45" s="59"/>
      <c r="OUR45" s="59"/>
      <c r="OUS45" s="59"/>
      <c r="OUT45" s="59"/>
      <c r="OUU45" s="59"/>
      <c r="OUV45" s="59"/>
      <c r="OUW45" s="59"/>
      <c r="OUX45" s="59"/>
      <c r="OUY45" s="59"/>
      <c r="OUZ45" s="59"/>
      <c r="OVA45" s="59"/>
      <c r="OVB45" s="59"/>
      <c r="OVC45" s="59"/>
      <c r="OVD45" s="59"/>
      <c r="OVE45" s="59"/>
      <c r="OVF45" s="59"/>
      <c r="OVG45" s="59"/>
      <c r="OVH45" s="59"/>
      <c r="OVI45" s="59"/>
      <c r="OVJ45" s="59"/>
      <c r="OVK45" s="59"/>
      <c r="OVL45" s="59"/>
      <c r="OVM45" s="59"/>
      <c r="OVN45" s="59"/>
      <c r="OVO45" s="59"/>
      <c r="OVP45" s="59"/>
      <c r="OVQ45" s="59"/>
      <c r="OVR45" s="59"/>
      <c r="OVS45" s="59"/>
      <c r="OVT45" s="59"/>
      <c r="OVU45" s="59"/>
      <c r="OVV45" s="59"/>
      <c r="OVW45" s="59"/>
      <c r="OVX45" s="59"/>
      <c r="OVY45" s="59"/>
      <c r="OVZ45" s="59"/>
      <c r="OWA45" s="59"/>
      <c r="OWB45" s="59"/>
      <c r="OWC45" s="59"/>
      <c r="OWD45" s="59"/>
      <c r="OWE45" s="59"/>
      <c r="OWF45" s="59"/>
      <c r="OWG45" s="59"/>
      <c r="OWH45" s="59"/>
      <c r="OWI45" s="59"/>
      <c r="OWJ45" s="59"/>
      <c r="OWK45" s="59"/>
      <c r="OWL45" s="59"/>
      <c r="OWM45" s="59"/>
      <c r="OWN45" s="59"/>
      <c r="OWO45" s="59"/>
      <c r="OWP45" s="59"/>
      <c r="OWQ45" s="59"/>
      <c r="OWR45" s="59"/>
      <c r="OWS45" s="59"/>
      <c r="OWT45" s="59"/>
      <c r="OWU45" s="59"/>
      <c r="OWV45" s="59"/>
      <c r="OWW45" s="59"/>
      <c r="OWX45" s="59"/>
      <c r="OWY45" s="59"/>
      <c r="OWZ45" s="59"/>
      <c r="OXA45" s="59"/>
      <c r="OXB45" s="59"/>
      <c r="OXC45" s="59"/>
      <c r="OXD45" s="59"/>
      <c r="OXE45" s="59"/>
      <c r="OXF45" s="59"/>
      <c r="OXG45" s="59"/>
      <c r="OXH45" s="59"/>
      <c r="OXI45" s="59"/>
      <c r="OXJ45" s="59"/>
      <c r="OXK45" s="59"/>
      <c r="OXL45" s="59"/>
      <c r="OXM45" s="59"/>
      <c r="OXN45" s="59"/>
      <c r="OXO45" s="59"/>
      <c r="OXP45" s="59"/>
      <c r="OXQ45" s="59"/>
      <c r="OXR45" s="59"/>
      <c r="OXS45" s="59"/>
      <c r="OXT45" s="59"/>
      <c r="OXU45" s="59"/>
      <c r="OXV45" s="59"/>
      <c r="OXW45" s="59"/>
      <c r="OXX45" s="59"/>
      <c r="OXY45" s="59"/>
      <c r="OXZ45" s="59"/>
      <c r="OYA45" s="59"/>
      <c r="OYB45" s="59"/>
      <c r="OYC45" s="59"/>
      <c r="OYD45" s="59"/>
      <c r="OYE45" s="59"/>
      <c r="OYF45" s="59"/>
      <c r="OYG45" s="59"/>
      <c r="OYH45" s="59"/>
      <c r="OYI45" s="59"/>
      <c r="OYJ45" s="59"/>
      <c r="OYK45" s="59"/>
      <c r="OYL45" s="59"/>
      <c r="OYM45" s="59"/>
      <c r="OYN45" s="59"/>
      <c r="OYO45" s="59"/>
      <c r="OYP45" s="59"/>
      <c r="OYQ45" s="59"/>
      <c r="OYR45" s="59"/>
      <c r="OYS45" s="59"/>
      <c r="OYT45" s="59"/>
      <c r="OYU45" s="59"/>
      <c r="OYV45" s="59"/>
      <c r="OYW45" s="59"/>
      <c r="OYX45" s="59"/>
      <c r="OYY45" s="59"/>
      <c r="OYZ45" s="59"/>
      <c r="OZA45" s="59"/>
      <c r="OZB45" s="59"/>
      <c r="OZC45" s="59"/>
      <c r="OZD45" s="59"/>
      <c r="OZE45" s="59"/>
      <c r="OZF45" s="59"/>
      <c r="OZG45" s="59"/>
      <c r="OZH45" s="59"/>
      <c r="OZI45" s="59"/>
      <c r="OZJ45" s="59"/>
      <c r="OZK45" s="59"/>
      <c r="OZL45" s="59"/>
      <c r="OZM45" s="59"/>
      <c r="OZN45" s="59"/>
      <c r="OZO45" s="59"/>
      <c r="OZP45" s="59"/>
      <c r="OZQ45" s="59"/>
      <c r="OZR45" s="59"/>
      <c r="OZS45" s="59"/>
      <c r="OZT45" s="59"/>
      <c r="OZU45" s="59"/>
      <c r="OZV45" s="59"/>
      <c r="OZW45" s="59"/>
      <c r="OZX45" s="59"/>
      <c r="OZY45" s="59"/>
      <c r="OZZ45" s="59"/>
      <c r="PAA45" s="59"/>
      <c r="PAB45" s="59"/>
      <c r="PAC45" s="59"/>
      <c r="PAD45" s="59"/>
      <c r="PAE45" s="59"/>
      <c r="PAF45" s="59"/>
      <c r="PAG45" s="59"/>
      <c r="PAH45" s="59"/>
      <c r="PAI45" s="59"/>
      <c r="PAJ45" s="59"/>
      <c r="PAK45" s="59"/>
      <c r="PAL45" s="59"/>
      <c r="PAM45" s="59"/>
      <c r="PAN45" s="59"/>
      <c r="PAO45" s="59"/>
      <c r="PAP45" s="59"/>
      <c r="PAQ45" s="59"/>
      <c r="PAR45" s="59"/>
      <c r="PAS45" s="59"/>
      <c r="PAT45" s="59"/>
      <c r="PAU45" s="59"/>
      <c r="PAV45" s="59"/>
      <c r="PAW45" s="59"/>
      <c r="PAX45" s="59"/>
      <c r="PAY45" s="59"/>
      <c r="PAZ45" s="59"/>
      <c r="PBA45" s="59"/>
      <c r="PBB45" s="59"/>
      <c r="PBC45" s="59"/>
      <c r="PBD45" s="59"/>
      <c r="PBE45" s="59"/>
      <c r="PBF45" s="59"/>
      <c r="PBG45" s="59"/>
      <c r="PBH45" s="59"/>
      <c r="PBI45" s="59"/>
      <c r="PBJ45" s="59"/>
      <c r="PBK45" s="59"/>
      <c r="PBL45" s="59"/>
      <c r="PBM45" s="59"/>
      <c r="PBN45" s="59"/>
      <c r="PBO45" s="59"/>
      <c r="PBP45" s="59"/>
      <c r="PBQ45" s="59"/>
      <c r="PBR45" s="59"/>
      <c r="PBS45" s="59"/>
      <c r="PBT45" s="59"/>
      <c r="PBU45" s="59"/>
      <c r="PBV45" s="59"/>
      <c r="PBW45" s="59"/>
      <c r="PBX45" s="59"/>
      <c r="PBY45" s="59"/>
      <c r="PBZ45" s="59"/>
      <c r="PCA45" s="59"/>
      <c r="PCB45" s="59"/>
      <c r="PCC45" s="59"/>
      <c r="PCD45" s="59"/>
      <c r="PCE45" s="59"/>
      <c r="PCF45" s="59"/>
      <c r="PCG45" s="59"/>
      <c r="PCH45" s="59"/>
      <c r="PCI45" s="59"/>
      <c r="PCJ45" s="59"/>
      <c r="PCK45" s="59"/>
      <c r="PCL45" s="59"/>
      <c r="PCM45" s="59"/>
      <c r="PCN45" s="59"/>
      <c r="PCO45" s="59"/>
      <c r="PCP45" s="59"/>
      <c r="PCQ45" s="59"/>
      <c r="PCR45" s="59"/>
      <c r="PCS45" s="59"/>
      <c r="PCT45" s="59"/>
      <c r="PCU45" s="59"/>
      <c r="PCV45" s="59"/>
      <c r="PCW45" s="59"/>
      <c r="PCX45" s="59"/>
      <c r="PCY45" s="59"/>
      <c r="PCZ45" s="59"/>
      <c r="PDA45" s="59"/>
      <c r="PDB45" s="59"/>
      <c r="PDC45" s="59"/>
      <c r="PDD45" s="59"/>
      <c r="PDE45" s="59"/>
      <c r="PDF45" s="59"/>
      <c r="PDG45" s="59"/>
      <c r="PDH45" s="59"/>
      <c r="PDI45" s="59"/>
      <c r="PDJ45" s="59"/>
      <c r="PDK45" s="59"/>
      <c r="PDL45" s="59"/>
      <c r="PDM45" s="59"/>
      <c r="PDN45" s="59"/>
      <c r="PDO45" s="59"/>
      <c r="PDP45" s="59"/>
      <c r="PDQ45" s="59"/>
      <c r="PDR45" s="59"/>
      <c r="PDS45" s="59"/>
      <c r="PDT45" s="59"/>
      <c r="PDU45" s="59"/>
      <c r="PDV45" s="59"/>
      <c r="PDW45" s="59"/>
      <c r="PDX45" s="59"/>
      <c r="PDY45" s="59"/>
      <c r="PDZ45" s="59"/>
      <c r="PEA45" s="59"/>
      <c r="PEB45" s="59"/>
      <c r="PEC45" s="59"/>
      <c r="PED45" s="59"/>
      <c r="PEE45" s="59"/>
      <c r="PEF45" s="59"/>
      <c r="PEG45" s="59"/>
      <c r="PEH45" s="59"/>
      <c r="PEI45" s="59"/>
      <c r="PEJ45" s="59"/>
      <c r="PEK45" s="59"/>
      <c r="PEL45" s="59"/>
      <c r="PEM45" s="59"/>
      <c r="PEN45" s="59"/>
      <c r="PEO45" s="59"/>
      <c r="PEP45" s="59"/>
      <c r="PEQ45" s="59"/>
      <c r="PER45" s="59"/>
      <c r="PES45" s="59"/>
      <c r="PET45" s="59"/>
      <c r="PEU45" s="59"/>
      <c r="PEV45" s="59"/>
      <c r="PEW45" s="59"/>
      <c r="PEX45" s="59"/>
      <c r="PEY45" s="59"/>
      <c r="PEZ45" s="59"/>
      <c r="PFA45" s="59"/>
      <c r="PFB45" s="59"/>
      <c r="PFC45" s="59"/>
      <c r="PFD45" s="59"/>
      <c r="PFE45" s="59"/>
      <c r="PFF45" s="59"/>
      <c r="PFG45" s="59"/>
      <c r="PFH45" s="59"/>
      <c r="PFI45" s="59"/>
      <c r="PFJ45" s="59"/>
      <c r="PFK45" s="59"/>
      <c r="PFL45" s="59"/>
      <c r="PFM45" s="59"/>
      <c r="PFN45" s="59"/>
      <c r="PFO45" s="59"/>
      <c r="PFP45" s="59"/>
      <c r="PFQ45" s="59"/>
      <c r="PFR45" s="59"/>
      <c r="PFS45" s="59"/>
      <c r="PFT45" s="59"/>
      <c r="PFU45" s="59"/>
      <c r="PFV45" s="59"/>
      <c r="PFW45" s="59"/>
      <c r="PFX45" s="59"/>
      <c r="PFY45" s="59"/>
      <c r="PFZ45" s="59"/>
      <c r="PGA45" s="59"/>
      <c r="PGB45" s="59"/>
      <c r="PGC45" s="59"/>
      <c r="PGD45" s="59"/>
      <c r="PGE45" s="59"/>
      <c r="PGF45" s="59"/>
      <c r="PGG45" s="59"/>
      <c r="PGH45" s="59"/>
      <c r="PGI45" s="59"/>
      <c r="PGJ45" s="59"/>
      <c r="PGK45" s="59"/>
      <c r="PGL45" s="59"/>
      <c r="PGM45" s="59"/>
      <c r="PGN45" s="59"/>
      <c r="PGO45" s="59"/>
      <c r="PGP45" s="59"/>
      <c r="PGQ45" s="59"/>
      <c r="PGR45" s="59"/>
      <c r="PGS45" s="59"/>
      <c r="PGT45" s="59"/>
      <c r="PGU45" s="59"/>
      <c r="PGV45" s="59"/>
      <c r="PGW45" s="59"/>
      <c r="PGX45" s="59"/>
      <c r="PGY45" s="59"/>
      <c r="PGZ45" s="59"/>
      <c r="PHA45" s="59"/>
      <c r="PHB45" s="59"/>
      <c r="PHC45" s="59"/>
      <c r="PHD45" s="59"/>
      <c r="PHE45" s="59"/>
      <c r="PHF45" s="59"/>
      <c r="PHG45" s="59"/>
      <c r="PHH45" s="59"/>
      <c r="PHI45" s="59"/>
      <c r="PHJ45" s="59"/>
      <c r="PHK45" s="59"/>
      <c r="PHL45" s="59"/>
      <c r="PHM45" s="59"/>
      <c r="PHN45" s="59"/>
      <c r="PHO45" s="59"/>
      <c r="PHP45" s="59"/>
      <c r="PHQ45" s="59"/>
      <c r="PHR45" s="59"/>
      <c r="PHS45" s="59"/>
      <c r="PHT45" s="59"/>
      <c r="PHU45" s="59"/>
      <c r="PHV45" s="59"/>
      <c r="PHW45" s="59"/>
      <c r="PHX45" s="59"/>
      <c r="PHY45" s="59"/>
      <c r="PHZ45" s="59"/>
      <c r="PIA45" s="59"/>
      <c r="PIB45" s="59"/>
      <c r="PIC45" s="59"/>
      <c r="PID45" s="59"/>
      <c r="PIE45" s="59"/>
      <c r="PIF45" s="59"/>
      <c r="PIG45" s="59"/>
      <c r="PIH45" s="59"/>
      <c r="PII45" s="59"/>
      <c r="PIJ45" s="59"/>
      <c r="PIK45" s="59"/>
      <c r="PIL45" s="59"/>
      <c r="PIM45" s="59"/>
      <c r="PIN45" s="59"/>
      <c r="PIO45" s="59"/>
      <c r="PIP45" s="59"/>
      <c r="PIQ45" s="59"/>
      <c r="PIR45" s="59"/>
      <c r="PIS45" s="59"/>
      <c r="PIT45" s="59"/>
      <c r="PIU45" s="59"/>
      <c r="PIV45" s="59"/>
      <c r="PIW45" s="59"/>
      <c r="PIX45" s="59"/>
      <c r="PIY45" s="59"/>
      <c r="PIZ45" s="59"/>
      <c r="PJA45" s="59"/>
      <c r="PJB45" s="59"/>
      <c r="PJC45" s="59"/>
      <c r="PJD45" s="59"/>
      <c r="PJE45" s="59"/>
      <c r="PJF45" s="59"/>
      <c r="PJG45" s="59"/>
      <c r="PJH45" s="59"/>
      <c r="PJI45" s="59"/>
      <c r="PJJ45" s="59"/>
      <c r="PJK45" s="59"/>
      <c r="PJL45" s="59"/>
      <c r="PJM45" s="59"/>
      <c r="PJN45" s="59"/>
      <c r="PJO45" s="59"/>
      <c r="PJP45" s="59"/>
      <c r="PJQ45" s="59"/>
      <c r="PJR45" s="59"/>
      <c r="PJS45" s="59"/>
      <c r="PJT45" s="59"/>
      <c r="PJU45" s="59"/>
      <c r="PJV45" s="59"/>
      <c r="PJW45" s="59"/>
      <c r="PJX45" s="59"/>
      <c r="PJY45" s="59"/>
      <c r="PJZ45" s="59"/>
      <c r="PKA45" s="59"/>
      <c r="PKB45" s="59"/>
      <c r="PKC45" s="59"/>
      <c r="PKD45" s="59"/>
      <c r="PKE45" s="59"/>
      <c r="PKF45" s="59"/>
      <c r="PKG45" s="59"/>
      <c r="PKH45" s="59"/>
      <c r="PKI45" s="59"/>
      <c r="PKJ45" s="59"/>
      <c r="PKK45" s="59"/>
      <c r="PKL45" s="59"/>
      <c r="PKM45" s="59"/>
      <c r="PKN45" s="59"/>
      <c r="PKO45" s="59"/>
      <c r="PKP45" s="59"/>
      <c r="PKQ45" s="59"/>
      <c r="PKR45" s="59"/>
      <c r="PKS45" s="59"/>
      <c r="PKT45" s="59"/>
      <c r="PKU45" s="59"/>
      <c r="PKV45" s="59"/>
      <c r="PKW45" s="59"/>
      <c r="PKX45" s="59"/>
      <c r="PKY45" s="59"/>
      <c r="PKZ45" s="59"/>
      <c r="PLA45" s="59"/>
      <c r="PLB45" s="59"/>
      <c r="PLC45" s="59"/>
      <c r="PLD45" s="59"/>
      <c r="PLE45" s="59"/>
      <c r="PLF45" s="59"/>
      <c r="PLG45" s="59"/>
      <c r="PLH45" s="59"/>
      <c r="PLI45" s="59"/>
      <c r="PLJ45" s="59"/>
      <c r="PLK45" s="59"/>
      <c r="PLL45" s="59"/>
      <c r="PLM45" s="59"/>
      <c r="PLN45" s="59"/>
      <c r="PLO45" s="59"/>
      <c r="PLP45" s="59"/>
      <c r="PLQ45" s="59"/>
      <c r="PLR45" s="59"/>
      <c r="PLS45" s="59"/>
      <c r="PLT45" s="59"/>
      <c r="PLU45" s="59"/>
      <c r="PLV45" s="59"/>
      <c r="PLW45" s="59"/>
      <c r="PLX45" s="59"/>
      <c r="PLY45" s="59"/>
      <c r="PLZ45" s="59"/>
      <c r="PMA45" s="59"/>
      <c r="PMB45" s="59"/>
      <c r="PMC45" s="59"/>
      <c r="PMD45" s="59"/>
      <c r="PME45" s="59"/>
      <c r="PMF45" s="59"/>
      <c r="PMG45" s="59"/>
      <c r="PMH45" s="59"/>
      <c r="PMI45" s="59"/>
      <c r="PMJ45" s="59"/>
      <c r="PMK45" s="59"/>
      <c r="PML45" s="59"/>
      <c r="PMM45" s="59"/>
      <c r="PMN45" s="59"/>
      <c r="PMO45" s="59"/>
      <c r="PMP45" s="59"/>
      <c r="PMQ45" s="59"/>
      <c r="PMR45" s="59"/>
      <c r="PMS45" s="59"/>
      <c r="PMT45" s="59"/>
      <c r="PMU45" s="59"/>
      <c r="PMV45" s="59"/>
      <c r="PMW45" s="59"/>
      <c r="PMX45" s="59"/>
      <c r="PMY45" s="59"/>
      <c r="PMZ45" s="59"/>
      <c r="PNA45" s="59"/>
      <c r="PNB45" s="59"/>
      <c r="PNC45" s="59"/>
      <c r="PND45" s="59"/>
      <c r="PNE45" s="59"/>
      <c r="PNF45" s="59"/>
      <c r="PNG45" s="59"/>
      <c r="PNH45" s="59"/>
      <c r="PNI45" s="59"/>
      <c r="PNJ45" s="59"/>
      <c r="PNK45" s="59"/>
      <c r="PNL45" s="59"/>
      <c r="PNM45" s="59"/>
      <c r="PNN45" s="59"/>
      <c r="PNO45" s="59"/>
      <c r="PNP45" s="59"/>
      <c r="PNQ45" s="59"/>
      <c r="PNR45" s="59"/>
      <c r="PNS45" s="59"/>
      <c r="PNT45" s="59"/>
      <c r="PNU45" s="59"/>
      <c r="PNV45" s="59"/>
      <c r="PNW45" s="59"/>
      <c r="PNX45" s="59"/>
      <c r="PNY45" s="59"/>
      <c r="PNZ45" s="59"/>
      <c r="POA45" s="59"/>
      <c r="POB45" s="59"/>
      <c r="POC45" s="59"/>
      <c r="POD45" s="59"/>
      <c r="POE45" s="59"/>
      <c r="POF45" s="59"/>
      <c r="POG45" s="59"/>
      <c r="POH45" s="59"/>
      <c r="POI45" s="59"/>
      <c r="POJ45" s="59"/>
      <c r="POK45" s="59"/>
      <c r="POL45" s="59"/>
      <c r="POM45" s="59"/>
      <c r="PON45" s="59"/>
      <c r="POO45" s="59"/>
      <c r="POP45" s="59"/>
      <c r="POQ45" s="59"/>
      <c r="POR45" s="59"/>
      <c r="POS45" s="59"/>
      <c r="POT45" s="59"/>
      <c r="POU45" s="59"/>
      <c r="POV45" s="59"/>
      <c r="POW45" s="59"/>
      <c r="POX45" s="59"/>
      <c r="POY45" s="59"/>
      <c r="POZ45" s="59"/>
      <c r="PPA45" s="59"/>
      <c r="PPB45" s="59"/>
      <c r="PPC45" s="59"/>
      <c r="PPD45" s="59"/>
      <c r="PPE45" s="59"/>
      <c r="PPF45" s="59"/>
      <c r="PPG45" s="59"/>
      <c r="PPH45" s="59"/>
      <c r="PPI45" s="59"/>
      <c r="PPJ45" s="59"/>
      <c r="PPK45" s="59"/>
      <c r="PPL45" s="59"/>
      <c r="PPM45" s="59"/>
      <c r="PPN45" s="59"/>
      <c r="PPO45" s="59"/>
      <c r="PPP45" s="59"/>
      <c r="PPQ45" s="59"/>
      <c r="PPR45" s="59"/>
      <c r="PPS45" s="59"/>
      <c r="PPT45" s="59"/>
      <c r="PPU45" s="59"/>
      <c r="PPV45" s="59"/>
      <c r="PPW45" s="59"/>
      <c r="PPX45" s="59"/>
      <c r="PPY45" s="59"/>
      <c r="PPZ45" s="59"/>
      <c r="PQA45" s="59"/>
      <c r="PQB45" s="59"/>
      <c r="PQC45" s="59"/>
      <c r="PQD45" s="59"/>
      <c r="PQE45" s="59"/>
      <c r="PQF45" s="59"/>
      <c r="PQG45" s="59"/>
      <c r="PQH45" s="59"/>
      <c r="PQI45" s="59"/>
      <c r="PQJ45" s="59"/>
      <c r="PQK45" s="59"/>
      <c r="PQL45" s="59"/>
      <c r="PQM45" s="59"/>
      <c r="PQN45" s="59"/>
      <c r="PQO45" s="59"/>
      <c r="PQP45" s="59"/>
      <c r="PQQ45" s="59"/>
      <c r="PQR45" s="59"/>
      <c r="PQS45" s="59"/>
      <c r="PQT45" s="59"/>
      <c r="PQU45" s="59"/>
      <c r="PQV45" s="59"/>
      <c r="PQW45" s="59"/>
      <c r="PQX45" s="59"/>
      <c r="PQY45" s="59"/>
      <c r="PQZ45" s="59"/>
      <c r="PRA45" s="59"/>
      <c r="PRB45" s="59"/>
      <c r="PRC45" s="59"/>
      <c r="PRD45" s="59"/>
      <c r="PRE45" s="59"/>
      <c r="PRF45" s="59"/>
      <c r="PRG45" s="59"/>
      <c r="PRH45" s="59"/>
      <c r="PRI45" s="59"/>
      <c r="PRJ45" s="59"/>
      <c r="PRK45" s="59"/>
      <c r="PRL45" s="59"/>
      <c r="PRM45" s="59"/>
      <c r="PRN45" s="59"/>
      <c r="PRO45" s="59"/>
      <c r="PRP45" s="59"/>
      <c r="PRQ45" s="59"/>
      <c r="PRR45" s="59"/>
      <c r="PRS45" s="59"/>
      <c r="PRT45" s="59"/>
      <c r="PRU45" s="59"/>
      <c r="PRV45" s="59"/>
      <c r="PRW45" s="59"/>
      <c r="PRX45" s="59"/>
      <c r="PRY45" s="59"/>
      <c r="PRZ45" s="59"/>
      <c r="PSA45" s="59"/>
      <c r="PSB45" s="59"/>
      <c r="PSC45" s="59"/>
      <c r="PSD45" s="59"/>
      <c r="PSE45" s="59"/>
      <c r="PSF45" s="59"/>
      <c r="PSG45" s="59"/>
      <c r="PSH45" s="59"/>
      <c r="PSI45" s="59"/>
      <c r="PSJ45" s="59"/>
      <c r="PSK45" s="59"/>
      <c r="PSL45" s="59"/>
      <c r="PSM45" s="59"/>
      <c r="PSN45" s="59"/>
      <c r="PSO45" s="59"/>
      <c r="PSP45" s="59"/>
      <c r="PSQ45" s="59"/>
      <c r="PSR45" s="59"/>
      <c r="PSS45" s="59"/>
      <c r="PST45" s="59"/>
      <c r="PSU45" s="59"/>
      <c r="PSV45" s="59"/>
      <c r="PSW45" s="59"/>
      <c r="PSX45" s="59"/>
      <c r="PSY45" s="59"/>
      <c r="PSZ45" s="59"/>
      <c r="PTA45" s="59"/>
      <c r="PTB45" s="59"/>
      <c r="PTC45" s="59"/>
      <c r="PTD45" s="59"/>
      <c r="PTE45" s="59"/>
      <c r="PTF45" s="59"/>
      <c r="PTG45" s="59"/>
      <c r="PTH45" s="59"/>
      <c r="PTI45" s="59"/>
      <c r="PTJ45" s="59"/>
      <c r="PTK45" s="59"/>
      <c r="PTL45" s="59"/>
      <c r="PTM45" s="59"/>
      <c r="PTN45" s="59"/>
      <c r="PTO45" s="59"/>
      <c r="PTP45" s="59"/>
      <c r="PTQ45" s="59"/>
      <c r="PTR45" s="59"/>
      <c r="PTS45" s="59"/>
      <c r="PTT45" s="59"/>
      <c r="PTU45" s="59"/>
      <c r="PTV45" s="59"/>
      <c r="PTW45" s="59"/>
      <c r="PTX45" s="59"/>
      <c r="PTY45" s="59"/>
      <c r="PTZ45" s="59"/>
      <c r="PUA45" s="59"/>
      <c r="PUB45" s="59"/>
      <c r="PUC45" s="59"/>
      <c r="PUD45" s="59"/>
      <c r="PUE45" s="59"/>
      <c r="PUF45" s="59"/>
      <c r="PUG45" s="59"/>
      <c r="PUH45" s="59"/>
      <c r="PUI45" s="59"/>
      <c r="PUJ45" s="59"/>
      <c r="PUK45" s="59"/>
      <c r="PUL45" s="59"/>
      <c r="PUM45" s="59"/>
      <c r="PUN45" s="59"/>
      <c r="PUO45" s="59"/>
      <c r="PUP45" s="59"/>
      <c r="PUQ45" s="59"/>
      <c r="PUR45" s="59"/>
      <c r="PUS45" s="59"/>
      <c r="PUT45" s="59"/>
      <c r="PUU45" s="59"/>
      <c r="PUV45" s="59"/>
      <c r="PUW45" s="59"/>
      <c r="PUX45" s="59"/>
      <c r="PUY45" s="59"/>
      <c r="PUZ45" s="59"/>
      <c r="PVA45" s="59"/>
      <c r="PVB45" s="59"/>
      <c r="PVC45" s="59"/>
      <c r="PVD45" s="59"/>
      <c r="PVE45" s="59"/>
      <c r="PVF45" s="59"/>
      <c r="PVG45" s="59"/>
      <c r="PVH45" s="59"/>
      <c r="PVI45" s="59"/>
      <c r="PVJ45" s="59"/>
      <c r="PVK45" s="59"/>
      <c r="PVL45" s="59"/>
      <c r="PVM45" s="59"/>
      <c r="PVN45" s="59"/>
      <c r="PVO45" s="59"/>
      <c r="PVP45" s="59"/>
      <c r="PVQ45" s="59"/>
      <c r="PVR45" s="59"/>
      <c r="PVS45" s="59"/>
      <c r="PVT45" s="59"/>
      <c r="PVU45" s="59"/>
      <c r="PVV45" s="59"/>
      <c r="PVW45" s="59"/>
      <c r="PVX45" s="59"/>
      <c r="PVY45" s="59"/>
      <c r="PVZ45" s="59"/>
      <c r="PWA45" s="59"/>
      <c r="PWB45" s="59"/>
      <c r="PWC45" s="59"/>
      <c r="PWD45" s="59"/>
      <c r="PWE45" s="59"/>
      <c r="PWF45" s="59"/>
      <c r="PWG45" s="59"/>
      <c r="PWH45" s="59"/>
      <c r="PWI45" s="59"/>
      <c r="PWJ45" s="59"/>
      <c r="PWK45" s="59"/>
      <c r="PWL45" s="59"/>
      <c r="PWM45" s="59"/>
      <c r="PWN45" s="59"/>
      <c r="PWO45" s="59"/>
      <c r="PWP45" s="59"/>
      <c r="PWQ45" s="59"/>
      <c r="PWR45" s="59"/>
      <c r="PWS45" s="59"/>
      <c r="PWT45" s="59"/>
      <c r="PWU45" s="59"/>
      <c r="PWV45" s="59"/>
      <c r="PWW45" s="59"/>
      <c r="PWX45" s="59"/>
      <c r="PWY45" s="59"/>
      <c r="PWZ45" s="59"/>
      <c r="PXA45" s="59"/>
      <c r="PXB45" s="59"/>
      <c r="PXC45" s="59"/>
      <c r="PXD45" s="59"/>
      <c r="PXE45" s="59"/>
      <c r="PXF45" s="59"/>
      <c r="PXG45" s="59"/>
      <c r="PXH45" s="59"/>
      <c r="PXI45" s="59"/>
      <c r="PXJ45" s="59"/>
      <c r="PXK45" s="59"/>
      <c r="PXL45" s="59"/>
      <c r="PXM45" s="59"/>
      <c r="PXN45" s="59"/>
      <c r="PXO45" s="59"/>
      <c r="PXP45" s="59"/>
      <c r="PXQ45" s="59"/>
      <c r="PXR45" s="59"/>
      <c r="PXS45" s="59"/>
      <c r="PXT45" s="59"/>
      <c r="PXU45" s="59"/>
      <c r="PXV45" s="59"/>
      <c r="PXW45" s="59"/>
      <c r="PXX45" s="59"/>
      <c r="PXY45" s="59"/>
      <c r="PXZ45" s="59"/>
      <c r="PYA45" s="59"/>
      <c r="PYB45" s="59"/>
      <c r="PYC45" s="59"/>
      <c r="PYD45" s="59"/>
      <c r="PYE45" s="59"/>
      <c r="PYF45" s="59"/>
      <c r="PYG45" s="59"/>
      <c r="PYH45" s="59"/>
      <c r="PYI45" s="59"/>
      <c r="PYJ45" s="59"/>
      <c r="PYK45" s="59"/>
      <c r="PYL45" s="59"/>
      <c r="PYM45" s="59"/>
      <c r="PYN45" s="59"/>
      <c r="PYO45" s="59"/>
      <c r="PYP45" s="59"/>
      <c r="PYQ45" s="59"/>
      <c r="PYR45" s="59"/>
      <c r="PYS45" s="59"/>
      <c r="PYT45" s="59"/>
      <c r="PYU45" s="59"/>
      <c r="PYV45" s="59"/>
      <c r="PYW45" s="59"/>
      <c r="PYX45" s="59"/>
      <c r="PYY45" s="59"/>
      <c r="PYZ45" s="59"/>
      <c r="PZA45" s="59"/>
      <c r="PZB45" s="59"/>
      <c r="PZC45" s="59"/>
      <c r="PZD45" s="59"/>
      <c r="PZE45" s="59"/>
      <c r="PZF45" s="59"/>
      <c r="PZG45" s="59"/>
      <c r="PZH45" s="59"/>
      <c r="PZI45" s="59"/>
      <c r="PZJ45" s="59"/>
      <c r="PZK45" s="59"/>
      <c r="PZL45" s="59"/>
      <c r="PZM45" s="59"/>
      <c r="PZN45" s="59"/>
      <c r="PZO45" s="59"/>
      <c r="PZP45" s="59"/>
      <c r="PZQ45" s="59"/>
      <c r="PZR45" s="59"/>
      <c r="PZS45" s="59"/>
      <c r="PZT45" s="59"/>
      <c r="PZU45" s="59"/>
      <c r="PZV45" s="59"/>
      <c r="PZW45" s="59"/>
      <c r="PZX45" s="59"/>
      <c r="PZY45" s="59"/>
      <c r="PZZ45" s="59"/>
      <c r="QAA45" s="59"/>
      <c r="QAB45" s="59"/>
      <c r="QAC45" s="59"/>
      <c r="QAD45" s="59"/>
      <c r="QAE45" s="59"/>
      <c r="QAF45" s="59"/>
      <c r="QAG45" s="59"/>
      <c r="QAH45" s="59"/>
      <c r="QAI45" s="59"/>
      <c r="QAJ45" s="59"/>
      <c r="QAK45" s="59"/>
      <c r="QAL45" s="59"/>
      <c r="QAM45" s="59"/>
      <c r="QAN45" s="59"/>
      <c r="QAO45" s="59"/>
      <c r="QAP45" s="59"/>
      <c r="QAQ45" s="59"/>
      <c r="QAR45" s="59"/>
      <c r="QAS45" s="59"/>
      <c r="QAT45" s="59"/>
      <c r="QAU45" s="59"/>
      <c r="QAV45" s="59"/>
      <c r="QAW45" s="59"/>
      <c r="QAX45" s="59"/>
      <c r="QAY45" s="59"/>
      <c r="QAZ45" s="59"/>
      <c r="QBA45" s="59"/>
      <c r="QBB45" s="59"/>
      <c r="QBC45" s="59"/>
      <c r="QBD45" s="59"/>
      <c r="QBE45" s="59"/>
      <c r="QBF45" s="59"/>
      <c r="QBG45" s="59"/>
      <c r="QBH45" s="59"/>
      <c r="QBI45" s="59"/>
      <c r="QBJ45" s="59"/>
      <c r="QBK45" s="59"/>
      <c r="QBL45" s="59"/>
      <c r="QBM45" s="59"/>
      <c r="QBN45" s="59"/>
      <c r="QBO45" s="59"/>
      <c r="QBP45" s="59"/>
      <c r="QBQ45" s="59"/>
      <c r="QBR45" s="59"/>
      <c r="QBS45" s="59"/>
      <c r="QBT45" s="59"/>
      <c r="QBU45" s="59"/>
      <c r="QBV45" s="59"/>
      <c r="QBW45" s="59"/>
      <c r="QBX45" s="59"/>
      <c r="QBY45" s="59"/>
      <c r="QBZ45" s="59"/>
      <c r="QCA45" s="59"/>
      <c r="QCB45" s="59"/>
      <c r="QCC45" s="59"/>
      <c r="QCD45" s="59"/>
      <c r="QCE45" s="59"/>
      <c r="QCF45" s="59"/>
      <c r="QCG45" s="59"/>
      <c r="QCH45" s="59"/>
      <c r="QCI45" s="59"/>
      <c r="QCJ45" s="59"/>
      <c r="QCK45" s="59"/>
      <c r="QCL45" s="59"/>
      <c r="QCM45" s="59"/>
      <c r="QCN45" s="59"/>
      <c r="QCO45" s="59"/>
      <c r="QCP45" s="59"/>
      <c r="QCQ45" s="59"/>
      <c r="QCR45" s="59"/>
      <c r="QCS45" s="59"/>
      <c r="QCT45" s="59"/>
      <c r="QCU45" s="59"/>
      <c r="QCV45" s="59"/>
      <c r="QCW45" s="59"/>
      <c r="QCX45" s="59"/>
      <c r="QCY45" s="59"/>
      <c r="QCZ45" s="59"/>
      <c r="QDA45" s="59"/>
      <c r="QDB45" s="59"/>
      <c r="QDC45" s="59"/>
      <c r="QDD45" s="59"/>
      <c r="QDE45" s="59"/>
      <c r="QDF45" s="59"/>
      <c r="QDG45" s="59"/>
      <c r="QDH45" s="59"/>
      <c r="QDI45" s="59"/>
      <c r="QDJ45" s="59"/>
      <c r="QDK45" s="59"/>
      <c r="QDL45" s="59"/>
      <c r="QDM45" s="59"/>
      <c r="QDN45" s="59"/>
      <c r="QDO45" s="59"/>
      <c r="QDP45" s="59"/>
      <c r="QDQ45" s="59"/>
      <c r="QDR45" s="59"/>
      <c r="QDS45" s="59"/>
      <c r="QDT45" s="59"/>
      <c r="QDU45" s="59"/>
      <c r="QDV45" s="59"/>
      <c r="QDW45" s="59"/>
      <c r="QDX45" s="59"/>
      <c r="QDY45" s="59"/>
      <c r="QDZ45" s="59"/>
      <c r="QEA45" s="59"/>
      <c r="QEB45" s="59"/>
      <c r="QEC45" s="59"/>
      <c r="QED45" s="59"/>
      <c r="QEE45" s="59"/>
      <c r="QEF45" s="59"/>
      <c r="QEG45" s="59"/>
      <c r="QEH45" s="59"/>
      <c r="QEI45" s="59"/>
      <c r="QEJ45" s="59"/>
      <c r="QEK45" s="59"/>
      <c r="QEL45" s="59"/>
      <c r="QEM45" s="59"/>
      <c r="QEN45" s="59"/>
      <c r="QEO45" s="59"/>
      <c r="QEP45" s="59"/>
      <c r="QEQ45" s="59"/>
      <c r="QER45" s="59"/>
      <c r="QES45" s="59"/>
      <c r="QET45" s="59"/>
      <c r="QEU45" s="59"/>
      <c r="QEV45" s="59"/>
      <c r="QEW45" s="59"/>
      <c r="QEX45" s="59"/>
      <c r="QEY45" s="59"/>
      <c r="QEZ45" s="59"/>
      <c r="QFA45" s="59"/>
      <c r="QFB45" s="59"/>
      <c r="QFC45" s="59"/>
      <c r="QFD45" s="59"/>
      <c r="QFE45" s="59"/>
      <c r="QFF45" s="59"/>
      <c r="QFG45" s="59"/>
      <c r="QFH45" s="59"/>
      <c r="QFI45" s="59"/>
      <c r="QFJ45" s="59"/>
      <c r="QFK45" s="59"/>
      <c r="QFL45" s="59"/>
      <c r="QFM45" s="59"/>
      <c r="QFN45" s="59"/>
      <c r="QFO45" s="59"/>
      <c r="QFP45" s="59"/>
      <c r="QFQ45" s="59"/>
      <c r="QFR45" s="59"/>
      <c r="QFS45" s="59"/>
      <c r="QFT45" s="59"/>
      <c r="QFU45" s="59"/>
      <c r="QFV45" s="59"/>
      <c r="QFW45" s="59"/>
      <c r="QFX45" s="59"/>
      <c r="QFY45" s="59"/>
      <c r="QFZ45" s="59"/>
      <c r="QGA45" s="59"/>
      <c r="QGB45" s="59"/>
      <c r="QGC45" s="59"/>
      <c r="QGD45" s="59"/>
      <c r="QGE45" s="59"/>
      <c r="QGF45" s="59"/>
      <c r="QGG45" s="59"/>
      <c r="QGH45" s="59"/>
      <c r="QGI45" s="59"/>
      <c r="QGJ45" s="59"/>
      <c r="QGK45" s="59"/>
      <c r="QGL45" s="59"/>
      <c r="QGM45" s="59"/>
      <c r="QGN45" s="59"/>
      <c r="QGO45" s="59"/>
      <c r="QGP45" s="59"/>
      <c r="QGQ45" s="59"/>
      <c r="QGR45" s="59"/>
      <c r="QGS45" s="59"/>
      <c r="QGT45" s="59"/>
      <c r="QGU45" s="59"/>
      <c r="QGV45" s="59"/>
      <c r="QGW45" s="59"/>
      <c r="QGX45" s="59"/>
      <c r="QGY45" s="59"/>
      <c r="QGZ45" s="59"/>
      <c r="QHA45" s="59"/>
      <c r="QHB45" s="59"/>
      <c r="QHC45" s="59"/>
      <c r="QHD45" s="59"/>
      <c r="QHE45" s="59"/>
      <c r="QHF45" s="59"/>
      <c r="QHG45" s="59"/>
      <c r="QHH45" s="59"/>
      <c r="QHI45" s="59"/>
      <c r="QHJ45" s="59"/>
      <c r="QHK45" s="59"/>
      <c r="QHL45" s="59"/>
      <c r="QHM45" s="59"/>
      <c r="QHN45" s="59"/>
      <c r="QHO45" s="59"/>
      <c r="QHP45" s="59"/>
      <c r="QHQ45" s="59"/>
      <c r="QHR45" s="59"/>
      <c r="QHS45" s="59"/>
      <c r="QHT45" s="59"/>
      <c r="QHU45" s="59"/>
      <c r="QHV45" s="59"/>
      <c r="QHW45" s="59"/>
      <c r="QHX45" s="59"/>
      <c r="QHY45" s="59"/>
      <c r="QHZ45" s="59"/>
      <c r="QIA45" s="59"/>
      <c r="QIB45" s="59"/>
      <c r="QIC45" s="59"/>
      <c r="QID45" s="59"/>
      <c r="QIE45" s="59"/>
      <c r="QIF45" s="59"/>
      <c r="QIG45" s="59"/>
      <c r="QIH45" s="59"/>
      <c r="QII45" s="59"/>
      <c r="QIJ45" s="59"/>
      <c r="QIK45" s="59"/>
      <c r="QIL45" s="59"/>
      <c r="QIM45" s="59"/>
      <c r="QIN45" s="59"/>
      <c r="QIO45" s="59"/>
      <c r="QIP45" s="59"/>
      <c r="QIQ45" s="59"/>
      <c r="QIR45" s="59"/>
      <c r="QIS45" s="59"/>
      <c r="QIT45" s="59"/>
      <c r="QIU45" s="59"/>
      <c r="QIV45" s="59"/>
      <c r="QIW45" s="59"/>
      <c r="QIX45" s="59"/>
      <c r="QIY45" s="59"/>
      <c r="QIZ45" s="59"/>
      <c r="QJA45" s="59"/>
      <c r="QJB45" s="59"/>
      <c r="QJC45" s="59"/>
      <c r="QJD45" s="59"/>
      <c r="QJE45" s="59"/>
      <c r="QJF45" s="59"/>
      <c r="QJG45" s="59"/>
      <c r="QJH45" s="59"/>
      <c r="QJI45" s="59"/>
      <c r="QJJ45" s="59"/>
      <c r="QJK45" s="59"/>
      <c r="QJL45" s="59"/>
      <c r="QJM45" s="59"/>
      <c r="QJN45" s="59"/>
      <c r="QJO45" s="59"/>
      <c r="QJP45" s="59"/>
      <c r="QJQ45" s="59"/>
      <c r="QJR45" s="59"/>
      <c r="QJS45" s="59"/>
      <c r="QJT45" s="59"/>
      <c r="QJU45" s="59"/>
      <c r="QJV45" s="59"/>
      <c r="QJW45" s="59"/>
      <c r="QJX45" s="59"/>
      <c r="QJY45" s="59"/>
      <c r="QJZ45" s="59"/>
      <c r="QKA45" s="59"/>
      <c r="QKB45" s="59"/>
      <c r="QKC45" s="59"/>
      <c r="QKD45" s="59"/>
      <c r="QKE45" s="59"/>
      <c r="QKF45" s="59"/>
      <c r="QKG45" s="59"/>
      <c r="QKH45" s="59"/>
      <c r="QKI45" s="59"/>
      <c r="QKJ45" s="59"/>
      <c r="QKK45" s="59"/>
      <c r="QKL45" s="59"/>
      <c r="QKM45" s="59"/>
      <c r="QKN45" s="59"/>
      <c r="QKO45" s="59"/>
      <c r="QKP45" s="59"/>
      <c r="QKQ45" s="59"/>
      <c r="QKR45" s="59"/>
      <c r="QKS45" s="59"/>
      <c r="QKT45" s="59"/>
      <c r="QKU45" s="59"/>
      <c r="QKV45" s="59"/>
      <c r="QKW45" s="59"/>
      <c r="QKX45" s="59"/>
      <c r="QKY45" s="59"/>
      <c r="QKZ45" s="59"/>
      <c r="QLA45" s="59"/>
      <c r="QLB45" s="59"/>
      <c r="QLC45" s="59"/>
      <c r="QLD45" s="59"/>
      <c r="QLE45" s="59"/>
      <c r="QLF45" s="59"/>
      <c r="QLG45" s="59"/>
      <c r="QLH45" s="59"/>
      <c r="QLI45" s="59"/>
      <c r="QLJ45" s="59"/>
      <c r="QLK45" s="59"/>
      <c r="QLL45" s="59"/>
      <c r="QLM45" s="59"/>
      <c r="QLN45" s="59"/>
      <c r="QLO45" s="59"/>
      <c r="QLP45" s="59"/>
      <c r="QLQ45" s="59"/>
      <c r="QLR45" s="59"/>
      <c r="QLS45" s="59"/>
      <c r="QLT45" s="59"/>
      <c r="QLU45" s="59"/>
      <c r="QLV45" s="59"/>
      <c r="QLW45" s="59"/>
      <c r="QLX45" s="59"/>
      <c r="QLY45" s="59"/>
      <c r="QLZ45" s="59"/>
      <c r="QMA45" s="59"/>
      <c r="QMB45" s="59"/>
      <c r="QMC45" s="59"/>
      <c r="QMD45" s="59"/>
      <c r="QME45" s="59"/>
      <c r="QMF45" s="59"/>
      <c r="QMG45" s="59"/>
      <c r="QMH45" s="59"/>
      <c r="QMI45" s="59"/>
      <c r="QMJ45" s="59"/>
      <c r="QMK45" s="59"/>
      <c r="QML45" s="59"/>
      <c r="QMM45" s="59"/>
      <c r="QMN45" s="59"/>
      <c r="QMO45" s="59"/>
      <c r="QMP45" s="59"/>
      <c r="QMQ45" s="59"/>
      <c r="QMR45" s="59"/>
      <c r="QMS45" s="59"/>
      <c r="QMT45" s="59"/>
      <c r="QMU45" s="59"/>
      <c r="QMV45" s="59"/>
      <c r="QMW45" s="59"/>
      <c r="QMX45" s="59"/>
      <c r="QMY45" s="59"/>
      <c r="QMZ45" s="59"/>
      <c r="QNA45" s="59"/>
      <c r="QNB45" s="59"/>
      <c r="QNC45" s="59"/>
      <c r="QND45" s="59"/>
      <c r="QNE45" s="59"/>
      <c r="QNF45" s="59"/>
      <c r="QNG45" s="59"/>
      <c r="QNH45" s="59"/>
      <c r="QNI45" s="59"/>
      <c r="QNJ45" s="59"/>
      <c r="QNK45" s="59"/>
      <c r="QNL45" s="59"/>
      <c r="QNM45" s="59"/>
      <c r="QNN45" s="59"/>
      <c r="QNO45" s="59"/>
      <c r="QNP45" s="59"/>
      <c r="QNQ45" s="59"/>
      <c r="QNR45" s="59"/>
      <c r="QNS45" s="59"/>
      <c r="QNT45" s="59"/>
      <c r="QNU45" s="59"/>
      <c r="QNV45" s="59"/>
      <c r="QNW45" s="59"/>
      <c r="QNX45" s="59"/>
      <c r="QNY45" s="59"/>
      <c r="QNZ45" s="59"/>
      <c r="QOA45" s="59"/>
      <c r="QOB45" s="59"/>
      <c r="QOC45" s="59"/>
      <c r="QOD45" s="59"/>
      <c r="QOE45" s="59"/>
      <c r="QOF45" s="59"/>
      <c r="QOG45" s="59"/>
      <c r="QOH45" s="59"/>
      <c r="QOI45" s="59"/>
      <c r="QOJ45" s="59"/>
      <c r="QOK45" s="59"/>
      <c r="QOL45" s="59"/>
      <c r="QOM45" s="59"/>
      <c r="QON45" s="59"/>
      <c r="QOO45" s="59"/>
      <c r="QOP45" s="59"/>
      <c r="QOQ45" s="59"/>
      <c r="QOR45" s="59"/>
      <c r="QOS45" s="59"/>
      <c r="QOT45" s="59"/>
      <c r="QOU45" s="59"/>
      <c r="QOV45" s="59"/>
      <c r="QOW45" s="59"/>
      <c r="QOX45" s="59"/>
      <c r="QOY45" s="59"/>
      <c r="QOZ45" s="59"/>
      <c r="QPA45" s="59"/>
      <c r="QPB45" s="59"/>
      <c r="QPC45" s="59"/>
      <c r="QPD45" s="59"/>
      <c r="QPE45" s="59"/>
      <c r="QPF45" s="59"/>
      <c r="QPG45" s="59"/>
      <c r="QPH45" s="59"/>
      <c r="QPI45" s="59"/>
      <c r="QPJ45" s="59"/>
      <c r="QPK45" s="59"/>
      <c r="QPL45" s="59"/>
      <c r="QPM45" s="59"/>
      <c r="QPN45" s="59"/>
      <c r="QPO45" s="59"/>
      <c r="QPP45" s="59"/>
      <c r="QPQ45" s="59"/>
      <c r="QPR45" s="59"/>
      <c r="QPS45" s="59"/>
      <c r="QPT45" s="59"/>
      <c r="QPU45" s="59"/>
      <c r="QPV45" s="59"/>
      <c r="QPW45" s="59"/>
      <c r="QPX45" s="59"/>
      <c r="QPY45" s="59"/>
      <c r="QPZ45" s="59"/>
      <c r="QQA45" s="59"/>
      <c r="QQB45" s="59"/>
      <c r="QQC45" s="59"/>
      <c r="QQD45" s="59"/>
      <c r="QQE45" s="59"/>
      <c r="QQF45" s="59"/>
      <c r="QQG45" s="59"/>
      <c r="QQH45" s="59"/>
      <c r="QQI45" s="59"/>
      <c r="QQJ45" s="59"/>
      <c r="QQK45" s="59"/>
      <c r="QQL45" s="59"/>
      <c r="QQM45" s="59"/>
      <c r="QQN45" s="59"/>
      <c r="QQO45" s="59"/>
      <c r="QQP45" s="59"/>
      <c r="QQQ45" s="59"/>
      <c r="QQR45" s="59"/>
      <c r="QQS45" s="59"/>
      <c r="QQT45" s="59"/>
      <c r="QQU45" s="59"/>
      <c r="QQV45" s="59"/>
      <c r="QQW45" s="59"/>
      <c r="QQX45" s="59"/>
      <c r="QQY45" s="59"/>
      <c r="QQZ45" s="59"/>
      <c r="QRA45" s="59"/>
      <c r="QRB45" s="59"/>
      <c r="QRC45" s="59"/>
      <c r="QRD45" s="59"/>
      <c r="QRE45" s="59"/>
      <c r="QRF45" s="59"/>
      <c r="QRG45" s="59"/>
      <c r="QRH45" s="59"/>
      <c r="QRI45" s="59"/>
      <c r="QRJ45" s="59"/>
      <c r="QRK45" s="59"/>
      <c r="QRL45" s="59"/>
      <c r="QRM45" s="59"/>
      <c r="QRN45" s="59"/>
      <c r="QRO45" s="59"/>
      <c r="QRP45" s="59"/>
      <c r="QRQ45" s="59"/>
      <c r="QRR45" s="59"/>
      <c r="QRS45" s="59"/>
      <c r="QRT45" s="59"/>
      <c r="QRU45" s="59"/>
      <c r="QRV45" s="59"/>
      <c r="QRW45" s="59"/>
      <c r="QRX45" s="59"/>
      <c r="QRY45" s="59"/>
      <c r="QRZ45" s="59"/>
      <c r="QSA45" s="59"/>
      <c r="QSB45" s="59"/>
      <c r="QSC45" s="59"/>
      <c r="QSD45" s="59"/>
      <c r="QSE45" s="59"/>
      <c r="QSF45" s="59"/>
      <c r="QSG45" s="59"/>
      <c r="QSH45" s="59"/>
      <c r="QSI45" s="59"/>
      <c r="QSJ45" s="59"/>
      <c r="QSK45" s="59"/>
      <c r="QSL45" s="59"/>
      <c r="QSM45" s="59"/>
      <c r="QSN45" s="59"/>
      <c r="QSO45" s="59"/>
      <c r="QSP45" s="59"/>
      <c r="QSQ45" s="59"/>
      <c r="QSR45" s="59"/>
      <c r="QSS45" s="59"/>
      <c r="QST45" s="59"/>
      <c r="QSU45" s="59"/>
      <c r="QSV45" s="59"/>
      <c r="QSW45" s="59"/>
      <c r="QSX45" s="59"/>
      <c r="QSY45" s="59"/>
      <c r="QSZ45" s="59"/>
      <c r="QTA45" s="59"/>
      <c r="QTB45" s="59"/>
      <c r="QTC45" s="59"/>
      <c r="QTD45" s="59"/>
      <c r="QTE45" s="59"/>
      <c r="QTF45" s="59"/>
      <c r="QTG45" s="59"/>
      <c r="QTH45" s="59"/>
      <c r="QTI45" s="59"/>
      <c r="QTJ45" s="59"/>
      <c r="QTK45" s="59"/>
      <c r="QTL45" s="59"/>
      <c r="QTM45" s="59"/>
      <c r="QTN45" s="59"/>
      <c r="QTO45" s="59"/>
      <c r="QTP45" s="59"/>
      <c r="QTQ45" s="59"/>
      <c r="QTR45" s="59"/>
      <c r="QTS45" s="59"/>
      <c r="QTT45" s="59"/>
      <c r="QTU45" s="59"/>
      <c r="QTV45" s="59"/>
      <c r="QTW45" s="59"/>
      <c r="QTX45" s="59"/>
      <c r="QTY45" s="59"/>
      <c r="QTZ45" s="59"/>
      <c r="QUA45" s="59"/>
      <c r="QUB45" s="59"/>
      <c r="QUC45" s="59"/>
      <c r="QUD45" s="59"/>
      <c r="QUE45" s="59"/>
      <c r="QUF45" s="59"/>
      <c r="QUG45" s="59"/>
      <c r="QUH45" s="59"/>
      <c r="QUI45" s="59"/>
      <c r="QUJ45" s="59"/>
      <c r="QUK45" s="59"/>
      <c r="QUL45" s="59"/>
      <c r="QUM45" s="59"/>
      <c r="QUN45" s="59"/>
      <c r="QUO45" s="59"/>
      <c r="QUP45" s="59"/>
      <c r="QUQ45" s="59"/>
      <c r="QUR45" s="59"/>
      <c r="QUS45" s="59"/>
      <c r="QUT45" s="59"/>
      <c r="QUU45" s="59"/>
      <c r="QUV45" s="59"/>
      <c r="QUW45" s="59"/>
      <c r="QUX45" s="59"/>
      <c r="QUY45" s="59"/>
      <c r="QUZ45" s="59"/>
      <c r="QVA45" s="59"/>
      <c r="QVB45" s="59"/>
      <c r="QVC45" s="59"/>
      <c r="QVD45" s="59"/>
      <c r="QVE45" s="59"/>
      <c r="QVF45" s="59"/>
      <c r="QVG45" s="59"/>
      <c r="QVH45" s="59"/>
      <c r="QVI45" s="59"/>
      <c r="QVJ45" s="59"/>
      <c r="QVK45" s="59"/>
      <c r="QVL45" s="59"/>
      <c r="QVM45" s="59"/>
      <c r="QVN45" s="59"/>
      <c r="QVO45" s="59"/>
      <c r="QVP45" s="59"/>
      <c r="QVQ45" s="59"/>
      <c r="QVR45" s="59"/>
      <c r="QVS45" s="59"/>
      <c r="QVT45" s="59"/>
      <c r="QVU45" s="59"/>
      <c r="QVV45" s="59"/>
      <c r="QVW45" s="59"/>
      <c r="QVX45" s="59"/>
      <c r="QVY45" s="59"/>
      <c r="QVZ45" s="59"/>
      <c r="QWA45" s="59"/>
      <c r="QWB45" s="59"/>
      <c r="QWC45" s="59"/>
      <c r="QWD45" s="59"/>
      <c r="QWE45" s="59"/>
      <c r="QWF45" s="59"/>
      <c r="QWG45" s="59"/>
      <c r="QWH45" s="59"/>
      <c r="QWI45" s="59"/>
      <c r="QWJ45" s="59"/>
      <c r="QWK45" s="59"/>
      <c r="QWL45" s="59"/>
      <c r="QWM45" s="59"/>
      <c r="QWN45" s="59"/>
      <c r="QWO45" s="59"/>
      <c r="QWP45" s="59"/>
      <c r="QWQ45" s="59"/>
      <c r="QWR45" s="59"/>
      <c r="QWS45" s="59"/>
      <c r="QWT45" s="59"/>
      <c r="QWU45" s="59"/>
      <c r="QWV45" s="59"/>
      <c r="QWW45" s="59"/>
      <c r="QWX45" s="59"/>
      <c r="QWY45" s="59"/>
      <c r="QWZ45" s="59"/>
      <c r="QXA45" s="59"/>
      <c r="QXB45" s="59"/>
      <c r="QXC45" s="59"/>
      <c r="QXD45" s="59"/>
      <c r="QXE45" s="59"/>
      <c r="QXF45" s="59"/>
      <c r="QXG45" s="59"/>
      <c r="QXH45" s="59"/>
      <c r="QXI45" s="59"/>
      <c r="QXJ45" s="59"/>
      <c r="QXK45" s="59"/>
      <c r="QXL45" s="59"/>
      <c r="QXM45" s="59"/>
      <c r="QXN45" s="59"/>
      <c r="QXO45" s="59"/>
      <c r="QXP45" s="59"/>
      <c r="QXQ45" s="59"/>
      <c r="QXR45" s="59"/>
      <c r="QXS45" s="59"/>
      <c r="QXT45" s="59"/>
      <c r="QXU45" s="59"/>
      <c r="QXV45" s="59"/>
      <c r="QXW45" s="59"/>
      <c r="QXX45" s="59"/>
      <c r="QXY45" s="59"/>
      <c r="QXZ45" s="59"/>
      <c r="QYA45" s="59"/>
      <c r="QYB45" s="59"/>
      <c r="QYC45" s="59"/>
      <c r="QYD45" s="59"/>
      <c r="QYE45" s="59"/>
      <c r="QYF45" s="59"/>
      <c r="QYG45" s="59"/>
      <c r="QYH45" s="59"/>
      <c r="QYI45" s="59"/>
      <c r="QYJ45" s="59"/>
      <c r="QYK45" s="59"/>
      <c r="QYL45" s="59"/>
      <c r="QYM45" s="59"/>
      <c r="QYN45" s="59"/>
      <c r="QYO45" s="59"/>
      <c r="QYP45" s="59"/>
      <c r="QYQ45" s="59"/>
      <c r="QYR45" s="59"/>
      <c r="QYS45" s="59"/>
      <c r="QYT45" s="59"/>
      <c r="QYU45" s="59"/>
      <c r="QYV45" s="59"/>
      <c r="QYW45" s="59"/>
      <c r="QYX45" s="59"/>
      <c r="QYY45" s="59"/>
      <c r="QYZ45" s="59"/>
      <c r="QZA45" s="59"/>
      <c r="QZB45" s="59"/>
      <c r="QZC45" s="59"/>
      <c r="QZD45" s="59"/>
      <c r="QZE45" s="59"/>
      <c r="QZF45" s="59"/>
      <c r="QZG45" s="59"/>
      <c r="QZH45" s="59"/>
      <c r="QZI45" s="59"/>
      <c r="QZJ45" s="59"/>
      <c r="QZK45" s="59"/>
      <c r="QZL45" s="59"/>
      <c r="QZM45" s="59"/>
      <c r="QZN45" s="59"/>
      <c r="QZO45" s="59"/>
      <c r="QZP45" s="59"/>
      <c r="QZQ45" s="59"/>
      <c r="QZR45" s="59"/>
      <c r="QZS45" s="59"/>
      <c r="QZT45" s="59"/>
      <c r="QZU45" s="59"/>
      <c r="QZV45" s="59"/>
      <c r="QZW45" s="59"/>
      <c r="QZX45" s="59"/>
      <c r="QZY45" s="59"/>
      <c r="QZZ45" s="59"/>
      <c r="RAA45" s="59"/>
      <c r="RAB45" s="59"/>
      <c r="RAC45" s="59"/>
      <c r="RAD45" s="59"/>
      <c r="RAE45" s="59"/>
      <c r="RAF45" s="59"/>
      <c r="RAG45" s="59"/>
      <c r="RAH45" s="59"/>
      <c r="RAI45" s="59"/>
      <c r="RAJ45" s="59"/>
      <c r="RAK45" s="59"/>
      <c r="RAL45" s="59"/>
      <c r="RAM45" s="59"/>
      <c r="RAN45" s="59"/>
      <c r="RAO45" s="59"/>
      <c r="RAP45" s="59"/>
      <c r="RAQ45" s="59"/>
      <c r="RAR45" s="59"/>
      <c r="RAS45" s="59"/>
      <c r="RAT45" s="59"/>
      <c r="RAU45" s="59"/>
      <c r="RAV45" s="59"/>
      <c r="RAW45" s="59"/>
      <c r="RAX45" s="59"/>
      <c r="RAY45" s="59"/>
      <c r="RAZ45" s="59"/>
      <c r="RBA45" s="59"/>
      <c r="RBB45" s="59"/>
      <c r="RBC45" s="59"/>
      <c r="RBD45" s="59"/>
      <c r="RBE45" s="59"/>
      <c r="RBF45" s="59"/>
      <c r="RBG45" s="59"/>
      <c r="RBH45" s="59"/>
      <c r="RBI45" s="59"/>
      <c r="RBJ45" s="59"/>
      <c r="RBK45" s="59"/>
      <c r="RBL45" s="59"/>
      <c r="RBM45" s="59"/>
      <c r="RBN45" s="59"/>
      <c r="RBO45" s="59"/>
      <c r="RBP45" s="59"/>
      <c r="RBQ45" s="59"/>
      <c r="RBR45" s="59"/>
      <c r="RBS45" s="59"/>
      <c r="RBT45" s="59"/>
      <c r="RBU45" s="59"/>
      <c r="RBV45" s="59"/>
      <c r="RBW45" s="59"/>
      <c r="RBX45" s="59"/>
      <c r="RBY45" s="59"/>
      <c r="RBZ45" s="59"/>
      <c r="RCA45" s="59"/>
      <c r="RCB45" s="59"/>
      <c r="RCC45" s="59"/>
      <c r="RCD45" s="59"/>
      <c r="RCE45" s="59"/>
      <c r="RCF45" s="59"/>
      <c r="RCG45" s="59"/>
      <c r="RCH45" s="59"/>
      <c r="RCI45" s="59"/>
      <c r="RCJ45" s="59"/>
      <c r="RCK45" s="59"/>
      <c r="RCL45" s="59"/>
      <c r="RCM45" s="59"/>
      <c r="RCN45" s="59"/>
      <c r="RCO45" s="59"/>
      <c r="RCP45" s="59"/>
      <c r="RCQ45" s="59"/>
      <c r="RCR45" s="59"/>
      <c r="RCS45" s="59"/>
      <c r="RCT45" s="59"/>
      <c r="RCU45" s="59"/>
      <c r="RCV45" s="59"/>
      <c r="RCW45" s="59"/>
      <c r="RCX45" s="59"/>
      <c r="RCY45" s="59"/>
      <c r="RCZ45" s="59"/>
      <c r="RDA45" s="59"/>
      <c r="RDB45" s="59"/>
      <c r="RDC45" s="59"/>
      <c r="RDD45" s="59"/>
      <c r="RDE45" s="59"/>
      <c r="RDF45" s="59"/>
      <c r="RDG45" s="59"/>
      <c r="RDH45" s="59"/>
      <c r="RDI45" s="59"/>
      <c r="RDJ45" s="59"/>
      <c r="RDK45" s="59"/>
      <c r="RDL45" s="59"/>
      <c r="RDM45" s="59"/>
      <c r="RDN45" s="59"/>
      <c r="RDO45" s="59"/>
      <c r="RDP45" s="59"/>
      <c r="RDQ45" s="59"/>
      <c r="RDR45" s="59"/>
      <c r="RDS45" s="59"/>
      <c r="RDT45" s="59"/>
      <c r="RDU45" s="59"/>
      <c r="RDV45" s="59"/>
      <c r="RDW45" s="59"/>
      <c r="RDX45" s="59"/>
      <c r="RDY45" s="59"/>
      <c r="RDZ45" s="59"/>
      <c r="REA45" s="59"/>
      <c r="REB45" s="59"/>
      <c r="REC45" s="59"/>
      <c r="RED45" s="59"/>
      <c r="REE45" s="59"/>
      <c r="REF45" s="59"/>
      <c r="REG45" s="59"/>
      <c r="REH45" s="59"/>
      <c r="REI45" s="59"/>
      <c r="REJ45" s="59"/>
      <c r="REK45" s="59"/>
      <c r="REL45" s="59"/>
      <c r="REM45" s="59"/>
      <c r="REN45" s="59"/>
      <c r="REO45" s="59"/>
      <c r="REP45" s="59"/>
      <c r="REQ45" s="59"/>
      <c r="RER45" s="59"/>
      <c r="RES45" s="59"/>
      <c r="RET45" s="59"/>
      <c r="REU45" s="59"/>
      <c r="REV45" s="59"/>
      <c r="REW45" s="59"/>
      <c r="REX45" s="59"/>
      <c r="REY45" s="59"/>
      <c r="REZ45" s="59"/>
      <c r="RFA45" s="59"/>
      <c r="RFB45" s="59"/>
      <c r="RFC45" s="59"/>
      <c r="RFD45" s="59"/>
      <c r="RFE45" s="59"/>
      <c r="RFF45" s="59"/>
      <c r="RFG45" s="59"/>
      <c r="RFH45" s="59"/>
      <c r="RFI45" s="59"/>
      <c r="RFJ45" s="59"/>
      <c r="RFK45" s="59"/>
      <c r="RFL45" s="59"/>
      <c r="RFM45" s="59"/>
      <c r="RFN45" s="59"/>
      <c r="RFO45" s="59"/>
      <c r="RFP45" s="59"/>
      <c r="RFQ45" s="59"/>
      <c r="RFR45" s="59"/>
      <c r="RFS45" s="59"/>
      <c r="RFT45" s="59"/>
      <c r="RFU45" s="59"/>
      <c r="RFV45" s="59"/>
      <c r="RFW45" s="59"/>
      <c r="RFX45" s="59"/>
      <c r="RFY45" s="59"/>
      <c r="RFZ45" s="59"/>
      <c r="RGA45" s="59"/>
      <c r="RGB45" s="59"/>
      <c r="RGC45" s="59"/>
      <c r="RGD45" s="59"/>
      <c r="RGE45" s="59"/>
      <c r="RGF45" s="59"/>
      <c r="RGG45" s="59"/>
      <c r="RGH45" s="59"/>
      <c r="RGI45" s="59"/>
      <c r="RGJ45" s="59"/>
      <c r="RGK45" s="59"/>
      <c r="RGL45" s="59"/>
      <c r="RGM45" s="59"/>
      <c r="RGN45" s="59"/>
      <c r="RGO45" s="59"/>
      <c r="RGP45" s="59"/>
      <c r="RGQ45" s="59"/>
      <c r="RGR45" s="59"/>
      <c r="RGS45" s="59"/>
      <c r="RGT45" s="59"/>
      <c r="RGU45" s="59"/>
      <c r="RGV45" s="59"/>
      <c r="RGW45" s="59"/>
      <c r="RGX45" s="59"/>
      <c r="RGY45" s="59"/>
      <c r="RGZ45" s="59"/>
      <c r="RHA45" s="59"/>
      <c r="RHB45" s="59"/>
      <c r="RHC45" s="59"/>
      <c r="RHD45" s="59"/>
      <c r="RHE45" s="59"/>
      <c r="RHF45" s="59"/>
      <c r="RHG45" s="59"/>
      <c r="RHH45" s="59"/>
      <c r="RHI45" s="59"/>
      <c r="RHJ45" s="59"/>
      <c r="RHK45" s="59"/>
      <c r="RHL45" s="59"/>
      <c r="RHM45" s="59"/>
      <c r="RHN45" s="59"/>
      <c r="RHO45" s="59"/>
      <c r="RHP45" s="59"/>
      <c r="RHQ45" s="59"/>
      <c r="RHR45" s="59"/>
      <c r="RHS45" s="59"/>
      <c r="RHT45" s="59"/>
      <c r="RHU45" s="59"/>
      <c r="RHV45" s="59"/>
      <c r="RHW45" s="59"/>
      <c r="RHX45" s="59"/>
      <c r="RHY45" s="59"/>
      <c r="RHZ45" s="59"/>
      <c r="RIA45" s="59"/>
      <c r="RIB45" s="59"/>
      <c r="RIC45" s="59"/>
      <c r="RID45" s="59"/>
      <c r="RIE45" s="59"/>
      <c r="RIF45" s="59"/>
      <c r="RIG45" s="59"/>
      <c r="RIH45" s="59"/>
      <c r="RII45" s="59"/>
      <c r="RIJ45" s="59"/>
      <c r="RIK45" s="59"/>
      <c r="RIL45" s="59"/>
      <c r="RIM45" s="59"/>
      <c r="RIN45" s="59"/>
      <c r="RIO45" s="59"/>
      <c r="RIP45" s="59"/>
      <c r="RIQ45" s="59"/>
      <c r="RIR45" s="59"/>
      <c r="RIS45" s="59"/>
      <c r="RIT45" s="59"/>
      <c r="RIU45" s="59"/>
      <c r="RIV45" s="59"/>
      <c r="RIW45" s="59"/>
      <c r="RIX45" s="59"/>
      <c r="RIY45" s="59"/>
      <c r="RIZ45" s="59"/>
      <c r="RJA45" s="59"/>
      <c r="RJB45" s="59"/>
      <c r="RJC45" s="59"/>
      <c r="RJD45" s="59"/>
      <c r="RJE45" s="59"/>
      <c r="RJF45" s="59"/>
      <c r="RJG45" s="59"/>
      <c r="RJH45" s="59"/>
      <c r="RJI45" s="59"/>
      <c r="RJJ45" s="59"/>
      <c r="RJK45" s="59"/>
      <c r="RJL45" s="59"/>
      <c r="RJM45" s="59"/>
      <c r="RJN45" s="59"/>
      <c r="RJO45" s="59"/>
      <c r="RJP45" s="59"/>
      <c r="RJQ45" s="59"/>
      <c r="RJR45" s="59"/>
      <c r="RJS45" s="59"/>
      <c r="RJT45" s="59"/>
      <c r="RJU45" s="59"/>
      <c r="RJV45" s="59"/>
      <c r="RJW45" s="59"/>
      <c r="RJX45" s="59"/>
      <c r="RJY45" s="59"/>
      <c r="RJZ45" s="59"/>
      <c r="RKA45" s="59"/>
      <c r="RKB45" s="59"/>
      <c r="RKC45" s="59"/>
      <c r="RKD45" s="59"/>
      <c r="RKE45" s="59"/>
      <c r="RKF45" s="59"/>
      <c r="RKG45" s="59"/>
      <c r="RKH45" s="59"/>
      <c r="RKI45" s="59"/>
      <c r="RKJ45" s="59"/>
      <c r="RKK45" s="59"/>
      <c r="RKL45" s="59"/>
      <c r="RKM45" s="59"/>
      <c r="RKN45" s="59"/>
      <c r="RKO45" s="59"/>
      <c r="RKP45" s="59"/>
      <c r="RKQ45" s="59"/>
      <c r="RKR45" s="59"/>
      <c r="RKS45" s="59"/>
      <c r="RKT45" s="59"/>
      <c r="RKU45" s="59"/>
      <c r="RKV45" s="59"/>
      <c r="RKW45" s="59"/>
      <c r="RKX45" s="59"/>
      <c r="RKY45" s="59"/>
      <c r="RKZ45" s="59"/>
      <c r="RLA45" s="59"/>
      <c r="RLB45" s="59"/>
      <c r="RLC45" s="59"/>
      <c r="RLD45" s="59"/>
      <c r="RLE45" s="59"/>
      <c r="RLF45" s="59"/>
      <c r="RLG45" s="59"/>
      <c r="RLH45" s="59"/>
      <c r="RLI45" s="59"/>
      <c r="RLJ45" s="59"/>
      <c r="RLK45" s="59"/>
      <c r="RLL45" s="59"/>
      <c r="RLM45" s="59"/>
      <c r="RLN45" s="59"/>
      <c r="RLO45" s="59"/>
      <c r="RLP45" s="59"/>
      <c r="RLQ45" s="59"/>
      <c r="RLR45" s="59"/>
      <c r="RLS45" s="59"/>
      <c r="RLT45" s="59"/>
      <c r="RLU45" s="59"/>
      <c r="RLV45" s="59"/>
      <c r="RLW45" s="59"/>
      <c r="RLX45" s="59"/>
      <c r="RLY45" s="59"/>
      <c r="RLZ45" s="59"/>
      <c r="RMA45" s="59"/>
      <c r="RMB45" s="59"/>
      <c r="RMC45" s="59"/>
      <c r="RMD45" s="59"/>
      <c r="RME45" s="59"/>
      <c r="RMF45" s="59"/>
      <c r="RMG45" s="59"/>
      <c r="RMH45" s="59"/>
      <c r="RMI45" s="59"/>
      <c r="RMJ45" s="59"/>
      <c r="RMK45" s="59"/>
      <c r="RML45" s="59"/>
      <c r="RMM45" s="59"/>
      <c r="RMN45" s="59"/>
      <c r="RMO45" s="59"/>
      <c r="RMP45" s="59"/>
      <c r="RMQ45" s="59"/>
      <c r="RMR45" s="59"/>
      <c r="RMS45" s="59"/>
      <c r="RMT45" s="59"/>
      <c r="RMU45" s="59"/>
      <c r="RMV45" s="59"/>
      <c r="RMW45" s="59"/>
      <c r="RMX45" s="59"/>
      <c r="RMY45" s="59"/>
      <c r="RMZ45" s="59"/>
      <c r="RNA45" s="59"/>
      <c r="RNB45" s="59"/>
      <c r="RNC45" s="59"/>
      <c r="RND45" s="59"/>
      <c r="RNE45" s="59"/>
      <c r="RNF45" s="59"/>
      <c r="RNG45" s="59"/>
      <c r="RNH45" s="59"/>
      <c r="RNI45" s="59"/>
      <c r="RNJ45" s="59"/>
      <c r="RNK45" s="59"/>
      <c r="RNL45" s="59"/>
      <c r="RNM45" s="59"/>
      <c r="RNN45" s="59"/>
      <c r="RNO45" s="59"/>
      <c r="RNP45" s="59"/>
      <c r="RNQ45" s="59"/>
      <c r="RNR45" s="59"/>
      <c r="RNS45" s="59"/>
      <c r="RNT45" s="59"/>
      <c r="RNU45" s="59"/>
      <c r="RNV45" s="59"/>
      <c r="RNW45" s="59"/>
      <c r="RNX45" s="59"/>
      <c r="RNY45" s="59"/>
      <c r="RNZ45" s="59"/>
      <c r="ROA45" s="59"/>
      <c r="ROB45" s="59"/>
      <c r="ROC45" s="59"/>
      <c r="ROD45" s="59"/>
      <c r="ROE45" s="59"/>
      <c r="ROF45" s="59"/>
      <c r="ROG45" s="59"/>
      <c r="ROH45" s="59"/>
      <c r="ROI45" s="59"/>
      <c r="ROJ45" s="59"/>
      <c r="ROK45" s="59"/>
      <c r="ROL45" s="59"/>
      <c r="ROM45" s="59"/>
      <c r="RON45" s="59"/>
      <c r="ROO45" s="59"/>
      <c r="ROP45" s="59"/>
      <c r="ROQ45" s="59"/>
      <c r="ROR45" s="59"/>
      <c r="ROS45" s="59"/>
      <c r="ROT45" s="59"/>
      <c r="ROU45" s="59"/>
      <c r="ROV45" s="59"/>
      <c r="ROW45" s="59"/>
      <c r="ROX45" s="59"/>
      <c r="ROY45" s="59"/>
      <c r="ROZ45" s="59"/>
      <c r="RPA45" s="59"/>
      <c r="RPB45" s="59"/>
      <c r="RPC45" s="59"/>
      <c r="RPD45" s="59"/>
      <c r="RPE45" s="59"/>
      <c r="RPF45" s="59"/>
      <c r="RPG45" s="59"/>
      <c r="RPH45" s="59"/>
      <c r="RPI45" s="59"/>
      <c r="RPJ45" s="59"/>
      <c r="RPK45" s="59"/>
      <c r="RPL45" s="59"/>
      <c r="RPM45" s="59"/>
      <c r="RPN45" s="59"/>
      <c r="RPO45" s="59"/>
      <c r="RPP45" s="59"/>
      <c r="RPQ45" s="59"/>
      <c r="RPR45" s="59"/>
      <c r="RPS45" s="59"/>
      <c r="RPT45" s="59"/>
      <c r="RPU45" s="59"/>
      <c r="RPV45" s="59"/>
      <c r="RPW45" s="59"/>
      <c r="RPX45" s="59"/>
      <c r="RPY45" s="59"/>
      <c r="RPZ45" s="59"/>
      <c r="RQA45" s="59"/>
      <c r="RQB45" s="59"/>
      <c r="RQC45" s="59"/>
      <c r="RQD45" s="59"/>
      <c r="RQE45" s="59"/>
      <c r="RQF45" s="59"/>
      <c r="RQG45" s="59"/>
      <c r="RQH45" s="59"/>
      <c r="RQI45" s="59"/>
      <c r="RQJ45" s="59"/>
      <c r="RQK45" s="59"/>
      <c r="RQL45" s="59"/>
      <c r="RQM45" s="59"/>
      <c r="RQN45" s="59"/>
      <c r="RQO45" s="59"/>
      <c r="RQP45" s="59"/>
      <c r="RQQ45" s="59"/>
      <c r="RQR45" s="59"/>
      <c r="RQS45" s="59"/>
      <c r="RQT45" s="59"/>
      <c r="RQU45" s="59"/>
      <c r="RQV45" s="59"/>
      <c r="RQW45" s="59"/>
      <c r="RQX45" s="59"/>
      <c r="RQY45" s="59"/>
      <c r="RQZ45" s="59"/>
      <c r="RRA45" s="59"/>
      <c r="RRB45" s="59"/>
      <c r="RRC45" s="59"/>
      <c r="RRD45" s="59"/>
      <c r="RRE45" s="59"/>
      <c r="RRF45" s="59"/>
      <c r="RRG45" s="59"/>
      <c r="RRH45" s="59"/>
      <c r="RRI45" s="59"/>
      <c r="RRJ45" s="59"/>
      <c r="RRK45" s="59"/>
      <c r="RRL45" s="59"/>
      <c r="RRM45" s="59"/>
      <c r="RRN45" s="59"/>
      <c r="RRO45" s="59"/>
      <c r="RRP45" s="59"/>
      <c r="RRQ45" s="59"/>
      <c r="RRR45" s="59"/>
      <c r="RRS45" s="59"/>
      <c r="RRT45" s="59"/>
      <c r="RRU45" s="59"/>
      <c r="RRV45" s="59"/>
      <c r="RRW45" s="59"/>
      <c r="RRX45" s="59"/>
      <c r="RRY45" s="59"/>
      <c r="RRZ45" s="59"/>
      <c r="RSA45" s="59"/>
      <c r="RSB45" s="59"/>
      <c r="RSC45" s="59"/>
      <c r="RSD45" s="59"/>
      <c r="RSE45" s="59"/>
      <c r="RSF45" s="59"/>
      <c r="RSG45" s="59"/>
      <c r="RSH45" s="59"/>
      <c r="RSI45" s="59"/>
      <c r="RSJ45" s="59"/>
      <c r="RSK45" s="59"/>
      <c r="RSL45" s="59"/>
      <c r="RSM45" s="59"/>
      <c r="RSN45" s="59"/>
      <c r="RSO45" s="59"/>
      <c r="RSP45" s="59"/>
      <c r="RSQ45" s="59"/>
      <c r="RSR45" s="59"/>
      <c r="RSS45" s="59"/>
      <c r="RST45" s="59"/>
      <c r="RSU45" s="59"/>
      <c r="RSV45" s="59"/>
      <c r="RSW45" s="59"/>
      <c r="RSX45" s="59"/>
      <c r="RSY45" s="59"/>
      <c r="RSZ45" s="59"/>
      <c r="RTA45" s="59"/>
      <c r="RTB45" s="59"/>
      <c r="RTC45" s="59"/>
      <c r="RTD45" s="59"/>
      <c r="RTE45" s="59"/>
      <c r="RTF45" s="59"/>
      <c r="RTG45" s="59"/>
      <c r="RTH45" s="59"/>
      <c r="RTI45" s="59"/>
      <c r="RTJ45" s="59"/>
      <c r="RTK45" s="59"/>
      <c r="RTL45" s="59"/>
      <c r="RTM45" s="59"/>
      <c r="RTN45" s="59"/>
      <c r="RTO45" s="59"/>
      <c r="RTP45" s="59"/>
      <c r="RTQ45" s="59"/>
      <c r="RTR45" s="59"/>
      <c r="RTS45" s="59"/>
      <c r="RTT45" s="59"/>
      <c r="RTU45" s="59"/>
      <c r="RTV45" s="59"/>
      <c r="RTW45" s="59"/>
      <c r="RTX45" s="59"/>
      <c r="RTY45" s="59"/>
      <c r="RTZ45" s="59"/>
      <c r="RUA45" s="59"/>
      <c r="RUB45" s="59"/>
      <c r="RUC45" s="59"/>
      <c r="RUD45" s="59"/>
      <c r="RUE45" s="59"/>
      <c r="RUF45" s="59"/>
      <c r="RUG45" s="59"/>
      <c r="RUH45" s="59"/>
      <c r="RUI45" s="59"/>
      <c r="RUJ45" s="59"/>
      <c r="RUK45" s="59"/>
      <c r="RUL45" s="59"/>
      <c r="RUM45" s="59"/>
      <c r="RUN45" s="59"/>
      <c r="RUO45" s="59"/>
      <c r="RUP45" s="59"/>
      <c r="RUQ45" s="59"/>
      <c r="RUR45" s="59"/>
      <c r="RUS45" s="59"/>
      <c r="RUT45" s="59"/>
      <c r="RUU45" s="59"/>
      <c r="RUV45" s="59"/>
      <c r="RUW45" s="59"/>
      <c r="RUX45" s="59"/>
      <c r="RUY45" s="59"/>
      <c r="RUZ45" s="59"/>
      <c r="RVA45" s="59"/>
      <c r="RVB45" s="59"/>
      <c r="RVC45" s="59"/>
      <c r="RVD45" s="59"/>
      <c r="RVE45" s="59"/>
      <c r="RVF45" s="59"/>
      <c r="RVG45" s="59"/>
      <c r="RVH45" s="59"/>
      <c r="RVI45" s="59"/>
      <c r="RVJ45" s="59"/>
      <c r="RVK45" s="59"/>
      <c r="RVL45" s="59"/>
      <c r="RVM45" s="59"/>
      <c r="RVN45" s="59"/>
      <c r="RVO45" s="59"/>
      <c r="RVP45" s="59"/>
      <c r="RVQ45" s="59"/>
      <c r="RVR45" s="59"/>
      <c r="RVS45" s="59"/>
      <c r="RVT45" s="59"/>
      <c r="RVU45" s="59"/>
      <c r="RVV45" s="59"/>
      <c r="RVW45" s="59"/>
      <c r="RVX45" s="59"/>
      <c r="RVY45" s="59"/>
      <c r="RVZ45" s="59"/>
      <c r="RWA45" s="59"/>
      <c r="RWB45" s="59"/>
      <c r="RWC45" s="59"/>
      <c r="RWD45" s="59"/>
      <c r="RWE45" s="59"/>
      <c r="RWF45" s="59"/>
      <c r="RWG45" s="59"/>
      <c r="RWH45" s="59"/>
      <c r="RWI45" s="59"/>
      <c r="RWJ45" s="59"/>
      <c r="RWK45" s="59"/>
      <c r="RWL45" s="59"/>
      <c r="RWM45" s="59"/>
      <c r="RWN45" s="59"/>
      <c r="RWO45" s="59"/>
      <c r="RWP45" s="59"/>
      <c r="RWQ45" s="59"/>
      <c r="RWR45" s="59"/>
      <c r="RWS45" s="59"/>
      <c r="RWT45" s="59"/>
      <c r="RWU45" s="59"/>
      <c r="RWV45" s="59"/>
      <c r="RWW45" s="59"/>
      <c r="RWX45" s="59"/>
      <c r="RWY45" s="59"/>
      <c r="RWZ45" s="59"/>
      <c r="RXA45" s="59"/>
      <c r="RXB45" s="59"/>
      <c r="RXC45" s="59"/>
      <c r="RXD45" s="59"/>
      <c r="RXE45" s="59"/>
      <c r="RXF45" s="59"/>
      <c r="RXG45" s="59"/>
      <c r="RXH45" s="59"/>
      <c r="RXI45" s="59"/>
      <c r="RXJ45" s="59"/>
      <c r="RXK45" s="59"/>
      <c r="RXL45" s="59"/>
      <c r="RXM45" s="59"/>
      <c r="RXN45" s="59"/>
      <c r="RXO45" s="59"/>
      <c r="RXP45" s="59"/>
      <c r="RXQ45" s="59"/>
      <c r="RXR45" s="59"/>
      <c r="RXS45" s="59"/>
      <c r="RXT45" s="59"/>
      <c r="RXU45" s="59"/>
      <c r="RXV45" s="59"/>
      <c r="RXW45" s="59"/>
      <c r="RXX45" s="59"/>
      <c r="RXY45" s="59"/>
      <c r="RXZ45" s="59"/>
      <c r="RYA45" s="59"/>
      <c r="RYB45" s="59"/>
      <c r="RYC45" s="59"/>
      <c r="RYD45" s="59"/>
      <c r="RYE45" s="59"/>
      <c r="RYF45" s="59"/>
      <c r="RYG45" s="59"/>
      <c r="RYH45" s="59"/>
      <c r="RYI45" s="59"/>
      <c r="RYJ45" s="59"/>
      <c r="RYK45" s="59"/>
      <c r="RYL45" s="59"/>
      <c r="RYM45" s="59"/>
      <c r="RYN45" s="59"/>
      <c r="RYO45" s="59"/>
      <c r="RYP45" s="59"/>
      <c r="RYQ45" s="59"/>
      <c r="RYR45" s="59"/>
      <c r="RYS45" s="59"/>
      <c r="RYT45" s="59"/>
      <c r="RYU45" s="59"/>
      <c r="RYV45" s="59"/>
      <c r="RYW45" s="59"/>
      <c r="RYX45" s="59"/>
      <c r="RYY45" s="59"/>
      <c r="RYZ45" s="59"/>
      <c r="RZA45" s="59"/>
      <c r="RZB45" s="59"/>
      <c r="RZC45" s="59"/>
      <c r="RZD45" s="59"/>
      <c r="RZE45" s="59"/>
      <c r="RZF45" s="59"/>
      <c r="RZG45" s="59"/>
      <c r="RZH45" s="59"/>
      <c r="RZI45" s="59"/>
      <c r="RZJ45" s="59"/>
      <c r="RZK45" s="59"/>
      <c r="RZL45" s="59"/>
      <c r="RZM45" s="59"/>
      <c r="RZN45" s="59"/>
      <c r="RZO45" s="59"/>
      <c r="RZP45" s="59"/>
      <c r="RZQ45" s="59"/>
      <c r="RZR45" s="59"/>
      <c r="RZS45" s="59"/>
      <c r="RZT45" s="59"/>
      <c r="RZU45" s="59"/>
      <c r="RZV45" s="59"/>
      <c r="RZW45" s="59"/>
      <c r="RZX45" s="59"/>
      <c r="RZY45" s="59"/>
      <c r="RZZ45" s="59"/>
      <c r="SAA45" s="59"/>
      <c r="SAB45" s="59"/>
      <c r="SAC45" s="59"/>
      <c r="SAD45" s="59"/>
      <c r="SAE45" s="59"/>
      <c r="SAF45" s="59"/>
      <c r="SAG45" s="59"/>
      <c r="SAH45" s="59"/>
      <c r="SAI45" s="59"/>
      <c r="SAJ45" s="59"/>
      <c r="SAK45" s="59"/>
      <c r="SAL45" s="59"/>
      <c r="SAM45" s="59"/>
      <c r="SAN45" s="59"/>
      <c r="SAO45" s="59"/>
      <c r="SAP45" s="59"/>
      <c r="SAQ45" s="59"/>
      <c r="SAR45" s="59"/>
      <c r="SAS45" s="59"/>
      <c r="SAT45" s="59"/>
      <c r="SAU45" s="59"/>
      <c r="SAV45" s="59"/>
      <c r="SAW45" s="59"/>
      <c r="SAX45" s="59"/>
      <c r="SAY45" s="59"/>
      <c r="SAZ45" s="59"/>
      <c r="SBA45" s="59"/>
      <c r="SBB45" s="59"/>
      <c r="SBC45" s="59"/>
      <c r="SBD45" s="59"/>
      <c r="SBE45" s="59"/>
      <c r="SBF45" s="59"/>
      <c r="SBG45" s="59"/>
      <c r="SBH45" s="59"/>
      <c r="SBI45" s="59"/>
      <c r="SBJ45" s="59"/>
      <c r="SBK45" s="59"/>
      <c r="SBL45" s="59"/>
      <c r="SBM45" s="59"/>
      <c r="SBN45" s="59"/>
      <c r="SBO45" s="59"/>
      <c r="SBP45" s="59"/>
      <c r="SBQ45" s="59"/>
      <c r="SBR45" s="59"/>
      <c r="SBS45" s="59"/>
      <c r="SBT45" s="59"/>
      <c r="SBU45" s="59"/>
      <c r="SBV45" s="59"/>
      <c r="SBW45" s="59"/>
      <c r="SBX45" s="59"/>
      <c r="SBY45" s="59"/>
      <c r="SBZ45" s="59"/>
      <c r="SCA45" s="59"/>
      <c r="SCB45" s="59"/>
      <c r="SCC45" s="59"/>
      <c r="SCD45" s="59"/>
      <c r="SCE45" s="59"/>
      <c r="SCF45" s="59"/>
      <c r="SCG45" s="59"/>
      <c r="SCH45" s="59"/>
      <c r="SCI45" s="59"/>
      <c r="SCJ45" s="59"/>
      <c r="SCK45" s="59"/>
      <c r="SCL45" s="59"/>
      <c r="SCM45" s="59"/>
      <c r="SCN45" s="59"/>
      <c r="SCO45" s="59"/>
      <c r="SCP45" s="59"/>
      <c r="SCQ45" s="59"/>
      <c r="SCR45" s="59"/>
      <c r="SCS45" s="59"/>
      <c r="SCT45" s="59"/>
      <c r="SCU45" s="59"/>
      <c r="SCV45" s="59"/>
      <c r="SCW45" s="59"/>
      <c r="SCX45" s="59"/>
      <c r="SCY45" s="59"/>
      <c r="SCZ45" s="59"/>
      <c r="SDA45" s="59"/>
      <c r="SDB45" s="59"/>
      <c r="SDC45" s="59"/>
      <c r="SDD45" s="59"/>
      <c r="SDE45" s="59"/>
      <c r="SDF45" s="59"/>
      <c r="SDG45" s="59"/>
      <c r="SDH45" s="59"/>
      <c r="SDI45" s="59"/>
      <c r="SDJ45" s="59"/>
      <c r="SDK45" s="59"/>
      <c r="SDL45" s="59"/>
      <c r="SDM45" s="59"/>
      <c r="SDN45" s="59"/>
      <c r="SDO45" s="59"/>
      <c r="SDP45" s="59"/>
      <c r="SDQ45" s="59"/>
      <c r="SDR45" s="59"/>
      <c r="SDS45" s="59"/>
      <c r="SDT45" s="59"/>
      <c r="SDU45" s="59"/>
      <c r="SDV45" s="59"/>
      <c r="SDW45" s="59"/>
      <c r="SDX45" s="59"/>
      <c r="SDY45" s="59"/>
      <c r="SDZ45" s="59"/>
      <c r="SEA45" s="59"/>
      <c r="SEB45" s="59"/>
      <c r="SEC45" s="59"/>
      <c r="SED45" s="59"/>
      <c r="SEE45" s="59"/>
      <c r="SEF45" s="59"/>
      <c r="SEG45" s="59"/>
      <c r="SEH45" s="59"/>
      <c r="SEI45" s="59"/>
      <c r="SEJ45" s="59"/>
      <c r="SEK45" s="59"/>
      <c r="SEL45" s="59"/>
      <c r="SEM45" s="59"/>
      <c r="SEN45" s="59"/>
      <c r="SEO45" s="59"/>
      <c r="SEP45" s="59"/>
      <c r="SEQ45" s="59"/>
      <c r="SER45" s="59"/>
      <c r="SES45" s="59"/>
      <c r="SET45" s="59"/>
      <c r="SEU45" s="59"/>
      <c r="SEV45" s="59"/>
      <c r="SEW45" s="59"/>
      <c r="SEX45" s="59"/>
      <c r="SEY45" s="59"/>
      <c r="SEZ45" s="59"/>
      <c r="SFA45" s="59"/>
      <c r="SFB45" s="59"/>
      <c r="SFC45" s="59"/>
      <c r="SFD45" s="59"/>
      <c r="SFE45" s="59"/>
      <c r="SFF45" s="59"/>
      <c r="SFG45" s="59"/>
      <c r="SFH45" s="59"/>
      <c r="SFI45" s="59"/>
      <c r="SFJ45" s="59"/>
      <c r="SFK45" s="59"/>
      <c r="SFL45" s="59"/>
      <c r="SFM45" s="59"/>
      <c r="SFN45" s="59"/>
      <c r="SFO45" s="59"/>
      <c r="SFP45" s="59"/>
      <c r="SFQ45" s="59"/>
      <c r="SFR45" s="59"/>
      <c r="SFS45" s="59"/>
      <c r="SFT45" s="59"/>
      <c r="SFU45" s="59"/>
      <c r="SFV45" s="59"/>
      <c r="SFW45" s="59"/>
      <c r="SFX45" s="59"/>
      <c r="SFY45" s="59"/>
      <c r="SFZ45" s="59"/>
      <c r="SGA45" s="59"/>
      <c r="SGB45" s="59"/>
      <c r="SGC45" s="59"/>
      <c r="SGD45" s="59"/>
      <c r="SGE45" s="59"/>
      <c r="SGF45" s="59"/>
      <c r="SGG45" s="59"/>
      <c r="SGH45" s="59"/>
      <c r="SGI45" s="59"/>
      <c r="SGJ45" s="59"/>
      <c r="SGK45" s="59"/>
      <c r="SGL45" s="59"/>
      <c r="SGM45" s="59"/>
      <c r="SGN45" s="59"/>
      <c r="SGO45" s="59"/>
      <c r="SGP45" s="59"/>
      <c r="SGQ45" s="59"/>
      <c r="SGR45" s="59"/>
      <c r="SGS45" s="59"/>
      <c r="SGT45" s="59"/>
      <c r="SGU45" s="59"/>
      <c r="SGV45" s="59"/>
      <c r="SGW45" s="59"/>
      <c r="SGX45" s="59"/>
      <c r="SGY45" s="59"/>
      <c r="SGZ45" s="59"/>
      <c r="SHA45" s="59"/>
      <c r="SHB45" s="59"/>
      <c r="SHC45" s="59"/>
      <c r="SHD45" s="59"/>
      <c r="SHE45" s="59"/>
      <c r="SHF45" s="59"/>
      <c r="SHG45" s="59"/>
      <c r="SHH45" s="59"/>
      <c r="SHI45" s="59"/>
      <c r="SHJ45" s="59"/>
      <c r="SHK45" s="59"/>
      <c r="SHL45" s="59"/>
      <c r="SHM45" s="59"/>
      <c r="SHN45" s="59"/>
      <c r="SHO45" s="59"/>
      <c r="SHP45" s="59"/>
      <c r="SHQ45" s="59"/>
      <c r="SHR45" s="59"/>
      <c r="SHS45" s="59"/>
      <c r="SHT45" s="59"/>
      <c r="SHU45" s="59"/>
      <c r="SHV45" s="59"/>
      <c r="SHW45" s="59"/>
      <c r="SHX45" s="59"/>
      <c r="SHY45" s="59"/>
      <c r="SHZ45" s="59"/>
      <c r="SIA45" s="59"/>
      <c r="SIB45" s="59"/>
      <c r="SIC45" s="59"/>
      <c r="SID45" s="59"/>
      <c r="SIE45" s="59"/>
      <c r="SIF45" s="59"/>
      <c r="SIG45" s="59"/>
      <c r="SIH45" s="59"/>
      <c r="SII45" s="59"/>
      <c r="SIJ45" s="59"/>
      <c r="SIK45" s="59"/>
      <c r="SIL45" s="59"/>
      <c r="SIM45" s="59"/>
      <c r="SIN45" s="59"/>
      <c r="SIO45" s="59"/>
      <c r="SIP45" s="59"/>
      <c r="SIQ45" s="59"/>
      <c r="SIR45" s="59"/>
      <c r="SIS45" s="59"/>
      <c r="SIT45" s="59"/>
      <c r="SIU45" s="59"/>
      <c r="SIV45" s="59"/>
      <c r="SIW45" s="59"/>
      <c r="SIX45" s="59"/>
      <c r="SIY45" s="59"/>
      <c r="SIZ45" s="59"/>
      <c r="SJA45" s="59"/>
      <c r="SJB45" s="59"/>
      <c r="SJC45" s="59"/>
      <c r="SJD45" s="59"/>
      <c r="SJE45" s="59"/>
      <c r="SJF45" s="59"/>
      <c r="SJG45" s="59"/>
      <c r="SJH45" s="59"/>
      <c r="SJI45" s="59"/>
      <c r="SJJ45" s="59"/>
      <c r="SJK45" s="59"/>
      <c r="SJL45" s="59"/>
      <c r="SJM45" s="59"/>
      <c r="SJN45" s="59"/>
      <c r="SJO45" s="59"/>
      <c r="SJP45" s="59"/>
      <c r="SJQ45" s="59"/>
      <c r="SJR45" s="59"/>
      <c r="SJS45" s="59"/>
      <c r="SJT45" s="59"/>
      <c r="SJU45" s="59"/>
      <c r="SJV45" s="59"/>
      <c r="SJW45" s="59"/>
      <c r="SJX45" s="59"/>
      <c r="SJY45" s="59"/>
      <c r="SJZ45" s="59"/>
      <c r="SKA45" s="59"/>
      <c r="SKB45" s="59"/>
      <c r="SKC45" s="59"/>
      <c r="SKD45" s="59"/>
      <c r="SKE45" s="59"/>
      <c r="SKF45" s="59"/>
      <c r="SKG45" s="59"/>
      <c r="SKH45" s="59"/>
      <c r="SKI45" s="59"/>
      <c r="SKJ45" s="59"/>
      <c r="SKK45" s="59"/>
      <c r="SKL45" s="59"/>
      <c r="SKM45" s="59"/>
      <c r="SKN45" s="59"/>
      <c r="SKO45" s="59"/>
      <c r="SKP45" s="59"/>
      <c r="SKQ45" s="59"/>
      <c r="SKR45" s="59"/>
      <c r="SKS45" s="59"/>
      <c r="SKT45" s="59"/>
      <c r="SKU45" s="59"/>
      <c r="SKV45" s="59"/>
      <c r="SKW45" s="59"/>
      <c r="SKX45" s="59"/>
      <c r="SKY45" s="59"/>
      <c r="SKZ45" s="59"/>
      <c r="SLA45" s="59"/>
      <c r="SLB45" s="59"/>
      <c r="SLC45" s="59"/>
      <c r="SLD45" s="59"/>
      <c r="SLE45" s="59"/>
      <c r="SLF45" s="59"/>
      <c r="SLG45" s="59"/>
      <c r="SLH45" s="59"/>
      <c r="SLI45" s="59"/>
      <c r="SLJ45" s="59"/>
      <c r="SLK45" s="59"/>
      <c r="SLL45" s="59"/>
      <c r="SLM45" s="59"/>
      <c r="SLN45" s="59"/>
      <c r="SLO45" s="59"/>
      <c r="SLP45" s="59"/>
      <c r="SLQ45" s="59"/>
      <c r="SLR45" s="59"/>
      <c r="SLS45" s="59"/>
      <c r="SLT45" s="59"/>
      <c r="SLU45" s="59"/>
      <c r="SLV45" s="59"/>
      <c r="SLW45" s="59"/>
      <c r="SLX45" s="59"/>
      <c r="SLY45" s="59"/>
      <c r="SLZ45" s="59"/>
      <c r="SMA45" s="59"/>
      <c r="SMB45" s="59"/>
      <c r="SMC45" s="59"/>
      <c r="SMD45" s="59"/>
      <c r="SME45" s="59"/>
      <c r="SMF45" s="59"/>
      <c r="SMG45" s="59"/>
      <c r="SMH45" s="59"/>
      <c r="SMI45" s="59"/>
      <c r="SMJ45" s="59"/>
      <c r="SMK45" s="59"/>
      <c r="SML45" s="59"/>
      <c r="SMM45" s="59"/>
      <c r="SMN45" s="59"/>
      <c r="SMO45" s="59"/>
      <c r="SMP45" s="59"/>
      <c r="SMQ45" s="59"/>
      <c r="SMR45" s="59"/>
      <c r="SMS45" s="59"/>
      <c r="SMT45" s="59"/>
      <c r="SMU45" s="59"/>
      <c r="SMV45" s="59"/>
      <c r="SMW45" s="59"/>
      <c r="SMX45" s="59"/>
      <c r="SMY45" s="59"/>
      <c r="SMZ45" s="59"/>
      <c r="SNA45" s="59"/>
      <c r="SNB45" s="59"/>
      <c r="SNC45" s="59"/>
      <c r="SND45" s="59"/>
      <c r="SNE45" s="59"/>
      <c r="SNF45" s="59"/>
      <c r="SNG45" s="59"/>
      <c r="SNH45" s="59"/>
      <c r="SNI45" s="59"/>
      <c r="SNJ45" s="59"/>
      <c r="SNK45" s="59"/>
      <c r="SNL45" s="59"/>
      <c r="SNM45" s="59"/>
      <c r="SNN45" s="59"/>
      <c r="SNO45" s="59"/>
      <c r="SNP45" s="59"/>
      <c r="SNQ45" s="59"/>
      <c r="SNR45" s="59"/>
      <c r="SNS45" s="59"/>
      <c r="SNT45" s="59"/>
      <c r="SNU45" s="59"/>
      <c r="SNV45" s="59"/>
      <c r="SNW45" s="59"/>
      <c r="SNX45" s="59"/>
      <c r="SNY45" s="59"/>
      <c r="SNZ45" s="59"/>
      <c r="SOA45" s="59"/>
      <c r="SOB45" s="59"/>
      <c r="SOC45" s="59"/>
      <c r="SOD45" s="59"/>
      <c r="SOE45" s="59"/>
      <c r="SOF45" s="59"/>
      <c r="SOG45" s="59"/>
      <c r="SOH45" s="59"/>
      <c r="SOI45" s="59"/>
      <c r="SOJ45" s="59"/>
      <c r="SOK45" s="59"/>
      <c r="SOL45" s="59"/>
      <c r="SOM45" s="59"/>
      <c r="SON45" s="59"/>
      <c r="SOO45" s="59"/>
      <c r="SOP45" s="59"/>
      <c r="SOQ45" s="59"/>
      <c r="SOR45" s="59"/>
      <c r="SOS45" s="59"/>
      <c r="SOT45" s="59"/>
      <c r="SOU45" s="59"/>
      <c r="SOV45" s="59"/>
      <c r="SOW45" s="59"/>
      <c r="SOX45" s="59"/>
      <c r="SOY45" s="59"/>
      <c r="SOZ45" s="59"/>
      <c r="SPA45" s="59"/>
      <c r="SPB45" s="59"/>
      <c r="SPC45" s="59"/>
      <c r="SPD45" s="59"/>
      <c r="SPE45" s="59"/>
      <c r="SPF45" s="59"/>
      <c r="SPG45" s="59"/>
      <c r="SPH45" s="59"/>
      <c r="SPI45" s="59"/>
      <c r="SPJ45" s="59"/>
      <c r="SPK45" s="59"/>
      <c r="SPL45" s="59"/>
      <c r="SPM45" s="59"/>
      <c r="SPN45" s="59"/>
      <c r="SPO45" s="59"/>
      <c r="SPP45" s="59"/>
      <c r="SPQ45" s="59"/>
      <c r="SPR45" s="59"/>
      <c r="SPS45" s="59"/>
      <c r="SPT45" s="59"/>
      <c r="SPU45" s="59"/>
      <c r="SPV45" s="59"/>
      <c r="SPW45" s="59"/>
      <c r="SPX45" s="59"/>
      <c r="SPY45" s="59"/>
      <c r="SPZ45" s="59"/>
      <c r="SQA45" s="59"/>
      <c r="SQB45" s="59"/>
      <c r="SQC45" s="59"/>
      <c r="SQD45" s="59"/>
      <c r="SQE45" s="59"/>
      <c r="SQF45" s="59"/>
      <c r="SQG45" s="59"/>
      <c r="SQH45" s="59"/>
      <c r="SQI45" s="59"/>
      <c r="SQJ45" s="59"/>
      <c r="SQK45" s="59"/>
      <c r="SQL45" s="59"/>
      <c r="SQM45" s="59"/>
      <c r="SQN45" s="59"/>
      <c r="SQO45" s="59"/>
      <c r="SQP45" s="59"/>
      <c r="SQQ45" s="59"/>
      <c r="SQR45" s="59"/>
      <c r="SQS45" s="59"/>
      <c r="SQT45" s="59"/>
      <c r="SQU45" s="59"/>
      <c r="SQV45" s="59"/>
      <c r="SQW45" s="59"/>
      <c r="SQX45" s="59"/>
      <c r="SQY45" s="59"/>
      <c r="SQZ45" s="59"/>
      <c r="SRA45" s="59"/>
      <c r="SRB45" s="59"/>
      <c r="SRC45" s="59"/>
      <c r="SRD45" s="59"/>
      <c r="SRE45" s="59"/>
      <c r="SRF45" s="59"/>
      <c r="SRG45" s="59"/>
      <c r="SRH45" s="59"/>
      <c r="SRI45" s="59"/>
      <c r="SRJ45" s="59"/>
      <c r="SRK45" s="59"/>
      <c r="SRL45" s="59"/>
      <c r="SRM45" s="59"/>
      <c r="SRN45" s="59"/>
      <c r="SRO45" s="59"/>
      <c r="SRP45" s="59"/>
      <c r="SRQ45" s="59"/>
      <c r="SRR45" s="59"/>
      <c r="SRS45" s="59"/>
      <c r="SRT45" s="59"/>
      <c r="SRU45" s="59"/>
      <c r="SRV45" s="59"/>
      <c r="SRW45" s="59"/>
      <c r="SRX45" s="59"/>
      <c r="SRY45" s="59"/>
      <c r="SRZ45" s="59"/>
      <c r="SSA45" s="59"/>
      <c r="SSB45" s="59"/>
      <c r="SSC45" s="59"/>
      <c r="SSD45" s="59"/>
      <c r="SSE45" s="59"/>
      <c r="SSF45" s="59"/>
      <c r="SSG45" s="59"/>
      <c r="SSH45" s="59"/>
      <c r="SSI45" s="59"/>
      <c r="SSJ45" s="59"/>
      <c r="SSK45" s="59"/>
      <c r="SSL45" s="59"/>
      <c r="SSM45" s="59"/>
      <c r="SSN45" s="59"/>
      <c r="SSO45" s="59"/>
      <c r="SSP45" s="59"/>
      <c r="SSQ45" s="59"/>
      <c r="SSR45" s="59"/>
      <c r="SSS45" s="59"/>
      <c r="SST45" s="59"/>
      <c r="SSU45" s="59"/>
      <c r="SSV45" s="59"/>
      <c r="SSW45" s="59"/>
      <c r="SSX45" s="59"/>
      <c r="SSY45" s="59"/>
      <c r="SSZ45" s="59"/>
      <c r="STA45" s="59"/>
      <c r="STB45" s="59"/>
      <c r="STC45" s="59"/>
      <c r="STD45" s="59"/>
      <c r="STE45" s="59"/>
      <c r="STF45" s="59"/>
      <c r="STG45" s="59"/>
      <c r="STH45" s="59"/>
      <c r="STI45" s="59"/>
      <c r="STJ45" s="59"/>
      <c r="STK45" s="59"/>
      <c r="STL45" s="59"/>
      <c r="STM45" s="59"/>
      <c r="STN45" s="59"/>
      <c r="STO45" s="59"/>
      <c r="STP45" s="59"/>
      <c r="STQ45" s="59"/>
      <c r="STR45" s="59"/>
      <c r="STS45" s="59"/>
      <c r="STT45" s="59"/>
      <c r="STU45" s="59"/>
      <c r="STV45" s="59"/>
      <c r="STW45" s="59"/>
      <c r="STX45" s="59"/>
      <c r="STY45" s="59"/>
      <c r="STZ45" s="59"/>
      <c r="SUA45" s="59"/>
      <c r="SUB45" s="59"/>
      <c r="SUC45" s="59"/>
      <c r="SUD45" s="59"/>
      <c r="SUE45" s="59"/>
      <c r="SUF45" s="59"/>
      <c r="SUG45" s="59"/>
      <c r="SUH45" s="59"/>
      <c r="SUI45" s="59"/>
      <c r="SUJ45" s="59"/>
      <c r="SUK45" s="59"/>
      <c r="SUL45" s="59"/>
      <c r="SUM45" s="59"/>
      <c r="SUN45" s="59"/>
      <c r="SUO45" s="59"/>
      <c r="SUP45" s="59"/>
      <c r="SUQ45" s="59"/>
      <c r="SUR45" s="59"/>
      <c r="SUS45" s="59"/>
      <c r="SUT45" s="59"/>
      <c r="SUU45" s="59"/>
      <c r="SUV45" s="59"/>
      <c r="SUW45" s="59"/>
      <c r="SUX45" s="59"/>
      <c r="SUY45" s="59"/>
      <c r="SUZ45" s="59"/>
      <c r="SVA45" s="59"/>
      <c r="SVB45" s="59"/>
      <c r="SVC45" s="59"/>
      <c r="SVD45" s="59"/>
      <c r="SVE45" s="59"/>
      <c r="SVF45" s="59"/>
      <c r="SVG45" s="59"/>
      <c r="SVH45" s="59"/>
      <c r="SVI45" s="59"/>
      <c r="SVJ45" s="59"/>
      <c r="SVK45" s="59"/>
      <c r="SVL45" s="59"/>
      <c r="SVM45" s="59"/>
      <c r="SVN45" s="59"/>
      <c r="SVO45" s="59"/>
      <c r="SVP45" s="59"/>
      <c r="SVQ45" s="59"/>
      <c r="SVR45" s="59"/>
      <c r="SVS45" s="59"/>
      <c r="SVT45" s="59"/>
      <c r="SVU45" s="59"/>
      <c r="SVV45" s="59"/>
      <c r="SVW45" s="59"/>
      <c r="SVX45" s="59"/>
      <c r="SVY45" s="59"/>
      <c r="SVZ45" s="59"/>
      <c r="SWA45" s="59"/>
      <c r="SWB45" s="59"/>
      <c r="SWC45" s="59"/>
      <c r="SWD45" s="59"/>
      <c r="SWE45" s="59"/>
      <c r="SWF45" s="59"/>
      <c r="SWG45" s="59"/>
      <c r="SWH45" s="59"/>
      <c r="SWI45" s="59"/>
      <c r="SWJ45" s="59"/>
      <c r="SWK45" s="59"/>
      <c r="SWL45" s="59"/>
      <c r="SWM45" s="59"/>
      <c r="SWN45" s="59"/>
      <c r="SWO45" s="59"/>
      <c r="SWP45" s="59"/>
      <c r="SWQ45" s="59"/>
      <c r="SWR45" s="59"/>
      <c r="SWS45" s="59"/>
      <c r="SWT45" s="59"/>
      <c r="SWU45" s="59"/>
      <c r="SWV45" s="59"/>
      <c r="SWW45" s="59"/>
      <c r="SWX45" s="59"/>
      <c r="SWY45" s="59"/>
      <c r="SWZ45" s="59"/>
      <c r="SXA45" s="59"/>
      <c r="SXB45" s="59"/>
      <c r="SXC45" s="59"/>
      <c r="SXD45" s="59"/>
      <c r="SXE45" s="59"/>
      <c r="SXF45" s="59"/>
      <c r="SXG45" s="59"/>
      <c r="SXH45" s="59"/>
      <c r="SXI45" s="59"/>
      <c r="SXJ45" s="59"/>
      <c r="SXK45" s="59"/>
      <c r="SXL45" s="59"/>
      <c r="SXM45" s="59"/>
      <c r="SXN45" s="59"/>
      <c r="SXO45" s="59"/>
      <c r="SXP45" s="59"/>
      <c r="SXQ45" s="59"/>
      <c r="SXR45" s="59"/>
      <c r="SXS45" s="59"/>
      <c r="SXT45" s="59"/>
      <c r="SXU45" s="59"/>
      <c r="SXV45" s="59"/>
      <c r="SXW45" s="59"/>
      <c r="SXX45" s="59"/>
      <c r="SXY45" s="59"/>
      <c r="SXZ45" s="59"/>
      <c r="SYA45" s="59"/>
      <c r="SYB45" s="59"/>
      <c r="SYC45" s="59"/>
      <c r="SYD45" s="59"/>
      <c r="SYE45" s="59"/>
      <c r="SYF45" s="59"/>
      <c r="SYG45" s="59"/>
      <c r="SYH45" s="59"/>
      <c r="SYI45" s="59"/>
      <c r="SYJ45" s="59"/>
      <c r="SYK45" s="59"/>
      <c r="SYL45" s="59"/>
      <c r="SYM45" s="59"/>
      <c r="SYN45" s="59"/>
      <c r="SYO45" s="59"/>
      <c r="SYP45" s="59"/>
      <c r="SYQ45" s="59"/>
      <c r="SYR45" s="59"/>
      <c r="SYS45" s="59"/>
      <c r="SYT45" s="59"/>
      <c r="SYU45" s="59"/>
      <c r="SYV45" s="59"/>
      <c r="SYW45" s="59"/>
      <c r="SYX45" s="59"/>
      <c r="SYY45" s="59"/>
      <c r="SYZ45" s="59"/>
      <c r="SZA45" s="59"/>
      <c r="SZB45" s="59"/>
      <c r="SZC45" s="59"/>
      <c r="SZD45" s="59"/>
      <c r="SZE45" s="59"/>
      <c r="SZF45" s="59"/>
      <c r="SZG45" s="59"/>
      <c r="SZH45" s="59"/>
      <c r="SZI45" s="59"/>
      <c r="SZJ45" s="59"/>
      <c r="SZK45" s="59"/>
      <c r="SZL45" s="59"/>
      <c r="SZM45" s="59"/>
      <c r="SZN45" s="59"/>
      <c r="SZO45" s="59"/>
      <c r="SZP45" s="59"/>
      <c r="SZQ45" s="59"/>
      <c r="SZR45" s="59"/>
      <c r="SZS45" s="59"/>
      <c r="SZT45" s="59"/>
      <c r="SZU45" s="59"/>
      <c r="SZV45" s="59"/>
      <c r="SZW45" s="59"/>
      <c r="SZX45" s="59"/>
      <c r="SZY45" s="59"/>
      <c r="SZZ45" s="59"/>
      <c r="TAA45" s="59"/>
      <c r="TAB45" s="59"/>
      <c r="TAC45" s="59"/>
      <c r="TAD45" s="59"/>
      <c r="TAE45" s="59"/>
      <c r="TAF45" s="59"/>
      <c r="TAG45" s="59"/>
      <c r="TAH45" s="59"/>
      <c r="TAI45" s="59"/>
      <c r="TAJ45" s="59"/>
      <c r="TAK45" s="59"/>
      <c r="TAL45" s="59"/>
      <c r="TAM45" s="59"/>
      <c r="TAN45" s="59"/>
      <c r="TAO45" s="59"/>
      <c r="TAP45" s="59"/>
      <c r="TAQ45" s="59"/>
      <c r="TAR45" s="59"/>
      <c r="TAS45" s="59"/>
      <c r="TAT45" s="59"/>
      <c r="TAU45" s="59"/>
      <c r="TAV45" s="59"/>
      <c r="TAW45" s="59"/>
      <c r="TAX45" s="59"/>
      <c r="TAY45" s="59"/>
      <c r="TAZ45" s="59"/>
      <c r="TBA45" s="59"/>
      <c r="TBB45" s="59"/>
      <c r="TBC45" s="59"/>
      <c r="TBD45" s="59"/>
      <c r="TBE45" s="59"/>
      <c r="TBF45" s="59"/>
      <c r="TBG45" s="59"/>
      <c r="TBH45" s="59"/>
      <c r="TBI45" s="59"/>
      <c r="TBJ45" s="59"/>
      <c r="TBK45" s="59"/>
      <c r="TBL45" s="59"/>
      <c r="TBM45" s="59"/>
      <c r="TBN45" s="59"/>
      <c r="TBO45" s="59"/>
      <c r="TBP45" s="59"/>
      <c r="TBQ45" s="59"/>
      <c r="TBR45" s="59"/>
      <c r="TBS45" s="59"/>
      <c r="TBT45" s="59"/>
      <c r="TBU45" s="59"/>
      <c r="TBV45" s="59"/>
      <c r="TBW45" s="59"/>
      <c r="TBX45" s="59"/>
      <c r="TBY45" s="59"/>
      <c r="TBZ45" s="59"/>
      <c r="TCA45" s="59"/>
      <c r="TCB45" s="59"/>
      <c r="TCC45" s="59"/>
      <c r="TCD45" s="59"/>
      <c r="TCE45" s="59"/>
      <c r="TCF45" s="59"/>
      <c r="TCG45" s="59"/>
      <c r="TCH45" s="59"/>
      <c r="TCI45" s="59"/>
      <c r="TCJ45" s="59"/>
      <c r="TCK45" s="59"/>
      <c r="TCL45" s="59"/>
      <c r="TCM45" s="59"/>
      <c r="TCN45" s="59"/>
      <c r="TCO45" s="59"/>
      <c r="TCP45" s="59"/>
      <c r="TCQ45" s="59"/>
      <c r="TCR45" s="59"/>
      <c r="TCS45" s="59"/>
      <c r="TCT45" s="59"/>
      <c r="TCU45" s="59"/>
      <c r="TCV45" s="59"/>
      <c r="TCW45" s="59"/>
      <c r="TCX45" s="59"/>
      <c r="TCY45" s="59"/>
      <c r="TCZ45" s="59"/>
      <c r="TDA45" s="59"/>
      <c r="TDB45" s="59"/>
      <c r="TDC45" s="59"/>
      <c r="TDD45" s="59"/>
      <c r="TDE45" s="59"/>
      <c r="TDF45" s="59"/>
      <c r="TDG45" s="59"/>
      <c r="TDH45" s="59"/>
      <c r="TDI45" s="59"/>
      <c r="TDJ45" s="59"/>
      <c r="TDK45" s="59"/>
      <c r="TDL45" s="59"/>
      <c r="TDM45" s="59"/>
      <c r="TDN45" s="59"/>
      <c r="TDO45" s="59"/>
      <c r="TDP45" s="59"/>
      <c r="TDQ45" s="59"/>
      <c r="TDR45" s="59"/>
      <c r="TDS45" s="59"/>
      <c r="TDT45" s="59"/>
      <c r="TDU45" s="59"/>
      <c r="TDV45" s="59"/>
      <c r="TDW45" s="59"/>
      <c r="TDX45" s="59"/>
      <c r="TDY45" s="59"/>
      <c r="TDZ45" s="59"/>
      <c r="TEA45" s="59"/>
      <c r="TEB45" s="59"/>
      <c r="TEC45" s="59"/>
      <c r="TED45" s="59"/>
      <c r="TEE45" s="59"/>
      <c r="TEF45" s="59"/>
      <c r="TEG45" s="59"/>
      <c r="TEH45" s="59"/>
      <c r="TEI45" s="59"/>
      <c r="TEJ45" s="59"/>
      <c r="TEK45" s="59"/>
      <c r="TEL45" s="59"/>
      <c r="TEM45" s="59"/>
      <c r="TEN45" s="59"/>
      <c r="TEO45" s="59"/>
      <c r="TEP45" s="59"/>
      <c r="TEQ45" s="59"/>
      <c r="TER45" s="59"/>
      <c r="TES45" s="59"/>
      <c r="TET45" s="59"/>
      <c r="TEU45" s="59"/>
      <c r="TEV45" s="59"/>
      <c r="TEW45" s="59"/>
      <c r="TEX45" s="59"/>
      <c r="TEY45" s="59"/>
      <c r="TEZ45" s="59"/>
      <c r="TFA45" s="59"/>
      <c r="TFB45" s="59"/>
      <c r="TFC45" s="59"/>
      <c r="TFD45" s="59"/>
      <c r="TFE45" s="59"/>
      <c r="TFF45" s="59"/>
      <c r="TFG45" s="59"/>
      <c r="TFH45" s="59"/>
      <c r="TFI45" s="59"/>
      <c r="TFJ45" s="59"/>
      <c r="TFK45" s="59"/>
      <c r="TFL45" s="59"/>
      <c r="TFM45" s="59"/>
      <c r="TFN45" s="59"/>
      <c r="TFO45" s="59"/>
      <c r="TFP45" s="59"/>
      <c r="TFQ45" s="59"/>
      <c r="TFR45" s="59"/>
      <c r="TFS45" s="59"/>
      <c r="TFT45" s="59"/>
      <c r="TFU45" s="59"/>
      <c r="TFV45" s="59"/>
      <c r="TFW45" s="59"/>
      <c r="TFX45" s="59"/>
      <c r="TFY45" s="59"/>
      <c r="TFZ45" s="59"/>
      <c r="TGA45" s="59"/>
      <c r="TGB45" s="59"/>
      <c r="TGC45" s="59"/>
      <c r="TGD45" s="59"/>
      <c r="TGE45" s="59"/>
      <c r="TGF45" s="59"/>
      <c r="TGG45" s="59"/>
      <c r="TGH45" s="59"/>
      <c r="TGI45" s="59"/>
      <c r="TGJ45" s="59"/>
      <c r="TGK45" s="59"/>
      <c r="TGL45" s="59"/>
      <c r="TGM45" s="59"/>
      <c r="TGN45" s="59"/>
      <c r="TGO45" s="59"/>
      <c r="TGP45" s="59"/>
      <c r="TGQ45" s="59"/>
      <c r="TGR45" s="59"/>
      <c r="TGS45" s="59"/>
      <c r="TGT45" s="59"/>
      <c r="TGU45" s="59"/>
      <c r="TGV45" s="59"/>
      <c r="TGW45" s="59"/>
      <c r="TGX45" s="59"/>
      <c r="TGY45" s="59"/>
      <c r="TGZ45" s="59"/>
      <c r="THA45" s="59"/>
      <c r="THB45" s="59"/>
      <c r="THC45" s="59"/>
      <c r="THD45" s="59"/>
      <c r="THE45" s="59"/>
      <c r="THF45" s="59"/>
      <c r="THG45" s="59"/>
      <c r="THH45" s="59"/>
      <c r="THI45" s="59"/>
      <c r="THJ45" s="59"/>
      <c r="THK45" s="59"/>
      <c r="THL45" s="59"/>
      <c r="THM45" s="59"/>
      <c r="THN45" s="59"/>
      <c r="THO45" s="59"/>
      <c r="THP45" s="59"/>
      <c r="THQ45" s="59"/>
      <c r="THR45" s="59"/>
      <c r="THS45" s="59"/>
      <c r="THT45" s="59"/>
      <c r="THU45" s="59"/>
      <c r="THV45" s="59"/>
      <c r="THW45" s="59"/>
      <c r="THX45" s="59"/>
      <c r="THY45" s="59"/>
      <c r="THZ45" s="59"/>
      <c r="TIA45" s="59"/>
      <c r="TIB45" s="59"/>
      <c r="TIC45" s="59"/>
      <c r="TID45" s="59"/>
      <c r="TIE45" s="59"/>
      <c r="TIF45" s="59"/>
      <c r="TIG45" s="59"/>
      <c r="TIH45" s="59"/>
      <c r="TII45" s="59"/>
      <c r="TIJ45" s="59"/>
      <c r="TIK45" s="59"/>
      <c r="TIL45" s="59"/>
      <c r="TIM45" s="59"/>
      <c r="TIN45" s="59"/>
      <c r="TIO45" s="59"/>
      <c r="TIP45" s="59"/>
      <c r="TIQ45" s="59"/>
      <c r="TIR45" s="59"/>
      <c r="TIS45" s="59"/>
      <c r="TIT45" s="59"/>
      <c r="TIU45" s="59"/>
      <c r="TIV45" s="59"/>
      <c r="TIW45" s="59"/>
      <c r="TIX45" s="59"/>
      <c r="TIY45" s="59"/>
      <c r="TIZ45" s="59"/>
      <c r="TJA45" s="59"/>
      <c r="TJB45" s="59"/>
      <c r="TJC45" s="59"/>
      <c r="TJD45" s="59"/>
      <c r="TJE45" s="59"/>
      <c r="TJF45" s="59"/>
      <c r="TJG45" s="59"/>
      <c r="TJH45" s="59"/>
      <c r="TJI45" s="59"/>
      <c r="TJJ45" s="59"/>
      <c r="TJK45" s="59"/>
      <c r="TJL45" s="59"/>
      <c r="TJM45" s="59"/>
      <c r="TJN45" s="59"/>
      <c r="TJO45" s="59"/>
      <c r="TJP45" s="59"/>
      <c r="TJQ45" s="59"/>
      <c r="TJR45" s="59"/>
      <c r="TJS45" s="59"/>
      <c r="TJT45" s="59"/>
      <c r="TJU45" s="59"/>
      <c r="TJV45" s="59"/>
      <c r="TJW45" s="59"/>
      <c r="TJX45" s="59"/>
      <c r="TJY45" s="59"/>
      <c r="TJZ45" s="59"/>
      <c r="TKA45" s="59"/>
      <c r="TKB45" s="59"/>
      <c r="TKC45" s="59"/>
      <c r="TKD45" s="59"/>
      <c r="TKE45" s="59"/>
      <c r="TKF45" s="59"/>
      <c r="TKG45" s="59"/>
      <c r="TKH45" s="59"/>
      <c r="TKI45" s="59"/>
      <c r="TKJ45" s="59"/>
      <c r="TKK45" s="59"/>
      <c r="TKL45" s="59"/>
      <c r="TKM45" s="59"/>
      <c r="TKN45" s="59"/>
      <c r="TKO45" s="59"/>
      <c r="TKP45" s="59"/>
      <c r="TKQ45" s="59"/>
      <c r="TKR45" s="59"/>
      <c r="TKS45" s="59"/>
      <c r="TKT45" s="59"/>
      <c r="TKU45" s="59"/>
      <c r="TKV45" s="59"/>
      <c r="TKW45" s="59"/>
      <c r="TKX45" s="59"/>
      <c r="TKY45" s="59"/>
      <c r="TKZ45" s="59"/>
      <c r="TLA45" s="59"/>
      <c r="TLB45" s="59"/>
      <c r="TLC45" s="59"/>
      <c r="TLD45" s="59"/>
      <c r="TLE45" s="59"/>
      <c r="TLF45" s="59"/>
      <c r="TLG45" s="59"/>
      <c r="TLH45" s="59"/>
      <c r="TLI45" s="59"/>
      <c r="TLJ45" s="59"/>
      <c r="TLK45" s="59"/>
      <c r="TLL45" s="59"/>
      <c r="TLM45" s="59"/>
      <c r="TLN45" s="59"/>
      <c r="TLO45" s="59"/>
      <c r="TLP45" s="59"/>
      <c r="TLQ45" s="59"/>
      <c r="TLR45" s="59"/>
      <c r="TLS45" s="59"/>
      <c r="TLT45" s="59"/>
      <c r="TLU45" s="59"/>
      <c r="TLV45" s="59"/>
      <c r="TLW45" s="59"/>
      <c r="TLX45" s="59"/>
      <c r="TLY45" s="59"/>
      <c r="TLZ45" s="59"/>
      <c r="TMA45" s="59"/>
      <c r="TMB45" s="59"/>
      <c r="TMC45" s="59"/>
      <c r="TMD45" s="59"/>
      <c r="TME45" s="59"/>
      <c r="TMF45" s="59"/>
      <c r="TMG45" s="59"/>
      <c r="TMH45" s="59"/>
      <c r="TMI45" s="59"/>
      <c r="TMJ45" s="59"/>
      <c r="TMK45" s="59"/>
      <c r="TML45" s="59"/>
      <c r="TMM45" s="59"/>
      <c r="TMN45" s="59"/>
      <c r="TMO45" s="59"/>
      <c r="TMP45" s="59"/>
      <c r="TMQ45" s="59"/>
      <c r="TMR45" s="59"/>
      <c r="TMS45" s="59"/>
      <c r="TMT45" s="59"/>
      <c r="TMU45" s="59"/>
      <c r="TMV45" s="59"/>
      <c r="TMW45" s="59"/>
      <c r="TMX45" s="59"/>
      <c r="TMY45" s="59"/>
      <c r="TMZ45" s="59"/>
      <c r="TNA45" s="59"/>
      <c r="TNB45" s="59"/>
      <c r="TNC45" s="59"/>
      <c r="TND45" s="59"/>
      <c r="TNE45" s="59"/>
      <c r="TNF45" s="59"/>
      <c r="TNG45" s="59"/>
      <c r="TNH45" s="59"/>
      <c r="TNI45" s="59"/>
      <c r="TNJ45" s="59"/>
      <c r="TNK45" s="59"/>
      <c r="TNL45" s="59"/>
      <c r="TNM45" s="59"/>
      <c r="TNN45" s="59"/>
      <c r="TNO45" s="59"/>
      <c r="TNP45" s="59"/>
      <c r="TNQ45" s="59"/>
      <c r="TNR45" s="59"/>
      <c r="TNS45" s="59"/>
      <c r="TNT45" s="59"/>
      <c r="TNU45" s="59"/>
      <c r="TNV45" s="59"/>
      <c r="TNW45" s="59"/>
      <c r="TNX45" s="59"/>
      <c r="TNY45" s="59"/>
      <c r="TNZ45" s="59"/>
      <c r="TOA45" s="59"/>
      <c r="TOB45" s="59"/>
      <c r="TOC45" s="59"/>
      <c r="TOD45" s="59"/>
      <c r="TOE45" s="59"/>
      <c r="TOF45" s="59"/>
      <c r="TOG45" s="59"/>
      <c r="TOH45" s="59"/>
      <c r="TOI45" s="59"/>
      <c r="TOJ45" s="59"/>
      <c r="TOK45" s="59"/>
      <c r="TOL45" s="59"/>
      <c r="TOM45" s="59"/>
      <c r="TON45" s="59"/>
      <c r="TOO45" s="59"/>
      <c r="TOP45" s="59"/>
      <c r="TOQ45" s="59"/>
      <c r="TOR45" s="59"/>
      <c r="TOS45" s="59"/>
      <c r="TOT45" s="59"/>
      <c r="TOU45" s="59"/>
      <c r="TOV45" s="59"/>
      <c r="TOW45" s="59"/>
      <c r="TOX45" s="59"/>
      <c r="TOY45" s="59"/>
      <c r="TOZ45" s="59"/>
      <c r="TPA45" s="59"/>
      <c r="TPB45" s="59"/>
      <c r="TPC45" s="59"/>
      <c r="TPD45" s="59"/>
      <c r="TPE45" s="59"/>
      <c r="TPF45" s="59"/>
      <c r="TPG45" s="59"/>
      <c r="TPH45" s="59"/>
      <c r="TPI45" s="59"/>
      <c r="TPJ45" s="59"/>
      <c r="TPK45" s="59"/>
      <c r="TPL45" s="59"/>
      <c r="TPM45" s="59"/>
      <c r="TPN45" s="59"/>
      <c r="TPO45" s="59"/>
      <c r="TPP45" s="59"/>
      <c r="TPQ45" s="59"/>
      <c r="TPR45" s="59"/>
      <c r="TPS45" s="59"/>
      <c r="TPT45" s="59"/>
      <c r="TPU45" s="59"/>
      <c r="TPV45" s="59"/>
      <c r="TPW45" s="59"/>
      <c r="TPX45" s="59"/>
      <c r="TPY45" s="59"/>
      <c r="TPZ45" s="59"/>
      <c r="TQA45" s="59"/>
      <c r="TQB45" s="59"/>
      <c r="TQC45" s="59"/>
      <c r="TQD45" s="59"/>
      <c r="TQE45" s="59"/>
      <c r="TQF45" s="59"/>
      <c r="TQG45" s="59"/>
      <c r="TQH45" s="59"/>
      <c r="TQI45" s="59"/>
      <c r="TQJ45" s="59"/>
      <c r="TQK45" s="59"/>
      <c r="TQL45" s="59"/>
      <c r="TQM45" s="59"/>
      <c r="TQN45" s="59"/>
      <c r="TQO45" s="59"/>
      <c r="TQP45" s="59"/>
      <c r="TQQ45" s="59"/>
      <c r="TQR45" s="59"/>
      <c r="TQS45" s="59"/>
      <c r="TQT45" s="59"/>
      <c r="TQU45" s="59"/>
      <c r="TQV45" s="59"/>
      <c r="TQW45" s="59"/>
      <c r="TQX45" s="59"/>
      <c r="TQY45" s="59"/>
      <c r="TQZ45" s="59"/>
      <c r="TRA45" s="59"/>
      <c r="TRB45" s="59"/>
      <c r="TRC45" s="59"/>
      <c r="TRD45" s="59"/>
      <c r="TRE45" s="59"/>
      <c r="TRF45" s="59"/>
      <c r="TRG45" s="59"/>
      <c r="TRH45" s="59"/>
      <c r="TRI45" s="59"/>
      <c r="TRJ45" s="59"/>
      <c r="TRK45" s="59"/>
      <c r="TRL45" s="59"/>
      <c r="TRM45" s="59"/>
      <c r="TRN45" s="59"/>
      <c r="TRO45" s="59"/>
      <c r="TRP45" s="59"/>
      <c r="TRQ45" s="59"/>
      <c r="TRR45" s="59"/>
      <c r="TRS45" s="59"/>
      <c r="TRT45" s="59"/>
      <c r="TRU45" s="59"/>
      <c r="TRV45" s="59"/>
      <c r="TRW45" s="59"/>
      <c r="TRX45" s="59"/>
      <c r="TRY45" s="59"/>
      <c r="TRZ45" s="59"/>
      <c r="TSA45" s="59"/>
      <c r="TSB45" s="59"/>
      <c r="TSC45" s="59"/>
      <c r="TSD45" s="59"/>
      <c r="TSE45" s="59"/>
      <c r="TSF45" s="59"/>
      <c r="TSG45" s="59"/>
      <c r="TSH45" s="59"/>
      <c r="TSI45" s="59"/>
      <c r="TSJ45" s="59"/>
      <c r="TSK45" s="59"/>
      <c r="TSL45" s="59"/>
      <c r="TSM45" s="59"/>
      <c r="TSN45" s="59"/>
      <c r="TSO45" s="59"/>
      <c r="TSP45" s="59"/>
      <c r="TSQ45" s="59"/>
      <c r="TSR45" s="59"/>
      <c r="TSS45" s="59"/>
      <c r="TST45" s="59"/>
      <c r="TSU45" s="59"/>
      <c r="TSV45" s="59"/>
      <c r="TSW45" s="59"/>
      <c r="TSX45" s="59"/>
      <c r="TSY45" s="59"/>
      <c r="TSZ45" s="59"/>
      <c r="TTA45" s="59"/>
      <c r="TTB45" s="59"/>
      <c r="TTC45" s="59"/>
      <c r="TTD45" s="59"/>
      <c r="TTE45" s="59"/>
      <c r="TTF45" s="59"/>
      <c r="TTG45" s="59"/>
      <c r="TTH45" s="59"/>
      <c r="TTI45" s="59"/>
      <c r="TTJ45" s="59"/>
      <c r="TTK45" s="59"/>
      <c r="TTL45" s="59"/>
      <c r="TTM45" s="59"/>
      <c r="TTN45" s="59"/>
      <c r="TTO45" s="59"/>
      <c r="TTP45" s="59"/>
      <c r="TTQ45" s="59"/>
      <c r="TTR45" s="59"/>
      <c r="TTS45" s="59"/>
      <c r="TTT45" s="59"/>
      <c r="TTU45" s="59"/>
      <c r="TTV45" s="59"/>
      <c r="TTW45" s="59"/>
      <c r="TTX45" s="59"/>
      <c r="TTY45" s="59"/>
      <c r="TTZ45" s="59"/>
      <c r="TUA45" s="59"/>
      <c r="TUB45" s="59"/>
      <c r="TUC45" s="59"/>
      <c r="TUD45" s="59"/>
      <c r="TUE45" s="59"/>
      <c r="TUF45" s="59"/>
      <c r="TUG45" s="59"/>
      <c r="TUH45" s="59"/>
      <c r="TUI45" s="59"/>
      <c r="TUJ45" s="59"/>
      <c r="TUK45" s="59"/>
      <c r="TUL45" s="59"/>
      <c r="TUM45" s="59"/>
      <c r="TUN45" s="59"/>
      <c r="TUO45" s="59"/>
      <c r="TUP45" s="59"/>
      <c r="TUQ45" s="59"/>
      <c r="TUR45" s="59"/>
      <c r="TUS45" s="59"/>
      <c r="TUT45" s="59"/>
      <c r="TUU45" s="59"/>
      <c r="TUV45" s="59"/>
      <c r="TUW45" s="59"/>
      <c r="TUX45" s="59"/>
      <c r="TUY45" s="59"/>
      <c r="TUZ45" s="59"/>
      <c r="TVA45" s="59"/>
      <c r="TVB45" s="59"/>
      <c r="TVC45" s="59"/>
      <c r="TVD45" s="59"/>
      <c r="TVE45" s="59"/>
      <c r="TVF45" s="59"/>
      <c r="TVG45" s="59"/>
      <c r="TVH45" s="59"/>
      <c r="TVI45" s="59"/>
      <c r="TVJ45" s="59"/>
      <c r="TVK45" s="59"/>
      <c r="TVL45" s="59"/>
      <c r="TVM45" s="59"/>
      <c r="TVN45" s="59"/>
      <c r="TVO45" s="59"/>
      <c r="TVP45" s="59"/>
      <c r="TVQ45" s="59"/>
      <c r="TVR45" s="59"/>
      <c r="TVS45" s="59"/>
      <c r="TVT45" s="59"/>
      <c r="TVU45" s="59"/>
      <c r="TVV45" s="59"/>
      <c r="TVW45" s="59"/>
      <c r="TVX45" s="59"/>
      <c r="TVY45" s="59"/>
      <c r="TVZ45" s="59"/>
      <c r="TWA45" s="59"/>
      <c r="TWB45" s="59"/>
      <c r="TWC45" s="59"/>
      <c r="TWD45" s="59"/>
      <c r="TWE45" s="59"/>
      <c r="TWF45" s="59"/>
      <c r="TWG45" s="59"/>
      <c r="TWH45" s="59"/>
      <c r="TWI45" s="59"/>
      <c r="TWJ45" s="59"/>
      <c r="TWK45" s="59"/>
      <c r="TWL45" s="59"/>
      <c r="TWM45" s="59"/>
      <c r="TWN45" s="59"/>
      <c r="TWO45" s="59"/>
      <c r="TWP45" s="59"/>
      <c r="TWQ45" s="59"/>
      <c r="TWR45" s="59"/>
      <c r="TWS45" s="59"/>
      <c r="TWT45" s="59"/>
      <c r="TWU45" s="59"/>
      <c r="TWV45" s="59"/>
      <c r="TWW45" s="59"/>
      <c r="TWX45" s="59"/>
      <c r="TWY45" s="59"/>
      <c r="TWZ45" s="59"/>
      <c r="TXA45" s="59"/>
      <c r="TXB45" s="59"/>
      <c r="TXC45" s="59"/>
      <c r="TXD45" s="59"/>
      <c r="TXE45" s="59"/>
      <c r="TXF45" s="59"/>
      <c r="TXG45" s="59"/>
      <c r="TXH45" s="59"/>
      <c r="TXI45" s="59"/>
      <c r="TXJ45" s="59"/>
      <c r="TXK45" s="59"/>
      <c r="TXL45" s="59"/>
      <c r="TXM45" s="59"/>
      <c r="TXN45" s="59"/>
      <c r="TXO45" s="59"/>
      <c r="TXP45" s="59"/>
      <c r="TXQ45" s="59"/>
      <c r="TXR45" s="59"/>
      <c r="TXS45" s="59"/>
      <c r="TXT45" s="59"/>
      <c r="TXU45" s="59"/>
      <c r="TXV45" s="59"/>
      <c r="TXW45" s="59"/>
      <c r="TXX45" s="59"/>
      <c r="TXY45" s="59"/>
      <c r="TXZ45" s="59"/>
      <c r="TYA45" s="59"/>
      <c r="TYB45" s="59"/>
      <c r="TYC45" s="59"/>
      <c r="TYD45" s="59"/>
      <c r="TYE45" s="59"/>
      <c r="TYF45" s="59"/>
      <c r="TYG45" s="59"/>
      <c r="TYH45" s="59"/>
      <c r="TYI45" s="59"/>
      <c r="TYJ45" s="59"/>
      <c r="TYK45" s="59"/>
      <c r="TYL45" s="59"/>
      <c r="TYM45" s="59"/>
      <c r="TYN45" s="59"/>
      <c r="TYO45" s="59"/>
      <c r="TYP45" s="59"/>
      <c r="TYQ45" s="59"/>
      <c r="TYR45" s="59"/>
      <c r="TYS45" s="59"/>
      <c r="TYT45" s="59"/>
      <c r="TYU45" s="59"/>
      <c r="TYV45" s="59"/>
      <c r="TYW45" s="59"/>
      <c r="TYX45" s="59"/>
      <c r="TYY45" s="59"/>
      <c r="TYZ45" s="59"/>
      <c r="TZA45" s="59"/>
      <c r="TZB45" s="59"/>
      <c r="TZC45" s="59"/>
      <c r="TZD45" s="59"/>
      <c r="TZE45" s="59"/>
      <c r="TZF45" s="59"/>
      <c r="TZG45" s="59"/>
      <c r="TZH45" s="59"/>
      <c r="TZI45" s="59"/>
      <c r="TZJ45" s="59"/>
      <c r="TZK45" s="59"/>
      <c r="TZL45" s="59"/>
      <c r="TZM45" s="59"/>
      <c r="TZN45" s="59"/>
      <c r="TZO45" s="59"/>
      <c r="TZP45" s="59"/>
      <c r="TZQ45" s="59"/>
      <c r="TZR45" s="59"/>
      <c r="TZS45" s="59"/>
      <c r="TZT45" s="59"/>
      <c r="TZU45" s="59"/>
      <c r="TZV45" s="59"/>
      <c r="TZW45" s="59"/>
      <c r="TZX45" s="59"/>
      <c r="TZY45" s="59"/>
      <c r="TZZ45" s="59"/>
      <c r="UAA45" s="59"/>
      <c r="UAB45" s="59"/>
      <c r="UAC45" s="59"/>
      <c r="UAD45" s="59"/>
      <c r="UAE45" s="59"/>
      <c r="UAF45" s="59"/>
      <c r="UAG45" s="59"/>
      <c r="UAH45" s="59"/>
      <c r="UAI45" s="59"/>
      <c r="UAJ45" s="59"/>
      <c r="UAK45" s="59"/>
      <c r="UAL45" s="59"/>
      <c r="UAM45" s="59"/>
      <c r="UAN45" s="59"/>
      <c r="UAO45" s="59"/>
      <c r="UAP45" s="59"/>
      <c r="UAQ45" s="59"/>
      <c r="UAR45" s="59"/>
      <c r="UAS45" s="59"/>
      <c r="UAT45" s="59"/>
      <c r="UAU45" s="59"/>
      <c r="UAV45" s="59"/>
      <c r="UAW45" s="59"/>
      <c r="UAX45" s="59"/>
      <c r="UAY45" s="59"/>
      <c r="UAZ45" s="59"/>
      <c r="UBA45" s="59"/>
      <c r="UBB45" s="59"/>
      <c r="UBC45" s="59"/>
      <c r="UBD45" s="59"/>
      <c r="UBE45" s="59"/>
      <c r="UBF45" s="59"/>
      <c r="UBG45" s="59"/>
      <c r="UBH45" s="59"/>
      <c r="UBI45" s="59"/>
      <c r="UBJ45" s="59"/>
      <c r="UBK45" s="59"/>
      <c r="UBL45" s="59"/>
      <c r="UBM45" s="59"/>
      <c r="UBN45" s="59"/>
      <c r="UBO45" s="59"/>
      <c r="UBP45" s="59"/>
      <c r="UBQ45" s="59"/>
      <c r="UBR45" s="59"/>
      <c r="UBS45" s="59"/>
      <c r="UBT45" s="59"/>
      <c r="UBU45" s="59"/>
      <c r="UBV45" s="59"/>
      <c r="UBW45" s="59"/>
      <c r="UBX45" s="59"/>
      <c r="UBY45" s="59"/>
      <c r="UBZ45" s="59"/>
      <c r="UCA45" s="59"/>
      <c r="UCB45" s="59"/>
      <c r="UCC45" s="59"/>
      <c r="UCD45" s="59"/>
      <c r="UCE45" s="59"/>
      <c r="UCF45" s="59"/>
      <c r="UCG45" s="59"/>
      <c r="UCH45" s="59"/>
      <c r="UCI45" s="59"/>
      <c r="UCJ45" s="59"/>
      <c r="UCK45" s="59"/>
      <c r="UCL45" s="59"/>
      <c r="UCM45" s="59"/>
      <c r="UCN45" s="59"/>
      <c r="UCO45" s="59"/>
      <c r="UCP45" s="59"/>
      <c r="UCQ45" s="59"/>
      <c r="UCR45" s="59"/>
      <c r="UCS45" s="59"/>
      <c r="UCT45" s="59"/>
      <c r="UCU45" s="59"/>
      <c r="UCV45" s="59"/>
      <c r="UCW45" s="59"/>
      <c r="UCX45" s="59"/>
      <c r="UCY45" s="59"/>
      <c r="UCZ45" s="59"/>
      <c r="UDA45" s="59"/>
      <c r="UDB45" s="59"/>
      <c r="UDC45" s="59"/>
      <c r="UDD45" s="59"/>
      <c r="UDE45" s="59"/>
      <c r="UDF45" s="59"/>
      <c r="UDG45" s="59"/>
      <c r="UDH45" s="59"/>
      <c r="UDI45" s="59"/>
      <c r="UDJ45" s="59"/>
      <c r="UDK45" s="59"/>
      <c r="UDL45" s="59"/>
      <c r="UDM45" s="59"/>
      <c r="UDN45" s="59"/>
      <c r="UDO45" s="59"/>
      <c r="UDP45" s="59"/>
      <c r="UDQ45" s="59"/>
      <c r="UDR45" s="59"/>
      <c r="UDS45" s="59"/>
      <c r="UDT45" s="59"/>
      <c r="UDU45" s="59"/>
      <c r="UDV45" s="59"/>
      <c r="UDW45" s="59"/>
      <c r="UDX45" s="59"/>
      <c r="UDY45" s="59"/>
      <c r="UDZ45" s="59"/>
      <c r="UEA45" s="59"/>
      <c r="UEB45" s="59"/>
      <c r="UEC45" s="59"/>
      <c r="UED45" s="59"/>
      <c r="UEE45" s="59"/>
      <c r="UEF45" s="59"/>
      <c r="UEG45" s="59"/>
      <c r="UEH45" s="59"/>
      <c r="UEI45" s="59"/>
      <c r="UEJ45" s="59"/>
      <c r="UEK45" s="59"/>
      <c r="UEL45" s="59"/>
      <c r="UEM45" s="59"/>
      <c r="UEN45" s="59"/>
      <c r="UEO45" s="59"/>
      <c r="UEP45" s="59"/>
      <c r="UEQ45" s="59"/>
      <c r="UER45" s="59"/>
      <c r="UES45" s="59"/>
      <c r="UET45" s="59"/>
      <c r="UEU45" s="59"/>
      <c r="UEV45" s="59"/>
      <c r="UEW45" s="59"/>
      <c r="UEX45" s="59"/>
      <c r="UEY45" s="59"/>
      <c r="UEZ45" s="59"/>
      <c r="UFA45" s="59"/>
      <c r="UFB45" s="59"/>
      <c r="UFC45" s="59"/>
      <c r="UFD45" s="59"/>
      <c r="UFE45" s="59"/>
      <c r="UFF45" s="59"/>
      <c r="UFG45" s="59"/>
      <c r="UFH45" s="59"/>
      <c r="UFI45" s="59"/>
      <c r="UFJ45" s="59"/>
      <c r="UFK45" s="59"/>
      <c r="UFL45" s="59"/>
      <c r="UFM45" s="59"/>
      <c r="UFN45" s="59"/>
      <c r="UFO45" s="59"/>
      <c r="UFP45" s="59"/>
      <c r="UFQ45" s="59"/>
      <c r="UFR45" s="59"/>
      <c r="UFS45" s="59"/>
      <c r="UFT45" s="59"/>
      <c r="UFU45" s="59"/>
      <c r="UFV45" s="59"/>
      <c r="UFW45" s="59"/>
      <c r="UFX45" s="59"/>
      <c r="UFY45" s="59"/>
      <c r="UFZ45" s="59"/>
      <c r="UGA45" s="59"/>
      <c r="UGB45" s="59"/>
      <c r="UGC45" s="59"/>
      <c r="UGD45" s="59"/>
      <c r="UGE45" s="59"/>
      <c r="UGF45" s="59"/>
      <c r="UGG45" s="59"/>
      <c r="UGH45" s="59"/>
      <c r="UGI45" s="59"/>
      <c r="UGJ45" s="59"/>
      <c r="UGK45" s="59"/>
      <c r="UGL45" s="59"/>
      <c r="UGM45" s="59"/>
      <c r="UGN45" s="59"/>
      <c r="UGO45" s="59"/>
      <c r="UGP45" s="59"/>
      <c r="UGQ45" s="59"/>
      <c r="UGR45" s="59"/>
      <c r="UGS45" s="59"/>
      <c r="UGT45" s="59"/>
      <c r="UGU45" s="59"/>
      <c r="UGV45" s="59"/>
      <c r="UGW45" s="59"/>
      <c r="UGX45" s="59"/>
      <c r="UGY45" s="59"/>
      <c r="UGZ45" s="59"/>
      <c r="UHA45" s="59"/>
      <c r="UHB45" s="59"/>
      <c r="UHC45" s="59"/>
      <c r="UHD45" s="59"/>
      <c r="UHE45" s="59"/>
      <c r="UHF45" s="59"/>
      <c r="UHG45" s="59"/>
      <c r="UHH45" s="59"/>
      <c r="UHI45" s="59"/>
      <c r="UHJ45" s="59"/>
      <c r="UHK45" s="59"/>
      <c r="UHL45" s="59"/>
      <c r="UHM45" s="59"/>
      <c r="UHN45" s="59"/>
      <c r="UHO45" s="59"/>
      <c r="UHP45" s="59"/>
      <c r="UHQ45" s="59"/>
      <c r="UHR45" s="59"/>
      <c r="UHS45" s="59"/>
      <c r="UHT45" s="59"/>
      <c r="UHU45" s="59"/>
      <c r="UHV45" s="59"/>
      <c r="UHW45" s="59"/>
      <c r="UHX45" s="59"/>
      <c r="UHY45" s="59"/>
      <c r="UHZ45" s="59"/>
      <c r="UIA45" s="59"/>
      <c r="UIB45" s="59"/>
      <c r="UIC45" s="59"/>
      <c r="UID45" s="59"/>
      <c r="UIE45" s="59"/>
      <c r="UIF45" s="59"/>
      <c r="UIG45" s="59"/>
      <c r="UIH45" s="59"/>
      <c r="UII45" s="59"/>
      <c r="UIJ45" s="59"/>
      <c r="UIK45" s="59"/>
      <c r="UIL45" s="59"/>
      <c r="UIM45" s="59"/>
      <c r="UIN45" s="59"/>
      <c r="UIO45" s="59"/>
      <c r="UIP45" s="59"/>
      <c r="UIQ45" s="59"/>
      <c r="UIR45" s="59"/>
      <c r="UIS45" s="59"/>
      <c r="UIT45" s="59"/>
      <c r="UIU45" s="59"/>
      <c r="UIV45" s="59"/>
      <c r="UIW45" s="59"/>
      <c r="UIX45" s="59"/>
      <c r="UIY45" s="59"/>
      <c r="UIZ45" s="59"/>
      <c r="UJA45" s="59"/>
      <c r="UJB45" s="59"/>
      <c r="UJC45" s="59"/>
      <c r="UJD45" s="59"/>
      <c r="UJE45" s="59"/>
      <c r="UJF45" s="59"/>
      <c r="UJG45" s="59"/>
      <c r="UJH45" s="59"/>
      <c r="UJI45" s="59"/>
      <c r="UJJ45" s="59"/>
      <c r="UJK45" s="59"/>
      <c r="UJL45" s="59"/>
      <c r="UJM45" s="59"/>
      <c r="UJN45" s="59"/>
      <c r="UJO45" s="59"/>
      <c r="UJP45" s="59"/>
      <c r="UJQ45" s="59"/>
      <c r="UJR45" s="59"/>
      <c r="UJS45" s="59"/>
      <c r="UJT45" s="59"/>
      <c r="UJU45" s="59"/>
      <c r="UJV45" s="59"/>
      <c r="UJW45" s="59"/>
      <c r="UJX45" s="59"/>
      <c r="UJY45" s="59"/>
      <c r="UJZ45" s="59"/>
      <c r="UKA45" s="59"/>
      <c r="UKB45" s="59"/>
      <c r="UKC45" s="59"/>
      <c r="UKD45" s="59"/>
      <c r="UKE45" s="59"/>
      <c r="UKF45" s="59"/>
      <c r="UKG45" s="59"/>
      <c r="UKH45" s="59"/>
      <c r="UKI45" s="59"/>
      <c r="UKJ45" s="59"/>
      <c r="UKK45" s="59"/>
      <c r="UKL45" s="59"/>
      <c r="UKM45" s="59"/>
      <c r="UKN45" s="59"/>
      <c r="UKO45" s="59"/>
      <c r="UKP45" s="59"/>
      <c r="UKQ45" s="59"/>
      <c r="UKR45" s="59"/>
      <c r="UKS45" s="59"/>
      <c r="UKT45" s="59"/>
      <c r="UKU45" s="59"/>
      <c r="UKV45" s="59"/>
      <c r="UKW45" s="59"/>
      <c r="UKX45" s="59"/>
      <c r="UKY45" s="59"/>
      <c r="UKZ45" s="59"/>
      <c r="ULA45" s="59"/>
      <c r="ULB45" s="59"/>
      <c r="ULC45" s="59"/>
      <c r="ULD45" s="59"/>
      <c r="ULE45" s="59"/>
      <c r="ULF45" s="59"/>
      <c r="ULG45" s="59"/>
      <c r="ULH45" s="59"/>
      <c r="ULI45" s="59"/>
      <c r="ULJ45" s="59"/>
      <c r="ULK45" s="59"/>
      <c r="ULL45" s="59"/>
      <c r="ULM45" s="59"/>
      <c r="ULN45" s="59"/>
      <c r="ULO45" s="59"/>
      <c r="ULP45" s="59"/>
      <c r="ULQ45" s="59"/>
      <c r="ULR45" s="59"/>
      <c r="ULS45" s="59"/>
      <c r="ULT45" s="59"/>
      <c r="ULU45" s="59"/>
      <c r="ULV45" s="59"/>
      <c r="ULW45" s="59"/>
      <c r="ULX45" s="59"/>
      <c r="ULY45" s="59"/>
      <c r="ULZ45" s="59"/>
      <c r="UMA45" s="59"/>
      <c r="UMB45" s="59"/>
      <c r="UMC45" s="59"/>
      <c r="UMD45" s="59"/>
      <c r="UME45" s="59"/>
      <c r="UMF45" s="59"/>
      <c r="UMG45" s="59"/>
      <c r="UMH45" s="59"/>
      <c r="UMI45" s="59"/>
      <c r="UMJ45" s="59"/>
      <c r="UMK45" s="59"/>
      <c r="UML45" s="59"/>
      <c r="UMM45" s="59"/>
      <c r="UMN45" s="59"/>
      <c r="UMO45" s="59"/>
      <c r="UMP45" s="59"/>
      <c r="UMQ45" s="59"/>
      <c r="UMR45" s="59"/>
      <c r="UMS45" s="59"/>
      <c r="UMT45" s="59"/>
      <c r="UMU45" s="59"/>
      <c r="UMV45" s="59"/>
      <c r="UMW45" s="59"/>
      <c r="UMX45" s="59"/>
      <c r="UMY45" s="59"/>
      <c r="UMZ45" s="59"/>
      <c r="UNA45" s="59"/>
      <c r="UNB45" s="59"/>
      <c r="UNC45" s="59"/>
      <c r="UND45" s="59"/>
      <c r="UNE45" s="59"/>
      <c r="UNF45" s="59"/>
      <c r="UNG45" s="59"/>
      <c r="UNH45" s="59"/>
      <c r="UNI45" s="59"/>
      <c r="UNJ45" s="59"/>
      <c r="UNK45" s="59"/>
      <c r="UNL45" s="59"/>
      <c r="UNM45" s="59"/>
      <c r="UNN45" s="59"/>
      <c r="UNO45" s="59"/>
      <c r="UNP45" s="59"/>
      <c r="UNQ45" s="59"/>
      <c r="UNR45" s="59"/>
      <c r="UNS45" s="59"/>
      <c r="UNT45" s="59"/>
      <c r="UNU45" s="59"/>
      <c r="UNV45" s="59"/>
      <c r="UNW45" s="59"/>
      <c r="UNX45" s="59"/>
      <c r="UNY45" s="59"/>
      <c r="UNZ45" s="59"/>
      <c r="UOA45" s="59"/>
      <c r="UOB45" s="59"/>
      <c r="UOC45" s="59"/>
      <c r="UOD45" s="59"/>
      <c r="UOE45" s="59"/>
      <c r="UOF45" s="59"/>
      <c r="UOG45" s="59"/>
      <c r="UOH45" s="59"/>
      <c r="UOI45" s="59"/>
      <c r="UOJ45" s="59"/>
      <c r="UOK45" s="59"/>
      <c r="UOL45" s="59"/>
      <c r="UOM45" s="59"/>
      <c r="UON45" s="59"/>
      <c r="UOO45" s="59"/>
      <c r="UOP45" s="59"/>
      <c r="UOQ45" s="59"/>
      <c r="UOR45" s="59"/>
      <c r="UOS45" s="59"/>
      <c r="UOT45" s="59"/>
      <c r="UOU45" s="59"/>
      <c r="UOV45" s="59"/>
      <c r="UOW45" s="59"/>
      <c r="UOX45" s="59"/>
      <c r="UOY45" s="59"/>
      <c r="UOZ45" s="59"/>
      <c r="UPA45" s="59"/>
      <c r="UPB45" s="59"/>
      <c r="UPC45" s="59"/>
      <c r="UPD45" s="59"/>
      <c r="UPE45" s="59"/>
      <c r="UPF45" s="59"/>
      <c r="UPG45" s="59"/>
      <c r="UPH45" s="59"/>
      <c r="UPI45" s="59"/>
      <c r="UPJ45" s="59"/>
      <c r="UPK45" s="59"/>
      <c r="UPL45" s="59"/>
      <c r="UPM45" s="59"/>
      <c r="UPN45" s="59"/>
      <c r="UPO45" s="59"/>
      <c r="UPP45" s="59"/>
      <c r="UPQ45" s="59"/>
      <c r="UPR45" s="59"/>
      <c r="UPS45" s="59"/>
      <c r="UPT45" s="59"/>
      <c r="UPU45" s="59"/>
      <c r="UPV45" s="59"/>
      <c r="UPW45" s="59"/>
      <c r="UPX45" s="59"/>
      <c r="UPY45" s="59"/>
      <c r="UPZ45" s="59"/>
      <c r="UQA45" s="59"/>
      <c r="UQB45" s="59"/>
      <c r="UQC45" s="59"/>
      <c r="UQD45" s="59"/>
      <c r="UQE45" s="59"/>
      <c r="UQF45" s="59"/>
      <c r="UQG45" s="59"/>
      <c r="UQH45" s="59"/>
      <c r="UQI45" s="59"/>
      <c r="UQJ45" s="59"/>
      <c r="UQK45" s="59"/>
      <c r="UQL45" s="59"/>
      <c r="UQM45" s="59"/>
      <c r="UQN45" s="59"/>
      <c r="UQO45" s="59"/>
      <c r="UQP45" s="59"/>
      <c r="UQQ45" s="59"/>
      <c r="UQR45" s="59"/>
      <c r="UQS45" s="59"/>
      <c r="UQT45" s="59"/>
      <c r="UQU45" s="59"/>
      <c r="UQV45" s="59"/>
      <c r="UQW45" s="59"/>
      <c r="UQX45" s="59"/>
      <c r="UQY45" s="59"/>
      <c r="UQZ45" s="59"/>
      <c r="URA45" s="59"/>
      <c r="URB45" s="59"/>
      <c r="URC45" s="59"/>
      <c r="URD45" s="59"/>
      <c r="URE45" s="59"/>
      <c r="URF45" s="59"/>
      <c r="URG45" s="59"/>
      <c r="URH45" s="59"/>
      <c r="URI45" s="59"/>
      <c r="URJ45" s="59"/>
      <c r="URK45" s="59"/>
      <c r="URL45" s="59"/>
      <c r="URM45" s="59"/>
      <c r="URN45" s="59"/>
      <c r="URO45" s="59"/>
      <c r="URP45" s="59"/>
      <c r="URQ45" s="59"/>
      <c r="URR45" s="59"/>
      <c r="URS45" s="59"/>
      <c r="URT45" s="59"/>
      <c r="URU45" s="59"/>
      <c r="URV45" s="59"/>
      <c r="URW45" s="59"/>
      <c r="URX45" s="59"/>
      <c r="URY45" s="59"/>
      <c r="URZ45" s="59"/>
      <c r="USA45" s="59"/>
      <c r="USB45" s="59"/>
      <c r="USC45" s="59"/>
      <c r="USD45" s="59"/>
      <c r="USE45" s="59"/>
      <c r="USF45" s="59"/>
      <c r="USG45" s="59"/>
      <c r="USH45" s="59"/>
      <c r="USI45" s="59"/>
      <c r="USJ45" s="59"/>
      <c r="USK45" s="59"/>
      <c r="USL45" s="59"/>
      <c r="USM45" s="59"/>
      <c r="USN45" s="59"/>
      <c r="USO45" s="59"/>
      <c r="USP45" s="59"/>
      <c r="USQ45" s="59"/>
      <c r="USR45" s="59"/>
      <c r="USS45" s="59"/>
      <c r="UST45" s="59"/>
      <c r="USU45" s="59"/>
      <c r="USV45" s="59"/>
      <c r="USW45" s="59"/>
      <c r="USX45" s="59"/>
      <c r="USY45" s="59"/>
      <c r="USZ45" s="59"/>
      <c r="UTA45" s="59"/>
      <c r="UTB45" s="59"/>
      <c r="UTC45" s="59"/>
      <c r="UTD45" s="59"/>
      <c r="UTE45" s="59"/>
      <c r="UTF45" s="59"/>
      <c r="UTG45" s="59"/>
      <c r="UTH45" s="59"/>
      <c r="UTI45" s="59"/>
      <c r="UTJ45" s="59"/>
      <c r="UTK45" s="59"/>
      <c r="UTL45" s="59"/>
      <c r="UTM45" s="59"/>
      <c r="UTN45" s="59"/>
      <c r="UTO45" s="59"/>
      <c r="UTP45" s="59"/>
      <c r="UTQ45" s="59"/>
      <c r="UTR45" s="59"/>
      <c r="UTS45" s="59"/>
      <c r="UTT45" s="59"/>
      <c r="UTU45" s="59"/>
      <c r="UTV45" s="59"/>
      <c r="UTW45" s="59"/>
      <c r="UTX45" s="59"/>
      <c r="UTY45" s="59"/>
      <c r="UTZ45" s="59"/>
      <c r="UUA45" s="59"/>
      <c r="UUB45" s="59"/>
      <c r="UUC45" s="59"/>
      <c r="UUD45" s="59"/>
      <c r="UUE45" s="59"/>
      <c r="UUF45" s="59"/>
      <c r="UUG45" s="59"/>
      <c r="UUH45" s="59"/>
      <c r="UUI45" s="59"/>
      <c r="UUJ45" s="59"/>
      <c r="UUK45" s="59"/>
      <c r="UUL45" s="59"/>
      <c r="UUM45" s="59"/>
      <c r="UUN45" s="59"/>
      <c r="UUO45" s="59"/>
      <c r="UUP45" s="59"/>
      <c r="UUQ45" s="59"/>
      <c r="UUR45" s="59"/>
      <c r="UUS45" s="59"/>
      <c r="UUT45" s="59"/>
      <c r="UUU45" s="59"/>
      <c r="UUV45" s="59"/>
      <c r="UUW45" s="59"/>
      <c r="UUX45" s="59"/>
      <c r="UUY45" s="59"/>
      <c r="UUZ45" s="59"/>
      <c r="UVA45" s="59"/>
      <c r="UVB45" s="59"/>
      <c r="UVC45" s="59"/>
      <c r="UVD45" s="59"/>
      <c r="UVE45" s="59"/>
      <c r="UVF45" s="59"/>
      <c r="UVG45" s="59"/>
      <c r="UVH45" s="59"/>
      <c r="UVI45" s="59"/>
      <c r="UVJ45" s="59"/>
      <c r="UVK45" s="59"/>
      <c r="UVL45" s="59"/>
      <c r="UVM45" s="59"/>
      <c r="UVN45" s="59"/>
      <c r="UVO45" s="59"/>
      <c r="UVP45" s="59"/>
      <c r="UVQ45" s="59"/>
      <c r="UVR45" s="59"/>
      <c r="UVS45" s="59"/>
      <c r="UVT45" s="59"/>
      <c r="UVU45" s="59"/>
      <c r="UVV45" s="59"/>
      <c r="UVW45" s="59"/>
      <c r="UVX45" s="59"/>
      <c r="UVY45" s="59"/>
      <c r="UVZ45" s="59"/>
      <c r="UWA45" s="59"/>
      <c r="UWB45" s="59"/>
      <c r="UWC45" s="59"/>
      <c r="UWD45" s="59"/>
      <c r="UWE45" s="59"/>
      <c r="UWF45" s="59"/>
      <c r="UWG45" s="59"/>
      <c r="UWH45" s="59"/>
      <c r="UWI45" s="59"/>
      <c r="UWJ45" s="59"/>
      <c r="UWK45" s="59"/>
      <c r="UWL45" s="59"/>
      <c r="UWM45" s="59"/>
      <c r="UWN45" s="59"/>
      <c r="UWO45" s="59"/>
      <c r="UWP45" s="59"/>
      <c r="UWQ45" s="59"/>
      <c r="UWR45" s="59"/>
      <c r="UWS45" s="59"/>
      <c r="UWT45" s="59"/>
      <c r="UWU45" s="59"/>
      <c r="UWV45" s="59"/>
      <c r="UWW45" s="59"/>
      <c r="UWX45" s="59"/>
      <c r="UWY45" s="59"/>
      <c r="UWZ45" s="59"/>
      <c r="UXA45" s="59"/>
      <c r="UXB45" s="59"/>
      <c r="UXC45" s="59"/>
      <c r="UXD45" s="59"/>
      <c r="UXE45" s="59"/>
      <c r="UXF45" s="59"/>
      <c r="UXG45" s="59"/>
      <c r="UXH45" s="59"/>
      <c r="UXI45" s="59"/>
      <c r="UXJ45" s="59"/>
      <c r="UXK45" s="59"/>
      <c r="UXL45" s="59"/>
      <c r="UXM45" s="59"/>
      <c r="UXN45" s="59"/>
      <c r="UXO45" s="59"/>
      <c r="UXP45" s="59"/>
      <c r="UXQ45" s="59"/>
      <c r="UXR45" s="59"/>
      <c r="UXS45" s="59"/>
      <c r="UXT45" s="59"/>
      <c r="UXU45" s="59"/>
      <c r="UXV45" s="59"/>
      <c r="UXW45" s="59"/>
      <c r="UXX45" s="59"/>
      <c r="UXY45" s="59"/>
      <c r="UXZ45" s="59"/>
      <c r="UYA45" s="59"/>
      <c r="UYB45" s="59"/>
      <c r="UYC45" s="59"/>
      <c r="UYD45" s="59"/>
      <c r="UYE45" s="59"/>
      <c r="UYF45" s="59"/>
      <c r="UYG45" s="59"/>
      <c r="UYH45" s="59"/>
      <c r="UYI45" s="59"/>
      <c r="UYJ45" s="59"/>
      <c r="UYK45" s="59"/>
      <c r="UYL45" s="59"/>
      <c r="UYM45" s="59"/>
      <c r="UYN45" s="59"/>
      <c r="UYO45" s="59"/>
      <c r="UYP45" s="59"/>
      <c r="UYQ45" s="59"/>
      <c r="UYR45" s="59"/>
      <c r="UYS45" s="59"/>
      <c r="UYT45" s="59"/>
      <c r="UYU45" s="59"/>
      <c r="UYV45" s="59"/>
      <c r="UYW45" s="59"/>
      <c r="UYX45" s="59"/>
      <c r="UYY45" s="59"/>
      <c r="UYZ45" s="59"/>
      <c r="UZA45" s="59"/>
      <c r="UZB45" s="59"/>
      <c r="UZC45" s="59"/>
      <c r="UZD45" s="59"/>
      <c r="UZE45" s="59"/>
      <c r="UZF45" s="59"/>
      <c r="UZG45" s="59"/>
      <c r="UZH45" s="59"/>
      <c r="UZI45" s="59"/>
      <c r="UZJ45" s="59"/>
      <c r="UZK45" s="59"/>
      <c r="UZL45" s="59"/>
      <c r="UZM45" s="59"/>
      <c r="UZN45" s="59"/>
      <c r="UZO45" s="59"/>
      <c r="UZP45" s="59"/>
      <c r="UZQ45" s="59"/>
      <c r="UZR45" s="59"/>
      <c r="UZS45" s="59"/>
      <c r="UZT45" s="59"/>
      <c r="UZU45" s="59"/>
      <c r="UZV45" s="59"/>
      <c r="UZW45" s="59"/>
      <c r="UZX45" s="59"/>
      <c r="UZY45" s="59"/>
      <c r="UZZ45" s="59"/>
      <c r="VAA45" s="59"/>
      <c r="VAB45" s="59"/>
      <c r="VAC45" s="59"/>
      <c r="VAD45" s="59"/>
      <c r="VAE45" s="59"/>
      <c r="VAF45" s="59"/>
      <c r="VAG45" s="59"/>
      <c r="VAH45" s="59"/>
      <c r="VAI45" s="59"/>
      <c r="VAJ45" s="59"/>
      <c r="VAK45" s="59"/>
      <c r="VAL45" s="59"/>
      <c r="VAM45" s="59"/>
      <c r="VAN45" s="59"/>
      <c r="VAO45" s="59"/>
      <c r="VAP45" s="59"/>
      <c r="VAQ45" s="59"/>
      <c r="VAR45" s="59"/>
      <c r="VAS45" s="59"/>
      <c r="VAT45" s="59"/>
      <c r="VAU45" s="59"/>
      <c r="VAV45" s="59"/>
      <c r="VAW45" s="59"/>
      <c r="VAX45" s="59"/>
      <c r="VAY45" s="59"/>
      <c r="VAZ45" s="59"/>
      <c r="VBA45" s="59"/>
      <c r="VBB45" s="59"/>
      <c r="VBC45" s="59"/>
      <c r="VBD45" s="59"/>
      <c r="VBE45" s="59"/>
      <c r="VBF45" s="59"/>
      <c r="VBG45" s="59"/>
      <c r="VBH45" s="59"/>
      <c r="VBI45" s="59"/>
      <c r="VBJ45" s="59"/>
      <c r="VBK45" s="59"/>
      <c r="VBL45" s="59"/>
      <c r="VBM45" s="59"/>
      <c r="VBN45" s="59"/>
      <c r="VBO45" s="59"/>
      <c r="VBP45" s="59"/>
      <c r="VBQ45" s="59"/>
      <c r="VBR45" s="59"/>
      <c r="VBS45" s="59"/>
      <c r="VBT45" s="59"/>
      <c r="VBU45" s="59"/>
      <c r="VBV45" s="59"/>
      <c r="VBW45" s="59"/>
      <c r="VBX45" s="59"/>
      <c r="VBY45" s="59"/>
      <c r="VBZ45" s="59"/>
      <c r="VCA45" s="59"/>
      <c r="VCB45" s="59"/>
      <c r="VCC45" s="59"/>
      <c r="VCD45" s="59"/>
      <c r="VCE45" s="59"/>
      <c r="VCF45" s="59"/>
      <c r="VCG45" s="59"/>
      <c r="VCH45" s="59"/>
      <c r="VCI45" s="59"/>
      <c r="VCJ45" s="59"/>
      <c r="VCK45" s="59"/>
      <c r="VCL45" s="59"/>
      <c r="VCM45" s="59"/>
      <c r="VCN45" s="59"/>
      <c r="VCO45" s="59"/>
      <c r="VCP45" s="59"/>
      <c r="VCQ45" s="59"/>
      <c r="VCR45" s="59"/>
      <c r="VCS45" s="59"/>
      <c r="VCT45" s="59"/>
      <c r="VCU45" s="59"/>
      <c r="VCV45" s="59"/>
      <c r="VCW45" s="59"/>
      <c r="VCX45" s="59"/>
      <c r="VCY45" s="59"/>
      <c r="VCZ45" s="59"/>
      <c r="VDA45" s="59"/>
      <c r="VDB45" s="59"/>
      <c r="VDC45" s="59"/>
      <c r="VDD45" s="59"/>
      <c r="VDE45" s="59"/>
      <c r="VDF45" s="59"/>
      <c r="VDG45" s="59"/>
      <c r="VDH45" s="59"/>
      <c r="VDI45" s="59"/>
      <c r="VDJ45" s="59"/>
      <c r="VDK45" s="59"/>
      <c r="VDL45" s="59"/>
      <c r="VDM45" s="59"/>
      <c r="VDN45" s="59"/>
      <c r="VDO45" s="59"/>
      <c r="VDP45" s="59"/>
      <c r="VDQ45" s="59"/>
      <c r="VDR45" s="59"/>
      <c r="VDS45" s="59"/>
      <c r="VDT45" s="59"/>
      <c r="VDU45" s="59"/>
      <c r="VDV45" s="59"/>
      <c r="VDW45" s="59"/>
      <c r="VDX45" s="59"/>
      <c r="VDY45" s="59"/>
      <c r="VDZ45" s="59"/>
      <c r="VEA45" s="59"/>
      <c r="VEB45" s="59"/>
      <c r="VEC45" s="59"/>
      <c r="VED45" s="59"/>
      <c r="VEE45" s="59"/>
      <c r="VEF45" s="59"/>
      <c r="VEG45" s="59"/>
      <c r="VEH45" s="59"/>
      <c r="VEI45" s="59"/>
      <c r="VEJ45" s="59"/>
      <c r="VEK45" s="59"/>
      <c r="VEL45" s="59"/>
      <c r="VEM45" s="59"/>
      <c r="VEN45" s="59"/>
      <c r="VEO45" s="59"/>
      <c r="VEP45" s="59"/>
      <c r="VEQ45" s="59"/>
      <c r="VER45" s="59"/>
      <c r="VES45" s="59"/>
      <c r="VET45" s="59"/>
      <c r="VEU45" s="59"/>
      <c r="VEV45" s="59"/>
      <c r="VEW45" s="59"/>
      <c r="VEX45" s="59"/>
      <c r="VEY45" s="59"/>
      <c r="VEZ45" s="59"/>
      <c r="VFA45" s="59"/>
      <c r="VFB45" s="59"/>
      <c r="VFC45" s="59"/>
      <c r="VFD45" s="59"/>
      <c r="VFE45" s="59"/>
      <c r="VFF45" s="59"/>
      <c r="VFG45" s="59"/>
      <c r="VFH45" s="59"/>
      <c r="VFI45" s="59"/>
      <c r="VFJ45" s="59"/>
      <c r="VFK45" s="59"/>
      <c r="VFL45" s="59"/>
      <c r="VFM45" s="59"/>
      <c r="VFN45" s="59"/>
      <c r="VFO45" s="59"/>
      <c r="VFP45" s="59"/>
      <c r="VFQ45" s="59"/>
      <c r="VFR45" s="59"/>
      <c r="VFS45" s="59"/>
      <c r="VFT45" s="59"/>
      <c r="VFU45" s="59"/>
      <c r="VFV45" s="59"/>
      <c r="VFW45" s="59"/>
      <c r="VFX45" s="59"/>
      <c r="VFY45" s="59"/>
      <c r="VFZ45" s="59"/>
      <c r="VGA45" s="59"/>
      <c r="VGB45" s="59"/>
      <c r="VGC45" s="59"/>
      <c r="VGD45" s="59"/>
      <c r="VGE45" s="59"/>
      <c r="VGF45" s="59"/>
      <c r="VGG45" s="59"/>
      <c r="VGH45" s="59"/>
      <c r="VGI45" s="59"/>
      <c r="VGJ45" s="59"/>
      <c r="VGK45" s="59"/>
      <c r="VGL45" s="59"/>
      <c r="VGM45" s="59"/>
      <c r="VGN45" s="59"/>
      <c r="VGO45" s="59"/>
      <c r="VGP45" s="59"/>
      <c r="VGQ45" s="59"/>
      <c r="VGR45" s="59"/>
      <c r="VGS45" s="59"/>
      <c r="VGT45" s="59"/>
      <c r="VGU45" s="59"/>
      <c r="VGV45" s="59"/>
      <c r="VGW45" s="59"/>
      <c r="VGX45" s="59"/>
      <c r="VGY45" s="59"/>
      <c r="VGZ45" s="59"/>
      <c r="VHA45" s="59"/>
      <c r="VHB45" s="59"/>
      <c r="VHC45" s="59"/>
      <c r="VHD45" s="59"/>
      <c r="VHE45" s="59"/>
      <c r="VHF45" s="59"/>
      <c r="VHG45" s="59"/>
      <c r="VHH45" s="59"/>
      <c r="VHI45" s="59"/>
      <c r="VHJ45" s="59"/>
      <c r="VHK45" s="59"/>
      <c r="VHL45" s="59"/>
      <c r="VHM45" s="59"/>
      <c r="VHN45" s="59"/>
      <c r="VHO45" s="59"/>
      <c r="VHP45" s="59"/>
      <c r="VHQ45" s="59"/>
      <c r="VHR45" s="59"/>
      <c r="VHS45" s="59"/>
      <c r="VHT45" s="59"/>
      <c r="VHU45" s="59"/>
      <c r="VHV45" s="59"/>
      <c r="VHW45" s="59"/>
      <c r="VHX45" s="59"/>
      <c r="VHY45" s="59"/>
      <c r="VHZ45" s="59"/>
      <c r="VIA45" s="59"/>
      <c r="VIB45" s="59"/>
      <c r="VIC45" s="59"/>
      <c r="VID45" s="59"/>
      <c r="VIE45" s="59"/>
      <c r="VIF45" s="59"/>
      <c r="VIG45" s="59"/>
      <c r="VIH45" s="59"/>
      <c r="VII45" s="59"/>
      <c r="VIJ45" s="59"/>
      <c r="VIK45" s="59"/>
      <c r="VIL45" s="59"/>
      <c r="VIM45" s="59"/>
      <c r="VIN45" s="59"/>
      <c r="VIO45" s="59"/>
      <c r="VIP45" s="59"/>
      <c r="VIQ45" s="59"/>
      <c r="VIR45" s="59"/>
      <c r="VIS45" s="59"/>
      <c r="VIT45" s="59"/>
      <c r="VIU45" s="59"/>
      <c r="VIV45" s="59"/>
      <c r="VIW45" s="59"/>
      <c r="VIX45" s="59"/>
      <c r="VIY45" s="59"/>
      <c r="VIZ45" s="59"/>
      <c r="VJA45" s="59"/>
      <c r="VJB45" s="59"/>
      <c r="VJC45" s="59"/>
      <c r="VJD45" s="59"/>
      <c r="VJE45" s="59"/>
      <c r="VJF45" s="59"/>
      <c r="VJG45" s="59"/>
      <c r="VJH45" s="59"/>
      <c r="VJI45" s="59"/>
      <c r="VJJ45" s="59"/>
      <c r="VJK45" s="59"/>
      <c r="VJL45" s="59"/>
      <c r="VJM45" s="59"/>
      <c r="VJN45" s="59"/>
      <c r="VJO45" s="59"/>
      <c r="VJP45" s="59"/>
      <c r="VJQ45" s="59"/>
      <c r="VJR45" s="59"/>
      <c r="VJS45" s="59"/>
      <c r="VJT45" s="59"/>
      <c r="VJU45" s="59"/>
      <c r="VJV45" s="59"/>
      <c r="VJW45" s="59"/>
      <c r="VJX45" s="59"/>
      <c r="VJY45" s="59"/>
      <c r="VJZ45" s="59"/>
      <c r="VKA45" s="59"/>
      <c r="VKB45" s="59"/>
      <c r="VKC45" s="59"/>
      <c r="VKD45" s="59"/>
      <c r="VKE45" s="59"/>
      <c r="VKF45" s="59"/>
      <c r="VKG45" s="59"/>
      <c r="VKH45" s="59"/>
      <c r="VKI45" s="59"/>
      <c r="VKJ45" s="59"/>
      <c r="VKK45" s="59"/>
      <c r="VKL45" s="59"/>
      <c r="VKM45" s="59"/>
      <c r="VKN45" s="59"/>
      <c r="VKO45" s="59"/>
      <c r="VKP45" s="59"/>
      <c r="VKQ45" s="59"/>
      <c r="VKR45" s="59"/>
      <c r="VKS45" s="59"/>
      <c r="VKT45" s="59"/>
      <c r="VKU45" s="59"/>
      <c r="VKV45" s="59"/>
      <c r="VKW45" s="59"/>
      <c r="VKX45" s="59"/>
      <c r="VKY45" s="59"/>
      <c r="VKZ45" s="59"/>
      <c r="VLA45" s="59"/>
      <c r="VLB45" s="59"/>
      <c r="VLC45" s="59"/>
      <c r="VLD45" s="59"/>
      <c r="VLE45" s="59"/>
      <c r="VLF45" s="59"/>
      <c r="VLG45" s="59"/>
      <c r="VLH45" s="59"/>
      <c r="VLI45" s="59"/>
      <c r="VLJ45" s="59"/>
      <c r="VLK45" s="59"/>
      <c r="VLL45" s="59"/>
      <c r="VLM45" s="59"/>
      <c r="VLN45" s="59"/>
      <c r="VLO45" s="59"/>
      <c r="VLP45" s="59"/>
      <c r="VLQ45" s="59"/>
      <c r="VLR45" s="59"/>
      <c r="VLS45" s="59"/>
      <c r="VLT45" s="59"/>
      <c r="VLU45" s="59"/>
      <c r="VLV45" s="59"/>
      <c r="VLW45" s="59"/>
      <c r="VLX45" s="59"/>
      <c r="VLY45" s="59"/>
      <c r="VLZ45" s="59"/>
      <c r="VMA45" s="59"/>
      <c r="VMB45" s="59"/>
      <c r="VMC45" s="59"/>
      <c r="VMD45" s="59"/>
      <c r="VME45" s="59"/>
      <c r="VMF45" s="59"/>
      <c r="VMG45" s="59"/>
      <c r="VMH45" s="59"/>
      <c r="VMI45" s="59"/>
      <c r="VMJ45" s="59"/>
      <c r="VMK45" s="59"/>
      <c r="VML45" s="59"/>
      <c r="VMM45" s="59"/>
      <c r="VMN45" s="59"/>
      <c r="VMO45" s="59"/>
      <c r="VMP45" s="59"/>
      <c r="VMQ45" s="59"/>
      <c r="VMR45" s="59"/>
      <c r="VMS45" s="59"/>
      <c r="VMT45" s="59"/>
      <c r="VMU45" s="59"/>
      <c r="VMV45" s="59"/>
      <c r="VMW45" s="59"/>
      <c r="VMX45" s="59"/>
      <c r="VMY45" s="59"/>
      <c r="VMZ45" s="59"/>
      <c r="VNA45" s="59"/>
      <c r="VNB45" s="59"/>
      <c r="VNC45" s="59"/>
      <c r="VND45" s="59"/>
      <c r="VNE45" s="59"/>
      <c r="VNF45" s="59"/>
      <c r="VNG45" s="59"/>
      <c r="VNH45" s="59"/>
      <c r="VNI45" s="59"/>
      <c r="VNJ45" s="59"/>
      <c r="VNK45" s="59"/>
      <c r="VNL45" s="59"/>
      <c r="VNM45" s="59"/>
      <c r="VNN45" s="59"/>
      <c r="VNO45" s="59"/>
      <c r="VNP45" s="59"/>
      <c r="VNQ45" s="59"/>
      <c r="VNR45" s="59"/>
      <c r="VNS45" s="59"/>
      <c r="VNT45" s="59"/>
      <c r="VNU45" s="59"/>
      <c r="VNV45" s="59"/>
      <c r="VNW45" s="59"/>
      <c r="VNX45" s="59"/>
      <c r="VNY45" s="59"/>
      <c r="VNZ45" s="59"/>
      <c r="VOA45" s="59"/>
      <c r="VOB45" s="59"/>
      <c r="VOC45" s="59"/>
      <c r="VOD45" s="59"/>
      <c r="VOE45" s="59"/>
      <c r="VOF45" s="59"/>
      <c r="VOG45" s="59"/>
      <c r="VOH45" s="59"/>
      <c r="VOI45" s="59"/>
      <c r="VOJ45" s="59"/>
      <c r="VOK45" s="59"/>
      <c r="VOL45" s="59"/>
      <c r="VOM45" s="59"/>
      <c r="VON45" s="59"/>
      <c r="VOO45" s="59"/>
      <c r="VOP45" s="59"/>
      <c r="VOQ45" s="59"/>
      <c r="VOR45" s="59"/>
      <c r="VOS45" s="59"/>
      <c r="VOT45" s="59"/>
      <c r="VOU45" s="59"/>
      <c r="VOV45" s="59"/>
      <c r="VOW45" s="59"/>
      <c r="VOX45" s="59"/>
      <c r="VOY45" s="59"/>
      <c r="VOZ45" s="59"/>
      <c r="VPA45" s="59"/>
      <c r="VPB45" s="59"/>
      <c r="VPC45" s="59"/>
      <c r="VPD45" s="59"/>
      <c r="VPE45" s="59"/>
      <c r="VPF45" s="59"/>
      <c r="VPG45" s="59"/>
      <c r="VPH45" s="59"/>
      <c r="VPI45" s="59"/>
      <c r="VPJ45" s="59"/>
      <c r="VPK45" s="59"/>
      <c r="VPL45" s="59"/>
      <c r="VPM45" s="59"/>
      <c r="VPN45" s="59"/>
      <c r="VPO45" s="59"/>
      <c r="VPP45" s="59"/>
      <c r="VPQ45" s="59"/>
      <c r="VPR45" s="59"/>
      <c r="VPS45" s="59"/>
      <c r="VPT45" s="59"/>
      <c r="VPU45" s="59"/>
      <c r="VPV45" s="59"/>
      <c r="VPW45" s="59"/>
      <c r="VPX45" s="59"/>
      <c r="VPY45" s="59"/>
      <c r="VPZ45" s="59"/>
      <c r="VQA45" s="59"/>
      <c r="VQB45" s="59"/>
      <c r="VQC45" s="59"/>
      <c r="VQD45" s="59"/>
      <c r="VQE45" s="59"/>
      <c r="VQF45" s="59"/>
      <c r="VQG45" s="59"/>
      <c r="VQH45" s="59"/>
      <c r="VQI45" s="59"/>
      <c r="VQJ45" s="59"/>
      <c r="VQK45" s="59"/>
      <c r="VQL45" s="59"/>
      <c r="VQM45" s="59"/>
      <c r="VQN45" s="59"/>
      <c r="VQO45" s="59"/>
      <c r="VQP45" s="59"/>
      <c r="VQQ45" s="59"/>
      <c r="VQR45" s="59"/>
      <c r="VQS45" s="59"/>
      <c r="VQT45" s="59"/>
      <c r="VQU45" s="59"/>
      <c r="VQV45" s="59"/>
      <c r="VQW45" s="59"/>
      <c r="VQX45" s="59"/>
      <c r="VQY45" s="59"/>
      <c r="VQZ45" s="59"/>
      <c r="VRA45" s="59"/>
      <c r="VRB45" s="59"/>
      <c r="VRC45" s="59"/>
      <c r="VRD45" s="59"/>
      <c r="VRE45" s="59"/>
      <c r="VRF45" s="59"/>
      <c r="VRG45" s="59"/>
      <c r="VRH45" s="59"/>
      <c r="VRI45" s="59"/>
      <c r="VRJ45" s="59"/>
      <c r="VRK45" s="59"/>
      <c r="VRL45" s="59"/>
      <c r="VRM45" s="59"/>
      <c r="VRN45" s="59"/>
      <c r="VRO45" s="59"/>
      <c r="VRP45" s="59"/>
      <c r="VRQ45" s="59"/>
      <c r="VRR45" s="59"/>
      <c r="VRS45" s="59"/>
      <c r="VRT45" s="59"/>
      <c r="VRU45" s="59"/>
      <c r="VRV45" s="59"/>
      <c r="VRW45" s="59"/>
      <c r="VRX45" s="59"/>
      <c r="VRY45" s="59"/>
      <c r="VRZ45" s="59"/>
      <c r="VSA45" s="59"/>
      <c r="VSB45" s="59"/>
      <c r="VSC45" s="59"/>
      <c r="VSD45" s="59"/>
      <c r="VSE45" s="59"/>
      <c r="VSF45" s="59"/>
      <c r="VSG45" s="59"/>
      <c r="VSH45" s="59"/>
      <c r="VSI45" s="59"/>
      <c r="VSJ45" s="59"/>
      <c r="VSK45" s="59"/>
      <c r="VSL45" s="59"/>
      <c r="VSM45" s="59"/>
      <c r="VSN45" s="59"/>
      <c r="VSO45" s="59"/>
      <c r="VSP45" s="59"/>
      <c r="VSQ45" s="59"/>
      <c r="VSR45" s="59"/>
      <c r="VSS45" s="59"/>
      <c r="VST45" s="59"/>
      <c r="VSU45" s="59"/>
      <c r="VSV45" s="59"/>
      <c r="VSW45" s="59"/>
      <c r="VSX45" s="59"/>
      <c r="VSY45" s="59"/>
      <c r="VSZ45" s="59"/>
      <c r="VTA45" s="59"/>
      <c r="VTB45" s="59"/>
      <c r="VTC45" s="59"/>
      <c r="VTD45" s="59"/>
      <c r="VTE45" s="59"/>
      <c r="VTF45" s="59"/>
      <c r="VTG45" s="59"/>
      <c r="VTH45" s="59"/>
      <c r="VTI45" s="59"/>
      <c r="VTJ45" s="59"/>
      <c r="VTK45" s="59"/>
      <c r="VTL45" s="59"/>
      <c r="VTM45" s="59"/>
      <c r="VTN45" s="59"/>
      <c r="VTO45" s="59"/>
      <c r="VTP45" s="59"/>
      <c r="VTQ45" s="59"/>
      <c r="VTR45" s="59"/>
      <c r="VTS45" s="59"/>
      <c r="VTT45" s="59"/>
      <c r="VTU45" s="59"/>
      <c r="VTV45" s="59"/>
      <c r="VTW45" s="59"/>
      <c r="VTX45" s="59"/>
      <c r="VTY45" s="59"/>
      <c r="VTZ45" s="59"/>
      <c r="VUA45" s="59"/>
      <c r="VUB45" s="59"/>
      <c r="VUC45" s="59"/>
      <c r="VUD45" s="59"/>
      <c r="VUE45" s="59"/>
      <c r="VUF45" s="59"/>
      <c r="VUG45" s="59"/>
      <c r="VUH45" s="59"/>
      <c r="VUI45" s="59"/>
      <c r="VUJ45" s="59"/>
      <c r="VUK45" s="59"/>
      <c r="VUL45" s="59"/>
      <c r="VUM45" s="59"/>
      <c r="VUN45" s="59"/>
      <c r="VUO45" s="59"/>
      <c r="VUP45" s="59"/>
      <c r="VUQ45" s="59"/>
      <c r="VUR45" s="59"/>
      <c r="VUS45" s="59"/>
      <c r="VUT45" s="59"/>
      <c r="VUU45" s="59"/>
      <c r="VUV45" s="59"/>
      <c r="VUW45" s="59"/>
      <c r="VUX45" s="59"/>
      <c r="VUY45" s="59"/>
      <c r="VUZ45" s="59"/>
      <c r="VVA45" s="59"/>
      <c r="VVB45" s="59"/>
      <c r="VVC45" s="59"/>
      <c r="VVD45" s="59"/>
      <c r="VVE45" s="59"/>
      <c r="VVF45" s="59"/>
      <c r="VVG45" s="59"/>
      <c r="VVH45" s="59"/>
      <c r="VVI45" s="59"/>
      <c r="VVJ45" s="59"/>
      <c r="VVK45" s="59"/>
      <c r="VVL45" s="59"/>
      <c r="VVM45" s="59"/>
      <c r="VVN45" s="59"/>
      <c r="VVO45" s="59"/>
      <c r="VVP45" s="59"/>
      <c r="VVQ45" s="59"/>
      <c r="VVR45" s="59"/>
      <c r="VVS45" s="59"/>
      <c r="VVT45" s="59"/>
      <c r="VVU45" s="59"/>
      <c r="VVV45" s="59"/>
      <c r="VVW45" s="59"/>
      <c r="VVX45" s="59"/>
      <c r="VVY45" s="59"/>
      <c r="VVZ45" s="59"/>
      <c r="VWA45" s="59"/>
      <c r="VWB45" s="59"/>
      <c r="VWC45" s="59"/>
      <c r="VWD45" s="59"/>
      <c r="VWE45" s="59"/>
      <c r="VWF45" s="59"/>
      <c r="VWG45" s="59"/>
      <c r="VWH45" s="59"/>
      <c r="VWI45" s="59"/>
      <c r="VWJ45" s="59"/>
      <c r="VWK45" s="59"/>
      <c r="VWL45" s="59"/>
      <c r="VWM45" s="59"/>
      <c r="VWN45" s="59"/>
      <c r="VWO45" s="59"/>
      <c r="VWP45" s="59"/>
      <c r="VWQ45" s="59"/>
      <c r="VWR45" s="59"/>
      <c r="VWS45" s="59"/>
      <c r="VWT45" s="59"/>
      <c r="VWU45" s="59"/>
      <c r="VWV45" s="59"/>
      <c r="VWW45" s="59"/>
      <c r="VWX45" s="59"/>
      <c r="VWY45" s="59"/>
      <c r="VWZ45" s="59"/>
      <c r="VXA45" s="59"/>
      <c r="VXB45" s="59"/>
      <c r="VXC45" s="59"/>
      <c r="VXD45" s="59"/>
      <c r="VXE45" s="59"/>
      <c r="VXF45" s="59"/>
      <c r="VXG45" s="59"/>
      <c r="VXH45" s="59"/>
      <c r="VXI45" s="59"/>
      <c r="VXJ45" s="59"/>
      <c r="VXK45" s="59"/>
      <c r="VXL45" s="59"/>
      <c r="VXM45" s="59"/>
      <c r="VXN45" s="59"/>
      <c r="VXO45" s="59"/>
      <c r="VXP45" s="59"/>
      <c r="VXQ45" s="59"/>
      <c r="VXR45" s="59"/>
      <c r="VXS45" s="59"/>
      <c r="VXT45" s="59"/>
      <c r="VXU45" s="59"/>
      <c r="VXV45" s="59"/>
      <c r="VXW45" s="59"/>
      <c r="VXX45" s="59"/>
      <c r="VXY45" s="59"/>
      <c r="VXZ45" s="59"/>
      <c r="VYA45" s="59"/>
      <c r="VYB45" s="59"/>
      <c r="VYC45" s="59"/>
      <c r="VYD45" s="59"/>
      <c r="VYE45" s="59"/>
      <c r="VYF45" s="59"/>
      <c r="VYG45" s="59"/>
      <c r="VYH45" s="59"/>
      <c r="VYI45" s="59"/>
      <c r="VYJ45" s="59"/>
      <c r="VYK45" s="59"/>
      <c r="VYL45" s="59"/>
      <c r="VYM45" s="59"/>
      <c r="VYN45" s="59"/>
      <c r="VYO45" s="59"/>
      <c r="VYP45" s="59"/>
      <c r="VYQ45" s="59"/>
      <c r="VYR45" s="59"/>
      <c r="VYS45" s="59"/>
      <c r="VYT45" s="59"/>
      <c r="VYU45" s="59"/>
      <c r="VYV45" s="59"/>
      <c r="VYW45" s="59"/>
      <c r="VYX45" s="59"/>
      <c r="VYY45" s="59"/>
      <c r="VYZ45" s="59"/>
      <c r="VZA45" s="59"/>
      <c r="VZB45" s="59"/>
      <c r="VZC45" s="59"/>
      <c r="VZD45" s="59"/>
      <c r="VZE45" s="59"/>
      <c r="VZF45" s="59"/>
      <c r="VZG45" s="59"/>
      <c r="VZH45" s="59"/>
      <c r="VZI45" s="59"/>
      <c r="VZJ45" s="59"/>
      <c r="VZK45" s="59"/>
      <c r="VZL45" s="59"/>
      <c r="VZM45" s="59"/>
      <c r="VZN45" s="59"/>
      <c r="VZO45" s="59"/>
      <c r="VZP45" s="59"/>
      <c r="VZQ45" s="59"/>
      <c r="VZR45" s="59"/>
      <c r="VZS45" s="59"/>
      <c r="VZT45" s="59"/>
      <c r="VZU45" s="59"/>
      <c r="VZV45" s="59"/>
      <c r="VZW45" s="59"/>
      <c r="VZX45" s="59"/>
      <c r="VZY45" s="59"/>
      <c r="VZZ45" s="59"/>
      <c r="WAA45" s="59"/>
      <c r="WAB45" s="59"/>
      <c r="WAC45" s="59"/>
      <c r="WAD45" s="59"/>
      <c r="WAE45" s="59"/>
      <c r="WAF45" s="59"/>
      <c r="WAG45" s="59"/>
      <c r="WAH45" s="59"/>
      <c r="WAI45" s="59"/>
      <c r="WAJ45" s="59"/>
      <c r="WAK45" s="59"/>
      <c r="WAL45" s="59"/>
      <c r="WAM45" s="59"/>
      <c r="WAN45" s="59"/>
      <c r="WAO45" s="59"/>
      <c r="WAP45" s="59"/>
      <c r="WAQ45" s="59"/>
      <c r="WAR45" s="59"/>
      <c r="WAS45" s="59"/>
      <c r="WAT45" s="59"/>
      <c r="WAU45" s="59"/>
      <c r="WAV45" s="59"/>
      <c r="WAW45" s="59"/>
      <c r="WAX45" s="59"/>
      <c r="WAY45" s="59"/>
      <c r="WAZ45" s="59"/>
      <c r="WBA45" s="59"/>
      <c r="WBB45" s="59"/>
      <c r="WBC45" s="59"/>
      <c r="WBD45" s="59"/>
      <c r="WBE45" s="59"/>
      <c r="WBF45" s="59"/>
      <c r="WBG45" s="59"/>
      <c r="WBH45" s="59"/>
      <c r="WBI45" s="59"/>
      <c r="WBJ45" s="59"/>
      <c r="WBK45" s="59"/>
      <c r="WBL45" s="59"/>
      <c r="WBM45" s="59"/>
      <c r="WBN45" s="59"/>
      <c r="WBO45" s="59"/>
      <c r="WBP45" s="59"/>
      <c r="WBQ45" s="59"/>
      <c r="WBR45" s="59"/>
      <c r="WBS45" s="59"/>
      <c r="WBT45" s="59"/>
      <c r="WBU45" s="59"/>
      <c r="WBV45" s="59"/>
      <c r="WBW45" s="59"/>
      <c r="WBX45" s="59"/>
      <c r="WBY45" s="59"/>
      <c r="WBZ45" s="59"/>
      <c r="WCA45" s="59"/>
      <c r="WCB45" s="59"/>
      <c r="WCC45" s="59"/>
      <c r="WCD45" s="59"/>
      <c r="WCE45" s="59"/>
      <c r="WCF45" s="59"/>
      <c r="WCG45" s="59"/>
      <c r="WCH45" s="59"/>
      <c r="WCI45" s="59"/>
      <c r="WCJ45" s="59"/>
      <c r="WCK45" s="59"/>
      <c r="WCL45" s="59"/>
      <c r="WCM45" s="59"/>
      <c r="WCN45" s="59"/>
      <c r="WCO45" s="59"/>
      <c r="WCP45" s="59"/>
      <c r="WCQ45" s="59"/>
      <c r="WCR45" s="59"/>
      <c r="WCS45" s="59"/>
      <c r="WCT45" s="59"/>
      <c r="WCU45" s="59"/>
      <c r="WCV45" s="59"/>
      <c r="WCW45" s="59"/>
      <c r="WCX45" s="59"/>
      <c r="WCY45" s="59"/>
      <c r="WCZ45" s="59"/>
      <c r="WDA45" s="59"/>
      <c r="WDB45" s="59"/>
      <c r="WDC45" s="59"/>
      <c r="WDD45" s="59"/>
      <c r="WDE45" s="59"/>
      <c r="WDF45" s="59"/>
      <c r="WDG45" s="59"/>
      <c r="WDH45" s="59"/>
      <c r="WDI45" s="59"/>
      <c r="WDJ45" s="59"/>
      <c r="WDK45" s="59"/>
      <c r="WDL45" s="59"/>
      <c r="WDM45" s="59"/>
      <c r="WDN45" s="59"/>
      <c r="WDO45" s="59"/>
      <c r="WDP45" s="59"/>
      <c r="WDQ45" s="59"/>
      <c r="WDR45" s="59"/>
      <c r="WDS45" s="59"/>
      <c r="WDT45" s="59"/>
      <c r="WDU45" s="59"/>
      <c r="WDV45" s="59"/>
      <c r="WDW45" s="59"/>
      <c r="WDX45" s="59"/>
      <c r="WDY45" s="59"/>
      <c r="WDZ45" s="59"/>
      <c r="WEA45" s="59"/>
      <c r="WEB45" s="59"/>
      <c r="WEC45" s="59"/>
      <c r="WED45" s="59"/>
      <c r="WEE45" s="59"/>
      <c r="WEF45" s="59"/>
      <c r="WEG45" s="59"/>
      <c r="WEH45" s="59"/>
      <c r="WEI45" s="59"/>
      <c r="WEJ45" s="59"/>
      <c r="WEK45" s="59"/>
      <c r="WEL45" s="59"/>
      <c r="WEM45" s="59"/>
      <c r="WEN45" s="59"/>
      <c r="WEO45" s="59"/>
      <c r="WEP45" s="59"/>
      <c r="WEQ45" s="59"/>
      <c r="WER45" s="59"/>
      <c r="WES45" s="59"/>
      <c r="WET45" s="59"/>
      <c r="WEU45" s="59"/>
      <c r="WEV45" s="59"/>
      <c r="WEW45" s="59"/>
      <c r="WEX45" s="59"/>
      <c r="WEY45" s="59"/>
      <c r="WEZ45" s="59"/>
      <c r="WFA45" s="59"/>
      <c r="WFB45" s="59"/>
      <c r="WFC45" s="59"/>
      <c r="WFD45" s="59"/>
      <c r="WFE45" s="59"/>
      <c r="WFF45" s="59"/>
      <c r="WFG45" s="59"/>
      <c r="WFH45" s="59"/>
      <c r="WFI45" s="59"/>
      <c r="WFJ45" s="59"/>
      <c r="WFK45" s="59"/>
      <c r="WFL45" s="59"/>
      <c r="WFM45" s="59"/>
      <c r="WFN45" s="59"/>
      <c r="WFO45" s="59"/>
      <c r="WFP45" s="59"/>
      <c r="WFQ45" s="59"/>
      <c r="WFR45" s="59"/>
      <c r="WFS45" s="59"/>
      <c r="WFT45" s="59"/>
      <c r="WFU45" s="59"/>
      <c r="WFV45" s="59"/>
      <c r="WFW45" s="59"/>
      <c r="WFX45" s="59"/>
      <c r="WFY45" s="59"/>
      <c r="WFZ45" s="59"/>
      <c r="WGA45" s="59"/>
      <c r="WGB45" s="59"/>
      <c r="WGC45" s="59"/>
      <c r="WGD45" s="59"/>
      <c r="WGE45" s="59"/>
      <c r="WGF45" s="59"/>
      <c r="WGG45" s="59"/>
      <c r="WGH45" s="59"/>
      <c r="WGI45" s="59"/>
      <c r="WGJ45" s="59"/>
      <c r="WGK45" s="59"/>
      <c r="WGL45" s="59"/>
      <c r="WGM45" s="59"/>
      <c r="WGN45" s="59"/>
      <c r="WGO45" s="59"/>
      <c r="WGP45" s="59"/>
      <c r="WGQ45" s="59"/>
      <c r="WGR45" s="59"/>
      <c r="WGS45" s="59"/>
      <c r="WGT45" s="59"/>
      <c r="WGU45" s="59"/>
      <c r="WGV45" s="59"/>
      <c r="WGW45" s="59"/>
      <c r="WGX45" s="59"/>
      <c r="WGY45" s="59"/>
      <c r="WGZ45" s="59"/>
      <c r="WHA45" s="59"/>
      <c r="WHB45" s="59"/>
      <c r="WHC45" s="59"/>
      <c r="WHD45" s="59"/>
      <c r="WHE45" s="59"/>
      <c r="WHF45" s="59"/>
      <c r="WHG45" s="59"/>
      <c r="WHH45" s="59"/>
      <c r="WHI45" s="59"/>
      <c r="WHJ45" s="59"/>
      <c r="WHK45" s="59"/>
      <c r="WHL45" s="59"/>
      <c r="WHM45" s="59"/>
      <c r="WHN45" s="59"/>
      <c r="WHO45" s="59"/>
      <c r="WHP45" s="59"/>
      <c r="WHQ45" s="59"/>
      <c r="WHR45" s="59"/>
      <c r="WHS45" s="59"/>
      <c r="WHT45" s="59"/>
      <c r="WHU45" s="59"/>
      <c r="WHV45" s="59"/>
      <c r="WHW45" s="59"/>
      <c r="WHX45" s="59"/>
      <c r="WHY45" s="59"/>
      <c r="WHZ45" s="59"/>
      <c r="WIA45" s="59"/>
      <c r="WIB45" s="59"/>
      <c r="WIC45" s="59"/>
      <c r="WID45" s="59"/>
      <c r="WIE45" s="59"/>
      <c r="WIF45" s="59"/>
      <c r="WIG45" s="59"/>
      <c r="WIH45" s="59"/>
      <c r="WII45" s="59"/>
      <c r="WIJ45" s="59"/>
      <c r="WIK45" s="59"/>
      <c r="WIL45" s="59"/>
      <c r="WIM45" s="59"/>
      <c r="WIN45" s="59"/>
      <c r="WIO45" s="59"/>
      <c r="WIP45" s="59"/>
      <c r="WIQ45" s="59"/>
      <c r="WIR45" s="59"/>
      <c r="WIS45" s="59"/>
      <c r="WIT45" s="59"/>
      <c r="WIU45" s="59"/>
      <c r="WIV45" s="59"/>
      <c r="WIW45" s="59"/>
      <c r="WIX45" s="59"/>
      <c r="WIY45" s="59"/>
      <c r="WIZ45" s="59"/>
      <c r="WJA45" s="59"/>
      <c r="WJB45" s="59"/>
      <c r="WJC45" s="59"/>
      <c r="WJD45" s="59"/>
      <c r="WJE45" s="59"/>
      <c r="WJF45" s="59"/>
      <c r="WJG45" s="59"/>
      <c r="WJH45" s="59"/>
      <c r="WJI45" s="59"/>
      <c r="WJJ45" s="59"/>
      <c r="WJK45" s="59"/>
      <c r="WJL45" s="59"/>
      <c r="WJM45" s="59"/>
      <c r="WJN45" s="59"/>
      <c r="WJO45" s="59"/>
      <c r="WJP45" s="59"/>
      <c r="WJQ45" s="59"/>
      <c r="WJR45" s="59"/>
      <c r="WJS45" s="59"/>
      <c r="WJT45" s="59"/>
      <c r="WJU45" s="59"/>
      <c r="WJV45" s="59"/>
      <c r="WJW45" s="59"/>
      <c r="WJX45" s="59"/>
      <c r="WJY45" s="59"/>
      <c r="WJZ45" s="59"/>
      <c r="WKA45" s="59"/>
      <c r="WKB45" s="59"/>
      <c r="WKC45" s="59"/>
      <c r="WKD45" s="59"/>
      <c r="WKE45" s="59"/>
      <c r="WKF45" s="59"/>
      <c r="WKG45" s="59"/>
      <c r="WKH45" s="59"/>
      <c r="WKI45" s="59"/>
      <c r="WKJ45" s="59"/>
      <c r="WKK45" s="59"/>
      <c r="WKL45" s="59"/>
      <c r="WKM45" s="59"/>
      <c r="WKN45" s="59"/>
      <c r="WKO45" s="59"/>
      <c r="WKP45" s="59"/>
      <c r="WKQ45" s="59"/>
      <c r="WKR45" s="59"/>
      <c r="WKS45" s="59"/>
      <c r="WKT45" s="59"/>
      <c r="WKU45" s="59"/>
      <c r="WKV45" s="59"/>
      <c r="WKW45" s="59"/>
      <c r="WKX45" s="59"/>
      <c r="WKY45" s="59"/>
      <c r="WKZ45" s="59"/>
      <c r="WLA45" s="59"/>
      <c r="WLB45" s="59"/>
      <c r="WLC45" s="59"/>
      <c r="WLD45" s="59"/>
      <c r="WLE45" s="59"/>
      <c r="WLF45" s="59"/>
      <c r="WLG45" s="59"/>
      <c r="WLH45" s="59"/>
      <c r="WLI45" s="59"/>
      <c r="WLJ45" s="59"/>
      <c r="WLK45" s="59"/>
      <c r="WLL45" s="59"/>
      <c r="WLM45" s="59"/>
      <c r="WLN45" s="59"/>
      <c r="WLO45" s="59"/>
      <c r="WLP45" s="59"/>
      <c r="WLQ45" s="59"/>
      <c r="WLR45" s="59"/>
      <c r="WLS45" s="59"/>
      <c r="WLT45" s="59"/>
      <c r="WLU45" s="59"/>
      <c r="WLV45" s="59"/>
      <c r="WLW45" s="59"/>
      <c r="WLX45" s="59"/>
      <c r="WLY45" s="59"/>
      <c r="WLZ45" s="59"/>
      <c r="WMA45" s="59"/>
      <c r="WMB45" s="59"/>
      <c r="WMC45" s="59"/>
      <c r="WMD45" s="59"/>
      <c r="WME45" s="59"/>
      <c r="WMF45" s="59"/>
      <c r="WMG45" s="59"/>
      <c r="WMH45" s="59"/>
      <c r="WMI45" s="59"/>
      <c r="WMJ45" s="59"/>
      <c r="WMK45" s="59"/>
      <c r="WML45" s="59"/>
      <c r="WMM45" s="59"/>
      <c r="WMN45" s="59"/>
      <c r="WMO45" s="59"/>
      <c r="WMP45" s="59"/>
      <c r="WMQ45" s="59"/>
      <c r="WMR45" s="59"/>
      <c r="WMS45" s="59"/>
      <c r="WMT45" s="59"/>
      <c r="WMU45" s="59"/>
      <c r="WMV45" s="59"/>
      <c r="WMW45" s="59"/>
      <c r="WMX45" s="59"/>
      <c r="WMY45" s="59"/>
      <c r="WMZ45" s="59"/>
      <c r="WNA45" s="59"/>
      <c r="WNB45" s="59"/>
      <c r="WNC45" s="59"/>
      <c r="WND45" s="59"/>
      <c r="WNE45" s="59"/>
      <c r="WNF45" s="59"/>
      <c r="WNG45" s="59"/>
      <c r="WNH45" s="59"/>
      <c r="WNI45" s="59"/>
      <c r="WNJ45" s="59"/>
      <c r="WNK45" s="59"/>
      <c r="WNL45" s="59"/>
      <c r="WNM45" s="59"/>
      <c r="WNN45" s="59"/>
      <c r="WNO45" s="59"/>
      <c r="WNP45" s="59"/>
      <c r="WNQ45" s="59"/>
      <c r="WNR45" s="59"/>
      <c r="WNS45" s="59"/>
      <c r="WNT45" s="59"/>
      <c r="WNU45" s="59"/>
      <c r="WNV45" s="59"/>
      <c r="WNW45" s="59"/>
      <c r="WNX45" s="59"/>
      <c r="WNY45" s="59"/>
      <c r="WNZ45" s="59"/>
      <c r="WOA45" s="59"/>
      <c r="WOB45" s="59"/>
      <c r="WOC45" s="59"/>
      <c r="WOD45" s="59"/>
      <c r="WOE45" s="59"/>
      <c r="WOF45" s="59"/>
      <c r="WOG45" s="59"/>
      <c r="WOH45" s="59"/>
      <c r="WOI45" s="59"/>
      <c r="WOJ45" s="59"/>
      <c r="WOK45" s="59"/>
      <c r="WOL45" s="59"/>
      <c r="WOM45" s="59"/>
      <c r="WON45" s="59"/>
      <c r="WOO45" s="59"/>
      <c r="WOP45" s="59"/>
      <c r="WOQ45" s="59"/>
      <c r="WOR45" s="59"/>
      <c r="WOS45" s="59"/>
      <c r="WOT45" s="59"/>
      <c r="WOU45" s="59"/>
      <c r="WOV45" s="59"/>
      <c r="WOW45" s="59"/>
      <c r="WOX45" s="59"/>
      <c r="WOY45" s="59"/>
      <c r="WOZ45" s="59"/>
      <c r="WPA45" s="59"/>
      <c r="WPB45" s="59"/>
      <c r="WPC45" s="59"/>
      <c r="WPD45" s="59"/>
      <c r="WPE45" s="59"/>
      <c r="WPF45" s="59"/>
      <c r="WPG45" s="59"/>
      <c r="WPH45" s="59"/>
      <c r="WPI45" s="59"/>
      <c r="WPJ45" s="59"/>
      <c r="WPK45" s="59"/>
      <c r="WPL45" s="59"/>
      <c r="WPM45" s="59"/>
      <c r="WPN45" s="59"/>
      <c r="WPO45" s="59"/>
      <c r="WPP45" s="59"/>
      <c r="WPQ45" s="59"/>
      <c r="WPR45" s="59"/>
      <c r="WPS45" s="59"/>
      <c r="WPT45" s="59"/>
      <c r="WPU45" s="59"/>
      <c r="WPV45" s="59"/>
      <c r="WPW45" s="59"/>
      <c r="WPX45" s="59"/>
      <c r="WPY45" s="59"/>
      <c r="WPZ45" s="59"/>
      <c r="WQA45" s="59"/>
      <c r="WQB45" s="59"/>
      <c r="WQC45" s="59"/>
      <c r="WQD45" s="59"/>
      <c r="WQE45" s="59"/>
      <c r="WQF45" s="59"/>
      <c r="WQG45" s="59"/>
      <c r="WQH45" s="59"/>
      <c r="WQI45" s="59"/>
      <c r="WQJ45" s="59"/>
      <c r="WQK45" s="59"/>
      <c r="WQL45" s="59"/>
      <c r="WQM45" s="59"/>
      <c r="WQN45" s="59"/>
      <c r="WQO45" s="59"/>
      <c r="WQP45" s="59"/>
      <c r="WQQ45" s="59"/>
      <c r="WQR45" s="59"/>
      <c r="WQS45" s="59"/>
      <c r="WQT45" s="59"/>
      <c r="WQU45" s="59"/>
      <c r="WQV45" s="59"/>
      <c r="WQW45" s="59"/>
      <c r="WQX45" s="59"/>
      <c r="WQY45" s="59"/>
      <c r="WQZ45" s="59"/>
      <c r="WRA45" s="59"/>
      <c r="WRB45" s="59"/>
      <c r="WRC45" s="59"/>
      <c r="WRD45" s="59"/>
      <c r="WRE45" s="59"/>
      <c r="WRF45" s="59"/>
      <c r="WRG45" s="59"/>
      <c r="WRH45" s="59"/>
      <c r="WRI45" s="59"/>
      <c r="WRJ45" s="59"/>
      <c r="WRK45" s="59"/>
      <c r="WRL45" s="59"/>
      <c r="WRM45" s="59"/>
      <c r="WRN45" s="59"/>
      <c r="WRO45" s="59"/>
      <c r="WRP45" s="59"/>
      <c r="WRQ45" s="59"/>
      <c r="WRR45" s="59"/>
      <c r="WRS45" s="59"/>
      <c r="WRT45" s="59"/>
      <c r="WRU45" s="59"/>
      <c r="WRV45" s="59"/>
      <c r="WRW45" s="59"/>
      <c r="WRX45" s="59"/>
      <c r="WRY45" s="59"/>
      <c r="WRZ45" s="59"/>
      <c r="WSA45" s="59"/>
      <c r="WSB45" s="59"/>
      <c r="WSC45" s="59"/>
      <c r="WSD45" s="59"/>
      <c r="WSE45" s="59"/>
      <c r="WSF45" s="59"/>
      <c r="WSG45" s="59"/>
      <c r="WSH45" s="59"/>
      <c r="WSI45" s="59"/>
      <c r="WSJ45" s="59"/>
      <c r="WSK45" s="59"/>
      <c r="WSL45" s="59"/>
      <c r="WSM45" s="59"/>
      <c r="WSN45" s="59"/>
      <c r="WSO45" s="59"/>
      <c r="WSP45" s="59"/>
      <c r="WSQ45" s="59"/>
      <c r="WSR45" s="59"/>
      <c r="WSS45" s="59"/>
      <c r="WST45" s="59"/>
      <c r="WSU45" s="59"/>
      <c r="WSV45" s="59"/>
      <c r="WSW45" s="59"/>
      <c r="WSX45" s="59"/>
      <c r="WSY45" s="59"/>
      <c r="WSZ45" s="59"/>
      <c r="WTA45" s="59"/>
      <c r="WTB45" s="59"/>
      <c r="WTC45" s="59"/>
      <c r="WTD45" s="59"/>
      <c r="WTE45" s="59"/>
      <c r="WTF45" s="59"/>
      <c r="WTG45" s="59"/>
      <c r="WTH45" s="59"/>
      <c r="WTI45" s="59"/>
      <c r="WTJ45" s="59"/>
      <c r="WTK45" s="59"/>
      <c r="WTL45" s="59"/>
      <c r="WTM45" s="59"/>
      <c r="WTN45" s="59"/>
      <c r="WTO45" s="59"/>
      <c r="WTP45" s="59"/>
      <c r="WTQ45" s="59"/>
      <c r="WTR45" s="59"/>
      <c r="WTS45" s="59"/>
      <c r="WTT45" s="59"/>
      <c r="WTU45" s="59"/>
      <c r="WTV45" s="59"/>
      <c r="WTW45" s="59"/>
      <c r="WTX45" s="59"/>
      <c r="WTY45" s="59"/>
      <c r="WTZ45" s="59"/>
      <c r="WUA45" s="59"/>
      <c r="WUB45" s="59"/>
      <c r="WUC45" s="59"/>
      <c r="WUD45" s="59"/>
      <c r="WUE45" s="59"/>
      <c r="WUF45" s="59"/>
      <c r="WUG45" s="59"/>
      <c r="WUH45" s="59"/>
      <c r="WUI45" s="59"/>
      <c r="WUJ45" s="59"/>
      <c r="WUK45" s="59"/>
      <c r="WUL45" s="59"/>
      <c r="WUM45" s="59"/>
      <c r="WUN45" s="59"/>
      <c r="WUO45" s="59"/>
      <c r="WUP45" s="59"/>
      <c r="WUQ45" s="59"/>
      <c r="WUR45" s="59"/>
      <c r="WUS45" s="59"/>
      <c r="WUT45" s="59"/>
      <c r="WUU45" s="59"/>
      <c r="WUV45" s="59"/>
      <c r="WUW45" s="59"/>
      <c r="WUX45" s="59"/>
      <c r="WUY45" s="59"/>
      <c r="WUZ45" s="59"/>
      <c r="WVA45" s="59"/>
      <c r="WVB45" s="59"/>
      <c r="WVC45" s="59"/>
      <c r="WVD45" s="59"/>
      <c r="WVE45" s="59"/>
      <c r="WVF45" s="59"/>
      <c r="WVG45" s="59"/>
      <c r="WVH45" s="59"/>
      <c r="WVI45" s="59"/>
      <c r="WVJ45" s="59"/>
      <c r="WVK45" s="59"/>
      <c r="WVL45" s="59"/>
      <c r="WVM45" s="59"/>
      <c r="WVN45" s="59"/>
      <c r="WVO45" s="59"/>
      <c r="WVP45" s="59"/>
      <c r="WVQ45" s="59"/>
      <c r="WVR45" s="59"/>
      <c r="WVS45" s="59"/>
      <c r="WVT45" s="59"/>
      <c r="WVU45" s="59"/>
      <c r="WVV45" s="59"/>
      <c r="WVW45" s="59"/>
      <c r="WVX45" s="59"/>
      <c r="WVY45" s="59"/>
      <c r="WVZ45" s="59"/>
      <c r="WWA45" s="59"/>
      <c r="WWB45" s="59"/>
      <c r="WWC45" s="59"/>
      <c r="WWD45" s="59"/>
      <c r="WWE45" s="59"/>
      <c r="WWF45" s="59"/>
      <c r="WWG45" s="59"/>
      <c r="WWH45" s="59"/>
      <c r="WWI45" s="59"/>
      <c r="WWJ45" s="59"/>
      <c r="WWK45" s="59"/>
      <c r="WWL45" s="59"/>
      <c r="WWM45" s="59"/>
      <c r="WWN45" s="59"/>
      <c r="WWO45" s="59"/>
      <c r="WWP45" s="59"/>
      <c r="WWQ45" s="59"/>
      <c r="WWR45" s="59"/>
      <c r="WWS45" s="59"/>
      <c r="WWT45" s="59"/>
      <c r="WWU45" s="59"/>
      <c r="WWV45" s="59"/>
      <c r="WWW45" s="59"/>
      <c r="WWX45" s="59"/>
      <c r="WWY45" s="59"/>
      <c r="WWZ45" s="59"/>
      <c r="WXA45" s="59"/>
      <c r="WXB45" s="59"/>
      <c r="WXC45" s="59"/>
      <c r="WXD45" s="59"/>
      <c r="WXE45" s="59"/>
      <c r="WXF45" s="59"/>
      <c r="WXG45" s="59"/>
      <c r="WXH45" s="59"/>
      <c r="WXI45" s="59"/>
      <c r="WXJ45" s="59"/>
      <c r="WXK45" s="59"/>
      <c r="WXL45" s="59"/>
      <c r="WXM45" s="59"/>
      <c r="WXN45" s="59"/>
      <c r="WXO45" s="59"/>
      <c r="WXP45" s="59"/>
      <c r="WXQ45" s="59"/>
      <c r="WXR45" s="59"/>
      <c r="WXS45" s="59"/>
      <c r="WXT45" s="59"/>
      <c r="WXU45" s="59"/>
      <c r="WXV45" s="59"/>
      <c r="WXW45" s="59"/>
      <c r="WXX45" s="59"/>
      <c r="WXY45" s="59"/>
      <c r="WXZ45" s="59"/>
      <c r="WYA45" s="59"/>
      <c r="WYB45" s="59"/>
      <c r="WYC45" s="59"/>
      <c r="WYD45" s="59"/>
      <c r="WYE45" s="59"/>
      <c r="WYF45" s="59"/>
      <c r="WYG45" s="59"/>
      <c r="WYH45" s="59"/>
      <c r="WYI45" s="59"/>
      <c r="WYJ45" s="59"/>
      <c r="WYK45" s="59"/>
      <c r="WYL45" s="59"/>
      <c r="WYM45" s="59"/>
      <c r="WYN45" s="59"/>
      <c r="WYO45" s="59"/>
      <c r="WYP45" s="59"/>
      <c r="WYQ45" s="59"/>
      <c r="WYR45" s="59"/>
      <c r="WYS45" s="59"/>
      <c r="WYT45" s="59"/>
      <c r="WYU45" s="59"/>
      <c r="WYV45" s="59"/>
      <c r="WYW45" s="59"/>
      <c r="WYX45" s="59"/>
      <c r="WYY45" s="59"/>
      <c r="WYZ45" s="59"/>
      <c r="WZA45" s="59"/>
      <c r="WZB45" s="59"/>
      <c r="WZC45" s="59"/>
      <c r="WZD45" s="59"/>
      <c r="WZE45" s="59"/>
      <c r="WZF45" s="59"/>
      <c r="WZG45" s="59"/>
      <c r="WZH45" s="59"/>
      <c r="WZI45" s="59"/>
      <c r="WZJ45" s="59"/>
      <c r="WZK45" s="59"/>
      <c r="WZL45" s="59"/>
      <c r="WZM45" s="59"/>
      <c r="WZN45" s="59"/>
      <c r="WZO45" s="59"/>
      <c r="WZP45" s="59"/>
      <c r="WZQ45" s="59"/>
      <c r="WZR45" s="59"/>
      <c r="WZS45" s="59"/>
      <c r="WZT45" s="59"/>
      <c r="WZU45" s="59"/>
      <c r="WZV45" s="59"/>
      <c r="WZW45" s="59"/>
      <c r="WZX45" s="59"/>
      <c r="WZY45" s="59"/>
      <c r="WZZ45" s="59"/>
      <c r="XAA45" s="59"/>
      <c r="XAB45" s="59"/>
      <c r="XAC45" s="59"/>
      <c r="XAD45" s="59"/>
      <c r="XAE45" s="59"/>
      <c r="XAF45" s="59"/>
      <c r="XAG45" s="59"/>
      <c r="XAH45" s="59"/>
      <c r="XAI45" s="59"/>
      <c r="XAJ45" s="59"/>
      <c r="XAK45" s="59"/>
      <c r="XAL45" s="59"/>
      <c r="XAM45" s="59"/>
      <c r="XAN45" s="59"/>
      <c r="XAO45" s="59"/>
      <c r="XAP45" s="59"/>
      <c r="XAQ45" s="59"/>
      <c r="XAR45" s="59"/>
      <c r="XAS45" s="59"/>
      <c r="XAT45" s="59"/>
      <c r="XAU45" s="59"/>
      <c r="XAV45" s="59"/>
      <c r="XAW45" s="59"/>
      <c r="XAX45" s="59"/>
      <c r="XAY45" s="59"/>
      <c r="XAZ45" s="59"/>
      <c r="XBA45" s="59"/>
      <c r="XBB45" s="59"/>
      <c r="XBC45" s="59"/>
      <c r="XBD45" s="59"/>
      <c r="XBE45" s="59"/>
      <c r="XBF45" s="59"/>
      <c r="XBG45" s="59"/>
      <c r="XBH45" s="59"/>
      <c r="XBI45" s="59"/>
      <c r="XBJ45" s="59"/>
      <c r="XBK45" s="59"/>
      <c r="XBL45" s="59"/>
      <c r="XBM45" s="59"/>
      <c r="XBN45" s="59"/>
      <c r="XBO45" s="59"/>
      <c r="XBP45" s="59"/>
      <c r="XBQ45" s="59"/>
      <c r="XBR45" s="59"/>
      <c r="XBS45" s="59"/>
      <c r="XBT45" s="59"/>
      <c r="XBU45" s="59"/>
      <c r="XBV45" s="59"/>
      <c r="XBW45" s="59"/>
      <c r="XBX45" s="59"/>
      <c r="XBY45" s="59"/>
      <c r="XBZ45" s="59"/>
      <c r="XCA45" s="59"/>
      <c r="XCB45" s="59"/>
      <c r="XCC45" s="59"/>
      <c r="XCD45" s="59"/>
      <c r="XCE45" s="59"/>
      <c r="XCF45" s="59"/>
      <c r="XCG45" s="59"/>
      <c r="XCH45" s="59"/>
      <c r="XCI45" s="59"/>
      <c r="XCJ45" s="59"/>
      <c r="XCK45" s="59"/>
      <c r="XCL45" s="59"/>
      <c r="XCM45" s="59"/>
      <c r="XCN45" s="59"/>
      <c r="XCO45" s="59"/>
      <c r="XCP45" s="59"/>
      <c r="XCQ45" s="59"/>
      <c r="XCR45" s="59"/>
      <c r="XCS45" s="59"/>
      <c r="XCT45" s="59"/>
      <c r="XCU45" s="59"/>
      <c r="XCV45" s="59"/>
      <c r="XCW45" s="59"/>
      <c r="XCX45" s="59"/>
      <c r="XCY45" s="59"/>
      <c r="XCZ45" s="59"/>
      <c r="XDA45" s="59"/>
      <c r="XDB45" s="59"/>
      <c r="XDC45" s="59"/>
      <c r="XDD45" s="59"/>
      <c r="XDE45" s="59"/>
      <c r="XDF45" s="59"/>
      <c r="XDG45" s="59"/>
      <c r="XDH45" s="59"/>
      <c r="XDI45" s="59"/>
      <c r="XDJ45" s="59"/>
      <c r="XDK45" s="59"/>
      <c r="XDL45" s="59"/>
      <c r="XDM45" s="59"/>
      <c r="XDN45" s="59"/>
      <c r="XDO45" s="59"/>
      <c r="XDP45" s="59"/>
      <c r="XDQ45" s="59"/>
      <c r="XDR45" s="59"/>
      <c r="XDS45" s="59"/>
      <c r="XDT45" s="59"/>
      <c r="XDU45" s="59"/>
      <c r="XDV45" s="59"/>
      <c r="XDW45" s="59"/>
      <c r="XDX45" s="59"/>
      <c r="XDY45" s="59"/>
      <c r="XDZ45" s="59"/>
      <c r="XEA45" s="59"/>
      <c r="XEB45" s="59"/>
      <c r="XEC45" s="59"/>
      <c r="XED45" s="59"/>
      <c r="XEE45" s="59"/>
      <c r="XEF45" s="59"/>
      <c r="XEG45" s="59"/>
      <c r="XEH45" s="59"/>
      <c r="XEI45" s="59"/>
      <c r="XEJ45" s="59"/>
      <c r="XEK45" s="59"/>
      <c r="XEL45" s="59"/>
      <c r="XEM45" s="59"/>
      <c r="XEN45" s="59"/>
      <c r="XEO45" s="59"/>
      <c r="XEP45" s="59"/>
      <c r="XEQ45" s="59"/>
      <c r="XER45" s="59"/>
      <c r="XES45" s="59"/>
      <c r="XET45" s="59"/>
      <c r="XEU45" s="59"/>
      <c r="XEV45" s="59"/>
      <c r="XEW45" s="59"/>
      <c r="XEX45" s="59"/>
    </row>
    <row r="46" spans="1:16378" ht="15.75">
      <c r="A46" s="51"/>
    </row>
    <row r="47" spans="1:16378" ht="15.75">
      <c r="A47" s="51" t="s">
        <v>48</v>
      </c>
    </row>
    <row r="48" spans="1:16378">
      <c r="A48" s="62" t="s">
        <v>23</v>
      </c>
      <c r="B48" s="63" t="s">
        <v>1</v>
      </c>
      <c r="C48" s="63"/>
      <c r="D48" s="63">
        <v>0.74</v>
      </c>
      <c r="E48" s="63">
        <v>0.75</v>
      </c>
      <c r="F48" s="63">
        <v>0.75</v>
      </c>
      <c r="G48" s="63">
        <v>0.75</v>
      </c>
      <c r="H48" s="63">
        <v>0.74</v>
      </c>
      <c r="I48" s="63">
        <v>0.75</v>
      </c>
      <c r="J48" s="63">
        <v>0.75</v>
      </c>
      <c r="K48" s="63">
        <v>0.75</v>
      </c>
      <c r="L48" s="63">
        <v>0.74</v>
      </c>
      <c r="M48" s="63">
        <v>0.74</v>
      </c>
      <c r="N48" s="63">
        <v>0.74</v>
      </c>
      <c r="O48" s="63">
        <v>0.75</v>
      </c>
      <c r="P48" s="63">
        <v>0.74</v>
      </c>
      <c r="Q48" s="63">
        <v>0.74</v>
      </c>
      <c r="R48" s="63">
        <v>0.74</v>
      </c>
      <c r="S48" s="63">
        <v>0.75</v>
      </c>
      <c r="T48" s="63">
        <v>0.72</v>
      </c>
      <c r="U48" s="63">
        <v>0.73</v>
      </c>
      <c r="V48" s="63">
        <v>0.73</v>
      </c>
      <c r="W48" s="63">
        <v>0.73</v>
      </c>
      <c r="X48" s="63">
        <v>0.74</v>
      </c>
      <c r="Y48" s="63">
        <v>0.72</v>
      </c>
      <c r="Z48" s="63">
        <v>0.72</v>
      </c>
      <c r="AA48" s="63">
        <v>0.73</v>
      </c>
      <c r="AB48" s="63">
        <v>0.73</v>
      </c>
      <c r="AC48" s="63">
        <v>0.73</v>
      </c>
      <c r="AD48" s="63">
        <v>0.74</v>
      </c>
      <c r="AE48" s="63">
        <v>0.75</v>
      </c>
      <c r="AF48" s="63">
        <v>0.72</v>
      </c>
      <c r="AG48" s="63">
        <v>0.72</v>
      </c>
      <c r="AH48" s="63">
        <v>0.72</v>
      </c>
      <c r="AI48" s="63">
        <v>0.75</v>
      </c>
      <c r="AJ48" s="63">
        <v>0.75</v>
      </c>
      <c r="AK48" s="63">
        <v>0.75</v>
      </c>
      <c r="AL48" s="63">
        <v>0.75</v>
      </c>
      <c r="AM48" s="63">
        <v>0.74</v>
      </c>
      <c r="AN48" s="63">
        <v>0.75</v>
      </c>
      <c r="AO48" s="63">
        <v>0.75</v>
      </c>
      <c r="AP48" s="63">
        <v>0.75</v>
      </c>
      <c r="AQ48" s="63">
        <v>0.74</v>
      </c>
      <c r="AR48" s="63">
        <v>0.74</v>
      </c>
      <c r="AS48" s="63">
        <v>0.74</v>
      </c>
      <c r="AT48" s="63">
        <v>0.75</v>
      </c>
      <c r="AU48" s="63">
        <v>0.74</v>
      </c>
      <c r="AV48" s="63">
        <v>0.74</v>
      </c>
      <c r="AW48" s="63">
        <v>0.74</v>
      </c>
      <c r="AX48" s="63">
        <v>0.75</v>
      </c>
      <c r="AY48" s="63">
        <v>0.72</v>
      </c>
      <c r="AZ48" s="63">
        <v>0.73</v>
      </c>
      <c r="BA48" s="63">
        <v>0.73</v>
      </c>
      <c r="BB48" s="63">
        <v>0.73</v>
      </c>
      <c r="BC48" s="63">
        <v>0.74</v>
      </c>
      <c r="BD48" s="63">
        <v>0.72</v>
      </c>
      <c r="BE48" s="63">
        <v>0.72</v>
      </c>
      <c r="BF48" s="63">
        <v>0.73</v>
      </c>
      <c r="BG48" s="63">
        <v>0.73</v>
      </c>
      <c r="BH48" s="63">
        <v>0.73</v>
      </c>
      <c r="BI48" s="63">
        <v>0.75</v>
      </c>
      <c r="BJ48" s="63">
        <v>0.75</v>
      </c>
      <c r="BK48" s="63">
        <v>0.72</v>
      </c>
      <c r="BL48" s="63">
        <v>0.72</v>
      </c>
      <c r="BM48" s="63">
        <v>0.72</v>
      </c>
      <c r="BN48" s="63">
        <v>0.75</v>
      </c>
      <c r="BO48" s="63">
        <v>0.75</v>
      </c>
      <c r="BP48" s="63">
        <v>0.75</v>
      </c>
      <c r="BQ48" s="63">
        <v>0.75</v>
      </c>
      <c r="BR48" s="63">
        <v>0.74</v>
      </c>
      <c r="BS48" s="63">
        <v>0.75</v>
      </c>
      <c r="BT48" s="63">
        <v>0.75</v>
      </c>
      <c r="BU48" s="63">
        <v>0.75</v>
      </c>
      <c r="BV48" s="63">
        <v>0.74</v>
      </c>
      <c r="BW48" s="63">
        <v>0.74</v>
      </c>
      <c r="BX48" s="63">
        <v>0.75</v>
      </c>
      <c r="BY48" s="63">
        <v>0.75</v>
      </c>
      <c r="BZ48" s="63">
        <v>0.74</v>
      </c>
      <c r="CA48" s="63">
        <v>0.74</v>
      </c>
      <c r="CB48" s="63">
        <v>0.74</v>
      </c>
      <c r="CC48" s="63">
        <v>0.75</v>
      </c>
      <c r="CD48" s="63">
        <v>0.73</v>
      </c>
      <c r="CE48" s="63">
        <v>0.73</v>
      </c>
      <c r="CF48" s="63">
        <v>0.73</v>
      </c>
      <c r="CG48" s="63">
        <v>0.74</v>
      </c>
      <c r="CH48" s="63">
        <v>0.74</v>
      </c>
      <c r="CI48" s="63">
        <v>0.72</v>
      </c>
      <c r="CJ48" s="63">
        <v>0.72</v>
      </c>
      <c r="CK48" s="63">
        <v>0.73</v>
      </c>
      <c r="CL48" s="63">
        <v>0.73</v>
      </c>
      <c r="CM48" s="63">
        <v>0.73</v>
      </c>
      <c r="CN48" s="63">
        <v>0.75</v>
      </c>
      <c r="CO48" s="63">
        <v>0.75</v>
      </c>
      <c r="CP48" s="63">
        <v>0.72</v>
      </c>
      <c r="CQ48" s="63">
        <v>0.72</v>
      </c>
      <c r="CR48" s="63">
        <v>0.72</v>
      </c>
      <c r="CS48" s="63">
        <v>0.75</v>
      </c>
      <c r="CT48" s="63">
        <v>0.74</v>
      </c>
      <c r="CU48" s="63">
        <v>0.74</v>
      </c>
      <c r="CV48" s="63">
        <v>0.74</v>
      </c>
      <c r="CW48" s="63">
        <v>0.72</v>
      </c>
      <c r="CX48" s="63">
        <v>0.72</v>
      </c>
      <c r="CY48" s="63">
        <v>0.75</v>
      </c>
      <c r="CZ48" s="63">
        <v>0.75</v>
      </c>
      <c r="DA48" s="63">
        <v>0.72</v>
      </c>
      <c r="DB48" s="63">
        <v>0.72</v>
      </c>
      <c r="DC48" s="63">
        <v>0.72</v>
      </c>
      <c r="DD48" s="63">
        <v>0.75</v>
      </c>
      <c r="DE48" s="63">
        <v>0.74</v>
      </c>
      <c r="DF48" s="63">
        <v>0.74</v>
      </c>
      <c r="DG48" s="63">
        <v>0.74</v>
      </c>
      <c r="DH48" s="63">
        <v>0.73</v>
      </c>
      <c r="DI48" s="63">
        <v>0.72</v>
      </c>
      <c r="DJ48" s="63">
        <v>0.75</v>
      </c>
      <c r="DK48" s="63">
        <v>0.75</v>
      </c>
      <c r="DL48" s="63">
        <v>0.72</v>
      </c>
      <c r="DM48" s="63">
        <v>0.72</v>
      </c>
      <c r="DN48" s="63">
        <v>0.72</v>
      </c>
      <c r="DO48" s="63">
        <v>0.75</v>
      </c>
      <c r="DP48" s="63">
        <v>0.74</v>
      </c>
      <c r="DQ48" s="63">
        <v>0.74</v>
      </c>
      <c r="DR48" s="63">
        <v>0.74</v>
      </c>
      <c r="DS48" s="63">
        <v>0.73</v>
      </c>
      <c r="DT48" s="63">
        <v>0.72</v>
      </c>
      <c r="DU48" s="63">
        <v>0.75</v>
      </c>
      <c r="DV48" s="63">
        <v>0.75</v>
      </c>
      <c r="DW48" s="63">
        <v>0.72</v>
      </c>
      <c r="DX48" s="63">
        <v>0.73</v>
      </c>
      <c r="DY48" s="63">
        <v>0.72</v>
      </c>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c r="IF48" s="63"/>
      <c r="IG48" s="63"/>
      <c r="IH48" s="63"/>
      <c r="II48" s="63"/>
      <c r="IJ48" s="63"/>
      <c r="IK48" s="63"/>
      <c r="IL48" s="63"/>
      <c r="IM48" s="63"/>
      <c r="IN48" s="63"/>
      <c r="IO48" s="63"/>
      <c r="IP48" s="63"/>
      <c r="IQ48" s="63"/>
      <c r="IR48" s="63"/>
      <c r="IS48" s="63"/>
      <c r="IT48" s="63"/>
      <c r="IU48" s="63"/>
      <c r="IV48" s="63"/>
      <c r="IW48" s="63"/>
      <c r="IX48" s="63"/>
      <c r="IY48" s="63"/>
      <c r="IZ48" s="63"/>
      <c r="JA48" s="63"/>
      <c r="JB48" s="63"/>
      <c r="JC48" s="63"/>
      <c r="JD48" s="63"/>
      <c r="JE48" s="63"/>
      <c r="JF48" s="63"/>
      <c r="JG48" s="63"/>
      <c r="JH48" s="63"/>
      <c r="JI48" s="63"/>
      <c r="JJ48" s="63"/>
      <c r="JK48" s="63"/>
      <c r="JL48" s="63"/>
      <c r="JM48" s="63"/>
      <c r="JN48" s="63"/>
      <c r="JO48" s="63"/>
      <c r="JP48" s="63"/>
      <c r="JQ48" s="63"/>
      <c r="JR48" s="63"/>
      <c r="JS48" s="63"/>
      <c r="JT48" s="63"/>
      <c r="JU48" s="63"/>
      <c r="JV48" s="63"/>
      <c r="JW48" s="63"/>
      <c r="JX48" s="63"/>
      <c r="JY48" s="63"/>
      <c r="JZ48" s="63"/>
      <c r="KA48" s="63"/>
      <c r="KB48" s="63"/>
      <c r="KC48" s="63"/>
      <c r="KD48" s="63"/>
      <c r="KE48" s="63"/>
      <c r="KF48" s="63"/>
      <c r="KG48" s="63"/>
      <c r="KH48" s="63"/>
      <c r="KI48" s="63"/>
      <c r="KJ48" s="63"/>
      <c r="KK48" s="63"/>
      <c r="KL48" s="63"/>
      <c r="KM48" s="63"/>
      <c r="KN48" s="63"/>
      <c r="KO48" s="63"/>
      <c r="KP48" s="63"/>
      <c r="KQ48" s="63"/>
      <c r="KR48" s="63"/>
      <c r="KS48" s="63"/>
      <c r="KT48" s="63"/>
      <c r="KU48" s="63"/>
      <c r="KV48" s="63"/>
      <c r="KW48" s="63"/>
      <c r="KX48" s="63"/>
      <c r="KY48" s="63"/>
      <c r="KZ48" s="63"/>
      <c r="LA48" s="63"/>
      <c r="LB48" s="63"/>
      <c r="LC48" s="63"/>
      <c r="LD48" s="63"/>
      <c r="LE48" s="63"/>
      <c r="LF48" s="63"/>
      <c r="LG48" s="63"/>
      <c r="LH48" s="63"/>
      <c r="LI48" s="63"/>
      <c r="LJ48" s="63"/>
      <c r="LK48" s="63"/>
      <c r="LL48" s="63"/>
      <c r="LM48" s="63"/>
      <c r="LN48" s="63"/>
      <c r="LO48" s="63"/>
      <c r="LP48" s="63"/>
      <c r="LQ48" s="63"/>
      <c r="LR48" s="63"/>
      <c r="LS48" s="63"/>
      <c r="LT48" s="63"/>
      <c r="LU48" s="63"/>
      <c r="LV48" s="63"/>
      <c r="LW48" s="63"/>
      <c r="LX48" s="63"/>
      <c r="LY48" s="63"/>
      <c r="LZ48" s="63"/>
      <c r="MA48" s="63"/>
      <c r="MB48" s="63"/>
      <c r="MC48" s="63"/>
      <c r="MD48" s="63"/>
      <c r="ME48" s="63"/>
      <c r="MF48" s="63"/>
      <c r="MG48" s="63"/>
      <c r="MH48" s="63"/>
      <c r="MI48" s="63"/>
      <c r="MJ48" s="63"/>
      <c r="MK48" s="63"/>
      <c r="ML48" s="63"/>
      <c r="MM48" s="63"/>
      <c r="MN48" s="63"/>
      <c r="MO48" s="63"/>
      <c r="MP48" s="63"/>
      <c r="MQ48" s="63"/>
      <c r="MR48" s="63"/>
      <c r="MS48" s="63"/>
      <c r="MT48" s="63"/>
      <c r="MU48" s="63"/>
      <c r="MV48" s="63"/>
      <c r="MW48" s="63"/>
      <c r="MX48" s="63"/>
      <c r="MY48" s="63"/>
      <c r="MZ48" s="63"/>
      <c r="NA48" s="63"/>
      <c r="NB48" s="63"/>
      <c r="NC48" s="63"/>
      <c r="ND48" s="63"/>
      <c r="NE48" s="63"/>
      <c r="NF48" s="63"/>
      <c r="NG48" s="63"/>
      <c r="NH48" s="63"/>
      <c r="NI48" s="63"/>
      <c r="NJ48" s="63"/>
      <c r="NK48" s="63"/>
      <c r="NL48" s="63"/>
      <c r="NM48" s="63"/>
      <c r="NN48" s="63"/>
      <c r="NO48" s="63"/>
      <c r="NP48" s="63"/>
      <c r="NQ48" s="63"/>
      <c r="NR48" s="63"/>
      <c r="NS48" s="63"/>
      <c r="NT48" s="63"/>
      <c r="NU48" s="63"/>
      <c r="NV48" s="63"/>
      <c r="NW48" s="63"/>
      <c r="NX48" s="63"/>
      <c r="NY48" s="63"/>
      <c r="NZ48" s="63"/>
      <c r="OA48" s="63"/>
      <c r="OB48" s="63"/>
      <c r="OC48" s="63"/>
      <c r="OD48" s="63"/>
      <c r="OE48" s="63"/>
      <c r="OF48" s="63"/>
      <c r="OG48" s="63"/>
      <c r="OH48" s="63"/>
      <c r="OI48" s="63"/>
      <c r="OJ48" s="63"/>
      <c r="OK48" s="63"/>
      <c r="OL48" s="63"/>
      <c r="OM48" s="63"/>
      <c r="ON48" s="63"/>
      <c r="OO48" s="63"/>
      <c r="OP48" s="63"/>
      <c r="OQ48" s="63"/>
      <c r="OR48" s="63"/>
      <c r="OS48" s="63"/>
      <c r="OT48" s="63"/>
      <c r="OU48" s="63"/>
      <c r="OV48" s="63"/>
      <c r="OW48" s="63"/>
      <c r="OX48" s="63"/>
      <c r="OY48" s="63"/>
      <c r="OZ48" s="63"/>
      <c r="PA48" s="63"/>
      <c r="PB48" s="63"/>
      <c r="PC48" s="63"/>
      <c r="PD48" s="63"/>
      <c r="PE48" s="63"/>
      <c r="PF48" s="63"/>
      <c r="PG48" s="63"/>
      <c r="PH48" s="63"/>
      <c r="PI48" s="63"/>
      <c r="PJ48" s="63"/>
      <c r="PK48" s="63"/>
      <c r="PL48" s="63"/>
      <c r="PM48" s="63"/>
      <c r="PN48" s="63"/>
      <c r="PO48" s="63"/>
      <c r="PP48" s="63"/>
      <c r="PQ48" s="63"/>
      <c r="PR48" s="63"/>
      <c r="PS48" s="63"/>
      <c r="PT48" s="63"/>
      <c r="PU48" s="63"/>
      <c r="PV48" s="63"/>
      <c r="PW48" s="63"/>
      <c r="PX48" s="63"/>
      <c r="PY48" s="63"/>
      <c r="PZ48" s="63"/>
      <c r="QA48" s="63"/>
      <c r="QB48" s="63"/>
      <c r="QC48" s="63"/>
      <c r="QD48" s="63"/>
      <c r="QE48" s="63"/>
      <c r="QF48" s="63"/>
      <c r="QG48" s="63"/>
      <c r="QH48" s="63"/>
      <c r="QI48" s="63"/>
      <c r="QJ48" s="63"/>
      <c r="QK48" s="63"/>
      <c r="QL48" s="63"/>
      <c r="QM48" s="63"/>
      <c r="QN48" s="63"/>
      <c r="QO48" s="63"/>
      <c r="QP48" s="63"/>
      <c r="QQ48" s="63"/>
      <c r="QR48" s="63"/>
      <c r="QS48" s="63"/>
      <c r="QT48" s="63"/>
      <c r="QU48" s="63"/>
      <c r="QV48" s="63"/>
      <c r="QW48" s="63"/>
      <c r="QX48" s="63"/>
      <c r="QY48" s="63"/>
      <c r="QZ48" s="63"/>
      <c r="RA48" s="63"/>
      <c r="RB48" s="63"/>
      <c r="RC48" s="63"/>
      <c r="RD48" s="63"/>
      <c r="RE48" s="63"/>
      <c r="RF48" s="63"/>
      <c r="RG48" s="63"/>
      <c r="RH48" s="63"/>
      <c r="RI48" s="63"/>
      <c r="RJ48" s="63"/>
      <c r="RK48" s="63"/>
      <c r="RL48" s="63"/>
      <c r="RM48" s="63"/>
      <c r="RN48" s="63"/>
      <c r="RO48" s="63"/>
      <c r="RP48" s="63"/>
      <c r="RQ48" s="63"/>
      <c r="RR48" s="63"/>
      <c r="RS48" s="63"/>
      <c r="RT48" s="63"/>
      <c r="RU48" s="63"/>
      <c r="RV48" s="63"/>
      <c r="RW48" s="63"/>
      <c r="RX48" s="63"/>
      <c r="RY48" s="63"/>
      <c r="RZ48" s="63"/>
      <c r="SA48" s="63"/>
      <c r="SB48" s="63"/>
      <c r="SC48" s="63"/>
      <c r="SD48" s="63"/>
      <c r="SE48" s="63"/>
      <c r="SF48" s="63"/>
      <c r="SG48" s="63"/>
      <c r="SH48" s="63"/>
      <c r="SI48" s="63"/>
      <c r="SJ48" s="63"/>
      <c r="SK48" s="63"/>
      <c r="SL48" s="63"/>
      <c r="SM48" s="63"/>
      <c r="SN48" s="63"/>
      <c r="SO48" s="63"/>
      <c r="SP48" s="63"/>
      <c r="SQ48" s="63"/>
      <c r="SR48" s="63"/>
      <c r="SS48" s="63"/>
      <c r="ST48" s="63"/>
      <c r="SU48" s="63"/>
      <c r="SV48" s="63"/>
      <c r="SW48" s="63"/>
      <c r="SX48" s="63"/>
      <c r="SY48" s="63"/>
      <c r="SZ48" s="63"/>
      <c r="TA48" s="63"/>
      <c r="TB48" s="63"/>
      <c r="TC48" s="63"/>
      <c r="TD48" s="63"/>
      <c r="TE48" s="63"/>
      <c r="TF48" s="63"/>
      <c r="TG48" s="63"/>
      <c r="TH48" s="63"/>
      <c r="TI48" s="63"/>
      <c r="TJ48" s="63"/>
      <c r="TK48" s="63"/>
      <c r="TL48" s="63"/>
      <c r="TM48" s="63"/>
      <c r="TN48" s="63"/>
      <c r="TO48" s="63"/>
      <c r="TP48" s="63"/>
      <c r="TQ48" s="63"/>
      <c r="TR48" s="63"/>
      <c r="TS48" s="63"/>
      <c r="TT48" s="63"/>
      <c r="TU48" s="63"/>
      <c r="TV48" s="63"/>
      <c r="TW48" s="63"/>
      <c r="TX48" s="63"/>
      <c r="TY48" s="63"/>
      <c r="TZ48" s="63"/>
      <c r="UA48" s="63"/>
      <c r="UB48" s="63"/>
      <c r="UC48" s="63"/>
      <c r="UD48" s="63"/>
      <c r="UE48" s="63"/>
      <c r="UF48" s="63"/>
      <c r="UG48" s="63"/>
      <c r="UH48" s="63"/>
      <c r="UI48" s="63"/>
      <c r="UJ48" s="63"/>
      <c r="UK48" s="63"/>
      <c r="UL48" s="63"/>
      <c r="UM48" s="63"/>
      <c r="UN48" s="63"/>
      <c r="UO48" s="63"/>
      <c r="UP48" s="63"/>
      <c r="UQ48" s="63"/>
      <c r="UR48" s="63"/>
      <c r="US48" s="63"/>
      <c r="UT48" s="63"/>
      <c r="UU48" s="63"/>
      <c r="UV48" s="63"/>
      <c r="UW48" s="63"/>
      <c r="UX48" s="63"/>
      <c r="UY48" s="63"/>
      <c r="UZ48" s="63"/>
      <c r="VA48" s="63"/>
      <c r="VB48" s="63"/>
      <c r="VC48" s="63"/>
      <c r="VD48" s="63"/>
      <c r="VE48" s="63"/>
      <c r="VF48" s="63"/>
      <c r="VG48" s="63"/>
      <c r="VH48" s="63"/>
      <c r="VI48" s="63"/>
      <c r="VJ48" s="63"/>
      <c r="VK48" s="63"/>
      <c r="VL48" s="63"/>
      <c r="VM48" s="63"/>
      <c r="VN48" s="63"/>
      <c r="VO48" s="63"/>
      <c r="VP48" s="63"/>
      <c r="VQ48" s="63"/>
      <c r="VR48" s="63"/>
      <c r="VS48" s="63"/>
      <c r="VT48" s="63"/>
      <c r="VU48" s="63"/>
      <c r="VV48" s="63"/>
      <c r="VW48" s="63"/>
      <c r="VX48" s="63"/>
      <c r="VY48" s="63"/>
      <c r="VZ48" s="63"/>
      <c r="WA48" s="63"/>
      <c r="WB48" s="63"/>
      <c r="WC48" s="63"/>
      <c r="WD48" s="63"/>
      <c r="WE48" s="63"/>
      <c r="WF48" s="63"/>
      <c r="WG48" s="63"/>
      <c r="WH48" s="63"/>
      <c r="WI48" s="63"/>
      <c r="WJ48" s="63"/>
      <c r="WK48" s="63"/>
      <c r="WL48" s="63"/>
      <c r="WM48" s="63"/>
      <c r="WN48" s="63"/>
      <c r="WO48" s="63"/>
      <c r="WP48" s="63"/>
      <c r="WQ48" s="63"/>
      <c r="WR48" s="63"/>
      <c r="WS48" s="63"/>
      <c r="WT48" s="63"/>
      <c r="WU48" s="63"/>
      <c r="WV48" s="63"/>
      <c r="WW48" s="63"/>
      <c r="WX48" s="63"/>
      <c r="WY48" s="63"/>
      <c r="WZ48" s="63"/>
      <c r="XA48" s="63"/>
      <c r="XB48" s="63"/>
      <c r="XC48" s="63"/>
      <c r="XD48" s="63"/>
      <c r="XE48" s="63"/>
      <c r="XF48" s="63"/>
      <c r="XG48" s="63"/>
      <c r="XH48" s="63"/>
      <c r="XI48" s="63"/>
      <c r="XJ48" s="63"/>
      <c r="XK48" s="63"/>
      <c r="XL48" s="63"/>
      <c r="XM48" s="63"/>
      <c r="XN48" s="63"/>
      <c r="XO48" s="63"/>
      <c r="XP48" s="63"/>
      <c r="XQ48" s="63"/>
      <c r="XR48" s="63"/>
      <c r="XS48" s="63"/>
      <c r="XT48" s="63"/>
      <c r="XU48" s="63"/>
      <c r="XV48" s="63"/>
      <c r="XW48" s="63"/>
      <c r="XX48" s="63"/>
      <c r="XY48" s="63"/>
      <c r="XZ48" s="63"/>
      <c r="YA48" s="63"/>
      <c r="YB48" s="63"/>
      <c r="YC48" s="63"/>
      <c r="YD48" s="63"/>
      <c r="YE48" s="63"/>
      <c r="YF48" s="63"/>
      <c r="YG48" s="63"/>
      <c r="YH48" s="63"/>
      <c r="YI48" s="63"/>
      <c r="YJ48" s="63"/>
      <c r="YK48" s="63"/>
      <c r="YL48" s="63"/>
      <c r="YM48" s="63"/>
      <c r="YN48" s="63"/>
      <c r="YO48" s="63"/>
      <c r="YP48" s="63"/>
      <c r="YQ48" s="63"/>
      <c r="YR48" s="63"/>
      <c r="YS48" s="63"/>
      <c r="YT48" s="63"/>
      <c r="YU48" s="63"/>
      <c r="YV48" s="63"/>
      <c r="YW48" s="63"/>
      <c r="YX48" s="63"/>
      <c r="YY48" s="63"/>
      <c r="YZ48" s="63"/>
      <c r="ZA48" s="63"/>
      <c r="ZB48" s="63"/>
      <c r="ZC48" s="63"/>
      <c r="ZD48" s="63"/>
      <c r="ZE48" s="63"/>
      <c r="ZF48" s="63"/>
      <c r="ZG48" s="63"/>
      <c r="ZH48" s="63"/>
      <c r="ZI48" s="63"/>
      <c r="ZJ48" s="63"/>
      <c r="ZK48" s="63"/>
      <c r="ZL48" s="63"/>
      <c r="ZM48" s="63"/>
      <c r="ZN48" s="63"/>
      <c r="ZO48" s="63"/>
      <c r="ZP48" s="63"/>
      <c r="ZQ48" s="63"/>
      <c r="ZR48" s="63"/>
      <c r="ZS48" s="63"/>
      <c r="ZT48" s="63"/>
      <c r="ZU48" s="63"/>
      <c r="ZV48" s="63"/>
      <c r="ZW48" s="63"/>
      <c r="ZX48" s="63"/>
      <c r="ZY48" s="63"/>
      <c r="ZZ48" s="63"/>
      <c r="AAA48" s="63"/>
      <c r="AAB48" s="63"/>
      <c r="AAC48" s="63"/>
      <c r="AAD48" s="63"/>
      <c r="AAE48" s="63"/>
      <c r="AAF48" s="63"/>
      <c r="AAG48" s="63"/>
      <c r="AAH48" s="63"/>
      <c r="AAI48" s="63"/>
      <c r="AAJ48" s="63"/>
      <c r="AAK48" s="63"/>
      <c r="AAL48" s="63"/>
      <c r="AAM48" s="63"/>
      <c r="AAN48" s="63"/>
      <c r="AAO48" s="63"/>
      <c r="AAP48" s="63"/>
      <c r="AAQ48" s="63"/>
      <c r="AAR48" s="63"/>
      <c r="AAS48" s="63"/>
      <c r="AAT48" s="63"/>
      <c r="AAU48" s="63"/>
      <c r="AAV48" s="63"/>
      <c r="AAW48" s="63"/>
      <c r="AAX48" s="63"/>
      <c r="AAY48" s="63"/>
      <c r="AAZ48" s="63"/>
      <c r="ABA48" s="63"/>
      <c r="ABB48" s="63"/>
      <c r="ABC48" s="63"/>
      <c r="ABD48" s="63"/>
      <c r="ABE48" s="63"/>
      <c r="ABF48" s="63"/>
      <c r="ABG48" s="63"/>
      <c r="ABH48" s="63"/>
      <c r="ABI48" s="63"/>
      <c r="ABJ48" s="63"/>
      <c r="ABK48" s="63"/>
      <c r="ABL48" s="63"/>
      <c r="ABM48" s="63"/>
      <c r="ABN48" s="63"/>
      <c r="ABO48" s="63"/>
      <c r="ABP48" s="63"/>
      <c r="ABQ48" s="63"/>
      <c r="ABR48" s="63"/>
      <c r="ABS48" s="63"/>
      <c r="ABT48" s="63"/>
      <c r="ABU48" s="63"/>
      <c r="ABV48" s="63"/>
      <c r="ABW48" s="63"/>
      <c r="ABX48" s="63"/>
      <c r="ABY48" s="63"/>
      <c r="ABZ48" s="63"/>
      <c r="ACA48" s="63"/>
      <c r="ACB48" s="63"/>
      <c r="ACC48" s="63"/>
      <c r="ACD48" s="63"/>
      <c r="ACE48" s="63"/>
      <c r="ACF48" s="63"/>
      <c r="ACG48" s="63"/>
      <c r="ACH48" s="63"/>
      <c r="ACI48" s="63"/>
      <c r="ACJ48" s="63"/>
      <c r="ACK48" s="63"/>
      <c r="ACL48" s="63"/>
      <c r="ACM48" s="63"/>
      <c r="ACN48" s="63"/>
      <c r="ACO48" s="63"/>
      <c r="ACP48" s="63"/>
      <c r="ACQ48" s="63"/>
      <c r="ACR48" s="63"/>
      <c r="ACS48" s="63"/>
      <c r="ACT48" s="63"/>
      <c r="ACU48" s="63"/>
      <c r="ACV48" s="63"/>
      <c r="ACW48" s="63"/>
      <c r="ACX48" s="63"/>
      <c r="ACY48" s="63"/>
      <c r="ACZ48" s="63"/>
      <c r="ADA48" s="63"/>
      <c r="ADB48" s="63"/>
      <c r="ADC48" s="63"/>
      <c r="ADD48" s="63"/>
      <c r="ADE48" s="63"/>
      <c r="ADF48" s="63"/>
      <c r="ADG48" s="63"/>
      <c r="ADH48" s="63"/>
      <c r="ADI48" s="63"/>
      <c r="ADJ48" s="63"/>
      <c r="ADK48" s="63"/>
      <c r="ADL48" s="63"/>
      <c r="ADM48" s="63"/>
      <c r="ADN48" s="63"/>
      <c r="ADO48" s="63"/>
      <c r="ADP48" s="63"/>
      <c r="ADQ48" s="63"/>
      <c r="ADR48" s="63"/>
      <c r="ADS48" s="63"/>
      <c r="ADT48" s="63"/>
      <c r="ADU48" s="63"/>
      <c r="ADV48" s="63"/>
      <c r="ADW48" s="63"/>
      <c r="ADX48" s="63"/>
      <c r="ADY48" s="63"/>
      <c r="ADZ48" s="63"/>
      <c r="AEA48" s="63"/>
      <c r="AEB48" s="63"/>
      <c r="AEC48" s="63"/>
      <c r="AED48" s="63"/>
      <c r="AEE48" s="63"/>
      <c r="AEF48" s="63"/>
      <c r="AEG48" s="63"/>
      <c r="AEH48" s="63"/>
      <c r="AEI48" s="63"/>
      <c r="AEJ48" s="63"/>
      <c r="AEK48" s="63"/>
      <c r="AEL48" s="63"/>
      <c r="AEM48" s="63"/>
      <c r="AEN48" s="63"/>
      <c r="AEO48" s="63"/>
      <c r="AEP48" s="63"/>
      <c r="AEQ48" s="63"/>
      <c r="AER48" s="63"/>
      <c r="AES48" s="63"/>
      <c r="AET48" s="63"/>
      <c r="AEU48" s="63"/>
      <c r="AEV48" s="63"/>
      <c r="AEW48" s="63"/>
      <c r="AEX48" s="63"/>
      <c r="AEY48" s="63"/>
      <c r="AEZ48" s="63"/>
      <c r="AFA48" s="63"/>
      <c r="AFB48" s="63"/>
      <c r="AFC48" s="63"/>
      <c r="AFD48" s="63"/>
      <c r="AFE48" s="63"/>
      <c r="AFF48" s="63"/>
      <c r="AFG48" s="63"/>
      <c r="AFH48" s="63"/>
      <c r="AFI48" s="63"/>
      <c r="AFJ48" s="63"/>
      <c r="AFK48" s="63"/>
      <c r="AFL48" s="63"/>
      <c r="AFM48" s="63"/>
      <c r="AFN48" s="63"/>
      <c r="AFO48" s="63"/>
      <c r="AFP48" s="63"/>
      <c r="AFQ48" s="63"/>
      <c r="AFR48" s="63"/>
      <c r="AFS48" s="63"/>
      <c r="AFT48" s="63"/>
      <c r="AFU48" s="63"/>
      <c r="AFV48" s="63"/>
      <c r="AFW48" s="63"/>
      <c r="AFX48" s="63"/>
      <c r="AFY48" s="63"/>
      <c r="AFZ48" s="63"/>
      <c r="AGA48" s="63"/>
      <c r="AGB48" s="63"/>
      <c r="AGC48" s="63"/>
      <c r="AGD48" s="63"/>
      <c r="AGE48" s="63"/>
      <c r="AGF48" s="63"/>
      <c r="AGG48" s="63"/>
      <c r="AGH48" s="63"/>
      <c r="AGI48" s="63"/>
      <c r="AGJ48" s="63"/>
      <c r="AGK48" s="63"/>
      <c r="AGL48" s="63"/>
      <c r="AGM48" s="63"/>
      <c r="AGN48" s="63"/>
      <c r="AGO48" s="63"/>
      <c r="AGP48" s="63"/>
      <c r="AGQ48" s="63"/>
      <c r="AGR48" s="63"/>
      <c r="AGS48" s="63"/>
      <c r="AGT48" s="63"/>
      <c r="AGU48" s="63"/>
      <c r="AGV48" s="63"/>
      <c r="AGW48" s="63"/>
      <c r="AGX48" s="63"/>
      <c r="AGY48" s="63"/>
      <c r="AGZ48" s="63"/>
      <c r="AHA48" s="63"/>
      <c r="AHB48" s="63"/>
      <c r="AHC48" s="63"/>
      <c r="AHD48" s="63"/>
      <c r="AHE48" s="63"/>
      <c r="AHF48" s="63"/>
      <c r="AHG48" s="63"/>
      <c r="AHH48" s="63"/>
      <c r="AHI48" s="63"/>
      <c r="AHJ48" s="63"/>
      <c r="AHK48" s="63"/>
      <c r="AHL48" s="63"/>
      <c r="AHM48" s="63"/>
      <c r="AHN48" s="63"/>
      <c r="AHO48" s="63"/>
      <c r="AHP48" s="63"/>
      <c r="AHQ48" s="63"/>
      <c r="AHR48" s="63"/>
      <c r="AHS48" s="63"/>
      <c r="AHT48" s="63"/>
      <c r="AHU48" s="63"/>
      <c r="AHV48" s="63"/>
      <c r="AHW48" s="63"/>
      <c r="AHX48" s="63"/>
      <c r="AHY48" s="63"/>
      <c r="AHZ48" s="63"/>
      <c r="AIA48" s="63"/>
      <c r="AIB48" s="63"/>
      <c r="AIC48" s="63"/>
      <c r="AID48" s="63"/>
      <c r="AIE48" s="63"/>
      <c r="AIF48" s="63"/>
      <c r="AIG48" s="63"/>
      <c r="AIH48" s="63"/>
      <c r="AII48" s="63"/>
      <c r="AIJ48" s="63"/>
      <c r="AIK48" s="63"/>
      <c r="AIL48" s="63"/>
      <c r="AIM48" s="63"/>
      <c r="AIN48" s="63"/>
      <c r="AIO48" s="63"/>
      <c r="AIP48" s="63"/>
      <c r="AIQ48" s="63"/>
      <c r="AIR48" s="63"/>
      <c r="AIS48" s="63"/>
      <c r="AIT48" s="63"/>
      <c r="AIU48" s="63"/>
      <c r="AIV48" s="63"/>
      <c r="AIW48" s="63"/>
      <c r="AIX48" s="63"/>
      <c r="AIY48" s="63"/>
      <c r="AIZ48" s="63"/>
      <c r="AJA48" s="63"/>
      <c r="AJB48" s="63"/>
      <c r="AJC48" s="63"/>
      <c r="AJD48" s="63"/>
      <c r="AJE48" s="63"/>
      <c r="AJF48" s="63"/>
      <c r="AJG48" s="63"/>
      <c r="AJH48" s="63"/>
      <c r="AJI48" s="63"/>
      <c r="AJJ48" s="63"/>
      <c r="AJK48" s="63"/>
      <c r="AJL48" s="63"/>
      <c r="AJM48" s="63"/>
      <c r="AJN48" s="63"/>
      <c r="AJO48" s="63"/>
      <c r="AJP48" s="63"/>
      <c r="AJQ48" s="63"/>
      <c r="AJR48" s="63"/>
      <c r="AJS48" s="63"/>
      <c r="AJT48" s="63"/>
      <c r="AJU48" s="63"/>
      <c r="AJV48" s="63"/>
      <c r="AJW48" s="63"/>
      <c r="AJX48" s="63"/>
      <c r="AJY48" s="63"/>
      <c r="AJZ48" s="63"/>
      <c r="AKA48" s="63"/>
      <c r="AKB48" s="63"/>
      <c r="AKC48" s="63"/>
      <c r="AKD48" s="63"/>
      <c r="AKE48" s="63"/>
      <c r="AKF48" s="63"/>
      <c r="AKG48" s="63"/>
      <c r="AKH48" s="63"/>
      <c r="AKI48" s="63"/>
      <c r="AKJ48" s="63"/>
      <c r="AKK48" s="63"/>
      <c r="AKL48" s="63"/>
      <c r="AKM48" s="63"/>
      <c r="AKN48" s="63"/>
      <c r="AKO48" s="63"/>
      <c r="AKP48" s="63"/>
      <c r="AKQ48" s="63"/>
      <c r="AKR48" s="63"/>
      <c r="AKS48" s="63"/>
      <c r="AKT48" s="63"/>
      <c r="AKU48" s="63"/>
      <c r="AKV48" s="63"/>
      <c r="AKW48" s="63"/>
      <c r="AKX48" s="63"/>
      <c r="AKY48" s="63"/>
      <c r="AKZ48" s="63"/>
      <c r="ALA48" s="63"/>
      <c r="ALB48" s="63"/>
      <c r="ALC48" s="63"/>
      <c r="ALD48" s="63"/>
      <c r="ALE48" s="63"/>
      <c r="ALF48" s="63"/>
      <c r="ALG48" s="63"/>
      <c r="ALH48" s="63"/>
      <c r="ALI48" s="63"/>
      <c r="ALJ48" s="63"/>
      <c r="ALK48" s="63"/>
      <c r="ALL48" s="63"/>
      <c r="ALM48" s="63"/>
      <c r="ALN48" s="63"/>
      <c r="ALO48" s="63"/>
      <c r="ALP48" s="63"/>
      <c r="ALQ48" s="63"/>
      <c r="ALR48" s="63"/>
      <c r="ALS48" s="63"/>
      <c r="ALT48" s="63"/>
      <c r="ALU48" s="63"/>
      <c r="ALV48" s="63"/>
      <c r="ALW48" s="63"/>
      <c r="ALX48" s="63"/>
      <c r="ALY48" s="63"/>
      <c r="ALZ48" s="63"/>
      <c r="AMA48" s="63"/>
      <c r="AMB48" s="63"/>
      <c r="AMC48" s="63"/>
      <c r="AMD48" s="63"/>
      <c r="AME48" s="63"/>
      <c r="AMF48" s="63"/>
      <c r="AMG48" s="63"/>
      <c r="AMH48" s="63"/>
      <c r="AMI48" s="63"/>
      <c r="AMJ48" s="63"/>
      <c r="AMK48" s="63"/>
      <c r="AML48" s="63"/>
      <c r="AMM48" s="63"/>
      <c r="AMN48" s="63"/>
      <c r="AMO48" s="63"/>
      <c r="AMP48" s="63"/>
      <c r="AMQ48" s="63"/>
      <c r="AMR48" s="63"/>
      <c r="AMS48" s="63"/>
      <c r="AMT48" s="63"/>
      <c r="AMU48" s="63"/>
      <c r="AMV48" s="63"/>
      <c r="AMW48" s="63"/>
      <c r="AMX48" s="63"/>
      <c r="AMY48" s="63"/>
      <c r="AMZ48" s="63"/>
      <c r="ANA48" s="63"/>
      <c r="ANB48" s="63"/>
      <c r="ANC48" s="63"/>
      <c r="AND48" s="63"/>
      <c r="ANE48" s="63"/>
      <c r="ANF48" s="63"/>
      <c r="ANG48" s="63"/>
      <c r="ANH48" s="63"/>
      <c r="ANI48" s="63"/>
      <c r="ANJ48" s="63"/>
      <c r="ANK48" s="63"/>
      <c r="ANL48" s="63"/>
      <c r="ANM48" s="63"/>
      <c r="ANN48" s="63"/>
      <c r="ANO48" s="63"/>
      <c r="ANP48" s="63"/>
      <c r="ANQ48" s="63"/>
      <c r="ANR48" s="63"/>
      <c r="ANS48" s="63"/>
      <c r="ANT48" s="63"/>
      <c r="ANU48" s="63"/>
      <c r="ANV48" s="63"/>
      <c r="ANW48" s="63"/>
      <c r="ANX48" s="63"/>
      <c r="ANY48" s="63"/>
      <c r="ANZ48" s="63"/>
      <c r="AOA48" s="63"/>
      <c r="AOB48" s="63"/>
      <c r="AOC48" s="63"/>
      <c r="AOD48" s="63"/>
      <c r="AOE48" s="63"/>
      <c r="AOF48" s="63"/>
      <c r="AOG48" s="63"/>
      <c r="AOH48" s="63"/>
      <c r="AOI48" s="63"/>
      <c r="AOJ48" s="63"/>
      <c r="AOK48" s="63"/>
      <c r="AOL48" s="63"/>
      <c r="AOM48" s="63"/>
      <c r="AON48" s="63"/>
      <c r="AOO48" s="63"/>
      <c r="AOP48" s="63"/>
      <c r="AOQ48" s="63"/>
      <c r="AOR48" s="63"/>
      <c r="AOS48" s="63"/>
      <c r="AOT48" s="63"/>
      <c r="AOU48" s="63"/>
      <c r="AOV48" s="63"/>
      <c r="AOW48" s="63"/>
      <c r="AOX48" s="63"/>
      <c r="AOY48" s="63"/>
      <c r="AOZ48" s="63"/>
      <c r="APA48" s="63"/>
      <c r="APB48" s="63"/>
      <c r="APC48" s="63"/>
      <c r="APD48" s="63"/>
      <c r="APE48" s="63"/>
      <c r="APF48" s="63"/>
      <c r="APG48" s="63"/>
      <c r="APH48" s="63"/>
      <c r="API48" s="63"/>
      <c r="APJ48" s="63"/>
      <c r="APK48" s="63"/>
      <c r="APL48" s="63"/>
      <c r="APM48" s="63"/>
      <c r="APN48" s="63"/>
      <c r="APO48" s="63"/>
      <c r="APP48" s="63"/>
      <c r="APQ48" s="63"/>
      <c r="APR48" s="63"/>
      <c r="APS48" s="63"/>
      <c r="APT48" s="63"/>
      <c r="APU48" s="63"/>
      <c r="APV48" s="63"/>
      <c r="APW48" s="63"/>
      <c r="APX48" s="63"/>
      <c r="APY48" s="63"/>
      <c r="APZ48" s="63"/>
      <c r="AQA48" s="63"/>
      <c r="AQB48" s="63"/>
      <c r="AQC48" s="63"/>
      <c r="AQD48" s="63"/>
      <c r="AQE48" s="63"/>
      <c r="AQF48" s="63"/>
      <c r="AQG48" s="63"/>
      <c r="AQH48" s="63"/>
      <c r="AQI48" s="63"/>
      <c r="AQJ48" s="63"/>
      <c r="AQK48" s="63"/>
      <c r="AQL48" s="63"/>
      <c r="AQM48" s="63"/>
      <c r="AQN48" s="63"/>
      <c r="AQO48" s="63"/>
      <c r="AQP48" s="63"/>
      <c r="AQQ48" s="63"/>
      <c r="AQR48" s="63"/>
      <c r="AQS48" s="63"/>
      <c r="AQT48" s="63"/>
      <c r="AQU48" s="63"/>
      <c r="AQV48" s="63"/>
      <c r="AQW48" s="63"/>
      <c r="AQX48" s="63"/>
      <c r="AQY48" s="63"/>
      <c r="AQZ48" s="63"/>
      <c r="ARA48" s="63"/>
      <c r="ARB48" s="63"/>
      <c r="ARC48" s="63"/>
      <c r="ARD48" s="63"/>
      <c r="ARE48" s="63"/>
      <c r="ARF48" s="63"/>
      <c r="ARG48" s="63"/>
      <c r="ARH48" s="63"/>
      <c r="ARI48" s="63"/>
      <c r="ARJ48" s="63"/>
      <c r="ARK48" s="63"/>
      <c r="ARL48" s="63"/>
      <c r="ARM48" s="63"/>
      <c r="ARN48" s="63"/>
      <c r="ARO48" s="63"/>
      <c r="ARP48" s="63"/>
      <c r="ARQ48" s="63"/>
      <c r="ARR48" s="63"/>
      <c r="ARS48" s="63"/>
      <c r="ART48" s="63"/>
      <c r="ARU48" s="63"/>
      <c r="ARV48" s="63"/>
      <c r="ARW48" s="63"/>
      <c r="ARX48" s="63"/>
      <c r="ARY48" s="63"/>
      <c r="ARZ48" s="63"/>
      <c r="ASA48" s="63"/>
      <c r="ASB48" s="63"/>
      <c r="ASC48" s="63"/>
      <c r="ASD48" s="63"/>
      <c r="ASE48" s="63"/>
      <c r="ASF48" s="63"/>
      <c r="ASG48" s="63"/>
      <c r="ASH48" s="63"/>
      <c r="ASI48" s="63"/>
      <c r="ASJ48" s="63"/>
      <c r="ASK48" s="63"/>
      <c r="ASL48" s="63"/>
      <c r="ASM48" s="63"/>
      <c r="ASN48" s="63"/>
      <c r="ASO48" s="63"/>
      <c r="ASP48" s="63"/>
      <c r="ASQ48" s="63"/>
      <c r="ASR48" s="63"/>
      <c r="ASS48" s="63"/>
      <c r="AST48" s="63"/>
      <c r="ASU48" s="63"/>
      <c r="ASV48" s="63"/>
      <c r="ASW48" s="63"/>
      <c r="ASX48" s="63"/>
      <c r="ASY48" s="63"/>
      <c r="ASZ48" s="63"/>
      <c r="ATA48" s="63"/>
      <c r="ATB48" s="63"/>
      <c r="ATC48" s="63"/>
      <c r="ATD48" s="63"/>
      <c r="ATE48" s="63"/>
      <c r="ATF48" s="63"/>
      <c r="ATG48" s="63"/>
      <c r="ATH48" s="63"/>
      <c r="ATI48" s="63"/>
      <c r="ATJ48" s="63"/>
      <c r="ATK48" s="63"/>
      <c r="ATL48" s="63"/>
      <c r="ATM48" s="63"/>
      <c r="ATN48" s="63"/>
      <c r="ATO48" s="63"/>
      <c r="ATP48" s="63"/>
      <c r="ATQ48" s="63"/>
      <c r="ATR48" s="63"/>
      <c r="ATS48" s="63"/>
      <c r="ATT48" s="63"/>
      <c r="ATU48" s="63"/>
      <c r="ATV48" s="63"/>
      <c r="ATW48" s="63"/>
      <c r="ATX48" s="63"/>
      <c r="ATY48" s="63"/>
      <c r="ATZ48" s="63"/>
      <c r="AUA48" s="63"/>
      <c r="AUB48" s="63"/>
      <c r="AUC48" s="63"/>
      <c r="AUD48" s="63"/>
      <c r="AUE48" s="63"/>
      <c r="AUF48" s="63"/>
      <c r="AUG48" s="63"/>
      <c r="AUH48" s="63"/>
      <c r="AUI48" s="63"/>
      <c r="AUJ48" s="63"/>
      <c r="AUK48" s="63"/>
      <c r="AUL48" s="63"/>
      <c r="AUM48" s="63"/>
      <c r="AUN48" s="63"/>
      <c r="AUO48" s="63"/>
      <c r="AUP48" s="63"/>
      <c r="AUQ48" s="63"/>
      <c r="AUR48" s="63"/>
      <c r="AUS48" s="63"/>
      <c r="AUT48" s="63"/>
      <c r="AUU48" s="63"/>
      <c r="AUV48" s="63"/>
      <c r="AUW48" s="63"/>
      <c r="AUX48" s="63"/>
      <c r="AUY48" s="63"/>
      <c r="AUZ48" s="63"/>
      <c r="AVA48" s="63"/>
      <c r="AVB48" s="63"/>
      <c r="AVC48" s="63"/>
      <c r="AVD48" s="63"/>
      <c r="AVE48" s="63"/>
      <c r="AVF48" s="63"/>
      <c r="AVG48" s="63"/>
      <c r="AVH48" s="63"/>
      <c r="AVI48" s="63"/>
      <c r="AVJ48" s="63"/>
      <c r="AVK48" s="63"/>
      <c r="AVL48" s="63"/>
      <c r="AVM48" s="63"/>
      <c r="AVN48" s="63"/>
      <c r="AVO48" s="63"/>
      <c r="AVP48" s="63"/>
      <c r="AVQ48" s="63"/>
      <c r="AVR48" s="63"/>
      <c r="AVS48" s="63"/>
      <c r="AVT48" s="63"/>
      <c r="AVU48" s="63"/>
      <c r="AVV48" s="63"/>
      <c r="AVW48" s="63"/>
      <c r="AVX48" s="63"/>
      <c r="AVY48" s="63"/>
      <c r="AVZ48" s="63"/>
      <c r="AWA48" s="63"/>
      <c r="AWB48" s="63"/>
      <c r="AWC48" s="63"/>
      <c r="AWD48" s="63"/>
      <c r="AWE48" s="63"/>
      <c r="AWF48" s="63"/>
      <c r="AWG48" s="63"/>
      <c r="AWH48" s="63"/>
      <c r="AWI48" s="63"/>
      <c r="AWJ48" s="63"/>
      <c r="AWK48" s="63"/>
      <c r="AWL48" s="63"/>
      <c r="AWM48" s="63"/>
      <c r="AWN48" s="63"/>
      <c r="AWO48" s="63"/>
      <c r="AWP48" s="63"/>
      <c r="AWQ48" s="63"/>
      <c r="AWR48" s="63"/>
      <c r="AWS48" s="63"/>
      <c r="AWT48" s="63"/>
      <c r="AWU48" s="63"/>
      <c r="AWV48" s="63"/>
      <c r="AWW48" s="63"/>
      <c r="AWX48" s="63"/>
      <c r="AWY48" s="63"/>
      <c r="AWZ48" s="63"/>
      <c r="AXA48" s="63"/>
      <c r="AXB48" s="63"/>
      <c r="AXC48" s="63"/>
      <c r="AXD48" s="63"/>
      <c r="AXE48" s="63"/>
      <c r="AXF48" s="63"/>
      <c r="AXG48" s="63"/>
      <c r="AXH48" s="63"/>
      <c r="AXI48" s="63"/>
      <c r="AXJ48" s="63"/>
      <c r="AXK48" s="63"/>
      <c r="AXL48" s="63"/>
      <c r="AXM48" s="63"/>
      <c r="AXN48" s="63"/>
      <c r="AXO48" s="63"/>
      <c r="AXP48" s="63"/>
      <c r="AXQ48" s="63"/>
      <c r="AXR48" s="63"/>
      <c r="AXS48" s="63"/>
      <c r="AXT48" s="63"/>
      <c r="AXU48" s="63"/>
      <c r="AXV48" s="63"/>
      <c r="AXW48" s="63"/>
      <c r="AXX48" s="63"/>
      <c r="AXY48" s="63"/>
      <c r="AXZ48" s="63"/>
      <c r="AYA48" s="63"/>
      <c r="AYB48" s="63"/>
      <c r="AYC48" s="63"/>
      <c r="AYD48" s="63"/>
      <c r="AYE48" s="63"/>
      <c r="AYF48" s="63"/>
      <c r="AYG48" s="63"/>
      <c r="AYH48" s="63"/>
      <c r="AYI48" s="63"/>
      <c r="AYJ48" s="63"/>
      <c r="AYK48" s="63"/>
      <c r="AYL48" s="63"/>
      <c r="AYM48" s="63"/>
      <c r="AYN48" s="63"/>
      <c r="AYO48" s="63"/>
      <c r="AYP48" s="63"/>
      <c r="AYQ48" s="63"/>
      <c r="AYR48" s="63"/>
      <c r="AYS48" s="63"/>
      <c r="AYT48" s="63"/>
      <c r="AYU48" s="63"/>
      <c r="AYV48" s="63"/>
      <c r="AYW48" s="63"/>
      <c r="AYX48" s="63"/>
      <c r="AYY48" s="63"/>
      <c r="AYZ48" s="63"/>
      <c r="AZA48" s="63"/>
      <c r="AZB48" s="63"/>
      <c r="AZC48" s="63"/>
      <c r="AZD48" s="63"/>
      <c r="AZE48" s="63"/>
      <c r="AZF48" s="63"/>
      <c r="AZG48" s="63"/>
      <c r="AZH48" s="63"/>
      <c r="AZI48" s="63"/>
      <c r="AZJ48" s="63"/>
      <c r="AZK48" s="63"/>
      <c r="AZL48" s="63"/>
      <c r="AZM48" s="63"/>
      <c r="AZN48" s="63"/>
      <c r="AZO48" s="63"/>
      <c r="AZP48" s="63"/>
      <c r="AZQ48" s="63"/>
      <c r="AZR48" s="63"/>
      <c r="AZS48" s="63"/>
      <c r="AZT48" s="63"/>
      <c r="AZU48" s="63"/>
      <c r="AZV48" s="63"/>
      <c r="AZW48" s="63"/>
      <c r="AZX48" s="63"/>
      <c r="AZY48" s="63"/>
      <c r="AZZ48" s="63"/>
      <c r="BAA48" s="63"/>
      <c r="BAB48" s="63"/>
      <c r="BAC48" s="63"/>
      <c r="BAD48" s="63"/>
      <c r="BAE48" s="63"/>
      <c r="BAF48" s="63"/>
      <c r="BAG48" s="63"/>
      <c r="BAH48" s="63"/>
      <c r="BAI48" s="63"/>
      <c r="BAJ48" s="63"/>
      <c r="BAK48" s="63"/>
      <c r="BAL48" s="63"/>
      <c r="BAM48" s="63"/>
      <c r="BAN48" s="63"/>
      <c r="BAO48" s="63"/>
      <c r="BAP48" s="63"/>
      <c r="BAQ48" s="63"/>
      <c r="BAR48" s="63"/>
      <c r="BAS48" s="63"/>
      <c r="BAT48" s="63"/>
      <c r="BAU48" s="63"/>
      <c r="BAV48" s="63"/>
      <c r="BAW48" s="63"/>
      <c r="BAX48" s="63"/>
      <c r="BAY48" s="63"/>
      <c r="BAZ48" s="63"/>
      <c r="BBA48" s="63"/>
      <c r="BBB48" s="63"/>
      <c r="BBC48" s="63"/>
      <c r="BBD48" s="63"/>
      <c r="BBE48" s="63"/>
      <c r="BBF48" s="63"/>
      <c r="BBG48" s="63"/>
      <c r="BBH48" s="63"/>
      <c r="BBI48" s="63"/>
      <c r="BBJ48" s="63"/>
      <c r="BBK48" s="63"/>
      <c r="BBL48" s="63"/>
      <c r="BBM48" s="63"/>
      <c r="BBN48" s="63"/>
      <c r="BBO48" s="63"/>
      <c r="BBP48" s="63"/>
      <c r="BBQ48" s="63"/>
      <c r="BBR48" s="63"/>
      <c r="BBS48" s="63"/>
      <c r="BBT48" s="63"/>
      <c r="BBU48" s="63"/>
      <c r="BBV48" s="63"/>
      <c r="BBW48" s="63"/>
      <c r="BBX48" s="63"/>
      <c r="BBY48" s="63"/>
      <c r="BBZ48" s="63"/>
      <c r="BCA48" s="63"/>
      <c r="BCB48" s="63"/>
      <c r="BCC48" s="63"/>
      <c r="BCD48" s="63"/>
      <c r="BCE48" s="63"/>
      <c r="BCF48" s="63"/>
      <c r="BCG48" s="63"/>
      <c r="BCH48" s="63"/>
      <c r="BCI48" s="63"/>
      <c r="BCJ48" s="63"/>
      <c r="BCK48" s="63"/>
      <c r="BCL48" s="63"/>
      <c r="BCM48" s="63"/>
      <c r="BCN48" s="63"/>
      <c r="BCO48" s="63"/>
      <c r="BCP48" s="63"/>
      <c r="BCQ48" s="63"/>
      <c r="BCR48" s="63"/>
      <c r="BCS48" s="63"/>
      <c r="BCT48" s="63"/>
      <c r="BCU48" s="63"/>
      <c r="BCV48" s="63"/>
      <c r="BCW48" s="63"/>
      <c r="BCX48" s="63"/>
      <c r="BCY48" s="63"/>
      <c r="BCZ48" s="63"/>
      <c r="BDA48" s="63"/>
      <c r="BDB48" s="63"/>
      <c r="BDC48" s="63"/>
      <c r="BDD48" s="63"/>
      <c r="BDE48" s="63"/>
      <c r="BDF48" s="63"/>
      <c r="BDG48" s="63"/>
      <c r="BDH48" s="63"/>
      <c r="BDI48" s="63"/>
      <c r="BDJ48" s="63"/>
      <c r="BDK48" s="63"/>
      <c r="BDL48" s="63"/>
      <c r="BDM48" s="63"/>
      <c r="BDN48" s="63"/>
      <c r="BDO48" s="63"/>
      <c r="BDP48" s="63"/>
      <c r="BDQ48" s="63"/>
      <c r="BDR48" s="63"/>
      <c r="BDS48" s="63"/>
      <c r="BDT48" s="63"/>
      <c r="BDU48" s="63"/>
      <c r="BDV48" s="63"/>
      <c r="BDW48" s="63"/>
      <c r="BDX48" s="63"/>
      <c r="BDY48" s="63"/>
      <c r="BDZ48" s="63"/>
      <c r="BEA48" s="63"/>
      <c r="BEB48" s="63"/>
      <c r="BEC48" s="63"/>
      <c r="BED48" s="63"/>
      <c r="BEE48" s="63"/>
      <c r="BEF48" s="63"/>
      <c r="BEG48" s="63"/>
      <c r="BEH48" s="63"/>
      <c r="BEI48" s="63"/>
      <c r="BEJ48" s="63"/>
      <c r="BEK48" s="63"/>
      <c r="BEL48" s="63"/>
      <c r="BEM48" s="63"/>
      <c r="BEN48" s="63"/>
      <c r="BEO48" s="63"/>
      <c r="BEP48" s="63"/>
      <c r="BEQ48" s="63"/>
      <c r="BER48" s="63"/>
      <c r="BES48" s="63"/>
      <c r="BET48" s="63"/>
      <c r="BEU48" s="63"/>
      <c r="BEV48" s="63"/>
      <c r="BEW48" s="63"/>
      <c r="BEX48" s="63"/>
      <c r="BEY48" s="63"/>
      <c r="BEZ48" s="63"/>
      <c r="BFA48" s="63"/>
      <c r="BFB48" s="63"/>
      <c r="BFC48" s="63"/>
      <c r="BFD48" s="63"/>
      <c r="BFE48" s="63"/>
      <c r="BFF48" s="63"/>
      <c r="BFG48" s="63"/>
      <c r="BFH48" s="63"/>
      <c r="BFI48" s="63"/>
      <c r="BFJ48" s="63"/>
      <c r="BFK48" s="63"/>
      <c r="BFL48" s="63"/>
      <c r="BFM48" s="63"/>
      <c r="BFN48" s="63"/>
      <c r="BFO48" s="63"/>
      <c r="BFP48" s="63"/>
      <c r="BFQ48" s="63"/>
      <c r="BFR48" s="63"/>
      <c r="BFS48" s="63"/>
      <c r="BFT48" s="63"/>
      <c r="BFU48" s="63"/>
      <c r="BFV48" s="63"/>
      <c r="BFW48" s="63"/>
      <c r="BFX48" s="63"/>
      <c r="BFY48" s="63"/>
      <c r="BFZ48" s="63"/>
      <c r="BGA48" s="63"/>
      <c r="BGB48" s="63"/>
      <c r="BGC48" s="63"/>
      <c r="BGD48" s="63"/>
      <c r="BGE48" s="63"/>
      <c r="BGF48" s="63"/>
      <c r="BGG48" s="63"/>
      <c r="BGH48" s="63"/>
      <c r="BGI48" s="63"/>
      <c r="BGJ48" s="63"/>
      <c r="BGK48" s="63"/>
      <c r="BGL48" s="63"/>
      <c r="BGM48" s="63"/>
      <c r="BGN48" s="63"/>
      <c r="BGO48" s="63"/>
      <c r="BGP48" s="63"/>
      <c r="BGQ48" s="63"/>
      <c r="BGR48" s="63"/>
      <c r="BGS48" s="63"/>
      <c r="BGT48" s="63"/>
      <c r="BGU48" s="63"/>
      <c r="BGV48" s="63"/>
      <c r="BGW48" s="63"/>
      <c r="BGX48" s="63"/>
      <c r="BGY48" s="63"/>
      <c r="BGZ48" s="63"/>
      <c r="BHA48" s="63"/>
      <c r="BHB48" s="63"/>
      <c r="BHC48" s="63"/>
      <c r="BHD48" s="63"/>
      <c r="BHE48" s="63"/>
      <c r="BHF48" s="63"/>
      <c r="BHG48" s="63"/>
      <c r="BHH48" s="63"/>
      <c r="BHI48" s="63"/>
      <c r="BHJ48" s="63"/>
      <c r="BHK48" s="63"/>
      <c r="BHL48" s="63"/>
      <c r="BHM48" s="63"/>
      <c r="BHN48" s="63"/>
      <c r="BHO48" s="63"/>
      <c r="BHP48" s="63"/>
      <c r="BHQ48" s="63"/>
      <c r="BHR48" s="63"/>
      <c r="BHS48" s="63"/>
      <c r="BHT48" s="63"/>
      <c r="BHU48" s="63"/>
      <c r="BHV48" s="63"/>
      <c r="BHW48" s="63"/>
      <c r="BHX48" s="63"/>
      <c r="BHY48" s="63"/>
      <c r="BHZ48" s="63"/>
      <c r="BIA48" s="63"/>
      <c r="BIB48" s="63"/>
      <c r="BIC48" s="63"/>
      <c r="BID48" s="63"/>
      <c r="BIE48" s="63"/>
      <c r="BIF48" s="63"/>
      <c r="BIG48" s="63"/>
      <c r="BIH48" s="63"/>
      <c r="BII48" s="63"/>
      <c r="BIJ48" s="63"/>
      <c r="BIK48" s="63"/>
      <c r="BIL48" s="63"/>
      <c r="BIM48" s="63"/>
      <c r="BIN48" s="63"/>
      <c r="BIO48" s="63"/>
      <c r="BIP48" s="63"/>
      <c r="BIQ48" s="63"/>
      <c r="BIR48" s="63"/>
      <c r="BIS48" s="63"/>
      <c r="BIT48" s="63"/>
      <c r="BIU48" s="63"/>
      <c r="BIV48" s="63"/>
      <c r="BIW48" s="63"/>
      <c r="BIX48" s="63"/>
      <c r="BIY48" s="63"/>
      <c r="BIZ48" s="63"/>
      <c r="BJA48" s="63"/>
      <c r="BJB48" s="63"/>
      <c r="BJC48" s="63"/>
      <c r="BJD48" s="63"/>
      <c r="BJE48" s="63"/>
      <c r="BJF48" s="63"/>
      <c r="BJG48" s="63"/>
      <c r="BJH48" s="63"/>
      <c r="BJI48" s="63"/>
      <c r="BJJ48" s="63"/>
      <c r="BJK48" s="63"/>
      <c r="BJL48" s="63"/>
      <c r="BJM48" s="63"/>
      <c r="BJN48" s="63"/>
      <c r="BJO48" s="63"/>
      <c r="BJP48" s="63"/>
      <c r="BJQ48" s="63"/>
      <c r="BJR48" s="63"/>
      <c r="BJS48" s="63"/>
      <c r="BJT48" s="63"/>
      <c r="BJU48" s="63"/>
      <c r="BJV48" s="63"/>
      <c r="BJW48" s="63"/>
      <c r="BJX48" s="63"/>
      <c r="BJY48" s="63"/>
      <c r="BJZ48" s="63"/>
      <c r="BKA48" s="63"/>
      <c r="BKB48" s="63"/>
      <c r="BKC48" s="63"/>
      <c r="BKD48" s="63"/>
      <c r="BKE48" s="63"/>
      <c r="BKF48" s="63"/>
      <c r="BKG48" s="63"/>
      <c r="BKH48" s="63"/>
      <c r="BKI48" s="63"/>
      <c r="BKJ48" s="63"/>
      <c r="BKK48" s="63"/>
      <c r="BKL48" s="63"/>
      <c r="BKM48" s="63"/>
      <c r="BKN48" s="63"/>
      <c r="BKO48" s="63"/>
      <c r="BKP48" s="63"/>
      <c r="BKQ48" s="63"/>
      <c r="BKR48" s="63"/>
      <c r="BKS48" s="63"/>
      <c r="BKT48" s="63"/>
      <c r="BKU48" s="63"/>
      <c r="BKV48" s="63"/>
      <c r="BKW48" s="63"/>
      <c r="BKX48" s="63"/>
      <c r="BKY48" s="63"/>
      <c r="BKZ48" s="63"/>
      <c r="BLA48" s="63"/>
      <c r="BLB48" s="63"/>
      <c r="BLC48" s="63"/>
      <c r="BLD48" s="63"/>
      <c r="BLE48" s="63"/>
      <c r="BLF48" s="63"/>
      <c r="BLG48" s="63"/>
      <c r="BLH48" s="63"/>
      <c r="BLI48" s="63"/>
      <c r="BLJ48" s="63"/>
      <c r="BLK48" s="63"/>
      <c r="BLL48" s="63"/>
      <c r="BLM48" s="63"/>
      <c r="BLN48" s="63"/>
      <c r="BLO48" s="63"/>
      <c r="BLP48" s="63"/>
      <c r="BLQ48" s="63"/>
      <c r="BLR48" s="63"/>
      <c r="BLS48" s="63"/>
      <c r="BLT48" s="63"/>
      <c r="BLU48" s="63"/>
      <c r="BLV48" s="63"/>
      <c r="BLW48" s="63"/>
      <c r="BLX48" s="63"/>
      <c r="BLY48" s="63"/>
      <c r="BLZ48" s="63"/>
      <c r="BMA48" s="63"/>
      <c r="BMB48" s="63"/>
      <c r="BMC48" s="63"/>
      <c r="BMD48" s="63"/>
      <c r="BME48" s="63"/>
      <c r="BMF48" s="63"/>
      <c r="BMG48" s="63"/>
      <c r="BMH48" s="63"/>
      <c r="BMI48" s="63"/>
      <c r="BMJ48" s="63"/>
      <c r="BMK48" s="63"/>
      <c r="BML48" s="63"/>
      <c r="BMM48" s="63"/>
      <c r="BMN48" s="63"/>
      <c r="BMO48" s="63"/>
      <c r="BMP48" s="63"/>
      <c r="BMQ48" s="63"/>
      <c r="BMR48" s="63"/>
      <c r="BMS48" s="63"/>
      <c r="BMT48" s="63"/>
      <c r="BMU48" s="63"/>
      <c r="BMV48" s="63"/>
      <c r="BMW48" s="63"/>
      <c r="BMX48" s="63"/>
      <c r="BMY48" s="63"/>
      <c r="BMZ48" s="63"/>
      <c r="BNA48" s="63"/>
      <c r="BNB48" s="63"/>
      <c r="BNC48" s="63"/>
      <c r="BND48" s="63"/>
      <c r="BNE48" s="63"/>
      <c r="BNF48" s="63"/>
      <c r="BNG48" s="63"/>
      <c r="BNH48" s="63"/>
      <c r="BNI48" s="63"/>
      <c r="BNJ48" s="63"/>
      <c r="BNK48" s="63"/>
      <c r="BNL48" s="63"/>
      <c r="BNM48" s="63"/>
      <c r="BNN48" s="63"/>
      <c r="BNO48" s="63"/>
      <c r="BNP48" s="63"/>
      <c r="BNQ48" s="63"/>
      <c r="BNR48" s="63"/>
      <c r="BNS48" s="63"/>
      <c r="BNT48" s="63"/>
      <c r="BNU48" s="63"/>
      <c r="BNV48" s="63"/>
      <c r="BNW48" s="63"/>
      <c r="BNX48" s="63"/>
      <c r="BNY48" s="63"/>
      <c r="BNZ48" s="63"/>
      <c r="BOA48" s="63"/>
      <c r="BOB48" s="63"/>
      <c r="BOC48" s="63"/>
      <c r="BOD48" s="63"/>
      <c r="BOE48" s="63"/>
      <c r="BOF48" s="63"/>
      <c r="BOG48" s="63"/>
      <c r="BOH48" s="63"/>
      <c r="BOI48" s="63"/>
      <c r="BOJ48" s="63"/>
      <c r="BOK48" s="63"/>
      <c r="BOL48" s="63"/>
      <c r="BOM48" s="63"/>
      <c r="BON48" s="63"/>
      <c r="BOO48" s="63"/>
      <c r="BOP48" s="63"/>
      <c r="BOQ48" s="63"/>
      <c r="BOR48" s="63"/>
      <c r="BOS48" s="63"/>
      <c r="BOT48" s="63"/>
      <c r="BOU48" s="63"/>
      <c r="BOV48" s="63"/>
      <c r="BOW48" s="63"/>
      <c r="BOX48" s="63"/>
      <c r="BOY48" s="63"/>
      <c r="BOZ48" s="63"/>
      <c r="BPA48" s="63"/>
      <c r="BPB48" s="63"/>
      <c r="BPC48" s="63"/>
      <c r="BPD48" s="63"/>
      <c r="BPE48" s="63"/>
      <c r="BPF48" s="63"/>
      <c r="BPG48" s="63"/>
      <c r="BPH48" s="63"/>
      <c r="BPI48" s="63"/>
      <c r="BPJ48" s="63"/>
      <c r="BPK48" s="63"/>
      <c r="BPL48" s="63"/>
      <c r="BPM48" s="63"/>
      <c r="BPN48" s="63"/>
      <c r="BPO48" s="63"/>
      <c r="BPP48" s="63"/>
      <c r="BPQ48" s="63"/>
      <c r="BPR48" s="63"/>
      <c r="BPS48" s="63"/>
      <c r="BPT48" s="63"/>
      <c r="BPU48" s="63"/>
      <c r="BPV48" s="63"/>
      <c r="BPW48" s="63"/>
      <c r="BPX48" s="63"/>
      <c r="BPY48" s="63"/>
      <c r="BPZ48" s="63"/>
      <c r="BQA48" s="63"/>
      <c r="BQB48" s="63"/>
      <c r="BQC48" s="63"/>
      <c r="BQD48" s="63"/>
      <c r="BQE48" s="63"/>
      <c r="BQF48" s="63"/>
      <c r="BQG48" s="63"/>
      <c r="BQH48" s="63"/>
      <c r="BQI48" s="63"/>
      <c r="BQJ48" s="63"/>
      <c r="BQK48" s="63"/>
      <c r="BQL48" s="63"/>
      <c r="BQM48" s="63"/>
      <c r="BQN48" s="63"/>
      <c r="BQO48" s="63"/>
      <c r="BQP48" s="63"/>
      <c r="BQQ48" s="63"/>
      <c r="BQR48" s="63"/>
      <c r="BQS48" s="63"/>
      <c r="BQT48" s="63"/>
      <c r="BQU48" s="63"/>
      <c r="BQV48" s="63"/>
      <c r="BQW48" s="63"/>
      <c r="BQX48" s="63"/>
      <c r="BQY48" s="63"/>
      <c r="BQZ48" s="63"/>
      <c r="BRA48" s="63"/>
      <c r="BRB48" s="63"/>
      <c r="BRC48" s="63"/>
      <c r="BRD48" s="63"/>
      <c r="BRE48" s="63"/>
      <c r="BRF48" s="63"/>
      <c r="BRG48" s="63"/>
      <c r="BRH48" s="63"/>
      <c r="BRI48" s="63"/>
      <c r="BRJ48" s="63"/>
      <c r="BRK48" s="63"/>
      <c r="BRL48" s="63"/>
      <c r="BRM48" s="63"/>
      <c r="BRN48" s="63"/>
      <c r="BRO48" s="63"/>
      <c r="BRP48" s="63"/>
      <c r="BRQ48" s="63"/>
      <c r="BRR48" s="63"/>
      <c r="BRS48" s="63"/>
      <c r="BRT48" s="63"/>
      <c r="BRU48" s="63"/>
      <c r="BRV48" s="63"/>
      <c r="BRW48" s="63"/>
      <c r="BRX48" s="63"/>
      <c r="BRY48" s="63"/>
      <c r="BRZ48" s="63"/>
      <c r="BSA48" s="63"/>
      <c r="BSB48" s="63"/>
      <c r="BSC48" s="63"/>
      <c r="BSD48" s="63"/>
      <c r="BSE48" s="63"/>
      <c r="BSF48" s="63"/>
      <c r="BSG48" s="63"/>
      <c r="BSH48" s="63"/>
      <c r="BSI48" s="63"/>
      <c r="BSJ48" s="63"/>
      <c r="BSK48" s="63"/>
      <c r="BSL48" s="63"/>
      <c r="BSM48" s="63"/>
      <c r="BSN48" s="63"/>
      <c r="BSO48" s="63"/>
      <c r="BSP48" s="63"/>
      <c r="BSQ48" s="63"/>
      <c r="BSR48" s="63"/>
      <c r="BSS48" s="63"/>
      <c r="BST48" s="63"/>
      <c r="BSU48" s="63"/>
      <c r="BSV48" s="63"/>
      <c r="BSW48" s="63"/>
      <c r="BSX48" s="63"/>
      <c r="BSY48" s="63"/>
      <c r="BSZ48" s="63"/>
      <c r="BTA48" s="63"/>
      <c r="BTB48" s="63"/>
      <c r="BTC48" s="63"/>
      <c r="BTD48" s="63"/>
      <c r="BTE48" s="63"/>
      <c r="BTF48" s="63"/>
      <c r="BTG48" s="63"/>
      <c r="BTH48" s="63"/>
      <c r="BTI48" s="63"/>
      <c r="BTJ48" s="63"/>
      <c r="BTK48" s="63"/>
      <c r="BTL48" s="63"/>
      <c r="BTM48" s="63"/>
      <c r="BTN48" s="63"/>
      <c r="BTO48" s="63"/>
      <c r="BTP48" s="63"/>
      <c r="BTQ48" s="63"/>
      <c r="BTR48" s="63"/>
      <c r="BTS48" s="63"/>
      <c r="BTT48" s="63"/>
      <c r="BTU48" s="63"/>
      <c r="BTV48" s="63"/>
      <c r="BTW48" s="63"/>
      <c r="BTX48" s="63"/>
      <c r="BTY48" s="63"/>
      <c r="BTZ48" s="63"/>
      <c r="BUA48" s="63"/>
      <c r="BUB48" s="63"/>
      <c r="BUC48" s="63"/>
      <c r="BUD48" s="63"/>
      <c r="BUE48" s="63"/>
      <c r="BUF48" s="63"/>
      <c r="BUG48" s="63"/>
      <c r="BUH48" s="63"/>
      <c r="BUI48" s="63"/>
      <c r="BUJ48" s="63"/>
      <c r="BUK48" s="63"/>
      <c r="BUL48" s="63"/>
      <c r="BUM48" s="63"/>
      <c r="BUN48" s="63"/>
      <c r="BUO48" s="63"/>
      <c r="BUP48" s="63"/>
      <c r="BUQ48" s="63"/>
      <c r="BUR48" s="63"/>
      <c r="BUS48" s="63"/>
      <c r="BUT48" s="63"/>
      <c r="BUU48" s="63"/>
      <c r="BUV48" s="63"/>
      <c r="BUW48" s="63"/>
      <c r="BUX48" s="63"/>
      <c r="BUY48" s="63"/>
      <c r="BUZ48" s="63"/>
      <c r="BVA48" s="63"/>
      <c r="BVB48" s="63"/>
      <c r="BVC48" s="63"/>
      <c r="BVD48" s="63"/>
      <c r="BVE48" s="63"/>
      <c r="BVF48" s="63"/>
      <c r="BVG48" s="63"/>
      <c r="BVH48" s="63"/>
      <c r="BVI48" s="63"/>
      <c r="BVJ48" s="63"/>
      <c r="BVK48" s="63"/>
      <c r="BVL48" s="63"/>
      <c r="BVM48" s="63"/>
      <c r="BVN48" s="63"/>
      <c r="BVO48" s="63"/>
      <c r="BVP48" s="63"/>
      <c r="BVQ48" s="63"/>
      <c r="BVR48" s="63"/>
      <c r="BVS48" s="63"/>
      <c r="BVT48" s="63"/>
      <c r="BVU48" s="63"/>
      <c r="BVV48" s="63"/>
      <c r="BVW48" s="63"/>
      <c r="BVX48" s="63"/>
      <c r="BVY48" s="63"/>
      <c r="BVZ48" s="63"/>
      <c r="BWA48" s="63"/>
      <c r="BWB48" s="63"/>
      <c r="BWC48" s="63"/>
      <c r="BWD48" s="63"/>
      <c r="BWE48" s="63"/>
      <c r="BWF48" s="63"/>
      <c r="BWG48" s="63"/>
      <c r="BWH48" s="63"/>
      <c r="BWI48" s="63"/>
      <c r="BWJ48" s="63"/>
      <c r="BWK48" s="63"/>
      <c r="BWL48" s="63"/>
      <c r="BWM48" s="63"/>
      <c r="BWN48" s="63"/>
      <c r="BWO48" s="63"/>
      <c r="BWP48" s="63"/>
      <c r="BWQ48" s="63"/>
      <c r="BWR48" s="63"/>
      <c r="BWS48" s="63"/>
      <c r="BWT48" s="63"/>
      <c r="BWU48" s="63"/>
      <c r="BWV48" s="63"/>
      <c r="BWW48" s="63"/>
      <c r="BWX48" s="63"/>
      <c r="BWY48" s="63"/>
      <c r="BWZ48" s="63"/>
      <c r="BXA48" s="63"/>
      <c r="BXB48" s="63"/>
      <c r="BXC48" s="63"/>
      <c r="BXD48" s="63"/>
      <c r="BXE48" s="63"/>
      <c r="BXF48" s="63"/>
      <c r="BXG48" s="63"/>
      <c r="BXH48" s="63"/>
      <c r="BXI48" s="63"/>
      <c r="BXJ48" s="63"/>
      <c r="BXK48" s="63"/>
      <c r="BXL48" s="63"/>
      <c r="BXM48" s="63"/>
      <c r="BXN48" s="63"/>
      <c r="BXO48" s="63"/>
      <c r="BXP48" s="63"/>
      <c r="BXQ48" s="63"/>
      <c r="BXR48" s="63"/>
      <c r="BXS48" s="63"/>
      <c r="BXT48" s="63"/>
      <c r="BXU48" s="63"/>
      <c r="BXV48" s="63"/>
      <c r="BXW48" s="63"/>
      <c r="BXX48" s="63"/>
      <c r="BXY48" s="63"/>
      <c r="BXZ48" s="63"/>
      <c r="BYA48" s="63"/>
      <c r="BYB48" s="63"/>
      <c r="BYC48" s="63"/>
      <c r="BYD48" s="63"/>
      <c r="BYE48" s="63"/>
      <c r="BYF48" s="63"/>
      <c r="BYG48" s="63"/>
      <c r="BYH48" s="63"/>
      <c r="BYI48" s="63"/>
      <c r="BYJ48" s="63"/>
      <c r="BYK48" s="63"/>
      <c r="BYL48" s="63"/>
      <c r="BYM48" s="63"/>
      <c r="BYN48" s="63"/>
      <c r="BYO48" s="63"/>
      <c r="BYP48" s="63"/>
      <c r="BYQ48" s="63"/>
      <c r="BYR48" s="63"/>
      <c r="BYS48" s="63"/>
      <c r="BYT48" s="63"/>
      <c r="BYU48" s="63"/>
      <c r="BYV48" s="63"/>
      <c r="BYW48" s="63"/>
      <c r="BYX48" s="63"/>
      <c r="BYY48" s="63"/>
      <c r="BYZ48" s="63"/>
      <c r="BZA48" s="63"/>
      <c r="BZB48" s="63"/>
      <c r="BZC48" s="63"/>
      <c r="BZD48" s="63"/>
      <c r="BZE48" s="63"/>
      <c r="BZF48" s="63"/>
      <c r="BZG48" s="63"/>
      <c r="BZH48" s="63"/>
      <c r="BZI48" s="63"/>
      <c r="BZJ48" s="63"/>
      <c r="BZK48" s="63"/>
      <c r="BZL48" s="63"/>
      <c r="BZM48" s="63"/>
      <c r="BZN48" s="63"/>
      <c r="BZO48" s="63"/>
      <c r="BZP48" s="63"/>
      <c r="BZQ48" s="63"/>
      <c r="BZR48" s="63"/>
      <c r="BZS48" s="63"/>
      <c r="BZT48" s="63"/>
      <c r="BZU48" s="63"/>
      <c r="BZV48" s="63"/>
      <c r="BZW48" s="63"/>
      <c r="BZX48" s="63"/>
      <c r="BZY48" s="63"/>
      <c r="BZZ48" s="63"/>
      <c r="CAA48" s="63"/>
      <c r="CAB48" s="63"/>
      <c r="CAC48" s="63"/>
      <c r="CAD48" s="63"/>
      <c r="CAE48" s="63"/>
      <c r="CAF48" s="63"/>
      <c r="CAG48" s="63"/>
      <c r="CAH48" s="63"/>
      <c r="CAI48" s="63"/>
      <c r="CAJ48" s="63"/>
      <c r="CAK48" s="63"/>
      <c r="CAL48" s="63"/>
      <c r="CAM48" s="63"/>
      <c r="CAN48" s="63"/>
      <c r="CAO48" s="63"/>
      <c r="CAP48" s="63"/>
      <c r="CAQ48" s="63"/>
      <c r="CAR48" s="63"/>
      <c r="CAS48" s="63"/>
      <c r="CAT48" s="63"/>
      <c r="CAU48" s="63"/>
      <c r="CAV48" s="63"/>
      <c r="CAW48" s="63"/>
      <c r="CAX48" s="63"/>
      <c r="CAY48" s="63"/>
      <c r="CAZ48" s="63"/>
      <c r="CBA48" s="63"/>
      <c r="CBB48" s="63"/>
      <c r="CBC48" s="63"/>
      <c r="CBD48" s="63"/>
      <c r="CBE48" s="63"/>
      <c r="CBF48" s="63"/>
      <c r="CBG48" s="63"/>
      <c r="CBH48" s="63"/>
      <c r="CBI48" s="63"/>
      <c r="CBJ48" s="63"/>
      <c r="CBK48" s="63"/>
      <c r="CBL48" s="63"/>
      <c r="CBM48" s="63"/>
      <c r="CBN48" s="63"/>
      <c r="CBO48" s="63"/>
      <c r="CBP48" s="63"/>
      <c r="CBQ48" s="63"/>
      <c r="CBR48" s="63"/>
      <c r="CBS48" s="63"/>
      <c r="CBT48" s="63"/>
      <c r="CBU48" s="63"/>
      <c r="CBV48" s="63"/>
      <c r="CBW48" s="63"/>
      <c r="CBX48" s="63"/>
      <c r="CBY48" s="63"/>
      <c r="CBZ48" s="63"/>
      <c r="CCA48" s="63"/>
      <c r="CCB48" s="63"/>
      <c r="CCC48" s="63"/>
      <c r="CCD48" s="63"/>
      <c r="CCE48" s="63"/>
      <c r="CCF48" s="63"/>
      <c r="CCG48" s="63"/>
      <c r="CCH48" s="63"/>
      <c r="CCI48" s="63"/>
      <c r="CCJ48" s="63"/>
      <c r="CCK48" s="63"/>
      <c r="CCL48" s="63"/>
      <c r="CCM48" s="63"/>
      <c r="CCN48" s="63"/>
      <c r="CCO48" s="63"/>
      <c r="CCP48" s="63"/>
      <c r="CCQ48" s="63"/>
      <c r="CCR48" s="63"/>
      <c r="CCS48" s="63"/>
      <c r="CCT48" s="63"/>
      <c r="CCU48" s="63"/>
      <c r="CCV48" s="63"/>
      <c r="CCW48" s="63"/>
      <c r="CCX48" s="63"/>
      <c r="CCY48" s="63"/>
      <c r="CCZ48" s="63"/>
      <c r="CDA48" s="63"/>
      <c r="CDB48" s="63"/>
      <c r="CDC48" s="63"/>
      <c r="CDD48" s="63"/>
      <c r="CDE48" s="63"/>
      <c r="CDF48" s="63"/>
      <c r="CDG48" s="63"/>
      <c r="CDH48" s="63"/>
      <c r="CDI48" s="63"/>
      <c r="CDJ48" s="63"/>
      <c r="CDK48" s="63"/>
      <c r="CDL48" s="63"/>
      <c r="CDM48" s="63"/>
      <c r="CDN48" s="63"/>
      <c r="CDO48" s="63"/>
      <c r="CDP48" s="63"/>
      <c r="CDQ48" s="63"/>
      <c r="CDR48" s="63"/>
      <c r="CDS48" s="63"/>
      <c r="CDT48" s="63"/>
      <c r="CDU48" s="63"/>
      <c r="CDV48" s="63"/>
      <c r="CDW48" s="63"/>
      <c r="CDX48" s="63"/>
      <c r="CDY48" s="63"/>
      <c r="CDZ48" s="63"/>
      <c r="CEA48" s="63"/>
      <c r="CEB48" s="63"/>
      <c r="CEC48" s="63"/>
      <c r="CED48" s="63"/>
      <c r="CEE48" s="63"/>
      <c r="CEF48" s="63"/>
      <c r="CEG48" s="63"/>
      <c r="CEH48" s="63"/>
      <c r="CEI48" s="63"/>
      <c r="CEJ48" s="63"/>
      <c r="CEK48" s="63"/>
      <c r="CEL48" s="63"/>
      <c r="CEM48" s="63"/>
      <c r="CEN48" s="63"/>
      <c r="CEO48" s="63"/>
      <c r="CEP48" s="63"/>
      <c r="CEQ48" s="63"/>
      <c r="CER48" s="63"/>
      <c r="CES48" s="63"/>
      <c r="CET48" s="63"/>
      <c r="CEU48" s="63"/>
      <c r="CEV48" s="63"/>
      <c r="CEW48" s="63"/>
      <c r="CEX48" s="63"/>
      <c r="CEY48" s="63"/>
      <c r="CEZ48" s="63"/>
      <c r="CFA48" s="63"/>
      <c r="CFB48" s="63"/>
      <c r="CFC48" s="63"/>
      <c r="CFD48" s="63"/>
      <c r="CFE48" s="63"/>
      <c r="CFF48" s="63"/>
      <c r="CFG48" s="63"/>
      <c r="CFH48" s="63"/>
      <c r="CFI48" s="63"/>
      <c r="CFJ48" s="63"/>
      <c r="CFK48" s="63"/>
      <c r="CFL48" s="63"/>
      <c r="CFM48" s="63"/>
      <c r="CFN48" s="63"/>
      <c r="CFO48" s="63"/>
      <c r="CFP48" s="63"/>
      <c r="CFQ48" s="63"/>
      <c r="CFR48" s="63"/>
      <c r="CFS48" s="63"/>
      <c r="CFT48" s="63"/>
      <c r="CFU48" s="63"/>
      <c r="CFV48" s="63"/>
      <c r="CFW48" s="63"/>
      <c r="CFX48" s="63"/>
      <c r="CFY48" s="63"/>
      <c r="CFZ48" s="63"/>
      <c r="CGA48" s="63"/>
      <c r="CGB48" s="63"/>
      <c r="CGC48" s="63"/>
      <c r="CGD48" s="63"/>
      <c r="CGE48" s="63"/>
      <c r="CGF48" s="63"/>
      <c r="CGG48" s="63"/>
      <c r="CGH48" s="63"/>
      <c r="CGI48" s="63"/>
      <c r="CGJ48" s="63"/>
      <c r="CGK48" s="63"/>
      <c r="CGL48" s="63"/>
      <c r="CGM48" s="63"/>
      <c r="CGN48" s="63"/>
      <c r="CGO48" s="63"/>
      <c r="CGP48" s="63"/>
      <c r="CGQ48" s="63"/>
      <c r="CGR48" s="63"/>
      <c r="CGS48" s="63"/>
      <c r="CGT48" s="63"/>
      <c r="CGU48" s="63"/>
      <c r="CGV48" s="63"/>
      <c r="CGW48" s="63"/>
      <c r="CGX48" s="63"/>
      <c r="CGY48" s="63"/>
      <c r="CGZ48" s="63"/>
      <c r="CHA48" s="63"/>
      <c r="CHB48" s="63"/>
      <c r="CHC48" s="63"/>
      <c r="CHD48" s="63"/>
      <c r="CHE48" s="63"/>
      <c r="CHF48" s="63"/>
      <c r="CHG48" s="63"/>
      <c r="CHH48" s="63"/>
      <c r="CHI48" s="63"/>
      <c r="CHJ48" s="63"/>
      <c r="CHK48" s="63"/>
      <c r="CHL48" s="63"/>
      <c r="CHM48" s="63"/>
      <c r="CHN48" s="63"/>
      <c r="CHO48" s="63"/>
      <c r="CHP48" s="63"/>
      <c r="CHQ48" s="63"/>
      <c r="CHR48" s="63"/>
      <c r="CHS48" s="63"/>
      <c r="CHT48" s="63"/>
      <c r="CHU48" s="63"/>
      <c r="CHV48" s="63"/>
      <c r="CHW48" s="63"/>
      <c r="CHX48" s="63"/>
      <c r="CHY48" s="63"/>
      <c r="CHZ48" s="63"/>
      <c r="CIA48" s="63"/>
      <c r="CIB48" s="63"/>
      <c r="CIC48" s="63"/>
      <c r="CID48" s="63"/>
      <c r="CIE48" s="63"/>
      <c r="CIF48" s="63"/>
      <c r="CIG48" s="63"/>
      <c r="CIH48" s="63"/>
      <c r="CII48" s="63"/>
      <c r="CIJ48" s="63"/>
      <c r="CIK48" s="63"/>
      <c r="CIL48" s="63"/>
      <c r="CIM48" s="63"/>
      <c r="CIN48" s="63"/>
      <c r="CIO48" s="63"/>
      <c r="CIP48" s="63"/>
      <c r="CIQ48" s="63"/>
      <c r="CIR48" s="63"/>
      <c r="CIS48" s="63"/>
      <c r="CIT48" s="63"/>
      <c r="CIU48" s="63"/>
      <c r="CIV48" s="63"/>
      <c r="CIW48" s="63"/>
      <c r="CIX48" s="63"/>
      <c r="CIY48" s="63"/>
      <c r="CIZ48" s="63"/>
      <c r="CJA48" s="63"/>
      <c r="CJB48" s="63"/>
      <c r="CJC48" s="63"/>
      <c r="CJD48" s="63"/>
      <c r="CJE48" s="63"/>
      <c r="CJF48" s="63"/>
      <c r="CJG48" s="63"/>
      <c r="CJH48" s="63"/>
      <c r="CJI48" s="63"/>
      <c r="CJJ48" s="63"/>
      <c r="CJK48" s="63"/>
      <c r="CJL48" s="63"/>
      <c r="CJM48" s="63"/>
      <c r="CJN48" s="63"/>
      <c r="CJO48" s="63"/>
      <c r="CJP48" s="63"/>
      <c r="CJQ48" s="63"/>
      <c r="CJR48" s="63"/>
      <c r="CJS48" s="63"/>
      <c r="CJT48" s="63"/>
      <c r="CJU48" s="63"/>
      <c r="CJV48" s="63"/>
      <c r="CJW48" s="63"/>
      <c r="CJX48" s="63"/>
      <c r="CJY48" s="63"/>
      <c r="CJZ48" s="63"/>
      <c r="CKA48" s="63"/>
      <c r="CKB48" s="63"/>
      <c r="CKC48" s="63"/>
      <c r="CKD48" s="63"/>
      <c r="CKE48" s="63"/>
      <c r="CKF48" s="63"/>
      <c r="CKG48" s="63"/>
      <c r="CKH48" s="63"/>
      <c r="CKI48" s="63"/>
      <c r="CKJ48" s="63"/>
      <c r="CKK48" s="63"/>
      <c r="CKL48" s="63"/>
      <c r="CKM48" s="63"/>
      <c r="CKN48" s="63"/>
      <c r="CKO48" s="63"/>
      <c r="CKP48" s="63"/>
      <c r="CKQ48" s="63"/>
      <c r="CKR48" s="63"/>
      <c r="CKS48" s="63"/>
      <c r="CKT48" s="63"/>
      <c r="CKU48" s="63"/>
      <c r="CKV48" s="63"/>
      <c r="CKW48" s="63"/>
      <c r="CKX48" s="63"/>
      <c r="CKY48" s="63"/>
      <c r="CKZ48" s="63"/>
      <c r="CLA48" s="63"/>
      <c r="CLB48" s="63"/>
      <c r="CLC48" s="63"/>
      <c r="CLD48" s="63"/>
      <c r="CLE48" s="63"/>
      <c r="CLF48" s="63"/>
      <c r="CLG48" s="63"/>
      <c r="CLH48" s="63"/>
      <c r="CLI48" s="63"/>
      <c r="CLJ48" s="63"/>
      <c r="CLK48" s="63"/>
      <c r="CLL48" s="63"/>
      <c r="CLM48" s="63"/>
      <c r="CLN48" s="63"/>
      <c r="CLO48" s="63"/>
      <c r="CLP48" s="63"/>
      <c r="CLQ48" s="63"/>
      <c r="CLR48" s="63"/>
      <c r="CLS48" s="63"/>
      <c r="CLT48" s="63"/>
      <c r="CLU48" s="63"/>
      <c r="CLV48" s="63"/>
      <c r="CLW48" s="63"/>
      <c r="CLX48" s="63"/>
      <c r="CLY48" s="63"/>
      <c r="CLZ48" s="63"/>
      <c r="CMA48" s="63"/>
      <c r="CMB48" s="63"/>
      <c r="CMC48" s="63"/>
      <c r="CMD48" s="63"/>
      <c r="CME48" s="63"/>
      <c r="CMF48" s="63"/>
      <c r="CMG48" s="63"/>
      <c r="CMH48" s="63"/>
      <c r="CMI48" s="63"/>
      <c r="CMJ48" s="63"/>
      <c r="CMK48" s="63"/>
      <c r="CML48" s="63"/>
      <c r="CMM48" s="63"/>
      <c r="CMN48" s="63"/>
      <c r="CMO48" s="63"/>
      <c r="CMP48" s="63"/>
      <c r="CMQ48" s="63"/>
      <c r="CMR48" s="63"/>
      <c r="CMS48" s="63"/>
      <c r="CMT48" s="63"/>
      <c r="CMU48" s="63"/>
      <c r="CMV48" s="63"/>
      <c r="CMW48" s="63"/>
      <c r="CMX48" s="63"/>
      <c r="CMY48" s="63"/>
      <c r="CMZ48" s="63"/>
      <c r="CNA48" s="63"/>
      <c r="CNB48" s="63"/>
      <c r="CNC48" s="63"/>
      <c r="CND48" s="63"/>
      <c r="CNE48" s="63"/>
      <c r="CNF48" s="63"/>
      <c r="CNG48" s="63"/>
      <c r="CNH48" s="63"/>
      <c r="CNI48" s="63"/>
      <c r="CNJ48" s="63"/>
      <c r="CNK48" s="63"/>
      <c r="CNL48" s="63"/>
      <c r="CNM48" s="63"/>
      <c r="CNN48" s="63"/>
      <c r="CNO48" s="63"/>
      <c r="CNP48" s="63"/>
      <c r="CNQ48" s="63"/>
      <c r="CNR48" s="63"/>
      <c r="CNS48" s="63"/>
      <c r="CNT48" s="63"/>
      <c r="CNU48" s="63"/>
      <c r="CNV48" s="63"/>
      <c r="CNW48" s="63"/>
      <c r="CNX48" s="63"/>
      <c r="CNY48" s="63"/>
      <c r="CNZ48" s="63"/>
      <c r="COA48" s="63"/>
      <c r="COB48" s="63"/>
      <c r="COC48" s="63"/>
      <c r="COD48" s="63"/>
      <c r="COE48" s="63"/>
      <c r="COF48" s="63"/>
      <c r="COG48" s="63"/>
      <c r="COH48" s="63"/>
      <c r="COI48" s="63"/>
      <c r="COJ48" s="63"/>
      <c r="COK48" s="63"/>
      <c r="COL48" s="63"/>
      <c r="COM48" s="63"/>
      <c r="CON48" s="63"/>
      <c r="COO48" s="63"/>
      <c r="COP48" s="63"/>
      <c r="COQ48" s="63"/>
      <c r="COR48" s="63"/>
      <c r="COS48" s="63"/>
      <c r="COT48" s="63"/>
      <c r="COU48" s="63"/>
      <c r="COV48" s="63"/>
      <c r="COW48" s="63"/>
      <c r="COX48" s="63"/>
      <c r="COY48" s="63"/>
      <c r="COZ48" s="63"/>
      <c r="CPA48" s="63"/>
      <c r="CPB48" s="63"/>
      <c r="CPC48" s="63"/>
      <c r="CPD48" s="63"/>
      <c r="CPE48" s="63"/>
      <c r="CPF48" s="63"/>
      <c r="CPG48" s="63"/>
      <c r="CPH48" s="63"/>
      <c r="CPI48" s="63"/>
      <c r="CPJ48" s="63"/>
      <c r="CPK48" s="63"/>
      <c r="CPL48" s="63"/>
      <c r="CPM48" s="63"/>
      <c r="CPN48" s="63"/>
      <c r="CPO48" s="63"/>
      <c r="CPP48" s="63"/>
      <c r="CPQ48" s="63"/>
      <c r="CPR48" s="63"/>
      <c r="CPS48" s="63"/>
      <c r="CPT48" s="63"/>
      <c r="CPU48" s="63"/>
      <c r="CPV48" s="63"/>
      <c r="CPW48" s="63"/>
      <c r="CPX48" s="63"/>
      <c r="CPY48" s="63"/>
      <c r="CPZ48" s="63"/>
      <c r="CQA48" s="63"/>
      <c r="CQB48" s="63"/>
      <c r="CQC48" s="63"/>
      <c r="CQD48" s="63"/>
      <c r="CQE48" s="63"/>
      <c r="CQF48" s="63"/>
      <c r="CQG48" s="63"/>
      <c r="CQH48" s="63"/>
      <c r="CQI48" s="63"/>
      <c r="CQJ48" s="63"/>
      <c r="CQK48" s="63"/>
      <c r="CQL48" s="63"/>
      <c r="CQM48" s="63"/>
      <c r="CQN48" s="63"/>
      <c r="CQO48" s="63"/>
      <c r="CQP48" s="63"/>
      <c r="CQQ48" s="63"/>
      <c r="CQR48" s="63"/>
      <c r="CQS48" s="63"/>
      <c r="CQT48" s="63"/>
      <c r="CQU48" s="63"/>
      <c r="CQV48" s="63"/>
      <c r="CQW48" s="63"/>
      <c r="CQX48" s="63"/>
      <c r="CQY48" s="63"/>
      <c r="CQZ48" s="63"/>
      <c r="CRA48" s="63"/>
      <c r="CRB48" s="63"/>
      <c r="CRC48" s="63"/>
      <c r="CRD48" s="63"/>
      <c r="CRE48" s="63"/>
      <c r="CRF48" s="63"/>
      <c r="CRG48" s="63"/>
      <c r="CRH48" s="63"/>
      <c r="CRI48" s="63"/>
      <c r="CRJ48" s="63"/>
      <c r="CRK48" s="63"/>
      <c r="CRL48" s="63"/>
      <c r="CRM48" s="63"/>
      <c r="CRN48" s="63"/>
      <c r="CRO48" s="63"/>
      <c r="CRP48" s="63"/>
      <c r="CRQ48" s="63"/>
      <c r="CRR48" s="63"/>
      <c r="CRS48" s="63"/>
      <c r="CRT48" s="63"/>
      <c r="CRU48" s="63"/>
      <c r="CRV48" s="63"/>
      <c r="CRW48" s="63"/>
      <c r="CRX48" s="63"/>
      <c r="CRY48" s="63"/>
      <c r="CRZ48" s="63"/>
      <c r="CSA48" s="63"/>
      <c r="CSB48" s="63"/>
      <c r="CSC48" s="63"/>
      <c r="CSD48" s="63"/>
      <c r="CSE48" s="63"/>
      <c r="CSF48" s="63"/>
      <c r="CSG48" s="63"/>
      <c r="CSH48" s="63"/>
      <c r="CSI48" s="63"/>
      <c r="CSJ48" s="63"/>
      <c r="CSK48" s="63"/>
      <c r="CSL48" s="63"/>
      <c r="CSM48" s="63"/>
      <c r="CSN48" s="63"/>
      <c r="CSO48" s="63"/>
      <c r="CSP48" s="63"/>
      <c r="CSQ48" s="63"/>
      <c r="CSR48" s="63"/>
      <c r="CSS48" s="63"/>
      <c r="CST48" s="63"/>
      <c r="CSU48" s="63"/>
      <c r="CSV48" s="63"/>
      <c r="CSW48" s="63"/>
      <c r="CSX48" s="63"/>
      <c r="CSY48" s="63"/>
      <c r="CSZ48" s="63"/>
      <c r="CTA48" s="63"/>
      <c r="CTB48" s="63"/>
      <c r="CTC48" s="63"/>
      <c r="CTD48" s="63"/>
      <c r="CTE48" s="63"/>
      <c r="CTF48" s="63"/>
      <c r="CTG48" s="63"/>
      <c r="CTH48" s="63"/>
      <c r="CTI48" s="63"/>
      <c r="CTJ48" s="63"/>
      <c r="CTK48" s="63"/>
      <c r="CTL48" s="63"/>
      <c r="CTM48" s="63"/>
      <c r="CTN48" s="63"/>
      <c r="CTO48" s="63"/>
      <c r="CTP48" s="63"/>
      <c r="CTQ48" s="63"/>
      <c r="CTR48" s="63"/>
      <c r="CTS48" s="63"/>
      <c r="CTT48" s="63"/>
      <c r="CTU48" s="63"/>
      <c r="CTV48" s="63"/>
      <c r="CTW48" s="63"/>
      <c r="CTX48" s="63"/>
      <c r="CTY48" s="63"/>
      <c r="CTZ48" s="63"/>
      <c r="CUA48" s="63"/>
      <c r="CUB48" s="63"/>
      <c r="CUC48" s="63"/>
      <c r="CUD48" s="63"/>
      <c r="CUE48" s="63"/>
      <c r="CUF48" s="63"/>
      <c r="CUG48" s="63"/>
      <c r="CUH48" s="63"/>
      <c r="CUI48" s="63"/>
      <c r="CUJ48" s="63"/>
      <c r="CUK48" s="63"/>
      <c r="CUL48" s="63"/>
      <c r="CUM48" s="63"/>
      <c r="CUN48" s="63"/>
      <c r="CUO48" s="63"/>
      <c r="CUP48" s="63"/>
      <c r="CUQ48" s="63"/>
      <c r="CUR48" s="63"/>
      <c r="CUS48" s="63"/>
      <c r="CUT48" s="63"/>
      <c r="CUU48" s="63"/>
      <c r="CUV48" s="63"/>
      <c r="CUW48" s="63"/>
      <c r="CUX48" s="63"/>
      <c r="CUY48" s="63"/>
      <c r="CUZ48" s="63"/>
      <c r="CVA48" s="63"/>
      <c r="CVB48" s="63"/>
      <c r="CVC48" s="63"/>
      <c r="CVD48" s="63"/>
      <c r="CVE48" s="63"/>
      <c r="CVF48" s="63"/>
      <c r="CVG48" s="63"/>
      <c r="CVH48" s="63"/>
      <c r="CVI48" s="63"/>
      <c r="CVJ48" s="63"/>
      <c r="CVK48" s="63"/>
      <c r="CVL48" s="63"/>
      <c r="CVM48" s="63"/>
      <c r="CVN48" s="63"/>
      <c r="CVO48" s="63"/>
      <c r="CVP48" s="63"/>
      <c r="CVQ48" s="63"/>
      <c r="CVR48" s="63"/>
      <c r="CVS48" s="63"/>
      <c r="CVT48" s="63"/>
      <c r="CVU48" s="63"/>
      <c r="CVV48" s="63"/>
      <c r="CVW48" s="63"/>
      <c r="CVX48" s="63"/>
      <c r="CVY48" s="63"/>
      <c r="CVZ48" s="63"/>
      <c r="CWA48" s="63"/>
      <c r="CWB48" s="63"/>
      <c r="CWC48" s="63"/>
      <c r="CWD48" s="63"/>
      <c r="CWE48" s="63"/>
      <c r="CWF48" s="63"/>
      <c r="CWG48" s="63"/>
      <c r="CWH48" s="63"/>
      <c r="CWI48" s="63"/>
      <c r="CWJ48" s="63"/>
      <c r="CWK48" s="63"/>
      <c r="CWL48" s="63"/>
      <c r="CWM48" s="63"/>
      <c r="CWN48" s="63"/>
      <c r="CWO48" s="63"/>
      <c r="CWP48" s="63"/>
      <c r="CWQ48" s="63"/>
      <c r="CWR48" s="63"/>
      <c r="CWS48" s="63"/>
      <c r="CWT48" s="63"/>
      <c r="CWU48" s="63"/>
      <c r="CWV48" s="63"/>
      <c r="CWW48" s="63"/>
      <c r="CWX48" s="63"/>
      <c r="CWY48" s="63"/>
      <c r="CWZ48" s="63"/>
      <c r="CXA48" s="63"/>
      <c r="CXB48" s="63"/>
      <c r="CXC48" s="63"/>
      <c r="CXD48" s="63"/>
      <c r="CXE48" s="63"/>
      <c r="CXF48" s="63"/>
      <c r="CXG48" s="63"/>
      <c r="CXH48" s="63"/>
      <c r="CXI48" s="63"/>
      <c r="CXJ48" s="63"/>
      <c r="CXK48" s="63"/>
      <c r="CXL48" s="63"/>
      <c r="CXM48" s="63"/>
      <c r="CXN48" s="63"/>
      <c r="CXO48" s="63"/>
      <c r="CXP48" s="63"/>
      <c r="CXQ48" s="63"/>
      <c r="CXR48" s="63"/>
      <c r="CXS48" s="63"/>
      <c r="CXT48" s="63"/>
      <c r="CXU48" s="63"/>
      <c r="CXV48" s="63"/>
      <c r="CXW48" s="63"/>
      <c r="CXX48" s="63"/>
      <c r="CXY48" s="63"/>
      <c r="CXZ48" s="63"/>
      <c r="CYA48" s="63"/>
      <c r="CYB48" s="63"/>
      <c r="CYC48" s="63"/>
      <c r="CYD48" s="63"/>
      <c r="CYE48" s="63"/>
      <c r="CYF48" s="63"/>
      <c r="CYG48" s="63"/>
      <c r="CYH48" s="63"/>
      <c r="CYI48" s="63"/>
      <c r="CYJ48" s="63"/>
      <c r="CYK48" s="63"/>
      <c r="CYL48" s="63"/>
      <c r="CYM48" s="63"/>
      <c r="CYN48" s="63"/>
      <c r="CYO48" s="63"/>
      <c r="CYP48" s="63"/>
      <c r="CYQ48" s="63"/>
      <c r="CYR48" s="63"/>
      <c r="CYS48" s="63"/>
      <c r="CYT48" s="63"/>
      <c r="CYU48" s="63"/>
      <c r="CYV48" s="63"/>
      <c r="CYW48" s="63"/>
      <c r="CYX48" s="63"/>
      <c r="CYY48" s="63"/>
      <c r="CYZ48" s="63"/>
      <c r="CZA48" s="63"/>
      <c r="CZB48" s="63"/>
      <c r="CZC48" s="63"/>
      <c r="CZD48" s="63"/>
      <c r="CZE48" s="63"/>
      <c r="CZF48" s="63"/>
      <c r="CZG48" s="63"/>
      <c r="CZH48" s="63"/>
      <c r="CZI48" s="63"/>
      <c r="CZJ48" s="63"/>
      <c r="CZK48" s="63"/>
      <c r="CZL48" s="63"/>
      <c r="CZM48" s="63"/>
      <c r="CZN48" s="63"/>
      <c r="CZO48" s="63"/>
      <c r="CZP48" s="63"/>
      <c r="CZQ48" s="63"/>
      <c r="CZR48" s="63"/>
      <c r="CZS48" s="63"/>
      <c r="CZT48" s="63"/>
      <c r="CZU48" s="63"/>
      <c r="CZV48" s="63"/>
      <c r="CZW48" s="63"/>
      <c r="CZX48" s="63"/>
      <c r="CZY48" s="63"/>
      <c r="CZZ48" s="63"/>
      <c r="DAA48" s="63"/>
      <c r="DAB48" s="63"/>
      <c r="DAC48" s="63"/>
      <c r="DAD48" s="63"/>
      <c r="DAE48" s="63"/>
      <c r="DAF48" s="63"/>
      <c r="DAG48" s="63"/>
      <c r="DAH48" s="63"/>
      <c r="DAI48" s="63"/>
      <c r="DAJ48" s="63"/>
      <c r="DAK48" s="63"/>
      <c r="DAL48" s="63"/>
      <c r="DAM48" s="63"/>
      <c r="DAN48" s="63"/>
      <c r="DAO48" s="63"/>
      <c r="DAP48" s="63"/>
      <c r="DAQ48" s="63"/>
      <c r="DAR48" s="63"/>
      <c r="DAS48" s="63"/>
      <c r="DAT48" s="63"/>
      <c r="DAU48" s="63"/>
      <c r="DAV48" s="63"/>
      <c r="DAW48" s="63"/>
      <c r="DAX48" s="63"/>
      <c r="DAY48" s="63"/>
      <c r="DAZ48" s="63"/>
      <c r="DBA48" s="63"/>
      <c r="DBB48" s="63"/>
      <c r="DBC48" s="63"/>
      <c r="DBD48" s="63"/>
      <c r="DBE48" s="63"/>
      <c r="DBF48" s="63"/>
      <c r="DBG48" s="63"/>
      <c r="DBH48" s="63"/>
      <c r="DBI48" s="63"/>
      <c r="DBJ48" s="63"/>
      <c r="DBK48" s="63"/>
      <c r="DBL48" s="63"/>
      <c r="DBM48" s="63"/>
      <c r="DBN48" s="63"/>
      <c r="DBO48" s="63"/>
      <c r="DBP48" s="63"/>
      <c r="DBQ48" s="63"/>
      <c r="DBR48" s="63"/>
      <c r="DBS48" s="63"/>
      <c r="DBT48" s="63"/>
      <c r="DBU48" s="63"/>
      <c r="DBV48" s="63"/>
      <c r="DBW48" s="63"/>
      <c r="DBX48" s="63"/>
      <c r="DBY48" s="63"/>
      <c r="DBZ48" s="63"/>
      <c r="DCA48" s="63"/>
      <c r="DCB48" s="63"/>
      <c r="DCC48" s="63"/>
      <c r="DCD48" s="63"/>
      <c r="DCE48" s="63"/>
      <c r="DCF48" s="63"/>
      <c r="DCG48" s="63"/>
      <c r="DCH48" s="63"/>
      <c r="DCI48" s="63"/>
      <c r="DCJ48" s="63"/>
      <c r="DCK48" s="63"/>
      <c r="DCL48" s="63"/>
      <c r="DCM48" s="63"/>
      <c r="DCN48" s="63"/>
      <c r="DCO48" s="63"/>
      <c r="DCP48" s="63"/>
      <c r="DCQ48" s="63"/>
      <c r="DCR48" s="63"/>
      <c r="DCS48" s="63"/>
      <c r="DCT48" s="63"/>
      <c r="DCU48" s="63"/>
      <c r="DCV48" s="63"/>
      <c r="DCW48" s="63"/>
      <c r="DCX48" s="63"/>
      <c r="DCY48" s="63"/>
      <c r="DCZ48" s="63"/>
      <c r="DDA48" s="63"/>
      <c r="DDB48" s="63"/>
      <c r="DDC48" s="63"/>
      <c r="DDD48" s="63"/>
      <c r="DDE48" s="63"/>
      <c r="DDF48" s="63"/>
      <c r="DDG48" s="63"/>
      <c r="DDH48" s="63"/>
      <c r="DDI48" s="63"/>
      <c r="DDJ48" s="63"/>
      <c r="DDK48" s="63"/>
      <c r="DDL48" s="63"/>
      <c r="DDM48" s="63"/>
      <c r="DDN48" s="63"/>
      <c r="DDO48" s="63"/>
      <c r="DDP48" s="63"/>
      <c r="DDQ48" s="63"/>
      <c r="DDR48" s="63"/>
      <c r="DDS48" s="63"/>
      <c r="DDT48" s="63"/>
      <c r="DDU48" s="63"/>
      <c r="DDV48" s="63"/>
      <c r="DDW48" s="63"/>
      <c r="DDX48" s="63"/>
      <c r="DDY48" s="63"/>
      <c r="DDZ48" s="63"/>
      <c r="DEA48" s="63"/>
      <c r="DEB48" s="63"/>
      <c r="DEC48" s="63"/>
      <c r="DED48" s="63"/>
      <c r="DEE48" s="63"/>
      <c r="DEF48" s="63"/>
      <c r="DEG48" s="63"/>
      <c r="DEH48" s="63"/>
      <c r="DEI48" s="63"/>
      <c r="DEJ48" s="63"/>
      <c r="DEK48" s="63"/>
      <c r="DEL48" s="63"/>
      <c r="DEM48" s="63"/>
      <c r="DEN48" s="63"/>
      <c r="DEO48" s="63"/>
      <c r="DEP48" s="63"/>
      <c r="DEQ48" s="63"/>
      <c r="DER48" s="63"/>
      <c r="DES48" s="63"/>
      <c r="DET48" s="63"/>
      <c r="DEU48" s="63"/>
      <c r="DEV48" s="63"/>
      <c r="DEW48" s="63"/>
      <c r="DEX48" s="63"/>
      <c r="DEY48" s="63"/>
      <c r="DEZ48" s="63"/>
      <c r="DFA48" s="63"/>
      <c r="DFB48" s="63"/>
      <c r="DFC48" s="63"/>
      <c r="DFD48" s="63"/>
      <c r="DFE48" s="63"/>
      <c r="DFF48" s="63"/>
      <c r="DFG48" s="63"/>
      <c r="DFH48" s="63"/>
      <c r="DFI48" s="63"/>
      <c r="DFJ48" s="63"/>
      <c r="DFK48" s="63"/>
      <c r="DFL48" s="63"/>
      <c r="DFM48" s="63"/>
      <c r="DFN48" s="63"/>
      <c r="DFO48" s="63"/>
      <c r="DFP48" s="63"/>
      <c r="DFQ48" s="63"/>
      <c r="DFR48" s="63"/>
      <c r="DFS48" s="63"/>
      <c r="DFT48" s="63"/>
      <c r="DFU48" s="63"/>
      <c r="DFV48" s="63"/>
      <c r="DFW48" s="63"/>
      <c r="DFX48" s="63"/>
      <c r="DFY48" s="63"/>
      <c r="DFZ48" s="63"/>
      <c r="DGA48" s="63"/>
      <c r="DGB48" s="63"/>
      <c r="DGC48" s="63"/>
      <c r="DGD48" s="63"/>
      <c r="DGE48" s="63"/>
      <c r="DGF48" s="63"/>
      <c r="DGG48" s="63"/>
      <c r="DGH48" s="63"/>
      <c r="DGI48" s="63"/>
      <c r="DGJ48" s="63"/>
      <c r="DGK48" s="63"/>
      <c r="DGL48" s="63"/>
      <c r="DGM48" s="63"/>
      <c r="DGN48" s="63"/>
      <c r="DGO48" s="63"/>
      <c r="DGP48" s="63"/>
      <c r="DGQ48" s="63"/>
      <c r="DGR48" s="63"/>
      <c r="DGS48" s="63"/>
      <c r="DGT48" s="63"/>
      <c r="DGU48" s="63"/>
      <c r="DGV48" s="63"/>
      <c r="DGW48" s="63"/>
      <c r="DGX48" s="63"/>
      <c r="DGY48" s="63"/>
      <c r="DGZ48" s="63"/>
      <c r="DHA48" s="63"/>
      <c r="DHB48" s="63"/>
      <c r="DHC48" s="63"/>
      <c r="DHD48" s="63"/>
      <c r="DHE48" s="63"/>
      <c r="DHF48" s="63"/>
      <c r="DHG48" s="63"/>
      <c r="DHH48" s="63"/>
      <c r="DHI48" s="63"/>
      <c r="DHJ48" s="63"/>
      <c r="DHK48" s="63"/>
      <c r="DHL48" s="63"/>
      <c r="DHM48" s="63"/>
      <c r="DHN48" s="63"/>
      <c r="DHO48" s="63"/>
      <c r="DHP48" s="63"/>
      <c r="DHQ48" s="63"/>
      <c r="DHR48" s="63"/>
      <c r="DHS48" s="63"/>
      <c r="DHT48" s="63"/>
      <c r="DHU48" s="63"/>
      <c r="DHV48" s="63"/>
      <c r="DHW48" s="63"/>
      <c r="DHX48" s="63"/>
      <c r="DHY48" s="63"/>
      <c r="DHZ48" s="63"/>
      <c r="DIA48" s="63"/>
      <c r="DIB48" s="63"/>
      <c r="DIC48" s="63"/>
      <c r="DID48" s="63"/>
      <c r="DIE48" s="63"/>
      <c r="DIF48" s="63"/>
      <c r="DIG48" s="63"/>
      <c r="DIH48" s="63"/>
      <c r="DII48" s="63"/>
      <c r="DIJ48" s="63"/>
      <c r="DIK48" s="63"/>
      <c r="DIL48" s="63"/>
      <c r="DIM48" s="63"/>
      <c r="DIN48" s="63"/>
      <c r="DIO48" s="63"/>
      <c r="DIP48" s="63"/>
      <c r="DIQ48" s="63"/>
      <c r="DIR48" s="63"/>
      <c r="DIS48" s="63"/>
      <c r="DIT48" s="63"/>
      <c r="DIU48" s="63"/>
      <c r="DIV48" s="63"/>
      <c r="DIW48" s="63"/>
      <c r="DIX48" s="63"/>
      <c r="DIY48" s="63"/>
      <c r="DIZ48" s="63"/>
      <c r="DJA48" s="63"/>
      <c r="DJB48" s="63"/>
      <c r="DJC48" s="63"/>
      <c r="DJD48" s="63"/>
      <c r="DJE48" s="63"/>
      <c r="DJF48" s="63"/>
      <c r="DJG48" s="63"/>
      <c r="DJH48" s="63"/>
      <c r="DJI48" s="63"/>
      <c r="DJJ48" s="63"/>
      <c r="DJK48" s="63"/>
      <c r="DJL48" s="63"/>
      <c r="DJM48" s="63"/>
      <c r="DJN48" s="63"/>
      <c r="DJO48" s="63"/>
      <c r="DJP48" s="63"/>
      <c r="DJQ48" s="63"/>
      <c r="DJR48" s="63"/>
      <c r="DJS48" s="63"/>
      <c r="DJT48" s="63"/>
      <c r="DJU48" s="63"/>
      <c r="DJV48" s="63"/>
      <c r="DJW48" s="63"/>
      <c r="DJX48" s="63"/>
      <c r="DJY48" s="63"/>
      <c r="DJZ48" s="63"/>
      <c r="DKA48" s="63"/>
      <c r="DKB48" s="63"/>
      <c r="DKC48" s="63"/>
      <c r="DKD48" s="63"/>
      <c r="DKE48" s="63"/>
      <c r="DKF48" s="63"/>
      <c r="DKG48" s="63"/>
      <c r="DKH48" s="63"/>
      <c r="DKI48" s="63"/>
      <c r="DKJ48" s="63"/>
      <c r="DKK48" s="63"/>
      <c r="DKL48" s="63"/>
      <c r="DKM48" s="63"/>
      <c r="DKN48" s="63"/>
      <c r="DKO48" s="63"/>
      <c r="DKP48" s="63"/>
      <c r="DKQ48" s="63"/>
      <c r="DKR48" s="63"/>
      <c r="DKS48" s="63"/>
      <c r="DKT48" s="63"/>
      <c r="DKU48" s="63"/>
      <c r="DKV48" s="63"/>
      <c r="DKW48" s="63"/>
      <c r="DKX48" s="63"/>
      <c r="DKY48" s="63"/>
      <c r="DKZ48" s="63"/>
      <c r="DLA48" s="63"/>
      <c r="DLB48" s="63"/>
      <c r="DLC48" s="63"/>
      <c r="DLD48" s="63"/>
      <c r="DLE48" s="63"/>
      <c r="DLF48" s="63"/>
      <c r="DLG48" s="63"/>
      <c r="DLH48" s="63"/>
      <c r="DLI48" s="63"/>
      <c r="DLJ48" s="63"/>
      <c r="DLK48" s="63"/>
      <c r="DLL48" s="63"/>
      <c r="DLM48" s="63"/>
      <c r="DLN48" s="63"/>
      <c r="DLO48" s="63"/>
      <c r="DLP48" s="63"/>
      <c r="DLQ48" s="63"/>
      <c r="DLR48" s="63"/>
      <c r="DLS48" s="63"/>
      <c r="DLT48" s="63"/>
      <c r="DLU48" s="63"/>
      <c r="DLV48" s="63"/>
      <c r="DLW48" s="63"/>
      <c r="DLX48" s="63"/>
      <c r="DLY48" s="63"/>
      <c r="DLZ48" s="63"/>
      <c r="DMA48" s="63"/>
      <c r="DMB48" s="63"/>
      <c r="DMC48" s="63"/>
      <c r="DMD48" s="63"/>
      <c r="DME48" s="63"/>
      <c r="DMF48" s="63"/>
      <c r="DMG48" s="63"/>
      <c r="DMH48" s="63"/>
      <c r="DMI48" s="63"/>
      <c r="DMJ48" s="63"/>
      <c r="DMK48" s="63"/>
      <c r="DML48" s="63"/>
      <c r="DMM48" s="63"/>
      <c r="DMN48" s="63"/>
      <c r="DMO48" s="63"/>
      <c r="DMP48" s="63"/>
      <c r="DMQ48" s="63"/>
      <c r="DMR48" s="63"/>
      <c r="DMS48" s="63"/>
      <c r="DMT48" s="63"/>
      <c r="DMU48" s="63"/>
      <c r="DMV48" s="63"/>
      <c r="DMW48" s="63"/>
      <c r="DMX48" s="63"/>
      <c r="DMY48" s="63"/>
      <c r="DMZ48" s="63"/>
      <c r="DNA48" s="63"/>
      <c r="DNB48" s="63"/>
      <c r="DNC48" s="63"/>
      <c r="DND48" s="63"/>
      <c r="DNE48" s="63"/>
      <c r="DNF48" s="63"/>
      <c r="DNG48" s="63"/>
      <c r="DNH48" s="63"/>
      <c r="DNI48" s="63"/>
      <c r="DNJ48" s="63"/>
      <c r="DNK48" s="63"/>
      <c r="DNL48" s="63"/>
      <c r="DNM48" s="63"/>
      <c r="DNN48" s="63"/>
      <c r="DNO48" s="63"/>
      <c r="DNP48" s="63"/>
      <c r="DNQ48" s="63"/>
      <c r="DNR48" s="63"/>
      <c r="DNS48" s="63"/>
      <c r="DNT48" s="63"/>
      <c r="DNU48" s="63"/>
      <c r="DNV48" s="63"/>
      <c r="DNW48" s="63"/>
      <c r="DNX48" s="63"/>
      <c r="DNY48" s="63"/>
      <c r="DNZ48" s="63"/>
      <c r="DOA48" s="63"/>
      <c r="DOB48" s="63"/>
      <c r="DOC48" s="63"/>
      <c r="DOD48" s="63"/>
      <c r="DOE48" s="63"/>
      <c r="DOF48" s="63"/>
      <c r="DOG48" s="63"/>
      <c r="DOH48" s="63"/>
      <c r="DOI48" s="63"/>
      <c r="DOJ48" s="63"/>
      <c r="DOK48" s="63"/>
      <c r="DOL48" s="63"/>
      <c r="DOM48" s="63"/>
      <c r="DON48" s="63"/>
      <c r="DOO48" s="63"/>
      <c r="DOP48" s="63"/>
      <c r="DOQ48" s="63"/>
      <c r="DOR48" s="63"/>
      <c r="DOS48" s="63"/>
      <c r="DOT48" s="63"/>
      <c r="DOU48" s="63"/>
      <c r="DOV48" s="63"/>
      <c r="DOW48" s="63"/>
      <c r="DOX48" s="63"/>
      <c r="DOY48" s="63"/>
      <c r="DOZ48" s="63"/>
      <c r="DPA48" s="63"/>
      <c r="DPB48" s="63"/>
      <c r="DPC48" s="63"/>
      <c r="DPD48" s="63"/>
      <c r="DPE48" s="63"/>
      <c r="DPF48" s="63"/>
      <c r="DPG48" s="63"/>
      <c r="DPH48" s="63"/>
      <c r="DPI48" s="63"/>
      <c r="DPJ48" s="63"/>
      <c r="DPK48" s="63"/>
      <c r="DPL48" s="63"/>
      <c r="DPM48" s="63"/>
      <c r="DPN48" s="63"/>
      <c r="DPO48" s="63"/>
      <c r="DPP48" s="63"/>
      <c r="DPQ48" s="63"/>
      <c r="DPR48" s="63"/>
      <c r="DPS48" s="63"/>
      <c r="DPT48" s="63"/>
      <c r="DPU48" s="63"/>
      <c r="DPV48" s="63"/>
      <c r="DPW48" s="63"/>
      <c r="DPX48" s="63"/>
      <c r="DPY48" s="63"/>
      <c r="DPZ48" s="63"/>
      <c r="DQA48" s="63"/>
      <c r="DQB48" s="63"/>
      <c r="DQC48" s="63"/>
      <c r="DQD48" s="63"/>
      <c r="DQE48" s="63"/>
      <c r="DQF48" s="63"/>
      <c r="DQG48" s="63"/>
      <c r="DQH48" s="63"/>
      <c r="DQI48" s="63"/>
      <c r="DQJ48" s="63"/>
      <c r="DQK48" s="63"/>
      <c r="DQL48" s="63"/>
      <c r="DQM48" s="63"/>
      <c r="DQN48" s="63"/>
      <c r="DQO48" s="63"/>
      <c r="DQP48" s="63"/>
      <c r="DQQ48" s="63"/>
      <c r="DQR48" s="63"/>
      <c r="DQS48" s="63"/>
      <c r="DQT48" s="63"/>
      <c r="DQU48" s="63"/>
      <c r="DQV48" s="63"/>
      <c r="DQW48" s="63"/>
      <c r="DQX48" s="63"/>
      <c r="DQY48" s="63"/>
      <c r="DQZ48" s="63"/>
      <c r="DRA48" s="63"/>
      <c r="DRB48" s="63"/>
      <c r="DRC48" s="63"/>
      <c r="DRD48" s="63"/>
      <c r="DRE48" s="63"/>
      <c r="DRF48" s="63"/>
      <c r="DRG48" s="63"/>
      <c r="DRH48" s="63"/>
      <c r="DRI48" s="63"/>
      <c r="DRJ48" s="63"/>
      <c r="DRK48" s="63"/>
      <c r="DRL48" s="63"/>
      <c r="DRM48" s="63"/>
      <c r="DRN48" s="63"/>
      <c r="DRO48" s="63"/>
      <c r="DRP48" s="63"/>
      <c r="DRQ48" s="63"/>
      <c r="DRR48" s="63"/>
      <c r="DRS48" s="63"/>
      <c r="DRT48" s="63"/>
      <c r="DRU48" s="63"/>
      <c r="DRV48" s="63"/>
      <c r="DRW48" s="63"/>
      <c r="DRX48" s="63"/>
      <c r="DRY48" s="63"/>
      <c r="DRZ48" s="63"/>
      <c r="DSA48" s="63"/>
      <c r="DSB48" s="63"/>
      <c r="DSC48" s="63"/>
      <c r="DSD48" s="63"/>
      <c r="DSE48" s="63"/>
      <c r="DSF48" s="63"/>
      <c r="DSG48" s="63"/>
      <c r="DSH48" s="63"/>
      <c r="DSI48" s="63"/>
      <c r="DSJ48" s="63"/>
      <c r="DSK48" s="63"/>
      <c r="DSL48" s="63"/>
      <c r="DSM48" s="63"/>
      <c r="DSN48" s="63"/>
      <c r="DSO48" s="63"/>
      <c r="DSP48" s="63"/>
      <c r="DSQ48" s="63"/>
      <c r="DSR48" s="63"/>
      <c r="DSS48" s="63"/>
      <c r="DST48" s="63"/>
      <c r="DSU48" s="63"/>
      <c r="DSV48" s="63"/>
      <c r="DSW48" s="63"/>
      <c r="DSX48" s="63"/>
      <c r="DSY48" s="63"/>
      <c r="DSZ48" s="63"/>
      <c r="DTA48" s="63"/>
      <c r="DTB48" s="63"/>
      <c r="DTC48" s="63"/>
      <c r="DTD48" s="63"/>
      <c r="DTE48" s="63"/>
      <c r="DTF48" s="63"/>
      <c r="DTG48" s="63"/>
      <c r="DTH48" s="63"/>
      <c r="DTI48" s="63"/>
      <c r="DTJ48" s="63"/>
      <c r="DTK48" s="63"/>
      <c r="DTL48" s="63"/>
      <c r="DTM48" s="63"/>
      <c r="DTN48" s="63"/>
      <c r="DTO48" s="63"/>
      <c r="DTP48" s="63"/>
      <c r="DTQ48" s="63"/>
      <c r="DTR48" s="63"/>
      <c r="DTS48" s="63"/>
      <c r="DTT48" s="63"/>
      <c r="DTU48" s="63"/>
      <c r="DTV48" s="63"/>
      <c r="DTW48" s="63"/>
      <c r="DTX48" s="63"/>
      <c r="DTY48" s="63"/>
      <c r="DTZ48" s="63"/>
      <c r="DUA48" s="63"/>
      <c r="DUB48" s="63"/>
      <c r="DUC48" s="63"/>
      <c r="DUD48" s="63"/>
      <c r="DUE48" s="63"/>
      <c r="DUF48" s="63"/>
      <c r="DUG48" s="63"/>
      <c r="DUH48" s="63"/>
      <c r="DUI48" s="63"/>
      <c r="DUJ48" s="63"/>
      <c r="DUK48" s="63"/>
      <c r="DUL48" s="63"/>
      <c r="DUM48" s="63"/>
      <c r="DUN48" s="63"/>
      <c r="DUO48" s="63"/>
      <c r="DUP48" s="63"/>
      <c r="DUQ48" s="63"/>
      <c r="DUR48" s="63"/>
      <c r="DUS48" s="63"/>
      <c r="DUT48" s="63"/>
      <c r="DUU48" s="63"/>
      <c r="DUV48" s="63"/>
      <c r="DUW48" s="63"/>
      <c r="DUX48" s="63"/>
      <c r="DUY48" s="63"/>
      <c r="DUZ48" s="63"/>
      <c r="DVA48" s="63"/>
      <c r="DVB48" s="63"/>
      <c r="DVC48" s="63"/>
      <c r="DVD48" s="63"/>
      <c r="DVE48" s="63"/>
      <c r="DVF48" s="63"/>
      <c r="DVG48" s="63"/>
      <c r="DVH48" s="63"/>
      <c r="DVI48" s="63"/>
      <c r="DVJ48" s="63"/>
      <c r="DVK48" s="63"/>
      <c r="DVL48" s="63"/>
      <c r="DVM48" s="63"/>
      <c r="DVN48" s="63"/>
      <c r="DVO48" s="63"/>
      <c r="DVP48" s="63"/>
      <c r="DVQ48" s="63"/>
      <c r="DVR48" s="63"/>
      <c r="DVS48" s="63"/>
      <c r="DVT48" s="63"/>
      <c r="DVU48" s="63"/>
      <c r="DVV48" s="63"/>
      <c r="DVW48" s="63"/>
      <c r="DVX48" s="63"/>
      <c r="DVY48" s="63"/>
      <c r="DVZ48" s="63"/>
      <c r="DWA48" s="63"/>
      <c r="DWB48" s="63"/>
      <c r="DWC48" s="63"/>
      <c r="DWD48" s="63"/>
      <c r="DWE48" s="63"/>
      <c r="DWF48" s="63"/>
      <c r="DWG48" s="63"/>
      <c r="DWH48" s="63"/>
      <c r="DWI48" s="63"/>
      <c r="DWJ48" s="63"/>
      <c r="DWK48" s="63"/>
      <c r="DWL48" s="63"/>
      <c r="DWM48" s="63"/>
      <c r="DWN48" s="63"/>
      <c r="DWO48" s="63"/>
      <c r="DWP48" s="63"/>
      <c r="DWQ48" s="63"/>
      <c r="DWR48" s="63"/>
      <c r="DWS48" s="63"/>
      <c r="DWT48" s="63"/>
      <c r="DWU48" s="63"/>
      <c r="DWV48" s="63"/>
      <c r="DWW48" s="63"/>
      <c r="DWX48" s="63"/>
      <c r="DWY48" s="63"/>
      <c r="DWZ48" s="63"/>
      <c r="DXA48" s="63"/>
      <c r="DXB48" s="63"/>
      <c r="DXC48" s="63"/>
      <c r="DXD48" s="63"/>
      <c r="DXE48" s="63"/>
      <c r="DXF48" s="63"/>
      <c r="DXG48" s="63"/>
      <c r="DXH48" s="63"/>
      <c r="DXI48" s="63"/>
      <c r="DXJ48" s="63"/>
      <c r="DXK48" s="63"/>
      <c r="DXL48" s="63"/>
      <c r="DXM48" s="63"/>
      <c r="DXN48" s="63"/>
      <c r="DXO48" s="63"/>
      <c r="DXP48" s="63"/>
      <c r="DXQ48" s="63"/>
      <c r="DXR48" s="63"/>
      <c r="DXS48" s="63"/>
      <c r="DXT48" s="63"/>
      <c r="DXU48" s="63"/>
      <c r="DXV48" s="63"/>
      <c r="DXW48" s="63"/>
      <c r="DXX48" s="63"/>
      <c r="DXY48" s="63"/>
      <c r="DXZ48" s="63"/>
      <c r="DYA48" s="63"/>
      <c r="DYB48" s="63"/>
      <c r="DYC48" s="63"/>
      <c r="DYD48" s="63"/>
      <c r="DYE48" s="63"/>
      <c r="DYF48" s="63"/>
      <c r="DYG48" s="63"/>
      <c r="DYH48" s="63"/>
      <c r="DYI48" s="63"/>
      <c r="DYJ48" s="63"/>
      <c r="DYK48" s="63"/>
      <c r="DYL48" s="63"/>
      <c r="DYM48" s="63"/>
      <c r="DYN48" s="63"/>
      <c r="DYO48" s="63"/>
      <c r="DYP48" s="63"/>
      <c r="DYQ48" s="63"/>
      <c r="DYR48" s="63"/>
      <c r="DYS48" s="63"/>
      <c r="DYT48" s="63"/>
      <c r="DYU48" s="63"/>
      <c r="DYV48" s="63"/>
      <c r="DYW48" s="63"/>
      <c r="DYX48" s="63"/>
      <c r="DYY48" s="63"/>
      <c r="DYZ48" s="63"/>
      <c r="DZA48" s="63"/>
      <c r="DZB48" s="63"/>
      <c r="DZC48" s="63"/>
      <c r="DZD48" s="63"/>
      <c r="DZE48" s="63"/>
      <c r="DZF48" s="63"/>
      <c r="DZG48" s="63"/>
      <c r="DZH48" s="63"/>
      <c r="DZI48" s="63"/>
      <c r="DZJ48" s="63"/>
      <c r="DZK48" s="63"/>
      <c r="DZL48" s="63"/>
      <c r="DZM48" s="63"/>
      <c r="DZN48" s="63"/>
      <c r="DZO48" s="63"/>
      <c r="DZP48" s="63"/>
      <c r="DZQ48" s="63"/>
      <c r="DZR48" s="63"/>
      <c r="DZS48" s="63"/>
      <c r="DZT48" s="63"/>
      <c r="DZU48" s="63"/>
      <c r="DZV48" s="63"/>
      <c r="DZW48" s="63"/>
      <c r="DZX48" s="63"/>
      <c r="DZY48" s="63"/>
      <c r="DZZ48" s="63"/>
      <c r="EAA48" s="63"/>
      <c r="EAB48" s="63"/>
      <c r="EAC48" s="63"/>
      <c r="EAD48" s="63"/>
      <c r="EAE48" s="63"/>
      <c r="EAF48" s="63"/>
      <c r="EAG48" s="63"/>
      <c r="EAH48" s="63"/>
      <c r="EAI48" s="63"/>
      <c r="EAJ48" s="63"/>
      <c r="EAK48" s="63"/>
      <c r="EAL48" s="63"/>
      <c r="EAM48" s="63"/>
      <c r="EAN48" s="63"/>
      <c r="EAO48" s="63"/>
      <c r="EAP48" s="63"/>
      <c r="EAQ48" s="63"/>
      <c r="EAR48" s="63"/>
      <c r="EAS48" s="63"/>
      <c r="EAT48" s="63"/>
      <c r="EAU48" s="63"/>
      <c r="EAV48" s="63"/>
      <c r="EAW48" s="63"/>
      <c r="EAX48" s="63"/>
      <c r="EAY48" s="63"/>
      <c r="EAZ48" s="63"/>
      <c r="EBA48" s="63"/>
      <c r="EBB48" s="63"/>
      <c r="EBC48" s="63"/>
      <c r="EBD48" s="63"/>
      <c r="EBE48" s="63"/>
      <c r="EBF48" s="63"/>
      <c r="EBG48" s="63"/>
      <c r="EBH48" s="63"/>
      <c r="EBI48" s="63"/>
      <c r="EBJ48" s="63"/>
      <c r="EBK48" s="63"/>
      <c r="EBL48" s="63"/>
      <c r="EBM48" s="63"/>
      <c r="EBN48" s="63"/>
      <c r="EBO48" s="63"/>
      <c r="EBP48" s="63"/>
      <c r="EBQ48" s="63"/>
      <c r="EBR48" s="63"/>
      <c r="EBS48" s="63"/>
      <c r="EBT48" s="63"/>
      <c r="EBU48" s="63"/>
      <c r="EBV48" s="63"/>
      <c r="EBW48" s="63"/>
      <c r="EBX48" s="63"/>
      <c r="EBY48" s="63"/>
      <c r="EBZ48" s="63"/>
      <c r="ECA48" s="63"/>
      <c r="ECB48" s="63"/>
      <c r="ECC48" s="63"/>
      <c r="ECD48" s="63"/>
      <c r="ECE48" s="63"/>
      <c r="ECF48" s="63"/>
      <c r="ECG48" s="63"/>
      <c r="ECH48" s="63"/>
      <c r="ECI48" s="63"/>
      <c r="ECJ48" s="63"/>
      <c r="ECK48" s="63"/>
      <c r="ECL48" s="63"/>
      <c r="ECM48" s="63"/>
      <c r="ECN48" s="63"/>
      <c r="ECO48" s="63"/>
      <c r="ECP48" s="63"/>
      <c r="ECQ48" s="63"/>
      <c r="ECR48" s="63"/>
      <c r="ECS48" s="63"/>
      <c r="ECT48" s="63"/>
      <c r="ECU48" s="63"/>
      <c r="ECV48" s="63"/>
      <c r="ECW48" s="63"/>
      <c r="ECX48" s="63"/>
      <c r="ECY48" s="63"/>
      <c r="ECZ48" s="63"/>
      <c r="EDA48" s="63"/>
      <c r="EDB48" s="63"/>
      <c r="EDC48" s="63"/>
      <c r="EDD48" s="63"/>
      <c r="EDE48" s="63"/>
      <c r="EDF48" s="63"/>
      <c r="EDG48" s="63"/>
      <c r="EDH48" s="63"/>
      <c r="EDI48" s="63"/>
      <c r="EDJ48" s="63"/>
      <c r="EDK48" s="63"/>
      <c r="EDL48" s="63"/>
      <c r="EDM48" s="63"/>
      <c r="EDN48" s="63"/>
      <c r="EDO48" s="63"/>
      <c r="EDP48" s="63"/>
      <c r="EDQ48" s="63"/>
      <c r="EDR48" s="63"/>
      <c r="EDS48" s="63"/>
      <c r="EDT48" s="63"/>
      <c r="EDU48" s="63"/>
      <c r="EDV48" s="63"/>
      <c r="EDW48" s="63"/>
      <c r="EDX48" s="63"/>
      <c r="EDY48" s="63"/>
      <c r="EDZ48" s="63"/>
      <c r="EEA48" s="63"/>
      <c r="EEB48" s="63"/>
      <c r="EEC48" s="63"/>
      <c r="EED48" s="63"/>
      <c r="EEE48" s="63"/>
      <c r="EEF48" s="63"/>
      <c r="EEG48" s="63"/>
      <c r="EEH48" s="63"/>
      <c r="EEI48" s="63"/>
      <c r="EEJ48" s="63"/>
      <c r="EEK48" s="63"/>
      <c r="EEL48" s="63"/>
      <c r="EEM48" s="63"/>
      <c r="EEN48" s="63"/>
      <c r="EEO48" s="63"/>
      <c r="EEP48" s="63"/>
      <c r="EEQ48" s="63"/>
      <c r="EER48" s="63"/>
      <c r="EES48" s="63"/>
      <c r="EET48" s="63"/>
      <c r="EEU48" s="63"/>
      <c r="EEV48" s="63"/>
      <c r="EEW48" s="63"/>
      <c r="EEX48" s="63"/>
      <c r="EEY48" s="63"/>
      <c r="EEZ48" s="63"/>
      <c r="EFA48" s="63"/>
      <c r="EFB48" s="63"/>
      <c r="EFC48" s="63"/>
      <c r="EFD48" s="63"/>
      <c r="EFE48" s="63"/>
      <c r="EFF48" s="63"/>
      <c r="EFG48" s="63"/>
      <c r="EFH48" s="63"/>
      <c r="EFI48" s="63"/>
      <c r="EFJ48" s="63"/>
      <c r="EFK48" s="63"/>
      <c r="EFL48" s="63"/>
      <c r="EFM48" s="63"/>
      <c r="EFN48" s="63"/>
      <c r="EFO48" s="63"/>
      <c r="EFP48" s="63"/>
      <c r="EFQ48" s="63"/>
      <c r="EFR48" s="63"/>
      <c r="EFS48" s="63"/>
      <c r="EFT48" s="63"/>
      <c r="EFU48" s="63"/>
      <c r="EFV48" s="63"/>
      <c r="EFW48" s="63"/>
      <c r="EFX48" s="63"/>
      <c r="EFY48" s="63"/>
      <c r="EFZ48" s="63"/>
      <c r="EGA48" s="63"/>
      <c r="EGB48" s="63"/>
      <c r="EGC48" s="63"/>
      <c r="EGD48" s="63"/>
      <c r="EGE48" s="63"/>
      <c r="EGF48" s="63"/>
      <c r="EGG48" s="63"/>
      <c r="EGH48" s="63"/>
      <c r="EGI48" s="63"/>
      <c r="EGJ48" s="63"/>
      <c r="EGK48" s="63"/>
      <c r="EGL48" s="63"/>
      <c r="EGM48" s="63"/>
      <c r="EGN48" s="63"/>
      <c r="EGO48" s="63"/>
      <c r="EGP48" s="63"/>
      <c r="EGQ48" s="63"/>
      <c r="EGR48" s="63"/>
      <c r="EGS48" s="63"/>
      <c r="EGT48" s="63"/>
      <c r="EGU48" s="63"/>
      <c r="EGV48" s="63"/>
      <c r="EGW48" s="63"/>
      <c r="EGX48" s="63"/>
      <c r="EGY48" s="63"/>
      <c r="EGZ48" s="63"/>
      <c r="EHA48" s="63"/>
      <c r="EHB48" s="63"/>
      <c r="EHC48" s="63"/>
      <c r="EHD48" s="63"/>
      <c r="EHE48" s="63"/>
      <c r="EHF48" s="63"/>
      <c r="EHG48" s="63"/>
      <c r="EHH48" s="63"/>
      <c r="EHI48" s="63"/>
      <c r="EHJ48" s="63"/>
      <c r="EHK48" s="63"/>
      <c r="EHL48" s="63"/>
      <c r="EHM48" s="63"/>
      <c r="EHN48" s="63"/>
      <c r="EHO48" s="63"/>
      <c r="EHP48" s="63"/>
      <c r="EHQ48" s="63"/>
      <c r="EHR48" s="63"/>
      <c r="EHS48" s="63"/>
      <c r="EHT48" s="63"/>
      <c r="EHU48" s="63"/>
      <c r="EHV48" s="63"/>
      <c r="EHW48" s="63"/>
      <c r="EHX48" s="63"/>
      <c r="EHY48" s="63"/>
      <c r="EHZ48" s="63"/>
      <c r="EIA48" s="63"/>
      <c r="EIB48" s="63"/>
      <c r="EIC48" s="63"/>
      <c r="EID48" s="63"/>
      <c r="EIE48" s="63"/>
      <c r="EIF48" s="63"/>
      <c r="EIG48" s="63"/>
      <c r="EIH48" s="63"/>
      <c r="EII48" s="63"/>
      <c r="EIJ48" s="63"/>
      <c r="EIK48" s="63"/>
      <c r="EIL48" s="63"/>
      <c r="EIM48" s="63"/>
      <c r="EIN48" s="63"/>
      <c r="EIO48" s="63"/>
      <c r="EIP48" s="63"/>
      <c r="EIQ48" s="63"/>
      <c r="EIR48" s="63"/>
      <c r="EIS48" s="63"/>
      <c r="EIT48" s="63"/>
      <c r="EIU48" s="63"/>
      <c r="EIV48" s="63"/>
      <c r="EIW48" s="63"/>
      <c r="EIX48" s="63"/>
      <c r="EIY48" s="63"/>
      <c r="EIZ48" s="63"/>
      <c r="EJA48" s="63"/>
      <c r="EJB48" s="63"/>
      <c r="EJC48" s="63"/>
      <c r="EJD48" s="63"/>
      <c r="EJE48" s="63"/>
      <c r="EJF48" s="63"/>
      <c r="EJG48" s="63"/>
      <c r="EJH48" s="63"/>
      <c r="EJI48" s="63"/>
      <c r="EJJ48" s="63"/>
      <c r="EJK48" s="63"/>
      <c r="EJL48" s="63"/>
      <c r="EJM48" s="63"/>
      <c r="EJN48" s="63"/>
      <c r="EJO48" s="63"/>
      <c r="EJP48" s="63"/>
      <c r="EJQ48" s="63"/>
      <c r="EJR48" s="63"/>
      <c r="EJS48" s="63"/>
      <c r="EJT48" s="63"/>
      <c r="EJU48" s="63"/>
      <c r="EJV48" s="63"/>
      <c r="EJW48" s="63"/>
      <c r="EJX48" s="63"/>
      <c r="EJY48" s="63"/>
      <c r="EJZ48" s="63"/>
      <c r="EKA48" s="63"/>
      <c r="EKB48" s="63"/>
      <c r="EKC48" s="63"/>
      <c r="EKD48" s="63"/>
      <c r="EKE48" s="63"/>
      <c r="EKF48" s="63"/>
      <c r="EKG48" s="63"/>
      <c r="EKH48" s="63"/>
      <c r="EKI48" s="63"/>
      <c r="EKJ48" s="63"/>
      <c r="EKK48" s="63"/>
      <c r="EKL48" s="63"/>
      <c r="EKM48" s="63"/>
      <c r="EKN48" s="63"/>
      <c r="EKO48" s="63"/>
      <c r="EKP48" s="63"/>
      <c r="EKQ48" s="63"/>
      <c r="EKR48" s="63"/>
      <c r="EKS48" s="63"/>
      <c r="EKT48" s="63"/>
      <c r="EKU48" s="63"/>
      <c r="EKV48" s="63"/>
      <c r="EKW48" s="63"/>
      <c r="EKX48" s="63"/>
      <c r="EKY48" s="63"/>
      <c r="EKZ48" s="63"/>
      <c r="ELA48" s="63"/>
      <c r="ELB48" s="63"/>
      <c r="ELC48" s="63"/>
      <c r="ELD48" s="63"/>
      <c r="ELE48" s="63"/>
      <c r="ELF48" s="63"/>
      <c r="ELG48" s="63"/>
      <c r="ELH48" s="63"/>
      <c r="ELI48" s="63"/>
      <c r="ELJ48" s="63"/>
      <c r="ELK48" s="63"/>
      <c r="ELL48" s="63"/>
      <c r="ELM48" s="63"/>
      <c r="ELN48" s="63"/>
      <c r="ELO48" s="63"/>
      <c r="ELP48" s="63"/>
      <c r="ELQ48" s="63"/>
      <c r="ELR48" s="63"/>
      <c r="ELS48" s="63"/>
      <c r="ELT48" s="63"/>
      <c r="ELU48" s="63"/>
      <c r="ELV48" s="63"/>
      <c r="ELW48" s="63"/>
      <c r="ELX48" s="63"/>
      <c r="ELY48" s="63"/>
      <c r="ELZ48" s="63"/>
      <c r="EMA48" s="63"/>
      <c r="EMB48" s="63"/>
      <c r="EMC48" s="63"/>
      <c r="EMD48" s="63"/>
      <c r="EME48" s="63"/>
      <c r="EMF48" s="63"/>
      <c r="EMG48" s="63"/>
      <c r="EMH48" s="63"/>
      <c r="EMI48" s="63"/>
      <c r="EMJ48" s="63"/>
      <c r="EMK48" s="63"/>
      <c r="EML48" s="63"/>
      <c r="EMM48" s="63"/>
      <c r="EMN48" s="63"/>
      <c r="EMO48" s="63"/>
      <c r="EMP48" s="63"/>
      <c r="EMQ48" s="63"/>
      <c r="EMR48" s="63"/>
      <c r="EMS48" s="63"/>
      <c r="EMT48" s="63"/>
      <c r="EMU48" s="63"/>
      <c r="EMV48" s="63"/>
      <c r="EMW48" s="63"/>
      <c r="EMX48" s="63"/>
      <c r="EMY48" s="63"/>
      <c r="EMZ48" s="63"/>
      <c r="ENA48" s="63"/>
      <c r="ENB48" s="63"/>
      <c r="ENC48" s="63"/>
      <c r="END48" s="63"/>
      <c r="ENE48" s="63"/>
      <c r="ENF48" s="63"/>
      <c r="ENG48" s="63"/>
      <c r="ENH48" s="63"/>
      <c r="ENI48" s="63"/>
      <c r="ENJ48" s="63"/>
      <c r="ENK48" s="63"/>
      <c r="ENL48" s="63"/>
      <c r="ENM48" s="63"/>
      <c r="ENN48" s="63"/>
      <c r="ENO48" s="63"/>
      <c r="ENP48" s="63"/>
      <c r="ENQ48" s="63"/>
      <c r="ENR48" s="63"/>
      <c r="ENS48" s="63"/>
      <c r="ENT48" s="63"/>
      <c r="ENU48" s="63"/>
      <c r="ENV48" s="63"/>
      <c r="ENW48" s="63"/>
      <c r="ENX48" s="63"/>
      <c r="ENY48" s="63"/>
      <c r="ENZ48" s="63"/>
      <c r="EOA48" s="63"/>
      <c r="EOB48" s="63"/>
      <c r="EOC48" s="63"/>
      <c r="EOD48" s="63"/>
      <c r="EOE48" s="63"/>
      <c r="EOF48" s="63"/>
      <c r="EOG48" s="63"/>
      <c r="EOH48" s="63"/>
      <c r="EOI48" s="63"/>
      <c r="EOJ48" s="63"/>
      <c r="EOK48" s="63"/>
      <c r="EOL48" s="63"/>
      <c r="EOM48" s="63"/>
      <c r="EON48" s="63"/>
      <c r="EOO48" s="63"/>
      <c r="EOP48" s="63"/>
      <c r="EOQ48" s="63"/>
      <c r="EOR48" s="63"/>
      <c r="EOS48" s="63"/>
      <c r="EOT48" s="63"/>
      <c r="EOU48" s="63"/>
      <c r="EOV48" s="63"/>
      <c r="EOW48" s="63"/>
      <c r="EOX48" s="63"/>
      <c r="EOY48" s="63"/>
      <c r="EOZ48" s="63"/>
      <c r="EPA48" s="63"/>
      <c r="EPB48" s="63"/>
      <c r="EPC48" s="63"/>
      <c r="EPD48" s="63"/>
      <c r="EPE48" s="63"/>
      <c r="EPF48" s="63"/>
      <c r="EPG48" s="63"/>
      <c r="EPH48" s="63"/>
      <c r="EPI48" s="63"/>
      <c r="EPJ48" s="63"/>
      <c r="EPK48" s="63"/>
      <c r="EPL48" s="63"/>
      <c r="EPM48" s="63"/>
      <c r="EPN48" s="63"/>
      <c r="EPO48" s="63"/>
      <c r="EPP48" s="63"/>
      <c r="EPQ48" s="63"/>
      <c r="EPR48" s="63"/>
      <c r="EPS48" s="63"/>
      <c r="EPT48" s="63"/>
      <c r="EPU48" s="63"/>
      <c r="EPV48" s="63"/>
      <c r="EPW48" s="63"/>
      <c r="EPX48" s="63"/>
      <c r="EPY48" s="63"/>
      <c r="EPZ48" s="63"/>
      <c r="EQA48" s="63"/>
      <c r="EQB48" s="63"/>
      <c r="EQC48" s="63"/>
      <c r="EQD48" s="63"/>
      <c r="EQE48" s="63"/>
      <c r="EQF48" s="63"/>
      <c r="EQG48" s="63"/>
      <c r="EQH48" s="63"/>
      <c r="EQI48" s="63"/>
      <c r="EQJ48" s="63"/>
      <c r="EQK48" s="63"/>
      <c r="EQL48" s="63"/>
      <c r="EQM48" s="63"/>
      <c r="EQN48" s="63"/>
      <c r="EQO48" s="63"/>
      <c r="EQP48" s="63"/>
      <c r="EQQ48" s="63"/>
      <c r="EQR48" s="63"/>
      <c r="EQS48" s="63"/>
      <c r="EQT48" s="63"/>
      <c r="EQU48" s="63"/>
      <c r="EQV48" s="63"/>
      <c r="EQW48" s="63"/>
      <c r="EQX48" s="63"/>
      <c r="EQY48" s="63"/>
      <c r="EQZ48" s="63"/>
      <c r="ERA48" s="63"/>
      <c r="ERB48" s="63"/>
      <c r="ERC48" s="63"/>
      <c r="ERD48" s="63"/>
      <c r="ERE48" s="63"/>
      <c r="ERF48" s="63"/>
      <c r="ERG48" s="63"/>
      <c r="ERH48" s="63"/>
      <c r="ERI48" s="63"/>
      <c r="ERJ48" s="63"/>
      <c r="ERK48" s="63"/>
      <c r="ERL48" s="63"/>
      <c r="ERM48" s="63"/>
      <c r="ERN48" s="63"/>
      <c r="ERO48" s="63"/>
      <c r="ERP48" s="63"/>
      <c r="ERQ48" s="63"/>
      <c r="ERR48" s="63"/>
      <c r="ERS48" s="63"/>
      <c r="ERT48" s="63"/>
      <c r="ERU48" s="63"/>
      <c r="ERV48" s="63"/>
      <c r="ERW48" s="63"/>
      <c r="ERX48" s="63"/>
      <c r="ERY48" s="63"/>
      <c r="ERZ48" s="63"/>
      <c r="ESA48" s="63"/>
      <c r="ESB48" s="63"/>
      <c r="ESC48" s="63"/>
      <c r="ESD48" s="63"/>
      <c r="ESE48" s="63"/>
      <c r="ESF48" s="63"/>
      <c r="ESG48" s="63"/>
      <c r="ESH48" s="63"/>
      <c r="ESI48" s="63"/>
      <c r="ESJ48" s="63"/>
      <c r="ESK48" s="63"/>
      <c r="ESL48" s="63"/>
      <c r="ESM48" s="63"/>
      <c r="ESN48" s="63"/>
      <c r="ESO48" s="63"/>
      <c r="ESP48" s="63"/>
      <c r="ESQ48" s="63"/>
      <c r="ESR48" s="63"/>
      <c r="ESS48" s="63"/>
      <c r="EST48" s="63"/>
      <c r="ESU48" s="63"/>
      <c r="ESV48" s="63"/>
      <c r="ESW48" s="63"/>
      <c r="ESX48" s="63"/>
      <c r="ESY48" s="63"/>
      <c r="ESZ48" s="63"/>
      <c r="ETA48" s="63"/>
      <c r="ETB48" s="63"/>
      <c r="ETC48" s="63"/>
      <c r="ETD48" s="63"/>
      <c r="ETE48" s="63"/>
      <c r="ETF48" s="63"/>
      <c r="ETG48" s="63"/>
      <c r="ETH48" s="63"/>
      <c r="ETI48" s="63"/>
      <c r="ETJ48" s="63"/>
      <c r="ETK48" s="63"/>
      <c r="ETL48" s="63"/>
      <c r="ETM48" s="63"/>
      <c r="ETN48" s="63"/>
      <c r="ETO48" s="63"/>
      <c r="ETP48" s="63"/>
      <c r="ETQ48" s="63"/>
      <c r="ETR48" s="63"/>
      <c r="ETS48" s="63"/>
      <c r="ETT48" s="63"/>
      <c r="ETU48" s="63"/>
      <c r="ETV48" s="63"/>
      <c r="ETW48" s="63"/>
      <c r="ETX48" s="63"/>
      <c r="ETY48" s="63"/>
      <c r="ETZ48" s="63"/>
      <c r="EUA48" s="63"/>
      <c r="EUB48" s="63"/>
      <c r="EUC48" s="63"/>
      <c r="EUD48" s="63"/>
      <c r="EUE48" s="63"/>
      <c r="EUF48" s="63"/>
      <c r="EUG48" s="63"/>
      <c r="EUH48" s="63"/>
      <c r="EUI48" s="63"/>
      <c r="EUJ48" s="63"/>
      <c r="EUK48" s="63"/>
      <c r="EUL48" s="63"/>
      <c r="EUM48" s="63"/>
      <c r="EUN48" s="63"/>
      <c r="EUO48" s="63"/>
      <c r="EUP48" s="63"/>
      <c r="EUQ48" s="63"/>
      <c r="EUR48" s="63"/>
      <c r="EUS48" s="63"/>
      <c r="EUT48" s="63"/>
      <c r="EUU48" s="63"/>
      <c r="EUV48" s="63"/>
      <c r="EUW48" s="63"/>
      <c r="EUX48" s="63"/>
      <c r="EUY48" s="63"/>
      <c r="EUZ48" s="63"/>
      <c r="EVA48" s="63"/>
      <c r="EVB48" s="63"/>
      <c r="EVC48" s="63"/>
      <c r="EVD48" s="63"/>
      <c r="EVE48" s="63"/>
      <c r="EVF48" s="63"/>
      <c r="EVG48" s="63"/>
      <c r="EVH48" s="63"/>
      <c r="EVI48" s="63"/>
      <c r="EVJ48" s="63"/>
      <c r="EVK48" s="63"/>
      <c r="EVL48" s="63"/>
      <c r="EVM48" s="63"/>
      <c r="EVN48" s="63"/>
      <c r="EVO48" s="63"/>
      <c r="EVP48" s="63"/>
      <c r="EVQ48" s="63"/>
      <c r="EVR48" s="63"/>
      <c r="EVS48" s="63"/>
      <c r="EVT48" s="63"/>
      <c r="EVU48" s="63"/>
      <c r="EVV48" s="63"/>
      <c r="EVW48" s="63"/>
      <c r="EVX48" s="63"/>
      <c r="EVY48" s="63"/>
      <c r="EVZ48" s="63"/>
      <c r="EWA48" s="63"/>
      <c r="EWB48" s="63"/>
      <c r="EWC48" s="63"/>
      <c r="EWD48" s="63"/>
      <c r="EWE48" s="63"/>
      <c r="EWF48" s="63"/>
      <c r="EWG48" s="63"/>
      <c r="EWH48" s="63"/>
      <c r="EWI48" s="63"/>
      <c r="EWJ48" s="63"/>
      <c r="EWK48" s="63"/>
      <c r="EWL48" s="63"/>
      <c r="EWM48" s="63"/>
      <c r="EWN48" s="63"/>
      <c r="EWO48" s="63"/>
      <c r="EWP48" s="63"/>
      <c r="EWQ48" s="63"/>
      <c r="EWR48" s="63"/>
      <c r="EWS48" s="63"/>
      <c r="EWT48" s="63"/>
      <c r="EWU48" s="63"/>
      <c r="EWV48" s="63"/>
      <c r="EWW48" s="63"/>
      <c r="EWX48" s="63"/>
      <c r="EWY48" s="63"/>
      <c r="EWZ48" s="63"/>
      <c r="EXA48" s="63"/>
      <c r="EXB48" s="63"/>
      <c r="EXC48" s="63"/>
      <c r="EXD48" s="63"/>
      <c r="EXE48" s="63"/>
      <c r="EXF48" s="63"/>
      <c r="EXG48" s="63"/>
      <c r="EXH48" s="63"/>
      <c r="EXI48" s="63"/>
      <c r="EXJ48" s="63"/>
      <c r="EXK48" s="63"/>
      <c r="EXL48" s="63"/>
      <c r="EXM48" s="63"/>
      <c r="EXN48" s="63"/>
      <c r="EXO48" s="63"/>
      <c r="EXP48" s="63"/>
      <c r="EXQ48" s="63"/>
      <c r="EXR48" s="63"/>
      <c r="EXS48" s="63"/>
      <c r="EXT48" s="63"/>
      <c r="EXU48" s="63"/>
      <c r="EXV48" s="63"/>
      <c r="EXW48" s="63"/>
      <c r="EXX48" s="63"/>
      <c r="EXY48" s="63"/>
      <c r="EXZ48" s="63"/>
      <c r="EYA48" s="63"/>
      <c r="EYB48" s="63"/>
      <c r="EYC48" s="63"/>
      <c r="EYD48" s="63"/>
      <c r="EYE48" s="63"/>
      <c r="EYF48" s="63"/>
      <c r="EYG48" s="63"/>
      <c r="EYH48" s="63"/>
      <c r="EYI48" s="63"/>
      <c r="EYJ48" s="63"/>
      <c r="EYK48" s="63"/>
      <c r="EYL48" s="63"/>
      <c r="EYM48" s="63"/>
      <c r="EYN48" s="63"/>
      <c r="EYO48" s="63"/>
      <c r="EYP48" s="63"/>
      <c r="EYQ48" s="63"/>
      <c r="EYR48" s="63"/>
      <c r="EYS48" s="63"/>
      <c r="EYT48" s="63"/>
      <c r="EYU48" s="63"/>
      <c r="EYV48" s="63"/>
      <c r="EYW48" s="63"/>
      <c r="EYX48" s="63"/>
      <c r="EYY48" s="63"/>
      <c r="EYZ48" s="63"/>
      <c r="EZA48" s="63"/>
      <c r="EZB48" s="63"/>
      <c r="EZC48" s="63"/>
      <c r="EZD48" s="63"/>
      <c r="EZE48" s="63"/>
      <c r="EZF48" s="63"/>
      <c r="EZG48" s="63"/>
      <c r="EZH48" s="63"/>
      <c r="EZI48" s="63"/>
      <c r="EZJ48" s="63"/>
      <c r="EZK48" s="63"/>
      <c r="EZL48" s="63"/>
      <c r="EZM48" s="63"/>
      <c r="EZN48" s="63"/>
      <c r="EZO48" s="63"/>
      <c r="EZP48" s="63"/>
      <c r="EZQ48" s="63"/>
      <c r="EZR48" s="63"/>
      <c r="EZS48" s="63"/>
      <c r="EZT48" s="63"/>
      <c r="EZU48" s="63"/>
      <c r="EZV48" s="63"/>
      <c r="EZW48" s="63"/>
      <c r="EZX48" s="63"/>
      <c r="EZY48" s="63"/>
      <c r="EZZ48" s="63"/>
      <c r="FAA48" s="63"/>
      <c r="FAB48" s="63"/>
      <c r="FAC48" s="63"/>
      <c r="FAD48" s="63"/>
      <c r="FAE48" s="63"/>
      <c r="FAF48" s="63"/>
      <c r="FAG48" s="63"/>
      <c r="FAH48" s="63"/>
      <c r="FAI48" s="63"/>
      <c r="FAJ48" s="63"/>
      <c r="FAK48" s="63"/>
      <c r="FAL48" s="63"/>
      <c r="FAM48" s="63"/>
      <c r="FAN48" s="63"/>
      <c r="FAO48" s="63"/>
      <c r="FAP48" s="63"/>
      <c r="FAQ48" s="63"/>
      <c r="FAR48" s="63"/>
      <c r="FAS48" s="63"/>
      <c r="FAT48" s="63"/>
      <c r="FAU48" s="63"/>
      <c r="FAV48" s="63"/>
      <c r="FAW48" s="63"/>
      <c r="FAX48" s="63"/>
      <c r="FAY48" s="63"/>
      <c r="FAZ48" s="63"/>
      <c r="FBA48" s="63"/>
      <c r="FBB48" s="63"/>
      <c r="FBC48" s="63"/>
      <c r="FBD48" s="63"/>
      <c r="FBE48" s="63"/>
      <c r="FBF48" s="63"/>
      <c r="FBG48" s="63"/>
      <c r="FBH48" s="63"/>
      <c r="FBI48" s="63"/>
      <c r="FBJ48" s="63"/>
      <c r="FBK48" s="63"/>
      <c r="FBL48" s="63"/>
      <c r="FBM48" s="63"/>
      <c r="FBN48" s="63"/>
      <c r="FBO48" s="63"/>
      <c r="FBP48" s="63"/>
      <c r="FBQ48" s="63"/>
      <c r="FBR48" s="63"/>
      <c r="FBS48" s="63"/>
      <c r="FBT48" s="63"/>
      <c r="FBU48" s="63"/>
      <c r="FBV48" s="63"/>
      <c r="FBW48" s="63"/>
      <c r="FBX48" s="63"/>
      <c r="FBY48" s="63"/>
      <c r="FBZ48" s="63"/>
      <c r="FCA48" s="63"/>
      <c r="FCB48" s="63"/>
      <c r="FCC48" s="63"/>
      <c r="FCD48" s="63"/>
      <c r="FCE48" s="63"/>
      <c r="FCF48" s="63"/>
      <c r="FCG48" s="63"/>
      <c r="FCH48" s="63"/>
      <c r="FCI48" s="63"/>
      <c r="FCJ48" s="63"/>
      <c r="FCK48" s="63"/>
      <c r="FCL48" s="63"/>
      <c r="FCM48" s="63"/>
      <c r="FCN48" s="63"/>
      <c r="FCO48" s="63"/>
      <c r="FCP48" s="63"/>
      <c r="FCQ48" s="63"/>
      <c r="FCR48" s="63"/>
      <c r="FCS48" s="63"/>
      <c r="FCT48" s="63"/>
      <c r="FCU48" s="63"/>
      <c r="FCV48" s="63"/>
      <c r="FCW48" s="63"/>
      <c r="FCX48" s="63"/>
      <c r="FCY48" s="63"/>
      <c r="FCZ48" s="63"/>
      <c r="FDA48" s="63"/>
      <c r="FDB48" s="63"/>
      <c r="FDC48" s="63"/>
      <c r="FDD48" s="63"/>
      <c r="FDE48" s="63"/>
      <c r="FDF48" s="63"/>
      <c r="FDG48" s="63"/>
      <c r="FDH48" s="63"/>
      <c r="FDI48" s="63"/>
      <c r="FDJ48" s="63"/>
      <c r="FDK48" s="63"/>
      <c r="FDL48" s="63"/>
      <c r="FDM48" s="63"/>
      <c r="FDN48" s="63"/>
      <c r="FDO48" s="63"/>
      <c r="FDP48" s="63"/>
      <c r="FDQ48" s="63"/>
      <c r="FDR48" s="63"/>
      <c r="FDS48" s="63"/>
      <c r="FDT48" s="63"/>
      <c r="FDU48" s="63"/>
      <c r="FDV48" s="63"/>
      <c r="FDW48" s="63"/>
      <c r="FDX48" s="63"/>
      <c r="FDY48" s="63"/>
      <c r="FDZ48" s="63"/>
      <c r="FEA48" s="63"/>
      <c r="FEB48" s="63"/>
      <c r="FEC48" s="63"/>
      <c r="FED48" s="63"/>
      <c r="FEE48" s="63"/>
      <c r="FEF48" s="63"/>
      <c r="FEG48" s="63"/>
      <c r="FEH48" s="63"/>
      <c r="FEI48" s="63"/>
      <c r="FEJ48" s="63"/>
      <c r="FEK48" s="63"/>
      <c r="FEL48" s="63"/>
      <c r="FEM48" s="63"/>
      <c r="FEN48" s="63"/>
      <c r="FEO48" s="63"/>
      <c r="FEP48" s="63"/>
      <c r="FEQ48" s="63"/>
      <c r="FER48" s="63"/>
      <c r="FES48" s="63"/>
      <c r="FET48" s="63"/>
      <c r="FEU48" s="63"/>
      <c r="FEV48" s="63"/>
      <c r="FEW48" s="63"/>
      <c r="FEX48" s="63"/>
      <c r="FEY48" s="63"/>
      <c r="FEZ48" s="63"/>
      <c r="FFA48" s="63"/>
      <c r="FFB48" s="63"/>
      <c r="FFC48" s="63"/>
      <c r="FFD48" s="63"/>
      <c r="FFE48" s="63"/>
      <c r="FFF48" s="63"/>
      <c r="FFG48" s="63"/>
      <c r="FFH48" s="63"/>
      <c r="FFI48" s="63"/>
      <c r="FFJ48" s="63"/>
      <c r="FFK48" s="63"/>
      <c r="FFL48" s="63"/>
      <c r="FFM48" s="63"/>
      <c r="FFN48" s="63"/>
      <c r="FFO48" s="63"/>
      <c r="FFP48" s="63"/>
      <c r="FFQ48" s="63"/>
      <c r="FFR48" s="63"/>
      <c r="FFS48" s="63"/>
      <c r="FFT48" s="63"/>
      <c r="FFU48" s="63"/>
      <c r="FFV48" s="63"/>
      <c r="FFW48" s="63"/>
      <c r="FFX48" s="63"/>
      <c r="FFY48" s="63"/>
      <c r="FFZ48" s="63"/>
      <c r="FGA48" s="63"/>
      <c r="FGB48" s="63"/>
      <c r="FGC48" s="63"/>
      <c r="FGD48" s="63"/>
      <c r="FGE48" s="63"/>
      <c r="FGF48" s="63"/>
      <c r="FGG48" s="63"/>
      <c r="FGH48" s="63"/>
      <c r="FGI48" s="63"/>
      <c r="FGJ48" s="63"/>
      <c r="FGK48" s="63"/>
      <c r="FGL48" s="63"/>
      <c r="FGM48" s="63"/>
      <c r="FGN48" s="63"/>
      <c r="FGO48" s="63"/>
      <c r="FGP48" s="63"/>
      <c r="FGQ48" s="63"/>
      <c r="FGR48" s="63"/>
      <c r="FGS48" s="63"/>
      <c r="FGT48" s="63"/>
      <c r="FGU48" s="63"/>
      <c r="FGV48" s="63"/>
      <c r="FGW48" s="63"/>
      <c r="FGX48" s="63"/>
      <c r="FGY48" s="63"/>
      <c r="FGZ48" s="63"/>
      <c r="FHA48" s="63"/>
      <c r="FHB48" s="63"/>
      <c r="FHC48" s="63"/>
      <c r="FHD48" s="63"/>
      <c r="FHE48" s="63"/>
      <c r="FHF48" s="63"/>
      <c r="FHG48" s="63"/>
      <c r="FHH48" s="63"/>
      <c r="FHI48" s="63"/>
      <c r="FHJ48" s="63"/>
      <c r="FHK48" s="63"/>
      <c r="FHL48" s="63"/>
      <c r="FHM48" s="63"/>
      <c r="FHN48" s="63"/>
      <c r="FHO48" s="63"/>
      <c r="FHP48" s="63"/>
      <c r="FHQ48" s="63"/>
      <c r="FHR48" s="63"/>
      <c r="FHS48" s="63"/>
      <c r="FHT48" s="63"/>
      <c r="FHU48" s="63"/>
      <c r="FHV48" s="63"/>
      <c r="FHW48" s="63"/>
      <c r="FHX48" s="63"/>
      <c r="FHY48" s="63"/>
      <c r="FHZ48" s="63"/>
      <c r="FIA48" s="63"/>
      <c r="FIB48" s="63"/>
      <c r="FIC48" s="63"/>
      <c r="FID48" s="63"/>
      <c r="FIE48" s="63"/>
      <c r="FIF48" s="63"/>
      <c r="FIG48" s="63"/>
      <c r="FIH48" s="63"/>
      <c r="FII48" s="63"/>
      <c r="FIJ48" s="63"/>
      <c r="FIK48" s="63"/>
      <c r="FIL48" s="63"/>
      <c r="FIM48" s="63"/>
      <c r="FIN48" s="63"/>
      <c r="FIO48" s="63"/>
      <c r="FIP48" s="63"/>
      <c r="FIQ48" s="63"/>
      <c r="FIR48" s="63"/>
      <c r="FIS48" s="63"/>
      <c r="FIT48" s="63"/>
      <c r="FIU48" s="63"/>
      <c r="FIV48" s="63"/>
      <c r="FIW48" s="63"/>
      <c r="FIX48" s="63"/>
      <c r="FIY48" s="63"/>
      <c r="FIZ48" s="63"/>
      <c r="FJA48" s="63"/>
      <c r="FJB48" s="63"/>
      <c r="FJC48" s="63"/>
      <c r="FJD48" s="63"/>
      <c r="FJE48" s="63"/>
      <c r="FJF48" s="63"/>
      <c r="FJG48" s="63"/>
      <c r="FJH48" s="63"/>
      <c r="FJI48" s="63"/>
      <c r="FJJ48" s="63"/>
      <c r="FJK48" s="63"/>
      <c r="FJL48" s="63"/>
      <c r="FJM48" s="63"/>
      <c r="FJN48" s="63"/>
      <c r="FJO48" s="63"/>
      <c r="FJP48" s="63"/>
      <c r="FJQ48" s="63"/>
      <c r="FJR48" s="63"/>
      <c r="FJS48" s="63"/>
      <c r="FJT48" s="63"/>
      <c r="FJU48" s="63"/>
      <c r="FJV48" s="63"/>
      <c r="FJW48" s="63"/>
      <c r="FJX48" s="63"/>
      <c r="FJY48" s="63"/>
      <c r="FJZ48" s="63"/>
      <c r="FKA48" s="63"/>
      <c r="FKB48" s="63"/>
      <c r="FKC48" s="63"/>
      <c r="FKD48" s="63"/>
      <c r="FKE48" s="63"/>
      <c r="FKF48" s="63"/>
      <c r="FKG48" s="63"/>
      <c r="FKH48" s="63"/>
      <c r="FKI48" s="63"/>
      <c r="FKJ48" s="63"/>
      <c r="FKK48" s="63"/>
      <c r="FKL48" s="63"/>
      <c r="FKM48" s="63"/>
      <c r="FKN48" s="63"/>
      <c r="FKO48" s="63"/>
      <c r="FKP48" s="63"/>
      <c r="FKQ48" s="63"/>
      <c r="FKR48" s="63"/>
      <c r="FKS48" s="63"/>
      <c r="FKT48" s="63"/>
      <c r="FKU48" s="63"/>
      <c r="FKV48" s="63"/>
      <c r="FKW48" s="63"/>
      <c r="FKX48" s="63"/>
      <c r="FKY48" s="63"/>
      <c r="FKZ48" s="63"/>
      <c r="FLA48" s="63"/>
      <c r="FLB48" s="63"/>
      <c r="FLC48" s="63"/>
      <c r="FLD48" s="63"/>
      <c r="FLE48" s="63"/>
      <c r="FLF48" s="63"/>
      <c r="FLG48" s="63"/>
      <c r="FLH48" s="63"/>
      <c r="FLI48" s="63"/>
      <c r="FLJ48" s="63"/>
      <c r="FLK48" s="63"/>
      <c r="FLL48" s="63"/>
      <c r="FLM48" s="63"/>
      <c r="FLN48" s="63"/>
      <c r="FLO48" s="63"/>
      <c r="FLP48" s="63"/>
      <c r="FLQ48" s="63"/>
      <c r="FLR48" s="63"/>
      <c r="FLS48" s="63"/>
      <c r="FLT48" s="63"/>
      <c r="FLU48" s="63"/>
      <c r="FLV48" s="63"/>
      <c r="FLW48" s="63"/>
      <c r="FLX48" s="63"/>
      <c r="FLY48" s="63"/>
      <c r="FLZ48" s="63"/>
      <c r="FMA48" s="63"/>
      <c r="FMB48" s="63"/>
      <c r="FMC48" s="63"/>
      <c r="FMD48" s="63"/>
      <c r="FME48" s="63"/>
      <c r="FMF48" s="63"/>
      <c r="FMG48" s="63"/>
      <c r="FMH48" s="63"/>
      <c r="FMI48" s="63"/>
      <c r="FMJ48" s="63"/>
      <c r="FMK48" s="63"/>
      <c r="FML48" s="63"/>
      <c r="FMM48" s="63"/>
      <c r="FMN48" s="63"/>
      <c r="FMO48" s="63"/>
      <c r="FMP48" s="63"/>
      <c r="FMQ48" s="63"/>
      <c r="FMR48" s="63"/>
      <c r="FMS48" s="63"/>
      <c r="FMT48" s="63"/>
      <c r="FMU48" s="63"/>
      <c r="FMV48" s="63"/>
      <c r="FMW48" s="63"/>
      <c r="FMX48" s="63"/>
      <c r="FMY48" s="63"/>
      <c r="FMZ48" s="63"/>
      <c r="FNA48" s="63"/>
      <c r="FNB48" s="63"/>
      <c r="FNC48" s="63"/>
      <c r="FND48" s="63"/>
      <c r="FNE48" s="63"/>
      <c r="FNF48" s="63"/>
      <c r="FNG48" s="63"/>
      <c r="FNH48" s="63"/>
      <c r="FNI48" s="63"/>
      <c r="FNJ48" s="63"/>
      <c r="FNK48" s="63"/>
      <c r="FNL48" s="63"/>
      <c r="FNM48" s="63"/>
      <c r="FNN48" s="63"/>
      <c r="FNO48" s="63"/>
      <c r="FNP48" s="63"/>
      <c r="FNQ48" s="63"/>
      <c r="FNR48" s="63"/>
      <c r="FNS48" s="63"/>
      <c r="FNT48" s="63"/>
      <c r="FNU48" s="63"/>
      <c r="FNV48" s="63"/>
      <c r="FNW48" s="63"/>
      <c r="FNX48" s="63"/>
      <c r="FNY48" s="63"/>
      <c r="FNZ48" s="63"/>
      <c r="FOA48" s="63"/>
      <c r="FOB48" s="63"/>
      <c r="FOC48" s="63"/>
      <c r="FOD48" s="63"/>
      <c r="FOE48" s="63"/>
      <c r="FOF48" s="63"/>
      <c r="FOG48" s="63"/>
      <c r="FOH48" s="63"/>
      <c r="FOI48" s="63"/>
      <c r="FOJ48" s="63"/>
      <c r="FOK48" s="63"/>
      <c r="FOL48" s="63"/>
      <c r="FOM48" s="63"/>
      <c r="FON48" s="63"/>
      <c r="FOO48" s="63"/>
      <c r="FOP48" s="63"/>
      <c r="FOQ48" s="63"/>
      <c r="FOR48" s="63"/>
      <c r="FOS48" s="63"/>
      <c r="FOT48" s="63"/>
      <c r="FOU48" s="63"/>
      <c r="FOV48" s="63"/>
      <c r="FOW48" s="63"/>
      <c r="FOX48" s="63"/>
      <c r="FOY48" s="63"/>
      <c r="FOZ48" s="63"/>
      <c r="FPA48" s="63"/>
      <c r="FPB48" s="63"/>
      <c r="FPC48" s="63"/>
      <c r="FPD48" s="63"/>
      <c r="FPE48" s="63"/>
      <c r="FPF48" s="63"/>
      <c r="FPG48" s="63"/>
      <c r="FPH48" s="63"/>
      <c r="FPI48" s="63"/>
      <c r="FPJ48" s="63"/>
      <c r="FPK48" s="63"/>
      <c r="FPL48" s="63"/>
      <c r="FPM48" s="63"/>
      <c r="FPN48" s="63"/>
      <c r="FPO48" s="63"/>
      <c r="FPP48" s="63"/>
      <c r="FPQ48" s="63"/>
      <c r="FPR48" s="63"/>
      <c r="FPS48" s="63"/>
      <c r="FPT48" s="63"/>
      <c r="FPU48" s="63"/>
      <c r="FPV48" s="63"/>
      <c r="FPW48" s="63"/>
      <c r="FPX48" s="63"/>
      <c r="FPY48" s="63"/>
      <c r="FPZ48" s="63"/>
      <c r="FQA48" s="63"/>
      <c r="FQB48" s="63"/>
      <c r="FQC48" s="63"/>
      <c r="FQD48" s="63"/>
      <c r="FQE48" s="63"/>
      <c r="FQF48" s="63"/>
      <c r="FQG48" s="63"/>
      <c r="FQH48" s="63"/>
      <c r="FQI48" s="63"/>
      <c r="FQJ48" s="63"/>
      <c r="FQK48" s="63"/>
      <c r="FQL48" s="63"/>
      <c r="FQM48" s="63"/>
      <c r="FQN48" s="63"/>
      <c r="FQO48" s="63"/>
      <c r="FQP48" s="63"/>
      <c r="FQQ48" s="63"/>
      <c r="FQR48" s="63"/>
      <c r="FQS48" s="63"/>
      <c r="FQT48" s="63"/>
      <c r="FQU48" s="63"/>
      <c r="FQV48" s="63"/>
      <c r="FQW48" s="63"/>
      <c r="FQX48" s="63"/>
      <c r="FQY48" s="63"/>
      <c r="FQZ48" s="63"/>
      <c r="FRA48" s="63"/>
      <c r="FRB48" s="63"/>
      <c r="FRC48" s="63"/>
      <c r="FRD48" s="63"/>
      <c r="FRE48" s="63"/>
      <c r="FRF48" s="63"/>
      <c r="FRG48" s="63"/>
      <c r="FRH48" s="63"/>
      <c r="FRI48" s="63"/>
      <c r="FRJ48" s="63"/>
      <c r="FRK48" s="63"/>
      <c r="FRL48" s="63"/>
      <c r="FRM48" s="63"/>
      <c r="FRN48" s="63"/>
      <c r="FRO48" s="63"/>
      <c r="FRP48" s="63"/>
      <c r="FRQ48" s="63"/>
      <c r="FRR48" s="63"/>
      <c r="FRS48" s="63"/>
      <c r="FRT48" s="63"/>
      <c r="FRU48" s="63"/>
      <c r="FRV48" s="63"/>
      <c r="FRW48" s="63"/>
      <c r="FRX48" s="63"/>
      <c r="FRY48" s="63"/>
      <c r="FRZ48" s="63"/>
      <c r="FSA48" s="63"/>
      <c r="FSB48" s="63"/>
      <c r="FSC48" s="63"/>
      <c r="FSD48" s="63"/>
      <c r="FSE48" s="63"/>
      <c r="FSF48" s="63"/>
      <c r="FSG48" s="63"/>
      <c r="FSH48" s="63"/>
      <c r="FSI48" s="63"/>
      <c r="FSJ48" s="63"/>
      <c r="FSK48" s="63"/>
      <c r="FSL48" s="63"/>
      <c r="FSM48" s="63"/>
      <c r="FSN48" s="63"/>
      <c r="FSO48" s="63"/>
      <c r="FSP48" s="63"/>
      <c r="FSQ48" s="63"/>
      <c r="FSR48" s="63"/>
      <c r="FSS48" s="63"/>
      <c r="FST48" s="63"/>
      <c r="FSU48" s="63"/>
      <c r="FSV48" s="63"/>
      <c r="FSW48" s="63"/>
      <c r="FSX48" s="63"/>
      <c r="FSY48" s="63"/>
      <c r="FSZ48" s="63"/>
      <c r="FTA48" s="63"/>
      <c r="FTB48" s="63"/>
      <c r="FTC48" s="63"/>
      <c r="FTD48" s="63"/>
      <c r="FTE48" s="63"/>
      <c r="FTF48" s="63"/>
      <c r="FTG48" s="63"/>
      <c r="FTH48" s="63"/>
      <c r="FTI48" s="63"/>
      <c r="FTJ48" s="63"/>
      <c r="FTK48" s="63"/>
      <c r="FTL48" s="63"/>
      <c r="FTM48" s="63"/>
      <c r="FTN48" s="63"/>
      <c r="FTO48" s="63"/>
      <c r="FTP48" s="63"/>
      <c r="FTQ48" s="63"/>
      <c r="FTR48" s="63"/>
      <c r="FTS48" s="63"/>
      <c r="FTT48" s="63"/>
      <c r="FTU48" s="63"/>
      <c r="FTV48" s="63"/>
      <c r="FTW48" s="63"/>
      <c r="FTX48" s="63"/>
      <c r="FTY48" s="63"/>
      <c r="FTZ48" s="63"/>
      <c r="FUA48" s="63"/>
      <c r="FUB48" s="63"/>
      <c r="FUC48" s="63"/>
      <c r="FUD48" s="63"/>
      <c r="FUE48" s="63"/>
      <c r="FUF48" s="63"/>
      <c r="FUG48" s="63"/>
      <c r="FUH48" s="63"/>
      <c r="FUI48" s="63"/>
      <c r="FUJ48" s="63"/>
      <c r="FUK48" s="63"/>
      <c r="FUL48" s="63"/>
      <c r="FUM48" s="63"/>
      <c r="FUN48" s="63"/>
      <c r="FUO48" s="63"/>
      <c r="FUP48" s="63"/>
      <c r="FUQ48" s="63"/>
      <c r="FUR48" s="63"/>
      <c r="FUS48" s="63"/>
      <c r="FUT48" s="63"/>
      <c r="FUU48" s="63"/>
      <c r="FUV48" s="63"/>
      <c r="FUW48" s="63"/>
      <c r="FUX48" s="63"/>
      <c r="FUY48" s="63"/>
      <c r="FUZ48" s="63"/>
      <c r="FVA48" s="63"/>
      <c r="FVB48" s="63"/>
      <c r="FVC48" s="63"/>
      <c r="FVD48" s="63"/>
      <c r="FVE48" s="63"/>
      <c r="FVF48" s="63"/>
      <c r="FVG48" s="63"/>
      <c r="FVH48" s="63"/>
      <c r="FVI48" s="63"/>
      <c r="FVJ48" s="63"/>
      <c r="FVK48" s="63"/>
      <c r="FVL48" s="63"/>
      <c r="FVM48" s="63"/>
      <c r="FVN48" s="63"/>
      <c r="FVO48" s="63"/>
      <c r="FVP48" s="63"/>
      <c r="FVQ48" s="63"/>
      <c r="FVR48" s="63"/>
      <c r="FVS48" s="63"/>
      <c r="FVT48" s="63"/>
      <c r="FVU48" s="63"/>
      <c r="FVV48" s="63"/>
      <c r="FVW48" s="63"/>
      <c r="FVX48" s="63"/>
      <c r="FVY48" s="63"/>
      <c r="FVZ48" s="63"/>
      <c r="FWA48" s="63"/>
      <c r="FWB48" s="63"/>
      <c r="FWC48" s="63"/>
      <c r="FWD48" s="63"/>
      <c r="FWE48" s="63"/>
      <c r="FWF48" s="63"/>
      <c r="FWG48" s="63"/>
      <c r="FWH48" s="63"/>
      <c r="FWI48" s="63"/>
      <c r="FWJ48" s="63"/>
      <c r="FWK48" s="63"/>
      <c r="FWL48" s="63"/>
      <c r="FWM48" s="63"/>
      <c r="FWN48" s="63"/>
      <c r="FWO48" s="63"/>
      <c r="FWP48" s="63"/>
      <c r="FWQ48" s="63"/>
      <c r="FWR48" s="63"/>
      <c r="FWS48" s="63"/>
      <c r="FWT48" s="63"/>
      <c r="FWU48" s="63"/>
      <c r="FWV48" s="63"/>
      <c r="FWW48" s="63"/>
      <c r="FWX48" s="63"/>
      <c r="FWY48" s="63"/>
      <c r="FWZ48" s="63"/>
      <c r="FXA48" s="63"/>
      <c r="FXB48" s="63"/>
      <c r="FXC48" s="63"/>
      <c r="FXD48" s="63"/>
      <c r="FXE48" s="63"/>
      <c r="FXF48" s="63"/>
      <c r="FXG48" s="63"/>
      <c r="FXH48" s="63"/>
      <c r="FXI48" s="63"/>
      <c r="FXJ48" s="63"/>
      <c r="FXK48" s="63"/>
      <c r="FXL48" s="63"/>
      <c r="FXM48" s="63"/>
      <c r="FXN48" s="63"/>
      <c r="FXO48" s="63"/>
      <c r="FXP48" s="63"/>
      <c r="FXQ48" s="63"/>
      <c r="FXR48" s="63"/>
      <c r="FXS48" s="63"/>
      <c r="FXT48" s="63"/>
      <c r="FXU48" s="63"/>
      <c r="FXV48" s="63"/>
      <c r="FXW48" s="63"/>
      <c r="FXX48" s="63"/>
      <c r="FXY48" s="63"/>
      <c r="FXZ48" s="63"/>
      <c r="FYA48" s="63"/>
      <c r="FYB48" s="63"/>
      <c r="FYC48" s="63"/>
      <c r="FYD48" s="63"/>
      <c r="FYE48" s="63"/>
      <c r="FYF48" s="63"/>
      <c r="FYG48" s="63"/>
      <c r="FYH48" s="63"/>
      <c r="FYI48" s="63"/>
      <c r="FYJ48" s="63"/>
      <c r="FYK48" s="63"/>
      <c r="FYL48" s="63"/>
      <c r="FYM48" s="63"/>
      <c r="FYN48" s="63"/>
      <c r="FYO48" s="63"/>
      <c r="FYP48" s="63"/>
      <c r="FYQ48" s="63"/>
      <c r="FYR48" s="63"/>
      <c r="FYS48" s="63"/>
      <c r="FYT48" s="63"/>
      <c r="FYU48" s="63"/>
      <c r="FYV48" s="63"/>
      <c r="FYW48" s="63"/>
      <c r="FYX48" s="63"/>
      <c r="FYY48" s="63"/>
      <c r="FYZ48" s="63"/>
      <c r="FZA48" s="63"/>
      <c r="FZB48" s="63"/>
      <c r="FZC48" s="63"/>
      <c r="FZD48" s="63"/>
      <c r="FZE48" s="63"/>
      <c r="FZF48" s="63"/>
      <c r="FZG48" s="63"/>
      <c r="FZH48" s="63"/>
      <c r="FZI48" s="63"/>
      <c r="FZJ48" s="63"/>
      <c r="FZK48" s="63"/>
      <c r="FZL48" s="63"/>
      <c r="FZM48" s="63"/>
      <c r="FZN48" s="63"/>
      <c r="FZO48" s="63"/>
      <c r="FZP48" s="63"/>
      <c r="FZQ48" s="63"/>
      <c r="FZR48" s="63"/>
      <c r="FZS48" s="63"/>
      <c r="FZT48" s="63"/>
      <c r="FZU48" s="63"/>
      <c r="FZV48" s="63"/>
      <c r="FZW48" s="63"/>
      <c r="FZX48" s="63"/>
      <c r="FZY48" s="63"/>
      <c r="FZZ48" s="63"/>
      <c r="GAA48" s="63"/>
      <c r="GAB48" s="63"/>
      <c r="GAC48" s="63"/>
      <c r="GAD48" s="63"/>
      <c r="GAE48" s="63"/>
      <c r="GAF48" s="63"/>
      <c r="GAG48" s="63"/>
      <c r="GAH48" s="63"/>
      <c r="GAI48" s="63"/>
      <c r="GAJ48" s="63"/>
      <c r="GAK48" s="63"/>
      <c r="GAL48" s="63"/>
      <c r="GAM48" s="63"/>
      <c r="GAN48" s="63"/>
      <c r="GAO48" s="63"/>
      <c r="GAP48" s="63"/>
      <c r="GAQ48" s="63"/>
      <c r="GAR48" s="63"/>
      <c r="GAS48" s="63"/>
      <c r="GAT48" s="63"/>
      <c r="GAU48" s="63"/>
      <c r="GAV48" s="63"/>
      <c r="GAW48" s="63"/>
      <c r="GAX48" s="63"/>
      <c r="GAY48" s="63"/>
      <c r="GAZ48" s="63"/>
      <c r="GBA48" s="63"/>
      <c r="GBB48" s="63"/>
      <c r="GBC48" s="63"/>
      <c r="GBD48" s="63"/>
      <c r="GBE48" s="63"/>
      <c r="GBF48" s="63"/>
      <c r="GBG48" s="63"/>
      <c r="GBH48" s="63"/>
      <c r="GBI48" s="63"/>
      <c r="GBJ48" s="63"/>
      <c r="GBK48" s="63"/>
      <c r="GBL48" s="63"/>
      <c r="GBM48" s="63"/>
      <c r="GBN48" s="63"/>
      <c r="GBO48" s="63"/>
      <c r="GBP48" s="63"/>
      <c r="GBQ48" s="63"/>
      <c r="GBR48" s="63"/>
      <c r="GBS48" s="63"/>
      <c r="GBT48" s="63"/>
      <c r="GBU48" s="63"/>
      <c r="GBV48" s="63"/>
      <c r="GBW48" s="63"/>
      <c r="GBX48" s="63"/>
      <c r="GBY48" s="63"/>
      <c r="GBZ48" s="63"/>
      <c r="GCA48" s="63"/>
      <c r="GCB48" s="63"/>
      <c r="GCC48" s="63"/>
      <c r="GCD48" s="63"/>
      <c r="GCE48" s="63"/>
      <c r="GCF48" s="63"/>
      <c r="GCG48" s="63"/>
      <c r="GCH48" s="63"/>
      <c r="GCI48" s="63"/>
      <c r="GCJ48" s="63"/>
      <c r="GCK48" s="63"/>
      <c r="GCL48" s="63"/>
      <c r="GCM48" s="63"/>
      <c r="GCN48" s="63"/>
      <c r="GCO48" s="63"/>
      <c r="GCP48" s="63"/>
      <c r="GCQ48" s="63"/>
      <c r="GCR48" s="63"/>
      <c r="GCS48" s="63"/>
      <c r="GCT48" s="63"/>
      <c r="GCU48" s="63"/>
      <c r="GCV48" s="63"/>
      <c r="GCW48" s="63"/>
      <c r="GCX48" s="63"/>
      <c r="GCY48" s="63"/>
      <c r="GCZ48" s="63"/>
      <c r="GDA48" s="63"/>
      <c r="GDB48" s="63"/>
      <c r="GDC48" s="63"/>
      <c r="GDD48" s="63"/>
      <c r="GDE48" s="63"/>
      <c r="GDF48" s="63"/>
      <c r="GDG48" s="63"/>
      <c r="GDH48" s="63"/>
      <c r="GDI48" s="63"/>
      <c r="GDJ48" s="63"/>
      <c r="GDK48" s="63"/>
      <c r="GDL48" s="63"/>
      <c r="GDM48" s="63"/>
      <c r="GDN48" s="63"/>
      <c r="GDO48" s="63"/>
      <c r="GDP48" s="63"/>
      <c r="GDQ48" s="63"/>
      <c r="GDR48" s="63"/>
      <c r="GDS48" s="63"/>
      <c r="GDT48" s="63"/>
      <c r="GDU48" s="63"/>
      <c r="GDV48" s="63"/>
      <c r="GDW48" s="63"/>
      <c r="GDX48" s="63"/>
      <c r="GDY48" s="63"/>
      <c r="GDZ48" s="63"/>
      <c r="GEA48" s="63"/>
      <c r="GEB48" s="63"/>
      <c r="GEC48" s="63"/>
      <c r="GED48" s="63"/>
      <c r="GEE48" s="63"/>
      <c r="GEF48" s="63"/>
      <c r="GEG48" s="63"/>
      <c r="GEH48" s="63"/>
      <c r="GEI48" s="63"/>
      <c r="GEJ48" s="63"/>
      <c r="GEK48" s="63"/>
      <c r="GEL48" s="63"/>
      <c r="GEM48" s="63"/>
      <c r="GEN48" s="63"/>
      <c r="GEO48" s="63"/>
      <c r="GEP48" s="63"/>
      <c r="GEQ48" s="63"/>
      <c r="GER48" s="63"/>
      <c r="GES48" s="63"/>
      <c r="GET48" s="63"/>
      <c r="GEU48" s="63"/>
      <c r="GEV48" s="63"/>
      <c r="GEW48" s="63"/>
      <c r="GEX48" s="63"/>
      <c r="GEY48" s="63"/>
      <c r="GEZ48" s="63"/>
      <c r="GFA48" s="63"/>
      <c r="GFB48" s="63"/>
      <c r="GFC48" s="63"/>
      <c r="GFD48" s="63"/>
      <c r="GFE48" s="63"/>
      <c r="GFF48" s="63"/>
      <c r="GFG48" s="63"/>
      <c r="GFH48" s="63"/>
      <c r="GFI48" s="63"/>
      <c r="GFJ48" s="63"/>
      <c r="GFK48" s="63"/>
      <c r="GFL48" s="63"/>
      <c r="GFM48" s="63"/>
      <c r="GFN48" s="63"/>
      <c r="GFO48" s="63"/>
      <c r="GFP48" s="63"/>
      <c r="GFQ48" s="63"/>
      <c r="GFR48" s="63"/>
      <c r="GFS48" s="63"/>
      <c r="GFT48" s="63"/>
      <c r="GFU48" s="63"/>
      <c r="GFV48" s="63"/>
      <c r="GFW48" s="63"/>
      <c r="GFX48" s="63"/>
      <c r="GFY48" s="63"/>
      <c r="GFZ48" s="63"/>
      <c r="GGA48" s="63"/>
      <c r="GGB48" s="63"/>
      <c r="GGC48" s="63"/>
      <c r="GGD48" s="63"/>
      <c r="GGE48" s="63"/>
      <c r="GGF48" s="63"/>
      <c r="GGG48" s="63"/>
      <c r="GGH48" s="63"/>
      <c r="GGI48" s="63"/>
      <c r="GGJ48" s="63"/>
      <c r="GGK48" s="63"/>
      <c r="GGL48" s="63"/>
      <c r="GGM48" s="63"/>
      <c r="GGN48" s="63"/>
      <c r="GGO48" s="63"/>
      <c r="GGP48" s="63"/>
      <c r="GGQ48" s="63"/>
      <c r="GGR48" s="63"/>
      <c r="GGS48" s="63"/>
      <c r="GGT48" s="63"/>
      <c r="GGU48" s="63"/>
      <c r="GGV48" s="63"/>
      <c r="GGW48" s="63"/>
      <c r="GGX48" s="63"/>
      <c r="GGY48" s="63"/>
      <c r="GGZ48" s="63"/>
      <c r="GHA48" s="63"/>
      <c r="GHB48" s="63"/>
      <c r="GHC48" s="63"/>
      <c r="GHD48" s="63"/>
      <c r="GHE48" s="63"/>
      <c r="GHF48" s="63"/>
      <c r="GHG48" s="63"/>
      <c r="GHH48" s="63"/>
      <c r="GHI48" s="63"/>
      <c r="GHJ48" s="63"/>
      <c r="GHK48" s="63"/>
      <c r="GHL48" s="63"/>
      <c r="GHM48" s="63"/>
      <c r="GHN48" s="63"/>
      <c r="GHO48" s="63"/>
      <c r="GHP48" s="63"/>
      <c r="GHQ48" s="63"/>
      <c r="GHR48" s="63"/>
      <c r="GHS48" s="63"/>
      <c r="GHT48" s="63"/>
      <c r="GHU48" s="63"/>
      <c r="GHV48" s="63"/>
      <c r="GHW48" s="63"/>
      <c r="GHX48" s="63"/>
      <c r="GHY48" s="63"/>
      <c r="GHZ48" s="63"/>
      <c r="GIA48" s="63"/>
      <c r="GIB48" s="63"/>
      <c r="GIC48" s="63"/>
      <c r="GID48" s="63"/>
      <c r="GIE48" s="63"/>
      <c r="GIF48" s="63"/>
      <c r="GIG48" s="63"/>
      <c r="GIH48" s="63"/>
      <c r="GII48" s="63"/>
      <c r="GIJ48" s="63"/>
      <c r="GIK48" s="63"/>
      <c r="GIL48" s="63"/>
      <c r="GIM48" s="63"/>
      <c r="GIN48" s="63"/>
      <c r="GIO48" s="63"/>
      <c r="GIP48" s="63"/>
      <c r="GIQ48" s="63"/>
      <c r="GIR48" s="63"/>
      <c r="GIS48" s="63"/>
      <c r="GIT48" s="63"/>
      <c r="GIU48" s="63"/>
      <c r="GIV48" s="63"/>
      <c r="GIW48" s="63"/>
      <c r="GIX48" s="63"/>
      <c r="GIY48" s="63"/>
      <c r="GIZ48" s="63"/>
      <c r="GJA48" s="63"/>
      <c r="GJB48" s="63"/>
      <c r="GJC48" s="63"/>
      <c r="GJD48" s="63"/>
      <c r="GJE48" s="63"/>
      <c r="GJF48" s="63"/>
      <c r="GJG48" s="63"/>
      <c r="GJH48" s="63"/>
      <c r="GJI48" s="63"/>
      <c r="GJJ48" s="63"/>
      <c r="GJK48" s="63"/>
      <c r="GJL48" s="63"/>
      <c r="GJM48" s="63"/>
      <c r="GJN48" s="63"/>
      <c r="GJO48" s="63"/>
      <c r="GJP48" s="63"/>
      <c r="GJQ48" s="63"/>
      <c r="GJR48" s="63"/>
      <c r="GJS48" s="63"/>
      <c r="GJT48" s="63"/>
      <c r="GJU48" s="63"/>
      <c r="GJV48" s="63"/>
      <c r="GJW48" s="63"/>
      <c r="GJX48" s="63"/>
      <c r="GJY48" s="63"/>
      <c r="GJZ48" s="63"/>
      <c r="GKA48" s="63"/>
      <c r="GKB48" s="63"/>
      <c r="GKC48" s="63"/>
      <c r="GKD48" s="63"/>
      <c r="GKE48" s="63"/>
      <c r="GKF48" s="63"/>
      <c r="GKG48" s="63"/>
      <c r="GKH48" s="63"/>
      <c r="GKI48" s="63"/>
      <c r="GKJ48" s="63"/>
      <c r="GKK48" s="63"/>
      <c r="GKL48" s="63"/>
      <c r="GKM48" s="63"/>
      <c r="GKN48" s="63"/>
      <c r="GKO48" s="63"/>
      <c r="GKP48" s="63"/>
      <c r="GKQ48" s="63"/>
      <c r="GKR48" s="63"/>
      <c r="GKS48" s="63"/>
      <c r="GKT48" s="63"/>
      <c r="GKU48" s="63"/>
      <c r="GKV48" s="63"/>
      <c r="GKW48" s="63"/>
      <c r="GKX48" s="63"/>
      <c r="GKY48" s="63"/>
      <c r="GKZ48" s="63"/>
      <c r="GLA48" s="63"/>
      <c r="GLB48" s="63"/>
      <c r="GLC48" s="63"/>
      <c r="GLD48" s="63"/>
      <c r="GLE48" s="63"/>
      <c r="GLF48" s="63"/>
      <c r="GLG48" s="63"/>
      <c r="GLH48" s="63"/>
      <c r="GLI48" s="63"/>
      <c r="GLJ48" s="63"/>
      <c r="GLK48" s="63"/>
      <c r="GLL48" s="63"/>
      <c r="GLM48" s="63"/>
      <c r="GLN48" s="63"/>
      <c r="GLO48" s="63"/>
      <c r="GLP48" s="63"/>
      <c r="GLQ48" s="63"/>
      <c r="GLR48" s="63"/>
      <c r="GLS48" s="63"/>
      <c r="GLT48" s="63"/>
      <c r="GLU48" s="63"/>
      <c r="GLV48" s="63"/>
      <c r="GLW48" s="63"/>
      <c r="GLX48" s="63"/>
      <c r="GLY48" s="63"/>
      <c r="GLZ48" s="63"/>
      <c r="GMA48" s="63"/>
      <c r="GMB48" s="63"/>
      <c r="GMC48" s="63"/>
      <c r="GMD48" s="63"/>
      <c r="GME48" s="63"/>
      <c r="GMF48" s="63"/>
      <c r="GMG48" s="63"/>
      <c r="GMH48" s="63"/>
      <c r="GMI48" s="63"/>
      <c r="GMJ48" s="63"/>
      <c r="GMK48" s="63"/>
      <c r="GML48" s="63"/>
      <c r="GMM48" s="63"/>
      <c r="GMN48" s="63"/>
      <c r="GMO48" s="63"/>
      <c r="GMP48" s="63"/>
      <c r="GMQ48" s="63"/>
      <c r="GMR48" s="63"/>
      <c r="GMS48" s="63"/>
      <c r="GMT48" s="63"/>
      <c r="GMU48" s="63"/>
      <c r="GMV48" s="63"/>
      <c r="GMW48" s="63"/>
      <c r="GMX48" s="63"/>
      <c r="GMY48" s="63"/>
      <c r="GMZ48" s="63"/>
      <c r="GNA48" s="63"/>
      <c r="GNB48" s="63"/>
      <c r="GNC48" s="63"/>
      <c r="GND48" s="63"/>
      <c r="GNE48" s="63"/>
      <c r="GNF48" s="63"/>
      <c r="GNG48" s="63"/>
      <c r="GNH48" s="63"/>
      <c r="GNI48" s="63"/>
      <c r="GNJ48" s="63"/>
      <c r="GNK48" s="63"/>
      <c r="GNL48" s="63"/>
      <c r="GNM48" s="63"/>
      <c r="GNN48" s="63"/>
      <c r="GNO48" s="63"/>
      <c r="GNP48" s="63"/>
      <c r="GNQ48" s="63"/>
      <c r="GNR48" s="63"/>
      <c r="GNS48" s="63"/>
      <c r="GNT48" s="63"/>
      <c r="GNU48" s="63"/>
      <c r="GNV48" s="63"/>
      <c r="GNW48" s="63"/>
      <c r="GNX48" s="63"/>
      <c r="GNY48" s="63"/>
      <c r="GNZ48" s="63"/>
      <c r="GOA48" s="63"/>
      <c r="GOB48" s="63"/>
      <c r="GOC48" s="63"/>
      <c r="GOD48" s="63"/>
      <c r="GOE48" s="63"/>
      <c r="GOF48" s="63"/>
      <c r="GOG48" s="63"/>
      <c r="GOH48" s="63"/>
      <c r="GOI48" s="63"/>
      <c r="GOJ48" s="63"/>
      <c r="GOK48" s="63"/>
      <c r="GOL48" s="63"/>
      <c r="GOM48" s="63"/>
      <c r="GON48" s="63"/>
      <c r="GOO48" s="63"/>
      <c r="GOP48" s="63"/>
      <c r="GOQ48" s="63"/>
      <c r="GOR48" s="63"/>
      <c r="GOS48" s="63"/>
      <c r="GOT48" s="63"/>
      <c r="GOU48" s="63"/>
      <c r="GOV48" s="63"/>
      <c r="GOW48" s="63"/>
      <c r="GOX48" s="63"/>
      <c r="GOY48" s="63"/>
      <c r="GOZ48" s="63"/>
      <c r="GPA48" s="63"/>
      <c r="GPB48" s="63"/>
      <c r="GPC48" s="63"/>
      <c r="GPD48" s="63"/>
      <c r="GPE48" s="63"/>
      <c r="GPF48" s="63"/>
      <c r="GPG48" s="63"/>
      <c r="GPH48" s="63"/>
      <c r="GPI48" s="63"/>
      <c r="GPJ48" s="63"/>
      <c r="GPK48" s="63"/>
      <c r="GPL48" s="63"/>
      <c r="GPM48" s="63"/>
      <c r="GPN48" s="63"/>
      <c r="GPO48" s="63"/>
      <c r="GPP48" s="63"/>
      <c r="GPQ48" s="63"/>
      <c r="GPR48" s="63"/>
      <c r="GPS48" s="63"/>
      <c r="GPT48" s="63"/>
      <c r="GPU48" s="63"/>
      <c r="GPV48" s="63"/>
      <c r="GPW48" s="63"/>
      <c r="GPX48" s="63"/>
      <c r="GPY48" s="63"/>
      <c r="GPZ48" s="63"/>
      <c r="GQA48" s="63"/>
      <c r="GQB48" s="63"/>
      <c r="GQC48" s="63"/>
      <c r="GQD48" s="63"/>
      <c r="GQE48" s="63"/>
      <c r="GQF48" s="63"/>
      <c r="GQG48" s="63"/>
      <c r="GQH48" s="63"/>
      <c r="GQI48" s="63"/>
      <c r="GQJ48" s="63"/>
      <c r="GQK48" s="63"/>
      <c r="GQL48" s="63"/>
      <c r="GQM48" s="63"/>
      <c r="GQN48" s="63"/>
      <c r="GQO48" s="63"/>
      <c r="GQP48" s="63"/>
      <c r="GQQ48" s="63"/>
      <c r="GQR48" s="63"/>
      <c r="GQS48" s="63"/>
      <c r="GQT48" s="63"/>
      <c r="GQU48" s="63"/>
      <c r="GQV48" s="63"/>
      <c r="GQW48" s="63"/>
      <c r="GQX48" s="63"/>
      <c r="GQY48" s="63"/>
      <c r="GQZ48" s="63"/>
      <c r="GRA48" s="63"/>
      <c r="GRB48" s="63"/>
      <c r="GRC48" s="63"/>
      <c r="GRD48" s="63"/>
      <c r="GRE48" s="63"/>
      <c r="GRF48" s="63"/>
      <c r="GRG48" s="63"/>
      <c r="GRH48" s="63"/>
      <c r="GRI48" s="63"/>
      <c r="GRJ48" s="63"/>
      <c r="GRK48" s="63"/>
      <c r="GRL48" s="63"/>
      <c r="GRM48" s="63"/>
      <c r="GRN48" s="63"/>
      <c r="GRO48" s="63"/>
      <c r="GRP48" s="63"/>
      <c r="GRQ48" s="63"/>
      <c r="GRR48" s="63"/>
      <c r="GRS48" s="63"/>
      <c r="GRT48" s="63"/>
      <c r="GRU48" s="63"/>
      <c r="GRV48" s="63"/>
      <c r="GRW48" s="63"/>
      <c r="GRX48" s="63"/>
      <c r="GRY48" s="63"/>
      <c r="GRZ48" s="63"/>
      <c r="GSA48" s="63"/>
      <c r="GSB48" s="63"/>
      <c r="GSC48" s="63"/>
      <c r="GSD48" s="63"/>
      <c r="GSE48" s="63"/>
      <c r="GSF48" s="63"/>
      <c r="GSG48" s="63"/>
      <c r="GSH48" s="63"/>
      <c r="GSI48" s="63"/>
      <c r="GSJ48" s="63"/>
      <c r="GSK48" s="63"/>
      <c r="GSL48" s="63"/>
      <c r="GSM48" s="63"/>
      <c r="GSN48" s="63"/>
      <c r="GSO48" s="63"/>
      <c r="GSP48" s="63"/>
      <c r="GSQ48" s="63"/>
      <c r="GSR48" s="63"/>
      <c r="GSS48" s="63"/>
      <c r="GST48" s="63"/>
      <c r="GSU48" s="63"/>
      <c r="GSV48" s="63"/>
      <c r="GSW48" s="63"/>
      <c r="GSX48" s="63"/>
      <c r="GSY48" s="63"/>
      <c r="GSZ48" s="63"/>
      <c r="GTA48" s="63"/>
      <c r="GTB48" s="63"/>
      <c r="GTC48" s="63"/>
      <c r="GTD48" s="63"/>
      <c r="GTE48" s="63"/>
      <c r="GTF48" s="63"/>
      <c r="GTG48" s="63"/>
      <c r="GTH48" s="63"/>
      <c r="GTI48" s="63"/>
      <c r="GTJ48" s="63"/>
      <c r="GTK48" s="63"/>
      <c r="GTL48" s="63"/>
      <c r="GTM48" s="63"/>
      <c r="GTN48" s="63"/>
      <c r="GTO48" s="63"/>
      <c r="GTP48" s="63"/>
      <c r="GTQ48" s="63"/>
      <c r="GTR48" s="63"/>
      <c r="GTS48" s="63"/>
      <c r="GTT48" s="63"/>
      <c r="GTU48" s="63"/>
      <c r="GTV48" s="63"/>
      <c r="GTW48" s="63"/>
      <c r="GTX48" s="63"/>
      <c r="GTY48" s="63"/>
      <c r="GTZ48" s="63"/>
      <c r="GUA48" s="63"/>
      <c r="GUB48" s="63"/>
      <c r="GUC48" s="63"/>
      <c r="GUD48" s="63"/>
      <c r="GUE48" s="63"/>
      <c r="GUF48" s="63"/>
      <c r="GUG48" s="63"/>
      <c r="GUH48" s="63"/>
      <c r="GUI48" s="63"/>
      <c r="GUJ48" s="63"/>
      <c r="GUK48" s="63"/>
      <c r="GUL48" s="63"/>
      <c r="GUM48" s="63"/>
      <c r="GUN48" s="63"/>
      <c r="GUO48" s="63"/>
      <c r="GUP48" s="63"/>
      <c r="GUQ48" s="63"/>
      <c r="GUR48" s="63"/>
      <c r="GUS48" s="63"/>
      <c r="GUT48" s="63"/>
      <c r="GUU48" s="63"/>
      <c r="GUV48" s="63"/>
      <c r="GUW48" s="63"/>
      <c r="GUX48" s="63"/>
      <c r="GUY48" s="63"/>
      <c r="GUZ48" s="63"/>
      <c r="GVA48" s="63"/>
      <c r="GVB48" s="63"/>
      <c r="GVC48" s="63"/>
      <c r="GVD48" s="63"/>
      <c r="GVE48" s="63"/>
      <c r="GVF48" s="63"/>
      <c r="GVG48" s="63"/>
      <c r="GVH48" s="63"/>
      <c r="GVI48" s="63"/>
      <c r="GVJ48" s="63"/>
      <c r="GVK48" s="63"/>
      <c r="GVL48" s="63"/>
      <c r="GVM48" s="63"/>
      <c r="GVN48" s="63"/>
      <c r="GVO48" s="63"/>
      <c r="GVP48" s="63"/>
      <c r="GVQ48" s="63"/>
      <c r="GVR48" s="63"/>
      <c r="GVS48" s="63"/>
      <c r="GVT48" s="63"/>
      <c r="GVU48" s="63"/>
      <c r="GVV48" s="63"/>
      <c r="GVW48" s="63"/>
      <c r="GVX48" s="63"/>
      <c r="GVY48" s="63"/>
      <c r="GVZ48" s="63"/>
      <c r="GWA48" s="63"/>
      <c r="GWB48" s="63"/>
      <c r="GWC48" s="63"/>
      <c r="GWD48" s="63"/>
      <c r="GWE48" s="63"/>
      <c r="GWF48" s="63"/>
      <c r="GWG48" s="63"/>
      <c r="GWH48" s="63"/>
      <c r="GWI48" s="63"/>
      <c r="GWJ48" s="63"/>
      <c r="GWK48" s="63"/>
      <c r="GWL48" s="63"/>
      <c r="GWM48" s="63"/>
      <c r="GWN48" s="63"/>
      <c r="GWO48" s="63"/>
      <c r="GWP48" s="63"/>
      <c r="GWQ48" s="63"/>
      <c r="GWR48" s="63"/>
      <c r="GWS48" s="63"/>
      <c r="GWT48" s="63"/>
      <c r="GWU48" s="63"/>
      <c r="GWV48" s="63"/>
      <c r="GWW48" s="63"/>
      <c r="GWX48" s="63"/>
      <c r="GWY48" s="63"/>
      <c r="GWZ48" s="63"/>
      <c r="GXA48" s="63"/>
      <c r="GXB48" s="63"/>
      <c r="GXC48" s="63"/>
      <c r="GXD48" s="63"/>
      <c r="GXE48" s="63"/>
      <c r="GXF48" s="63"/>
      <c r="GXG48" s="63"/>
      <c r="GXH48" s="63"/>
      <c r="GXI48" s="63"/>
      <c r="GXJ48" s="63"/>
      <c r="GXK48" s="63"/>
      <c r="GXL48" s="63"/>
      <c r="GXM48" s="63"/>
      <c r="GXN48" s="63"/>
      <c r="GXO48" s="63"/>
      <c r="GXP48" s="63"/>
      <c r="GXQ48" s="63"/>
      <c r="GXR48" s="63"/>
      <c r="GXS48" s="63"/>
      <c r="GXT48" s="63"/>
      <c r="GXU48" s="63"/>
      <c r="GXV48" s="63"/>
      <c r="GXW48" s="63"/>
      <c r="GXX48" s="63"/>
      <c r="GXY48" s="63"/>
      <c r="GXZ48" s="63"/>
      <c r="GYA48" s="63"/>
      <c r="GYB48" s="63"/>
      <c r="GYC48" s="63"/>
      <c r="GYD48" s="63"/>
      <c r="GYE48" s="63"/>
      <c r="GYF48" s="63"/>
      <c r="GYG48" s="63"/>
      <c r="GYH48" s="63"/>
      <c r="GYI48" s="63"/>
      <c r="GYJ48" s="63"/>
      <c r="GYK48" s="63"/>
      <c r="GYL48" s="63"/>
      <c r="GYM48" s="63"/>
      <c r="GYN48" s="63"/>
      <c r="GYO48" s="63"/>
      <c r="GYP48" s="63"/>
      <c r="GYQ48" s="63"/>
      <c r="GYR48" s="63"/>
      <c r="GYS48" s="63"/>
      <c r="GYT48" s="63"/>
      <c r="GYU48" s="63"/>
      <c r="GYV48" s="63"/>
      <c r="GYW48" s="63"/>
      <c r="GYX48" s="63"/>
      <c r="GYY48" s="63"/>
      <c r="GYZ48" s="63"/>
      <c r="GZA48" s="63"/>
      <c r="GZB48" s="63"/>
      <c r="GZC48" s="63"/>
      <c r="GZD48" s="63"/>
      <c r="GZE48" s="63"/>
      <c r="GZF48" s="63"/>
      <c r="GZG48" s="63"/>
      <c r="GZH48" s="63"/>
      <c r="GZI48" s="63"/>
      <c r="GZJ48" s="63"/>
      <c r="GZK48" s="63"/>
      <c r="GZL48" s="63"/>
      <c r="GZM48" s="63"/>
      <c r="GZN48" s="63"/>
      <c r="GZO48" s="63"/>
      <c r="GZP48" s="63"/>
      <c r="GZQ48" s="63"/>
      <c r="GZR48" s="63"/>
      <c r="GZS48" s="63"/>
      <c r="GZT48" s="63"/>
      <c r="GZU48" s="63"/>
      <c r="GZV48" s="63"/>
      <c r="GZW48" s="63"/>
      <c r="GZX48" s="63"/>
      <c r="GZY48" s="63"/>
      <c r="GZZ48" s="63"/>
      <c r="HAA48" s="63"/>
      <c r="HAB48" s="63"/>
      <c r="HAC48" s="63"/>
      <c r="HAD48" s="63"/>
      <c r="HAE48" s="63"/>
      <c r="HAF48" s="63"/>
      <c r="HAG48" s="63"/>
      <c r="HAH48" s="63"/>
      <c r="HAI48" s="63"/>
      <c r="HAJ48" s="63"/>
      <c r="HAK48" s="63"/>
      <c r="HAL48" s="63"/>
      <c r="HAM48" s="63"/>
      <c r="HAN48" s="63"/>
      <c r="HAO48" s="63"/>
      <c r="HAP48" s="63"/>
      <c r="HAQ48" s="63"/>
      <c r="HAR48" s="63"/>
      <c r="HAS48" s="63"/>
      <c r="HAT48" s="63"/>
      <c r="HAU48" s="63"/>
      <c r="HAV48" s="63"/>
      <c r="HAW48" s="63"/>
      <c r="HAX48" s="63"/>
      <c r="HAY48" s="63"/>
      <c r="HAZ48" s="63"/>
      <c r="HBA48" s="63"/>
      <c r="HBB48" s="63"/>
      <c r="HBC48" s="63"/>
      <c r="HBD48" s="63"/>
      <c r="HBE48" s="63"/>
      <c r="HBF48" s="63"/>
      <c r="HBG48" s="63"/>
      <c r="HBH48" s="63"/>
      <c r="HBI48" s="63"/>
      <c r="HBJ48" s="63"/>
      <c r="HBK48" s="63"/>
      <c r="HBL48" s="63"/>
      <c r="HBM48" s="63"/>
      <c r="HBN48" s="63"/>
      <c r="HBO48" s="63"/>
      <c r="HBP48" s="63"/>
      <c r="HBQ48" s="63"/>
      <c r="HBR48" s="63"/>
      <c r="HBS48" s="63"/>
      <c r="HBT48" s="63"/>
      <c r="HBU48" s="63"/>
      <c r="HBV48" s="63"/>
      <c r="HBW48" s="63"/>
      <c r="HBX48" s="63"/>
      <c r="HBY48" s="63"/>
      <c r="HBZ48" s="63"/>
      <c r="HCA48" s="63"/>
      <c r="HCB48" s="63"/>
      <c r="HCC48" s="63"/>
      <c r="HCD48" s="63"/>
      <c r="HCE48" s="63"/>
      <c r="HCF48" s="63"/>
      <c r="HCG48" s="63"/>
      <c r="HCH48" s="63"/>
      <c r="HCI48" s="63"/>
      <c r="HCJ48" s="63"/>
      <c r="HCK48" s="63"/>
      <c r="HCL48" s="63"/>
      <c r="HCM48" s="63"/>
      <c r="HCN48" s="63"/>
      <c r="HCO48" s="63"/>
      <c r="HCP48" s="63"/>
      <c r="HCQ48" s="63"/>
      <c r="HCR48" s="63"/>
      <c r="HCS48" s="63"/>
      <c r="HCT48" s="63"/>
      <c r="HCU48" s="63"/>
      <c r="HCV48" s="63"/>
      <c r="HCW48" s="63"/>
      <c r="HCX48" s="63"/>
      <c r="HCY48" s="63"/>
      <c r="HCZ48" s="63"/>
      <c r="HDA48" s="63"/>
      <c r="HDB48" s="63"/>
      <c r="HDC48" s="63"/>
      <c r="HDD48" s="63"/>
      <c r="HDE48" s="63"/>
      <c r="HDF48" s="63"/>
      <c r="HDG48" s="63"/>
      <c r="HDH48" s="63"/>
      <c r="HDI48" s="63"/>
      <c r="HDJ48" s="63"/>
      <c r="HDK48" s="63"/>
      <c r="HDL48" s="63"/>
      <c r="HDM48" s="63"/>
      <c r="HDN48" s="63"/>
      <c r="HDO48" s="63"/>
      <c r="HDP48" s="63"/>
      <c r="HDQ48" s="63"/>
      <c r="HDR48" s="63"/>
      <c r="HDS48" s="63"/>
      <c r="HDT48" s="63"/>
      <c r="HDU48" s="63"/>
      <c r="HDV48" s="63"/>
      <c r="HDW48" s="63"/>
      <c r="HDX48" s="63"/>
      <c r="HDY48" s="63"/>
      <c r="HDZ48" s="63"/>
      <c r="HEA48" s="63"/>
      <c r="HEB48" s="63"/>
      <c r="HEC48" s="63"/>
      <c r="HED48" s="63"/>
      <c r="HEE48" s="63"/>
      <c r="HEF48" s="63"/>
      <c r="HEG48" s="63"/>
      <c r="HEH48" s="63"/>
      <c r="HEI48" s="63"/>
      <c r="HEJ48" s="63"/>
      <c r="HEK48" s="63"/>
      <c r="HEL48" s="63"/>
      <c r="HEM48" s="63"/>
      <c r="HEN48" s="63"/>
      <c r="HEO48" s="63"/>
      <c r="HEP48" s="63"/>
      <c r="HEQ48" s="63"/>
      <c r="HER48" s="63"/>
      <c r="HES48" s="63"/>
      <c r="HET48" s="63"/>
      <c r="HEU48" s="63"/>
      <c r="HEV48" s="63"/>
      <c r="HEW48" s="63"/>
      <c r="HEX48" s="63"/>
      <c r="HEY48" s="63"/>
      <c r="HEZ48" s="63"/>
      <c r="HFA48" s="63"/>
      <c r="HFB48" s="63"/>
      <c r="HFC48" s="63"/>
      <c r="HFD48" s="63"/>
      <c r="HFE48" s="63"/>
      <c r="HFF48" s="63"/>
      <c r="HFG48" s="63"/>
      <c r="HFH48" s="63"/>
      <c r="HFI48" s="63"/>
      <c r="HFJ48" s="63"/>
      <c r="HFK48" s="63"/>
      <c r="HFL48" s="63"/>
      <c r="HFM48" s="63"/>
      <c r="HFN48" s="63"/>
      <c r="HFO48" s="63"/>
      <c r="HFP48" s="63"/>
      <c r="HFQ48" s="63"/>
      <c r="HFR48" s="63"/>
      <c r="HFS48" s="63"/>
      <c r="HFT48" s="63"/>
      <c r="HFU48" s="63"/>
      <c r="HFV48" s="63"/>
      <c r="HFW48" s="63"/>
      <c r="HFX48" s="63"/>
      <c r="HFY48" s="63"/>
      <c r="HFZ48" s="63"/>
      <c r="HGA48" s="63"/>
      <c r="HGB48" s="63"/>
      <c r="HGC48" s="63"/>
      <c r="HGD48" s="63"/>
      <c r="HGE48" s="63"/>
      <c r="HGF48" s="63"/>
      <c r="HGG48" s="63"/>
      <c r="HGH48" s="63"/>
      <c r="HGI48" s="63"/>
      <c r="HGJ48" s="63"/>
      <c r="HGK48" s="63"/>
      <c r="HGL48" s="63"/>
      <c r="HGM48" s="63"/>
      <c r="HGN48" s="63"/>
      <c r="HGO48" s="63"/>
      <c r="HGP48" s="63"/>
      <c r="HGQ48" s="63"/>
      <c r="HGR48" s="63"/>
      <c r="HGS48" s="63"/>
      <c r="HGT48" s="63"/>
      <c r="HGU48" s="63"/>
      <c r="HGV48" s="63"/>
      <c r="HGW48" s="63"/>
      <c r="HGX48" s="63"/>
      <c r="HGY48" s="63"/>
      <c r="HGZ48" s="63"/>
      <c r="HHA48" s="63"/>
      <c r="HHB48" s="63"/>
      <c r="HHC48" s="63"/>
      <c r="HHD48" s="63"/>
      <c r="HHE48" s="63"/>
      <c r="HHF48" s="63"/>
      <c r="HHG48" s="63"/>
      <c r="HHH48" s="63"/>
      <c r="HHI48" s="63"/>
      <c r="HHJ48" s="63"/>
      <c r="HHK48" s="63"/>
      <c r="HHL48" s="63"/>
      <c r="HHM48" s="63"/>
      <c r="HHN48" s="63"/>
      <c r="HHO48" s="63"/>
      <c r="HHP48" s="63"/>
      <c r="HHQ48" s="63"/>
      <c r="HHR48" s="63"/>
      <c r="HHS48" s="63"/>
      <c r="HHT48" s="63"/>
      <c r="HHU48" s="63"/>
      <c r="HHV48" s="63"/>
      <c r="HHW48" s="63"/>
      <c r="HHX48" s="63"/>
      <c r="HHY48" s="63"/>
      <c r="HHZ48" s="63"/>
      <c r="HIA48" s="63"/>
      <c r="HIB48" s="63"/>
      <c r="HIC48" s="63"/>
      <c r="HID48" s="63"/>
      <c r="HIE48" s="63"/>
      <c r="HIF48" s="63"/>
      <c r="HIG48" s="63"/>
      <c r="HIH48" s="63"/>
      <c r="HII48" s="63"/>
      <c r="HIJ48" s="63"/>
      <c r="HIK48" s="63"/>
      <c r="HIL48" s="63"/>
      <c r="HIM48" s="63"/>
      <c r="HIN48" s="63"/>
      <c r="HIO48" s="63"/>
      <c r="HIP48" s="63"/>
      <c r="HIQ48" s="63"/>
      <c r="HIR48" s="63"/>
      <c r="HIS48" s="63"/>
      <c r="HIT48" s="63"/>
      <c r="HIU48" s="63"/>
      <c r="HIV48" s="63"/>
      <c r="HIW48" s="63"/>
      <c r="HIX48" s="63"/>
      <c r="HIY48" s="63"/>
      <c r="HIZ48" s="63"/>
      <c r="HJA48" s="63"/>
      <c r="HJB48" s="63"/>
      <c r="HJC48" s="63"/>
      <c r="HJD48" s="63"/>
      <c r="HJE48" s="63"/>
      <c r="HJF48" s="63"/>
      <c r="HJG48" s="63"/>
      <c r="HJH48" s="63"/>
      <c r="HJI48" s="63"/>
      <c r="HJJ48" s="63"/>
      <c r="HJK48" s="63"/>
      <c r="HJL48" s="63"/>
      <c r="HJM48" s="63"/>
      <c r="HJN48" s="63"/>
      <c r="HJO48" s="63"/>
      <c r="HJP48" s="63"/>
      <c r="HJQ48" s="63"/>
      <c r="HJR48" s="63"/>
      <c r="HJS48" s="63"/>
      <c r="HJT48" s="63"/>
      <c r="HJU48" s="63"/>
      <c r="HJV48" s="63"/>
      <c r="HJW48" s="63"/>
      <c r="HJX48" s="63"/>
      <c r="HJY48" s="63"/>
      <c r="HJZ48" s="63"/>
      <c r="HKA48" s="63"/>
      <c r="HKB48" s="63"/>
      <c r="HKC48" s="63"/>
      <c r="HKD48" s="63"/>
      <c r="HKE48" s="63"/>
      <c r="HKF48" s="63"/>
      <c r="HKG48" s="63"/>
      <c r="HKH48" s="63"/>
      <c r="HKI48" s="63"/>
      <c r="HKJ48" s="63"/>
      <c r="HKK48" s="63"/>
      <c r="HKL48" s="63"/>
      <c r="HKM48" s="63"/>
      <c r="HKN48" s="63"/>
      <c r="HKO48" s="63"/>
      <c r="HKP48" s="63"/>
      <c r="HKQ48" s="63"/>
      <c r="HKR48" s="63"/>
      <c r="HKS48" s="63"/>
      <c r="HKT48" s="63"/>
      <c r="HKU48" s="63"/>
      <c r="HKV48" s="63"/>
      <c r="HKW48" s="63"/>
      <c r="HKX48" s="63"/>
      <c r="HKY48" s="63"/>
      <c r="HKZ48" s="63"/>
      <c r="HLA48" s="63"/>
      <c r="HLB48" s="63"/>
      <c r="HLC48" s="63"/>
      <c r="HLD48" s="63"/>
      <c r="HLE48" s="63"/>
      <c r="HLF48" s="63"/>
      <c r="HLG48" s="63"/>
      <c r="HLH48" s="63"/>
      <c r="HLI48" s="63"/>
      <c r="HLJ48" s="63"/>
      <c r="HLK48" s="63"/>
      <c r="HLL48" s="63"/>
      <c r="HLM48" s="63"/>
      <c r="HLN48" s="63"/>
      <c r="HLO48" s="63"/>
      <c r="HLP48" s="63"/>
      <c r="HLQ48" s="63"/>
      <c r="HLR48" s="63"/>
      <c r="HLS48" s="63"/>
      <c r="HLT48" s="63"/>
      <c r="HLU48" s="63"/>
      <c r="HLV48" s="63"/>
      <c r="HLW48" s="63"/>
      <c r="HLX48" s="63"/>
      <c r="HLY48" s="63"/>
      <c r="HLZ48" s="63"/>
      <c r="HMA48" s="63"/>
      <c r="HMB48" s="63"/>
      <c r="HMC48" s="63"/>
      <c r="HMD48" s="63"/>
      <c r="HME48" s="63"/>
      <c r="HMF48" s="63"/>
      <c r="HMG48" s="63"/>
      <c r="HMH48" s="63"/>
      <c r="HMI48" s="63"/>
      <c r="HMJ48" s="63"/>
      <c r="HMK48" s="63"/>
      <c r="HML48" s="63"/>
      <c r="HMM48" s="63"/>
      <c r="HMN48" s="63"/>
      <c r="HMO48" s="63"/>
      <c r="HMP48" s="63"/>
      <c r="HMQ48" s="63"/>
      <c r="HMR48" s="63"/>
      <c r="HMS48" s="63"/>
      <c r="HMT48" s="63"/>
      <c r="HMU48" s="63"/>
      <c r="HMV48" s="63"/>
      <c r="HMW48" s="63"/>
      <c r="HMX48" s="63"/>
      <c r="HMY48" s="63"/>
      <c r="HMZ48" s="63"/>
      <c r="HNA48" s="63"/>
      <c r="HNB48" s="63"/>
      <c r="HNC48" s="63"/>
      <c r="HND48" s="63"/>
      <c r="HNE48" s="63"/>
      <c r="HNF48" s="63"/>
      <c r="HNG48" s="63"/>
      <c r="HNH48" s="63"/>
      <c r="HNI48" s="63"/>
      <c r="HNJ48" s="63"/>
      <c r="HNK48" s="63"/>
      <c r="HNL48" s="63"/>
      <c r="HNM48" s="63"/>
      <c r="HNN48" s="63"/>
      <c r="HNO48" s="63"/>
      <c r="HNP48" s="63"/>
      <c r="HNQ48" s="63"/>
      <c r="HNR48" s="63"/>
      <c r="HNS48" s="63"/>
      <c r="HNT48" s="63"/>
      <c r="HNU48" s="63"/>
      <c r="HNV48" s="63"/>
      <c r="HNW48" s="63"/>
      <c r="HNX48" s="63"/>
      <c r="HNY48" s="63"/>
      <c r="HNZ48" s="63"/>
      <c r="HOA48" s="63"/>
      <c r="HOB48" s="63"/>
      <c r="HOC48" s="63"/>
      <c r="HOD48" s="63"/>
      <c r="HOE48" s="63"/>
      <c r="HOF48" s="63"/>
      <c r="HOG48" s="63"/>
      <c r="HOH48" s="63"/>
      <c r="HOI48" s="63"/>
      <c r="HOJ48" s="63"/>
      <c r="HOK48" s="63"/>
      <c r="HOL48" s="63"/>
      <c r="HOM48" s="63"/>
      <c r="HON48" s="63"/>
      <c r="HOO48" s="63"/>
      <c r="HOP48" s="63"/>
      <c r="HOQ48" s="63"/>
      <c r="HOR48" s="63"/>
      <c r="HOS48" s="63"/>
      <c r="HOT48" s="63"/>
      <c r="HOU48" s="63"/>
      <c r="HOV48" s="63"/>
      <c r="HOW48" s="63"/>
      <c r="HOX48" s="63"/>
      <c r="HOY48" s="63"/>
      <c r="HOZ48" s="63"/>
      <c r="HPA48" s="63"/>
      <c r="HPB48" s="63"/>
      <c r="HPC48" s="63"/>
      <c r="HPD48" s="63"/>
      <c r="HPE48" s="63"/>
      <c r="HPF48" s="63"/>
      <c r="HPG48" s="63"/>
      <c r="HPH48" s="63"/>
      <c r="HPI48" s="63"/>
      <c r="HPJ48" s="63"/>
      <c r="HPK48" s="63"/>
      <c r="HPL48" s="63"/>
      <c r="HPM48" s="63"/>
      <c r="HPN48" s="63"/>
      <c r="HPO48" s="63"/>
      <c r="HPP48" s="63"/>
      <c r="HPQ48" s="63"/>
      <c r="HPR48" s="63"/>
      <c r="HPS48" s="63"/>
      <c r="HPT48" s="63"/>
      <c r="HPU48" s="63"/>
      <c r="HPV48" s="63"/>
      <c r="HPW48" s="63"/>
      <c r="HPX48" s="63"/>
      <c r="HPY48" s="63"/>
      <c r="HPZ48" s="63"/>
      <c r="HQA48" s="63"/>
      <c r="HQB48" s="63"/>
      <c r="HQC48" s="63"/>
      <c r="HQD48" s="63"/>
      <c r="HQE48" s="63"/>
      <c r="HQF48" s="63"/>
      <c r="HQG48" s="63"/>
      <c r="HQH48" s="63"/>
      <c r="HQI48" s="63"/>
      <c r="HQJ48" s="63"/>
      <c r="HQK48" s="63"/>
      <c r="HQL48" s="63"/>
      <c r="HQM48" s="63"/>
      <c r="HQN48" s="63"/>
      <c r="HQO48" s="63"/>
      <c r="HQP48" s="63"/>
      <c r="HQQ48" s="63"/>
      <c r="HQR48" s="63"/>
      <c r="HQS48" s="63"/>
      <c r="HQT48" s="63"/>
      <c r="HQU48" s="63"/>
      <c r="HQV48" s="63"/>
      <c r="HQW48" s="63"/>
      <c r="HQX48" s="63"/>
      <c r="HQY48" s="63"/>
      <c r="HQZ48" s="63"/>
      <c r="HRA48" s="63"/>
      <c r="HRB48" s="63"/>
      <c r="HRC48" s="63"/>
      <c r="HRD48" s="63"/>
      <c r="HRE48" s="63"/>
      <c r="HRF48" s="63"/>
      <c r="HRG48" s="63"/>
      <c r="HRH48" s="63"/>
      <c r="HRI48" s="63"/>
      <c r="HRJ48" s="63"/>
      <c r="HRK48" s="63"/>
      <c r="HRL48" s="63"/>
      <c r="HRM48" s="63"/>
      <c r="HRN48" s="63"/>
      <c r="HRO48" s="63"/>
      <c r="HRP48" s="63"/>
      <c r="HRQ48" s="63"/>
      <c r="HRR48" s="63"/>
      <c r="HRS48" s="63"/>
      <c r="HRT48" s="63"/>
      <c r="HRU48" s="63"/>
      <c r="HRV48" s="63"/>
      <c r="HRW48" s="63"/>
      <c r="HRX48" s="63"/>
      <c r="HRY48" s="63"/>
      <c r="HRZ48" s="63"/>
      <c r="HSA48" s="63"/>
      <c r="HSB48" s="63"/>
      <c r="HSC48" s="63"/>
      <c r="HSD48" s="63"/>
      <c r="HSE48" s="63"/>
      <c r="HSF48" s="63"/>
      <c r="HSG48" s="63"/>
      <c r="HSH48" s="63"/>
      <c r="HSI48" s="63"/>
      <c r="HSJ48" s="63"/>
      <c r="HSK48" s="63"/>
      <c r="HSL48" s="63"/>
      <c r="HSM48" s="63"/>
      <c r="HSN48" s="63"/>
      <c r="HSO48" s="63"/>
      <c r="HSP48" s="63"/>
      <c r="HSQ48" s="63"/>
      <c r="HSR48" s="63"/>
      <c r="HSS48" s="63"/>
      <c r="HST48" s="63"/>
      <c r="HSU48" s="63"/>
      <c r="HSV48" s="63"/>
      <c r="HSW48" s="63"/>
      <c r="HSX48" s="63"/>
      <c r="HSY48" s="63"/>
      <c r="HSZ48" s="63"/>
      <c r="HTA48" s="63"/>
      <c r="HTB48" s="63"/>
      <c r="HTC48" s="63"/>
      <c r="HTD48" s="63"/>
      <c r="HTE48" s="63"/>
      <c r="HTF48" s="63"/>
      <c r="HTG48" s="63"/>
      <c r="HTH48" s="63"/>
      <c r="HTI48" s="63"/>
      <c r="HTJ48" s="63"/>
      <c r="HTK48" s="63"/>
      <c r="HTL48" s="63"/>
      <c r="HTM48" s="63"/>
      <c r="HTN48" s="63"/>
      <c r="HTO48" s="63"/>
      <c r="HTP48" s="63"/>
      <c r="HTQ48" s="63"/>
      <c r="HTR48" s="63"/>
      <c r="HTS48" s="63"/>
      <c r="HTT48" s="63"/>
      <c r="HTU48" s="63"/>
      <c r="HTV48" s="63"/>
      <c r="HTW48" s="63"/>
      <c r="HTX48" s="63"/>
      <c r="HTY48" s="63"/>
      <c r="HTZ48" s="63"/>
      <c r="HUA48" s="63"/>
      <c r="HUB48" s="63"/>
      <c r="HUC48" s="63"/>
      <c r="HUD48" s="63"/>
      <c r="HUE48" s="63"/>
      <c r="HUF48" s="63"/>
      <c r="HUG48" s="63"/>
      <c r="HUH48" s="63"/>
      <c r="HUI48" s="63"/>
      <c r="HUJ48" s="63"/>
      <c r="HUK48" s="63"/>
      <c r="HUL48" s="63"/>
      <c r="HUM48" s="63"/>
      <c r="HUN48" s="63"/>
      <c r="HUO48" s="63"/>
      <c r="HUP48" s="63"/>
      <c r="HUQ48" s="63"/>
      <c r="HUR48" s="63"/>
      <c r="HUS48" s="63"/>
      <c r="HUT48" s="63"/>
      <c r="HUU48" s="63"/>
      <c r="HUV48" s="63"/>
      <c r="HUW48" s="63"/>
      <c r="HUX48" s="63"/>
      <c r="HUY48" s="63"/>
      <c r="HUZ48" s="63"/>
      <c r="HVA48" s="63"/>
      <c r="HVB48" s="63"/>
      <c r="HVC48" s="63"/>
      <c r="HVD48" s="63"/>
      <c r="HVE48" s="63"/>
      <c r="HVF48" s="63"/>
      <c r="HVG48" s="63"/>
      <c r="HVH48" s="63"/>
      <c r="HVI48" s="63"/>
      <c r="HVJ48" s="63"/>
      <c r="HVK48" s="63"/>
      <c r="HVL48" s="63"/>
      <c r="HVM48" s="63"/>
      <c r="HVN48" s="63"/>
      <c r="HVO48" s="63"/>
      <c r="HVP48" s="63"/>
      <c r="HVQ48" s="63"/>
      <c r="HVR48" s="63"/>
      <c r="HVS48" s="63"/>
      <c r="HVT48" s="63"/>
      <c r="HVU48" s="63"/>
      <c r="HVV48" s="63"/>
      <c r="HVW48" s="63"/>
      <c r="HVX48" s="63"/>
      <c r="HVY48" s="63"/>
      <c r="HVZ48" s="63"/>
      <c r="HWA48" s="63"/>
      <c r="HWB48" s="63"/>
      <c r="HWC48" s="63"/>
      <c r="HWD48" s="63"/>
      <c r="HWE48" s="63"/>
      <c r="HWF48" s="63"/>
      <c r="HWG48" s="63"/>
      <c r="HWH48" s="63"/>
      <c r="HWI48" s="63"/>
      <c r="HWJ48" s="63"/>
      <c r="HWK48" s="63"/>
      <c r="HWL48" s="63"/>
      <c r="HWM48" s="63"/>
      <c r="HWN48" s="63"/>
      <c r="HWO48" s="63"/>
      <c r="HWP48" s="63"/>
      <c r="HWQ48" s="63"/>
      <c r="HWR48" s="63"/>
      <c r="HWS48" s="63"/>
      <c r="HWT48" s="63"/>
      <c r="HWU48" s="63"/>
      <c r="HWV48" s="63"/>
      <c r="HWW48" s="63"/>
      <c r="HWX48" s="63"/>
      <c r="HWY48" s="63"/>
      <c r="HWZ48" s="63"/>
      <c r="HXA48" s="63"/>
      <c r="HXB48" s="63"/>
      <c r="HXC48" s="63"/>
      <c r="HXD48" s="63"/>
      <c r="HXE48" s="63"/>
      <c r="HXF48" s="63"/>
      <c r="HXG48" s="63"/>
      <c r="HXH48" s="63"/>
      <c r="HXI48" s="63"/>
      <c r="HXJ48" s="63"/>
      <c r="HXK48" s="63"/>
      <c r="HXL48" s="63"/>
      <c r="HXM48" s="63"/>
      <c r="HXN48" s="63"/>
      <c r="HXO48" s="63"/>
      <c r="HXP48" s="63"/>
      <c r="HXQ48" s="63"/>
      <c r="HXR48" s="63"/>
      <c r="HXS48" s="63"/>
      <c r="HXT48" s="63"/>
      <c r="HXU48" s="63"/>
      <c r="HXV48" s="63"/>
      <c r="HXW48" s="63"/>
      <c r="HXX48" s="63"/>
      <c r="HXY48" s="63"/>
      <c r="HXZ48" s="63"/>
      <c r="HYA48" s="63"/>
      <c r="HYB48" s="63"/>
      <c r="HYC48" s="63"/>
      <c r="HYD48" s="63"/>
      <c r="HYE48" s="63"/>
      <c r="HYF48" s="63"/>
      <c r="HYG48" s="63"/>
      <c r="HYH48" s="63"/>
      <c r="HYI48" s="63"/>
      <c r="HYJ48" s="63"/>
      <c r="HYK48" s="63"/>
      <c r="HYL48" s="63"/>
      <c r="HYM48" s="63"/>
      <c r="HYN48" s="63"/>
      <c r="HYO48" s="63"/>
      <c r="HYP48" s="63"/>
      <c r="HYQ48" s="63"/>
      <c r="HYR48" s="63"/>
      <c r="HYS48" s="63"/>
      <c r="HYT48" s="63"/>
      <c r="HYU48" s="63"/>
      <c r="HYV48" s="63"/>
      <c r="HYW48" s="63"/>
      <c r="HYX48" s="63"/>
      <c r="HYY48" s="63"/>
      <c r="HYZ48" s="63"/>
      <c r="HZA48" s="63"/>
      <c r="HZB48" s="63"/>
      <c r="HZC48" s="63"/>
      <c r="HZD48" s="63"/>
      <c r="HZE48" s="63"/>
      <c r="HZF48" s="63"/>
      <c r="HZG48" s="63"/>
      <c r="HZH48" s="63"/>
      <c r="HZI48" s="63"/>
      <c r="HZJ48" s="63"/>
      <c r="HZK48" s="63"/>
      <c r="HZL48" s="63"/>
      <c r="HZM48" s="63"/>
      <c r="HZN48" s="63"/>
      <c r="HZO48" s="63"/>
      <c r="HZP48" s="63"/>
      <c r="HZQ48" s="63"/>
      <c r="HZR48" s="63"/>
      <c r="HZS48" s="63"/>
      <c r="HZT48" s="63"/>
      <c r="HZU48" s="63"/>
      <c r="HZV48" s="63"/>
      <c r="HZW48" s="63"/>
      <c r="HZX48" s="63"/>
      <c r="HZY48" s="63"/>
      <c r="HZZ48" s="63"/>
      <c r="IAA48" s="63"/>
      <c r="IAB48" s="63"/>
      <c r="IAC48" s="63"/>
      <c r="IAD48" s="63"/>
      <c r="IAE48" s="63"/>
      <c r="IAF48" s="63"/>
      <c r="IAG48" s="63"/>
      <c r="IAH48" s="63"/>
      <c r="IAI48" s="63"/>
      <c r="IAJ48" s="63"/>
      <c r="IAK48" s="63"/>
      <c r="IAL48" s="63"/>
      <c r="IAM48" s="63"/>
      <c r="IAN48" s="63"/>
      <c r="IAO48" s="63"/>
      <c r="IAP48" s="63"/>
      <c r="IAQ48" s="63"/>
      <c r="IAR48" s="63"/>
      <c r="IAS48" s="63"/>
      <c r="IAT48" s="63"/>
      <c r="IAU48" s="63"/>
      <c r="IAV48" s="63"/>
      <c r="IAW48" s="63"/>
      <c r="IAX48" s="63"/>
      <c r="IAY48" s="63"/>
      <c r="IAZ48" s="63"/>
      <c r="IBA48" s="63"/>
      <c r="IBB48" s="63"/>
      <c r="IBC48" s="63"/>
      <c r="IBD48" s="63"/>
      <c r="IBE48" s="63"/>
      <c r="IBF48" s="63"/>
      <c r="IBG48" s="63"/>
      <c r="IBH48" s="63"/>
      <c r="IBI48" s="63"/>
      <c r="IBJ48" s="63"/>
      <c r="IBK48" s="63"/>
      <c r="IBL48" s="63"/>
      <c r="IBM48" s="63"/>
      <c r="IBN48" s="63"/>
      <c r="IBO48" s="63"/>
      <c r="IBP48" s="63"/>
      <c r="IBQ48" s="63"/>
      <c r="IBR48" s="63"/>
      <c r="IBS48" s="63"/>
      <c r="IBT48" s="63"/>
      <c r="IBU48" s="63"/>
      <c r="IBV48" s="63"/>
      <c r="IBW48" s="63"/>
      <c r="IBX48" s="63"/>
      <c r="IBY48" s="63"/>
      <c r="IBZ48" s="63"/>
      <c r="ICA48" s="63"/>
      <c r="ICB48" s="63"/>
      <c r="ICC48" s="63"/>
      <c r="ICD48" s="63"/>
      <c r="ICE48" s="63"/>
      <c r="ICF48" s="63"/>
      <c r="ICG48" s="63"/>
      <c r="ICH48" s="63"/>
      <c r="ICI48" s="63"/>
      <c r="ICJ48" s="63"/>
      <c r="ICK48" s="63"/>
      <c r="ICL48" s="63"/>
      <c r="ICM48" s="63"/>
      <c r="ICN48" s="63"/>
      <c r="ICO48" s="63"/>
      <c r="ICP48" s="63"/>
      <c r="ICQ48" s="63"/>
      <c r="ICR48" s="63"/>
      <c r="ICS48" s="63"/>
      <c r="ICT48" s="63"/>
      <c r="ICU48" s="63"/>
      <c r="ICV48" s="63"/>
      <c r="ICW48" s="63"/>
      <c r="ICX48" s="63"/>
      <c r="ICY48" s="63"/>
      <c r="ICZ48" s="63"/>
      <c r="IDA48" s="63"/>
      <c r="IDB48" s="63"/>
      <c r="IDC48" s="63"/>
      <c r="IDD48" s="63"/>
      <c r="IDE48" s="63"/>
      <c r="IDF48" s="63"/>
      <c r="IDG48" s="63"/>
      <c r="IDH48" s="63"/>
      <c r="IDI48" s="63"/>
      <c r="IDJ48" s="63"/>
      <c r="IDK48" s="63"/>
      <c r="IDL48" s="63"/>
      <c r="IDM48" s="63"/>
      <c r="IDN48" s="63"/>
      <c r="IDO48" s="63"/>
      <c r="IDP48" s="63"/>
      <c r="IDQ48" s="63"/>
      <c r="IDR48" s="63"/>
      <c r="IDS48" s="63"/>
      <c r="IDT48" s="63"/>
      <c r="IDU48" s="63"/>
      <c r="IDV48" s="63"/>
      <c r="IDW48" s="63"/>
      <c r="IDX48" s="63"/>
      <c r="IDY48" s="63"/>
      <c r="IDZ48" s="63"/>
      <c r="IEA48" s="63"/>
      <c r="IEB48" s="63"/>
      <c r="IEC48" s="63"/>
      <c r="IED48" s="63"/>
      <c r="IEE48" s="63"/>
      <c r="IEF48" s="63"/>
      <c r="IEG48" s="63"/>
      <c r="IEH48" s="63"/>
      <c r="IEI48" s="63"/>
      <c r="IEJ48" s="63"/>
      <c r="IEK48" s="63"/>
      <c r="IEL48" s="63"/>
      <c r="IEM48" s="63"/>
      <c r="IEN48" s="63"/>
      <c r="IEO48" s="63"/>
      <c r="IEP48" s="63"/>
      <c r="IEQ48" s="63"/>
      <c r="IER48" s="63"/>
      <c r="IES48" s="63"/>
      <c r="IET48" s="63"/>
      <c r="IEU48" s="63"/>
      <c r="IEV48" s="63"/>
      <c r="IEW48" s="63"/>
      <c r="IEX48" s="63"/>
      <c r="IEY48" s="63"/>
      <c r="IEZ48" s="63"/>
      <c r="IFA48" s="63"/>
      <c r="IFB48" s="63"/>
      <c r="IFC48" s="63"/>
      <c r="IFD48" s="63"/>
      <c r="IFE48" s="63"/>
      <c r="IFF48" s="63"/>
      <c r="IFG48" s="63"/>
      <c r="IFH48" s="63"/>
      <c r="IFI48" s="63"/>
      <c r="IFJ48" s="63"/>
      <c r="IFK48" s="63"/>
      <c r="IFL48" s="63"/>
      <c r="IFM48" s="63"/>
      <c r="IFN48" s="63"/>
      <c r="IFO48" s="63"/>
      <c r="IFP48" s="63"/>
      <c r="IFQ48" s="63"/>
      <c r="IFR48" s="63"/>
      <c r="IFS48" s="63"/>
      <c r="IFT48" s="63"/>
      <c r="IFU48" s="63"/>
      <c r="IFV48" s="63"/>
      <c r="IFW48" s="63"/>
      <c r="IFX48" s="63"/>
      <c r="IFY48" s="63"/>
      <c r="IFZ48" s="63"/>
      <c r="IGA48" s="63"/>
      <c r="IGB48" s="63"/>
      <c r="IGC48" s="63"/>
      <c r="IGD48" s="63"/>
      <c r="IGE48" s="63"/>
      <c r="IGF48" s="63"/>
      <c r="IGG48" s="63"/>
      <c r="IGH48" s="63"/>
      <c r="IGI48" s="63"/>
      <c r="IGJ48" s="63"/>
      <c r="IGK48" s="63"/>
      <c r="IGL48" s="63"/>
      <c r="IGM48" s="63"/>
      <c r="IGN48" s="63"/>
      <c r="IGO48" s="63"/>
      <c r="IGP48" s="63"/>
      <c r="IGQ48" s="63"/>
      <c r="IGR48" s="63"/>
      <c r="IGS48" s="63"/>
      <c r="IGT48" s="63"/>
      <c r="IGU48" s="63"/>
      <c r="IGV48" s="63"/>
      <c r="IGW48" s="63"/>
      <c r="IGX48" s="63"/>
      <c r="IGY48" s="63"/>
      <c r="IGZ48" s="63"/>
      <c r="IHA48" s="63"/>
      <c r="IHB48" s="63"/>
      <c r="IHC48" s="63"/>
      <c r="IHD48" s="63"/>
      <c r="IHE48" s="63"/>
      <c r="IHF48" s="63"/>
      <c r="IHG48" s="63"/>
      <c r="IHH48" s="63"/>
      <c r="IHI48" s="63"/>
      <c r="IHJ48" s="63"/>
      <c r="IHK48" s="63"/>
      <c r="IHL48" s="63"/>
      <c r="IHM48" s="63"/>
      <c r="IHN48" s="63"/>
      <c r="IHO48" s="63"/>
      <c r="IHP48" s="63"/>
      <c r="IHQ48" s="63"/>
      <c r="IHR48" s="63"/>
      <c r="IHS48" s="63"/>
      <c r="IHT48" s="63"/>
      <c r="IHU48" s="63"/>
      <c r="IHV48" s="63"/>
      <c r="IHW48" s="63"/>
      <c r="IHX48" s="63"/>
      <c r="IHY48" s="63"/>
      <c r="IHZ48" s="63"/>
      <c r="IIA48" s="63"/>
      <c r="IIB48" s="63"/>
      <c r="IIC48" s="63"/>
      <c r="IID48" s="63"/>
      <c r="IIE48" s="63"/>
      <c r="IIF48" s="63"/>
      <c r="IIG48" s="63"/>
      <c r="IIH48" s="63"/>
      <c r="III48" s="63"/>
      <c r="IIJ48" s="63"/>
      <c r="IIK48" s="63"/>
      <c r="IIL48" s="63"/>
      <c r="IIM48" s="63"/>
      <c r="IIN48" s="63"/>
      <c r="IIO48" s="63"/>
      <c r="IIP48" s="63"/>
      <c r="IIQ48" s="63"/>
      <c r="IIR48" s="63"/>
      <c r="IIS48" s="63"/>
      <c r="IIT48" s="63"/>
      <c r="IIU48" s="63"/>
      <c r="IIV48" s="63"/>
      <c r="IIW48" s="63"/>
      <c r="IIX48" s="63"/>
      <c r="IIY48" s="63"/>
      <c r="IIZ48" s="63"/>
      <c r="IJA48" s="63"/>
      <c r="IJB48" s="63"/>
      <c r="IJC48" s="63"/>
      <c r="IJD48" s="63"/>
      <c r="IJE48" s="63"/>
      <c r="IJF48" s="63"/>
      <c r="IJG48" s="63"/>
      <c r="IJH48" s="63"/>
      <c r="IJI48" s="63"/>
      <c r="IJJ48" s="63"/>
      <c r="IJK48" s="63"/>
      <c r="IJL48" s="63"/>
      <c r="IJM48" s="63"/>
      <c r="IJN48" s="63"/>
      <c r="IJO48" s="63"/>
      <c r="IJP48" s="63"/>
      <c r="IJQ48" s="63"/>
      <c r="IJR48" s="63"/>
      <c r="IJS48" s="63"/>
      <c r="IJT48" s="63"/>
      <c r="IJU48" s="63"/>
      <c r="IJV48" s="63"/>
      <c r="IJW48" s="63"/>
      <c r="IJX48" s="63"/>
      <c r="IJY48" s="63"/>
      <c r="IJZ48" s="63"/>
      <c r="IKA48" s="63"/>
      <c r="IKB48" s="63"/>
      <c r="IKC48" s="63"/>
      <c r="IKD48" s="63"/>
      <c r="IKE48" s="63"/>
      <c r="IKF48" s="63"/>
      <c r="IKG48" s="63"/>
      <c r="IKH48" s="63"/>
      <c r="IKI48" s="63"/>
      <c r="IKJ48" s="63"/>
      <c r="IKK48" s="63"/>
      <c r="IKL48" s="63"/>
      <c r="IKM48" s="63"/>
      <c r="IKN48" s="63"/>
      <c r="IKO48" s="63"/>
      <c r="IKP48" s="63"/>
      <c r="IKQ48" s="63"/>
      <c r="IKR48" s="63"/>
      <c r="IKS48" s="63"/>
      <c r="IKT48" s="63"/>
      <c r="IKU48" s="63"/>
      <c r="IKV48" s="63"/>
      <c r="IKW48" s="63"/>
      <c r="IKX48" s="63"/>
      <c r="IKY48" s="63"/>
      <c r="IKZ48" s="63"/>
      <c r="ILA48" s="63"/>
      <c r="ILB48" s="63"/>
      <c r="ILC48" s="63"/>
      <c r="ILD48" s="63"/>
      <c r="ILE48" s="63"/>
      <c r="ILF48" s="63"/>
      <c r="ILG48" s="63"/>
      <c r="ILH48" s="63"/>
      <c r="ILI48" s="63"/>
      <c r="ILJ48" s="63"/>
      <c r="ILK48" s="63"/>
      <c r="ILL48" s="63"/>
      <c r="ILM48" s="63"/>
      <c r="ILN48" s="63"/>
      <c r="ILO48" s="63"/>
      <c r="ILP48" s="63"/>
      <c r="ILQ48" s="63"/>
      <c r="ILR48" s="63"/>
      <c r="ILS48" s="63"/>
      <c r="ILT48" s="63"/>
      <c r="ILU48" s="63"/>
      <c r="ILV48" s="63"/>
      <c r="ILW48" s="63"/>
      <c r="ILX48" s="63"/>
      <c r="ILY48" s="63"/>
      <c r="ILZ48" s="63"/>
      <c r="IMA48" s="63"/>
      <c r="IMB48" s="63"/>
      <c r="IMC48" s="63"/>
      <c r="IMD48" s="63"/>
      <c r="IME48" s="63"/>
      <c r="IMF48" s="63"/>
      <c r="IMG48" s="63"/>
      <c r="IMH48" s="63"/>
      <c r="IMI48" s="63"/>
      <c r="IMJ48" s="63"/>
      <c r="IMK48" s="63"/>
      <c r="IML48" s="63"/>
      <c r="IMM48" s="63"/>
      <c r="IMN48" s="63"/>
      <c r="IMO48" s="63"/>
      <c r="IMP48" s="63"/>
      <c r="IMQ48" s="63"/>
      <c r="IMR48" s="63"/>
      <c r="IMS48" s="63"/>
      <c r="IMT48" s="63"/>
      <c r="IMU48" s="63"/>
      <c r="IMV48" s="63"/>
      <c r="IMW48" s="63"/>
      <c r="IMX48" s="63"/>
      <c r="IMY48" s="63"/>
      <c r="IMZ48" s="63"/>
      <c r="INA48" s="63"/>
      <c r="INB48" s="63"/>
      <c r="INC48" s="63"/>
      <c r="IND48" s="63"/>
      <c r="INE48" s="63"/>
      <c r="INF48" s="63"/>
      <c r="ING48" s="63"/>
      <c r="INH48" s="63"/>
      <c r="INI48" s="63"/>
      <c r="INJ48" s="63"/>
      <c r="INK48" s="63"/>
      <c r="INL48" s="63"/>
      <c r="INM48" s="63"/>
      <c r="INN48" s="63"/>
      <c r="INO48" s="63"/>
      <c r="INP48" s="63"/>
      <c r="INQ48" s="63"/>
      <c r="INR48" s="63"/>
      <c r="INS48" s="63"/>
      <c r="INT48" s="63"/>
      <c r="INU48" s="63"/>
      <c r="INV48" s="63"/>
      <c r="INW48" s="63"/>
      <c r="INX48" s="63"/>
      <c r="INY48" s="63"/>
      <c r="INZ48" s="63"/>
      <c r="IOA48" s="63"/>
      <c r="IOB48" s="63"/>
      <c r="IOC48" s="63"/>
      <c r="IOD48" s="63"/>
      <c r="IOE48" s="63"/>
      <c r="IOF48" s="63"/>
      <c r="IOG48" s="63"/>
      <c r="IOH48" s="63"/>
      <c r="IOI48" s="63"/>
      <c r="IOJ48" s="63"/>
      <c r="IOK48" s="63"/>
      <c r="IOL48" s="63"/>
      <c r="IOM48" s="63"/>
      <c r="ION48" s="63"/>
      <c r="IOO48" s="63"/>
      <c r="IOP48" s="63"/>
      <c r="IOQ48" s="63"/>
      <c r="IOR48" s="63"/>
      <c r="IOS48" s="63"/>
      <c r="IOT48" s="63"/>
      <c r="IOU48" s="63"/>
      <c r="IOV48" s="63"/>
      <c r="IOW48" s="63"/>
      <c r="IOX48" s="63"/>
      <c r="IOY48" s="63"/>
      <c r="IOZ48" s="63"/>
      <c r="IPA48" s="63"/>
      <c r="IPB48" s="63"/>
      <c r="IPC48" s="63"/>
      <c r="IPD48" s="63"/>
      <c r="IPE48" s="63"/>
      <c r="IPF48" s="63"/>
      <c r="IPG48" s="63"/>
      <c r="IPH48" s="63"/>
      <c r="IPI48" s="63"/>
      <c r="IPJ48" s="63"/>
      <c r="IPK48" s="63"/>
      <c r="IPL48" s="63"/>
      <c r="IPM48" s="63"/>
      <c r="IPN48" s="63"/>
      <c r="IPO48" s="63"/>
      <c r="IPP48" s="63"/>
      <c r="IPQ48" s="63"/>
      <c r="IPR48" s="63"/>
      <c r="IPS48" s="63"/>
      <c r="IPT48" s="63"/>
      <c r="IPU48" s="63"/>
      <c r="IPV48" s="63"/>
      <c r="IPW48" s="63"/>
      <c r="IPX48" s="63"/>
      <c r="IPY48" s="63"/>
      <c r="IPZ48" s="63"/>
      <c r="IQA48" s="63"/>
      <c r="IQB48" s="63"/>
      <c r="IQC48" s="63"/>
      <c r="IQD48" s="63"/>
      <c r="IQE48" s="63"/>
      <c r="IQF48" s="63"/>
      <c r="IQG48" s="63"/>
      <c r="IQH48" s="63"/>
      <c r="IQI48" s="63"/>
      <c r="IQJ48" s="63"/>
      <c r="IQK48" s="63"/>
      <c r="IQL48" s="63"/>
      <c r="IQM48" s="63"/>
      <c r="IQN48" s="63"/>
      <c r="IQO48" s="63"/>
      <c r="IQP48" s="63"/>
      <c r="IQQ48" s="63"/>
      <c r="IQR48" s="63"/>
      <c r="IQS48" s="63"/>
      <c r="IQT48" s="63"/>
      <c r="IQU48" s="63"/>
      <c r="IQV48" s="63"/>
      <c r="IQW48" s="63"/>
      <c r="IQX48" s="63"/>
      <c r="IQY48" s="63"/>
      <c r="IQZ48" s="63"/>
      <c r="IRA48" s="63"/>
      <c r="IRB48" s="63"/>
      <c r="IRC48" s="63"/>
      <c r="IRD48" s="63"/>
      <c r="IRE48" s="63"/>
      <c r="IRF48" s="63"/>
      <c r="IRG48" s="63"/>
      <c r="IRH48" s="63"/>
      <c r="IRI48" s="63"/>
      <c r="IRJ48" s="63"/>
      <c r="IRK48" s="63"/>
      <c r="IRL48" s="63"/>
      <c r="IRM48" s="63"/>
      <c r="IRN48" s="63"/>
      <c r="IRO48" s="63"/>
      <c r="IRP48" s="63"/>
      <c r="IRQ48" s="63"/>
      <c r="IRR48" s="63"/>
      <c r="IRS48" s="63"/>
      <c r="IRT48" s="63"/>
      <c r="IRU48" s="63"/>
      <c r="IRV48" s="63"/>
      <c r="IRW48" s="63"/>
      <c r="IRX48" s="63"/>
      <c r="IRY48" s="63"/>
      <c r="IRZ48" s="63"/>
      <c r="ISA48" s="63"/>
      <c r="ISB48" s="63"/>
      <c r="ISC48" s="63"/>
      <c r="ISD48" s="63"/>
      <c r="ISE48" s="63"/>
      <c r="ISF48" s="63"/>
      <c r="ISG48" s="63"/>
      <c r="ISH48" s="63"/>
      <c r="ISI48" s="63"/>
      <c r="ISJ48" s="63"/>
      <c r="ISK48" s="63"/>
      <c r="ISL48" s="63"/>
      <c r="ISM48" s="63"/>
      <c r="ISN48" s="63"/>
      <c r="ISO48" s="63"/>
      <c r="ISP48" s="63"/>
      <c r="ISQ48" s="63"/>
      <c r="ISR48" s="63"/>
      <c r="ISS48" s="63"/>
      <c r="IST48" s="63"/>
      <c r="ISU48" s="63"/>
      <c r="ISV48" s="63"/>
      <c r="ISW48" s="63"/>
      <c r="ISX48" s="63"/>
      <c r="ISY48" s="63"/>
      <c r="ISZ48" s="63"/>
      <c r="ITA48" s="63"/>
      <c r="ITB48" s="63"/>
      <c r="ITC48" s="63"/>
      <c r="ITD48" s="63"/>
      <c r="ITE48" s="63"/>
      <c r="ITF48" s="63"/>
      <c r="ITG48" s="63"/>
      <c r="ITH48" s="63"/>
      <c r="ITI48" s="63"/>
      <c r="ITJ48" s="63"/>
      <c r="ITK48" s="63"/>
      <c r="ITL48" s="63"/>
      <c r="ITM48" s="63"/>
      <c r="ITN48" s="63"/>
      <c r="ITO48" s="63"/>
      <c r="ITP48" s="63"/>
      <c r="ITQ48" s="63"/>
      <c r="ITR48" s="63"/>
      <c r="ITS48" s="63"/>
      <c r="ITT48" s="63"/>
      <c r="ITU48" s="63"/>
      <c r="ITV48" s="63"/>
      <c r="ITW48" s="63"/>
      <c r="ITX48" s="63"/>
      <c r="ITY48" s="63"/>
      <c r="ITZ48" s="63"/>
      <c r="IUA48" s="63"/>
      <c r="IUB48" s="63"/>
      <c r="IUC48" s="63"/>
      <c r="IUD48" s="63"/>
      <c r="IUE48" s="63"/>
      <c r="IUF48" s="63"/>
      <c r="IUG48" s="63"/>
      <c r="IUH48" s="63"/>
      <c r="IUI48" s="63"/>
      <c r="IUJ48" s="63"/>
      <c r="IUK48" s="63"/>
      <c r="IUL48" s="63"/>
      <c r="IUM48" s="63"/>
      <c r="IUN48" s="63"/>
      <c r="IUO48" s="63"/>
      <c r="IUP48" s="63"/>
      <c r="IUQ48" s="63"/>
      <c r="IUR48" s="63"/>
      <c r="IUS48" s="63"/>
      <c r="IUT48" s="63"/>
      <c r="IUU48" s="63"/>
      <c r="IUV48" s="63"/>
      <c r="IUW48" s="63"/>
      <c r="IUX48" s="63"/>
      <c r="IUY48" s="63"/>
      <c r="IUZ48" s="63"/>
      <c r="IVA48" s="63"/>
      <c r="IVB48" s="63"/>
      <c r="IVC48" s="63"/>
      <c r="IVD48" s="63"/>
      <c r="IVE48" s="63"/>
      <c r="IVF48" s="63"/>
      <c r="IVG48" s="63"/>
      <c r="IVH48" s="63"/>
      <c r="IVI48" s="63"/>
      <c r="IVJ48" s="63"/>
      <c r="IVK48" s="63"/>
      <c r="IVL48" s="63"/>
      <c r="IVM48" s="63"/>
      <c r="IVN48" s="63"/>
      <c r="IVO48" s="63"/>
      <c r="IVP48" s="63"/>
      <c r="IVQ48" s="63"/>
      <c r="IVR48" s="63"/>
      <c r="IVS48" s="63"/>
      <c r="IVT48" s="63"/>
      <c r="IVU48" s="63"/>
      <c r="IVV48" s="63"/>
      <c r="IVW48" s="63"/>
      <c r="IVX48" s="63"/>
      <c r="IVY48" s="63"/>
      <c r="IVZ48" s="63"/>
      <c r="IWA48" s="63"/>
      <c r="IWB48" s="63"/>
      <c r="IWC48" s="63"/>
      <c r="IWD48" s="63"/>
      <c r="IWE48" s="63"/>
      <c r="IWF48" s="63"/>
      <c r="IWG48" s="63"/>
      <c r="IWH48" s="63"/>
      <c r="IWI48" s="63"/>
      <c r="IWJ48" s="63"/>
      <c r="IWK48" s="63"/>
      <c r="IWL48" s="63"/>
      <c r="IWM48" s="63"/>
      <c r="IWN48" s="63"/>
      <c r="IWO48" s="63"/>
      <c r="IWP48" s="63"/>
      <c r="IWQ48" s="63"/>
      <c r="IWR48" s="63"/>
      <c r="IWS48" s="63"/>
      <c r="IWT48" s="63"/>
      <c r="IWU48" s="63"/>
      <c r="IWV48" s="63"/>
      <c r="IWW48" s="63"/>
      <c r="IWX48" s="63"/>
      <c r="IWY48" s="63"/>
      <c r="IWZ48" s="63"/>
      <c r="IXA48" s="63"/>
      <c r="IXB48" s="63"/>
      <c r="IXC48" s="63"/>
      <c r="IXD48" s="63"/>
      <c r="IXE48" s="63"/>
      <c r="IXF48" s="63"/>
      <c r="IXG48" s="63"/>
      <c r="IXH48" s="63"/>
      <c r="IXI48" s="63"/>
      <c r="IXJ48" s="63"/>
      <c r="IXK48" s="63"/>
      <c r="IXL48" s="63"/>
      <c r="IXM48" s="63"/>
      <c r="IXN48" s="63"/>
      <c r="IXO48" s="63"/>
      <c r="IXP48" s="63"/>
      <c r="IXQ48" s="63"/>
      <c r="IXR48" s="63"/>
      <c r="IXS48" s="63"/>
      <c r="IXT48" s="63"/>
      <c r="IXU48" s="63"/>
      <c r="IXV48" s="63"/>
      <c r="IXW48" s="63"/>
      <c r="IXX48" s="63"/>
      <c r="IXY48" s="63"/>
      <c r="IXZ48" s="63"/>
      <c r="IYA48" s="63"/>
      <c r="IYB48" s="63"/>
      <c r="IYC48" s="63"/>
      <c r="IYD48" s="63"/>
      <c r="IYE48" s="63"/>
      <c r="IYF48" s="63"/>
      <c r="IYG48" s="63"/>
      <c r="IYH48" s="63"/>
      <c r="IYI48" s="63"/>
      <c r="IYJ48" s="63"/>
      <c r="IYK48" s="63"/>
      <c r="IYL48" s="63"/>
      <c r="IYM48" s="63"/>
      <c r="IYN48" s="63"/>
      <c r="IYO48" s="63"/>
      <c r="IYP48" s="63"/>
      <c r="IYQ48" s="63"/>
      <c r="IYR48" s="63"/>
      <c r="IYS48" s="63"/>
      <c r="IYT48" s="63"/>
      <c r="IYU48" s="63"/>
      <c r="IYV48" s="63"/>
      <c r="IYW48" s="63"/>
      <c r="IYX48" s="63"/>
      <c r="IYY48" s="63"/>
      <c r="IYZ48" s="63"/>
      <c r="IZA48" s="63"/>
      <c r="IZB48" s="63"/>
      <c r="IZC48" s="63"/>
      <c r="IZD48" s="63"/>
      <c r="IZE48" s="63"/>
      <c r="IZF48" s="63"/>
      <c r="IZG48" s="63"/>
      <c r="IZH48" s="63"/>
      <c r="IZI48" s="63"/>
      <c r="IZJ48" s="63"/>
      <c r="IZK48" s="63"/>
      <c r="IZL48" s="63"/>
      <c r="IZM48" s="63"/>
      <c r="IZN48" s="63"/>
      <c r="IZO48" s="63"/>
      <c r="IZP48" s="63"/>
      <c r="IZQ48" s="63"/>
      <c r="IZR48" s="63"/>
      <c r="IZS48" s="63"/>
      <c r="IZT48" s="63"/>
      <c r="IZU48" s="63"/>
      <c r="IZV48" s="63"/>
      <c r="IZW48" s="63"/>
      <c r="IZX48" s="63"/>
      <c r="IZY48" s="63"/>
      <c r="IZZ48" s="63"/>
      <c r="JAA48" s="63"/>
      <c r="JAB48" s="63"/>
      <c r="JAC48" s="63"/>
      <c r="JAD48" s="63"/>
      <c r="JAE48" s="63"/>
      <c r="JAF48" s="63"/>
      <c r="JAG48" s="63"/>
      <c r="JAH48" s="63"/>
      <c r="JAI48" s="63"/>
      <c r="JAJ48" s="63"/>
      <c r="JAK48" s="63"/>
      <c r="JAL48" s="63"/>
      <c r="JAM48" s="63"/>
      <c r="JAN48" s="63"/>
      <c r="JAO48" s="63"/>
      <c r="JAP48" s="63"/>
      <c r="JAQ48" s="63"/>
      <c r="JAR48" s="63"/>
      <c r="JAS48" s="63"/>
      <c r="JAT48" s="63"/>
      <c r="JAU48" s="63"/>
      <c r="JAV48" s="63"/>
      <c r="JAW48" s="63"/>
      <c r="JAX48" s="63"/>
      <c r="JAY48" s="63"/>
      <c r="JAZ48" s="63"/>
      <c r="JBA48" s="63"/>
      <c r="JBB48" s="63"/>
      <c r="JBC48" s="63"/>
      <c r="JBD48" s="63"/>
      <c r="JBE48" s="63"/>
      <c r="JBF48" s="63"/>
      <c r="JBG48" s="63"/>
      <c r="JBH48" s="63"/>
      <c r="JBI48" s="63"/>
      <c r="JBJ48" s="63"/>
      <c r="JBK48" s="63"/>
      <c r="JBL48" s="63"/>
      <c r="JBM48" s="63"/>
      <c r="JBN48" s="63"/>
      <c r="JBO48" s="63"/>
      <c r="JBP48" s="63"/>
      <c r="JBQ48" s="63"/>
      <c r="JBR48" s="63"/>
      <c r="JBS48" s="63"/>
      <c r="JBT48" s="63"/>
      <c r="JBU48" s="63"/>
      <c r="JBV48" s="63"/>
      <c r="JBW48" s="63"/>
      <c r="JBX48" s="63"/>
      <c r="JBY48" s="63"/>
      <c r="JBZ48" s="63"/>
      <c r="JCA48" s="63"/>
      <c r="JCB48" s="63"/>
      <c r="JCC48" s="63"/>
      <c r="JCD48" s="63"/>
      <c r="JCE48" s="63"/>
      <c r="JCF48" s="63"/>
      <c r="JCG48" s="63"/>
      <c r="JCH48" s="63"/>
      <c r="JCI48" s="63"/>
      <c r="JCJ48" s="63"/>
      <c r="JCK48" s="63"/>
      <c r="JCL48" s="63"/>
      <c r="JCM48" s="63"/>
      <c r="JCN48" s="63"/>
      <c r="JCO48" s="63"/>
      <c r="JCP48" s="63"/>
      <c r="JCQ48" s="63"/>
      <c r="JCR48" s="63"/>
      <c r="JCS48" s="63"/>
      <c r="JCT48" s="63"/>
      <c r="JCU48" s="63"/>
      <c r="JCV48" s="63"/>
      <c r="JCW48" s="63"/>
      <c r="JCX48" s="63"/>
      <c r="JCY48" s="63"/>
      <c r="JCZ48" s="63"/>
      <c r="JDA48" s="63"/>
      <c r="JDB48" s="63"/>
      <c r="JDC48" s="63"/>
      <c r="JDD48" s="63"/>
      <c r="JDE48" s="63"/>
      <c r="JDF48" s="63"/>
      <c r="JDG48" s="63"/>
      <c r="JDH48" s="63"/>
      <c r="JDI48" s="63"/>
      <c r="JDJ48" s="63"/>
      <c r="JDK48" s="63"/>
      <c r="JDL48" s="63"/>
      <c r="JDM48" s="63"/>
      <c r="JDN48" s="63"/>
      <c r="JDO48" s="63"/>
      <c r="JDP48" s="63"/>
      <c r="JDQ48" s="63"/>
      <c r="JDR48" s="63"/>
      <c r="JDS48" s="63"/>
      <c r="JDT48" s="63"/>
      <c r="JDU48" s="63"/>
      <c r="JDV48" s="63"/>
      <c r="JDW48" s="63"/>
      <c r="JDX48" s="63"/>
      <c r="JDY48" s="63"/>
      <c r="JDZ48" s="63"/>
      <c r="JEA48" s="63"/>
      <c r="JEB48" s="63"/>
      <c r="JEC48" s="63"/>
      <c r="JED48" s="63"/>
      <c r="JEE48" s="63"/>
      <c r="JEF48" s="63"/>
      <c r="JEG48" s="63"/>
      <c r="JEH48" s="63"/>
      <c r="JEI48" s="63"/>
      <c r="JEJ48" s="63"/>
      <c r="JEK48" s="63"/>
      <c r="JEL48" s="63"/>
      <c r="JEM48" s="63"/>
      <c r="JEN48" s="63"/>
      <c r="JEO48" s="63"/>
      <c r="JEP48" s="63"/>
      <c r="JEQ48" s="63"/>
      <c r="JER48" s="63"/>
      <c r="JES48" s="63"/>
      <c r="JET48" s="63"/>
      <c r="JEU48" s="63"/>
      <c r="JEV48" s="63"/>
      <c r="JEW48" s="63"/>
      <c r="JEX48" s="63"/>
      <c r="JEY48" s="63"/>
      <c r="JEZ48" s="63"/>
      <c r="JFA48" s="63"/>
      <c r="JFB48" s="63"/>
      <c r="JFC48" s="63"/>
      <c r="JFD48" s="63"/>
      <c r="JFE48" s="63"/>
      <c r="JFF48" s="63"/>
      <c r="JFG48" s="63"/>
      <c r="JFH48" s="63"/>
      <c r="JFI48" s="63"/>
      <c r="JFJ48" s="63"/>
      <c r="JFK48" s="63"/>
      <c r="JFL48" s="63"/>
      <c r="JFM48" s="63"/>
      <c r="JFN48" s="63"/>
      <c r="JFO48" s="63"/>
      <c r="JFP48" s="63"/>
      <c r="JFQ48" s="63"/>
      <c r="JFR48" s="63"/>
      <c r="JFS48" s="63"/>
      <c r="JFT48" s="63"/>
      <c r="JFU48" s="63"/>
      <c r="JFV48" s="63"/>
      <c r="JFW48" s="63"/>
      <c r="JFX48" s="63"/>
      <c r="JFY48" s="63"/>
      <c r="JFZ48" s="63"/>
      <c r="JGA48" s="63"/>
      <c r="JGB48" s="63"/>
      <c r="JGC48" s="63"/>
      <c r="JGD48" s="63"/>
      <c r="JGE48" s="63"/>
      <c r="JGF48" s="63"/>
      <c r="JGG48" s="63"/>
      <c r="JGH48" s="63"/>
      <c r="JGI48" s="63"/>
      <c r="JGJ48" s="63"/>
      <c r="JGK48" s="63"/>
      <c r="JGL48" s="63"/>
      <c r="JGM48" s="63"/>
      <c r="JGN48" s="63"/>
      <c r="JGO48" s="63"/>
      <c r="JGP48" s="63"/>
      <c r="JGQ48" s="63"/>
      <c r="JGR48" s="63"/>
      <c r="JGS48" s="63"/>
      <c r="JGT48" s="63"/>
      <c r="JGU48" s="63"/>
      <c r="JGV48" s="63"/>
      <c r="JGW48" s="63"/>
      <c r="JGX48" s="63"/>
      <c r="JGY48" s="63"/>
      <c r="JGZ48" s="63"/>
      <c r="JHA48" s="63"/>
      <c r="JHB48" s="63"/>
      <c r="JHC48" s="63"/>
      <c r="JHD48" s="63"/>
      <c r="JHE48" s="63"/>
      <c r="JHF48" s="63"/>
      <c r="JHG48" s="63"/>
      <c r="JHH48" s="63"/>
      <c r="JHI48" s="63"/>
      <c r="JHJ48" s="63"/>
      <c r="JHK48" s="63"/>
      <c r="JHL48" s="63"/>
      <c r="JHM48" s="63"/>
      <c r="JHN48" s="63"/>
      <c r="JHO48" s="63"/>
      <c r="JHP48" s="63"/>
      <c r="JHQ48" s="63"/>
      <c r="JHR48" s="63"/>
      <c r="JHS48" s="63"/>
      <c r="JHT48" s="63"/>
      <c r="JHU48" s="63"/>
      <c r="JHV48" s="63"/>
      <c r="JHW48" s="63"/>
      <c r="JHX48" s="63"/>
      <c r="JHY48" s="63"/>
      <c r="JHZ48" s="63"/>
      <c r="JIA48" s="63"/>
      <c r="JIB48" s="63"/>
      <c r="JIC48" s="63"/>
      <c r="JID48" s="63"/>
      <c r="JIE48" s="63"/>
      <c r="JIF48" s="63"/>
      <c r="JIG48" s="63"/>
      <c r="JIH48" s="63"/>
      <c r="JII48" s="63"/>
      <c r="JIJ48" s="63"/>
      <c r="JIK48" s="63"/>
      <c r="JIL48" s="63"/>
      <c r="JIM48" s="63"/>
      <c r="JIN48" s="63"/>
      <c r="JIO48" s="63"/>
      <c r="JIP48" s="63"/>
      <c r="JIQ48" s="63"/>
      <c r="JIR48" s="63"/>
      <c r="JIS48" s="63"/>
      <c r="JIT48" s="63"/>
      <c r="JIU48" s="63"/>
      <c r="JIV48" s="63"/>
      <c r="JIW48" s="63"/>
      <c r="JIX48" s="63"/>
      <c r="JIY48" s="63"/>
      <c r="JIZ48" s="63"/>
      <c r="JJA48" s="63"/>
      <c r="JJB48" s="63"/>
      <c r="JJC48" s="63"/>
      <c r="JJD48" s="63"/>
      <c r="JJE48" s="63"/>
      <c r="JJF48" s="63"/>
      <c r="JJG48" s="63"/>
      <c r="JJH48" s="63"/>
      <c r="JJI48" s="63"/>
      <c r="JJJ48" s="63"/>
      <c r="JJK48" s="63"/>
      <c r="JJL48" s="63"/>
      <c r="JJM48" s="63"/>
      <c r="JJN48" s="63"/>
      <c r="JJO48" s="63"/>
      <c r="JJP48" s="63"/>
      <c r="JJQ48" s="63"/>
      <c r="JJR48" s="63"/>
      <c r="JJS48" s="63"/>
      <c r="JJT48" s="63"/>
      <c r="JJU48" s="63"/>
      <c r="JJV48" s="63"/>
      <c r="JJW48" s="63"/>
      <c r="JJX48" s="63"/>
      <c r="JJY48" s="63"/>
      <c r="JJZ48" s="63"/>
      <c r="JKA48" s="63"/>
      <c r="JKB48" s="63"/>
      <c r="JKC48" s="63"/>
      <c r="JKD48" s="63"/>
      <c r="JKE48" s="63"/>
      <c r="JKF48" s="63"/>
      <c r="JKG48" s="63"/>
      <c r="JKH48" s="63"/>
      <c r="JKI48" s="63"/>
      <c r="JKJ48" s="63"/>
      <c r="JKK48" s="63"/>
      <c r="JKL48" s="63"/>
      <c r="JKM48" s="63"/>
      <c r="JKN48" s="63"/>
      <c r="JKO48" s="63"/>
      <c r="JKP48" s="63"/>
      <c r="JKQ48" s="63"/>
      <c r="JKR48" s="63"/>
      <c r="JKS48" s="63"/>
      <c r="JKT48" s="63"/>
      <c r="JKU48" s="63"/>
      <c r="JKV48" s="63"/>
      <c r="JKW48" s="63"/>
      <c r="JKX48" s="63"/>
      <c r="JKY48" s="63"/>
      <c r="JKZ48" s="63"/>
      <c r="JLA48" s="63"/>
      <c r="JLB48" s="63"/>
      <c r="JLC48" s="63"/>
      <c r="JLD48" s="63"/>
      <c r="JLE48" s="63"/>
      <c r="JLF48" s="63"/>
      <c r="JLG48" s="63"/>
      <c r="JLH48" s="63"/>
      <c r="JLI48" s="63"/>
      <c r="JLJ48" s="63"/>
      <c r="JLK48" s="63"/>
      <c r="JLL48" s="63"/>
      <c r="JLM48" s="63"/>
      <c r="JLN48" s="63"/>
      <c r="JLO48" s="63"/>
      <c r="JLP48" s="63"/>
      <c r="JLQ48" s="63"/>
      <c r="JLR48" s="63"/>
      <c r="JLS48" s="63"/>
      <c r="JLT48" s="63"/>
      <c r="JLU48" s="63"/>
      <c r="JLV48" s="63"/>
      <c r="JLW48" s="63"/>
      <c r="JLX48" s="63"/>
      <c r="JLY48" s="63"/>
      <c r="JLZ48" s="63"/>
      <c r="JMA48" s="63"/>
      <c r="JMB48" s="63"/>
      <c r="JMC48" s="63"/>
      <c r="JMD48" s="63"/>
      <c r="JME48" s="63"/>
      <c r="JMF48" s="63"/>
      <c r="JMG48" s="63"/>
      <c r="JMH48" s="63"/>
      <c r="JMI48" s="63"/>
      <c r="JMJ48" s="63"/>
      <c r="JMK48" s="63"/>
      <c r="JML48" s="63"/>
      <c r="JMM48" s="63"/>
      <c r="JMN48" s="63"/>
      <c r="JMO48" s="63"/>
      <c r="JMP48" s="63"/>
      <c r="JMQ48" s="63"/>
      <c r="JMR48" s="63"/>
      <c r="JMS48" s="63"/>
      <c r="JMT48" s="63"/>
      <c r="JMU48" s="63"/>
      <c r="JMV48" s="63"/>
      <c r="JMW48" s="63"/>
      <c r="JMX48" s="63"/>
      <c r="JMY48" s="63"/>
      <c r="JMZ48" s="63"/>
      <c r="JNA48" s="63"/>
      <c r="JNB48" s="63"/>
      <c r="JNC48" s="63"/>
      <c r="JND48" s="63"/>
      <c r="JNE48" s="63"/>
      <c r="JNF48" s="63"/>
      <c r="JNG48" s="63"/>
      <c r="JNH48" s="63"/>
      <c r="JNI48" s="63"/>
      <c r="JNJ48" s="63"/>
      <c r="JNK48" s="63"/>
      <c r="JNL48" s="63"/>
      <c r="JNM48" s="63"/>
      <c r="JNN48" s="63"/>
      <c r="JNO48" s="63"/>
      <c r="JNP48" s="63"/>
      <c r="JNQ48" s="63"/>
      <c r="JNR48" s="63"/>
      <c r="JNS48" s="63"/>
      <c r="JNT48" s="63"/>
      <c r="JNU48" s="63"/>
      <c r="JNV48" s="63"/>
      <c r="JNW48" s="63"/>
      <c r="JNX48" s="63"/>
      <c r="JNY48" s="63"/>
      <c r="JNZ48" s="63"/>
      <c r="JOA48" s="63"/>
      <c r="JOB48" s="63"/>
      <c r="JOC48" s="63"/>
      <c r="JOD48" s="63"/>
      <c r="JOE48" s="63"/>
      <c r="JOF48" s="63"/>
      <c r="JOG48" s="63"/>
      <c r="JOH48" s="63"/>
      <c r="JOI48" s="63"/>
      <c r="JOJ48" s="63"/>
      <c r="JOK48" s="63"/>
      <c r="JOL48" s="63"/>
      <c r="JOM48" s="63"/>
      <c r="JON48" s="63"/>
      <c r="JOO48" s="63"/>
      <c r="JOP48" s="63"/>
      <c r="JOQ48" s="63"/>
      <c r="JOR48" s="63"/>
      <c r="JOS48" s="63"/>
      <c r="JOT48" s="63"/>
      <c r="JOU48" s="63"/>
      <c r="JOV48" s="63"/>
      <c r="JOW48" s="63"/>
      <c r="JOX48" s="63"/>
      <c r="JOY48" s="63"/>
      <c r="JOZ48" s="63"/>
      <c r="JPA48" s="63"/>
      <c r="JPB48" s="63"/>
      <c r="JPC48" s="63"/>
      <c r="JPD48" s="63"/>
      <c r="JPE48" s="63"/>
      <c r="JPF48" s="63"/>
      <c r="JPG48" s="63"/>
      <c r="JPH48" s="63"/>
      <c r="JPI48" s="63"/>
      <c r="JPJ48" s="63"/>
      <c r="JPK48" s="63"/>
      <c r="JPL48" s="63"/>
      <c r="JPM48" s="63"/>
      <c r="JPN48" s="63"/>
      <c r="JPO48" s="63"/>
      <c r="JPP48" s="63"/>
      <c r="JPQ48" s="63"/>
      <c r="JPR48" s="63"/>
      <c r="JPS48" s="63"/>
      <c r="JPT48" s="63"/>
      <c r="JPU48" s="63"/>
      <c r="JPV48" s="63"/>
      <c r="JPW48" s="63"/>
      <c r="JPX48" s="63"/>
      <c r="JPY48" s="63"/>
      <c r="JPZ48" s="63"/>
      <c r="JQA48" s="63"/>
      <c r="JQB48" s="63"/>
      <c r="JQC48" s="63"/>
      <c r="JQD48" s="63"/>
      <c r="JQE48" s="63"/>
      <c r="JQF48" s="63"/>
      <c r="JQG48" s="63"/>
      <c r="JQH48" s="63"/>
      <c r="JQI48" s="63"/>
      <c r="JQJ48" s="63"/>
      <c r="JQK48" s="63"/>
      <c r="JQL48" s="63"/>
      <c r="JQM48" s="63"/>
      <c r="JQN48" s="63"/>
      <c r="JQO48" s="63"/>
      <c r="JQP48" s="63"/>
      <c r="JQQ48" s="63"/>
      <c r="JQR48" s="63"/>
      <c r="JQS48" s="63"/>
      <c r="JQT48" s="63"/>
      <c r="JQU48" s="63"/>
      <c r="JQV48" s="63"/>
      <c r="JQW48" s="63"/>
      <c r="JQX48" s="63"/>
      <c r="JQY48" s="63"/>
      <c r="JQZ48" s="63"/>
      <c r="JRA48" s="63"/>
      <c r="JRB48" s="63"/>
      <c r="JRC48" s="63"/>
      <c r="JRD48" s="63"/>
      <c r="JRE48" s="63"/>
      <c r="JRF48" s="63"/>
      <c r="JRG48" s="63"/>
      <c r="JRH48" s="63"/>
      <c r="JRI48" s="63"/>
      <c r="JRJ48" s="63"/>
      <c r="JRK48" s="63"/>
      <c r="JRL48" s="63"/>
      <c r="JRM48" s="63"/>
      <c r="JRN48" s="63"/>
      <c r="JRO48" s="63"/>
      <c r="JRP48" s="63"/>
      <c r="JRQ48" s="63"/>
      <c r="JRR48" s="63"/>
      <c r="JRS48" s="63"/>
      <c r="JRT48" s="63"/>
      <c r="JRU48" s="63"/>
      <c r="JRV48" s="63"/>
      <c r="JRW48" s="63"/>
      <c r="JRX48" s="63"/>
      <c r="JRY48" s="63"/>
      <c r="JRZ48" s="63"/>
      <c r="JSA48" s="63"/>
      <c r="JSB48" s="63"/>
      <c r="JSC48" s="63"/>
      <c r="JSD48" s="63"/>
      <c r="JSE48" s="63"/>
      <c r="JSF48" s="63"/>
      <c r="JSG48" s="63"/>
      <c r="JSH48" s="63"/>
      <c r="JSI48" s="63"/>
      <c r="JSJ48" s="63"/>
      <c r="JSK48" s="63"/>
      <c r="JSL48" s="63"/>
      <c r="JSM48" s="63"/>
      <c r="JSN48" s="63"/>
      <c r="JSO48" s="63"/>
      <c r="JSP48" s="63"/>
      <c r="JSQ48" s="63"/>
      <c r="JSR48" s="63"/>
      <c r="JSS48" s="63"/>
      <c r="JST48" s="63"/>
      <c r="JSU48" s="63"/>
      <c r="JSV48" s="63"/>
      <c r="JSW48" s="63"/>
      <c r="JSX48" s="63"/>
      <c r="JSY48" s="63"/>
      <c r="JSZ48" s="63"/>
      <c r="JTA48" s="63"/>
      <c r="JTB48" s="63"/>
      <c r="JTC48" s="63"/>
      <c r="JTD48" s="63"/>
      <c r="JTE48" s="63"/>
      <c r="JTF48" s="63"/>
      <c r="JTG48" s="63"/>
      <c r="JTH48" s="63"/>
      <c r="JTI48" s="63"/>
      <c r="JTJ48" s="63"/>
      <c r="JTK48" s="63"/>
      <c r="JTL48" s="63"/>
      <c r="JTM48" s="63"/>
      <c r="JTN48" s="63"/>
      <c r="JTO48" s="63"/>
      <c r="JTP48" s="63"/>
      <c r="JTQ48" s="63"/>
      <c r="JTR48" s="63"/>
      <c r="JTS48" s="63"/>
      <c r="JTT48" s="63"/>
      <c r="JTU48" s="63"/>
      <c r="JTV48" s="63"/>
      <c r="JTW48" s="63"/>
      <c r="JTX48" s="63"/>
      <c r="JTY48" s="63"/>
      <c r="JTZ48" s="63"/>
      <c r="JUA48" s="63"/>
      <c r="JUB48" s="63"/>
      <c r="JUC48" s="63"/>
      <c r="JUD48" s="63"/>
      <c r="JUE48" s="63"/>
      <c r="JUF48" s="63"/>
      <c r="JUG48" s="63"/>
      <c r="JUH48" s="63"/>
      <c r="JUI48" s="63"/>
      <c r="JUJ48" s="63"/>
      <c r="JUK48" s="63"/>
      <c r="JUL48" s="63"/>
      <c r="JUM48" s="63"/>
      <c r="JUN48" s="63"/>
      <c r="JUO48" s="63"/>
      <c r="JUP48" s="63"/>
      <c r="JUQ48" s="63"/>
      <c r="JUR48" s="63"/>
      <c r="JUS48" s="63"/>
      <c r="JUT48" s="63"/>
      <c r="JUU48" s="63"/>
      <c r="JUV48" s="63"/>
      <c r="JUW48" s="63"/>
      <c r="JUX48" s="63"/>
      <c r="JUY48" s="63"/>
      <c r="JUZ48" s="63"/>
      <c r="JVA48" s="63"/>
      <c r="JVB48" s="63"/>
      <c r="JVC48" s="63"/>
      <c r="JVD48" s="63"/>
      <c r="JVE48" s="63"/>
      <c r="JVF48" s="63"/>
      <c r="JVG48" s="63"/>
      <c r="JVH48" s="63"/>
      <c r="JVI48" s="63"/>
      <c r="JVJ48" s="63"/>
      <c r="JVK48" s="63"/>
      <c r="JVL48" s="63"/>
      <c r="JVM48" s="63"/>
      <c r="JVN48" s="63"/>
      <c r="JVO48" s="63"/>
      <c r="JVP48" s="63"/>
      <c r="JVQ48" s="63"/>
      <c r="JVR48" s="63"/>
      <c r="JVS48" s="63"/>
      <c r="JVT48" s="63"/>
      <c r="JVU48" s="63"/>
      <c r="JVV48" s="63"/>
      <c r="JVW48" s="63"/>
      <c r="JVX48" s="63"/>
      <c r="JVY48" s="63"/>
      <c r="JVZ48" s="63"/>
      <c r="JWA48" s="63"/>
      <c r="JWB48" s="63"/>
      <c r="JWC48" s="63"/>
      <c r="JWD48" s="63"/>
      <c r="JWE48" s="63"/>
      <c r="JWF48" s="63"/>
      <c r="JWG48" s="63"/>
      <c r="JWH48" s="63"/>
      <c r="JWI48" s="63"/>
      <c r="JWJ48" s="63"/>
      <c r="JWK48" s="63"/>
      <c r="JWL48" s="63"/>
      <c r="JWM48" s="63"/>
      <c r="JWN48" s="63"/>
      <c r="JWO48" s="63"/>
      <c r="JWP48" s="63"/>
      <c r="JWQ48" s="63"/>
      <c r="JWR48" s="63"/>
      <c r="JWS48" s="63"/>
      <c r="JWT48" s="63"/>
      <c r="JWU48" s="63"/>
      <c r="JWV48" s="63"/>
      <c r="JWW48" s="63"/>
      <c r="JWX48" s="63"/>
      <c r="JWY48" s="63"/>
      <c r="JWZ48" s="63"/>
      <c r="JXA48" s="63"/>
      <c r="JXB48" s="63"/>
      <c r="JXC48" s="63"/>
      <c r="JXD48" s="63"/>
      <c r="JXE48" s="63"/>
      <c r="JXF48" s="63"/>
      <c r="JXG48" s="63"/>
      <c r="JXH48" s="63"/>
      <c r="JXI48" s="63"/>
      <c r="JXJ48" s="63"/>
      <c r="JXK48" s="63"/>
      <c r="JXL48" s="63"/>
      <c r="JXM48" s="63"/>
      <c r="JXN48" s="63"/>
      <c r="JXO48" s="63"/>
      <c r="JXP48" s="63"/>
      <c r="JXQ48" s="63"/>
      <c r="JXR48" s="63"/>
      <c r="JXS48" s="63"/>
      <c r="JXT48" s="63"/>
      <c r="JXU48" s="63"/>
      <c r="JXV48" s="63"/>
      <c r="JXW48" s="63"/>
      <c r="JXX48" s="63"/>
      <c r="JXY48" s="63"/>
      <c r="JXZ48" s="63"/>
      <c r="JYA48" s="63"/>
      <c r="JYB48" s="63"/>
      <c r="JYC48" s="63"/>
      <c r="JYD48" s="63"/>
      <c r="JYE48" s="63"/>
      <c r="JYF48" s="63"/>
      <c r="JYG48" s="63"/>
      <c r="JYH48" s="63"/>
      <c r="JYI48" s="63"/>
      <c r="JYJ48" s="63"/>
      <c r="JYK48" s="63"/>
      <c r="JYL48" s="63"/>
      <c r="JYM48" s="63"/>
      <c r="JYN48" s="63"/>
      <c r="JYO48" s="63"/>
      <c r="JYP48" s="63"/>
      <c r="JYQ48" s="63"/>
      <c r="JYR48" s="63"/>
      <c r="JYS48" s="63"/>
      <c r="JYT48" s="63"/>
      <c r="JYU48" s="63"/>
      <c r="JYV48" s="63"/>
      <c r="JYW48" s="63"/>
      <c r="JYX48" s="63"/>
      <c r="JYY48" s="63"/>
      <c r="JYZ48" s="63"/>
      <c r="JZA48" s="63"/>
      <c r="JZB48" s="63"/>
      <c r="JZC48" s="63"/>
      <c r="JZD48" s="63"/>
      <c r="JZE48" s="63"/>
      <c r="JZF48" s="63"/>
      <c r="JZG48" s="63"/>
      <c r="JZH48" s="63"/>
      <c r="JZI48" s="63"/>
      <c r="JZJ48" s="63"/>
      <c r="JZK48" s="63"/>
      <c r="JZL48" s="63"/>
      <c r="JZM48" s="63"/>
      <c r="JZN48" s="63"/>
      <c r="JZO48" s="63"/>
      <c r="JZP48" s="63"/>
      <c r="JZQ48" s="63"/>
      <c r="JZR48" s="63"/>
      <c r="JZS48" s="63"/>
      <c r="JZT48" s="63"/>
      <c r="JZU48" s="63"/>
      <c r="JZV48" s="63"/>
      <c r="JZW48" s="63"/>
      <c r="JZX48" s="63"/>
      <c r="JZY48" s="63"/>
      <c r="JZZ48" s="63"/>
      <c r="KAA48" s="63"/>
      <c r="KAB48" s="63"/>
      <c r="KAC48" s="63"/>
      <c r="KAD48" s="63"/>
      <c r="KAE48" s="63"/>
      <c r="KAF48" s="63"/>
      <c r="KAG48" s="63"/>
      <c r="KAH48" s="63"/>
      <c r="KAI48" s="63"/>
      <c r="KAJ48" s="63"/>
      <c r="KAK48" s="63"/>
      <c r="KAL48" s="63"/>
      <c r="KAM48" s="63"/>
      <c r="KAN48" s="63"/>
      <c r="KAO48" s="63"/>
      <c r="KAP48" s="63"/>
      <c r="KAQ48" s="63"/>
      <c r="KAR48" s="63"/>
      <c r="KAS48" s="63"/>
      <c r="KAT48" s="63"/>
      <c r="KAU48" s="63"/>
      <c r="KAV48" s="63"/>
      <c r="KAW48" s="63"/>
      <c r="KAX48" s="63"/>
      <c r="KAY48" s="63"/>
      <c r="KAZ48" s="63"/>
      <c r="KBA48" s="63"/>
      <c r="KBB48" s="63"/>
      <c r="KBC48" s="63"/>
      <c r="KBD48" s="63"/>
      <c r="KBE48" s="63"/>
      <c r="KBF48" s="63"/>
      <c r="KBG48" s="63"/>
      <c r="KBH48" s="63"/>
      <c r="KBI48" s="63"/>
      <c r="KBJ48" s="63"/>
      <c r="KBK48" s="63"/>
      <c r="KBL48" s="63"/>
      <c r="KBM48" s="63"/>
      <c r="KBN48" s="63"/>
      <c r="KBO48" s="63"/>
      <c r="KBP48" s="63"/>
      <c r="KBQ48" s="63"/>
      <c r="KBR48" s="63"/>
      <c r="KBS48" s="63"/>
      <c r="KBT48" s="63"/>
      <c r="KBU48" s="63"/>
      <c r="KBV48" s="63"/>
      <c r="KBW48" s="63"/>
      <c r="KBX48" s="63"/>
      <c r="KBY48" s="63"/>
      <c r="KBZ48" s="63"/>
      <c r="KCA48" s="63"/>
      <c r="KCB48" s="63"/>
      <c r="KCC48" s="63"/>
      <c r="KCD48" s="63"/>
      <c r="KCE48" s="63"/>
      <c r="KCF48" s="63"/>
      <c r="KCG48" s="63"/>
      <c r="KCH48" s="63"/>
      <c r="KCI48" s="63"/>
      <c r="KCJ48" s="63"/>
      <c r="KCK48" s="63"/>
      <c r="KCL48" s="63"/>
      <c r="KCM48" s="63"/>
      <c r="KCN48" s="63"/>
      <c r="KCO48" s="63"/>
      <c r="KCP48" s="63"/>
      <c r="KCQ48" s="63"/>
      <c r="KCR48" s="63"/>
      <c r="KCS48" s="63"/>
      <c r="KCT48" s="63"/>
      <c r="KCU48" s="63"/>
      <c r="KCV48" s="63"/>
      <c r="KCW48" s="63"/>
      <c r="KCX48" s="63"/>
      <c r="KCY48" s="63"/>
      <c r="KCZ48" s="63"/>
      <c r="KDA48" s="63"/>
      <c r="KDB48" s="63"/>
      <c r="KDC48" s="63"/>
      <c r="KDD48" s="63"/>
      <c r="KDE48" s="63"/>
      <c r="KDF48" s="63"/>
      <c r="KDG48" s="63"/>
      <c r="KDH48" s="63"/>
      <c r="KDI48" s="63"/>
      <c r="KDJ48" s="63"/>
      <c r="KDK48" s="63"/>
      <c r="KDL48" s="63"/>
      <c r="KDM48" s="63"/>
      <c r="KDN48" s="63"/>
      <c r="KDO48" s="63"/>
      <c r="KDP48" s="63"/>
      <c r="KDQ48" s="63"/>
      <c r="KDR48" s="63"/>
      <c r="KDS48" s="63"/>
      <c r="KDT48" s="63"/>
      <c r="KDU48" s="63"/>
      <c r="KDV48" s="63"/>
      <c r="KDW48" s="63"/>
      <c r="KDX48" s="63"/>
      <c r="KDY48" s="63"/>
      <c r="KDZ48" s="63"/>
      <c r="KEA48" s="63"/>
      <c r="KEB48" s="63"/>
      <c r="KEC48" s="63"/>
      <c r="KED48" s="63"/>
      <c r="KEE48" s="63"/>
      <c r="KEF48" s="63"/>
      <c r="KEG48" s="63"/>
      <c r="KEH48" s="63"/>
      <c r="KEI48" s="63"/>
      <c r="KEJ48" s="63"/>
      <c r="KEK48" s="63"/>
      <c r="KEL48" s="63"/>
      <c r="KEM48" s="63"/>
      <c r="KEN48" s="63"/>
      <c r="KEO48" s="63"/>
      <c r="KEP48" s="63"/>
      <c r="KEQ48" s="63"/>
      <c r="KER48" s="63"/>
      <c r="KES48" s="63"/>
      <c r="KET48" s="63"/>
      <c r="KEU48" s="63"/>
      <c r="KEV48" s="63"/>
      <c r="KEW48" s="63"/>
      <c r="KEX48" s="63"/>
      <c r="KEY48" s="63"/>
      <c r="KEZ48" s="63"/>
      <c r="KFA48" s="63"/>
      <c r="KFB48" s="63"/>
      <c r="KFC48" s="63"/>
      <c r="KFD48" s="63"/>
      <c r="KFE48" s="63"/>
      <c r="KFF48" s="63"/>
      <c r="KFG48" s="63"/>
      <c r="KFH48" s="63"/>
      <c r="KFI48" s="63"/>
      <c r="KFJ48" s="63"/>
      <c r="KFK48" s="63"/>
      <c r="KFL48" s="63"/>
      <c r="KFM48" s="63"/>
      <c r="KFN48" s="63"/>
      <c r="KFO48" s="63"/>
      <c r="KFP48" s="63"/>
      <c r="KFQ48" s="63"/>
      <c r="KFR48" s="63"/>
      <c r="KFS48" s="63"/>
      <c r="KFT48" s="63"/>
      <c r="KFU48" s="63"/>
      <c r="KFV48" s="63"/>
      <c r="KFW48" s="63"/>
      <c r="KFX48" s="63"/>
      <c r="KFY48" s="63"/>
      <c r="KFZ48" s="63"/>
      <c r="KGA48" s="63"/>
      <c r="KGB48" s="63"/>
      <c r="KGC48" s="63"/>
      <c r="KGD48" s="63"/>
      <c r="KGE48" s="63"/>
      <c r="KGF48" s="63"/>
      <c r="KGG48" s="63"/>
      <c r="KGH48" s="63"/>
      <c r="KGI48" s="63"/>
      <c r="KGJ48" s="63"/>
      <c r="KGK48" s="63"/>
      <c r="KGL48" s="63"/>
      <c r="KGM48" s="63"/>
      <c r="KGN48" s="63"/>
      <c r="KGO48" s="63"/>
      <c r="KGP48" s="63"/>
      <c r="KGQ48" s="63"/>
      <c r="KGR48" s="63"/>
      <c r="KGS48" s="63"/>
      <c r="KGT48" s="63"/>
      <c r="KGU48" s="63"/>
      <c r="KGV48" s="63"/>
      <c r="KGW48" s="63"/>
      <c r="KGX48" s="63"/>
      <c r="KGY48" s="63"/>
      <c r="KGZ48" s="63"/>
      <c r="KHA48" s="63"/>
      <c r="KHB48" s="63"/>
      <c r="KHC48" s="63"/>
      <c r="KHD48" s="63"/>
      <c r="KHE48" s="63"/>
      <c r="KHF48" s="63"/>
      <c r="KHG48" s="63"/>
      <c r="KHH48" s="63"/>
      <c r="KHI48" s="63"/>
      <c r="KHJ48" s="63"/>
      <c r="KHK48" s="63"/>
      <c r="KHL48" s="63"/>
      <c r="KHM48" s="63"/>
      <c r="KHN48" s="63"/>
      <c r="KHO48" s="63"/>
      <c r="KHP48" s="63"/>
      <c r="KHQ48" s="63"/>
      <c r="KHR48" s="63"/>
      <c r="KHS48" s="63"/>
      <c r="KHT48" s="63"/>
      <c r="KHU48" s="63"/>
      <c r="KHV48" s="63"/>
      <c r="KHW48" s="63"/>
      <c r="KHX48" s="63"/>
      <c r="KHY48" s="63"/>
      <c r="KHZ48" s="63"/>
      <c r="KIA48" s="63"/>
      <c r="KIB48" s="63"/>
      <c r="KIC48" s="63"/>
      <c r="KID48" s="63"/>
      <c r="KIE48" s="63"/>
      <c r="KIF48" s="63"/>
      <c r="KIG48" s="63"/>
      <c r="KIH48" s="63"/>
      <c r="KII48" s="63"/>
      <c r="KIJ48" s="63"/>
      <c r="KIK48" s="63"/>
      <c r="KIL48" s="63"/>
      <c r="KIM48" s="63"/>
      <c r="KIN48" s="63"/>
      <c r="KIO48" s="63"/>
      <c r="KIP48" s="63"/>
      <c r="KIQ48" s="63"/>
      <c r="KIR48" s="63"/>
      <c r="KIS48" s="63"/>
      <c r="KIT48" s="63"/>
      <c r="KIU48" s="63"/>
      <c r="KIV48" s="63"/>
      <c r="KIW48" s="63"/>
      <c r="KIX48" s="63"/>
      <c r="KIY48" s="63"/>
      <c r="KIZ48" s="63"/>
      <c r="KJA48" s="63"/>
      <c r="KJB48" s="63"/>
      <c r="KJC48" s="63"/>
      <c r="KJD48" s="63"/>
      <c r="KJE48" s="63"/>
      <c r="KJF48" s="63"/>
      <c r="KJG48" s="63"/>
      <c r="KJH48" s="63"/>
      <c r="KJI48" s="63"/>
      <c r="KJJ48" s="63"/>
      <c r="KJK48" s="63"/>
      <c r="KJL48" s="63"/>
      <c r="KJM48" s="63"/>
      <c r="KJN48" s="63"/>
      <c r="KJO48" s="63"/>
      <c r="KJP48" s="63"/>
      <c r="KJQ48" s="63"/>
      <c r="KJR48" s="63"/>
      <c r="KJS48" s="63"/>
      <c r="KJT48" s="63"/>
      <c r="KJU48" s="63"/>
      <c r="KJV48" s="63"/>
      <c r="KJW48" s="63"/>
      <c r="KJX48" s="63"/>
      <c r="KJY48" s="63"/>
      <c r="KJZ48" s="63"/>
      <c r="KKA48" s="63"/>
      <c r="KKB48" s="63"/>
      <c r="KKC48" s="63"/>
      <c r="KKD48" s="63"/>
      <c r="KKE48" s="63"/>
      <c r="KKF48" s="63"/>
      <c r="KKG48" s="63"/>
      <c r="KKH48" s="63"/>
      <c r="KKI48" s="63"/>
      <c r="KKJ48" s="63"/>
      <c r="KKK48" s="63"/>
      <c r="KKL48" s="63"/>
      <c r="KKM48" s="63"/>
      <c r="KKN48" s="63"/>
      <c r="KKO48" s="63"/>
      <c r="KKP48" s="63"/>
      <c r="KKQ48" s="63"/>
      <c r="KKR48" s="63"/>
      <c r="KKS48" s="63"/>
      <c r="KKT48" s="63"/>
      <c r="KKU48" s="63"/>
      <c r="KKV48" s="63"/>
      <c r="KKW48" s="63"/>
      <c r="KKX48" s="63"/>
      <c r="KKY48" s="63"/>
      <c r="KKZ48" s="63"/>
      <c r="KLA48" s="63"/>
      <c r="KLB48" s="63"/>
      <c r="KLC48" s="63"/>
      <c r="KLD48" s="63"/>
      <c r="KLE48" s="63"/>
      <c r="KLF48" s="63"/>
      <c r="KLG48" s="63"/>
      <c r="KLH48" s="63"/>
      <c r="KLI48" s="63"/>
      <c r="KLJ48" s="63"/>
      <c r="KLK48" s="63"/>
      <c r="KLL48" s="63"/>
      <c r="KLM48" s="63"/>
      <c r="KLN48" s="63"/>
      <c r="KLO48" s="63"/>
      <c r="KLP48" s="63"/>
      <c r="KLQ48" s="63"/>
      <c r="KLR48" s="63"/>
      <c r="KLS48" s="63"/>
      <c r="KLT48" s="63"/>
      <c r="KLU48" s="63"/>
      <c r="KLV48" s="63"/>
      <c r="KLW48" s="63"/>
      <c r="KLX48" s="63"/>
      <c r="KLY48" s="63"/>
      <c r="KLZ48" s="63"/>
      <c r="KMA48" s="63"/>
      <c r="KMB48" s="63"/>
      <c r="KMC48" s="63"/>
      <c r="KMD48" s="63"/>
      <c r="KME48" s="63"/>
      <c r="KMF48" s="63"/>
      <c r="KMG48" s="63"/>
      <c r="KMH48" s="63"/>
      <c r="KMI48" s="63"/>
      <c r="KMJ48" s="63"/>
      <c r="KMK48" s="63"/>
      <c r="KML48" s="63"/>
      <c r="KMM48" s="63"/>
      <c r="KMN48" s="63"/>
      <c r="KMO48" s="63"/>
      <c r="KMP48" s="63"/>
      <c r="KMQ48" s="63"/>
      <c r="KMR48" s="63"/>
      <c r="KMS48" s="63"/>
      <c r="KMT48" s="63"/>
      <c r="KMU48" s="63"/>
      <c r="KMV48" s="63"/>
      <c r="KMW48" s="63"/>
      <c r="KMX48" s="63"/>
      <c r="KMY48" s="63"/>
      <c r="KMZ48" s="63"/>
      <c r="KNA48" s="63"/>
      <c r="KNB48" s="63"/>
      <c r="KNC48" s="63"/>
      <c r="KND48" s="63"/>
      <c r="KNE48" s="63"/>
      <c r="KNF48" s="63"/>
      <c r="KNG48" s="63"/>
      <c r="KNH48" s="63"/>
      <c r="KNI48" s="63"/>
      <c r="KNJ48" s="63"/>
      <c r="KNK48" s="63"/>
      <c r="KNL48" s="63"/>
      <c r="KNM48" s="63"/>
      <c r="KNN48" s="63"/>
      <c r="KNO48" s="63"/>
      <c r="KNP48" s="63"/>
      <c r="KNQ48" s="63"/>
      <c r="KNR48" s="63"/>
      <c r="KNS48" s="63"/>
      <c r="KNT48" s="63"/>
      <c r="KNU48" s="63"/>
      <c r="KNV48" s="63"/>
      <c r="KNW48" s="63"/>
      <c r="KNX48" s="63"/>
      <c r="KNY48" s="63"/>
      <c r="KNZ48" s="63"/>
      <c r="KOA48" s="63"/>
      <c r="KOB48" s="63"/>
      <c r="KOC48" s="63"/>
      <c r="KOD48" s="63"/>
      <c r="KOE48" s="63"/>
      <c r="KOF48" s="63"/>
      <c r="KOG48" s="63"/>
      <c r="KOH48" s="63"/>
      <c r="KOI48" s="63"/>
      <c r="KOJ48" s="63"/>
      <c r="KOK48" s="63"/>
      <c r="KOL48" s="63"/>
      <c r="KOM48" s="63"/>
      <c r="KON48" s="63"/>
      <c r="KOO48" s="63"/>
      <c r="KOP48" s="63"/>
      <c r="KOQ48" s="63"/>
      <c r="KOR48" s="63"/>
      <c r="KOS48" s="63"/>
      <c r="KOT48" s="63"/>
      <c r="KOU48" s="63"/>
      <c r="KOV48" s="63"/>
      <c r="KOW48" s="63"/>
      <c r="KOX48" s="63"/>
      <c r="KOY48" s="63"/>
      <c r="KOZ48" s="63"/>
      <c r="KPA48" s="63"/>
      <c r="KPB48" s="63"/>
      <c r="KPC48" s="63"/>
      <c r="KPD48" s="63"/>
      <c r="KPE48" s="63"/>
      <c r="KPF48" s="63"/>
      <c r="KPG48" s="63"/>
      <c r="KPH48" s="63"/>
      <c r="KPI48" s="63"/>
      <c r="KPJ48" s="63"/>
      <c r="KPK48" s="63"/>
      <c r="KPL48" s="63"/>
      <c r="KPM48" s="63"/>
      <c r="KPN48" s="63"/>
      <c r="KPO48" s="63"/>
      <c r="KPP48" s="63"/>
      <c r="KPQ48" s="63"/>
      <c r="KPR48" s="63"/>
      <c r="KPS48" s="63"/>
      <c r="KPT48" s="63"/>
      <c r="KPU48" s="63"/>
      <c r="KPV48" s="63"/>
      <c r="KPW48" s="63"/>
      <c r="KPX48" s="63"/>
      <c r="KPY48" s="63"/>
      <c r="KPZ48" s="63"/>
      <c r="KQA48" s="63"/>
      <c r="KQB48" s="63"/>
      <c r="KQC48" s="63"/>
      <c r="KQD48" s="63"/>
      <c r="KQE48" s="63"/>
      <c r="KQF48" s="63"/>
      <c r="KQG48" s="63"/>
      <c r="KQH48" s="63"/>
      <c r="KQI48" s="63"/>
      <c r="KQJ48" s="63"/>
      <c r="KQK48" s="63"/>
      <c r="KQL48" s="63"/>
      <c r="KQM48" s="63"/>
      <c r="KQN48" s="63"/>
      <c r="KQO48" s="63"/>
      <c r="KQP48" s="63"/>
      <c r="KQQ48" s="63"/>
      <c r="KQR48" s="63"/>
      <c r="KQS48" s="63"/>
      <c r="KQT48" s="63"/>
      <c r="KQU48" s="63"/>
      <c r="KQV48" s="63"/>
      <c r="KQW48" s="63"/>
      <c r="KQX48" s="63"/>
      <c r="KQY48" s="63"/>
      <c r="KQZ48" s="63"/>
      <c r="KRA48" s="63"/>
      <c r="KRB48" s="63"/>
      <c r="KRC48" s="63"/>
      <c r="KRD48" s="63"/>
      <c r="KRE48" s="63"/>
      <c r="KRF48" s="63"/>
      <c r="KRG48" s="63"/>
      <c r="KRH48" s="63"/>
      <c r="KRI48" s="63"/>
      <c r="KRJ48" s="63"/>
      <c r="KRK48" s="63"/>
      <c r="KRL48" s="63"/>
      <c r="KRM48" s="63"/>
      <c r="KRN48" s="63"/>
      <c r="KRO48" s="63"/>
      <c r="KRP48" s="63"/>
      <c r="KRQ48" s="63"/>
      <c r="KRR48" s="63"/>
      <c r="KRS48" s="63"/>
      <c r="KRT48" s="63"/>
      <c r="KRU48" s="63"/>
      <c r="KRV48" s="63"/>
      <c r="KRW48" s="63"/>
      <c r="KRX48" s="63"/>
      <c r="KRY48" s="63"/>
      <c r="KRZ48" s="63"/>
      <c r="KSA48" s="63"/>
      <c r="KSB48" s="63"/>
      <c r="KSC48" s="63"/>
      <c r="KSD48" s="63"/>
      <c r="KSE48" s="63"/>
      <c r="KSF48" s="63"/>
      <c r="KSG48" s="63"/>
      <c r="KSH48" s="63"/>
      <c r="KSI48" s="63"/>
      <c r="KSJ48" s="63"/>
      <c r="KSK48" s="63"/>
      <c r="KSL48" s="63"/>
      <c r="KSM48" s="63"/>
      <c r="KSN48" s="63"/>
      <c r="KSO48" s="63"/>
      <c r="KSP48" s="63"/>
      <c r="KSQ48" s="63"/>
      <c r="KSR48" s="63"/>
      <c r="KSS48" s="63"/>
      <c r="KST48" s="63"/>
      <c r="KSU48" s="63"/>
      <c r="KSV48" s="63"/>
      <c r="KSW48" s="63"/>
      <c r="KSX48" s="63"/>
      <c r="KSY48" s="63"/>
      <c r="KSZ48" s="63"/>
      <c r="KTA48" s="63"/>
      <c r="KTB48" s="63"/>
      <c r="KTC48" s="63"/>
      <c r="KTD48" s="63"/>
      <c r="KTE48" s="63"/>
      <c r="KTF48" s="63"/>
      <c r="KTG48" s="63"/>
      <c r="KTH48" s="63"/>
      <c r="KTI48" s="63"/>
      <c r="KTJ48" s="63"/>
      <c r="KTK48" s="63"/>
      <c r="KTL48" s="63"/>
      <c r="KTM48" s="63"/>
      <c r="KTN48" s="63"/>
      <c r="KTO48" s="63"/>
      <c r="KTP48" s="63"/>
      <c r="KTQ48" s="63"/>
      <c r="KTR48" s="63"/>
      <c r="KTS48" s="63"/>
      <c r="KTT48" s="63"/>
      <c r="KTU48" s="63"/>
      <c r="KTV48" s="63"/>
      <c r="KTW48" s="63"/>
      <c r="KTX48" s="63"/>
      <c r="KTY48" s="63"/>
      <c r="KTZ48" s="63"/>
      <c r="KUA48" s="63"/>
      <c r="KUB48" s="63"/>
      <c r="KUC48" s="63"/>
      <c r="KUD48" s="63"/>
      <c r="KUE48" s="63"/>
      <c r="KUF48" s="63"/>
      <c r="KUG48" s="63"/>
      <c r="KUH48" s="63"/>
      <c r="KUI48" s="63"/>
      <c r="KUJ48" s="63"/>
      <c r="KUK48" s="63"/>
      <c r="KUL48" s="63"/>
      <c r="KUM48" s="63"/>
      <c r="KUN48" s="63"/>
      <c r="KUO48" s="63"/>
      <c r="KUP48" s="63"/>
      <c r="KUQ48" s="63"/>
      <c r="KUR48" s="63"/>
      <c r="KUS48" s="63"/>
      <c r="KUT48" s="63"/>
      <c r="KUU48" s="63"/>
      <c r="KUV48" s="63"/>
      <c r="KUW48" s="63"/>
      <c r="KUX48" s="63"/>
      <c r="KUY48" s="63"/>
      <c r="KUZ48" s="63"/>
      <c r="KVA48" s="63"/>
      <c r="KVB48" s="63"/>
      <c r="KVC48" s="63"/>
      <c r="KVD48" s="63"/>
      <c r="KVE48" s="63"/>
      <c r="KVF48" s="63"/>
      <c r="KVG48" s="63"/>
      <c r="KVH48" s="63"/>
      <c r="KVI48" s="63"/>
      <c r="KVJ48" s="63"/>
      <c r="KVK48" s="63"/>
      <c r="KVL48" s="63"/>
      <c r="KVM48" s="63"/>
      <c r="KVN48" s="63"/>
      <c r="KVO48" s="63"/>
      <c r="KVP48" s="63"/>
      <c r="KVQ48" s="63"/>
      <c r="KVR48" s="63"/>
      <c r="KVS48" s="63"/>
      <c r="KVT48" s="63"/>
      <c r="KVU48" s="63"/>
      <c r="KVV48" s="63"/>
      <c r="KVW48" s="63"/>
      <c r="KVX48" s="63"/>
      <c r="KVY48" s="63"/>
      <c r="KVZ48" s="63"/>
      <c r="KWA48" s="63"/>
      <c r="KWB48" s="63"/>
      <c r="KWC48" s="63"/>
      <c r="KWD48" s="63"/>
      <c r="KWE48" s="63"/>
      <c r="KWF48" s="63"/>
      <c r="KWG48" s="63"/>
      <c r="KWH48" s="63"/>
      <c r="KWI48" s="63"/>
      <c r="KWJ48" s="63"/>
      <c r="KWK48" s="63"/>
      <c r="KWL48" s="63"/>
      <c r="KWM48" s="63"/>
      <c r="KWN48" s="63"/>
      <c r="KWO48" s="63"/>
      <c r="KWP48" s="63"/>
      <c r="KWQ48" s="63"/>
      <c r="KWR48" s="63"/>
      <c r="KWS48" s="63"/>
      <c r="KWT48" s="63"/>
      <c r="KWU48" s="63"/>
      <c r="KWV48" s="63"/>
      <c r="KWW48" s="63"/>
      <c r="KWX48" s="63"/>
      <c r="KWY48" s="63"/>
      <c r="KWZ48" s="63"/>
      <c r="KXA48" s="63"/>
      <c r="KXB48" s="63"/>
      <c r="KXC48" s="63"/>
      <c r="KXD48" s="63"/>
      <c r="KXE48" s="63"/>
      <c r="KXF48" s="63"/>
      <c r="KXG48" s="63"/>
      <c r="KXH48" s="63"/>
      <c r="KXI48" s="63"/>
      <c r="KXJ48" s="63"/>
      <c r="KXK48" s="63"/>
      <c r="KXL48" s="63"/>
      <c r="KXM48" s="63"/>
      <c r="KXN48" s="63"/>
      <c r="KXO48" s="63"/>
      <c r="KXP48" s="63"/>
      <c r="KXQ48" s="63"/>
      <c r="KXR48" s="63"/>
      <c r="KXS48" s="63"/>
      <c r="KXT48" s="63"/>
      <c r="KXU48" s="63"/>
      <c r="KXV48" s="63"/>
      <c r="KXW48" s="63"/>
      <c r="KXX48" s="63"/>
      <c r="KXY48" s="63"/>
      <c r="KXZ48" s="63"/>
      <c r="KYA48" s="63"/>
      <c r="KYB48" s="63"/>
      <c r="KYC48" s="63"/>
      <c r="KYD48" s="63"/>
      <c r="KYE48" s="63"/>
      <c r="KYF48" s="63"/>
      <c r="KYG48" s="63"/>
      <c r="KYH48" s="63"/>
      <c r="KYI48" s="63"/>
      <c r="KYJ48" s="63"/>
      <c r="KYK48" s="63"/>
      <c r="KYL48" s="63"/>
      <c r="KYM48" s="63"/>
      <c r="KYN48" s="63"/>
      <c r="KYO48" s="63"/>
      <c r="KYP48" s="63"/>
      <c r="KYQ48" s="63"/>
      <c r="KYR48" s="63"/>
      <c r="KYS48" s="63"/>
      <c r="KYT48" s="63"/>
      <c r="KYU48" s="63"/>
      <c r="KYV48" s="63"/>
      <c r="KYW48" s="63"/>
      <c r="KYX48" s="63"/>
      <c r="KYY48" s="63"/>
      <c r="KYZ48" s="63"/>
      <c r="KZA48" s="63"/>
      <c r="KZB48" s="63"/>
      <c r="KZC48" s="63"/>
      <c r="KZD48" s="63"/>
      <c r="KZE48" s="63"/>
      <c r="KZF48" s="63"/>
      <c r="KZG48" s="63"/>
      <c r="KZH48" s="63"/>
      <c r="KZI48" s="63"/>
      <c r="KZJ48" s="63"/>
      <c r="KZK48" s="63"/>
      <c r="KZL48" s="63"/>
      <c r="KZM48" s="63"/>
      <c r="KZN48" s="63"/>
      <c r="KZO48" s="63"/>
      <c r="KZP48" s="63"/>
      <c r="KZQ48" s="63"/>
      <c r="KZR48" s="63"/>
      <c r="KZS48" s="63"/>
      <c r="KZT48" s="63"/>
      <c r="KZU48" s="63"/>
      <c r="KZV48" s="63"/>
      <c r="KZW48" s="63"/>
      <c r="KZX48" s="63"/>
      <c r="KZY48" s="63"/>
      <c r="KZZ48" s="63"/>
      <c r="LAA48" s="63"/>
      <c r="LAB48" s="63"/>
      <c r="LAC48" s="63"/>
      <c r="LAD48" s="63"/>
      <c r="LAE48" s="63"/>
      <c r="LAF48" s="63"/>
      <c r="LAG48" s="63"/>
      <c r="LAH48" s="63"/>
      <c r="LAI48" s="63"/>
      <c r="LAJ48" s="63"/>
      <c r="LAK48" s="63"/>
      <c r="LAL48" s="63"/>
      <c r="LAM48" s="63"/>
      <c r="LAN48" s="63"/>
      <c r="LAO48" s="63"/>
      <c r="LAP48" s="63"/>
      <c r="LAQ48" s="63"/>
      <c r="LAR48" s="63"/>
      <c r="LAS48" s="63"/>
      <c r="LAT48" s="63"/>
      <c r="LAU48" s="63"/>
      <c r="LAV48" s="63"/>
      <c r="LAW48" s="63"/>
      <c r="LAX48" s="63"/>
      <c r="LAY48" s="63"/>
      <c r="LAZ48" s="63"/>
      <c r="LBA48" s="63"/>
      <c r="LBB48" s="63"/>
      <c r="LBC48" s="63"/>
      <c r="LBD48" s="63"/>
      <c r="LBE48" s="63"/>
      <c r="LBF48" s="63"/>
      <c r="LBG48" s="63"/>
      <c r="LBH48" s="63"/>
      <c r="LBI48" s="63"/>
      <c r="LBJ48" s="63"/>
      <c r="LBK48" s="63"/>
      <c r="LBL48" s="63"/>
      <c r="LBM48" s="63"/>
      <c r="LBN48" s="63"/>
      <c r="LBO48" s="63"/>
      <c r="LBP48" s="63"/>
      <c r="LBQ48" s="63"/>
      <c r="LBR48" s="63"/>
      <c r="LBS48" s="63"/>
      <c r="LBT48" s="63"/>
      <c r="LBU48" s="63"/>
      <c r="LBV48" s="63"/>
      <c r="LBW48" s="63"/>
      <c r="LBX48" s="63"/>
      <c r="LBY48" s="63"/>
      <c r="LBZ48" s="63"/>
      <c r="LCA48" s="63"/>
      <c r="LCB48" s="63"/>
      <c r="LCC48" s="63"/>
      <c r="LCD48" s="63"/>
      <c r="LCE48" s="63"/>
      <c r="LCF48" s="63"/>
      <c r="LCG48" s="63"/>
      <c r="LCH48" s="63"/>
      <c r="LCI48" s="63"/>
      <c r="LCJ48" s="63"/>
      <c r="LCK48" s="63"/>
      <c r="LCL48" s="63"/>
      <c r="LCM48" s="63"/>
      <c r="LCN48" s="63"/>
      <c r="LCO48" s="63"/>
      <c r="LCP48" s="63"/>
      <c r="LCQ48" s="63"/>
      <c r="LCR48" s="63"/>
      <c r="LCS48" s="63"/>
      <c r="LCT48" s="63"/>
      <c r="LCU48" s="63"/>
      <c r="LCV48" s="63"/>
      <c r="LCW48" s="63"/>
      <c r="LCX48" s="63"/>
      <c r="LCY48" s="63"/>
      <c r="LCZ48" s="63"/>
      <c r="LDA48" s="63"/>
      <c r="LDB48" s="63"/>
      <c r="LDC48" s="63"/>
      <c r="LDD48" s="63"/>
      <c r="LDE48" s="63"/>
      <c r="LDF48" s="63"/>
      <c r="LDG48" s="63"/>
      <c r="LDH48" s="63"/>
      <c r="LDI48" s="63"/>
      <c r="LDJ48" s="63"/>
      <c r="LDK48" s="63"/>
      <c r="LDL48" s="63"/>
      <c r="LDM48" s="63"/>
      <c r="LDN48" s="63"/>
      <c r="LDO48" s="63"/>
      <c r="LDP48" s="63"/>
      <c r="LDQ48" s="63"/>
      <c r="LDR48" s="63"/>
      <c r="LDS48" s="63"/>
      <c r="LDT48" s="63"/>
      <c r="LDU48" s="63"/>
      <c r="LDV48" s="63"/>
      <c r="LDW48" s="63"/>
      <c r="LDX48" s="63"/>
      <c r="LDY48" s="63"/>
      <c r="LDZ48" s="63"/>
      <c r="LEA48" s="63"/>
      <c r="LEB48" s="63"/>
      <c r="LEC48" s="63"/>
      <c r="LED48" s="63"/>
      <c r="LEE48" s="63"/>
      <c r="LEF48" s="63"/>
      <c r="LEG48" s="63"/>
      <c r="LEH48" s="63"/>
      <c r="LEI48" s="63"/>
      <c r="LEJ48" s="63"/>
      <c r="LEK48" s="63"/>
      <c r="LEL48" s="63"/>
      <c r="LEM48" s="63"/>
      <c r="LEN48" s="63"/>
      <c r="LEO48" s="63"/>
      <c r="LEP48" s="63"/>
      <c r="LEQ48" s="63"/>
      <c r="LER48" s="63"/>
      <c r="LES48" s="63"/>
      <c r="LET48" s="63"/>
      <c r="LEU48" s="63"/>
      <c r="LEV48" s="63"/>
      <c r="LEW48" s="63"/>
      <c r="LEX48" s="63"/>
      <c r="LEY48" s="63"/>
      <c r="LEZ48" s="63"/>
      <c r="LFA48" s="63"/>
      <c r="LFB48" s="63"/>
      <c r="LFC48" s="63"/>
      <c r="LFD48" s="63"/>
      <c r="LFE48" s="63"/>
      <c r="LFF48" s="63"/>
      <c r="LFG48" s="63"/>
      <c r="LFH48" s="63"/>
      <c r="LFI48" s="63"/>
      <c r="LFJ48" s="63"/>
      <c r="LFK48" s="63"/>
      <c r="LFL48" s="63"/>
      <c r="LFM48" s="63"/>
      <c r="LFN48" s="63"/>
      <c r="LFO48" s="63"/>
      <c r="LFP48" s="63"/>
      <c r="LFQ48" s="63"/>
      <c r="LFR48" s="63"/>
      <c r="LFS48" s="63"/>
      <c r="LFT48" s="63"/>
      <c r="LFU48" s="63"/>
      <c r="LFV48" s="63"/>
      <c r="LFW48" s="63"/>
      <c r="LFX48" s="63"/>
      <c r="LFY48" s="63"/>
      <c r="LFZ48" s="63"/>
      <c r="LGA48" s="63"/>
      <c r="LGB48" s="63"/>
      <c r="LGC48" s="63"/>
      <c r="LGD48" s="63"/>
      <c r="LGE48" s="63"/>
      <c r="LGF48" s="63"/>
      <c r="LGG48" s="63"/>
      <c r="LGH48" s="63"/>
      <c r="LGI48" s="63"/>
      <c r="LGJ48" s="63"/>
      <c r="LGK48" s="63"/>
      <c r="LGL48" s="63"/>
      <c r="LGM48" s="63"/>
      <c r="LGN48" s="63"/>
      <c r="LGO48" s="63"/>
      <c r="LGP48" s="63"/>
      <c r="LGQ48" s="63"/>
      <c r="LGR48" s="63"/>
      <c r="LGS48" s="63"/>
      <c r="LGT48" s="63"/>
      <c r="LGU48" s="63"/>
      <c r="LGV48" s="63"/>
      <c r="LGW48" s="63"/>
      <c r="LGX48" s="63"/>
      <c r="LGY48" s="63"/>
      <c r="LGZ48" s="63"/>
      <c r="LHA48" s="63"/>
      <c r="LHB48" s="63"/>
      <c r="LHC48" s="63"/>
      <c r="LHD48" s="63"/>
      <c r="LHE48" s="63"/>
      <c r="LHF48" s="63"/>
      <c r="LHG48" s="63"/>
      <c r="LHH48" s="63"/>
      <c r="LHI48" s="63"/>
      <c r="LHJ48" s="63"/>
      <c r="LHK48" s="63"/>
      <c r="LHL48" s="63"/>
      <c r="LHM48" s="63"/>
      <c r="LHN48" s="63"/>
      <c r="LHO48" s="63"/>
      <c r="LHP48" s="63"/>
      <c r="LHQ48" s="63"/>
      <c r="LHR48" s="63"/>
      <c r="LHS48" s="63"/>
      <c r="LHT48" s="63"/>
      <c r="LHU48" s="63"/>
      <c r="LHV48" s="63"/>
      <c r="LHW48" s="63"/>
      <c r="LHX48" s="63"/>
      <c r="LHY48" s="63"/>
      <c r="LHZ48" s="63"/>
      <c r="LIA48" s="63"/>
      <c r="LIB48" s="63"/>
      <c r="LIC48" s="63"/>
      <c r="LID48" s="63"/>
      <c r="LIE48" s="63"/>
      <c r="LIF48" s="63"/>
      <c r="LIG48" s="63"/>
      <c r="LIH48" s="63"/>
      <c r="LII48" s="63"/>
      <c r="LIJ48" s="63"/>
      <c r="LIK48" s="63"/>
      <c r="LIL48" s="63"/>
      <c r="LIM48" s="63"/>
      <c r="LIN48" s="63"/>
      <c r="LIO48" s="63"/>
      <c r="LIP48" s="63"/>
      <c r="LIQ48" s="63"/>
      <c r="LIR48" s="63"/>
      <c r="LIS48" s="63"/>
      <c r="LIT48" s="63"/>
      <c r="LIU48" s="63"/>
      <c r="LIV48" s="63"/>
      <c r="LIW48" s="63"/>
      <c r="LIX48" s="63"/>
      <c r="LIY48" s="63"/>
      <c r="LIZ48" s="63"/>
      <c r="LJA48" s="63"/>
      <c r="LJB48" s="63"/>
      <c r="LJC48" s="63"/>
      <c r="LJD48" s="63"/>
      <c r="LJE48" s="63"/>
      <c r="LJF48" s="63"/>
      <c r="LJG48" s="63"/>
      <c r="LJH48" s="63"/>
      <c r="LJI48" s="63"/>
      <c r="LJJ48" s="63"/>
      <c r="LJK48" s="63"/>
      <c r="LJL48" s="63"/>
      <c r="LJM48" s="63"/>
      <c r="LJN48" s="63"/>
      <c r="LJO48" s="63"/>
      <c r="LJP48" s="63"/>
      <c r="LJQ48" s="63"/>
      <c r="LJR48" s="63"/>
      <c r="LJS48" s="63"/>
      <c r="LJT48" s="63"/>
      <c r="LJU48" s="63"/>
      <c r="LJV48" s="63"/>
      <c r="LJW48" s="63"/>
      <c r="LJX48" s="63"/>
      <c r="LJY48" s="63"/>
      <c r="LJZ48" s="63"/>
      <c r="LKA48" s="63"/>
      <c r="LKB48" s="63"/>
      <c r="LKC48" s="63"/>
      <c r="LKD48" s="63"/>
      <c r="LKE48" s="63"/>
      <c r="LKF48" s="63"/>
      <c r="LKG48" s="63"/>
      <c r="LKH48" s="63"/>
      <c r="LKI48" s="63"/>
      <c r="LKJ48" s="63"/>
      <c r="LKK48" s="63"/>
      <c r="LKL48" s="63"/>
      <c r="LKM48" s="63"/>
      <c r="LKN48" s="63"/>
      <c r="LKO48" s="63"/>
      <c r="LKP48" s="63"/>
      <c r="LKQ48" s="63"/>
      <c r="LKR48" s="63"/>
      <c r="LKS48" s="63"/>
      <c r="LKT48" s="63"/>
      <c r="LKU48" s="63"/>
      <c r="LKV48" s="63"/>
      <c r="LKW48" s="63"/>
      <c r="LKX48" s="63"/>
      <c r="LKY48" s="63"/>
      <c r="LKZ48" s="63"/>
      <c r="LLA48" s="63"/>
      <c r="LLB48" s="63"/>
      <c r="LLC48" s="63"/>
      <c r="LLD48" s="63"/>
      <c r="LLE48" s="63"/>
      <c r="LLF48" s="63"/>
      <c r="LLG48" s="63"/>
      <c r="LLH48" s="63"/>
      <c r="LLI48" s="63"/>
      <c r="LLJ48" s="63"/>
      <c r="LLK48" s="63"/>
      <c r="LLL48" s="63"/>
      <c r="LLM48" s="63"/>
      <c r="LLN48" s="63"/>
      <c r="LLO48" s="63"/>
      <c r="LLP48" s="63"/>
      <c r="LLQ48" s="63"/>
      <c r="LLR48" s="63"/>
      <c r="LLS48" s="63"/>
      <c r="LLT48" s="63"/>
      <c r="LLU48" s="63"/>
      <c r="LLV48" s="63"/>
      <c r="LLW48" s="63"/>
      <c r="LLX48" s="63"/>
      <c r="LLY48" s="63"/>
      <c r="LLZ48" s="63"/>
      <c r="LMA48" s="63"/>
      <c r="LMB48" s="63"/>
      <c r="LMC48" s="63"/>
      <c r="LMD48" s="63"/>
      <c r="LME48" s="63"/>
      <c r="LMF48" s="63"/>
      <c r="LMG48" s="63"/>
      <c r="LMH48" s="63"/>
      <c r="LMI48" s="63"/>
      <c r="LMJ48" s="63"/>
      <c r="LMK48" s="63"/>
      <c r="LML48" s="63"/>
      <c r="LMM48" s="63"/>
      <c r="LMN48" s="63"/>
      <c r="LMO48" s="63"/>
      <c r="LMP48" s="63"/>
      <c r="LMQ48" s="63"/>
      <c r="LMR48" s="63"/>
      <c r="LMS48" s="63"/>
      <c r="LMT48" s="63"/>
      <c r="LMU48" s="63"/>
      <c r="LMV48" s="63"/>
      <c r="LMW48" s="63"/>
      <c r="LMX48" s="63"/>
      <c r="LMY48" s="63"/>
      <c r="LMZ48" s="63"/>
      <c r="LNA48" s="63"/>
      <c r="LNB48" s="63"/>
      <c r="LNC48" s="63"/>
      <c r="LND48" s="63"/>
      <c r="LNE48" s="63"/>
      <c r="LNF48" s="63"/>
      <c r="LNG48" s="63"/>
      <c r="LNH48" s="63"/>
      <c r="LNI48" s="63"/>
      <c r="LNJ48" s="63"/>
      <c r="LNK48" s="63"/>
      <c r="LNL48" s="63"/>
      <c r="LNM48" s="63"/>
      <c r="LNN48" s="63"/>
      <c r="LNO48" s="63"/>
      <c r="LNP48" s="63"/>
      <c r="LNQ48" s="63"/>
      <c r="LNR48" s="63"/>
      <c r="LNS48" s="63"/>
      <c r="LNT48" s="63"/>
      <c r="LNU48" s="63"/>
      <c r="LNV48" s="63"/>
      <c r="LNW48" s="63"/>
      <c r="LNX48" s="63"/>
      <c r="LNY48" s="63"/>
      <c r="LNZ48" s="63"/>
      <c r="LOA48" s="63"/>
      <c r="LOB48" s="63"/>
      <c r="LOC48" s="63"/>
      <c r="LOD48" s="63"/>
      <c r="LOE48" s="63"/>
      <c r="LOF48" s="63"/>
      <c r="LOG48" s="63"/>
      <c r="LOH48" s="63"/>
      <c r="LOI48" s="63"/>
      <c r="LOJ48" s="63"/>
      <c r="LOK48" s="63"/>
      <c r="LOL48" s="63"/>
      <c r="LOM48" s="63"/>
      <c r="LON48" s="63"/>
      <c r="LOO48" s="63"/>
      <c r="LOP48" s="63"/>
      <c r="LOQ48" s="63"/>
      <c r="LOR48" s="63"/>
      <c r="LOS48" s="63"/>
      <c r="LOT48" s="63"/>
      <c r="LOU48" s="63"/>
      <c r="LOV48" s="63"/>
      <c r="LOW48" s="63"/>
      <c r="LOX48" s="63"/>
      <c r="LOY48" s="63"/>
      <c r="LOZ48" s="63"/>
      <c r="LPA48" s="63"/>
      <c r="LPB48" s="63"/>
      <c r="LPC48" s="63"/>
      <c r="LPD48" s="63"/>
      <c r="LPE48" s="63"/>
      <c r="LPF48" s="63"/>
      <c r="LPG48" s="63"/>
      <c r="LPH48" s="63"/>
      <c r="LPI48" s="63"/>
      <c r="LPJ48" s="63"/>
      <c r="LPK48" s="63"/>
      <c r="LPL48" s="63"/>
      <c r="LPM48" s="63"/>
      <c r="LPN48" s="63"/>
      <c r="LPO48" s="63"/>
      <c r="LPP48" s="63"/>
      <c r="LPQ48" s="63"/>
      <c r="LPR48" s="63"/>
      <c r="LPS48" s="63"/>
      <c r="LPT48" s="63"/>
      <c r="LPU48" s="63"/>
      <c r="LPV48" s="63"/>
      <c r="LPW48" s="63"/>
      <c r="LPX48" s="63"/>
      <c r="LPY48" s="63"/>
      <c r="LPZ48" s="63"/>
      <c r="LQA48" s="63"/>
      <c r="LQB48" s="63"/>
      <c r="LQC48" s="63"/>
      <c r="LQD48" s="63"/>
      <c r="LQE48" s="63"/>
      <c r="LQF48" s="63"/>
      <c r="LQG48" s="63"/>
      <c r="LQH48" s="63"/>
      <c r="LQI48" s="63"/>
      <c r="LQJ48" s="63"/>
      <c r="LQK48" s="63"/>
      <c r="LQL48" s="63"/>
      <c r="LQM48" s="63"/>
      <c r="LQN48" s="63"/>
      <c r="LQO48" s="63"/>
      <c r="LQP48" s="63"/>
      <c r="LQQ48" s="63"/>
      <c r="LQR48" s="63"/>
      <c r="LQS48" s="63"/>
      <c r="LQT48" s="63"/>
      <c r="LQU48" s="63"/>
      <c r="LQV48" s="63"/>
      <c r="LQW48" s="63"/>
      <c r="LQX48" s="63"/>
      <c r="LQY48" s="63"/>
      <c r="LQZ48" s="63"/>
      <c r="LRA48" s="63"/>
      <c r="LRB48" s="63"/>
      <c r="LRC48" s="63"/>
      <c r="LRD48" s="63"/>
      <c r="LRE48" s="63"/>
      <c r="LRF48" s="63"/>
      <c r="LRG48" s="63"/>
      <c r="LRH48" s="63"/>
      <c r="LRI48" s="63"/>
      <c r="LRJ48" s="63"/>
      <c r="LRK48" s="63"/>
      <c r="LRL48" s="63"/>
      <c r="LRM48" s="63"/>
      <c r="LRN48" s="63"/>
      <c r="LRO48" s="63"/>
      <c r="LRP48" s="63"/>
      <c r="LRQ48" s="63"/>
      <c r="LRR48" s="63"/>
      <c r="LRS48" s="63"/>
      <c r="LRT48" s="63"/>
      <c r="LRU48" s="63"/>
      <c r="LRV48" s="63"/>
      <c r="LRW48" s="63"/>
      <c r="LRX48" s="63"/>
      <c r="LRY48" s="63"/>
      <c r="LRZ48" s="63"/>
      <c r="LSA48" s="63"/>
      <c r="LSB48" s="63"/>
      <c r="LSC48" s="63"/>
      <c r="LSD48" s="63"/>
      <c r="LSE48" s="63"/>
      <c r="LSF48" s="63"/>
      <c r="LSG48" s="63"/>
      <c r="LSH48" s="63"/>
      <c r="LSI48" s="63"/>
      <c r="LSJ48" s="63"/>
      <c r="LSK48" s="63"/>
      <c r="LSL48" s="63"/>
      <c r="LSM48" s="63"/>
      <c r="LSN48" s="63"/>
      <c r="LSO48" s="63"/>
      <c r="LSP48" s="63"/>
      <c r="LSQ48" s="63"/>
      <c r="LSR48" s="63"/>
      <c r="LSS48" s="63"/>
      <c r="LST48" s="63"/>
      <c r="LSU48" s="63"/>
      <c r="LSV48" s="63"/>
      <c r="LSW48" s="63"/>
      <c r="LSX48" s="63"/>
      <c r="LSY48" s="63"/>
      <c r="LSZ48" s="63"/>
      <c r="LTA48" s="63"/>
      <c r="LTB48" s="63"/>
      <c r="LTC48" s="63"/>
      <c r="LTD48" s="63"/>
      <c r="LTE48" s="63"/>
      <c r="LTF48" s="63"/>
      <c r="LTG48" s="63"/>
      <c r="LTH48" s="63"/>
      <c r="LTI48" s="63"/>
      <c r="LTJ48" s="63"/>
      <c r="LTK48" s="63"/>
      <c r="LTL48" s="63"/>
      <c r="LTM48" s="63"/>
      <c r="LTN48" s="63"/>
      <c r="LTO48" s="63"/>
      <c r="LTP48" s="63"/>
      <c r="LTQ48" s="63"/>
      <c r="LTR48" s="63"/>
      <c r="LTS48" s="63"/>
      <c r="LTT48" s="63"/>
      <c r="LTU48" s="63"/>
      <c r="LTV48" s="63"/>
      <c r="LTW48" s="63"/>
      <c r="LTX48" s="63"/>
      <c r="LTY48" s="63"/>
      <c r="LTZ48" s="63"/>
      <c r="LUA48" s="63"/>
      <c r="LUB48" s="63"/>
      <c r="LUC48" s="63"/>
      <c r="LUD48" s="63"/>
      <c r="LUE48" s="63"/>
      <c r="LUF48" s="63"/>
      <c r="LUG48" s="63"/>
      <c r="LUH48" s="63"/>
      <c r="LUI48" s="63"/>
      <c r="LUJ48" s="63"/>
      <c r="LUK48" s="63"/>
      <c r="LUL48" s="63"/>
      <c r="LUM48" s="63"/>
      <c r="LUN48" s="63"/>
      <c r="LUO48" s="63"/>
      <c r="LUP48" s="63"/>
      <c r="LUQ48" s="63"/>
      <c r="LUR48" s="63"/>
      <c r="LUS48" s="63"/>
      <c r="LUT48" s="63"/>
      <c r="LUU48" s="63"/>
      <c r="LUV48" s="63"/>
      <c r="LUW48" s="63"/>
      <c r="LUX48" s="63"/>
      <c r="LUY48" s="63"/>
      <c r="LUZ48" s="63"/>
      <c r="LVA48" s="63"/>
      <c r="LVB48" s="63"/>
      <c r="LVC48" s="63"/>
      <c r="LVD48" s="63"/>
      <c r="LVE48" s="63"/>
      <c r="LVF48" s="63"/>
      <c r="LVG48" s="63"/>
      <c r="LVH48" s="63"/>
      <c r="LVI48" s="63"/>
      <c r="LVJ48" s="63"/>
      <c r="LVK48" s="63"/>
      <c r="LVL48" s="63"/>
      <c r="LVM48" s="63"/>
      <c r="LVN48" s="63"/>
      <c r="LVO48" s="63"/>
      <c r="LVP48" s="63"/>
      <c r="LVQ48" s="63"/>
      <c r="LVR48" s="63"/>
      <c r="LVS48" s="63"/>
      <c r="LVT48" s="63"/>
      <c r="LVU48" s="63"/>
      <c r="LVV48" s="63"/>
      <c r="LVW48" s="63"/>
      <c r="LVX48" s="63"/>
      <c r="LVY48" s="63"/>
      <c r="LVZ48" s="63"/>
      <c r="LWA48" s="63"/>
      <c r="LWB48" s="63"/>
      <c r="LWC48" s="63"/>
      <c r="LWD48" s="63"/>
      <c r="LWE48" s="63"/>
      <c r="LWF48" s="63"/>
      <c r="LWG48" s="63"/>
      <c r="LWH48" s="63"/>
      <c r="LWI48" s="63"/>
      <c r="LWJ48" s="63"/>
      <c r="LWK48" s="63"/>
      <c r="LWL48" s="63"/>
      <c r="LWM48" s="63"/>
      <c r="LWN48" s="63"/>
      <c r="LWO48" s="63"/>
      <c r="LWP48" s="63"/>
      <c r="LWQ48" s="63"/>
      <c r="LWR48" s="63"/>
      <c r="LWS48" s="63"/>
      <c r="LWT48" s="63"/>
      <c r="LWU48" s="63"/>
      <c r="LWV48" s="63"/>
      <c r="LWW48" s="63"/>
      <c r="LWX48" s="63"/>
      <c r="LWY48" s="63"/>
      <c r="LWZ48" s="63"/>
      <c r="LXA48" s="63"/>
      <c r="LXB48" s="63"/>
      <c r="LXC48" s="63"/>
      <c r="LXD48" s="63"/>
      <c r="LXE48" s="63"/>
      <c r="LXF48" s="63"/>
      <c r="LXG48" s="63"/>
      <c r="LXH48" s="63"/>
      <c r="LXI48" s="63"/>
      <c r="LXJ48" s="63"/>
      <c r="LXK48" s="63"/>
      <c r="LXL48" s="63"/>
      <c r="LXM48" s="63"/>
      <c r="LXN48" s="63"/>
      <c r="LXO48" s="63"/>
      <c r="LXP48" s="63"/>
      <c r="LXQ48" s="63"/>
      <c r="LXR48" s="63"/>
      <c r="LXS48" s="63"/>
      <c r="LXT48" s="63"/>
      <c r="LXU48" s="63"/>
      <c r="LXV48" s="63"/>
      <c r="LXW48" s="63"/>
      <c r="LXX48" s="63"/>
      <c r="LXY48" s="63"/>
      <c r="LXZ48" s="63"/>
      <c r="LYA48" s="63"/>
      <c r="LYB48" s="63"/>
      <c r="LYC48" s="63"/>
      <c r="LYD48" s="63"/>
      <c r="LYE48" s="63"/>
      <c r="LYF48" s="63"/>
      <c r="LYG48" s="63"/>
      <c r="LYH48" s="63"/>
      <c r="LYI48" s="63"/>
      <c r="LYJ48" s="63"/>
      <c r="LYK48" s="63"/>
      <c r="LYL48" s="63"/>
      <c r="LYM48" s="63"/>
      <c r="LYN48" s="63"/>
      <c r="LYO48" s="63"/>
      <c r="LYP48" s="63"/>
      <c r="LYQ48" s="63"/>
      <c r="LYR48" s="63"/>
      <c r="LYS48" s="63"/>
      <c r="LYT48" s="63"/>
      <c r="LYU48" s="63"/>
      <c r="LYV48" s="63"/>
      <c r="LYW48" s="63"/>
      <c r="LYX48" s="63"/>
      <c r="LYY48" s="63"/>
      <c r="LYZ48" s="63"/>
      <c r="LZA48" s="63"/>
      <c r="LZB48" s="63"/>
      <c r="LZC48" s="63"/>
      <c r="LZD48" s="63"/>
      <c r="LZE48" s="63"/>
      <c r="LZF48" s="63"/>
      <c r="LZG48" s="63"/>
      <c r="LZH48" s="63"/>
      <c r="LZI48" s="63"/>
      <c r="LZJ48" s="63"/>
      <c r="LZK48" s="63"/>
      <c r="LZL48" s="63"/>
      <c r="LZM48" s="63"/>
      <c r="LZN48" s="63"/>
      <c r="LZO48" s="63"/>
      <c r="LZP48" s="63"/>
      <c r="LZQ48" s="63"/>
      <c r="LZR48" s="63"/>
      <c r="LZS48" s="63"/>
      <c r="LZT48" s="63"/>
      <c r="LZU48" s="63"/>
      <c r="LZV48" s="63"/>
      <c r="LZW48" s="63"/>
      <c r="LZX48" s="63"/>
      <c r="LZY48" s="63"/>
      <c r="LZZ48" s="63"/>
      <c r="MAA48" s="63"/>
      <c r="MAB48" s="63"/>
      <c r="MAC48" s="63"/>
      <c r="MAD48" s="63"/>
      <c r="MAE48" s="63"/>
      <c r="MAF48" s="63"/>
      <c r="MAG48" s="63"/>
      <c r="MAH48" s="63"/>
      <c r="MAI48" s="63"/>
      <c r="MAJ48" s="63"/>
      <c r="MAK48" s="63"/>
      <c r="MAL48" s="63"/>
      <c r="MAM48" s="63"/>
      <c r="MAN48" s="63"/>
      <c r="MAO48" s="63"/>
      <c r="MAP48" s="63"/>
      <c r="MAQ48" s="63"/>
      <c r="MAR48" s="63"/>
      <c r="MAS48" s="63"/>
      <c r="MAT48" s="63"/>
      <c r="MAU48" s="63"/>
      <c r="MAV48" s="63"/>
      <c r="MAW48" s="63"/>
      <c r="MAX48" s="63"/>
      <c r="MAY48" s="63"/>
      <c r="MAZ48" s="63"/>
      <c r="MBA48" s="63"/>
      <c r="MBB48" s="63"/>
      <c r="MBC48" s="63"/>
      <c r="MBD48" s="63"/>
      <c r="MBE48" s="63"/>
      <c r="MBF48" s="63"/>
      <c r="MBG48" s="63"/>
      <c r="MBH48" s="63"/>
      <c r="MBI48" s="63"/>
      <c r="MBJ48" s="63"/>
      <c r="MBK48" s="63"/>
      <c r="MBL48" s="63"/>
      <c r="MBM48" s="63"/>
      <c r="MBN48" s="63"/>
      <c r="MBO48" s="63"/>
      <c r="MBP48" s="63"/>
      <c r="MBQ48" s="63"/>
      <c r="MBR48" s="63"/>
      <c r="MBS48" s="63"/>
      <c r="MBT48" s="63"/>
      <c r="MBU48" s="63"/>
      <c r="MBV48" s="63"/>
      <c r="MBW48" s="63"/>
      <c r="MBX48" s="63"/>
      <c r="MBY48" s="63"/>
      <c r="MBZ48" s="63"/>
      <c r="MCA48" s="63"/>
      <c r="MCB48" s="63"/>
      <c r="MCC48" s="63"/>
      <c r="MCD48" s="63"/>
      <c r="MCE48" s="63"/>
      <c r="MCF48" s="63"/>
      <c r="MCG48" s="63"/>
      <c r="MCH48" s="63"/>
      <c r="MCI48" s="63"/>
      <c r="MCJ48" s="63"/>
      <c r="MCK48" s="63"/>
      <c r="MCL48" s="63"/>
      <c r="MCM48" s="63"/>
      <c r="MCN48" s="63"/>
      <c r="MCO48" s="63"/>
      <c r="MCP48" s="63"/>
      <c r="MCQ48" s="63"/>
      <c r="MCR48" s="63"/>
      <c r="MCS48" s="63"/>
      <c r="MCT48" s="63"/>
      <c r="MCU48" s="63"/>
      <c r="MCV48" s="63"/>
      <c r="MCW48" s="63"/>
      <c r="MCX48" s="63"/>
      <c r="MCY48" s="63"/>
      <c r="MCZ48" s="63"/>
      <c r="MDA48" s="63"/>
      <c r="MDB48" s="63"/>
      <c r="MDC48" s="63"/>
      <c r="MDD48" s="63"/>
      <c r="MDE48" s="63"/>
      <c r="MDF48" s="63"/>
      <c r="MDG48" s="63"/>
      <c r="MDH48" s="63"/>
      <c r="MDI48" s="63"/>
      <c r="MDJ48" s="63"/>
      <c r="MDK48" s="63"/>
      <c r="MDL48" s="63"/>
      <c r="MDM48" s="63"/>
      <c r="MDN48" s="63"/>
      <c r="MDO48" s="63"/>
      <c r="MDP48" s="63"/>
      <c r="MDQ48" s="63"/>
      <c r="MDR48" s="63"/>
      <c r="MDS48" s="63"/>
      <c r="MDT48" s="63"/>
      <c r="MDU48" s="63"/>
      <c r="MDV48" s="63"/>
      <c r="MDW48" s="63"/>
      <c r="MDX48" s="63"/>
      <c r="MDY48" s="63"/>
      <c r="MDZ48" s="63"/>
      <c r="MEA48" s="63"/>
      <c r="MEB48" s="63"/>
      <c r="MEC48" s="63"/>
      <c r="MED48" s="63"/>
      <c r="MEE48" s="63"/>
      <c r="MEF48" s="63"/>
      <c r="MEG48" s="63"/>
      <c r="MEH48" s="63"/>
      <c r="MEI48" s="63"/>
      <c r="MEJ48" s="63"/>
      <c r="MEK48" s="63"/>
      <c r="MEL48" s="63"/>
      <c r="MEM48" s="63"/>
      <c r="MEN48" s="63"/>
      <c r="MEO48" s="63"/>
      <c r="MEP48" s="63"/>
      <c r="MEQ48" s="63"/>
      <c r="MER48" s="63"/>
      <c r="MES48" s="63"/>
      <c r="MET48" s="63"/>
      <c r="MEU48" s="63"/>
      <c r="MEV48" s="63"/>
      <c r="MEW48" s="63"/>
      <c r="MEX48" s="63"/>
      <c r="MEY48" s="63"/>
      <c r="MEZ48" s="63"/>
      <c r="MFA48" s="63"/>
      <c r="MFB48" s="63"/>
      <c r="MFC48" s="63"/>
      <c r="MFD48" s="63"/>
      <c r="MFE48" s="63"/>
      <c r="MFF48" s="63"/>
      <c r="MFG48" s="63"/>
      <c r="MFH48" s="63"/>
      <c r="MFI48" s="63"/>
      <c r="MFJ48" s="63"/>
      <c r="MFK48" s="63"/>
      <c r="MFL48" s="63"/>
      <c r="MFM48" s="63"/>
      <c r="MFN48" s="63"/>
      <c r="MFO48" s="63"/>
      <c r="MFP48" s="63"/>
      <c r="MFQ48" s="63"/>
      <c r="MFR48" s="63"/>
      <c r="MFS48" s="63"/>
      <c r="MFT48" s="63"/>
      <c r="MFU48" s="63"/>
      <c r="MFV48" s="63"/>
      <c r="MFW48" s="63"/>
      <c r="MFX48" s="63"/>
      <c r="MFY48" s="63"/>
      <c r="MFZ48" s="63"/>
      <c r="MGA48" s="63"/>
      <c r="MGB48" s="63"/>
      <c r="MGC48" s="63"/>
      <c r="MGD48" s="63"/>
      <c r="MGE48" s="63"/>
      <c r="MGF48" s="63"/>
      <c r="MGG48" s="63"/>
      <c r="MGH48" s="63"/>
      <c r="MGI48" s="63"/>
      <c r="MGJ48" s="63"/>
      <c r="MGK48" s="63"/>
      <c r="MGL48" s="63"/>
      <c r="MGM48" s="63"/>
      <c r="MGN48" s="63"/>
      <c r="MGO48" s="63"/>
      <c r="MGP48" s="63"/>
      <c r="MGQ48" s="63"/>
      <c r="MGR48" s="63"/>
      <c r="MGS48" s="63"/>
      <c r="MGT48" s="63"/>
      <c r="MGU48" s="63"/>
      <c r="MGV48" s="63"/>
      <c r="MGW48" s="63"/>
      <c r="MGX48" s="63"/>
      <c r="MGY48" s="63"/>
      <c r="MGZ48" s="63"/>
      <c r="MHA48" s="63"/>
      <c r="MHB48" s="63"/>
      <c r="MHC48" s="63"/>
      <c r="MHD48" s="63"/>
      <c r="MHE48" s="63"/>
      <c r="MHF48" s="63"/>
      <c r="MHG48" s="63"/>
      <c r="MHH48" s="63"/>
      <c r="MHI48" s="63"/>
      <c r="MHJ48" s="63"/>
      <c r="MHK48" s="63"/>
      <c r="MHL48" s="63"/>
      <c r="MHM48" s="63"/>
      <c r="MHN48" s="63"/>
      <c r="MHO48" s="63"/>
      <c r="MHP48" s="63"/>
      <c r="MHQ48" s="63"/>
      <c r="MHR48" s="63"/>
      <c r="MHS48" s="63"/>
      <c r="MHT48" s="63"/>
      <c r="MHU48" s="63"/>
      <c r="MHV48" s="63"/>
      <c r="MHW48" s="63"/>
      <c r="MHX48" s="63"/>
      <c r="MHY48" s="63"/>
      <c r="MHZ48" s="63"/>
      <c r="MIA48" s="63"/>
      <c r="MIB48" s="63"/>
      <c r="MIC48" s="63"/>
      <c r="MID48" s="63"/>
      <c r="MIE48" s="63"/>
      <c r="MIF48" s="63"/>
      <c r="MIG48" s="63"/>
      <c r="MIH48" s="63"/>
      <c r="MII48" s="63"/>
      <c r="MIJ48" s="63"/>
      <c r="MIK48" s="63"/>
      <c r="MIL48" s="63"/>
      <c r="MIM48" s="63"/>
      <c r="MIN48" s="63"/>
      <c r="MIO48" s="63"/>
      <c r="MIP48" s="63"/>
      <c r="MIQ48" s="63"/>
      <c r="MIR48" s="63"/>
      <c r="MIS48" s="63"/>
      <c r="MIT48" s="63"/>
      <c r="MIU48" s="63"/>
      <c r="MIV48" s="63"/>
      <c r="MIW48" s="63"/>
      <c r="MIX48" s="63"/>
      <c r="MIY48" s="63"/>
      <c r="MIZ48" s="63"/>
      <c r="MJA48" s="63"/>
      <c r="MJB48" s="63"/>
      <c r="MJC48" s="63"/>
      <c r="MJD48" s="63"/>
      <c r="MJE48" s="63"/>
      <c r="MJF48" s="63"/>
      <c r="MJG48" s="63"/>
      <c r="MJH48" s="63"/>
      <c r="MJI48" s="63"/>
      <c r="MJJ48" s="63"/>
      <c r="MJK48" s="63"/>
      <c r="MJL48" s="63"/>
      <c r="MJM48" s="63"/>
      <c r="MJN48" s="63"/>
      <c r="MJO48" s="63"/>
      <c r="MJP48" s="63"/>
      <c r="MJQ48" s="63"/>
      <c r="MJR48" s="63"/>
      <c r="MJS48" s="63"/>
      <c r="MJT48" s="63"/>
      <c r="MJU48" s="63"/>
      <c r="MJV48" s="63"/>
      <c r="MJW48" s="63"/>
      <c r="MJX48" s="63"/>
      <c r="MJY48" s="63"/>
      <c r="MJZ48" s="63"/>
      <c r="MKA48" s="63"/>
      <c r="MKB48" s="63"/>
      <c r="MKC48" s="63"/>
      <c r="MKD48" s="63"/>
      <c r="MKE48" s="63"/>
      <c r="MKF48" s="63"/>
      <c r="MKG48" s="63"/>
      <c r="MKH48" s="63"/>
      <c r="MKI48" s="63"/>
      <c r="MKJ48" s="63"/>
      <c r="MKK48" s="63"/>
      <c r="MKL48" s="63"/>
      <c r="MKM48" s="63"/>
      <c r="MKN48" s="63"/>
      <c r="MKO48" s="63"/>
      <c r="MKP48" s="63"/>
      <c r="MKQ48" s="63"/>
      <c r="MKR48" s="63"/>
      <c r="MKS48" s="63"/>
      <c r="MKT48" s="63"/>
      <c r="MKU48" s="63"/>
      <c r="MKV48" s="63"/>
      <c r="MKW48" s="63"/>
      <c r="MKX48" s="63"/>
      <c r="MKY48" s="63"/>
      <c r="MKZ48" s="63"/>
      <c r="MLA48" s="63"/>
      <c r="MLB48" s="63"/>
      <c r="MLC48" s="63"/>
      <c r="MLD48" s="63"/>
      <c r="MLE48" s="63"/>
      <c r="MLF48" s="63"/>
      <c r="MLG48" s="63"/>
      <c r="MLH48" s="63"/>
      <c r="MLI48" s="63"/>
      <c r="MLJ48" s="63"/>
      <c r="MLK48" s="63"/>
      <c r="MLL48" s="63"/>
      <c r="MLM48" s="63"/>
      <c r="MLN48" s="63"/>
      <c r="MLO48" s="63"/>
      <c r="MLP48" s="63"/>
      <c r="MLQ48" s="63"/>
      <c r="MLR48" s="63"/>
      <c r="MLS48" s="63"/>
      <c r="MLT48" s="63"/>
      <c r="MLU48" s="63"/>
      <c r="MLV48" s="63"/>
      <c r="MLW48" s="63"/>
      <c r="MLX48" s="63"/>
      <c r="MLY48" s="63"/>
      <c r="MLZ48" s="63"/>
      <c r="MMA48" s="63"/>
      <c r="MMB48" s="63"/>
      <c r="MMC48" s="63"/>
      <c r="MMD48" s="63"/>
      <c r="MME48" s="63"/>
      <c r="MMF48" s="63"/>
      <c r="MMG48" s="63"/>
      <c r="MMH48" s="63"/>
      <c r="MMI48" s="63"/>
      <c r="MMJ48" s="63"/>
      <c r="MMK48" s="63"/>
      <c r="MML48" s="63"/>
      <c r="MMM48" s="63"/>
      <c r="MMN48" s="63"/>
      <c r="MMO48" s="63"/>
      <c r="MMP48" s="63"/>
      <c r="MMQ48" s="63"/>
      <c r="MMR48" s="63"/>
      <c r="MMS48" s="63"/>
      <c r="MMT48" s="63"/>
      <c r="MMU48" s="63"/>
      <c r="MMV48" s="63"/>
      <c r="MMW48" s="63"/>
      <c r="MMX48" s="63"/>
      <c r="MMY48" s="63"/>
      <c r="MMZ48" s="63"/>
      <c r="MNA48" s="63"/>
      <c r="MNB48" s="63"/>
      <c r="MNC48" s="63"/>
      <c r="MND48" s="63"/>
      <c r="MNE48" s="63"/>
      <c r="MNF48" s="63"/>
      <c r="MNG48" s="63"/>
      <c r="MNH48" s="63"/>
      <c r="MNI48" s="63"/>
      <c r="MNJ48" s="63"/>
      <c r="MNK48" s="63"/>
      <c r="MNL48" s="63"/>
      <c r="MNM48" s="63"/>
      <c r="MNN48" s="63"/>
      <c r="MNO48" s="63"/>
      <c r="MNP48" s="63"/>
      <c r="MNQ48" s="63"/>
      <c r="MNR48" s="63"/>
      <c r="MNS48" s="63"/>
      <c r="MNT48" s="63"/>
      <c r="MNU48" s="63"/>
      <c r="MNV48" s="63"/>
      <c r="MNW48" s="63"/>
      <c r="MNX48" s="63"/>
      <c r="MNY48" s="63"/>
      <c r="MNZ48" s="63"/>
      <c r="MOA48" s="63"/>
      <c r="MOB48" s="63"/>
      <c r="MOC48" s="63"/>
      <c r="MOD48" s="63"/>
      <c r="MOE48" s="63"/>
      <c r="MOF48" s="63"/>
      <c r="MOG48" s="63"/>
      <c r="MOH48" s="63"/>
      <c r="MOI48" s="63"/>
      <c r="MOJ48" s="63"/>
      <c r="MOK48" s="63"/>
      <c r="MOL48" s="63"/>
      <c r="MOM48" s="63"/>
      <c r="MON48" s="63"/>
      <c r="MOO48" s="63"/>
      <c r="MOP48" s="63"/>
      <c r="MOQ48" s="63"/>
      <c r="MOR48" s="63"/>
      <c r="MOS48" s="63"/>
      <c r="MOT48" s="63"/>
      <c r="MOU48" s="63"/>
      <c r="MOV48" s="63"/>
      <c r="MOW48" s="63"/>
      <c r="MOX48" s="63"/>
      <c r="MOY48" s="63"/>
      <c r="MOZ48" s="63"/>
      <c r="MPA48" s="63"/>
      <c r="MPB48" s="63"/>
      <c r="MPC48" s="63"/>
      <c r="MPD48" s="63"/>
      <c r="MPE48" s="63"/>
      <c r="MPF48" s="63"/>
      <c r="MPG48" s="63"/>
      <c r="MPH48" s="63"/>
      <c r="MPI48" s="63"/>
      <c r="MPJ48" s="63"/>
      <c r="MPK48" s="63"/>
      <c r="MPL48" s="63"/>
      <c r="MPM48" s="63"/>
      <c r="MPN48" s="63"/>
      <c r="MPO48" s="63"/>
      <c r="MPP48" s="63"/>
      <c r="MPQ48" s="63"/>
      <c r="MPR48" s="63"/>
      <c r="MPS48" s="63"/>
      <c r="MPT48" s="63"/>
      <c r="MPU48" s="63"/>
      <c r="MPV48" s="63"/>
      <c r="MPW48" s="63"/>
      <c r="MPX48" s="63"/>
      <c r="MPY48" s="63"/>
      <c r="MPZ48" s="63"/>
      <c r="MQA48" s="63"/>
      <c r="MQB48" s="63"/>
      <c r="MQC48" s="63"/>
      <c r="MQD48" s="63"/>
      <c r="MQE48" s="63"/>
      <c r="MQF48" s="63"/>
      <c r="MQG48" s="63"/>
      <c r="MQH48" s="63"/>
      <c r="MQI48" s="63"/>
      <c r="MQJ48" s="63"/>
      <c r="MQK48" s="63"/>
      <c r="MQL48" s="63"/>
      <c r="MQM48" s="63"/>
      <c r="MQN48" s="63"/>
      <c r="MQO48" s="63"/>
      <c r="MQP48" s="63"/>
      <c r="MQQ48" s="63"/>
      <c r="MQR48" s="63"/>
      <c r="MQS48" s="63"/>
      <c r="MQT48" s="63"/>
      <c r="MQU48" s="63"/>
      <c r="MQV48" s="63"/>
      <c r="MQW48" s="63"/>
      <c r="MQX48" s="63"/>
      <c r="MQY48" s="63"/>
      <c r="MQZ48" s="63"/>
      <c r="MRA48" s="63"/>
      <c r="MRB48" s="63"/>
      <c r="MRC48" s="63"/>
      <c r="MRD48" s="63"/>
      <c r="MRE48" s="63"/>
      <c r="MRF48" s="63"/>
      <c r="MRG48" s="63"/>
      <c r="MRH48" s="63"/>
      <c r="MRI48" s="63"/>
      <c r="MRJ48" s="63"/>
      <c r="MRK48" s="63"/>
      <c r="MRL48" s="63"/>
      <c r="MRM48" s="63"/>
      <c r="MRN48" s="63"/>
      <c r="MRO48" s="63"/>
      <c r="MRP48" s="63"/>
      <c r="MRQ48" s="63"/>
      <c r="MRR48" s="63"/>
      <c r="MRS48" s="63"/>
      <c r="MRT48" s="63"/>
      <c r="MRU48" s="63"/>
      <c r="MRV48" s="63"/>
      <c r="MRW48" s="63"/>
      <c r="MRX48" s="63"/>
      <c r="MRY48" s="63"/>
      <c r="MRZ48" s="63"/>
      <c r="MSA48" s="63"/>
      <c r="MSB48" s="63"/>
      <c r="MSC48" s="63"/>
      <c r="MSD48" s="63"/>
      <c r="MSE48" s="63"/>
      <c r="MSF48" s="63"/>
      <c r="MSG48" s="63"/>
      <c r="MSH48" s="63"/>
      <c r="MSI48" s="63"/>
      <c r="MSJ48" s="63"/>
      <c r="MSK48" s="63"/>
      <c r="MSL48" s="63"/>
      <c r="MSM48" s="63"/>
      <c r="MSN48" s="63"/>
      <c r="MSO48" s="63"/>
      <c r="MSP48" s="63"/>
      <c r="MSQ48" s="63"/>
      <c r="MSR48" s="63"/>
      <c r="MSS48" s="63"/>
      <c r="MST48" s="63"/>
      <c r="MSU48" s="63"/>
      <c r="MSV48" s="63"/>
      <c r="MSW48" s="63"/>
      <c r="MSX48" s="63"/>
      <c r="MSY48" s="63"/>
      <c r="MSZ48" s="63"/>
      <c r="MTA48" s="63"/>
      <c r="MTB48" s="63"/>
      <c r="MTC48" s="63"/>
      <c r="MTD48" s="63"/>
      <c r="MTE48" s="63"/>
      <c r="MTF48" s="63"/>
      <c r="MTG48" s="63"/>
      <c r="MTH48" s="63"/>
      <c r="MTI48" s="63"/>
      <c r="MTJ48" s="63"/>
      <c r="MTK48" s="63"/>
      <c r="MTL48" s="63"/>
      <c r="MTM48" s="63"/>
      <c r="MTN48" s="63"/>
      <c r="MTO48" s="63"/>
      <c r="MTP48" s="63"/>
      <c r="MTQ48" s="63"/>
      <c r="MTR48" s="63"/>
      <c r="MTS48" s="63"/>
      <c r="MTT48" s="63"/>
      <c r="MTU48" s="63"/>
      <c r="MTV48" s="63"/>
      <c r="MTW48" s="63"/>
      <c r="MTX48" s="63"/>
      <c r="MTY48" s="63"/>
      <c r="MTZ48" s="63"/>
      <c r="MUA48" s="63"/>
      <c r="MUB48" s="63"/>
      <c r="MUC48" s="63"/>
      <c r="MUD48" s="63"/>
      <c r="MUE48" s="63"/>
      <c r="MUF48" s="63"/>
      <c r="MUG48" s="63"/>
      <c r="MUH48" s="63"/>
      <c r="MUI48" s="63"/>
      <c r="MUJ48" s="63"/>
      <c r="MUK48" s="63"/>
      <c r="MUL48" s="63"/>
      <c r="MUM48" s="63"/>
      <c r="MUN48" s="63"/>
      <c r="MUO48" s="63"/>
      <c r="MUP48" s="63"/>
      <c r="MUQ48" s="63"/>
      <c r="MUR48" s="63"/>
      <c r="MUS48" s="63"/>
      <c r="MUT48" s="63"/>
      <c r="MUU48" s="63"/>
      <c r="MUV48" s="63"/>
      <c r="MUW48" s="63"/>
      <c r="MUX48" s="63"/>
      <c r="MUY48" s="63"/>
      <c r="MUZ48" s="63"/>
      <c r="MVA48" s="63"/>
      <c r="MVB48" s="63"/>
      <c r="MVC48" s="63"/>
      <c r="MVD48" s="63"/>
      <c r="MVE48" s="63"/>
      <c r="MVF48" s="63"/>
      <c r="MVG48" s="63"/>
      <c r="MVH48" s="63"/>
      <c r="MVI48" s="63"/>
      <c r="MVJ48" s="63"/>
      <c r="MVK48" s="63"/>
      <c r="MVL48" s="63"/>
      <c r="MVM48" s="63"/>
      <c r="MVN48" s="63"/>
      <c r="MVO48" s="63"/>
      <c r="MVP48" s="63"/>
      <c r="MVQ48" s="63"/>
      <c r="MVR48" s="63"/>
      <c r="MVS48" s="63"/>
      <c r="MVT48" s="63"/>
      <c r="MVU48" s="63"/>
      <c r="MVV48" s="63"/>
      <c r="MVW48" s="63"/>
      <c r="MVX48" s="63"/>
      <c r="MVY48" s="63"/>
      <c r="MVZ48" s="63"/>
      <c r="MWA48" s="63"/>
      <c r="MWB48" s="63"/>
      <c r="MWC48" s="63"/>
      <c r="MWD48" s="63"/>
      <c r="MWE48" s="63"/>
      <c r="MWF48" s="63"/>
      <c r="MWG48" s="63"/>
      <c r="MWH48" s="63"/>
      <c r="MWI48" s="63"/>
      <c r="MWJ48" s="63"/>
      <c r="MWK48" s="63"/>
      <c r="MWL48" s="63"/>
      <c r="MWM48" s="63"/>
      <c r="MWN48" s="63"/>
      <c r="MWO48" s="63"/>
      <c r="MWP48" s="63"/>
      <c r="MWQ48" s="63"/>
      <c r="MWR48" s="63"/>
      <c r="MWS48" s="63"/>
      <c r="MWT48" s="63"/>
      <c r="MWU48" s="63"/>
      <c r="MWV48" s="63"/>
      <c r="MWW48" s="63"/>
      <c r="MWX48" s="63"/>
      <c r="MWY48" s="63"/>
      <c r="MWZ48" s="63"/>
      <c r="MXA48" s="63"/>
      <c r="MXB48" s="63"/>
      <c r="MXC48" s="63"/>
      <c r="MXD48" s="63"/>
      <c r="MXE48" s="63"/>
      <c r="MXF48" s="63"/>
      <c r="MXG48" s="63"/>
      <c r="MXH48" s="63"/>
      <c r="MXI48" s="63"/>
      <c r="MXJ48" s="63"/>
      <c r="MXK48" s="63"/>
      <c r="MXL48" s="63"/>
      <c r="MXM48" s="63"/>
      <c r="MXN48" s="63"/>
      <c r="MXO48" s="63"/>
      <c r="MXP48" s="63"/>
      <c r="MXQ48" s="63"/>
      <c r="MXR48" s="63"/>
      <c r="MXS48" s="63"/>
      <c r="MXT48" s="63"/>
      <c r="MXU48" s="63"/>
      <c r="MXV48" s="63"/>
      <c r="MXW48" s="63"/>
      <c r="MXX48" s="63"/>
      <c r="MXY48" s="63"/>
      <c r="MXZ48" s="63"/>
      <c r="MYA48" s="63"/>
      <c r="MYB48" s="63"/>
      <c r="MYC48" s="63"/>
      <c r="MYD48" s="63"/>
      <c r="MYE48" s="63"/>
      <c r="MYF48" s="63"/>
      <c r="MYG48" s="63"/>
      <c r="MYH48" s="63"/>
      <c r="MYI48" s="63"/>
      <c r="MYJ48" s="63"/>
      <c r="MYK48" s="63"/>
      <c r="MYL48" s="63"/>
      <c r="MYM48" s="63"/>
      <c r="MYN48" s="63"/>
      <c r="MYO48" s="63"/>
      <c r="MYP48" s="63"/>
      <c r="MYQ48" s="63"/>
      <c r="MYR48" s="63"/>
      <c r="MYS48" s="63"/>
      <c r="MYT48" s="63"/>
      <c r="MYU48" s="63"/>
      <c r="MYV48" s="63"/>
      <c r="MYW48" s="63"/>
      <c r="MYX48" s="63"/>
      <c r="MYY48" s="63"/>
      <c r="MYZ48" s="63"/>
      <c r="MZA48" s="63"/>
      <c r="MZB48" s="63"/>
      <c r="MZC48" s="63"/>
      <c r="MZD48" s="63"/>
      <c r="MZE48" s="63"/>
      <c r="MZF48" s="63"/>
      <c r="MZG48" s="63"/>
      <c r="MZH48" s="63"/>
      <c r="MZI48" s="63"/>
      <c r="MZJ48" s="63"/>
      <c r="MZK48" s="63"/>
      <c r="MZL48" s="63"/>
      <c r="MZM48" s="63"/>
      <c r="MZN48" s="63"/>
      <c r="MZO48" s="63"/>
      <c r="MZP48" s="63"/>
      <c r="MZQ48" s="63"/>
      <c r="MZR48" s="63"/>
      <c r="MZS48" s="63"/>
      <c r="MZT48" s="63"/>
      <c r="MZU48" s="63"/>
      <c r="MZV48" s="63"/>
      <c r="MZW48" s="63"/>
      <c r="MZX48" s="63"/>
      <c r="MZY48" s="63"/>
      <c r="MZZ48" s="63"/>
      <c r="NAA48" s="63"/>
      <c r="NAB48" s="63"/>
      <c r="NAC48" s="63"/>
      <c r="NAD48" s="63"/>
      <c r="NAE48" s="63"/>
      <c r="NAF48" s="63"/>
      <c r="NAG48" s="63"/>
      <c r="NAH48" s="63"/>
      <c r="NAI48" s="63"/>
      <c r="NAJ48" s="63"/>
      <c r="NAK48" s="63"/>
      <c r="NAL48" s="63"/>
      <c r="NAM48" s="63"/>
      <c r="NAN48" s="63"/>
      <c r="NAO48" s="63"/>
      <c r="NAP48" s="63"/>
      <c r="NAQ48" s="63"/>
      <c r="NAR48" s="63"/>
      <c r="NAS48" s="63"/>
      <c r="NAT48" s="63"/>
      <c r="NAU48" s="63"/>
      <c r="NAV48" s="63"/>
      <c r="NAW48" s="63"/>
      <c r="NAX48" s="63"/>
      <c r="NAY48" s="63"/>
      <c r="NAZ48" s="63"/>
      <c r="NBA48" s="63"/>
      <c r="NBB48" s="63"/>
      <c r="NBC48" s="63"/>
      <c r="NBD48" s="63"/>
      <c r="NBE48" s="63"/>
      <c r="NBF48" s="63"/>
      <c r="NBG48" s="63"/>
      <c r="NBH48" s="63"/>
      <c r="NBI48" s="63"/>
      <c r="NBJ48" s="63"/>
      <c r="NBK48" s="63"/>
      <c r="NBL48" s="63"/>
      <c r="NBM48" s="63"/>
      <c r="NBN48" s="63"/>
      <c r="NBO48" s="63"/>
      <c r="NBP48" s="63"/>
      <c r="NBQ48" s="63"/>
      <c r="NBR48" s="63"/>
      <c r="NBS48" s="63"/>
      <c r="NBT48" s="63"/>
      <c r="NBU48" s="63"/>
      <c r="NBV48" s="63"/>
      <c r="NBW48" s="63"/>
      <c r="NBX48" s="63"/>
      <c r="NBY48" s="63"/>
      <c r="NBZ48" s="63"/>
      <c r="NCA48" s="63"/>
      <c r="NCB48" s="63"/>
      <c r="NCC48" s="63"/>
      <c r="NCD48" s="63"/>
      <c r="NCE48" s="63"/>
      <c r="NCF48" s="63"/>
      <c r="NCG48" s="63"/>
      <c r="NCH48" s="63"/>
      <c r="NCI48" s="63"/>
      <c r="NCJ48" s="63"/>
      <c r="NCK48" s="63"/>
      <c r="NCL48" s="63"/>
      <c r="NCM48" s="63"/>
      <c r="NCN48" s="63"/>
      <c r="NCO48" s="63"/>
      <c r="NCP48" s="63"/>
      <c r="NCQ48" s="63"/>
      <c r="NCR48" s="63"/>
      <c r="NCS48" s="63"/>
      <c r="NCT48" s="63"/>
      <c r="NCU48" s="63"/>
      <c r="NCV48" s="63"/>
      <c r="NCW48" s="63"/>
      <c r="NCX48" s="63"/>
      <c r="NCY48" s="63"/>
      <c r="NCZ48" s="63"/>
      <c r="NDA48" s="63"/>
      <c r="NDB48" s="63"/>
      <c r="NDC48" s="63"/>
      <c r="NDD48" s="63"/>
      <c r="NDE48" s="63"/>
      <c r="NDF48" s="63"/>
      <c r="NDG48" s="63"/>
      <c r="NDH48" s="63"/>
      <c r="NDI48" s="63"/>
      <c r="NDJ48" s="63"/>
      <c r="NDK48" s="63"/>
      <c r="NDL48" s="63"/>
      <c r="NDM48" s="63"/>
      <c r="NDN48" s="63"/>
      <c r="NDO48" s="63"/>
      <c r="NDP48" s="63"/>
      <c r="NDQ48" s="63"/>
      <c r="NDR48" s="63"/>
      <c r="NDS48" s="63"/>
      <c r="NDT48" s="63"/>
      <c r="NDU48" s="63"/>
      <c r="NDV48" s="63"/>
      <c r="NDW48" s="63"/>
      <c r="NDX48" s="63"/>
      <c r="NDY48" s="63"/>
      <c r="NDZ48" s="63"/>
      <c r="NEA48" s="63"/>
      <c r="NEB48" s="63"/>
      <c r="NEC48" s="63"/>
      <c r="NED48" s="63"/>
      <c r="NEE48" s="63"/>
      <c r="NEF48" s="63"/>
      <c r="NEG48" s="63"/>
      <c r="NEH48" s="63"/>
      <c r="NEI48" s="63"/>
      <c r="NEJ48" s="63"/>
      <c r="NEK48" s="63"/>
      <c r="NEL48" s="63"/>
      <c r="NEM48" s="63"/>
      <c r="NEN48" s="63"/>
      <c r="NEO48" s="63"/>
      <c r="NEP48" s="63"/>
      <c r="NEQ48" s="63"/>
      <c r="NER48" s="63"/>
      <c r="NES48" s="63"/>
      <c r="NET48" s="63"/>
      <c r="NEU48" s="63"/>
      <c r="NEV48" s="63"/>
      <c r="NEW48" s="63"/>
      <c r="NEX48" s="63"/>
      <c r="NEY48" s="63"/>
      <c r="NEZ48" s="63"/>
      <c r="NFA48" s="63"/>
      <c r="NFB48" s="63"/>
      <c r="NFC48" s="63"/>
      <c r="NFD48" s="63"/>
      <c r="NFE48" s="63"/>
      <c r="NFF48" s="63"/>
      <c r="NFG48" s="63"/>
      <c r="NFH48" s="63"/>
      <c r="NFI48" s="63"/>
      <c r="NFJ48" s="63"/>
      <c r="NFK48" s="63"/>
      <c r="NFL48" s="63"/>
      <c r="NFM48" s="63"/>
      <c r="NFN48" s="63"/>
      <c r="NFO48" s="63"/>
      <c r="NFP48" s="63"/>
      <c r="NFQ48" s="63"/>
      <c r="NFR48" s="63"/>
      <c r="NFS48" s="63"/>
      <c r="NFT48" s="63"/>
      <c r="NFU48" s="63"/>
      <c r="NFV48" s="63"/>
      <c r="NFW48" s="63"/>
      <c r="NFX48" s="63"/>
      <c r="NFY48" s="63"/>
      <c r="NFZ48" s="63"/>
      <c r="NGA48" s="63"/>
      <c r="NGB48" s="63"/>
      <c r="NGC48" s="63"/>
      <c r="NGD48" s="63"/>
      <c r="NGE48" s="63"/>
      <c r="NGF48" s="63"/>
      <c r="NGG48" s="63"/>
      <c r="NGH48" s="63"/>
      <c r="NGI48" s="63"/>
      <c r="NGJ48" s="63"/>
      <c r="NGK48" s="63"/>
      <c r="NGL48" s="63"/>
      <c r="NGM48" s="63"/>
      <c r="NGN48" s="63"/>
      <c r="NGO48" s="63"/>
      <c r="NGP48" s="63"/>
      <c r="NGQ48" s="63"/>
      <c r="NGR48" s="63"/>
      <c r="NGS48" s="63"/>
      <c r="NGT48" s="63"/>
      <c r="NGU48" s="63"/>
      <c r="NGV48" s="63"/>
      <c r="NGW48" s="63"/>
      <c r="NGX48" s="63"/>
      <c r="NGY48" s="63"/>
      <c r="NGZ48" s="63"/>
      <c r="NHA48" s="63"/>
      <c r="NHB48" s="63"/>
      <c r="NHC48" s="63"/>
      <c r="NHD48" s="63"/>
      <c r="NHE48" s="63"/>
      <c r="NHF48" s="63"/>
      <c r="NHG48" s="63"/>
      <c r="NHH48" s="63"/>
      <c r="NHI48" s="63"/>
      <c r="NHJ48" s="63"/>
      <c r="NHK48" s="63"/>
      <c r="NHL48" s="63"/>
      <c r="NHM48" s="63"/>
      <c r="NHN48" s="63"/>
      <c r="NHO48" s="63"/>
      <c r="NHP48" s="63"/>
      <c r="NHQ48" s="63"/>
      <c r="NHR48" s="63"/>
      <c r="NHS48" s="63"/>
      <c r="NHT48" s="63"/>
      <c r="NHU48" s="63"/>
      <c r="NHV48" s="63"/>
      <c r="NHW48" s="63"/>
      <c r="NHX48" s="63"/>
      <c r="NHY48" s="63"/>
      <c r="NHZ48" s="63"/>
      <c r="NIA48" s="63"/>
      <c r="NIB48" s="63"/>
      <c r="NIC48" s="63"/>
      <c r="NID48" s="63"/>
      <c r="NIE48" s="63"/>
      <c r="NIF48" s="63"/>
      <c r="NIG48" s="63"/>
      <c r="NIH48" s="63"/>
      <c r="NII48" s="63"/>
      <c r="NIJ48" s="63"/>
      <c r="NIK48" s="63"/>
      <c r="NIL48" s="63"/>
      <c r="NIM48" s="63"/>
      <c r="NIN48" s="63"/>
      <c r="NIO48" s="63"/>
      <c r="NIP48" s="63"/>
      <c r="NIQ48" s="63"/>
      <c r="NIR48" s="63"/>
      <c r="NIS48" s="63"/>
      <c r="NIT48" s="63"/>
      <c r="NIU48" s="63"/>
      <c r="NIV48" s="63"/>
      <c r="NIW48" s="63"/>
      <c r="NIX48" s="63"/>
      <c r="NIY48" s="63"/>
      <c r="NIZ48" s="63"/>
      <c r="NJA48" s="63"/>
      <c r="NJB48" s="63"/>
      <c r="NJC48" s="63"/>
      <c r="NJD48" s="63"/>
      <c r="NJE48" s="63"/>
      <c r="NJF48" s="63"/>
      <c r="NJG48" s="63"/>
      <c r="NJH48" s="63"/>
      <c r="NJI48" s="63"/>
      <c r="NJJ48" s="63"/>
      <c r="NJK48" s="63"/>
      <c r="NJL48" s="63"/>
      <c r="NJM48" s="63"/>
      <c r="NJN48" s="63"/>
      <c r="NJO48" s="63"/>
      <c r="NJP48" s="63"/>
      <c r="NJQ48" s="63"/>
      <c r="NJR48" s="63"/>
      <c r="NJS48" s="63"/>
      <c r="NJT48" s="63"/>
      <c r="NJU48" s="63"/>
      <c r="NJV48" s="63"/>
      <c r="NJW48" s="63"/>
      <c r="NJX48" s="63"/>
      <c r="NJY48" s="63"/>
      <c r="NJZ48" s="63"/>
      <c r="NKA48" s="63"/>
      <c r="NKB48" s="63"/>
      <c r="NKC48" s="63"/>
      <c r="NKD48" s="63"/>
      <c r="NKE48" s="63"/>
      <c r="NKF48" s="63"/>
      <c r="NKG48" s="63"/>
      <c r="NKH48" s="63"/>
      <c r="NKI48" s="63"/>
      <c r="NKJ48" s="63"/>
      <c r="NKK48" s="63"/>
      <c r="NKL48" s="63"/>
      <c r="NKM48" s="63"/>
      <c r="NKN48" s="63"/>
      <c r="NKO48" s="63"/>
      <c r="NKP48" s="63"/>
      <c r="NKQ48" s="63"/>
      <c r="NKR48" s="63"/>
      <c r="NKS48" s="63"/>
      <c r="NKT48" s="63"/>
      <c r="NKU48" s="63"/>
      <c r="NKV48" s="63"/>
      <c r="NKW48" s="63"/>
      <c r="NKX48" s="63"/>
      <c r="NKY48" s="63"/>
      <c r="NKZ48" s="63"/>
      <c r="NLA48" s="63"/>
      <c r="NLB48" s="63"/>
      <c r="NLC48" s="63"/>
      <c r="NLD48" s="63"/>
      <c r="NLE48" s="63"/>
      <c r="NLF48" s="63"/>
      <c r="NLG48" s="63"/>
      <c r="NLH48" s="63"/>
      <c r="NLI48" s="63"/>
      <c r="NLJ48" s="63"/>
      <c r="NLK48" s="63"/>
      <c r="NLL48" s="63"/>
      <c r="NLM48" s="63"/>
      <c r="NLN48" s="63"/>
      <c r="NLO48" s="63"/>
      <c r="NLP48" s="63"/>
      <c r="NLQ48" s="63"/>
      <c r="NLR48" s="63"/>
      <c r="NLS48" s="63"/>
      <c r="NLT48" s="63"/>
      <c r="NLU48" s="63"/>
      <c r="NLV48" s="63"/>
      <c r="NLW48" s="63"/>
      <c r="NLX48" s="63"/>
      <c r="NLY48" s="63"/>
      <c r="NLZ48" s="63"/>
      <c r="NMA48" s="63"/>
      <c r="NMB48" s="63"/>
      <c r="NMC48" s="63"/>
      <c r="NMD48" s="63"/>
      <c r="NME48" s="63"/>
      <c r="NMF48" s="63"/>
      <c r="NMG48" s="63"/>
      <c r="NMH48" s="63"/>
      <c r="NMI48" s="63"/>
      <c r="NMJ48" s="63"/>
      <c r="NMK48" s="63"/>
      <c r="NML48" s="63"/>
      <c r="NMM48" s="63"/>
      <c r="NMN48" s="63"/>
      <c r="NMO48" s="63"/>
      <c r="NMP48" s="63"/>
      <c r="NMQ48" s="63"/>
      <c r="NMR48" s="63"/>
      <c r="NMS48" s="63"/>
      <c r="NMT48" s="63"/>
      <c r="NMU48" s="63"/>
      <c r="NMV48" s="63"/>
      <c r="NMW48" s="63"/>
      <c r="NMX48" s="63"/>
      <c r="NMY48" s="63"/>
      <c r="NMZ48" s="63"/>
      <c r="NNA48" s="63"/>
      <c r="NNB48" s="63"/>
      <c r="NNC48" s="63"/>
      <c r="NND48" s="63"/>
      <c r="NNE48" s="63"/>
      <c r="NNF48" s="63"/>
      <c r="NNG48" s="63"/>
      <c r="NNH48" s="63"/>
      <c r="NNI48" s="63"/>
      <c r="NNJ48" s="63"/>
      <c r="NNK48" s="63"/>
      <c r="NNL48" s="63"/>
      <c r="NNM48" s="63"/>
      <c r="NNN48" s="63"/>
      <c r="NNO48" s="63"/>
      <c r="NNP48" s="63"/>
      <c r="NNQ48" s="63"/>
      <c r="NNR48" s="63"/>
      <c r="NNS48" s="63"/>
      <c r="NNT48" s="63"/>
      <c r="NNU48" s="63"/>
      <c r="NNV48" s="63"/>
      <c r="NNW48" s="63"/>
      <c r="NNX48" s="63"/>
      <c r="NNY48" s="63"/>
      <c r="NNZ48" s="63"/>
      <c r="NOA48" s="63"/>
      <c r="NOB48" s="63"/>
      <c r="NOC48" s="63"/>
      <c r="NOD48" s="63"/>
      <c r="NOE48" s="63"/>
      <c r="NOF48" s="63"/>
      <c r="NOG48" s="63"/>
      <c r="NOH48" s="63"/>
      <c r="NOI48" s="63"/>
      <c r="NOJ48" s="63"/>
      <c r="NOK48" s="63"/>
      <c r="NOL48" s="63"/>
      <c r="NOM48" s="63"/>
      <c r="NON48" s="63"/>
      <c r="NOO48" s="63"/>
      <c r="NOP48" s="63"/>
      <c r="NOQ48" s="63"/>
      <c r="NOR48" s="63"/>
      <c r="NOS48" s="63"/>
      <c r="NOT48" s="63"/>
      <c r="NOU48" s="63"/>
      <c r="NOV48" s="63"/>
      <c r="NOW48" s="63"/>
      <c r="NOX48" s="63"/>
      <c r="NOY48" s="63"/>
      <c r="NOZ48" s="63"/>
      <c r="NPA48" s="63"/>
      <c r="NPB48" s="63"/>
      <c r="NPC48" s="63"/>
      <c r="NPD48" s="63"/>
      <c r="NPE48" s="63"/>
      <c r="NPF48" s="63"/>
      <c r="NPG48" s="63"/>
      <c r="NPH48" s="63"/>
      <c r="NPI48" s="63"/>
      <c r="NPJ48" s="63"/>
      <c r="NPK48" s="63"/>
      <c r="NPL48" s="63"/>
      <c r="NPM48" s="63"/>
      <c r="NPN48" s="63"/>
      <c r="NPO48" s="63"/>
      <c r="NPP48" s="63"/>
      <c r="NPQ48" s="63"/>
      <c r="NPR48" s="63"/>
      <c r="NPS48" s="63"/>
      <c r="NPT48" s="63"/>
      <c r="NPU48" s="63"/>
      <c r="NPV48" s="63"/>
      <c r="NPW48" s="63"/>
      <c r="NPX48" s="63"/>
      <c r="NPY48" s="63"/>
      <c r="NPZ48" s="63"/>
      <c r="NQA48" s="63"/>
      <c r="NQB48" s="63"/>
      <c r="NQC48" s="63"/>
      <c r="NQD48" s="63"/>
      <c r="NQE48" s="63"/>
      <c r="NQF48" s="63"/>
      <c r="NQG48" s="63"/>
      <c r="NQH48" s="63"/>
      <c r="NQI48" s="63"/>
      <c r="NQJ48" s="63"/>
      <c r="NQK48" s="63"/>
      <c r="NQL48" s="63"/>
      <c r="NQM48" s="63"/>
      <c r="NQN48" s="63"/>
      <c r="NQO48" s="63"/>
      <c r="NQP48" s="63"/>
      <c r="NQQ48" s="63"/>
      <c r="NQR48" s="63"/>
      <c r="NQS48" s="63"/>
      <c r="NQT48" s="63"/>
      <c r="NQU48" s="63"/>
      <c r="NQV48" s="63"/>
      <c r="NQW48" s="63"/>
      <c r="NQX48" s="63"/>
      <c r="NQY48" s="63"/>
      <c r="NQZ48" s="63"/>
      <c r="NRA48" s="63"/>
      <c r="NRB48" s="63"/>
      <c r="NRC48" s="63"/>
      <c r="NRD48" s="63"/>
      <c r="NRE48" s="63"/>
      <c r="NRF48" s="63"/>
      <c r="NRG48" s="63"/>
      <c r="NRH48" s="63"/>
      <c r="NRI48" s="63"/>
      <c r="NRJ48" s="63"/>
      <c r="NRK48" s="63"/>
      <c r="NRL48" s="63"/>
      <c r="NRM48" s="63"/>
      <c r="NRN48" s="63"/>
      <c r="NRO48" s="63"/>
      <c r="NRP48" s="63"/>
      <c r="NRQ48" s="63"/>
      <c r="NRR48" s="63"/>
      <c r="NRS48" s="63"/>
      <c r="NRT48" s="63"/>
      <c r="NRU48" s="63"/>
      <c r="NRV48" s="63"/>
      <c r="NRW48" s="63"/>
      <c r="NRX48" s="63"/>
      <c r="NRY48" s="63"/>
      <c r="NRZ48" s="63"/>
      <c r="NSA48" s="63"/>
      <c r="NSB48" s="63"/>
      <c r="NSC48" s="63"/>
      <c r="NSD48" s="63"/>
      <c r="NSE48" s="63"/>
      <c r="NSF48" s="63"/>
      <c r="NSG48" s="63"/>
      <c r="NSH48" s="63"/>
      <c r="NSI48" s="63"/>
      <c r="NSJ48" s="63"/>
      <c r="NSK48" s="63"/>
      <c r="NSL48" s="63"/>
      <c r="NSM48" s="63"/>
      <c r="NSN48" s="63"/>
      <c r="NSO48" s="63"/>
      <c r="NSP48" s="63"/>
      <c r="NSQ48" s="63"/>
      <c r="NSR48" s="63"/>
      <c r="NSS48" s="63"/>
      <c r="NST48" s="63"/>
      <c r="NSU48" s="63"/>
      <c r="NSV48" s="63"/>
      <c r="NSW48" s="63"/>
      <c r="NSX48" s="63"/>
      <c r="NSY48" s="63"/>
      <c r="NSZ48" s="63"/>
      <c r="NTA48" s="63"/>
      <c r="NTB48" s="63"/>
      <c r="NTC48" s="63"/>
      <c r="NTD48" s="63"/>
      <c r="NTE48" s="63"/>
      <c r="NTF48" s="63"/>
      <c r="NTG48" s="63"/>
      <c r="NTH48" s="63"/>
      <c r="NTI48" s="63"/>
      <c r="NTJ48" s="63"/>
      <c r="NTK48" s="63"/>
      <c r="NTL48" s="63"/>
      <c r="NTM48" s="63"/>
      <c r="NTN48" s="63"/>
      <c r="NTO48" s="63"/>
      <c r="NTP48" s="63"/>
      <c r="NTQ48" s="63"/>
      <c r="NTR48" s="63"/>
      <c r="NTS48" s="63"/>
      <c r="NTT48" s="63"/>
      <c r="NTU48" s="63"/>
      <c r="NTV48" s="63"/>
      <c r="NTW48" s="63"/>
      <c r="NTX48" s="63"/>
      <c r="NTY48" s="63"/>
      <c r="NTZ48" s="63"/>
      <c r="NUA48" s="63"/>
      <c r="NUB48" s="63"/>
      <c r="NUC48" s="63"/>
      <c r="NUD48" s="63"/>
      <c r="NUE48" s="63"/>
      <c r="NUF48" s="63"/>
      <c r="NUG48" s="63"/>
      <c r="NUH48" s="63"/>
      <c r="NUI48" s="63"/>
      <c r="NUJ48" s="63"/>
      <c r="NUK48" s="63"/>
      <c r="NUL48" s="63"/>
      <c r="NUM48" s="63"/>
      <c r="NUN48" s="63"/>
      <c r="NUO48" s="63"/>
      <c r="NUP48" s="63"/>
      <c r="NUQ48" s="63"/>
      <c r="NUR48" s="63"/>
      <c r="NUS48" s="63"/>
      <c r="NUT48" s="63"/>
      <c r="NUU48" s="63"/>
      <c r="NUV48" s="63"/>
      <c r="NUW48" s="63"/>
      <c r="NUX48" s="63"/>
      <c r="NUY48" s="63"/>
      <c r="NUZ48" s="63"/>
      <c r="NVA48" s="63"/>
      <c r="NVB48" s="63"/>
      <c r="NVC48" s="63"/>
      <c r="NVD48" s="63"/>
      <c r="NVE48" s="63"/>
      <c r="NVF48" s="63"/>
      <c r="NVG48" s="63"/>
      <c r="NVH48" s="63"/>
      <c r="NVI48" s="63"/>
      <c r="NVJ48" s="63"/>
      <c r="NVK48" s="63"/>
      <c r="NVL48" s="63"/>
      <c r="NVM48" s="63"/>
      <c r="NVN48" s="63"/>
      <c r="NVO48" s="63"/>
      <c r="NVP48" s="63"/>
      <c r="NVQ48" s="63"/>
      <c r="NVR48" s="63"/>
      <c r="NVS48" s="63"/>
      <c r="NVT48" s="63"/>
      <c r="NVU48" s="63"/>
      <c r="NVV48" s="63"/>
      <c r="NVW48" s="63"/>
      <c r="NVX48" s="63"/>
      <c r="NVY48" s="63"/>
      <c r="NVZ48" s="63"/>
      <c r="NWA48" s="63"/>
      <c r="NWB48" s="63"/>
      <c r="NWC48" s="63"/>
      <c r="NWD48" s="63"/>
      <c r="NWE48" s="63"/>
      <c r="NWF48" s="63"/>
      <c r="NWG48" s="63"/>
      <c r="NWH48" s="63"/>
      <c r="NWI48" s="63"/>
      <c r="NWJ48" s="63"/>
      <c r="NWK48" s="63"/>
      <c r="NWL48" s="63"/>
      <c r="NWM48" s="63"/>
      <c r="NWN48" s="63"/>
      <c r="NWO48" s="63"/>
      <c r="NWP48" s="63"/>
      <c r="NWQ48" s="63"/>
      <c r="NWR48" s="63"/>
      <c r="NWS48" s="63"/>
      <c r="NWT48" s="63"/>
      <c r="NWU48" s="63"/>
      <c r="NWV48" s="63"/>
      <c r="NWW48" s="63"/>
      <c r="NWX48" s="63"/>
      <c r="NWY48" s="63"/>
      <c r="NWZ48" s="63"/>
      <c r="NXA48" s="63"/>
      <c r="NXB48" s="63"/>
      <c r="NXC48" s="63"/>
      <c r="NXD48" s="63"/>
      <c r="NXE48" s="63"/>
      <c r="NXF48" s="63"/>
      <c r="NXG48" s="63"/>
      <c r="NXH48" s="63"/>
      <c r="NXI48" s="63"/>
      <c r="NXJ48" s="63"/>
      <c r="NXK48" s="63"/>
      <c r="NXL48" s="63"/>
      <c r="NXM48" s="63"/>
      <c r="NXN48" s="63"/>
      <c r="NXO48" s="63"/>
      <c r="NXP48" s="63"/>
      <c r="NXQ48" s="63"/>
      <c r="NXR48" s="63"/>
      <c r="NXS48" s="63"/>
      <c r="NXT48" s="63"/>
      <c r="NXU48" s="63"/>
      <c r="NXV48" s="63"/>
      <c r="NXW48" s="63"/>
      <c r="NXX48" s="63"/>
      <c r="NXY48" s="63"/>
      <c r="NXZ48" s="63"/>
      <c r="NYA48" s="63"/>
      <c r="NYB48" s="63"/>
      <c r="NYC48" s="63"/>
      <c r="NYD48" s="63"/>
      <c r="NYE48" s="63"/>
      <c r="NYF48" s="63"/>
      <c r="NYG48" s="63"/>
      <c r="NYH48" s="63"/>
      <c r="NYI48" s="63"/>
      <c r="NYJ48" s="63"/>
      <c r="NYK48" s="63"/>
      <c r="NYL48" s="63"/>
      <c r="NYM48" s="63"/>
      <c r="NYN48" s="63"/>
      <c r="NYO48" s="63"/>
      <c r="NYP48" s="63"/>
      <c r="NYQ48" s="63"/>
      <c r="NYR48" s="63"/>
      <c r="NYS48" s="63"/>
      <c r="NYT48" s="63"/>
      <c r="NYU48" s="63"/>
      <c r="NYV48" s="63"/>
      <c r="NYW48" s="63"/>
      <c r="NYX48" s="63"/>
      <c r="NYY48" s="63"/>
      <c r="NYZ48" s="63"/>
      <c r="NZA48" s="63"/>
      <c r="NZB48" s="63"/>
      <c r="NZC48" s="63"/>
      <c r="NZD48" s="63"/>
      <c r="NZE48" s="63"/>
      <c r="NZF48" s="63"/>
      <c r="NZG48" s="63"/>
      <c r="NZH48" s="63"/>
      <c r="NZI48" s="63"/>
      <c r="NZJ48" s="63"/>
      <c r="NZK48" s="63"/>
      <c r="NZL48" s="63"/>
      <c r="NZM48" s="63"/>
      <c r="NZN48" s="63"/>
      <c r="NZO48" s="63"/>
      <c r="NZP48" s="63"/>
      <c r="NZQ48" s="63"/>
      <c r="NZR48" s="63"/>
      <c r="NZS48" s="63"/>
      <c r="NZT48" s="63"/>
      <c r="NZU48" s="63"/>
      <c r="NZV48" s="63"/>
      <c r="NZW48" s="63"/>
      <c r="NZX48" s="63"/>
      <c r="NZY48" s="63"/>
      <c r="NZZ48" s="63"/>
      <c r="OAA48" s="63"/>
      <c r="OAB48" s="63"/>
      <c r="OAC48" s="63"/>
      <c r="OAD48" s="63"/>
      <c r="OAE48" s="63"/>
      <c r="OAF48" s="63"/>
      <c r="OAG48" s="63"/>
      <c r="OAH48" s="63"/>
      <c r="OAI48" s="63"/>
      <c r="OAJ48" s="63"/>
      <c r="OAK48" s="63"/>
      <c r="OAL48" s="63"/>
      <c r="OAM48" s="63"/>
      <c r="OAN48" s="63"/>
      <c r="OAO48" s="63"/>
      <c r="OAP48" s="63"/>
      <c r="OAQ48" s="63"/>
      <c r="OAR48" s="63"/>
      <c r="OAS48" s="63"/>
      <c r="OAT48" s="63"/>
      <c r="OAU48" s="63"/>
      <c r="OAV48" s="63"/>
      <c r="OAW48" s="63"/>
      <c r="OAX48" s="63"/>
      <c r="OAY48" s="63"/>
      <c r="OAZ48" s="63"/>
      <c r="OBA48" s="63"/>
      <c r="OBB48" s="63"/>
      <c r="OBC48" s="63"/>
      <c r="OBD48" s="63"/>
      <c r="OBE48" s="63"/>
      <c r="OBF48" s="63"/>
      <c r="OBG48" s="63"/>
      <c r="OBH48" s="63"/>
      <c r="OBI48" s="63"/>
      <c r="OBJ48" s="63"/>
      <c r="OBK48" s="63"/>
      <c r="OBL48" s="63"/>
      <c r="OBM48" s="63"/>
      <c r="OBN48" s="63"/>
      <c r="OBO48" s="63"/>
      <c r="OBP48" s="63"/>
      <c r="OBQ48" s="63"/>
      <c r="OBR48" s="63"/>
      <c r="OBS48" s="63"/>
      <c r="OBT48" s="63"/>
      <c r="OBU48" s="63"/>
      <c r="OBV48" s="63"/>
      <c r="OBW48" s="63"/>
      <c r="OBX48" s="63"/>
      <c r="OBY48" s="63"/>
      <c r="OBZ48" s="63"/>
      <c r="OCA48" s="63"/>
      <c r="OCB48" s="63"/>
      <c r="OCC48" s="63"/>
      <c r="OCD48" s="63"/>
      <c r="OCE48" s="63"/>
      <c r="OCF48" s="63"/>
      <c r="OCG48" s="63"/>
      <c r="OCH48" s="63"/>
      <c r="OCI48" s="63"/>
      <c r="OCJ48" s="63"/>
      <c r="OCK48" s="63"/>
      <c r="OCL48" s="63"/>
      <c r="OCM48" s="63"/>
      <c r="OCN48" s="63"/>
      <c r="OCO48" s="63"/>
      <c r="OCP48" s="63"/>
      <c r="OCQ48" s="63"/>
      <c r="OCR48" s="63"/>
      <c r="OCS48" s="63"/>
      <c r="OCT48" s="63"/>
      <c r="OCU48" s="63"/>
      <c r="OCV48" s="63"/>
      <c r="OCW48" s="63"/>
      <c r="OCX48" s="63"/>
      <c r="OCY48" s="63"/>
      <c r="OCZ48" s="63"/>
      <c r="ODA48" s="63"/>
      <c r="ODB48" s="63"/>
      <c r="ODC48" s="63"/>
      <c r="ODD48" s="63"/>
      <c r="ODE48" s="63"/>
      <c r="ODF48" s="63"/>
      <c r="ODG48" s="63"/>
      <c r="ODH48" s="63"/>
      <c r="ODI48" s="63"/>
      <c r="ODJ48" s="63"/>
      <c r="ODK48" s="63"/>
      <c r="ODL48" s="63"/>
      <c r="ODM48" s="63"/>
      <c r="ODN48" s="63"/>
      <c r="ODO48" s="63"/>
      <c r="ODP48" s="63"/>
      <c r="ODQ48" s="63"/>
      <c r="ODR48" s="63"/>
      <c r="ODS48" s="63"/>
      <c r="ODT48" s="63"/>
      <c r="ODU48" s="63"/>
      <c r="ODV48" s="63"/>
      <c r="ODW48" s="63"/>
      <c r="ODX48" s="63"/>
      <c r="ODY48" s="63"/>
      <c r="ODZ48" s="63"/>
      <c r="OEA48" s="63"/>
      <c r="OEB48" s="63"/>
      <c r="OEC48" s="63"/>
      <c r="OED48" s="63"/>
      <c r="OEE48" s="63"/>
      <c r="OEF48" s="63"/>
      <c r="OEG48" s="63"/>
      <c r="OEH48" s="63"/>
      <c r="OEI48" s="63"/>
      <c r="OEJ48" s="63"/>
      <c r="OEK48" s="63"/>
      <c r="OEL48" s="63"/>
      <c r="OEM48" s="63"/>
      <c r="OEN48" s="63"/>
      <c r="OEO48" s="63"/>
      <c r="OEP48" s="63"/>
      <c r="OEQ48" s="63"/>
      <c r="OER48" s="63"/>
      <c r="OES48" s="63"/>
      <c r="OET48" s="63"/>
      <c r="OEU48" s="63"/>
      <c r="OEV48" s="63"/>
      <c r="OEW48" s="63"/>
      <c r="OEX48" s="63"/>
      <c r="OEY48" s="63"/>
      <c r="OEZ48" s="63"/>
      <c r="OFA48" s="63"/>
      <c r="OFB48" s="63"/>
      <c r="OFC48" s="63"/>
      <c r="OFD48" s="63"/>
      <c r="OFE48" s="63"/>
      <c r="OFF48" s="63"/>
      <c r="OFG48" s="63"/>
      <c r="OFH48" s="63"/>
      <c r="OFI48" s="63"/>
      <c r="OFJ48" s="63"/>
      <c r="OFK48" s="63"/>
      <c r="OFL48" s="63"/>
      <c r="OFM48" s="63"/>
      <c r="OFN48" s="63"/>
      <c r="OFO48" s="63"/>
      <c r="OFP48" s="63"/>
      <c r="OFQ48" s="63"/>
      <c r="OFR48" s="63"/>
      <c r="OFS48" s="63"/>
      <c r="OFT48" s="63"/>
      <c r="OFU48" s="63"/>
      <c r="OFV48" s="63"/>
      <c r="OFW48" s="63"/>
      <c r="OFX48" s="63"/>
      <c r="OFY48" s="63"/>
      <c r="OFZ48" s="63"/>
      <c r="OGA48" s="63"/>
      <c r="OGB48" s="63"/>
      <c r="OGC48" s="63"/>
      <c r="OGD48" s="63"/>
      <c r="OGE48" s="63"/>
      <c r="OGF48" s="63"/>
      <c r="OGG48" s="63"/>
      <c r="OGH48" s="63"/>
      <c r="OGI48" s="63"/>
      <c r="OGJ48" s="63"/>
      <c r="OGK48" s="63"/>
      <c r="OGL48" s="63"/>
      <c r="OGM48" s="63"/>
      <c r="OGN48" s="63"/>
      <c r="OGO48" s="63"/>
      <c r="OGP48" s="63"/>
      <c r="OGQ48" s="63"/>
      <c r="OGR48" s="63"/>
      <c r="OGS48" s="63"/>
      <c r="OGT48" s="63"/>
      <c r="OGU48" s="63"/>
      <c r="OGV48" s="63"/>
      <c r="OGW48" s="63"/>
      <c r="OGX48" s="63"/>
      <c r="OGY48" s="63"/>
      <c r="OGZ48" s="63"/>
      <c r="OHA48" s="63"/>
      <c r="OHB48" s="63"/>
      <c r="OHC48" s="63"/>
      <c r="OHD48" s="63"/>
      <c r="OHE48" s="63"/>
      <c r="OHF48" s="63"/>
      <c r="OHG48" s="63"/>
      <c r="OHH48" s="63"/>
      <c r="OHI48" s="63"/>
      <c r="OHJ48" s="63"/>
      <c r="OHK48" s="63"/>
      <c r="OHL48" s="63"/>
      <c r="OHM48" s="63"/>
      <c r="OHN48" s="63"/>
      <c r="OHO48" s="63"/>
      <c r="OHP48" s="63"/>
      <c r="OHQ48" s="63"/>
      <c r="OHR48" s="63"/>
      <c r="OHS48" s="63"/>
      <c r="OHT48" s="63"/>
      <c r="OHU48" s="63"/>
      <c r="OHV48" s="63"/>
      <c r="OHW48" s="63"/>
      <c r="OHX48" s="63"/>
      <c r="OHY48" s="63"/>
      <c r="OHZ48" s="63"/>
      <c r="OIA48" s="63"/>
      <c r="OIB48" s="63"/>
      <c r="OIC48" s="63"/>
      <c r="OID48" s="63"/>
      <c r="OIE48" s="63"/>
      <c r="OIF48" s="63"/>
      <c r="OIG48" s="63"/>
      <c r="OIH48" s="63"/>
      <c r="OII48" s="63"/>
      <c r="OIJ48" s="63"/>
      <c r="OIK48" s="63"/>
      <c r="OIL48" s="63"/>
      <c r="OIM48" s="63"/>
      <c r="OIN48" s="63"/>
      <c r="OIO48" s="63"/>
      <c r="OIP48" s="63"/>
      <c r="OIQ48" s="63"/>
      <c r="OIR48" s="63"/>
      <c r="OIS48" s="63"/>
      <c r="OIT48" s="63"/>
      <c r="OIU48" s="63"/>
      <c r="OIV48" s="63"/>
      <c r="OIW48" s="63"/>
      <c r="OIX48" s="63"/>
      <c r="OIY48" s="63"/>
      <c r="OIZ48" s="63"/>
      <c r="OJA48" s="63"/>
      <c r="OJB48" s="63"/>
      <c r="OJC48" s="63"/>
      <c r="OJD48" s="63"/>
      <c r="OJE48" s="63"/>
      <c r="OJF48" s="63"/>
      <c r="OJG48" s="63"/>
      <c r="OJH48" s="63"/>
      <c r="OJI48" s="63"/>
      <c r="OJJ48" s="63"/>
      <c r="OJK48" s="63"/>
      <c r="OJL48" s="63"/>
      <c r="OJM48" s="63"/>
      <c r="OJN48" s="63"/>
      <c r="OJO48" s="63"/>
      <c r="OJP48" s="63"/>
      <c r="OJQ48" s="63"/>
      <c r="OJR48" s="63"/>
      <c r="OJS48" s="63"/>
      <c r="OJT48" s="63"/>
      <c r="OJU48" s="63"/>
      <c r="OJV48" s="63"/>
      <c r="OJW48" s="63"/>
      <c r="OJX48" s="63"/>
      <c r="OJY48" s="63"/>
      <c r="OJZ48" s="63"/>
      <c r="OKA48" s="63"/>
      <c r="OKB48" s="63"/>
      <c r="OKC48" s="63"/>
      <c r="OKD48" s="63"/>
      <c r="OKE48" s="63"/>
      <c r="OKF48" s="63"/>
      <c r="OKG48" s="63"/>
      <c r="OKH48" s="63"/>
      <c r="OKI48" s="63"/>
      <c r="OKJ48" s="63"/>
      <c r="OKK48" s="63"/>
      <c r="OKL48" s="63"/>
      <c r="OKM48" s="63"/>
      <c r="OKN48" s="63"/>
      <c r="OKO48" s="63"/>
      <c r="OKP48" s="63"/>
      <c r="OKQ48" s="63"/>
      <c r="OKR48" s="63"/>
      <c r="OKS48" s="63"/>
      <c r="OKT48" s="63"/>
      <c r="OKU48" s="63"/>
      <c r="OKV48" s="63"/>
      <c r="OKW48" s="63"/>
      <c r="OKX48" s="63"/>
      <c r="OKY48" s="63"/>
      <c r="OKZ48" s="63"/>
      <c r="OLA48" s="63"/>
      <c r="OLB48" s="63"/>
      <c r="OLC48" s="63"/>
      <c r="OLD48" s="63"/>
      <c r="OLE48" s="63"/>
      <c r="OLF48" s="63"/>
      <c r="OLG48" s="63"/>
      <c r="OLH48" s="63"/>
      <c r="OLI48" s="63"/>
      <c r="OLJ48" s="63"/>
      <c r="OLK48" s="63"/>
      <c r="OLL48" s="63"/>
      <c r="OLM48" s="63"/>
      <c r="OLN48" s="63"/>
      <c r="OLO48" s="63"/>
      <c r="OLP48" s="63"/>
      <c r="OLQ48" s="63"/>
      <c r="OLR48" s="63"/>
      <c r="OLS48" s="63"/>
      <c r="OLT48" s="63"/>
      <c r="OLU48" s="63"/>
      <c r="OLV48" s="63"/>
      <c r="OLW48" s="63"/>
      <c r="OLX48" s="63"/>
      <c r="OLY48" s="63"/>
      <c r="OLZ48" s="63"/>
      <c r="OMA48" s="63"/>
      <c r="OMB48" s="63"/>
      <c r="OMC48" s="63"/>
      <c r="OMD48" s="63"/>
      <c r="OME48" s="63"/>
      <c r="OMF48" s="63"/>
      <c r="OMG48" s="63"/>
      <c r="OMH48" s="63"/>
      <c r="OMI48" s="63"/>
      <c r="OMJ48" s="63"/>
      <c r="OMK48" s="63"/>
      <c r="OML48" s="63"/>
      <c r="OMM48" s="63"/>
      <c r="OMN48" s="63"/>
      <c r="OMO48" s="63"/>
      <c r="OMP48" s="63"/>
      <c r="OMQ48" s="63"/>
      <c r="OMR48" s="63"/>
      <c r="OMS48" s="63"/>
      <c r="OMT48" s="63"/>
      <c r="OMU48" s="63"/>
      <c r="OMV48" s="63"/>
      <c r="OMW48" s="63"/>
      <c r="OMX48" s="63"/>
      <c r="OMY48" s="63"/>
      <c r="OMZ48" s="63"/>
      <c r="ONA48" s="63"/>
      <c r="ONB48" s="63"/>
      <c r="ONC48" s="63"/>
      <c r="OND48" s="63"/>
      <c r="ONE48" s="63"/>
      <c r="ONF48" s="63"/>
      <c r="ONG48" s="63"/>
      <c r="ONH48" s="63"/>
      <c r="ONI48" s="63"/>
      <c r="ONJ48" s="63"/>
      <c r="ONK48" s="63"/>
      <c r="ONL48" s="63"/>
      <c r="ONM48" s="63"/>
      <c r="ONN48" s="63"/>
      <c r="ONO48" s="63"/>
      <c r="ONP48" s="63"/>
      <c r="ONQ48" s="63"/>
      <c r="ONR48" s="63"/>
      <c r="ONS48" s="63"/>
      <c r="ONT48" s="63"/>
      <c r="ONU48" s="63"/>
      <c r="ONV48" s="63"/>
      <c r="ONW48" s="63"/>
      <c r="ONX48" s="63"/>
      <c r="ONY48" s="63"/>
      <c r="ONZ48" s="63"/>
      <c r="OOA48" s="63"/>
      <c r="OOB48" s="63"/>
      <c r="OOC48" s="63"/>
      <c r="OOD48" s="63"/>
      <c r="OOE48" s="63"/>
      <c r="OOF48" s="63"/>
      <c r="OOG48" s="63"/>
      <c r="OOH48" s="63"/>
      <c r="OOI48" s="63"/>
      <c r="OOJ48" s="63"/>
      <c r="OOK48" s="63"/>
      <c r="OOL48" s="63"/>
      <c r="OOM48" s="63"/>
      <c r="OON48" s="63"/>
      <c r="OOO48" s="63"/>
      <c r="OOP48" s="63"/>
      <c r="OOQ48" s="63"/>
      <c r="OOR48" s="63"/>
      <c r="OOS48" s="63"/>
      <c r="OOT48" s="63"/>
      <c r="OOU48" s="63"/>
      <c r="OOV48" s="63"/>
      <c r="OOW48" s="63"/>
      <c r="OOX48" s="63"/>
      <c r="OOY48" s="63"/>
      <c r="OOZ48" s="63"/>
      <c r="OPA48" s="63"/>
      <c r="OPB48" s="63"/>
      <c r="OPC48" s="63"/>
      <c r="OPD48" s="63"/>
      <c r="OPE48" s="63"/>
      <c r="OPF48" s="63"/>
      <c r="OPG48" s="63"/>
      <c r="OPH48" s="63"/>
      <c r="OPI48" s="63"/>
      <c r="OPJ48" s="63"/>
      <c r="OPK48" s="63"/>
      <c r="OPL48" s="63"/>
      <c r="OPM48" s="63"/>
      <c r="OPN48" s="63"/>
      <c r="OPO48" s="63"/>
      <c r="OPP48" s="63"/>
      <c r="OPQ48" s="63"/>
      <c r="OPR48" s="63"/>
      <c r="OPS48" s="63"/>
      <c r="OPT48" s="63"/>
      <c r="OPU48" s="63"/>
      <c r="OPV48" s="63"/>
      <c r="OPW48" s="63"/>
      <c r="OPX48" s="63"/>
      <c r="OPY48" s="63"/>
      <c r="OPZ48" s="63"/>
      <c r="OQA48" s="63"/>
      <c r="OQB48" s="63"/>
      <c r="OQC48" s="63"/>
      <c r="OQD48" s="63"/>
      <c r="OQE48" s="63"/>
      <c r="OQF48" s="63"/>
      <c r="OQG48" s="63"/>
      <c r="OQH48" s="63"/>
      <c r="OQI48" s="63"/>
      <c r="OQJ48" s="63"/>
      <c r="OQK48" s="63"/>
      <c r="OQL48" s="63"/>
      <c r="OQM48" s="63"/>
      <c r="OQN48" s="63"/>
      <c r="OQO48" s="63"/>
      <c r="OQP48" s="63"/>
      <c r="OQQ48" s="63"/>
      <c r="OQR48" s="63"/>
      <c r="OQS48" s="63"/>
      <c r="OQT48" s="63"/>
      <c r="OQU48" s="63"/>
      <c r="OQV48" s="63"/>
      <c r="OQW48" s="63"/>
      <c r="OQX48" s="63"/>
      <c r="OQY48" s="63"/>
      <c r="OQZ48" s="63"/>
      <c r="ORA48" s="63"/>
      <c r="ORB48" s="63"/>
      <c r="ORC48" s="63"/>
      <c r="ORD48" s="63"/>
      <c r="ORE48" s="63"/>
      <c r="ORF48" s="63"/>
      <c r="ORG48" s="63"/>
      <c r="ORH48" s="63"/>
      <c r="ORI48" s="63"/>
      <c r="ORJ48" s="63"/>
      <c r="ORK48" s="63"/>
      <c r="ORL48" s="63"/>
      <c r="ORM48" s="63"/>
      <c r="ORN48" s="63"/>
      <c r="ORO48" s="63"/>
      <c r="ORP48" s="63"/>
      <c r="ORQ48" s="63"/>
      <c r="ORR48" s="63"/>
      <c r="ORS48" s="63"/>
      <c r="ORT48" s="63"/>
      <c r="ORU48" s="63"/>
      <c r="ORV48" s="63"/>
      <c r="ORW48" s="63"/>
      <c r="ORX48" s="63"/>
      <c r="ORY48" s="63"/>
      <c r="ORZ48" s="63"/>
      <c r="OSA48" s="63"/>
      <c r="OSB48" s="63"/>
      <c r="OSC48" s="63"/>
      <c r="OSD48" s="63"/>
      <c r="OSE48" s="63"/>
      <c r="OSF48" s="63"/>
      <c r="OSG48" s="63"/>
      <c r="OSH48" s="63"/>
      <c r="OSI48" s="63"/>
      <c r="OSJ48" s="63"/>
      <c r="OSK48" s="63"/>
      <c r="OSL48" s="63"/>
      <c r="OSM48" s="63"/>
      <c r="OSN48" s="63"/>
      <c r="OSO48" s="63"/>
      <c r="OSP48" s="63"/>
      <c r="OSQ48" s="63"/>
      <c r="OSR48" s="63"/>
      <c r="OSS48" s="63"/>
      <c r="OST48" s="63"/>
      <c r="OSU48" s="63"/>
      <c r="OSV48" s="63"/>
      <c r="OSW48" s="63"/>
      <c r="OSX48" s="63"/>
      <c r="OSY48" s="63"/>
      <c r="OSZ48" s="63"/>
      <c r="OTA48" s="63"/>
      <c r="OTB48" s="63"/>
      <c r="OTC48" s="63"/>
      <c r="OTD48" s="63"/>
      <c r="OTE48" s="63"/>
      <c r="OTF48" s="63"/>
      <c r="OTG48" s="63"/>
      <c r="OTH48" s="63"/>
      <c r="OTI48" s="63"/>
      <c r="OTJ48" s="63"/>
      <c r="OTK48" s="63"/>
      <c r="OTL48" s="63"/>
      <c r="OTM48" s="63"/>
      <c r="OTN48" s="63"/>
      <c r="OTO48" s="63"/>
      <c r="OTP48" s="63"/>
      <c r="OTQ48" s="63"/>
      <c r="OTR48" s="63"/>
      <c r="OTS48" s="63"/>
      <c r="OTT48" s="63"/>
      <c r="OTU48" s="63"/>
      <c r="OTV48" s="63"/>
      <c r="OTW48" s="63"/>
      <c r="OTX48" s="63"/>
      <c r="OTY48" s="63"/>
      <c r="OTZ48" s="63"/>
      <c r="OUA48" s="63"/>
      <c r="OUB48" s="63"/>
      <c r="OUC48" s="63"/>
      <c r="OUD48" s="63"/>
      <c r="OUE48" s="63"/>
      <c r="OUF48" s="63"/>
      <c r="OUG48" s="63"/>
      <c r="OUH48" s="63"/>
      <c r="OUI48" s="63"/>
      <c r="OUJ48" s="63"/>
      <c r="OUK48" s="63"/>
      <c r="OUL48" s="63"/>
      <c r="OUM48" s="63"/>
      <c r="OUN48" s="63"/>
      <c r="OUO48" s="63"/>
      <c r="OUP48" s="63"/>
      <c r="OUQ48" s="63"/>
      <c r="OUR48" s="63"/>
      <c r="OUS48" s="63"/>
      <c r="OUT48" s="63"/>
      <c r="OUU48" s="63"/>
      <c r="OUV48" s="63"/>
      <c r="OUW48" s="63"/>
      <c r="OUX48" s="63"/>
      <c r="OUY48" s="63"/>
      <c r="OUZ48" s="63"/>
      <c r="OVA48" s="63"/>
      <c r="OVB48" s="63"/>
      <c r="OVC48" s="63"/>
      <c r="OVD48" s="63"/>
      <c r="OVE48" s="63"/>
      <c r="OVF48" s="63"/>
      <c r="OVG48" s="63"/>
      <c r="OVH48" s="63"/>
      <c r="OVI48" s="63"/>
      <c r="OVJ48" s="63"/>
      <c r="OVK48" s="63"/>
      <c r="OVL48" s="63"/>
      <c r="OVM48" s="63"/>
      <c r="OVN48" s="63"/>
      <c r="OVO48" s="63"/>
      <c r="OVP48" s="63"/>
      <c r="OVQ48" s="63"/>
      <c r="OVR48" s="63"/>
      <c r="OVS48" s="63"/>
      <c r="OVT48" s="63"/>
      <c r="OVU48" s="63"/>
      <c r="OVV48" s="63"/>
      <c r="OVW48" s="63"/>
      <c r="OVX48" s="63"/>
      <c r="OVY48" s="63"/>
      <c r="OVZ48" s="63"/>
      <c r="OWA48" s="63"/>
      <c r="OWB48" s="63"/>
      <c r="OWC48" s="63"/>
      <c r="OWD48" s="63"/>
      <c r="OWE48" s="63"/>
      <c r="OWF48" s="63"/>
      <c r="OWG48" s="63"/>
      <c r="OWH48" s="63"/>
      <c r="OWI48" s="63"/>
      <c r="OWJ48" s="63"/>
      <c r="OWK48" s="63"/>
      <c r="OWL48" s="63"/>
      <c r="OWM48" s="63"/>
      <c r="OWN48" s="63"/>
      <c r="OWO48" s="63"/>
      <c r="OWP48" s="63"/>
      <c r="OWQ48" s="63"/>
      <c r="OWR48" s="63"/>
      <c r="OWS48" s="63"/>
      <c r="OWT48" s="63"/>
      <c r="OWU48" s="63"/>
      <c r="OWV48" s="63"/>
      <c r="OWW48" s="63"/>
      <c r="OWX48" s="63"/>
      <c r="OWY48" s="63"/>
      <c r="OWZ48" s="63"/>
      <c r="OXA48" s="63"/>
      <c r="OXB48" s="63"/>
      <c r="OXC48" s="63"/>
      <c r="OXD48" s="63"/>
      <c r="OXE48" s="63"/>
      <c r="OXF48" s="63"/>
      <c r="OXG48" s="63"/>
      <c r="OXH48" s="63"/>
      <c r="OXI48" s="63"/>
      <c r="OXJ48" s="63"/>
      <c r="OXK48" s="63"/>
      <c r="OXL48" s="63"/>
      <c r="OXM48" s="63"/>
      <c r="OXN48" s="63"/>
      <c r="OXO48" s="63"/>
      <c r="OXP48" s="63"/>
      <c r="OXQ48" s="63"/>
      <c r="OXR48" s="63"/>
      <c r="OXS48" s="63"/>
      <c r="OXT48" s="63"/>
      <c r="OXU48" s="63"/>
      <c r="OXV48" s="63"/>
      <c r="OXW48" s="63"/>
      <c r="OXX48" s="63"/>
      <c r="OXY48" s="63"/>
      <c r="OXZ48" s="63"/>
      <c r="OYA48" s="63"/>
      <c r="OYB48" s="63"/>
      <c r="OYC48" s="63"/>
      <c r="OYD48" s="63"/>
      <c r="OYE48" s="63"/>
      <c r="OYF48" s="63"/>
      <c r="OYG48" s="63"/>
      <c r="OYH48" s="63"/>
      <c r="OYI48" s="63"/>
      <c r="OYJ48" s="63"/>
      <c r="OYK48" s="63"/>
      <c r="OYL48" s="63"/>
      <c r="OYM48" s="63"/>
      <c r="OYN48" s="63"/>
      <c r="OYO48" s="63"/>
      <c r="OYP48" s="63"/>
      <c r="OYQ48" s="63"/>
      <c r="OYR48" s="63"/>
      <c r="OYS48" s="63"/>
      <c r="OYT48" s="63"/>
      <c r="OYU48" s="63"/>
      <c r="OYV48" s="63"/>
      <c r="OYW48" s="63"/>
      <c r="OYX48" s="63"/>
      <c r="OYY48" s="63"/>
      <c r="OYZ48" s="63"/>
      <c r="OZA48" s="63"/>
      <c r="OZB48" s="63"/>
      <c r="OZC48" s="63"/>
      <c r="OZD48" s="63"/>
      <c r="OZE48" s="63"/>
      <c r="OZF48" s="63"/>
      <c r="OZG48" s="63"/>
      <c r="OZH48" s="63"/>
      <c r="OZI48" s="63"/>
      <c r="OZJ48" s="63"/>
      <c r="OZK48" s="63"/>
      <c r="OZL48" s="63"/>
      <c r="OZM48" s="63"/>
      <c r="OZN48" s="63"/>
      <c r="OZO48" s="63"/>
      <c r="OZP48" s="63"/>
      <c r="OZQ48" s="63"/>
      <c r="OZR48" s="63"/>
      <c r="OZS48" s="63"/>
      <c r="OZT48" s="63"/>
      <c r="OZU48" s="63"/>
      <c r="OZV48" s="63"/>
      <c r="OZW48" s="63"/>
      <c r="OZX48" s="63"/>
      <c r="OZY48" s="63"/>
      <c r="OZZ48" s="63"/>
      <c r="PAA48" s="63"/>
      <c r="PAB48" s="63"/>
      <c r="PAC48" s="63"/>
      <c r="PAD48" s="63"/>
      <c r="PAE48" s="63"/>
      <c r="PAF48" s="63"/>
      <c r="PAG48" s="63"/>
      <c r="PAH48" s="63"/>
      <c r="PAI48" s="63"/>
      <c r="PAJ48" s="63"/>
      <c r="PAK48" s="63"/>
      <c r="PAL48" s="63"/>
      <c r="PAM48" s="63"/>
      <c r="PAN48" s="63"/>
      <c r="PAO48" s="63"/>
      <c r="PAP48" s="63"/>
      <c r="PAQ48" s="63"/>
      <c r="PAR48" s="63"/>
      <c r="PAS48" s="63"/>
      <c r="PAT48" s="63"/>
      <c r="PAU48" s="63"/>
      <c r="PAV48" s="63"/>
      <c r="PAW48" s="63"/>
      <c r="PAX48" s="63"/>
      <c r="PAY48" s="63"/>
      <c r="PAZ48" s="63"/>
      <c r="PBA48" s="63"/>
      <c r="PBB48" s="63"/>
      <c r="PBC48" s="63"/>
      <c r="PBD48" s="63"/>
      <c r="PBE48" s="63"/>
      <c r="PBF48" s="63"/>
      <c r="PBG48" s="63"/>
      <c r="PBH48" s="63"/>
      <c r="PBI48" s="63"/>
      <c r="PBJ48" s="63"/>
      <c r="PBK48" s="63"/>
      <c r="PBL48" s="63"/>
      <c r="PBM48" s="63"/>
      <c r="PBN48" s="63"/>
      <c r="PBO48" s="63"/>
      <c r="PBP48" s="63"/>
      <c r="PBQ48" s="63"/>
      <c r="PBR48" s="63"/>
      <c r="PBS48" s="63"/>
      <c r="PBT48" s="63"/>
      <c r="PBU48" s="63"/>
      <c r="PBV48" s="63"/>
      <c r="PBW48" s="63"/>
      <c r="PBX48" s="63"/>
      <c r="PBY48" s="63"/>
      <c r="PBZ48" s="63"/>
      <c r="PCA48" s="63"/>
      <c r="PCB48" s="63"/>
      <c r="PCC48" s="63"/>
      <c r="PCD48" s="63"/>
      <c r="PCE48" s="63"/>
      <c r="PCF48" s="63"/>
      <c r="PCG48" s="63"/>
      <c r="PCH48" s="63"/>
      <c r="PCI48" s="63"/>
      <c r="PCJ48" s="63"/>
      <c r="PCK48" s="63"/>
      <c r="PCL48" s="63"/>
      <c r="PCM48" s="63"/>
      <c r="PCN48" s="63"/>
      <c r="PCO48" s="63"/>
      <c r="PCP48" s="63"/>
      <c r="PCQ48" s="63"/>
      <c r="PCR48" s="63"/>
      <c r="PCS48" s="63"/>
      <c r="PCT48" s="63"/>
      <c r="PCU48" s="63"/>
      <c r="PCV48" s="63"/>
      <c r="PCW48" s="63"/>
      <c r="PCX48" s="63"/>
      <c r="PCY48" s="63"/>
      <c r="PCZ48" s="63"/>
      <c r="PDA48" s="63"/>
      <c r="PDB48" s="63"/>
      <c r="PDC48" s="63"/>
      <c r="PDD48" s="63"/>
      <c r="PDE48" s="63"/>
      <c r="PDF48" s="63"/>
      <c r="PDG48" s="63"/>
      <c r="PDH48" s="63"/>
      <c r="PDI48" s="63"/>
      <c r="PDJ48" s="63"/>
      <c r="PDK48" s="63"/>
      <c r="PDL48" s="63"/>
      <c r="PDM48" s="63"/>
      <c r="PDN48" s="63"/>
      <c r="PDO48" s="63"/>
      <c r="PDP48" s="63"/>
      <c r="PDQ48" s="63"/>
      <c r="PDR48" s="63"/>
      <c r="PDS48" s="63"/>
      <c r="PDT48" s="63"/>
      <c r="PDU48" s="63"/>
      <c r="PDV48" s="63"/>
      <c r="PDW48" s="63"/>
      <c r="PDX48" s="63"/>
      <c r="PDY48" s="63"/>
      <c r="PDZ48" s="63"/>
      <c r="PEA48" s="63"/>
      <c r="PEB48" s="63"/>
      <c r="PEC48" s="63"/>
      <c r="PED48" s="63"/>
      <c r="PEE48" s="63"/>
      <c r="PEF48" s="63"/>
      <c r="PEG48" s="63"/>
      <c r="PEH48" s="63"/>
      <c r="PEI48" s="63"/>
      <c r="PEJ48" s="63"/>
      <c r="PEK48" s="63"/>
      <c r="PEL48" s="63"/>
      <c r="PEM48" s="63"/>
      <c r="PEN48" s="63"/>
      <c r="PEO48" s="63"/>
      <c r="PEP48" s="63"/>
      <c r="PEQ48" s="63"/>
      <c r="PER48" s="63"/>
      <c r="PES48" s="63"/>
      <c r="PET48" s="63"/>
      <c r="PEU48" s="63"/>
      <c r="PEV48" s="63"/>
      <c r="PEW48" s="63"/>
      <c r="PEX48" s="63"/>
      <c r="PEY48" s="63"/>
      <c r="PEZ48" s="63"/>
      <c r="PFA48" s="63"/>
      <c r="PFB48" s="63"/>
      <c r="PFC48" s="63"/>
      <c r="PFD48" s="63"/>
      <c r="PFE48" s="63"/>
      <c r="PFF48" s="63"/>
      <c r="PFG48" s="63"/>
      <c r="PFH48" s="63"/>
      <c r="PFI48" s="63"/>
      <c r="PFJ48" s="63"/>
      <c r="PFK48" s="63"/>
      <c r="PFL48" s="63"/>
      <c r="PFM48" s="63"/>
      <c r="PFN48" s="63"/>
      <c r="PFO48" s="63"/>
      <c r="PFP48" s="63"/>
      <c r="PFQ48" s="63"/>
      <c r="PFR48" s="63"/>
      <c r="PFS48" s="63"/>
      <c r="PFT48" s="63"/>
      <c r="PFU48" s="63"/>
      <c r="PFV48" s="63"/>
      <c r="PFW48" s="63"/>
      <c r="PFX48" s="63"/>
      <c r="PFY48" s="63"/>
      <c r="PFZ48" s="63"/>
      <c r="PGA48" s="63"/>
      <c r="PGB48" s="63"/>
      <c r="PGC48" s="63"/>
      <c r="PGD48" s="63"/>
      <c r="PGE48" s="63"/>
      <c r="PGF48" s="63"/>
      <c r="PGG48" s="63"/>
      <c r="PGH48" s="63"/>
      <c r="PGI48" s="63"/>
      <c r="PGJ48" s="63"/>
      <c r="PGK48" s="63"/>
      <c r="PGL48" s="63"/>
      <c r="PGM48" s="63"/>
      <c r="PGN48" s="63"/>
      <c r="PGO48" s="63"/>
      <c r="PGP48" s="63"/>
      <c r="PGQ48" s="63"/>
      <c r="PGR48" s="63"/>
      <c r="PGS48" s="63"/>
      <c r="PGT48" s="63"/>
      <c r="PGU48" s="63"/>
      <c r="PGV48" s="63"/>
      <c r="PGW48" s="63"/>
      <c r="PGX48" s="63"/>
      <c r="PGY48" s="63"/>
      <c r="PGZ48" s="63"/>
      <c r="PHA48" s="63"/>
      <c r="PHB48" s="63"/>
      <c r="PHC48" s="63"/>
      <c r="PHD48" s="63"/>
      <c r="PHE48" s="63"/>
      <c r="PHF48" s="63"/>
      <c r="PHG48" s="63"/>
      <c r="PHH48" s="63"/>
      <c r="PHI48" s="63"/>
      <c r="PHJ48" s="63"/>
      <c r="PHK48" s="63"/>
      <c r="PHL48" s="63"/>
      <c r="PHM48" s="63"/>
      <c r="PHN48" s="63"/>
      <c r="PHO48" s="63"/>
      <c r="PHP48" s="63"/>
      <c r="PHQ48" s="63"/>
      <c r="PHR48" s="63"/>
      <c r="PHS48" s="63"/>
      <c r="PHT48" s="63"/>
      <c r="PHU48" s="63"/>
      <c r="PHV48" s="63"/>
      <c r="PHW48" s="63"/>
      <c r="PHX48" s="63"/>
      <c r="PHY48" s="63"/>
      <c r="PHZ48" s="63"/>
      <c r="PIA48" s="63"/>
      <c r="PIB48" s="63"/>
      <c r="PIC48" s="63"/>
      <c r="PID48" s="63"/>
      <c r="PIE48" s="63"/>
      <c r="PIF48" s="63"/>
      <c r="PIG48" s="63"/>
      <c r="PIH48" s="63"/>
      <c r="PII48" s="63"/>
      <c r="PIJ48" s="63"/>
      <c r="PIK48" s="63"/>
      <c r="PIL48" s="63"/>
      <c r="PIM48" s="63"/>
      <c r="PIN48" s="63"/>
      <c r="PIO48" s="63"/>
      <c r="PIP48" s="63"/>
      <c r="PIQ48" s="63"/>
      <c r="PIR48" s="63"/>
      <c r="PIS48" s="63"/>
      <c r="PIT48" s="63"/>
      <c r="PIU48" s="63"/>
      <c r="PIV48" s="63"/>
      <c r="PIW48" s="63"/>
      <c r="PIX48" s="63"/>
      <c r="PIY48" s="63"/>
      <c r="PIZ48" s="63"/>
      <c r="PJA48" s="63"/>
      <c r="PJB48" s="63"/>
      <c r="PJC48" s="63"/>
      <c r="PJD48" s="63"/>
      <c r="PJE48" s="63"/>
      <c r="PJF48" s="63"/>
      <c r="PJG48" s="63"/>
      <c r="PJH48" s="63"/>
      <c r="PJI48" s="63"/>
      <c r="PJJ48" s="63"/>
      <c r="PJK48" s="63"/>
      <c r="PJL48" s="63"/>
      <c r="PJM48" s="63"/>
      <c r="PJN48" s="63"/>
      <c r="PJO48" s="63"/>
      <c r="PJP48" s="63"/>
      <c r="PJQ48" s="63"/>
      <c r="PJR48" s="63"/>
      <c r="PJS48" s="63"/>
      <c r="PJT48" s="63"/>
      <c r="PJU48" s="63"/>
      <c r="PJV48" s="63"/>
      <c r="PJW48" s="63"/>
      <c r="PJX48" s="63"/>
      <c r="PJY48" s="63"/>
      <c r="PJZ48" s="63"/>
      <c r="PKA48" s="63"/>
      <c r="PKB48" s="63"/>
      <c r="PKC48" s="63"/>
      <c r="PKD48" s="63"/>
      <c r="PKE48" s="63"/>
      <c r="PKF48" s="63"/>
      <c r="PKG48" s="63"/>
      <c r="PKH48" s="63"/>
      <c r="PKI48" s="63"/>
      <c r="PKJ48" s="63"/>
      <c r="PKK48" s="63"/>
      <c r="PKL48" s="63"/>
      <c r="PKM48" s="63"/>
      <c r="PKN48" s="63"/>
      <c r="PKO48" s="63"/>
      <c r="PKP48" s="63"/>
      <c r="PKQ48" s="63"/>
      <c r="PKR48" s="63"/>
      <c r="PKS48" s="63"/>
      <c r="PKT48" s="63"/>
      <c r="PKU48" s="63"/>
      <c r="PKV48" s="63"/>
      <c r="PKW48" s="63"/>
      <c r="PKX48" s="63"/>
      <c r="PKY48" s="63"/>
      <c r="PKZ48" s="63"/>
      <c r="PLA48" s="63"/>
      <c r="PLB48" s="63"/>
      <c r="PLC48" s="63"/>
      <c r="PLD48" s="63"/>
      <c r="PLE48" s="63"/>
      <c r="PLF48" s="63"/>
      <c r="PLG48" s="63"/>
      <c r="PLH48" s="63"/>
      <c r="PLI48" s="63"/>
      <c r="PLJ48" s="63"/>
      <c r="PLK48" s="63"/>
      <c r="PLL48" s="63"/>
      <c r="PLM48" s="63"/>
      <c r="PLN48" s="63"/>
      <c r="PLO48" s="63"/>
      <c r="PLP48" s="63"/>
      <c r="PLQ48" s="63"/>
      <c r="PLR48" s="63"/>
      <c r="PLS48" s="63"/>
      <c r="PLT48" s="63"/>
      <c r="PLU48" s="63"/>
      <c r="PLV48" s="63"/>
      <c r="PLW48" s="63"/>
      <c r="PLX48" s="63"/>
      <c r="PLY48" s="63"/>
      <c r="PLZ48" s="63"/>
      <c r="PMA48" s="63"/>
      <c r="PMB48" s="63"/>
      <c r="PMC48" s="63"/>
      <c r="PMD48" s="63"/>
      <c r="PME48" s="63"/>
      <c r="PMF48" s="63"/>
      <c r="PMG48" s="63"/>
      <c r="PMH48" s="63"/>
      <c r="PMI48" s="63"/>
      <c r="PMJ48" s="63"/>
      <c r="PMK48" s="63"/>
      <c r="PML48" s="63"/>
      <c r="PMM48" s="63"/>
      <c r="PMN48" s="63"/>
      <c r="PMO48" s="63"/>
      <c r="PMP48" s="63"/>
      <c r="PMQ48" s="63"/>
      <c r="PMR48" s="63"/>
      <c r="PMS48" s="63"/>
      <c r="PMT48" s="63"/>
      <c r="PMU48" s="63"/>
      <c r="PMV48" s="63"/>
      <c r="PMW48" s="63"/>
      <c r="PMX48" s="63"/>
      <c r="PMY48" s="63"/>
      <c r="PMZ48" s="63"/>
      <c r="PNA48" s="63"/>
      <c r="PNB48" s="63"/>
      <c r="PNC48" s="63"/>
      <c r="PND48" s="63"/>
      <c r="PNE48" s="63"/>
      <c r="PNF48" s="63"/>
      <c r="PNG48" s="63"/>
      <c r="PNH48" s="63"/>
      <c r="PNI48" s="63"/>
      <c r="PNJ48" s="63"/>
      <c r="PNK48" s="63"/>
      <c r="PNL48" s="63"/>
      <c r="PNM48" s="63"/>
      <c r="PNN48" s="63"/>
      <c r="PNO48" s="63"/>
      <c r="PNP48" s="63"/>
      <c r="PNQ48" s="63"/>
      <c r="PNR48" s="63"/>
      <c r="PNS48" s="63"/>
      <c r="PNT48" s="63"/>
      <c r="PNU48" s="63"/>
      <c r="PNV48" s="63"/>
      <c r="PNW48" s="63"/>
      <c r="PNX48" s="63"/>
      <c r="PNY48" s="63"/>
      <c r="PNZ48" s="63"/>
      <c r="POA48" s="63"/>
      <c r="POB48" s="63"/>
      <c r="POC48" s="63"/>
      <c r="POD48" s="63"/>
      <c r="POE48" s="63"/>
      <c r="POF48" s="63"/>
      <c r="POG48" s="63"/>
      <c r="POH48" s="63"/>
      <c r="POI48" s="63"/>
      <c r="POJ48" s="63"/>
      <c r="POK48" s="63"/>
      <c r="POL48" s="63"/>
      <c r="POM48" s="63"/>
      <c r="PON48" s="63"/>
      <c r="POO48" s="63"/>
      <c r="POP48" s="63"/>
      <c r="POQ48" s="63"/>
      <c r="POR48" s="63"/>
      <c r="POS48" s="63"/>
      <c r="POT48" s="63"/>
      <c r="POU48" s="63"/>
      <c r="POV48" s="63"/>
      <c r="POW48" s="63"/>
      <c r="POX48" s="63"/>
      <c r="POY48" s="63"/>
      <c r="POZ48" s="63"/>
      <c r="PPA48" s="63"/>
      <c r="PPB48" s="63"/>
      <c r="PPC48" s="63"/>
      <c r="PPD48" s="63"/>
      <c r="PPE48" s="63"/>
      <c r="PPF48" s="63"/>
      <c r="PPG48" s="63"/>
      <c r="PPH48" s="63"/>
      <c r="PPI48" s="63"/>
      <c r="PPJ48" s="63"/>
      <c r="PPK48" s="63"/>
      <c r="PPL48" s="63"/>
      <c r="PPM48" s="63"/>
      <c r="PPN48" s="63"/>
      <c r="PPO48" s="63"/>
      <c r="PPP48" s="63"/>
      <c r="PPQ48" s="63"/>
      <c r="PPR48" s="63"/>
      <c r="PPS48" s="63"/>
      <c r="PPT48" s="63"/>
      <c r="PPU48" s="63"/>
      <c r="PPV48" s="63"/>
      <c r="PPW48" s="63"/>
      <c r="PPX48" s="63"/>
      <c r="PPY48" s="63"/>
      <c r="PPZ48" s="63"/>
      <c r="PQA48" s="63"/>
      <c r="PQB48" s="63"/>
      <c r="PQC48" s="63"/>
      <c r="PQD48" s="63"/>
      <c r="PQE48" s="63"/>
      <c r="PQF48" s="63"/>
      <c r="PQG48" s="63"/>
      <c r="PQH48" s="63"/>
      <c r="PQI48" s="63"/>
      <c r="PQJ48" s="63"/>
      <c r="PQK48" s="63"/>
      <c r="PQL48" s="63"/>
      <c r="PQM48" s="63"/>
      <c r="PQN48" s="63"/>
      <c r="PQO48" s="63"/>
      <c r="PQP48" s="63"/>
      <c r="PQQ48" s="63"/>
      <c r="PQR48" s="63"/>
      <c r="PQS48" s="63"/>
      <c r="PQT48" s="63"/>
      <c r="PQU48" s="63"/>
      <c r="PQV48" s="63"/>
      <c r="PQW48" s="63"/>
      <c r="PQX48" s="63"/>
      <c r="PQY48" s="63"/>
      <c r="PQZ48" s="63"/>
      <c r="PRA48" s="63"/>
      <c r="PRB48" s="63"/>
      <c r="PRC48" s="63"/>
      <c r="PRD48" s="63"/>
      <c r="PRE48" s="63"/>
      <c r="PRF48" s="63"/>
      <c r="PRG48" s="63"/>
      <c r="PRH48" s="63"/>
      <c r="PRI48" s="63"/>
      <c r="PRJ48" s="63"/>
      <c r="PRK48" s="63"/>
      <c r="PRL48" s="63"/>
      <c r="PRM48" s="63"/>
      <c r="PRN48" s="63"/>
      <c r="PRO48" s="63"/>
      <c r="PRP48" s="63"/>
      <c r="PRQ48" s="63"/>
      <c r="PRR48" s="63"/>
      <c r="PRS48" s="63"/>
      <c r="PRT48" s="63"/>
      <c r="PRU48" s="63"/>
      <c r="PRV48" s="63"/>
      <c r="PRW48" s="63"/>
      <c r="PRX48" s="63"/>
      <c r="PRY48" s="63"/>
      <c r="PRZ48" s="63"/>
      <c r="PSA48" s="63"/>
      <c r="PSB48" s="63"/>
      <c r="PSC48" s="63"/>
      <c r="PSD48" s="63"/>
      <c r="PSE48" s="63"/>
      <c r="PSF48" s="63"/>
      <c r="PSG48" s="63"/>
      <c r="PSH48" s="63"/>
      <c r="PSI48" s="63"/>
      <c r="PSJ48" s="63"/>
      <c r="PSK48" s="63"/>
      <c r="PSL48" s="63"/>
      <c r="PSM48" s="63"/>
      <c r="PSN48" s="63"/>
      <c r="PSO48" s="63"/>
      <c r="PSP48" s="63"/>
      <c r="PSQ48" s="63"/>
      <c r="PSR48" s="63"/>
      <c r="PSS48" s="63"/>
      <c r="PST48" s="63"/>
      <c r="PSU48" s="63"/>
      <c r="PSV48" s="63"/>
      <c r="PSW48" s="63"/>
      <c r="PSX48" s="63"/>
      <c r="PSY48" s="63"/>
      <c r="PSZ48" s="63"/>
      <c r="PTA48" s="63"/>
      <c r="PTB48" s="63"/>
      <c r="PTC48" s="63"/>
      <c r="PTD48" s="63"/>
      <c r="PTE48" s="63"/>
      <c r="PTF48" s="63"/>
      <c r="PTG48" s="63"/>
      <c r="PTH48" s="63"/>
      <c r="PTI48" s="63"/>
      <c r="PTJ48" s="63"/>
      <c r="PTK48" s="63"/>
      <c r="PTL48" s="63"/>
      <c r="PTM48" s="63"/>
      <c r="PTN48" s="63"/>
      <c r="PTO48" s="63"/>
      <c r="PTP48" s="63"/>
      <c r="PTQ48" s="63"/>
      <c r="PTR48" s="63"/>
      <c r="PTS48" s="63"/>
      <c r="PTT48" s="63"/>
      <c r="PTU48" s="63"/>
      <c r="PTV48" s="63"/>
      <c r="PTW48" s="63"/>
      <c r="PTX48" s="63"/>
      <c r="PTY48" s="63"/>
      <c r="PTZ48" s="63"/>
      <c r="PUA48" s="63"/>
      <c r="PUB48" s="63"/>
      <c r="PUC48" s="63"/>
      <c r="PUD48" s="63"/>
      <c r="PUE48" s="63"/>
      <c r="PUF48" s="63"/>
      <c r="PUG48" s="63"/>
      <c r="PUH48" s="63"/>
      <c r="PUI48" s="63"/>
      <c r="PUJ48" s="63"/>
      <c r="PUK48" s="63"/>
      <c r="PUL48" s="63"/>
      <c r="PUM48" s="63"/>
      <c r="PUN48" s="63"/>
      <c r="PUO48" s="63"/>
      <c r="PUP48" s="63"/>
      <c r="PUQ48" s="63"/>
      <c r="PUR48" s="63"/>
      <c r="PUS48" s="63"/>
      <c r="PUT48" s="63"/>
      <c r="PUU48" s="63"/>
      <c r="PUV48" s="63"/>
      <c r="PUW48" s="63"/>
      <c r="PUX48" s="63"/>
      <c r="PUY48" s="63"/>
      <c r="PUZ48" s="63"/>
      <c r="PVA48" s="63"/>
      <c r="PVB48" s="63"/>
      <c r="PVC48" s="63"/>
      <c r="PVD48" s="63"/>
      <c r="PVE48" s="63"/>
      <c r="PVF48" s="63"/>
      <c r="PVG48" s="63"/>
      <c r="PVH48" s="63"/>
      <c r="PVI48" s="63"/>
      <c r="PVJ48" s="63"/>
      <c r="PVK48" s="63"/>
      <c r="PVL48" s="63"/>
      <c r="PVM48" s="63"/>
      <c r="PVN48" s="63"/>
      <c r="PVO48" s="63"/>
      <c r="PVP48" s="63"/>
      <c r="PVQ48" s="63"/>
      <c r="PVR48" s="63"/>
      <c r="PVS48" s="63"/>
      <c r="PVT48" s="63"/>
      <c r="PVU48" s="63"/>
      <c r="PVV48" s="63"/>
      <c r="PVW48" s="63"/>
      <c r="PVX48" s="63"/>
      <c r="PVY48" s="63"/>
      <c r="PVZ48" s="63"/>
      <c r="PWA48" s="63"/>
      <c r="PWB48" s="63"/>
      <c r="PWC48" s="63"/>
      <c r="PWD48" s="63"/>
      <c r="PWE48" s="63"/>
      <c r="PWF48" s="63"/>
      <c r="PWG48" s="63"/>
      <c r="PWH48" s="63"/>
      <c r="PWI48" s="63"/>
      <c r="PWJ48" s="63"/>
      <c r="PWK48" s="63"/>
      <c r="PWL48" s="63"/>
      <c r="PWM48" s="63"/>
      <c r="PWN48" s="63"/>
      <c r="PWO48" s="63"/>
      <c r="PWP48" s="63"/>
      <c r="PWQ48" s="63"/>
      <c r="PWR48" s="63"/>
      <c r="PWS48" s="63"/>
      <c r="PWT48" s="63"/>
      <c r="PWU48" s="63"/>
      <c r="PWV48" s="63"/>
      <c r="PWW48" s="63"/>
      <c r="PWX48" s="63"/>
      <c r="PWY48" s="63"/>
      <c r="PWZ48" s="63"/>
      <c r="PXA48" s="63"/>
      <c r="PXB48" s="63"/>
      <c r="PXC48" s="63"/>
      <c r="PXD48" s="63"/>
      <c r="PXE48" s="63"/>
      <c r="PXF48" s="63"/>
      <c r="PXG48" s="63"/>
      <c r="PXH48" s="63"/>
      <c r="PXI48" s="63"/>
      <c r="PXJ48" s="63"/>
      <c r="PXK48" s="63"/>
      <c r="PXL48" s="63"/>
      <c r="PXM48" s="63"/>
      <c r="PXN48" s="63"/>
      <c r="PXO48" s="63"/>
      <c r="PXP48" s="63"/>
      <c r="PXQ48" s="63"/>
      <c r="PXR48" s="63"/>
      <c r="PXS48" s="63"/>
      <c r="PXT48" s="63"/>
      <c r="PXU48" s="63"/>
      <c r="PXV48" s="63"/>
      <c r="PXW48" s="63"/>
      <c r="PXX48" s="63"/>
      <c r="PXY48" s="63"/>
      <c r="PXZ48" s="63"/>
      <c r="PYA48" s="63"/>
      <c r="PYB48" s="63"/>
      <c r="PYC48" s="63"/>
      <c r="PYD48" s="63"/>
      <c r="PYE48" s="63"/>
      <c r="PYF48" s="63"/>
      <c r="PYG48" s="63"/>
      <c r="PYH48" s="63"/>
      <c r="PYI48" s="63"/>
      <c r="PYJ48" s="63"/>
      <c r="PYK48" s="63"/>
      <c r="PYL48" s="63"/>
      <c r="PYM48" s="63"/>
      <c r="PYN48" s="63"/>
      <c r="PYO48" s="63"/>
      <c r="PYP48" s="63"/>
      <c r="PYQ48" s="63"/>
      <c r="PYR48" s="63"/>
      <c r="PYS48" s="63"/>
      <c r="PYT48" s="63"/>
      <c r="PYU48" s="63"/>
      <c r="PYV48" s="63"/>
      <c r="PYW48" s="63"/>
      <c r="PYX48" s="63"/>
      <c r="PYY48" s="63"/>
      <c r="PYZ48" s="63"/>
      <c r="PZA48" s="63"/>
      <c r="PZB48" s="63"/>
      <c r="PZC48" s="63"/>
      <c r="PZD48" s="63"/>
      <c r="PZE48" s="63"/>
      <c r="PZF48" s="63"/>
      <c r="PZG48" s="63"/>
      <c r="PZH48" s="63"/>
      <c r="PZI48" s="63"/>
      <c r="PZJ48" s="63"/>
      <c r="PZK48" s="63"/>
      <c r="PZL48" s="63"/>
      <c r="PZM48" s="63"/>
      <c r="PZN48" s="63"/>
      <c r="PZO48" s="63"/>
      <c r="PZP48" s="63"/>
      <c r="PZQ48" s="63"/>
      <c r="PZR48" s="63"/>
      <c r="PZS48" s="63"/>
      <c r="PZT48" s="63"/>
      <c r="PZU48" s="63"/>
      <c r="PZV48" s="63"/>
      <c r="PZW48" s="63"/>
      <c r="PZX48" s="63"/>
      <c r="PZY48" s="63"/>
      <c r="PZZ48" s="63"/>
      <c r="QAA48" s="63"/>
      <c r="QAB48" s="63"/>
      <c r="QAC48" s="63"/>
      <c r="QAD48" s="63"/>
      <c r="QAE48" s="63"/>
      <c r="QAF48" s="63"/>
      <c r="QAG48" s="63"/>
      <c r="QAH48" s="63"/>
      <c r="QAI48" s="63"/>
      <c r="QAJ48" s="63"/>
      <c r="QAK48" s="63"/>
      <c r="QAL48" s="63"/>
      <c r="QAM48" s="63"/>
      <c r="QAN48" s="63"/>
      <c r="QAO48" s="63"/>
      <c r="QAP48" s="63"/>
      <c r="QAQ48" s="63"/>
      <c r="QAR48" s="63"/>
      <c r="QAS48" s="63"/>
      <c r="QAT48" s="63"/>
      <c r="QAU48" s="63"/>
      <c r="QAV48" s="63"/>
      <c r="QAW48" s="63"/>
      <c r="QAX48" s="63"/>
      <c r="QAY48" s="63"/>
      <c r="QAZ48" s="63"/>
      <c r="QBA48" s="63"/>
      <c r="QBB48" s="63"/>
      <c r="QBC48" s="63"/>
      <c r="QBD48" s="63"/>
      <c r="QBE48" s="63"/>
      <c r="QBF48" s="63"/>
      <c r="QBG48" s="63"/>
      <c r="QBH48" s="63"/>
      <c r="QBI48" s="63"/>
      <c r="QBJ48" s="63"/>
      <c r="QBK48" s="63"/>
      <c r="QBL48" s="63"/>
      <c r="QBM48" s="63"/>
      <c r="QBN48" s="63"/>
      <c r="QBO48" s="63"/>
      <c r="QBP48" s="63"/>
      <c r="QBQ48" s="63"/>
      <c r="QBR48" s="63"/>
      <c r="QBS48" s="63"/>
      <c r="QBT48" s="63"/>
      <c r="QBU48" s="63"/>
      <c r="QBV48" s="63"/>
      <c r="QBW48" s="63"/>
      <c r="QBX48" s="63"/>
      <c r="QBY48" s="63"/>
      <c r="QBZ48" s="63"/>
      <c r="QCA48" s="63"/>
      <c r="QCB48" s="63"/>
      <c r="QCC48" s="63"/>
      <c r="QCD48" s="63"/>
      <c r="QCE48" s="63"/>
      <c r="QCF48" s="63"/>
      <c r="QCG48" s="63"/>
      <c r="QCH48" s="63"/>
      <c r="QCI48" s="63"/>
      <c r="QCJ48" s="63"/>
      <c r="QCK48" s="63"/>
      <c r="QCL48" s="63"/>
      <c r="QCM48" s="63"/>
      <c r="QCN48" s="63"/>
      <c r="QCO48" s="63"/>
      <c r="QCP48" s="63"/>
      <c r="QCQ48" s="63"/>
      <c r="QCR48" s="63"/>
      <c r="QCS48" s="63"/>
      <c r="QCT48" s="63"/>
      <c r="QCU48" s="63"/>
      <c r="QCV48" s="63"/>
      <c r="QCW48" s="63"/>
      <c r="QCX48" s="63"/>
      <c r="QCY48" s="63"/>
      <c r="QCZ48" s="63"/>
      <c r="QDA48" s="63"/>
      <c r="QDB48" s="63"/>
      <c r="QDC48" s="63"/>
      <c r="QDD48" s="63"/>
      <c r="QDE48" s="63"/>
      <c r="QDF48" s="63"/>
      <c r="QDG48" s="63"/>
      <c r="QDH48" s="63"/>
      <c r="QDI48" s="63"/>
      <c r="QDJ48" s="63"/>
      <c r="QDK48" s="63"/>
      <c r="QDL48" s="63"/>
      <c r="QDM48" s="63"/>
      <c r="QDN48" s="63"/>
      <c r="QDO48" s="63"/>
      <c r="QDP48" s="63"/>
      <c r="QDQ48" s="63"/>
      <c r="QDR48" s="63"/>
      <c r="QDS48" s="63"/>
      <c r="QDT48" s="63"/>
      <c r="QDU48" s="63"/>
      <c r="QDV48" s="63"/>
      <c r="QDW48" s="63"/>
      <c r="QDX48" s="63"/>
      <c r="QDY48" s="63"/>
      <c r="QDZ48" s="63"/>
      <c r="QEA48" s="63"/>
      <c r="QEB48" s="63"/>
      <c r="QEC48" s="63"/>
      <c r="QED48" s="63"/>
      <c r="QEE48" s="63"/>
      <c r="QEF48" s="63"/>
      <c r="QEG48" s="63"/>
      <c r="QEH48" s="63"/>
      <c r="QEI48" s="63"/>
      <c r="QEJ48" s="63"/>
      <c r="QEK48" s="63"/>
      <c r="QEL48" s="63"/>
      <c r="QEM48" s="63"/>
      <c r="QEN48" s="63"/>
      <c r="QEO48" s="63"/>
      <c r="QEP48" s="63"/>
      <c r="QEQ48" s="63"/>
      <c r="QER48" s="63"/>
      <c r="QES48" s="63"/>
      <c r="QET48" s="63"/>
      <c r="QEU48" s="63"/>
      <c r="QEV48" s="63"/>
      <c r="QEW48" s="63"/>
      <c r="QEX48" s="63"/>
      <c r="QEY48" s="63"/>
      <c r="QEZ48" s="63"/>
      <c r="QFA48" s="63"/>
      <c r="QFB48" s="63"/>
      <c r="QFC48" s="63"/>
      <c r="QFD48" s="63"/>
      <c r="QFE48" s="63"/>
      <c r="QFF48" s="63"/>
      <c r="QFG48" s="63"/>
      <c r="QFH48" s="63"/>
      <c r="QFI48" s="63"/>
      <c r="QFJ48" s="63"/>
      <c r="QFK48" s="63"/>
      <c r="QFL48" s="63"/>
      <c r="QFM48" s="63"/>
      <c r="QFN48" s="63"/>
      <c r="QFO48" s="63"/>
      <c r="QFP48" s="63"/>
      <c r="QFQ48" s="63"/>
      <c r="QFR48" s="63"/>
      <c r="QFS48" s="63"/>
      <c r="QFT48" s="63"/>
      <c r="QFU48" s="63"/>
      <c r="QFV48" s="63"/>
      <c r="QFW48" s="63"/>
      <c r="QFX48" s="63"/>
      <c r="QFY48" s="63"/>
      <c r="QFZ48" s="63"/>
      <c r="QGA48" s="63"/>
      <c r="QGB48" s="63"/>
      <c r="QGC48" s="63"/>
      <c r="QGD48" s="63"/>
      <c r="QGE48" s="63"/>
      <c r="QGF48" s="63"/>
      <c r="QGG48" s="63"/>
      <c r="QGH48" s="63"/>
      <c r="QGI48" s="63"/>
      <c r="QGJ48" s="63"/>
      <c r="QGK48" s="63"/>
      <c r="QGL48" s="63"/>
      <c r="QGM48" s="63"/>
      <c r="QGN48" s="63"/>
      <c r="QGO48" s="63"/>
      <c r="QGP48" s="63"/>
      <c r="QGQ48" s="63"/>
      <c r="QGR48" s="63"/>
      <c r="QGS48" s="63"/>
      <c r="QGT48" s="63"/>
      <c r="QGU48" s="63"/>
      <c r="QGV48" s="63"/>
      <c r="QGW48" s="63"/>
      <c r="QGX48" s="63"/>
      <c r="QGY48" s="63"/>
      <c r="QGZ48" s="63"/>
      <c r="QHA48" s="63"/>
      <c r="QHB48" s="63"/>
      <c r="QHC48" s="63"/>
      <c r="QHD48" s="63"/>
      <c r="QHE48" s="63"/>
      <c r="QHF48" s="63"/>
      <c r="QHG48" s="63"/>
      <c r="QHH48" s="63"/>
      <c r="QHI48" s="63"/>
      <c r="QHJ48" s="63"/>
      <c r="QHK48" s="63"/>
      <c r="QHL48" s="63"/>
      <c r="QHM48" s="63"/>
      <c r="QHN48" s="63"/>
      <c r="QHO48" s="63"/>
      <c r="QHP48" s="63"/>
      <c r="QHQ48" s="63"/>
      <c r="QHR48" s="63"/>
      <c r="QHS48" s="63"/>
      <c r="QHT48" s="63"/>
      <c r="QHU48" s="63"/>
      <c r="QHV48" s="63"/>
      <c r="QHW48" s="63"/>
      <c r="QHX48" s="63"/>
      <c r="QHY48" s="63"/>
      <c r="QHZ48" s="63"/>
      <c r="QIA48" s="63"/>
      <c r="QIB48" s="63"/>
      <c r="QIC48" s="63"/>
      <c r="QID48" s="63"/>
      <c r="QIE48" s="63"/>
      <c r="QIF48" s="63"/>
      <c r="QIG48" s="63"/>
      <c r="QIH48" s="63"/>
      <c r="QII48" s="63"/>
      <c r="QIJ48" s="63"/>
      <c r="QIK48" s="63"/>
      <c r="QIL48" s="63"/>
      <c r="QIM48" s="63"/>
      <c r="QIN48" s="63"/>
      <c r="QIO48" s="63"/>
      <c r="QIP48" s="63"/>
      <c r="QIQ48" s="63"/>
      <c r="QIR48" s="63"/>
      <c r="QIS48" s="63"/>
      <c r="QIT48" s="63"/>
      <c r="QIU48" s="63"/>
      <c r="QIV48" s="63"/>
      <c r="QIW48" s="63"/>
      <c r="QIX48" s="63"/>
      <c r="QIY48" s="63"/>
      <c r="QIZ48" s="63"/>
      <c r="QJA48" s="63"/>
      <c r="QJB48" s="63"/>
      <c r="QJC48" s="63"/>
      <c r="QJD48" s="63"/>
      <c r="QJE48" s="63"/>
      <c r="QJF48" s="63"/>
      <c r="QJG48" s="63"/>
      <c r="QJH48" s="63"/>
      <c r="QJI48" s="63"/>
      <c r="QJJ48" s="63"/>
      <c r="QJK48" s="63"/>
      <c r="QJL48" s="63"/>
      <c r="QJM48" s="63"/>
      <c r="QJN48" s="63"/>
      <c r="QJO48" s="63"/>
      <c r="QJP48" s="63"/>
      <c r="QJQ48" s="63"/>
      <c r="QJR48" s="63"/>
      <c r="QJS48" s="63"/>
      <c r="QJT48" s="63"/>
      <c r="QJU48" s="63"/>
      <c r="QJV48" s="63"/>
      <c r="QJW48" s="63"/>
      <c r="QJX48" s="63"/>
      <c r="QJY48" s="63"/>
      <c r="QJZ48" s="63"/>
      <c r="QKA48" s="63"/>
      <c r="QKB48" s="63"/>
      <c r="QKC48" s="63"/>
      <c r="QKD48" s="63"/>
      <c r="QKE48" s="63"/>
      <c r="QKF48" s="63"/>
      <c r="QKG48" s="63"/>
      <c r="QKH48" s="63"/>
      <c r="QKI48" s="63"/>
      <c r="QKJ48" s="63"/>
      <c r="QKK48" s="63"/>
      <c r="QKL48" s="63"/>
      <c r="QKM48" s="63"/>
      <c r="QKN48" s="63"/>
      <c r="QKO48" s="63"/>
      <c r="QKP48" s="63"/>
      <c r="QKQ48" s="63"/>
      <c r="QKR48" s="63"/>
      <c r="QKS48" s="63"/>
      <c r="QKT48" s="63"/>
      <c r="QKU48" s="63"/>
      <c r="QKV48" s="63"/>
      <c r="QKW48" s="63"/>
      <c r="QKX48" s="63"/>
      <c r="QKY48" s="63"/>
      <c r="QKZ48" s="63"/>
      <c r="QLA48" s="63"/>
      <c r="QLB48" s="63"/>
      <c r="QLC48" s="63"/>
      <c r="QLD48" s="63"/>
      <c r="QLE48" s="63"/>
      <c r="QLF48" s="63"/>
      <c r="QLG48" s="63"/>
      <c r="QLH48" s="63"/>
      <c r="QLI48" s="63"/>
      <c r="QLJ48" s="63"/>
      <c r="QLK48" s="63"/>
      <c r="QLL48" s="63"/>
      <c r="QLM48" s="63"/>
      <c r="QLN48" s="63"/>
      <c r="QLO48" s="63"/>
      <c r="QLP48" s="63"/>
      <c r="QLQ48" s="63"/>
      <c r="QLR48" s="63"/>
      <c r="QLS48" s="63"/>
      <c r="QLT48" s="63"/>
      <c r="QLU48" s="63"/>
      <c r="QLV48" s="63"/>
      <c r="QLW48" s="63"/>
      <c r="QLX48" s="63"/>
      <c r="QLY48" s="63"/>
      <c r="QLZ48" s="63"/>
      <c r="QMA48" s="63"/>
      <c r="QMB48" s="63"/>
      <c r="QMC48" s="63"/>
      <c r="QMD48" s="63"/>
      <c r="QME48" s="63"/>
      <c r="QMF48" s="63"/>
      <c r="QMG48" s="63"/>
      <c r="QMH48" s="63"/>
      <c r="QMI48" s="63"/>
      <c r="QMJ48" s="63"/>
      <c r="QMK48" s="63"/>
      <c r="QML48" s="63"/>
      <c r="QMM48" s="63"/>
      <c r="QMN48" s="63"/>
      <c r="QMO48" s="63"/>
      <c r="QMP48" s="63"/>
      <c r="QMQ48" s="63"/>
      <c r="QMR48" s="63"/>
      <c r="QMS48" s="63"/>
      <c r="QMT48" s="63"/>
      <c r="QMU48" s="63"/>
      <c r="QMV48" s="63"/>
      <c r="QMW48" s="63"/>
      <c r="QMX48" s="63"/>
      <c r="QMY48" s="63"/>
      <c r="QMZ48" s="63"/>
      <c r="QNA48" s="63"/>
      <c r="QNB48" s="63"/>
      <c r="QNC48" s="63"/>
      <c r="QND48" s="63"/>
      <c r="QNE48" s="63"/>
      <c r="QNF48" s="63"/>
      <c r="QNG48" s="63"/>
      <c r="QNH48" s="63"/>
      <c r="QNI48" s="63"/>
      <c r="QNJ48" s="63"/>
      <c r="QNK48" s="63"/>
      <c r="QNL48" s="63"/>
      <c r="QNM48" s="63"/>
      <c r="QNN48" s="63"/>
      <c r="QNO48" s="63"/>
      <c r="QNP48" s="63"/>
      <c r="QNQ48" s="63"/>
      <c r="QNR48" s="63"/>
      <c r="QNS48" s="63"/>
      <c r="QNT48" s="63"/>
      <c r="QNU48" s="63"/>
      <c r="QNV48" s="63"/>
      <c r="QNW48" s="63"/>
      <c r="QNX48" s="63"/>
      <c r="QNY48" s="63"/>
      <c r="QNZ48" s="63"/>
      <c r="QOA48" s="63"/>
      <c r="QOB48" s="63"/>
      <c r="QOC48" s="63"/>
      <c r="QOD48" s="63"/>
      <c r="QOE48" s="63"/>
      <c r="QOF48" s="63"/>
      <c r="QOG48" s="63"/>
      <c r="QOH48" s="63"/>
      <c r="QOI48" s="63"/>
      <c r="QOJ48" s="63"/>
      <c r="QOK48" s="63"/>
      <c r="QOL48" s="63"/>
      <c r="QOM48" s="63"/>
      <c r="QON48" s="63"/>
      <c r="QOO48" s="63"/>
      <c r="QOP48" s="63"/>
      <c r="QOQ48" s="63"/>
      <c r="QOR48" s="63"/>
      <c r="QOS48" s="63"/>
      <c r="QOT48" s="63"/>
      <c r="QOU48" s="63"/>
      <c r="QOV48" s="63"/>
      <c r="QOW48" s="63"/>
      <c r="QOX48" s="63"/>
      <c r="QOY48" s="63"/>
      <c r="QOZ48" s="63"/>
      <c r="QPA48" s="63"/>
      <c r="QPB48" s="63"/>
      <c r="QPC48" s="63"/>
      <c r="QPD48" s="63"/>
      <c r="QPE48" s="63"/>
      <c r="QPF48" s="63"/>
      <c r="QPG48" s="63"/>
      <c r="QPH48" s="63"/>
      <c r="QPI48" s="63"/>
      <c r="QPJ48" s="63"/>
      <c r="QPK48" s="63"/>
      <c r="QPL48" s="63"/>
      <c r="QPM48" s="63"/>
      <c r="QPN48" s="63"/>
      <c r="QPO48" s="63"/>
      <c r="QPP48" s="63"/>
      <c r="QPQ48" s="63"/>
      <c r="QPR48" s="63"/>
      <c r="QPS48" s="63"/>
      <c r="QPT48" s="63"/>
      <c r="QPU48" s="63"/>
      <c r="QPV48" s="63"/>
      <c r="QPW48" s="63"/>
      <c r="QPX48" s="63"/>
      <c r="QPY48" s="63"/>
      <c r="QPZ48" s="63"/>
      <c r="QQA48" s="63"/>
      <c r="QQB48" s="63"/>
      <c r="QQC48" s="63"/>
      <c r="QQD48" s="63"/>
      <c r="QQE48" s="63"/>
      <c r="QQF48" s="63"/>
      <c r="QQG48" s="63"/>
      <c r="QQH48" s="63"/>
      <c r="QQI48" s="63"/>
      <c r="QQJ48" s="63"/>
      <c r="QQK48" s="63"/>
      <c r="QQL48" s="63"/>
      <c r="QQM48" s="63"/>
      <c r="QQN48" s="63"/>
      <c r="QQO48" s="63"/>
      <c r="QQP48" s="63"/>
      <c r="QQQ48" s="63"/>
      <c r="QQR48" s="63"/>
      <c r="QQS48" s="63"/>
      <c r="QQT48" s="63"/>
      <c r="QQU48" s="63"/>
      <c r="QQV48" s="63"/>
      <c r="QQW48" s="63"/>
      <c r="QQX48" s="63"/>
      <c r="QQY48" s="63"/>
      <c r="QQZ48" s="63"/>
      <c r="QRA48" s="63"/>
      <c r="QRB48" s="63"/>
      <c r="QRC48" s="63"/>
      <c r="QRD48" s="63"/>
      <c r="QRE48" s="63"/>
      <c r="QRF48" s="63"/>
      <c r="QRG48" s="63"/>
      <c r="QRH48" s="63"/>
      <c r="QRI48" s="63"/>
      <c r="QRJ48" s="63"/>
      <c r="QRK48" s="63"/>
      <c r="QRL48" s="63"/>
      <c r="QRM48" s="63"/>
      <c r="QRN48" s="63"/>
      <c r="QRO48" s="63"/>
      <c r="QRP48" s="63"/>
      <c r="QRQ48" s="63"/>
      <c r="QRR48" s="63"/>
      <c r="QRS48" s="63"/>
      <c r="QRT48" s="63"/>
      <c r="QRU48" s="63"/>
      <c r="QRV48" s="63"/>
      <c r="QRW48" s="63"/>
      <c r="QRX48" s="63"/>
      <c r="QRY48" s="63"/>
      <c r="QRZ48" s="63"/>
      <c r="QSA48" s="63"/>
      <c r="QSB48" s="63"/>
      <c r="QSC48" s="63"/>
      <c r="QSD48" s="63"/>
      <c r="QSE48" s="63"/>
      <c r="QSF48" s="63"/>
      <c r="QSG48" s="63"/>
      <c r="QSH48" s="63"/>
      <c r="QSI48" s="63"/>
      <c r="QSJ48" s="63"/>
      <c r="QSK48" s="63"/>
      <c r="QSL48" s="63"/>
      <c r="QSM48" s="63"/>
      <c r="QSN48" s="63"/>
      <c r="QSO48" s="63"/>
      <c r="QSP48" s="63"/>
      <c r="QSQ48" s="63"/>
      <c r="QSR48" s="63"/>
      <c r="QSS48" s="63"/>
      <c r="QST48" s="63"/>
      <c r="QSU48" s="63"/>
      <c r="QSV48" s="63"/>
      <c r="QSW48" s="63"/>
      <c r="QSX48" s="63"/>
      <c r="QSY48" s="63"/>
      <c r="QSZ48" s="63"/>
      <c r="QTA48" s="63"/>
      <c r="QTB48" s="63"/>
      <c r="QTC48" s="63"/>
      <c r="QTD48" s="63"/>
      <c r="QTE48" s="63"/>
      <c r="QTF48" s="63"/>
      <c r="QTG48" s="63"/>
      <c r="QTH48" s="63"/>
      <c r="QTI48" s="63"/>
      <c r="QTJ48" s="63"/>
      <c r="QTK48" s="63"/>
      <c r="QTL48" s="63"/>
      <c r="QTM48" s="63"/>
      <c r="QTN48" s="63"/>
      <c r="QTO48" s="63"/>
      <c r="QTP48" s="63"/>
      <c r="QTQ48" s="63"/>
      <c r="QTR48" s="63"/>
      <c r="QTS48" s="63"/>
      <c r="QTT48" s="63"/>
      <c r="QTU48" s="63"/>
      <c r="QTV48" s="63"/>
      <c r="QTW48" s="63"/>
      <c r="QTX48" s="63"/>
      <c r="QTY48" s="63"/>
      <c r="QTZ48" s="63"/>
      <c r="QUA48" s="63"/>
      <c r="QUB48" s="63"/>
      <c r="QUC48" s="63"/>
      <c r="QUD48" s="63"/>
      <c r="QUE48" s="63"/>
      <c r="QUF48" s="63"/>
      <c r="QUG48" s="63"/>
      <c r="QUH48" s="63"/>
      <c r="QUI48" s="63"/>
      <c r="QUJ48" s="63"/>
      <c r="QUK48" s="63"/>
      <c r="QUL48" s="63"/>
      <c r="QUM48" s="63"/>
      <c r="QUN48" s="63"/>
      <c r="QUO48" s="63"/>
      <c r="QUP48" s="63"/>
      <c r="QUQ48" s="63"/>
      <c r="QUR48" s="63"/>
      <c r="QUS48" s="63"/>
      <c r="QUT48" s="63"/>
      <c r="QUU48" s="63"/>
      <c r="QUV48" s="63"/>
      <c r="QUW48" s="63"/>
      <c r="QUX48" s="63"/>
      <c r="QUY48" s="63"/>
      <c r="QUZ48" s="63"/>
      <c r="QVA48" s="63"/>
      <c r="QVB48" s="63"/>
      <c r="QVC48" s="63"/>
      <c r="QVD48" s="63"/>
      <c r="QVE48" s="63"/>
      <c r="QVF48" s="63"/>
      <c r="QVG48" s="63"/>
      <c r="QVH48" s="63"/>
      <c r="QVI48" s="63"/>
      <c r="QVJ48" s="63"/>
      <c r="QVK48" s="63"/>
      <c r="QVL48" s="63"/>
      <c r="QVM48" s="63"/>
      <c r="QVN48" s="63"/>
      <c r="QVO48" s="63"/>
      <c r="QVP48" s="63"/>
      <c r="QVQ48" s="63"/>
      <c r="QVR48" s="63"/>
      <c r="QVS48" s="63"/>
      <c r="QVT48" s="63"/>
      <c r="QVU48" s="63"/>
      <c r="QVV48" s="63"/>
      <c r="QVW48" s="63"/>
      <c r="QVX48" s="63"/>
      <c r="QVY48" s="63"/>
      <c r="QVZ48" s="63"/>
      <c r="QWA48" s="63"/>
      <c r="QWB48" s="63"/>
      <c r="QWC48" s="63"/>
      <c r="QWD48" s="63"/>
      <c r="QWE48" s="63"/>
      <c r="QWF48" s="63"/>
      <c r="QWG48" s="63"/>
      <c r="QWH48" s="63"/>
      <c r="QWI48" s="63"/>
      <c r="QWJ48" s="63"/>
      <c r="QWK48" s="63"/>
      <c r="QWL48" s="63"/>
      <c r="QWM48" s="63"/>
      <c r="QWN48" s="63"/>
      <c r="QWO48" s="63"/>
      <c r="QWP48" s="63"/>
      <c r="QWQ48" s="63"/>
      <c r="QWR48" s="63"/>
      <c r="QWS48" s="63"/>
      <c r="QWT48" s="63"/>
      <c r="QWU48" s="63"/>
      <c r="QWV48" s="63"/>
      <c r="QWW48" s="63"/>
      <c r="QWX48" s="63"/>
      <c r="QWY48" s="63"/>
      <c r="QWZ48" s="63"/>
      <c r="QXA48" s="63"/>
      <c r="QXB48" s="63"/>
      <c r="QXC48" s="63"/>
      <c r="QXD48" s="63"/>
      <c r="QXE48" s="63"/>
      <c r="QXF48" s="63"/>
      <c r="QXG48" s="63"/>
      <c r="QXH48" s="63"/>
      <c r="QXI48" s="63"/>
      <c r="QXJ48" s="63"/>
      <c r="QXK48" s="63"/>
      <c r="QXL48" s="63"/>
      <c r="QXM48" s="63"/>
      <c r="QXN48" s="63"/>
      <c r="QXO48" s="63"/>
      <c r="QXP48" s="63"/>
      <c r="QXQ48" s="63"/>
      <c r="QXR48" s="63"/>
      <c r="QXS48" s="63"/>
      <c r="QXT48" s="63"/>
      <c r="QXU48" s="63"/>
      <c r="QXV48" s="63"/>
      <c r="QXW48" s="63"/>
      <c r="QXX48" s="63"/>
      <c r="QXY48" s="63"/>
      <c r="QXZ48" s="63"/>
      <c r="QYA48" s="63"/>
      <c r="QYB48" s="63"/>
      <c r="QYC48" s="63"/>
      <c r="QYD48" s="63"/>
      <c r="QYE48" s="63"/>
      <c r="QYF48" s="63"/>
      <c r="QYG48" s="63"/>
      <c r="QYH48" s="63"/>
      <c r="QYI48" s="63"/>
      <c r="QYJ48" s="63"/>
      <c r="QYK48" s="63"/>
      <c r="QYL48" s="63"/>
      <c r="QYM48" s="63"/>
      <c r="QYN48" s="63"/>
      <c r="QYO48" s="63"/>
      <c r="QYP48" s="63"/>
      <c r="QYQ48" s="63"/>
      <c r="QYR48" s="63"/>
      <c r="QYS48" s="63"/>
      <c r="QYT48" s="63"/>
      <c r="QYU48" s="63"/>
      <c r="QYV48" s="63"/>
      <c r="QYW48" s="63"/>
      <c r="QYX48" s="63"/>
      <c r="QYY48" s="63"/>
      <c r="QYZ48" s="63"/>
      <c r="QZA48" s="63"/>
      <c r="QZB48" s="63"/>
      <c r="QZC48" s="63"/>
      <c r="QZD48" s="63"/>
      <c r="QZE48" s="63"/>
      <c r="QZF48" s="63"/>
      <c r="QZG48" s="63"/>
      <c r="QZH48" s="63"/>
      <c r="QZI48" s="63"/>
      <c r="QZJ48" s="63"/>
      <c r="QZK48" s="63"/>
      <c r="QZL48" s="63"/>
      <c r="QZM48" s="63"/>
      <c r="QZN48" s="63"/>
      <c r="QZO48" s="63"/>
      <c r="QZP48" s="63"/>
      <c r="QZQ48" s="63"/>
      <c r="QZR48" s="63"/>
      <c r="QZS48" s="63"/>
      <c r="QZT48" s="63"/>
      <c r="QZU48" s="63"/>
      <c r="QZV48" s="63"/>
      <c r="QZW48" s="63"/>
      <c r="QZX48" s="63"/>
      <c r="QZY48" s="63"/>
      <c r="QZZ48" s="63"/>
      <c r="RAA48" s="63"/>
      <c r="RAB48" s="63"/>
      <c r="RAC48" s="63"/>
      <c r="RAD48" s="63"/>
      <c r="RAE48" s="63"/>
      <c r="RAF48" s="63"/>
      <c r="RAG48" s="63"/>
      <c r="RAH48" s="63"/>
      <c r="RAI48" s="63"/>
      <c r="RAJ48" s="63"/>
      <c r="RAK48" s="63"/>
      <c r="RAL48" s="63"/>
      <c r="RAM48" s="63"/>
      <c r="RAN48" s="63"/>
      <c r="RAO48" s="63"/>
      <c r="RAP48" s="63"/>
      <c r="RAQ48" s="63"/>
      <c r="RAR48" s="63"/>
      <c r="RAS48" s="63"/>
      <c r="RAT48" s="63"/>
      <c r="RAU48" s="63"/>
      <c r="RAV48" s="63"/>
      <c r="RAW48" s="63"/>
      <c r="RAX48" s="63"/>
      <c r="RAY48" s="63"/>
      <c r="RAZ48" s="63"/>
      <c r="RBA48" s="63"/>
      <c r="RBB48" s="63"/>
      <c r="RBC48" s="63"/>
      <c r="RBD48" s="63"/>
      <c r="RBE48" s="63"/>
      <c r="RBF48" s="63"/>
      <c r="RBG48" s="63"/>
      <c r="RBH48" s="63"/>
      <c r="RBI48" s="63"/>
      <c r="RBJ48" s="63"/>
      <c r="RBK48" s="63"/>
      <c r="RBL48" s="63"/>
      <c r="RBM48" s="63"/>
      <c r="RBN48" s="63"/>
      <c r="RBO48" s="63"/>
      <c r="RBP48" s="63"/>
      <c r="RBQ48" s="63"/>
      <c r="RBR48" s="63"/>
      <c r="RBS48" s="63"/>
      <c r="RBT48" s="63"/>
      <c r="RBU48" s="63"/>
      <c r="RBV48" s="63"/>
      <c r="RBW48" s="63"/>
      <c r="RBX48" s="63"/>
      <c r="RBY48" s="63"/>
      <c r="RBZ48" s="63"/>
      <c r="RCA48" s="63"/>
      <c r="RCB48" s="63"/>
      <c r="RCC48" s="63"/>
      <c r="RCD48" s="63"/>
      <c r="RCE48" s="63"/>
      <c r="RCF48" s="63"/>
      <c r="RCG48" s="63"/>
      <c r="RCH48" s="63"/>
      <c r="RCI48" s="63"/>
      <c r="RCJ48" s="63"/>
      <c r="RCK48" s="63"/>
      <c r="RCL48" s="63"/>
      <c r="RCM48" s="63"/>
      <c r="RCN48" s="63"/>
      <c r="RCO48" s="63"/>
      <c r="RCP48" s="63"/>
      <c r="RCQ48" s="63"/>
      <c r="RCR48" s="63"/>
      <c r="RCS48" s="63"/>
      <c r="RCT48" s="63"/>
      <c r="RCU48" s="63"/>
      <c r="RCV48" s="63"/>
      <c r="RCW48" s="63"/>
      <c r="RCX48" s="63"/>
      <c r="RCY48" s="63"/>
      <c r="RCZ48" s="63"/>
      <c r="RDA48" s="63"/>
      <c r="RDB48" s="63"/>
      <c r="RDC48" s="63"/>
      <c r="RDD48" s="63"/>
      <c r="RDE48" s="63"/>
      <c r="RDF48" s="63"/>
      <c r="RDG48" s="63"/>
      <c r="RDH48" s="63"/>
      <c r="RDI48" s="63"/>
      <c r="RDJ48" s="63"/>
      <c r="RDK48" s="63"/>
      <c r="RDL48" s="63"/>
      <c r="RDM48" s="63"/>
      <c r="RDN48" s="63"/>
      <c r="RDO48" s="63"/>
      <c r="RDP48" s="63"/>
      <c r="RDQ48" s="63"/>
      <c r="RDR48" s="63"/>
      <c r="RDS48" s="63"/>
      <c r="RDT48" s="63"/>
      <c r="RDU48" s="63"/>
      <c r="RDV48" s="63"/>
      <c r="RDW48" s="63"/>
      <c r="RDX48" s="63"/>
      <c r="RDY48" s="63"/>
      <c r="RDZ48" s="63"/>
      <c r="REA48" s="63"/>
      <c r="REB48" s="63"/>
      <c r="REC48" s="63"/>
      <c r="RED48" s="63"/>
      <c r="REE48" s="63"/>
      <c r="REF48" s="63"/>
      <c r="REG48" s="63"/>
      <c r="REH48" s="63"/>
      <c r="REI48" s="63"/>
      <c r="REJ48" s="63"/>
      <c r="REK48" s="63"/>
      <c r="REL48" s="63"/>
      <c r="REM48" s="63"/>
      <c r="REN48" s="63"/>
      <c r="REO48" s="63"/>
      <c r="REP48" s="63"/>
      <c r="REQ48" s="63"/>
      <c r="RER48" s="63"/>
      <c r="RES48" s="63"/>
      <c r="RET48" s="63"/>
      <c r="REU48" s="63"/>
      <c r="REV48" s="63"/>
      <c r="REW48" s="63"/>
      <c r="REX48" s="63"/>
      <c r="REY48" s="63"/>
      <c r="REZ48" s="63"/>
      <c r="RFA48" s="63"/>
      <c r="RFB48" s="63"/>
      <c r="RFC48" s="63"/>
      <c r="RFD48" s="63"/>
      <c r="RFE48" s="63"/>
      <c r="RFF48" s="63"/>
      <c r="RFG48" s="63"/>
      <c r="RFH48" s="63"/>
      <c r="RFI48" s="63"/>
      <c r="RFJ48" s="63"/>
      <c r="RFK48" s="63"/>
      <c r="RFL48" s="63"/>
      <c r="RFM48" s="63"/>
      <c r="RFN48" s="63"/>
      <c r="RFO48" s="63"/>
      <c r="RFP48" s="63"/>
      <c r="RFQ48" s="63"/>
      <c r="RFR48" s="63"/>
      <c r="RFS48" s="63"/>
      <c r="RFT48" s="63"/>
      <c r="RFU48" s="63"/>
      <c r="RFV48" s="63"/>
      <c r="RFW48" s="63"/>
      <c r="RFX48" s="63"/>
      <c r="RFY48" s="63"/>
      <c r="RFZ48" s="63"/>
      <c r="RGA48" s="63"/>
      <c r="RGB48" s="63"/>
      <c r="RGC48" s="63"/>
      <c r="RGD48" s="63"/>
      <c r="RGE48" s="63"/>
      <c r="RGF48" s="63"/>
      <c r="RGG48" s="63"/>
      <c r="RGH48" s="63"/>
      <c r="RGI48" s="63"/>
      <c r="RGJ48" s="63"/>
      <c r="RGK48" s="63"/>
      <c r="RGL48" s="63"/>
      <c r="RGM48" s="63"/>
      <c r="RGN48" s="63"/>
      <c r="RGO48" s="63"/>
      <c r="RGP48" s="63"/>
      <c r="RGQ48" s="63"/>
      <c r="RGR48" s="63"/>
      <c r="RGS48" s="63"/>
      <c r="RGT48" s="63"/>
      <c r="RGU48" s="63"/>
      <c r="RGV48" s="63"/>
      <c r="RGW48" s="63"/>
      <c r="RGX48" s="63"/>
      <c r="RGY48" s="63"/>
      <c r="RGZ48" s="63"/>
      <c r="RHA48" s="63"/>
      <c r="RHB48" s="63"/>
      <c r="RHC48" s="63"/>
      <c r="RHD48" s="63"/>
      <c r="RHE48" s="63"/>
      <c r="RHF48" s="63"/>
      <c r="RHG48" s="63"/>
      <c r="RHH48" s="63"/>
      <c r="RHI48" s="63"/>
      <c r="RHJ48" s="63"/>
      <c r="RHK48" s="63"/>
      <c r="RHL48" s="63"/>
      <c r="RHM48" s="63"/>
      <c r="RHN48" s="63"/>
      <c r="RHO48" s="63"/>
      <c r="RHP48" s="63"/>
      <c r="RHQ48" s="63"/>
      <c r="RHR48" s="63"/>
      <c r="RHS48" s="63"/>
      <c r="RHT48" s="63"/>
      <c r="RHU48" s="63"/>
      <c r="RHV48" s="63"/>
      <c r="RHW48" s="63"/>
      <c r="RHX48" s="63"/>
      <c r="RHY48" s="63"/>
      <c r="RHZ48" s="63"/>
      <c r="RIA48" s="63"/>
      <c r="RIB48" s="63"/>
      <c r="RIC48" s="63"/>
      <c r="RID48" s="63"/>
      <c r="RIE48" s="63"/>
      <c r="RIF48" s="63"/>
      <c r="RIG48" s="63"/>
      <c r="RIH48" s="63"/>
      <c r="RII48" s="63"/>
      <c r="RIJ48" s="63"/>
      <c r="RIK48" s="63"/>
      <c r="RIL48" s="63"/>
      <c r="RIM48" s="63"/>
      <c r="RIN48" s="63"/>
      <c r="RIO48" s="63"/>
      <c r="RIP48" s="63"/>
      <c r="RIQ48" s="63"/>
      <c r="RIR48" s="63"/>
      <c r="RIS48" s="63"/>
      <c r="RIT48" s="63"/>
      <c r="RIU48" s="63"/>
      <c r="RIV48" s="63"/>
      <c r="RIW48" s="63"/>
      <c r="RIX48" s="63"/>
      <c r="RIY48" s="63"/>
      <c r="RIZ48" s="63"/>
      <c r="RJA48" s="63"/>
      <c r="RJB48" s="63"/>
      <c r="RJC48" s="63"/>
      <c r="RJD48" s="63"/>
      <c r="RJE48" s="63"/>
      <c r="RJF48" s="63"/>
      <c r="RJG48" s="63"/>
      <c r="RJH48" s="63"/>
      <c r="RJI48" s="63"/>
      <c r="RJJ48" s="63"/>
      <c r="RJK48" s="63"/>
      <c r="RJL48" s="63"/>
      <c r="RJM48" s="63"/>
      <c r="RJN48" s="63"/>
      <c r="RJO48" s="63"/>
      <c r="RJP48" s="63"/>
      <c r="RJQ48" s="63"/>
      <c r="RJR48" s="63"/>
      <c r="RJS48" s="63"/>
      <c r="RJT48" s="63"/>
      <c r="RJU48" s="63"/>
      <c r="RJV48" s="63"/>
      <c r="RJW48" s="63"/>
      <c r="RJX48" s="63"/>
      <c r="RJY48" s="63"/>
      <c r="RJZ48" s="63"/>
      <c r="RKA48" s="63"/>
      <c r="RKB48" s="63"/>
      <c r="RKC48" s="63"/>
      <c r="RKD48" s="63"/>
      <c r="RKE48" s="63"/>
      <c r="RKF48" s="63"/>
      <c r="RKG48" s="63"/>
      <c r="RKH48" s="63"/>
      <c r="RKI48" s="63"/>
      <c r="RKJ48" s="63"/>
      <c r="RKK48" s="63"/>
      <c r="RKL48" s="63"/>
      <c r="RKM48" s="63"/>
      <c r="RKN48" s="63"/>
      <c r="RKO48" s="63"/>
      <c r="RKP48" s="63"/>
      <c r="RKQ48" s="63"/>
      <c r="RKR48" s="63"/>
      <c r="RKS48" s="63"/>
      <c r="RKT48" s="63"/>
      <c r="RKU48" s="63"/>
      <c r="RKV48" s="63"/>
      <c r="RKW48" s="63"/>
      <c r="RKX48" s="63"/>
      <c r="RKY48" s="63"/>
      <c r="RKZ48" s="63"/>
      <c r="RLA48" s="63"/>
      <c r="RLB48" s="63"/>
      <c r="RLC48" s="63"/>
      <c r="RLD48" s="63"/>
      <c r="RLE48" s="63"/>
      <c r="RLF48" s="63"/>
      <c r="RLG48" s="63"/>
      <c r="RLH48" s="63"/>
      <c r="RLI48" s="63"/>
      <c r="RLJ48" s="63"/>
      <c r="RLK48" s="63"/>
      <c r="RLL48" s="63"/>
      <c r="RLM48" s="63"/>
      <c r="RLN48" s="63"/>
      <c r="RLO48" s="63"/>
      <c r="RLP48" s="63"/>
      <c r="RLQ48" s="63"/>
      <c r="RLR48" s="63"/>
      <c r="RLS48" s="63"/>
      <c r="RLT48" s="63"/>
      <c r="RLU48" s="63"/>
      <c r="RLV48" s="63"/>
      <c r="RLW48" s="63"/>
      <c r="RLX48" s="63"/>
      <c r="RLY48" s="63"/>
      <c r="RLZ48" s="63"/>
      <c r="RMA48" s="63"/>
      <c r="RMB48" s="63"/>
      <c r="RMC48" s="63"/>
      <c r="RMD48" s="63"/>
      <c r="RME48" s="63"/>
      <c r="RMF48" s="63"/>
      <c r="RMG48" s="63"/>
      <c r="RMH48" s="63"/>
      <c r="RMI48" s="63"/>
      <c r="RMJ48" s="63"/>
      <c r="RMK48" s="63"/>
      <c r="RML48" s="63"/>
      <c r="RMM48" s="63"/>
      <c r="RMN48" s="63"/>
      <c r="RMO48" s="63"/>
      <c r="RMP48" s="63"/>
      <c r="RMQ48" s="63"/>
      <c r="RMR48" s="63"/>
      <c r="RMS48" s="63"/>
      <c r="RMT48" s="63"/>
      <c r="RMU48" s="63"/>
      <c r="RMV48" s="63"/>
      <c r="RMW48" s="63"/>
      <c r="RMX48" s="63"/>
      <c r="RMY48" s="63"/>
      <c r="RMZ48" s="63"/>
      <c r="RNA48" s="63"/>
      <c r="RNB48" s="63"/>
      <c r="RNC48" s="63"/>
      <c r="RND48" s="63"/>
      <c r="RNE48" s="63"/>
      <c r="RNF48" s="63"/>
      <c r="RNG48" s="63"/>
      <c r="RNH48" s="63"/>
      <c r="RNI48" s="63"/>
      <c r="RNJ48" s="63"/>
      <c r="RNK48" s="63"/>
      <c r="RNL48" s="63"/>
      <c r="RNM48" s="63"/>
      <c r="RNN48" s="63"/>
      <c r="RNO48" s="63"/>
      <c r="RNP48" s="63"/>
      <c r="RNQ48" s="63"/>
      <c r="RNR48" s="63"/>
      <c r="RNS48" s="63"/>
      <c r="RNT48" s="63"/>
      <c r="RNU48" s="63"/>
      <c r="RNV48" s="63"/>
      <c r="RNW48" s="63"/>
      <c r="RNX48" s="63"/>
      <c r="RNY48" s="63"/>
      <c r="RNZ48" s="63"/>
      <c r="ROA48" s="63"/>
      <c r="ROB48" s="63"/>
      <c r="ROC48" s="63"/>
      <c r="ROD48" s="63"/>
      <c r="ROE48" s="63"/>
      <c r="ROF48" s="63"/>
      <c r="ROG48" s="63"/>
      <c r="ROH48" s="63"/>
      <c r="ROI48" s="63"/>
      <c r="ROJ48" s="63"/>
      <c r="ROK48" s="63"/>
      <c r="ROL48" s="63"/>
      <c r="ROM48" s="63"/>
      <c r="RON48" s="63"/>
      <c r="ROO48" s="63"/>
      <c r="ROP48" s="63"/>
      <c r="ROQ48" s="63"/>
      <c r="ROR48" s="63"/>
      <c r="ROS48" s="63"/>
      <c r="ROT48" s="63"/>
      <c r="ROU48" s="63"/>
      <c r="ROV48" s="63"/>
      <c r="ROW48" s="63"/>
      <c r="ROX48" s="63"/>
      <c r="ROY48" s="63"/>
      <c r="ROZ48" s="63"/>
      <c r="RPA48" s="63"/>
      <c r="RPB48" s="63"/>
      <c r="RPC48" s="63"/>
      <c r="RPD48" s="63"/>
      <c r="RPE48" s="63"/>
      <c r="RPF48" s="63"/>
      <c r="RPG48" s="63"/>
      <c r="RPH48" s="63"/>
      <c r="RPI48" s="63"/>
      <c r="RPJ48" s="63"/>
      <c r="RPK48" s="63"/>
      <c r="RPL48" s="63"/>
      <c r="RPM48" s="63"/>
      <c r="RPN48" s="63"/>
      <c r="RPO48" s="63"/>
      <c r="RPP48" s="63"/>
      <c r="RPQ48" s="63"/>
      <c r="RPR48" s="63"/>
      <c r="RPS48" s="63"/>
      <c r="RPT48" s="63"/>
      <c r="RPU48" s="63"/>
      <c r="RPV48" s="63"/>
      <c r="RPW48" s="63"/>
      <c r="RPX48" s="63"/>
      <c r="RPY48" s="63"/>
      <c r="RPZ48" s="63"/>
      <c r="RQA48" s="63"/>
      <c r="RQB48" s="63"/>
      <c r="RQC48" s="63"/>
      <c r="RQD48" s="63"/>
      <c r="RQE48" s="63"/>
      <c r="RQF48" s="63"/>
      <c r="RQG48" s="63"/>
      <c r="RQH48" s="63"/>
      <c r="RQI48" s="63"/>
      <c r="RQJ48" s="63"/>
      <c r="RQK48" s="63"/>
      <c r="RQL48" s="63"/>
      <c r="RQM48" s="63"/>
      <c r="RQN48" s="63"/>
      <c r="RQO48" s="63"/>
      <c r="RQP48" s="63"/>
      <c r="RQQ48" s="63"/>
      <c r="RQR48" s="63"/>
      <c r="RQS48" s="63"/>
      <c r="RQT48" s="63"/>
      <c r="RQU48" s="63"/>
      <c r="RQV48" s="63"/>
      <c r="RQW48" s="63"/>
      <c r="RQX48" s="63"/>
      <c r="RQY48" s="63"/>
      <c r="RQZ48" s="63"/>
      <c r="RRA48" s="63"/>
      <c r="RRB48" s="63"/>
      <c r="RRC48" s="63"/>
      <c r="RRD48" s="63"/>
      <c r="RRE48" s="63"/>
      <c r="RRF48" s="63"/>
      <c r="RRG48" s="63"/>
      <c r="RRH48" s="63"/>
      <c r="RRI48" s="63"/>
      <c r="RRJ48" s="63"/>
      <c r="RRK48" s="63"/>
      <c r="RRL48" s="63"/>
      <c r="RRM48" s="63"/>
      <c r="RRN48" s="63"/>
      <c r="RRO48" s="63"/>
      <c r="RRP48" s="63"/>
      <c r="RRQ48" s="63"/>
      <c r="RRR48" s="63"/>
      <c r="RRS48" s="63"/>
      <c r="RRT48" s="63"/>
      <c r="RRU48" s="63"/>
      <c r="RRV48" s="63"/>
      <c r="RRW48" s="63"/>
      <c r="RRX48" s="63"/>
      <c r="RRY48" s="63"/>
      <c r="RRZ48" s="63"/>
      <c r="RSA48" s="63"/>
      <c r="RSB48" s="63"/>
      <c r="RSC48" s="63"/>
      <c r="RSD48" s="63"/>
      <c r="RSE48" s="63"/>
      <c r="RSF48" s="63"/>
      <c r="RSG48" s="63"/>
      <c r="RSH48" s="63"/>
      <c r="RSI48" s="63"/>
      <c r="RSJ48" s="63"/>
      <c r="RSK48" s="63"/>
      <c r="RSL48" s="63"/>
      <c r="RSM48" s="63"/>
      <c r="RSN48" s="63"/>
      <c r="RSO48" s="63"/>
      <c r="RSP48" s="63"/>
      <c r="RSQ48" s="63"/>
      <c r="RSR48" s="63"/>
      <c r="RSS48" s="63"/>
      <c r="RST48" s="63"/>
      <c r="RSU48" s="63"/>
      <c r="RSV48" s="63"/>
      <c r="RSW48" s="63"/>
      <c r="RSX48" s="63"/>
      <c r="RSY48" s="63"/>
      <c r="RSZ48" s="63"/>
      <c r="RTA48" s="63"/>
      <c r="RTB48" s="63"/>
      <c r="RTC48" s="63"/>
      <c r="RTD48" s="63"/>
      <c r="RTE48" s="63"/>
      <c r="RTF48" s="63"/>
      <c r="RTG48" s="63"/>
      <c r="RTH48" s="63"/>
      <c r="RTI48" s="63"/>
      <c r="RTJ48" s="63"/>
      <c r="RTK48" s="63"/>
      <c r="RTL48" s="63"/>
      <c r="RTM48" s="63"/>
      <c r="RTN48" s="63"/>
      <c r="RTO48" s="63"/>
      <c r="RTP48" s="63"/>
      <c r="RTQ48" s="63"/>
      <c r="RTR48" s="63"/>
      <c r="RTS48" s="63"/>
      <c r="RTT48" s="63"/>
      <c r="RTU48" s="63"/>
      <c r="RTV48" s="63"/>
      <c r="RTW48" s="63"/>
      <c r="RTX48" s="63"/>
      <c r="RTY48" s="63"/>
      <c r="RTZ48" s="63"/>
      <c r="RUA48" s="63"/>
      <c r="RUB48" s="63"/>
      <c r="RUC48" s="63"/>
      <c r="RUD48" s="63"/>
      <c r="RUE48" s="63"/>
      <c r="RUF48" s="63"/>
      <c r="RUG48" s="63"/>
      <c r="RUH48" s="63"/>
      <c r="RUI48" s="63"/>
      <c r="RUJ48" s="63"/>
      <c r="RUK48" s="63"/>
      <c r="RUL48" s="63"/>
      <c r="RUM48" s="63"/>
      <c r="RUN48" s="63"/>
      <c r="RUO48" s="63"/>
      <c r="RUP48" s="63"/>
      <c r="RUQ48" s="63"/>
      <c r="RUR48" s="63"/>
      <c r="RUS48" s="63"/>
      <c r="RUT48" s="63"/>
      <c r="RUU48" s="63"/>
      <c r="RUV48" s="63"/>
      <c r="RUW48" s="63"/>
      <c r="RUX48" s="63"/>
      <c r="RUY48" s="63"/>
      <c r="RUZ48" s="63"/>
      <c r="RVA48" s="63"/>
      <c r="RVB48" s="63"/>
      <c r="RVC48" s="63"/>
      <c r="RVD48" s="63"/>
      <c r="RVE48" s="63"/>
      <c r="RVF48" s="63"/>
      <c r="RVG48" s="63"/>
      <c r="RVH48" s="63"/>
      <c r="RVI48" s="63"/>
      <c r="RVJ48" s="63"/>
      <c r="RVK48" s="63"/>
      <c r="RVL48" s="63"/>
      <c r="RVM48" s="63"/>
      <c r="RVN48" s="63"/>
      <c r="RVO48" s="63"/>
      <c r="RVP48" s="63"/>
      <c r="RVQ48" s="63"/>
      <c r="RVR48" s="63"/>
      <c r="RVS48" s="63"/>
      <c r="RVT48" s="63"/>
      <c r="RVU48" s="63"/>
      <c r="RVV48" s="63"/>
      <c r="RVW48" s="63"/>
      <c r="RVX48" s="63"/>
      <c r="RVY48" s="63"/>
      <c r="RVZ48" s="63"/>
      <c r="RWA48" s="63"/>
      <c r="RWB48" s="63"/>
      <c r="RWC48" s="63"/>
      <c r="RWD48" s="63"/>
      <c r="RWE48" s="63"/>
      <c r="RWF48" s="63"/>
      <c r="RWG48" s="63"/>
      <c r="RWH48" s="63"/>
      <c r="RWI48" s="63"/>
      <c r="RWJ48" s="63"/>
      <c r="RWK48" s="63"/>
      <c r="RWL48" s="63"/>
      <c r="RWM48" s="63"/>
      <c r="RWN48" s="63"/>
      <c r="RWO48" s="63"/>
      <c r="RWP48" s="63"/>
      <c r="RWQ48" s="63"/>
      <c r="RWR48" s="63"/>
      <c r="RWS48" s="63"/>
      <c r="RWT48" s="63"/>
      <c r="RWU48" s="63"/>
      <c r="RWV48" s="63"/>
      <c r="RWW48" s="63"/>
      <c r="RWX48" s="63"/>
      <c r="RWY48" s="63"/>
      <c r="RWZ48" s="63"/>
      <c r="RXA48" s="63"/>
      <c r="RXB48" s="63"/>
      <c r="RXC48" s="63"/>
      <c r="RXD48" s="63"/>
      <c r="RXE48" s="63"/>
      <c r="RXF48" s="63"/>
      <c r="RXG48" s="63"/>
      <c r="RXH48" s="63"/>
      <c r="RXI48" s="63"/>
      <c r="RXJ48" s="63"/>
      <c r="RXK48" s="63"/>
      <c r="RXL48" s="63"/>
      <c r="RXM48" s="63"/>
      <c r="RXN48" s="63"/>
      <c r="RXO48" s="63"/>
      <c r="RXP48" s="63"/>
      <c r="RXQ48" s="63"/>
      <c r="RXR48" s="63"/>
      <c r="RXS48" s="63"/>
      <c r="RXT48" s="63"/>
      <c r="RXU48" s="63"/>
      <c r="RXV48" s="63"/>
      <c r="RXW48" s="63"/>
      <c r="RXX48" s="63"/>
      <c r="RXY48" s="63"/>
      <c r="RXZ48" s="63"/>
      <c r="RYA48" s="63"/>
      <c r="RYB48" s="63"/>
      <c r="RYC48" s="63"/>
      <c r="RYD48" s="63"/>
      <c r="RYE48" s="63"/>
      <c r="RYF48" s="63"/>
      <c r="RYG48" s="63"/>
      <c r="RYH48" s="63"/>
      <c r="RYI48" s="63"/>
      <c r="RYJ48" s="63"/>
      <c r="RYK48" s="63"/>
      <c r="RYL48" s="63"/>
      <c r="RYM48" s="63"/>
      <c r="RYN48" s="63"/>
      <c r="RYO48" s="63"/>
      <c r="RYP48" s="63"/>
      <c r="RYQ48" s="63"/>
      <c r="RYR48" s="63"/>
      <c r="RYS48" s="63"/>
      <c r="RYT48" s="63"/>
      <c r="RYU48" s="63"/>
      <c r="RYV48" s="63"/>
      <c r="RYW48" s="63"/>
      <c r="RYX48" s="63"/>
      <c r="RYY48" s="63"/>
      <c r="RYZ48" s="63"/>
      <c r="RZA48" s="63"/>
      <c r="RZB48" s="63"/>
      <c r="RZC48" s="63"/>
      <c r="RZD48" s="63"/>
      <c r="RZE48" s="63"/>
      <c r="RZF48" s="63"/>
      <c r="RZG48" s="63"/>
      <c r="RZH48" s="63"/>
      <c r="RZI48" s="63"/>
      <c r="RZJ48" s="63"/>
      <c r="RZK48" s="63"/>
      <c r="RZL48" s="63"/>
      <c r="RZM48" s="63"/>
      <c r="RZN48" s="63"/>
      <c r="RZO48" s="63"/>
      <c r="RZP48" s="63"/>
      <c r="RZQ48" s="63"/>
      <c r="RZR48" s="63"/>
      <c r="RZS48" s="63"/>
      <c r="RZT48" s="63"/>
      <c r="RZU48" s="63"/>
      <c r="RZV48" s="63"/>
      <c r="RZW48" s="63"/>
      <c r="RZX48" s="63"/>
      <c r="RZY48" s="63"/>
      <c r="RZZ48" s="63"/>
      <c r="SAA48" s="63"/>
      <c r="SAB48" s="63"/>
      <c r="SAC48" s="63"/>
      <c r="SAD48" s="63"/>
      <c r="SAE48" s="63"/>
      <c r="SAF48" s="63"/>
      <c r="SAG48" s="63"/>
      <c r="SAH48" s="63"/>
      <c r="SAI48" s="63"/>
      <c r="SAJ48" s="63"/>
      <c r="SAK48" s="63"/>
      <c r="SAL48" s="63"/>
      <c r="SAM48" s="63"/>
      <c r="SAN48" s="63"/>
      <c r="SAO48" s="63"/>
      <c r="SAP48" s="63"/>
      <c r="SAQ48" s="63"/>
      <c r="SAR48" s="63"/>
      <c r="SAS48" s="63"/>
      <c r="SAT48" s="63"/>
      <c r="SAU48" s="63"/>
      <c r="SAV48" s="63"/>
      <c r="SAW48" s="63"/>
      <c r="SAX48" s="63"/>
      <c r="SAY48" s="63"/>
      <c r="SAZ48" s="63"/>
      <c r="SBA48" s="63"/>
      <c r="SBB48" s="63"/>
      <c r="SBC48" s="63"/>
      <c r="SBD48" s="63"/>
      <c r="SBE48" s="63"/>
      <c r="SBF48" s="63"/>
      <c r="SBG48" s="63"/>
      <c r="SBH48" s="63"/>
      <c r="SBI48" s="63"/>
      <c r="SBJ48" s="63"/>
      <c r="SBK48" s="63"/>
      <c r="SBL48" s="63"/>
      <c r="SBM48" s="63"/>
      <c r="SBN48" s="63"/>
      <c r="SBO48" s="63"/>
      <c r="SBP48" s="63"/>
      <c r="SBQ48" s="63"/>
      <c r="SBR48" s="63"/>
      <c r="SBS48" s="63"/>
      <c r="SBT48" s="63"/>
      <c r="SBU48" s="63"/>
      <c r="SBV48" s="63"/>
      <c r="SBW48" s="63"/>
      <c r="SBX48" s="63"/>
      <c r="SBY48" s="63"/>
      <c r="SBZ48" s="63"/>
      <c r="SCA48" s="63"/>
      <c r="SCB48" s="63"/>
      <c r="SCC48" s="63"/>
      <c r="SCD48" s="63"/>
      <c r="SCE48" s="63"/>
      <c r="SCF48" s="63"/>
      <c r="SCG48" s="63"/>
      <c r="SCH48" s="63"/>
      <c r="SCI48" s="63"/>
      <c r="SCJ48" s="63"/>
      <c r="SCK48" s="63"/>
      <c r="SCL48" s="63"/>
      <c r="SCM48" s="63"/>
      <c r="SCN48" s="63"/>
      <c r="SCO48" s="63"/>
      <c r="SCP48" s="63"/>
      <c r="SCQ48" s="63"/>
      <c r="SCR48" s="63"/>
      <c r="SCS48" s="63"/>
      <c r="SCT48" s="63"/>
      <c r="SCU48" s="63"/>
      <c r="SCV48" s="63"/>
      <c r="SCW48" s="63"/>
      <c r="SCX48" s="63"/>
      <c r="SCY48" s="63"/>
      <c r="SCZ48" s="63"/>
      <c r="SDA48" s="63"/>
      <c r="SDB48" s="63"/>
      <c r="SDC48" s="63"/>
      <c r="SDD48" s="63"/>
      <c r="SDE48" s="63"/>
      <c r="SDF48" s="63"/>
      <c r="SDG48" s="63"/>
      <c r="SDH48" s="63"/>
      <c r="SDI48" s="63"/>
      <c r="SDJ48" s="63"/>
      <c r="SDK48" s="63"/>
      <c r="SDL48" s="63"/>
      <c r="SDM48" s="63"/>
      <c r="SDN48" s="63"/>
      <c r="SDO48" s="63"/>
      <c r="SDP48" s="63"/>
      <c r="SDQ48" s="63"/>
      <c r="SDR48" s="63"/>
      <c r="SDS48" s="63"/>
      <c r="SDT48" s="63"/>
      <c r="SDU48" s="63"/>
      <c r="SDV48" s="63"/>
      <c r="SDW48" s="63"/>
      <c r="SDX48" s="63"/>
      <c r="SDY48" s="63"/>
      <c r="SDZ48" s="63"/>
      <c r="SEA48" s="63"/>
      <c r="SEB48" s="63"/>
      <c r="SEC48" s="63"/>
      <c r="SED48" s="63"/>
      <c r="SEE48" s="63"/>
      <c r="SEF48" s="63"/>
      <c r="SEG48" s="63"/>
      <c r="SEH48" s="63"/>
      <c r="SEI48" s="63"/>
      <c r="SEJ48" s="63"/>
      <c r="SEK48" s="63"/>
      <c r="SEL48" s="63"/>
      <c r="SEM48" s="63"/>
      <c r="SEN48" s="63"/>
      <c r="SEO48" s="63"/>
      <c r="SEP48" s="63"/>
      <c r="SEQ48" s="63"/>
      <c r="SER48" s="63"/>
      <c r="SES48" s="63"/>
      <c r="SET48" s="63"/>
      <c r="SEU48" s="63"/>
      <c r="SEV48" s="63"/>
      <c r="SEW48" s="63"/>
      <c r="SEX48" s="63"/>
      <c r="SEY48" s="63"/>
      <c r="SEZ48" s="63"/>
      <c r="SFA48" s="63"/>
      <c r="SFB48" s="63"/>
      <c r="SFC48" s="63"/>
      <c r="SFD48" s="63"/>
      <c r="SFE48" s="63"/>
      <c r="SFF48" s="63"/>
      <c r="SFG48" s="63"/>
      <c r="SFH48" s="63"/>
      <c r="SFI48" s="63"/>
      <c r="SFJ48" s="63"/>
      <c r="SFK48" s="63"/>
      <c r="SFL48" s="63"/>
      <c r="SFM48" s="63"/>
      <c r="SFN48" s="63"/>
      <c r="SFO48" s="63"/>
      <c r="SFP48" s="63"/>
      <c r="SFQ48" s="63"/>
      <c r="SFR48" s="63"/>
      <c r="SFS48" s="63"/>
      <c r="SFT48" s="63"/>
      <c r="SFU48" s="63"/>
      <c r="SFV48" s="63"/>
      <c r="SFW48" s="63"/>
      <c r="SFX48" s="63"/>
      <c r="SFY48" s="63"/>
      <c r="SFZ48" s="63"/>
      <c r="SGA48" s="63"/>
      <c r="SGB48" s="63"/>
      <c r="SGC48" s="63"/>
      <c r="SGD48" s="63"/>
      <c r="SGE48" s="63"/>
      <c r="SGF48" s="63"/>
      <c r="SGG48" s="63"/>
      <c r="SGH48" s="63"/>
      <c r="SGI48" s="63"/>
      <c r="SGJ48" s="63"/>
      <c r="SGK48" s="63"/>
      <c r="SGL48" s="63"/>
      <c r="SGM48" s="63"/>
      <c r="SGN48" s="63"/>
      <c r="SGO48" s="63"/>
      <c r="SGP48" s="63"/>
      <c r="SGQ48" s="63"/>
      <c r="SGR48" s="63"/>
      <c r="SGS48" s="63"/>
      <c r="SGT48" s="63"/>
      <c r="SGU48" s="63"/>
      <c r="SGV48" s="63"/>
      <c r="SGW48" s="63"/>
      <c r="SGX48" s="63"/>
      <c r="SGY48" s="63"/>
      <c r="SGZ48" s="63"/>
      <c r="SHA48" s="63"/>
      <c r="SHB48" s="63"/>
      <c r="SHC48" s="63"/>
      <c r="SHD48" s="63"/>
      <c r="SHE48" s="63"/>
      <c r="SHF48" s="63"/>
      <c r="SHG48" s="63"/>
      <c r="SHH48" s="63"/>
      <c r="SHI48" s="63"/>
      <c r="SHJ48" s="63"/>
      <c r="SHK48" s="63"/>
      <c r="SHL48" s="63"/>
      <c r="SHM48" s="63"/>
      <c r="SHN48" s="63"/>
      <c r="SHO48" s="63"/>
      <c r="SHP48" s="63"/>
      <c r="SHQ48" s="63"/>
      <c r="SHR48" s="63"/>
      <c r="SHS48" s="63"/>
      <c r="SHT48" s="63"/>
      <c r="SHU48" s="63"/>
      <c r="SHV48" s="63"/>
      <c r="SHW48" s="63"/>
      <c r="SHX48" s="63"/>
      <c r="SHY48" s="63"/>
      <c r="SHZ48" s="63"/>
      <c r="SIA48" s="63"/>
      <c r="SIB48" s="63"/>
      <c r="SIC48" s="63"/>
      <c r="SID48" s="63"/>
      <c r="SIE48" s="63"/>
      <c r="SIF48" s="63"/>
      <c r="SIG48" s="63"/>
      <c r="SIH48" s="63"/>
      <c r="SII48" s="63"/>
      <c r="SIJ48" s="63"/>
      <c r="SIK48" s="63"/>
      <c r="SIL48" s="63"/>
      <c r="SIM48" s="63"/>
      <c r="SIN48" s="63"/>
      <c r="SIO48" s="63"/>
      <c r="SIP48" s="63"/>
      <c r="SIQ48" s="63"/>
      <c r="SIR48" s="63"/>
      <c r="SIS48" s="63"/>
      <c r="SIT48" s="63"/>
      <c r="SIU48" s="63"/>
      <c r="SIV48" s="63"/>
      <c r="SIW48" s="63"/>
      <c r="SIX48" s="63"/>
      <c r="SIY48" s="63"/>
      <c r="SIZ48" s="63"/>
      <c r="SJA48" s="63"/>
      <c r="SJB48" s="63"/>
      <c r="SJC48" s="63"/>
      <c r="SJD48" s="63"/>
      <c r="SJE48" s="63"/>
      <c r="SJF48" s="63"/>
      <c r="SJG48" s="63"/>
      <c r="SJH48" s="63"/>
      <c r="SJI48" s="63"/>
      <c r="SJJ48" s="63"/>
      <c r="SJK48" s="63"/>
      <c r="SJL48" s="63"/>
      <c r="SJM48" s="63"/>
      <c r="SJN48" s="63"/>
      <c r="SJO48" s="63"/>
      <c r="SJP48" s="63"/>
      <c r="SJQ48" s="63"/>
      <c r="SJR48" s="63"/>
      <c r="SJS48" s="63"/>
      <c r="SJT48" s="63"/>
      <c r="SJU48" s="63"/>
      <c r="SJV48" s="63"/>
      <c r="SJW48" s="63"/>
      <c r="SJX48" s="63"/>
      <c r="SJY48" s="63"/>
      <c r="SJZ48" s="63"/>
      <c r="SKA48" s="63"/>
      <c r="SKB48" s="63"/>
      <c r="SKC48" s="63"/>
      <c r="SKD48" s="63"/>
      <c r="SKE48" s="63"/>
      <c r="SKF48" s="63"/>
      <c r="SKG48" s="63"/>
      <c r="SKH48" s="63"/>
      <c r="SKI48" s="63"/>
      <c r="SKJ48" s="63"/>
      <c r="SKK48" s="63"/>
      <c r="SKL48" s="63"/>
      <c r="SKM48" s="63"/>
      <c r="SKN48" s="63"/>
      <c r="SKO48" s="63"/>
      <c r="SKP48" s="63"/>
      <c r="SKQ48" s="63"/>
      <c r="SKR48" s="63"/>
      <c r="SKS48" s="63"/>
      <c r="SKT48" s="63"/>
      <c r="SKU48" s="63"/>
      <c r="SKV48" s="63"/>
      <c r="SKW48" s="63"/>
      <c r="SKX48" s="63"/>
      <c r="SKY48" s="63"/>
      <c r="SKZ48" s="63"/>
      <c r="SLA48" s="63"/>
      <c r="SLB48" s="63"/>
      <c r="SLC48" s="63"/>
      <c r="SLD48" s="63"/>
      <c r="SLE48" s="63"/>
      <c r="SLF48" s="63"/>
      <c r="SLG48" s="63"/>
      <c r="SLH48" s="63"/>
      <c r="SLI48" s="63"/>
      <c r="SLJ48" s="63"/>
      <c r="SLK48" s="63"/>
      <c r="SLL48" s="63"/>
      <c r="SLM48" s="63"/>
      <c r="SLN48" s="63"/>
      <c r="SLO48" s="63"/>
      <c r="SLP48" s="63"/>
      <c r="SLQ48" s="63"/>
      <c r="SLR48" s="63"/>
      <c r="SLS48" s="63"/>
      <c r="SLT48" s="63"/>
      <c r="SLU48" s="63"/>
      <c r="SLV48" s="63"/>
      <c r="SLW48" s="63"/>
      <c r="SLX48" s="63"/>
      <c r="SLY48" s="63"/>
      <c r="SLZ48" s="63"/>
      <c r="SMA48" s="63"/>
      <c r="SMB48" s="63"/>
      <c r="SMC48" s="63"/>
      <c r="SMD48" s="63"/>
      <c r="SME48" s="63"/>
      <c r="SMF48" s="63"/>
      <c r="SMG48" s="63"/>
      <c r="SMH48" s="63"/>
      <c r="SMI48" s="63"/>
      <c r="SMJ48" s="63"/>
      <c r="SMK48" s="63"/>
      <c r="SML48" s="63"/>
      <c r="SMM48" s="63"/>
      <c r="SMN48" s="63"/>
      <c r="SMO48" s="63"/>
      <c r="SMP48" s="63"/>
      <c r="SMQ48" s="63"/>
      <c r="SMR48" s="63"/>
      <c r="SMS48" s="63"/>
      <c r="SMT48" s="63"/>
      <c r="SMU48" s="63"/>
      <c r="SMV48" s="63"/>
      <c r="SMW48" s="63"/>
      <c r="SMX48" s="63"/>
      <c r="SMY48" s="63"/>
      <c r="SMZ48" s="63"/>
      <c r="SNA48" s="63"/>
      <c r="SNB48" s="63"/>
      <c r="SNC48" s="63"/>
      <c r="SND48" s="63"/>
      <c r="SNE48" s="63"/>
      <c r="SNF48" s="63"/>
      <c r="SNG48" s="63"/>
      <c r="SNH48" s="63"/>
      <c r="SNI48" s="63"/>
      <c r="SNJ48" s="63"/>
      <c r="SNK48" s="63"/>
      <c r="SNL48" s="63"/>
      <c r="SNM48" s="63"/>
      <c r="SNN48" s="63"/>
      <c r="SNO48" s="63"/>
      <c r="SNP48" s="63"/>
      <c r="SNQ48" s="63"/>
      <c r="SNR48" s="63"/>
      <c r="SNS48" s="63"/>
      <c r="SNT48" s="63"/>
      <c r="SNU48" s="63"/>
      <c r="SNV48" s="63"/>
      <c r="SNW48" s="63"/>
      <c r="SNX48" s="63"/>
      <c r="SNY48" s="63"/>
      <c r="SNZ48" s="63"/>
      <c r="SOA48" s="63"/>
      <c r="SOB48" s="63"/>
      <c r="SOC48" s="63"/>
      <c r="SOD48" s="63"/>
      <c r="SOE48" s="63"/>
      <c r="SOF48" s="63"/>
      <c r="SOG48" s="63"/>
      <c r="SOH48" s="63"/>
      <c r="SOI48" s="63"/>
      <c r="SOJ48" s="63"/>
      <c r="SOK48" s="63"/>
      <c r="SOL48" s="63"/>
      <c r="SOM48" s="63"/>
      <c r="SON48" s="63"/>
      <c r="SOO48" s="63"/>
      <c r="SOP48" s="63"/>
      <c r="SOQ48" s="63"/>
      <c r="SOR48" s="63"/>
      <c r="SOS48" s="63"/>
      <c r="SOT48" s="63"/>
      <c r="SOU48" s="63"/>
      <c r="SOV48" s="63"/>
      <c r="SOW48" s="63"/>
      <c r="SOX48" s="63"/>
      <c r="SOY48" s="63"/>
      <c r="SOZ48" s="63"/>
      <c r="SPA48" s="63"/>
      <c r="SPB48" s="63"/>
      <c r="SPC48" s="63"/>
      <c r="SPD48" s="63"/>
      <c r="SPE48" s="63"/>
      <c r="SPF48" s="63"/>
      <c r="SPG48" s="63"/>
      <c r="SPH48" s="63"/>
      <c r="SPI48" s="63"/>
      <c r="SPJ48" s="63"/>
      <c r="SPK48" s="63"/>
      <c r="SPL48" s="63"/>
      <c r="SPM48" s="63"/>
      <c r="SPN48" s="63"/>
      <c r="SPO48" s="63"/>
      <c r="SPP48" s="63"/>
      <c r="SPQ48" s="63"/>
      <c r="SPR48" s="63"/>
      <c r="SPS48" s="63"/>
      <c r="SPT48" s="63"/>
      <c r="SPU48" s="63"/>
      <c r="SPV48" s="63"/>
      <c r="SPW48" s="63"/>
      <c r="SPX48" s="63"/>
      <c r="SPY48" s="63"/>
      <c r="SPZ48" s="63"/>
      <c r="SQA48" s="63"/>
      <c r="SQB48" s="63"/>
      <c r="SQC48" s="63"/>
      <c r="SQD48" s="63"/>
      <c r="SQE48" s="63"/>
      <c r="SQF48" s="63"/>
      <c r="SQG48" s="63"/>
      <c r="SQH48" s="63"/>
      <c r="SQI48" s="63"/>
      <c r="SQJ48" s="63"/>
      <c r="SQK48" s="63"/>
      <c r="SQL48" s="63"/>
      <c r="SQM48" s="63"/>
      <c r="SQN48" s="63"/>
      <c r="SQO48" s="63"/>
      <c r="SQP48" s="63"/>
      <c r="SQQ48" s="63"/>
      <c r="SQR48" s="63"/>
      <c r="SQS48" s="63"/>
      <c r="SQT48" s="63"/>
      <c r="SQU48" s="63"/>
      <c r="SQV48" s="63"/>
      <c r="SQW48" s="63"/>
      <c r="SQX48" s="63"/>
      <c r="SQY48" s="63"/>
      <c r="SQZ48" s="63"/>
      <c r="SRA48" s="63"/>
      <c r="SRB48" s="63"/>
      <c r="SRC48" s="63"/>
      <c r="SRD48" s="63"/>
      <c r="SRE48" s="63"/>
      <c r="SRF48" s="63"/>
      <c r="SRG48" s="63"/>
      <c r="SRH48" s="63"/>
      <c r="SRI48" s="63"/>
      <c r="SRJ48" s="63"/>
      <c r="SRK48" s="63"/>
      <c r="SRL48" s="63"/>
      <c r="SRM48" s="63"/>
      <c r="SRN48" s="63"/>
      <c r="SRO48" s="63"/>
      <c r="SRP48" s="63"/>
      <c r="SRQ48" s="63"/>
      <c r="SRR48" s="63"/>
      <c r="SRS48" s="63"/>
      <c r="SRT48" s="63"/>
      <c r="SRU48" s="63"/>
      <c r="SRV48" s="63"/>
      <c r="SRW48" s="63"/>
      <c r="SRX48" s="63"/>
      <c r="SRY48" s="63"/>
      <c r="SRZ48" s="63"/>
      <c r="SSA48" s="63"/>
      <c r="SSB48" s="63"/>
      <c r="SSC48" s="63"/>
      <c r="SSD48" s="63"/>
      <c r="SSE48" s="63"/>
      <c r="SSF48" s="63"/>
      <c r="SSG48" s="63"/>
      <c r="SSH48" s="63"/>
      <c r="SSI48" s="63"/>
      <c r="SSJ48" s="63"/>
      <c r="SSK48" s="63"/>
      <c r="SSL48" s="63"/>
      <c r="SSM48" s="63"/>
      <c r="SSN48" s="63"/>
      <c r="SSO48" s="63"/>
      <c r="SSP48" s="63"/>
      <c r="SSQ48" s="63"/>
      <c r="SSR48" s="63"/>
      <c r="SSS48" s="63"/>
      <c r="SST48" s="63"/>
      <c r="SSU48" s="63"/>
      <c r="SSV48" s="63"/>
      <c r="SSW48" s="63"/>
      <c r="SSX48" s="63"/>
      <c r="SSY48" s="63"/>
      <c r="SSZ48" s="63"/>
      <c r="STA48" s="63"/>
      <c r="STB48" s="63"/>
      <c r="STC48" s="63"/>
      <c r="STD48" s="63"/>
      <c r="STE48" s="63"/>
      <c r="STF48" s="63"/>
      <c r="STG48" s="63"/>
      <c r="STH48" s="63"/>
      <c r="STI48" s="63"/>
      <c r="STJ48" s="63"/>
      <c r="STK48" s="63"/>
      <c r="STL48" s="63"/>
      <c r="STM48" s="63"/>
      <c r="STN48" s="63"/>
      <c r="STO48" s="63"/>
      <c r="STP48" s="63"/>
      <c r="STQ48" s="63"/>
      <c r="STR48" s="63"/>
      <c r="STS48" s="63"/>
      <c r="STT48" s="63"/>
      <c r="STU48" s="63"/>
      <c r="STV48" s="63"/>
      <c r="STW48" s="63"/>
      <c r="STX48" s="63"/>
      <c r="STY48" s="63"/>
      <c r="STZ48" s="63"/>
      <c r="SUA48" s="63"/>
      <c r="SUB48" s="63"/>
      <c r="SUC48" s="63"/>
      <c r="SUD48" s="63"/>
      <c r="SUE48" s="63"/>
      <c r="SUF48" s="63"/>
      <c r="SUG48" s="63"/>
      <c r="SUH48" s="63"/>
      <c r="SUI48" s="63"/>
      <c r="SUJ48" s="63"/>
      <c r="SUK48" s="63"/>
      <c r="SUL48" s="63"/>
      <c r="SUM48" s="63"/>
      <c r="SUN48" s="63"/>
      <c r="SUO48" s="63"/>
      <c r="SUP48" s="63"/>
      <c r="SUQ48" s="63"/>
      <c r="SUR48" s="63"/>
      <c r="SUS48" s="63"/>
      <c r="SUT48" s="63"/>
      <c r="SUU48" s="63"/>
      <c r="SUV48" s="63"/>
      <c r="SUW48" s="63"/>
      <c r="SUX48" s="63"/>
      <c r="SUY48" s="63"/>
      <c r="SUZ48" s="63"/>
      <c r="SVA48" s="63"/>
      <c r="SVB48" s="63"/>
      <c r="SVC48" s="63"/>
      <c r="SVD48" s="63"/>
      <c r="SVE48" s="63"/>
      <c r="SVF48" s="63"/>
      <c r="SVG48" s="63"/>
      <c r="SVH48" s="63"/>
      <c r="SVI48" s="63"/>
      <c r="SVJ48" s="63"/>
      <c r="SVK48" s="63"/>
      <c r="SVL48" s="63"/>
      <c r="SVM48" s="63"/>
      <c r="SVN48" s="63"/>
      <c r="SVO48" s="63"/>
      <c r="SVP48" s="63"/>
      <c r="SVQ48" s="63"/>
      <c r="SVR48" s="63"/>
      <c r="SVS48" s="63"/>
      <c r="SVT48" s="63"/>
      <c r="SVU48" s="63"/>
      <c r="SVV48" s="63"/>
      <c r="SVW48" s="63"/>
      <c r="SVX48" s="63"/>
      <c r="SVY48" s="63"/>
      <c r="SVZ48" s="63"/>
      <c r="SWA48" s="63"/>
      <c r="SWB48" s="63"/>
      <c r="SWC48" s="63"/>
      <c r="SWD48" s="63"/>
      <c r="SWE48" s="63"/>
      <c r="SWF48" s="63"/>
      <c r="SWG48" s="63"/>
      <c r="SWH48" s="63"/>
      <c r="SWI48" s="63"/>
      <c r="SWJ48" s="63"/>
      <c r="SWK48" s="63"/>
      <c r="SWL48" s="63"/>
      <c r="SWM48" s="63"/>
      <c r="SWN48" s="63"/>
      <c r="SWO48" s="63"/>
      <c r="SWP48" s="63"/>
      <c r="SWQ48" s="63"/>
      <c r="SWR48" s="63"/>
      <c r="SWS48" s="63"/>
      <c r="SWT48" s="63"/>
      <c r="SWU48" s="63"/>
      <c r="SWV48" s="63"/>
      <c r="SWW48" s="63"/>
      <c r="SWX48" s="63"/>
      <c r="SWY48" s="63"/>
      <c r="SWZ48" s="63"/>
      <c r="SXA48" s="63"/>
      <c r="SXB48" s="63"/>
      <c r="SXC48" s="63"/>
      <c r="SXD48" s="63"/>
      <c r="SXE48" s="63"/>
      <c r="SXF48" s="63"/>
      <c r="SXG48" s="63"/>
      <c r="SXH48" s="63"/>
      <c r="SXI48" s="63"/>
      <c r="SXJ48" s="63"/>
      <c r="SXK48" s="63"/>
      <c r="SXL48" s="63"/>
      <c r="SXM48" s="63"/>
      <c r="SXN48" s="63"/>
      <c r="SXO48" s="63"/>
      <c r="SXP48" s="63"/>
      <c r="SXQ48" s="63"/>
      <c r="SXR48" s="63"/>
      <c r="SXS48" s="63"/>
      <c r="SXT48" s="63"/>
      <c r="SXU48" s="63"/>
      <c r="SXV48" s="63"/>
      <c r="SXW48" s="63"/>
      <c r="SXX48" s="63"/>
      <c r="SXY48" s="63"/>
      <c r="SXZ48" s="63"/>
      <c r="SYA48" s="63"/>
      <c r="SYB48" s="63"/>
      <c r="SYC48" s="63"/>
      <c r="SYD48" s="63"/>
      <c r="SYE48" s="63"/>
      <c r="SYF48" s="63"/>
      <c r="SYG48" s="63"/>
      <c r="SYH48" s="63"/>
      <c r="SYI48" s="63"/>
      <c r="SYJ48" s="63"/>
      <c r="SYK48" s="63"/>
      <c r="SYL48" s="63"/>
      <c r="SYM48" s="63"/>
      <c r="SYN48" s="63"/>
      <c r="SYO48" s="63"/>
      <c r="SYP48" s="63"/>
      <c r="SYQ48" s="63"/>
      <c r="SYR48" s="63"/>
      <c r="SYS48" s="63"/>
      <c r="SYT48" s="63"/>
      <c r="SYU48" s="63"/>
      <c r="SYV48" s="63"/>
      <c r="SYW48" s="63"/>
      <c r="SYX48" s="63"/>
      <c r="SYY48" s="63"/>
      <c r="SYZ48" s="63"/>
      <c r="SZA48" s="63"/>
      <c r="SZB48" s="63"/>
      <c r="SZC48" s="63"/>
      <c r="SZD48" s="63"/>
      <c r="SZE48" s="63"/>
      <c r="SZF48" s="63"/>
      <c r="SZG48" s="63"/>
      <c r="SZH48" s="63"/>
      <c r="SZI48" s="63"/>
      <c r="SZJ48" s="63"/>
      <c r="SZK48" s="63"/>
      <c r="SZL48" s="63"/>
      <c r="SZM48" s="63"/>
      <c r="SZN48" s="63"/>
      <c r="SZO48" s="63"/>
      <c r="SZP48" s="63"/>
      <c r="SZQ48" s="63"/>
      <c r="SZR48" s="63"/>
      <c r="SZS48" s="63"/>
      <c r="SZT48" s="63"/>
      <c r="SZU48" s="63"/>
      <c r="SZV48" s="63"/>
      <c r="SZW48" s="63"/>
      <c r="SZX48" s="63"/>
      <c r="SZY48" s="63"/>
      <c r="SZZ48" s="63"/>
      <c r="TAA48" s="63"/>
      <c r="TAB48" s="63"/>
      <c r="TAC48" s="63"/>
      <c r="TAD48" s="63"/>
      <c r="TAE48" s="63"/>
      <c r="TAF48" s="63"/>
      <c r="TAG48" s="63"/>
      <c r="TAH48" s="63"/>
      <c r="TAI48" s="63"/>
      <c r="TAJ48" s="63"/>
      <c r="TAK48" s="63"/>
      <c r="TAL48" s="63"/>
      <c r="TAM48" s="63"/>
      <c r="TAN48" s="63"/>
      <c r="TAO48" s="63"/>
      <c r="TAP48" s="63"/>
      <c r="TAQ48" s="63"/>
      <c r="TAR48" s="63"/>
      <c r="TAS48" s="63"/>
      <c r="TAT48" s="63"/>
      <c r="TAU48" s="63"/>
      <c r="TAV48" s="63"/>
      <c r="TAW48" s="63"/>
      <c r="TAX48" s="63"/>
      <c r="TAY48" s="63"/>
      <c r="TAZ48" s="63"/>
      <c r="TBA48" s="63"/>
      <c r="TBB48" s="63"/>
      <c r="TBC48" s="63"/>
      <c r="TBD48" s="63"/>
      <c r="TBE48" s="63"/>
      <c r="TBF48" s="63"/>
      <c r="TBG48" s="63"/>
      <c r="TBH48" s="63"/>
      <c r="TBI48" s="63"/>
      <c r="TBJ48" s="63"/>
      <c r="TBK48" s="63"/>
      <c r="TBL48" s="63"/>
      <c r="TBM48" s="63"/>
      <c r="TBN48" s="63"/>
      <c r="TBO48" s="63"/>
      <c r="TBP48" s="63"/>
      <c r="TBQ48" s="63"/>
      <c r="TBR48" s="63"/>
      <c r="TBS48" s="63"/>
      <c r="TBT48" s="63"/>
      <c r="TBU48" s="63"/>
      <c r="TBV48" s="63"/>
      <c r="TBW48" s="63"/>
      <c r="TBX48" s="63"/>
      <c r="TBY48" s="63"/>
      <c r="TBZ48" s="63"/>
      <c r="TCA48" s="63"/>
      <c r="TCB48" s="63"/>
      <c r="TCC48" s="63"/>
      <c r="TCD48" s="63"/>
      <c r="TCE48" s="63"/>
      <c r="TCF48" s="63"/>
      <c r="TCG48" s="63"/>
      <c r="TCH48" s="63"/>
      <c r="TCI48" s="63"/>
      <c r="TCJ48" s="63"/>
      <c r="TCK48" s="63"/>
      <c r="TCL48" s="63"/>
      <c r="TCM48" s="63"/>
      <c r="TCN48" s="63"/>
      <c r="TCO48" s="63"/>
      <c r="TCP48" s="63"/>
      <c r="TCQ48" s="63"/>
      <c r="TCR48" s="63"/>
      <c r="TCS48" s="63"/>
      <c r="TCT48" s="63"/>
      <c r="TCU48" s="63"/>
      <c r="TCV48" s="63"/>
      <c r="TCW48" s="63"/>
      <c r="TCX48" s="63"/>
      <c r="TCY48" s="63"/>
      <c r="TCZ48" s="63"/>
      <c r="TDA48" s="63"/>
      <c r="TDB48" s="63"/>
      <c r="TDC48" s="63"/>
      <c r="TDD48" s="63"/>
      <c r="TDE48" s="63"/>
      <c r="TDF48" s="63"/>
      <c r="TDG48" s="63"/>
      <c r="TDH48" s="63"/>
      <c r="TDI48" s="63"/>
      <c r="TDJ48" s="63"/>
      <c r="TDK48" s="63"/>
      <c r="TDL48" s="63"/>
      <c r="TDM48" s="63"/>
      <c r="TDN48" s="63"/>
      <c r="TDO48" s="63"/>
      <c r="TDP48" s="63"/>
      <c r="TDQ48" s="63"/>
      <c r="TDR48" s="63"/>
      <c r="TDS48" s="63"/>
      <c r="TDT48" s="63"/>
      <c r="TDU48" s="63"/>
      <c r="TDV48" s="63"/>
      <c r="TDW48" s="63"/>
      <c r="TDX48" s="63"/>
      <c r="TDY48" s="63"/>
      <c r="TDZ48" s="63"/>
      <c r="TEA48" s="63"/>
      <c r="TEB48" s="63"/>
      <c r="TEC48" s="63"/>
      <c r="TED48" s="63"/>
      <c r="TEE48" s="63"/>
      <c r="TEF48" s="63"/>
      <c r="TEG48" s="63"/>
      <c r="TEH48" s="63"/>
      <c r="TEI48" s="63"/>
      <c r="TEJ48" s="63"/>
      <c r="TEK48" s="63"/>
      <c r="TEL48" s="63"/>
      <c r="TEM48" s="63"/>
      <c r="TEN48" s="63"/>
      <c r="TEO48" s="63"/>
      <c r="TEP48" s="63"/>
      <c r="TEQ48" s="63"/>
      <c r="TER48" s="63"/>
      <c r="TES48" s="63"/>
      <c r="TET48" s="63"/>
      <c r="TEU48" s="63"/>
      <c r="TEV48" s="63"/>
      <c r="TEW48" s="63"/>
      <c r="TEX48" s="63"/>
      <c r="TEY48" s="63"/>
      <c r="TEZ48" s="63"/>
      <c r="TFA48" s="63"/>
      <c r="TFB48" s="63"/>
      <c r="TFC48" s="63"/>
      <c r="TFD48" s="63"/>
      <c r="TFE48" s="63"/>
      <c r="TFF48" s="63"/>
      <c r="TFG48" s="63"/>
      <c r="TFH48" s="63"/>
      <c r="TFI48" s="63"/>
      <c r="TFJ48" s="63"/>
      <c r="TFK48" s="63"/>
      <c r="TFL48" s="63"/>
      <c r="TFM48" s="63"/>
      <c r="TFN48" s="63"/>
      <c r="TFO48" s="63"/>
      <c r="TFP48" s="63"/>
      <c r="TFQ48" s="63"/>
      <c r="TFR48" s="63"/>
      <c r="TFS48" s="63"/>
      <c r="TFT48" s="63"/>
      <c r="TFU48" s="63"/>
      <c r="TFV48" s="63"/>
      <c r="TFW48" s="63"/>
      <c r="TFX48" s="63"/>
      <c r="TFY48" s="63"/>
      <c r="TFZ48" s="63"/>
      <c r="TGA48" s="63"/>
      <c r="TGB48" s="63"/>
      <c r="TGC48" s="63"/>
      <c r="TGD48" s="63"/>
      <c r="TGE48" s="63"/>
      <c r="TGF48" s="63"/>
      <c r="TGG48" s="63"/>
      <c r="TGH48" s="63"/>
      <c r="TGI48" s="63"/>
      <c r="TGJ48" s="63"/>
      <c r="TGK48" s="63"/>
      <c r="TGL48" s="63"/>
      <c r="TGM48" s="63"/>
      <c r="TGN48" s="63"/>
      <c r="TGO48" s="63"/>
      <c r="TGP48" s="63"/>
      <c r="TGQ48" s="63"/>
      <c r="TGR48" s="63"/>
      <c r="TGS48" s="63"/>
      <c r="TGT48" s="63"/>
      <c r="TGU48" s="63"/>
      <c r="TGV48" s="63"/>
      <c r="TGW48" s="63"/>
      <c r="TGX48" s="63"/>
      <c r="TGY48" s="63"/>
      <c r="TGZ48" s="63"/>
      <c r="THA48" s="63"/>
      <c r="THB48" s="63"/>
      <c r="THC48" s="63"/>
      <c r="THD48" s="63"/>
      <c r="THE48" s="63"/>
      <c r="THF48" s="63"/>
      <c r="THG48" s="63"/>
      <c r="THH48" s="63"/>
      <c r="THI48" s="63"/>
      <c r="THJ48" s="63"/>
      <c r="THK48" s="63"/>
      <c r="THL48" s="63"/>
      <c r="THM48" s="63"/>
      <c r="THN48" s="63"/>
      <c r="THO48" s="63"/>
      <c r="THP48" s="63"/>
      <c r="THQ48" s="63"/>
      <c r="THR48" s="63"/>
      <c r="THS48" s="63"/>
      <c r="THT48" s="63"/>
      <c r="THU48" s="63"/>
      <c r="THV48" s="63"/>
      <c r="THW48" s="63"/>
      <c r="THX48" s="63"/>
      <c r="THY48" s="63"/>
      <c r="THZ48" s="63"/>
      <c r="TIA48" s="63"/>
      <c r="TIB48" s="63"/>
      <c r="TIC48" s="63"/>
      <c r="TID48" s="63"/>
      <c r="TIE48" s="63"/>
      <c r="TIF48" s="63"/>
      <c r="TIG48" s="63"/>
      <c r="TIH48" s="63"/>
      <c r="TII48" s="63"/>
      <c r="TIJ48" s="63"/>
      <c r="TIK48" s="63"/>
      <c r="TIL48" s="63"/>
      <c r="TIM48" s="63"/>
      <c r="TIN48" s="63"/>
      <c r="TIO48" s="63"/>
      <c r="TIP48" s="63"/>
      <c r="TIQ48" s="63"/>
      <c r="TIR48" s="63"/>
      <c r="TIS48" s="63"/>
      <c r="TIT48" s="63"/>
      <c r="TIU48" s="63"/>
      <c r="TIV48" s="63"/>
      <c r="TIW48" s="63"/>
      <c r="TIX48" s="63"/>
      <c r="TIY48" s="63"/>
      <c r="TIZ48" s="63"/>
      <c r="TJA48" s="63"/>
      <c r="TJB48" s="63"/>
      <c r="TJC48" s="63"/>
      <c r="TJD48" s="63"/>
      <c r="TJE48" s="63"/>
      <c r="TJF48" s="63"/>
      <c r="TJG48" s="63"/>
      <c r="TJH48" s="63"/>
      <c r="TJI48" s="63"/>
      <c r="TJJ48" s="63"/>
      <c r="TJK48" s="63"/>
      <c r="TJL48" s="63"/>
      <c r="TJM48" s="63"/>
      <c r="TJN48" s="63"/>
      <c r="TJO48" s="63"/>
      <c r="TJP48" s="63"/>
      <c r="TJQ48" s="63"/>
      <c r="TJR48" s="63"/>
      <c r="TJS48" s="63"/>
      <c r="TJT48" s="63"/>
      <c r="TJU48" s="63"/>
      <c r="TJV48" s="63"/>
      <c r="TJW48" s="63"/>
      <c r="TJX48" s="63"/>
      <c r="TJY48" s="63"/>
      <c r="TJZ48" s="63"/>
      <c r="TKA48" s="63"/>
      <c r="TKB48" s="63"/>
      <c r="TKC48" s="63"/>
      <c r="TKD48" s="63"/>
      <c r="TKE48" s="63"/>
      <c r="TKF48" s="63"/>
      <c r="TKG48" s="63"/>
      <c r="TKH48" s="63"/>
      <c r="TKI48" s="63"/>
      <c r="TKJ48" s="63"/>
      <c r="TKK48" s="63"/>
      <c r="TKL48" s="63"/>
      <c r="TKM48" s="63"/>
      <c r="TKN48" s="63"/>
      <c r="TKO48" s="63"/>
      <c r="TKP48" s="63"/>
      <c r="TKQ48" s="63"/>
      <c r="TKR48" s="63"/>
      <c r="TKS48" s="63"/>
      <c r="TKT48" s="63"/>
      <c r="TKU48" s="63"/>
      <c r="TKV48" s="63"/>
      <c r="TKW48" s="63"/>
      <c r="TKX48" s="63"/>
      <c r="TKY48" s="63"/>
      <c r="TKZ48" s="63"/>
      <c r="TLA48" s="63"/>
      <c r="TLB48" s="63"/>
      <c r="TLC48" s="63"/>
      <c r="TLD48" s="63"/>
      <c r="TLE48" s="63"/>
      <c r="TLF48" s="63"/>
      <c r="TLG48" s="63"/>
      <c r="TLH48" s="63"/>
      <c r="TLI48" s="63"/>
      <c r="TLJ48" s="63"/>
      <c r="TLK48" s="63"/>
      <c r="TLL48" s="63"/>
      <c r="TLM48" s="63"/>
      <c r="TLN48" s="63"/>
      <c r="TLO48" s="63"/>
      <c r="TLP48" s="63"/>
      <c r="TLQ48" s="63"/>
      <c r="TLR48" s="63"/>
      <c r="TLS48" s="63"/>
      <c r="TLT48" s="63"/>
      <c r="TLU48" s="63"/>
      <c r="TLV48" s="63"/>
      <c r="TLW48" s="63"/>
      <c r="TLX48" s="63"/>
      <c r="TLY48" s="63"/>
      <c r="TLZ48" s="63"/>
      <c r="TMA48" s="63"/>
      <c r="TMB48" s="63"/>
      <c r="TMC48" s="63"/>
      <c r="TMD48" s="63"/>
      <c r="TME48" s="63"/>
      <c r="TMF48" s="63"/>
      <c r="TMG48" s="63"/>
      <c r="TMH48" s="63"/>
      <c r="TMI48" s="63"/>
      <c r="TMJ48" s="63"/>
      <c r="TMK48" s="63"/>
      <c r="TML48" s="63"/>
      <c r="TMM48" s="63"/>
      <c r="TMN48" s="63"/>
      <c r="TMO48" s="63"/>
      <c r="TMP48" s="63"/>
      <c r="TMQ48" s="63"/>
      <c r="TMR48" s="63"/>
      <c r="TMS48" s="63"/>
      <c r="TMT48" s="63"/>
      <c r="TMU48" s="63"/>
      <c r="TMV48" s="63"/>
      <c r="TMW48" s="63"/>
      <c r="TMX48" s="63"/>
      <c r="TMY48" s="63"/>
      <c r="TMZ48" s="63"/>
      <c r="TNA48" s="63"/>
      <c r="TNB48" s="63"/>
      <c r="TNC48" s="63"/>
      <c r="TND48" s="63"/>
      <c r="TNE48" s="63"/>
      <c r="TNF48" s="63"/>
      <c r="TNG48" s="63"/>
      <c r="TNH48" s="63"/>
      <c r="TNI48" s="63"/>
      <c r="TNJ48" s="63"/>
      <c r="TNK48" s="63"/>
      <c r="TNL48" s="63"/>
      <c r="TNM48" s="63"/>
      <c r="TNN48" s="63"/>
      <c r="TNO48" s="63"/>
      <c r="TNP48" s="63"/>
      <c r="TNQ48" s="63"/>
      <c r="TNR48" s="63"/>
      <c r="TNS48" s="63"/>
      <c r="TNT48" s="63"/>
      <c r="TNU48" s="63"/>
      <c r="TNV48" s="63"/>
      <c r="TNW48" s="63"/>
      <c r="TNX48" s="63"/>
      <c r="TNY48" s="63"/>
      <c r="TNZ48" s="63"/>
      <c r="TOA48" s="63"/>
      <c r="TOB48" s="63"/>
      <c r="TOC48" s="63"/>
      <c r="TOD48" s="63"/>
      <c r="TOE48" s="63"/>
      <c r="TOF48" s="63"/>
      <c r="TOG48" s="63"/>
      <c r="TOH48" s="63"/>
      <c r="TOI48" s="63"/>
      <c r="TOJ48" s="63"/>
      <c r="TOK48" s="63"/>
      <c r="TOL48" s="63"/>
      <c r="TOM48" s="63"/>
      <c r="TON48" s="63"/>
      <c r="TOO48" s="63"/>
      <c r="TOP48" s="63"/>
      <c r="TOQ48" s="63"/>
      <c r="TOR48" s="63"/>
      <c r="TOS48" s="63"/>
      <c r="TOT48" s="63"/>
      <c r="TOU48" s="63"/>
      <c r="TOV48" s="63"/>
      <c r="TOW48" s="63"/>
      <c r="TOX48" s="63"/>
      <c r="TOY48" s="63"/>
      <c r="TOZ48" s="63"/>
      <c r="TPA48" s="63"/>
      <c r="TPB48" s="63"/>
      <c r="TPC48" s="63"/>
      <c r="TPD48" s="63"/>
      <c r="TPE48" s="63"/>
      <c r="TPF48" s="63"/>
      <c r="TPG48" s="63"/>
      <c r="TPH48" s="63"/>
      <c r="TPI48" s="63"/>
      <c r="TPJ48" s="63"/>
      <c r="TPK48" s="63"/>
      <c r="TPL48" s="63"/>
      <c r="TPM48" s="63"/>
      <c r="TPN48" s="63"/>
      <c r="TPO48" s="63"/>
      <c r="TPP48" s="63"/>
      <c r="TPQ48" s="63"/>
      <c r="TPR48" s="63"/>
      <c r="TPS48" s="63"/>
      <c r="TPT48" s="63"/>
      <c r="TPU48" s="63"/>
      <c r="TPV48" s="63"/>
      <c r="TPW48" s="63"/>
      <c r="TPX48" s="63"/>
      <c r="TPY48" s="63"/>
      <c r="TPZ48" s="63"/>
      <c r="TQA48" s="63"/>
      <c r="TQB48" s="63"/>
      <c r="TQC48" s="63"/>
      <c r="TQD48" s="63"/>
      <c r="TQE48" s="63"/>
      <c r="TQF48" s="63"/>
      <c r="TQG48" s="63"/>
      <c r="TQH48" s="63"/>
      <c r="TQI48" s="63"/>
      <c r="TQJ48" s="63"/>
      <c r="TQK48" s="63"/>
      <c r="TQL48" s="63"/>
      <c r="TQM48" s="63"/>
      <c r="TQN48" s="63"/>
      <c r="TQO48" s="63"/>
      <c r="TQP48" s="63"/>
      <c r="TQQ48" s="63"/>
      <c r="TQR48" s="63"/>
      <c r="TQS48" s="63"/>
      <c r="TQT48" s="63"/>
      <c r="TQU48" s="63"/>
      <c r="TQV48" s="63"/>
      <c r="TQW48" s="63"/>
      <c r="TQX48" s="63"/>
      <c r="TQY48" s="63"/>
      <c r="TQZ48" s="63"/>
      <c r="TRA48" s="63"/>
      <c r="TRB48" s="63"/>
      <c r="TRC48" s="63"/>
      <c r="TRD48" s="63"/>
      <c r="TRE48" s="63"/>
      <c r="TRF48" s="63"/>
      <c r="TRG48" s="63"/>
      <c r="TRH48" s="63"/>
      <c r="TRI48" s="63"/>
      <c r="TRJ48" s="63"/>
      <c r="TRK48" s="63"/>
      <c r="TRL48" s="63"/>
      <c r="TRM48" s="63"/>
      <c r="TRN48" s="63"/>
      <c r="TRO48" s="63"/>
      <c r="TRP48" s="63"/>
      <c r="TRQ48" s="63"/>
      <c r="TRR48" s="63"/>
      <c r="TRS48" s="63"/>
      <c r="TRT48" s="63"/>
      <c r="TRU48" s="63"/>
      <c r="TRV48" s="63"/>
      <c r="TRW48" s="63"/>
      <c r="TRX48" s="63"/>
      <c r="TRY48" s="63"/>
      <c r="TRZ48" s="63"/>
      <c r="TSA48" s="63"/>
      <c r="TSB48" s="63"/>
      <c r="TSC48" s="63"/>
      <c r="TSD48" s="63"/>
      <c r="TSE48" s="63"/>
      <c r="TSF48" s="63"/>
      <c r="TSG48" s="63"/>
      <c r="TSH48" s="63"/>
      <c r="TSI48" s="63"/>
      <c r="TSJ48" s="63"/>
      <c r="TSK48" s="63"/>
      <c r="TSL48" s="63"/>
      <c r="TSM48" s="63"/>
      <c r="TSN48" s="63"/>
      <c r="TSO48" s="63"/>
      <c r="TSP48" s="63"/>
      <c r="TSQ48" s="63"/>
      <c r="TSR48" s="63"/>
      <c r="TSS48" s="63"/>
      <c r="TST48" s="63"/>
      <c r="TSU48" s="63"/>
      <c r="TSV48" s="63"/>
      <c r="TSW48" s="63"/>
      <c r="TSX48" s="63"/>
      <c r="TSY48" s="63"/>
      <c r="TSZ48" s="63"/>
      <c r="TTA48" s="63"/>
      <c r="TTB48" s="63"/>
      <c r="TTC48" s="63"/>
      <c r="TTD48" s="63"/>
      <c r="TTE48" s="63"/>
      <c r="TTF48" s="63"/>
      <c r="TTG48" s="63"/>
      <c r="TTH48" s="63"/>
      <c r="TTI48" s="63"/>
      <c r="TTJ48" s="63"/>
      <c r="TTK48" s="63"/>
      <c r="TTL48" s="63"/>
      <c r="TTM48" s="63"/>
      <c r="TTN48" s="63"/>
      <c r="TTO48" s="63"/>
      <c r="TTP48" s="63"/>
      <c r="TTQ48" s="63"/>
      <c r="TTR48" s="63"/>
      <c r="TTS48" s="63"/>
      <c r="TTT48" s="63"/>
      <c r="TTU48" s="63"/>
      <c r="TTV48" s="63"/>
      <c r="TTW48" s="63"/>
      <c r="TTX48" s="63"/>
      <c r="TTY48" s="63"/>
      <c r="TTZ48" s="63"/>
      <c r="TUA48" s="63"/>
      <c r="TUB48" s="63"/>
      <c r="TUC48" s="63"/>
      <c r="TUD48" s="63"/>
      <c r="TUE48" s="63"/>
      <c r="TUF48" s="63"/>
      <c r="TUG48" s="63"/>
      <c r="TUH48" s="63"/>
      <c r="TUI48" s="63"/>
      <c r="TUJ48" s="63"/>
      <c r="TUK48" s="63"/>
      <c r="TUL48" s="63"/>
      <c r="TUM48" s="63"/>
      <c r="TUN48" s="63"/>
      <c r="TUO48" s="63"/>
      <c r="TUP48" s="63"/>
      <c r="TUQ48" s="63"/>
      <c r="TUR48" s="63"/>
      <c r="TUS48" s="63"/>
      <c r="TUT48" s="63"/>
      <c r="TUU48" s="63"/>
      <c r="TUV48" s="63"/>
      <c r="TUW48" s="63"/>
      <c r="TUX48" s="63"/>
      <c r="TUY48" s="63"/>
      <c r="TUZ48" s="63"/>
      <c r="TVA48" s="63"/>
      <c r="TVB48" s="63"/>
      <c r="TVC48" s="63"/>
      <c r="TVD48" s="63"/>
      <c r="TVE48" s="63"/>
      <c r="TVF48" s="63"/>
      <c r="TVG48" s="63"/>
      <c r="TVH48" s="63"/>
      <c r="TVI48" s="63"/>
      <c r="TVJ48" s="63"/>
      <c r="TVK48" s="63"/>
      <c r="TVL48" s="63"/>
      <c r="TVM48" s="63"/>
      <c r="TVN48" s="63"/>
      <c r="TVO48" s="63"/>
      <c r="TVP48" s="63"/>
      <c r="TVQ48" s="63"/>
      <c r="TVR48" s="63"/>
      <c r="TVS48" s="63"/>
      <c r="TVT48" s="63"/>
      <c r="TVU48" s="63"/>
      <c r="TVV48" s="63"/>
      <c r="TVW48" s="63"/>
      <c r="TVX48" s="63"/>
      <c r="TVY48" s="63"/>
      <c r="TVZ48" s="63"/>
      <c r="TWA48" s="63"/>
      <c r="TWB48" s="63"/>
      <c r="TWC48" s="63"/>
      <c r="TWD48" s="63"/>
      <c r="TWE48" s="63"/>
      <c r="TWF48" s="63"/>
      <c r="TWG48" s="63"/>
      <c r="TWH48" s="63"/>
      <c r="TWI48" s="63"/>
      <c r="TWJ48" s="63"/>
      <c r="TWK48" s="63"/>
      <c r="TWL48" s="63"/>
      <c r="TWM48" s="63"/>
      <c r="TWN48" s="63"/>
      <c r="TWO48" s="63"/>
      <c r="TWP48" s="63"/>
      <c r="TWQ48" s="63"/>
      <c r="TWR48" s="63"/>
      <c r="TWS48" s="63"/>
      <c r="TWT48" s="63"/>
      <c r="TWU48" s="63"/>
      <c r="TWV48" s="63"/>
      <c r="TWW48" s="63"/>
      <c r="TWX48" s="63"/>
      <c r="TWY48" s="63"/>
      <c r="TWZ48" s="63"/>
      <c r="TXA48" s="63"/>
      <c r="TXB48" s="63"/>
      <c r="TXC48" s="63"/>
      <c r="TXD48" s="63"/>
      <c r="TXE48" s="63"/>
      <c r="TXF48" s="63"/>
      <c r="TXG48" s="63"/>
      <c r="TXH48" s="63"/>
      <c r="TXI48" s="63"/>
      <c r="TXJ48" s="63"/>
      <c r="TXK48" s="63"/>
      <c r="TXL48" s="63"/>
      <c r="TXM48" s="63"/>
      <c r="TXN48" s="63"/>
      <c r="TXO48" s="63"/>
      <c r="TXP48" s="63"/>
      <c r="TXQ48" s="63"/>
      <c r="TXR48" s="63"/>
      <c r="TXS48" s="63"/>
      <c r="TXT48" s="63"/>
      <c r="TXU48" s="63"/>
      <c r="TXV48" s="63"/>
      <c r="TXW48" s="63"/>
      <c r="TXX48" s="63"/>
      <c r="TXY48" s="63"/>
      <c r="TXZ48" s="63"/>
      <c r="TYA48" s="63"/>
      <c r="TYB48" s="63"/>
      <c r="TYC48" s="63"/>
      <c r="TYD48" s="63"/>
      <c r="TYE48" s="63"/>
      <c r="TYF48" s="63"/>
      <c r="TYG48" s="63"/>
      <c r="TYH48" s="63"/>
      <c r="TYI48" s="63"/>
      <c r="TYJ48" s="63"/>
      <c r="TYK48" s="63"/>
      <c r="TYL48" s="63"/>
      <c r="TYM48" s="63"/>
      <c r="TYN48" s="63"/>
      <c r="TYO48" s="63"/>
      <c r="TYP48" s="63"/>
      <c r="TYQ48" s="63"/>
      <c r="TYR48" s="63"/>
      <c r="TYS48" s="63"/>
      <c r="TYT48" s="63"/>
      <c r="TYU48" s="63"/>
      <c r="TYV48" s="63"/>
      <c r="TYW48" s="63"/>
      <c r="TYX48" s="63"/>
      <c r="TYY48" s="63"/>
      <c r="TYZ48" s="63"/>
      <c r="TZA48" s="63"/>
      <c r="TZB48" s="63"/>
      <c r="TZC48" s="63"/>
      <c r="TZD48" s="63"/>
      <c r="TZE48" s="63"/>
      <c r="TZF48" s="63"/>
      <c r="TZG48" s="63"/>
      <c r="TZH48" s="63"/>
      <c r="TZI48" s="63"/>
      <c r="TZJ48" s="63"/>
      <c r="TZK48" s="63"/>
      <c r="TZL48" s="63"/>
      <c r="TZM48" s="63"/>
      <c r="TZN48" s="63"/>
      <c r="TZO48" s="63"/>
      <c r="TZP48" s="63"/>
      <c r="TZQ48" s="63"/>
      <c r="TZR48" s="63"/>
      <c r="TZS48" s="63"/>
      <c r="TZT48" s="63"/>
      <c r="TZU48" s="63"/>
      <c r="TZV48" s="63"/>
      <c r="TZW48" s="63"/>
      <c r="TZX48" s="63"/>
      <c r="TZY48" s="63"/>
      <c r="TZZ48" s="63"/>
      <c r="UAA48" s="63"/>
      <c r="UAB48" s="63"/>
      <c r="UAC48" s="63"/>
      <c r="UAD48" s="63"/>
      <c r="UAE48" s="63"/>
      <c r="UAF48" s="63"/>
      <c r="UAG48" s="63"/>
      <c r="UAH48" s="63"/>
      <c r="UAI48" s="63"/>
      <c r="UAJ48" s="63"/>
      <c r="UAK48" s="63"/>
      <c r="UAL48" s="63"/>
      <c r="UAM48" s="63"/>
      <c r="UAN48" s="63"/>
      <c r="UAO48" s="63"/>
      <c r="UAP48" s="63"/>
      <c r="UAQ48" s="63"/>
      <c r="UAR48" s="63"/>
      <c r="UAS48" s="63"/>
      <c r="UAT48" s="63"/>
      <c r="UAU48" s="63"/>
      <c r="UAV48" s="63"/>
      <c r="UAW48" s="63"/>
      <c r="UAX48" s="63"/>
      <c r="UAY48" s="63"/>
      <c r="UAZ48" s="63"/>
      <c r="UBA48" s="63"/>
      <c r="UBB48" s="63"/>
      <c r="UBC48" s="63"/>
      <c r="UBD48" s="63"/>
      <c r="UBE48" s="63"/>
      <c r="UBF48" s="63"/>
      <c r="UBG48" s="63"/>
      <c r="UBH48" s="63"/>
      <c r="UBI48" s="63"/>
      <c r="UBJ48" s="63"/>
      <c r="UBK48" s="63"/>
      <c r="UBL48" s="63"/>
      <c r="UBM48" s="63"/>
      <c r="UBN48" s="63"/>
      <c r="UBO48" s="63"/>
      <c r="UBP48" s="63"/>
      <c r="UBQ48" s="63"/>
      <c r="UBR48" s="63"/>
      <c r="UBS48" s="63"/>
      <c r="UBT48" s="63"/>
      <c r="UBU48" s="63"/>
      <c r="UBV48" s="63"/>
      <c r="UBW48" s="63"/>
      <c r="UBX48" s="63"/>
      <c r="UBY48" s="63"/>
      <c r="UBZ48" s="63"/>
      <c r="UCA48" s="63"/>
      <c r="UCB48" s="63"/>
      <c r="UCC48" s="63"/>
      <c r="UCD48" s="63"/>
      <c r="UCE48" s="63"/>
      <c r="UCF48" s="63"/>
      <c r="UCG48" s="63"/>
      <c r="UCH48" s="63"/>
      <c r="UCI48" s="63"/>
      <c r="UCJ48" s="63"/>
      <c r="UCK48" s="63"/>
      <c r="UCL48" s="63"/>
      <c r="UCM48" s="63"/>
      <c r="UCN48" s="63"/>
      <c r="UCO48" s="63"/>
      <c r="UCP48" s="63"/>
      <c r="UCQ48" s="63"/>
      <c r="UCR48" s="63"/>
      <c r="UCS48" s="63"/>
      <c r="UCT48" s="63"/>
      <c r="UCU48" s="63"/>
      <c r="UCV48" s="63"/>
      <c r="UCW48" s="63"/>
      <c r="UCX48" s="63"/>
      <c r="UCY48" s="63"/>
      <c r="UCZ48" s="63"/>
      <c r="UDA48" s="63"/>
      <c r="UDB48" s="63"/>
      <c r="UDC48" s="63"/>
      <c r="UDD48" s="63"/>
      <c r="UDE48" s="63"/>
      <c r="UDF48" s="63"/>
      <c r="UDG48" s="63"/>
      <c r="UDH48" s="63"/>
      <c r="UDI48" s="63"/>
      <c r="UDJ48" s="63"/>
      <c r="UDK48" s="63"/>
      <c r="UDL48" s="63"/>
      <c r="UDM48" s="63"/>
      <c r="UDN48" s="63"/>
      <c r="UDO48" s="63"/>
      <c r="UDP48" s="63"/>
      <c r="UDQ48" s="63"/>
      <c r="UDR48" s="63"/>
      <c r="UDS48" s="63"/>
      <c r="UDT48" s="63"/>
      <c r="UDU48" s="63"/>
      <c r="UDV48" s="63"/>
      <c r="UDW48" s="63"/>
      <c r="UDX48" s="63"/>
      <c r="UDY48" s="63"/>
      <c r="UDZ48" s="63"/>
      <c r="UEA48" s="63"/>
      <c r="UEB48" s="63"/>
      <c r="UEC48" s="63"/>
      <c r="UED48" s="63"/>
      <c r="UEE48" s="63"/>
      <c r="UEF48" s="63"/>
      <c r="UEG48" s="63"/>
      <c r="UEH48" s="63"/>
      <c r="UEI48" s="63"/>
      <c r="UEJ48" s="63"/>
      <c r="UEK48" s="63"/>
      <c r="UEL48" s="63"/>
      <c r="UEM48" s="63"/>
      <c r="UEN48" s="63"/>
      <c r="UEO48" s="63"/>
      <c r="UEP48" s="63"/>
      <c r="UEQ48" s="63"/>
      <c r="UER48" s="63"/>
      <c r="UES48" s="63"/>
      <c r="UET48" s="63"/>
      <c r="UEU48" s="63"/>
      <c r="UEV48" s="63"/>
      <c r="UEW48" s="63"/>
      <c r="UEX48" s="63"/>
      <c r="UEY48" s="63"/>
      <c r="UEZ48" s="63"/>
      <c r="UFA48" s="63"/>
      <c r="UFB48" s="63"/>
      <c r="UFC48" s="63"/>
      <c r="UFD48" s="63"/>
      <c r="UFE48" s="63"/>
      <c r="UFF48" s="63"/>
      <c r="UFG48" s="63"/>
      <c r="UFH48" s="63"/>
      <c r="UFI48" s="63"/>
      <c r="UFJ48" s="63"/>
      <c r="UFK48" s="63"/>
      <c r="UFL48" s="63"/>
      <c r="UFM48" s="63"/>
      <c r="UFN48" s="63"/>
      <c r="UFO48" s="63"/>
      <c r="UFP48" s="63"/>
      <c r="UFQ48" s="63"/>
      <c r="UFR48" s="63"/>
      <c r="UFS48" s="63"/>
      <c r="UFT48" s="63"/>
      <c r="UFU48" s="63"/>
      <c r="UFV48" s="63"/>
      <c r="UFW48" s="63"/>
      <c r="UFX48" s="63"/>
      <c r="UFY48" s="63"/>
      <c r="UFZ48" s="63"/>
      <c r="UGA48" s="63"/>
      <c r="UGB48" s="63"/>
      <c r="UGC48" s="63"/>
      <c r="UGD48" s="63"/>
      <c r="UGE48" s="63"/>
      <c r="UGF48" s="63"/>
      <c r="UGG48" s="63"/>
      <c r="UGH48" s="63"/>
      <c r="UGI48" s="63"/>
      <c r="UGJ48" s="63"/>
      <c r="UGK48" s="63"/>
      <c r="UGL48" s="63"/>
      <c r="UGM48" s="63"/>
      <c r="UGN48" s="63"/>
      <c r="UGO48" s="63"/>
      <c r="UGP48" s="63"/>
      <c r="UGQ48" s="63"/>
      <c r="UGR48" s="63"/>
      <c r="UGS48" s="63"/>
      <c r="UGT48" s="63"/>
      <c r="UGU48" s="63"/>
      <c r="UGV48" s="63"/>
      <c r="UGW48" s="63"/>
      <c r="UGX48" s="63"/>
      <c r="UGY48" s="63"/>
      <c r="UGZ48" s="63"/>
      <c r="UHA48" s="63"/>
      <c r="UHB48" s="63"/>
      <c r="UHC48" s="63"/>
      <c r="UHD48" s="63"/>
      <c r="UHE48" s="63"/>
      <c r="UHF48" s="63"/>
      <c r="UHG48" s="63"/>
      <c r="UHH48" s="63"/>
      <c r="UHI48" s="63"/>
      <c r="UHJ48" s="63"/>
      <c r="UHK48" s="63"/>
      <c r="UHL48" s="63"/>
      <c r="UHM48" s="63"/>
      <c r="UHN48" s="63"/>
      <c r="UHO48" s="63"/>
      <c r="UHP48" s="63"/>
      <c r="UHQ48" s="63"/>
      <c r="UHR48" s="63"/>
      <c r="UHS48" s="63"/>
      <c r="UHT48" s="63"/>
      <c r="UHU48" s="63"/>
      <c r="UHV48" s="63"/>
      <c r="UHW48" s="63"/>
      <c r="UHX48" s="63"/>
      <c r="UHY48" s="63"/>
      <c r="UHZ48" s="63"/>
      <c r="UIA48" s="63"/>
      <c r="UIB48" s="63"/>
      <c r="UIC48" s="63"/>
      <c r="UID48" s="63"/>
      <c r="UIE48" s="63"/>
      <c r="UIF48" s="63"/>
      <c r="UIG48" s="63"/>
      <c r="UIH48" s="63"/>
      <c r="UII48" s="63"/>
      <c r="UIJ48" s="63"/>
      <c r="UIK48" s="63"/>
      <c r="UIL48" s="63"/>
      <c r="UIM48" s="63"/>
      <c r="UIN48" s="63"/>
      <c r="UIO48" s="63"/>
      <c r="UIP48" s="63"/>
      <c r="UIQ48" s="63"/>
      <c r="UIR48" s="63"/>
      <c r="UIS48" s="63"/>
      <c r="UIT48" s="63"/>
      <c r="UIU48" s="63"/>
      <c r="UIV48" s="63"/>
      <c r="UIW48" s="63"/>
      <c r="UIX48" s="63"/>
      <c r="UIY48" s="63"/>
      <c r="UIZ48" s="63"/>
      <c r="UJA48" s="63"/>
      <c r="UJB48" s="63"/>
      <c r="UJC48" s="63"/>
      <c r="UJD48" s="63"/>
      <c r="UJE48" s="63"/>
      <c r="UJF48" s="63"/>
      <c r="UJG48" s="63"/>
      <c r="UJH48" s="63"/>
      <c r="UJI48" s="63"/>
      <c r="UJJ48" s="63"/>
      <c r="UJK48" s="63"/>
      <c r="UJL48" s="63"/>
      <c r="UJM48" s="63"/>
      <c r="UJN48" s="63"/>
      <c r="UJO48" s="63"/>
      <c r="UJP48" s="63"/>
      <c r="UJQ48" s="63"/>
      <c r="UJR48" s="63"/>
      <c r="UJS48" s="63"/>
      <c r="UJT48" s="63"/>
      <c r="UJU48" s="63"/>
      <c r="UJV48" s="63"/>
      <c r="UJW48" s="63"/>
      <c r="UJX48" s="63"/>
      <c r="UJY48" s="63"/>
      <c r="UJZ48" s="63"/>
      <c r="UKA48" s="63"/>
      <c r="UKB48" s="63"/>
      <c r="UKC48" s="63"/>
      <c r="UKD48" s="63"/>
      <c r="UKE48" s="63"/>
      <c r="UKF48" s="63"/>
      <c r="UKG48" s="63"/>
      <c r="UKH48" s="63"/>
      <c r="UKI48" s="63"/>
      <c r="UKJ48" s="63"/>
      <c r="UKK48" s="63"/>
      <c r="UKL48" s="63"/>
      <c r="UKM48" s="63"/>
      <c r="UKN48" s="63"/>
      <c r="UKO48" s="63"/>
      <c r="UKP48" s="63"/>
      <c r="UKQ48" s="63"/>
      <c r="UKR48" s="63"/>
      <c r="UKS48" s="63"/>
      <c r="UKT48" s="63"/>
      <c r="UKU48" s="63"/>
      <c r="UKV48" s="63"/>
      <c r="UKW48" s="63"/>
      <c r="UKX48" s="63"/>
      <c r="UKY48" s="63"/>
      <c r="UKZ48" s="63"/>
      <c r="ULA48" s="63"/>
      <c r="ULB48" s="63"/>
      <c r="ULC48" s="63"/>
      <c r="ULD48" s="63"/>
      <c r="ULE48" s="63"/>
      <c r="ULF48" s="63"/>
      <c r="ULG48" s="63"/>
      <c r="ULH48" s="63"/>
      <c r="ULI48" s="63"/>
      <c r="ULJ48" s="63"/>
      <c r="ULK48" s="63"/>
      <c r="ULL48" s="63"/>
      <c r="ULM48" s="63"/>
      <c r="ULN48" s="63"/>
      <c r="ULO48" s="63"/>
      <c r="ULP48" s="63"/>
      <c r="ULQ48" s="63"/>
      <c r="ULR48" s="63"/>
      <c r="ULS48" s="63"/>
      <c r="ULT48" s="63"/>
      <c r="ULU48" s="63"/>
      <c r="ULV48" s="63"/>
      <c r="ULW48" s="63"/>
      <c r="ULX48" s="63"/>
      <c r="ULY48" s="63"/>
      <c r="ULZ48" s="63"/>
      <c r="UMA48" s="63"/>
      <c r="UMB48" s="63"/>
      <c r="UMC48" s="63"/>
      <c r="UMD48" s="63"/>
      <c r="UME48" s="63"/>
      <c r="UMF48" s="63"/>
      <c r="UMG48" s="63"/>
      <c r="UMH48" s="63"/>
      <c r="UMI48" s="63"/>
      <c r="UMJ48" s="63"/>
      <c r="UMK48" s="63"/>
      <c r="UML48" s="63"/>
      <c r="UMM48" s="63"/>
      <c r="UMN48" s="63"/>
      <c r="UMO48" s="63"/>
      <c r="UMP48" s="63"/>
      <c r="UMQ48" s="63"/>
      <c r="UMR48" s="63"/>
      <c r="UMS48" s="63"/>
      <c r="UMT48" s="63"/>
      <c r="UMU48" s="63"/>
      <c r="UMV48" s="63"/>
      <c r="UMW48" s="63"/>
      <c r="UMX48" s="63"/>
      <c r="UMY48" s="63"/>
      <c r="UMZ48" s="63"/>
      <c r="UNA48" s="63"/>
      <c r="UNB48" s="63"/>
      <c r="UNC48" s="63"/>
      <c r="UND48" s="63"/>
      <c r="UNE48" s="63"/>
      <c r="UNF48" s="63"/>
      <c r="UNG48" s="63"/>
      <c r="UNH48" s="63"/>
      <c r="UNI48" s="63"/>
      <c r="UNJ48" s="63"/>
      <c r="UNK48" s="63"/>
      <c r="UNL48" s="63"/>
      <c r="UNM48" s="63"/>
      <c r="UNN48" s="63"/>
      <c r="UNO48" s="63"/>
      <c r="UNP48" s="63"/>
      <c r="UNQ48" s="63"/>
      <c r="UNR48" s="63"/>
      <c r="UNS48" s="63"/>
      <c r="UNT48" s="63"/>
      <c r="UNU48" s="63"/>
      <c r="UNV48" s="63"/>
      <c r="UNW48" s="63"/>
      <c r="UNX48" s="63"/>
      <c r="UNY48" s="63"/>
      <c r="UNZ48" s="63"/>
      <c r="UOA48" s="63"/>
      <c r="UOB48" s="63"/>
      <c r="UOC48" s="63"/>
      <c r="UOD48" s="63"/>
      <c r="UOE48" s="63"/>
      <c r="UOF48" s="63"/>
      <c r="UOG48" s="63"/>
      <c r="UOH48" s="63"/>
      <c r="UOI48" s="63"/>
      <c r="UOJ48" s="63"/>
      <c r="UOK48" s="63"/>
      <c r="UOL48" s="63"/>
      <c r="UOM48" s="63"/>
      <c r="UON48" s="63"/>
      <c r="UOO48" s="63"/>
      <c r="UOP48" s="63"/>
      <c r="UOQ48" s="63"/>
      <c r="UOR48" s="63"/>
      <c r="UOS48" s="63"/>
      <c r="UOT48" s="63"/>
      <c r="UOU48" s="63"/>
      <c r="UOV48" s="63"/>
      <c r="UOW48" s="63"/>
      <c r="UOX48" s="63"/>
      <c r="UOY48" s="63"/>
      <c r="UOZ48" s="63"/>
      <c r="UPA48" s="63"/>
      <c r="UPB48" s="63"/>
      <c r="UPC48" s="63"/>
      <c r="UPD48" s="63"/>
      <c r="UPE48" s="63"/>
      <c r="UPF48" s="63"/>
      <c r="UPG48" s="63"/>
      <c r="UPH48" s="63"/>
      <c r="UPI48" s="63"/>
      <c r="UPJ48" s="63"/>
      <c r="UPK48" s="63"/>
      <c r="UPL48" s="63"/>
      <c r="UPM48" s="63"/>
      <c r="UPN48" s="63"/>
      <c r="UPO48" s="63"/>
      <c r="UPP48" s="63"/>
      <c r="UPQ48" s="63"/>
      <c r="UPR48" s="63"/>
      <c r="UPS48" s="63"/>
      <c r="UPT48" s="63"/>
      <c r="UPU48" s="63"/>
      <c r="UPV48" s="63"/>
      <c r="UPW48" s="63"/>
      <c r="UPX48" s="63"/>
      <c r="UPY48" s="63"/>
      <c r="UPZ48" s="63"/>
      <c r="UQA48" s="63"/>
      <c r="UQB48" s="63"/>
      <c r="UQC48" s="63"/>
      <c r="UQD48" s="63"/>
      <c r="UQE48" s="63"/>
      <c r="UQF48" s="63"/>
      <c r="UQG48" s="63"/>
      <c r="UQH48" s="63"/>
      <c r="UQI48" s="63"/>
      <c r="UQJ48" s="63"/>
      <c r="UQK48" s="63"/>
      <c r="UQL48" s="63"/>
      <c r="UQM48" s="63"/>
      <c r="UQN48" s="63"/>
      <c r="UQO48" s="63"/>
      <c r="UQP48" s="63"/>
      <c r="UQQ48" s="63"/>
      <c r="UQR48" s="63"/>
      <c r="UQS48" s="63"/>
      <c r="UQT48" s="63"/>
      <c r="UQU48" s="63"/>
      <c r="UQV48" s="63"/>
      <c r="UQW48" s="63"/>
      <c r="UQX48" s="63"/>
      <c r="UQY48" s="63"/>
      <c r="UQZ48" s="63"/>
      <c r="URA48" s="63"/>
      <c r="URB48" s="63"/>
      <c r="URC48" s="63"/>
      <c r="URD48" s="63"/>
      <c r="URE48" s="63"/>
      <c r="URF48" s="63"/>
      <c r="URG48" s="63"/>
      <c r="URH48" s="63"/>
      <c r="URI48" s="63"/>
      <c r="URJ48" s="63"/>
      <c r="URK48" s="63"/>
      <c r="URL48" s="63"/>
      <c r="URM48" s="63"/>
      <c r="URN48" s="63"/>
      <c r="URO48" s="63"/>
      <c r="URP48" s="63"/>
      <c r="URQ48" s="63"/>
      <c r="URR48" s="63"/>
      <c r="URS48" s="63"/>
      <c r="URT48" s="63"/>
      <c r="URU48" s="63"/>
      <c r="URV48" s="63"/>
      <c r="URW48" s="63"/>
      <c r="URX48" s="63"/>
      <c r="URY48" s="63"/>
      <c r="URZ48" s="63"/>
      <c r="USA48" s="63"/>
      <c r="USB48" s="63"/>
      <c r="USC48" s="63"/>
      <c r="USD48" s="63"/>
      <c r="USE48" s="63"/>
      <c r="USF48" s="63"/>
      <c r="USG48" s="63"/>
      <c r="USH48" s="63"/>
      <c r="USI48" s="63"/>
      <c r="USJ48" s="63"/>
      <c r="USK48" s="63"/>
      <c r="USL48" s="63"/>
      <c r="USM48" s="63"/>
      <c r="USN48" s="63"/>
      <c r="USO48" s="63"/>
      <c r="USP48" s="63"/>
      <c r="USQ48" s="63"/>
      <c r="USR48" s="63"/>
      <c r="USS48" s="63"/>
      <c r="UST48" s="63"/>
      <c r="USU48" s="63"/>
      <c r="USV48" s="63"/>
      <c r="USW48" s="63"/>
      <c r="USX48" s="63"/>
      <c r="USY48" s="63"/>
      <c r="USZ48" s="63"/>
      <c r="UTA48" s="63"/>
      <c r="UTB48" s="63"/>
      <c r="UTC48" s="63"/>
      <c r="UTD48" s="63"/>
      <c r="UTE48" s="63"/>
      <c r="UTF48" s="63"/>
      <c r="UTG48" s="63"/>
      <c r="UTH48" s="63"/>
      <c r="UTI48" s="63"/>
      <c r="UTJ48" s="63"/>
      <c r="UTK48" s="63"/>
      <c r="UTL48" s="63"/>
      <c r="UTM48" s="63"/>
      <c r="UTN48" s="63"/>
      <c r="UTO48" s="63"/>
      <c r="UTP48" s="63"/>
      <c r="UTQ48" s="63"/>
      <c r="UTR48" s="63"/>
      <c r="UTS48" s="63"/>
      <c r="UTT48" s="63"/>
      <c r="UTU48" s="63"/>
      <c r="UTV48" s="63"/>
      <c r="UTW48" s="63"/>
      <c r="UTX48" s="63"/>
      <c r="UTY48" s="63"/>
      <c r="UTZ48" s="63"/>
      <c r="UUA48" s="63"/>
      <c r="UUB48" s="63"/>
      <c r="UUC48" s="63"/>
      <c r="UUD48" s="63"/>
      <c r="UUE48" s="63"/>
      <c r="UUF48" s="63"/>
      <c r="UUG48" s="63"/>
      <c r="UUH48" s="63"/>
      <c r="UUI48" s="63"/>
      <c r="UUJ48" s="63"/>
      <c r="UUK48" s="63"/>
      <c r="UUL48" s="63"/>
      <c r="UUM48" s="63"/>
      <c r="UUN48" s="63"/>
      <c r="UUO48" s="63"/>
      <c r="UUP48" s="63"/>
      <c r="UUQ48" s="63"/>
      <c r="UUR48" s="63"/>
      <c r="UUS48" s="63"/>
      <c r="UUT48" s="63"/>
      <c r="UUU48" s="63"/>
      <c r="UUV48" s="63"/>
      <c r="UUW48" s="63"/>
      <c r="UUX48" s="63"/>
      <c r="UUY48" s="63"/>
      <c r="UUZ48" s="63"/>
      <c r="UVA48" s="63"/>
      <c r="UVB48" s="63"/>
      <c r="UVC48" s="63"/>
      <c r="UVD48" s="63"/>
      <c r="UVE48" s="63"/>
      <c r="UVF48" s="63"/>
      <c r="UVG48" s="63"/>
      <c r="UVH48" s="63"/>
      <c r="UVI48" s="63"/>
      <c r="UVJ48" s="63"/>
      <c r="UVK48" s="63"/>
      <c r="UVL48" s="63"/>
      <c r="UVM48" s="63"/>
      <c r="UVN48" s="63"/>
      <c r="UVO48" s="63"/>
      <c r="UVP48" s="63"/>
      <c r="UVQ48" s="63"/>
      <c r="UVR48" s="63"/>
      <c r="UVS48" s="63"/>
      <c r="UVT48" s="63"/>
      <c r="UVU48" s="63"/>
      <c r="UVV48" s="63"/>
      <c r="UVW48" s="63"/>
      <c r="UVX48" s="63"/>
      <c r="UVY48" s="63"/>
      <c r="UVZ48" s="63"/>
      <c r="UWA48" s="63"/>
      <c r="UWB48" s="63"/>
      <c r="UWC48" s="63"/>
      <c r="UWD48" s="63"/>
      <c r="UWE48" s="63"/>
      <c r="UWF48" s="63"/>
      <c r="UWG48" s="63"/>
      <c r="UWH48" s="63"/>
      <c r="UWI48" s="63"/>
      <c r="UWJ48" s="63"/>
      <c r="UWK48" s="63"/>
      <c r="UWL48" s="63"/>
      <c r="UWM48" s="63"/>
      <c r="UWN48" s="63"/>
      <c r="UWO48" s="63"/>
      <c r="UWP48" s="63"/>
      <c r="UWQ48" s="63"/>
      <c r="UWR48" s="63"/>
      <c r="UWS48" s="63"/>
      <c r="UWT48" s="63"/>
      <c r="UWU48" s="63"/>
      <c r="UWV48" s="63"/>
      <c r="UWW48" s="63"/>
      <c r="UWX48" s="63"/>
      <c r="UWY48" s="63"/>
      <c r="UWZ48" s="63"/>
      <c r="UXA48" s="63"/>
      <c r="UXB48" s="63"/>
      <c r="UXC48" s="63"/>
      <c r="UXD48" s="63"/>
      <c r="UXE48" s="63"/>
      <c r="UXF48" s="63"/>
      <c r="UXG48" s="63"/>
      <c r="UXH48" s="63"/>
      <c r="UXI48" s="63"/>
      <c r="UXJ48" s="63"/>
      <c r="UXK48" s="63"/>
      <c r="UXL48" s="63"/>
      <c r="UXM48" s="63"/>
      <c r="UXN48" s="63"/>
      <c r="UXO48" s="63"/>
      <c r="UXP48" s="63"/>
      <c r="UXQ48" s="63"/>
      <c r="UXR48" s="63"/>
      <c r="UXS48" s="63"/>
      <c r="UXT48" s="63"/>
      <c r="UXU48" s="63"/>
      <c r="UXV48" s="63"/>
      <c r="UXW48" s="63"/>
      <c r="UXX48" s="63"/>
      <c r="UXY48" s="63"/>
      <c r="UXZ48" s="63"/>
      <c r="UYA48" s="63"/>
      <c r="UYB48" s="63"/>
      <c r="UYC48" s="63"/>
      <c r="UYD48" s="63"/>
      <c r="UYE48" s="63"/>
      <c r="UYF48" s="63"/>
      <c r="UYG48" s="63"/>
      <c r="UYH48" s="63"/>
      <c r="UYI48" s="63"/>
      <c r="UYJ48" s="63"/>
      <c r="UYK48" s="63"/>
      <c r="UYL48" s="63"/>
      <c r="UYM48" s="63"/>
      <c r="UYN48" s="63"/>
      <c r="UYO48" s="63"/>
      <c r="UYP48" s="63"/>
      <c r="UYQ48" s="63"/>
      <c r="UYR48" s="63"/>
      <c r="UYS48" s="63"/>
      <c r="UYT48" s="63"/>
      <c r="UYU48" s="63"/>
      <c r="UYV48" s="63"/>
      <c r="UYW48" s="63"/>
      <c r="UYX48" s="63"/>
      <c r="UYY48" s="63"/>
      <c r="UYZ48" s="63"/>
      <c r="UZA48" s="63"/>
      <c r="UZB48" s="63"/>
      <c r="UZC48" s="63"/>
      <c r="UZD48" s="63"/>
      <c r="UZE48" s="63"/>
      <c r="UZF48" s="63"/>
      <c r="UZG48" s="63"/>
      <c r="UZH48" s="63"/>
      <c r="UZI48" s="63"/>
      <c r="UZJ48" s="63"/>
      <c r="UZK48" s="63"/>
      <c r="UZL48" s="63"/>
      <c r="UZM48" s="63"/>
      <c r="UZN48" s="63"/>
      <c r="UZO48" s="63"/>
      <c r="UZP48" s="63"/>
      <c r="UZQ48" s="63"/>
      <c r="UZR48" s="63"/>
      <c r="UZS48" s="63"/>
      <c r="UZT48" s="63"/>
      <c r="UZU48" s="63"/>
      <c r="UZV48" s="63"/>
      <c r="UZW48" s="63"/>
      <c r="UZX48" s="63"/>
      <c r="UZY48" s="63"/>
      <c r="UZZ48" s="63"/>
      <c r="VAA48" s="63"/>
      <c r="VAB48" s="63"/>
      <c r="VAC48" s="63"/>
      <c r="VAD48" s="63"/>
      <c r="VAE48" s="63"/>
      <c r="VAF48" s="63"/>
      <c r="VAG48" s="63"/>
      <c r="VAH48" s="63"/>
      <c r="VAI48" s="63"/>
      <c r="VAJ48" s="63"/>
      <c r="VAK48" s="63"/>
      <c r="VAL48" s="63"/>
      <c r="VAM48" s="63"/>
      <c r="VAN48" s="63"/>
      <c r="VAO48" s="63"/>
      <c r="VAP48" s="63"/>
      <c r="VAQ48" s="63"/>
      <c r="VAR48" s="63"/>
      <c r="VAS48" s="63"/>
      <c r="VAT48" s="63"/>
      <c r="VAU48" s="63"/>
      <c r="VAV48" s="63"/>
      <c r="VAW48" s="63"/>
      <c r="VAX48" s="63"/>
      <c r="VAY48" s="63"/>
      <c r="VAZ48" s="63"/>
      <c r="VBA48" s="63"/>
      <c r="VBB48" s="63"/>
      <c r="VBC48" s="63"/>
      <c r="VBD48" s="63"/>
      <c r="VBE48" s="63"/>
      <c r="VBF48" s="63"/>
      <c r="VBG48" s="63"/>
      <c r="VBH48" s="63"/>
      <c r="VBI48" s="63"/>
      <c r="VBJ48" s="63"/>
      <c r="VBK48" s="63"/>
      <c r="VBL48" s="63"/>
      <c r="VBM48" s="63"/>
      <c r="VBN48" s="63"/>
      <c r="VBO48" s="63"/>
      <c r="VBP48" s="63"/>
      <c r="VBQ48" s="63"/>
      <c r="VBR48" s="63"/>
      <c r="VBS48" s="63"/>
      <c r="VBT48" s="63"/>
      <c r="VBU48" s="63"/>
      <c r="VBV48" s="63"/>
      <c r="VBW48" s="63"/>
      <c r="VBX48" s="63"/>
      <c r="VBY48" s="63"/>
      <c r="VBZ48" s="63"/>
      <c r="VCA48" s="63"/>
      <c r="VCB48" s="63"/>
      <c r="VCC48" s="63"/>
      <c r="VCD48" s="63"/>
      <c r="VCE48" s="63"/>
      <c r="VCF48" s="63"/>
      <c r="VCG48" s="63"/>
      <c r="VCH48" s="63"/>
      <c r="VCI48" s="63"/>
      <c r="VCJ48" s="63"/>
      <c r="VCK48" s="63"/>
      <c r="VCL48" s="63"/>
      <c r="VCM48" s="63"/>
      <c r="VCN48" s="63"/>
      <c r="VCO48" s="63"/>
      <c r="VCP48" s="63"/>
      <c r="VCQ48" s="63"/>
      <c r="VCR48" s="63"/>
      <c r="VCS48" s="63"/>
      <c r="VCT48" s="63"/>
      <c r="VCU48" s="63"/>
      <c r="VCV48" s="63"/>
      <c r="VCW48" s="63"/>
      <c r="VCX48" s="63"/>
      <c r="VCY48" s="63"/>
      <c r="VCZ48" s="63"/>
      <c r="VDA48" s="63"/>
      <c r="VDB48" s="63"/>
      <c r="VDC48" s="63"/>
      <c r="VDD48" s="63"/>
      <c r="VDE48" s="63"/>
      <c r="VDF48" s="63"/>
      <c r="VDG48" s="63"/>
      <c r="VDH48" s="63"/>
      <c r="VDI48" s="63"/>
      <c r="VDJ48" s="63"/>
      <c r="VDK48" s="63"/>
      <c r="VDL48" s="63"/>
      <c r="VDM48" s="63"/>
      <c r="VDN48" s="63"/>
      <c r="VDO48" s="63"/>
      <c r="VDP48" s="63"/>
      <c r="VDQ48" s="63"/>
      <c r="VDR48" s="63"/>
      <c r="VDS48" s="63"/>
      <c r="VDT48" s="63"/>
      <c r="VDU48" s="63"/>
      <c r="VDV48" s="63"/>
      <c r="VDW48" s="63"/>
      <c r="VDX48" s="63"/>
      <c r="VDY48" s="63"/>
      <c r="VDZ48" s="63"/>
      <c r="VEA48" s="63"/>
      <c r="VEB48" s="63"/>
      <c r="VEC48" s="63"/>
      <c r="VED48" s="63"/>
      <c r="VEE48" s="63"/>
      <c r="VEF48" s="63"/>
      <c r="VEG48" s="63"/>
      <c r="VEH48" s="63"/>
      <c r="VEI48" s="63"/>
      <c r="VEJ48" s="63"/>
      <c r="VEK48" s="63"/>
      <c r="VEL48" s="63"/>
      <c r="VEM48" s="63"/>
      <c r="VEN48" s="63"/>
      <c r="VEO48" s="63"/>
      <c r="VEP48" s="63"/>
      <c r="VEQ48" s="63"/>
      <c r="VER48" s="63"/>
      <c r="VES48" s="63"/>
      <c r="VET48" s="63"/>
      <c r="VEU48" s="63"/>
      <c r="VEV48" s="63"/>
      <c r="VEW48" s="63"/>
      <c r="VEX48" s="63"/>
      <c r="VEY48" s="63"/>
      <c r="VEZ48" s="63"/>
      <c r="VFA48" s="63"/>
      <c r="VFB48" s="63"/>
      <c r="VFC48" s="63"/>
      <c r="VFD48" s="63"/>
      <c r="VFE48" s="63"/>
      <c r="VFF48" s="63"/>
      <c r="VFG48" s="63"/>
      <c r="VFH48" s="63"/>
      <c r="VFI48" s="63"/>
      <c r="VFJ48" s="63"/>
      <c r="VFK48" s="63"/>
      <c r="VFL48" s="63"/>
      <c r="VFM48" s="63"/>
      <c r="VFN48" s="63"/>
      <c r="VFO48" s="63"/>
      <c r="VFP48" s="63"/>
      <c r="VFQ48" s="63"/>
      <c r="VFR48" s="63"/>
      <c r="VFS48" s="63"/>
      <c r="VFT48" s="63"/>
      <c r="VFU48" s="63"/>
      <c r="VFV48" s="63"/>
      <c r="VFW48" s="63"/>
      <c r="VFX48" s="63"/>
      <c r="VFY48" s="63"/>
      <c r="VFZ48" s="63"/>
      <c r="VGA48" s="63"/>
      <c r="VGB48" s="63"/>
      <c r="VGC48" s="63"/>
      <c r="VGD48" s="63"/>
      <c r="VGE48" s="63"/>
      <c r="VGF48" s="63"/>
      <c r="VGG48" s="63"/>
      <c r="VGH48" s="63"/>
      <c r="VGI48" s="63"/>
      <c r="VGJ48" s="63"/>
      <c r="VGK48" s="63"/>
      <c r="VGL48" s="63"/>
      <c r="VGM48" s="63"/>
      <c r="VGN48" s="63"/>
      <c r="VGO48" s="63"/>
      <c r="VGP48" s="63"/>
      <c r="VGQ48" s="63"/>
      <c r="VGR48" s="63"/>
      <c r="VGS48" s="63"/>
      <c r="VGT48" s="63"/>
      <c r="VGU48" s="63"/>
      <c r="VGV48" s="63"/>
      <c r="VGW48" s="63"/>
      <c r="VGX48" s="63"/>
      <c r="VGY48" s="63"/>
      <c r="VGZ48" s="63"/>
      <c r="VHA48" s="63"/>
      <c r="VHB48" s="63"/>
      <c r="VHC48" s="63"/>
      <c r="VHD48" s="63"/>
      <c r="VHE48" s="63"/>
      <c r="VHF48" s="63"/>
      <c r="VHG48" s="63"/>
      <c r="VHH48" s="63"/>
      <c r="VHI48" s="63"/>
      <c r="VHJ48" s="63"/>
      <c r="VHK48" s="63"/>
      <c r="VHL48" s="63"/>
      <c r="VHM48" s="63"/>
      <c r="VHN48" s="63"/>
      <c r="VHO48" s="63"/>
      <c r="VHP48" s="63"/>
      <c r="VHQ48" s="63"/>
      <c r="VHR48" s="63"/>
      <c r="VHS48" s="63"/>
      <c r="VHT48" s="63"/>
      <c r="VHU48" s="63"/>
      <c r="VHV48" s="63"/>
      <c r="VHW48" s="63"/>
      <c r="VHX48" s="63"/>
      <c r="VHY48" s="63"/>
      <c r="VHZ48" s="63"/>
      <c r="VIA48" s="63"/>
      <c r="VIB48" s="63"/>
      <c r="VIC48" s="63"/>
      <c r="VID48" s="63"/>
      <c r="VIE48" s="63"/>
      <c r="VIF48" s="63"/>
      <c r="VIG48" s="63"/>
      <c r="VIH48" s="63"/>
      <c r="VII48" s="63"/>
      <c r="VIJ48" s="63"/>
      <c r="VIK48" s="63"/>
      <c r="VIL48" s="63"/>
      <c r="VIM48" s="63"/>
      <c r="VIN48" s="63"/>
      <c r="VIO48" s="63"/>
      <c r="VIP48" s="63"/>
      <c r="VIQ48" s="63"/>
      <c r="VIR48" s="63"/>
      <c r="VIS48" s="63"/>
      <c r="VIT48" s="63"/>
      <c r="VIU48" s="63"/>
      <c r="VIV48" s="63"/>
      <c r="VIW48" s="63"/>
      <c r="VIX48" s="63"/>
      <c r="VIY48" s="63"/>
      <c r="VIZ48" s="63"/>
      <c r="VJA48" s="63"/>
      <c r="VJB48" s="63"/>
      <c r="VJC48" s="63"/>
      <c r="VJD48" s="63"/>
      <c r="VJE48" s="63"/>
      <c r="VJF48" s="63"/>
      <c r="VJG48" s="63"/>
      <c r="VJH48" s="63"/>
      <c r="VJI48" s="63"/>
      <c r="VJJ48" s="63"/>
      <c r="VJK48" s="63"/>
      <c r="VJL48" s="63"/>
      <c r="VJM48" s="63"/>
      <c r="VJN48" s="63"/>
      <c r="VJO48" s="63"/>
      <c r="VJP48" s="63"/>
      <c r="VJQ48" s="63"/>
      <c r="VJR48" s="63"/>
      <c r="VJS48" s="63"/>
      <c r="VJT48" s="63"/>
      <c r="VJU48" s="63"/>
      <c r="VJV48" s="63"/>
      <c r="VJW48" s="63"/>
      <c r="VJX48" s="63"/>
      <c r="VJY48" s="63"/>
      <c r="VJZ48" s="63"/>
      <c r="VKA48" s="63"/>
      <c r="VKB48" s="63"/>
      <c r="VKC48" s="63"/>
      <c r="VKD48" s="63"/>
      <c r="VKE48" s="63"/>
      <c r="VKF48" s="63"/>
      <c r="VKG48" s="63"/>
      <c r="VKH48" s="63"/>
      <c r="VKI48" s="63"/>
      <c r="VKJ48" s="63"/>
      <c r="VKK48" s="63"/>
      <c r="VKL48" s="63"/>
      <c r="VKM48" s="63"/>
      <c r="VKN48" s="63"/>
      <c r="VKO48" s="63"/>
      <c r="VKP48" s="63"/>
      <c r="VKQ48" s="63"/>
      <c r="VKR48" s="63"/>
      <c r="VKS48" s="63"/>
      <c r="VKT48" s="63"/>
      <c r="VKU48" s="63"/>
      <c r="VKV48" s="63"/>
      <c r="VKW48" s="63"/>
      <c r="VKX48" s="63"/>
      <c r="VKY48" s="63"/>
      <c r="VKZ48" s="63"/>
      <c r="VLA48" s="63"/>
      <c r="VLB48" s="63"/>
      <c r="VLC48" s="63"/>
      <c r="VLD48" s="63"/>
      <c r="VLE48" s="63"/>
      <c r="VLF48" s="63"/>
      <c r="VLG48" s="63"/>
      <c r="VLH48" s="63"/>
      <c r="VLI48" s="63"/>
      <c r="VLJ48" s="63"/>
      <c r="VLK48" s="63"/>
      <c r="VLL48" s="63"/>
      <c r="VLM48" s="63"/>
      <c r="VLN48" s="63"/>
      <c r="VLO48" s="63"/>
      <c r="VLP48" s="63"/>
      <c r="VLQ48" s="63"/>
      <c r="VLR48" s="63"/>
      <c r="VLS48" s="63"/>
      <c r="VLT48" s="63"/>
      <c r="VLU48" s="63"/>
      <c r="VLV48" s="63"/>
      <c r="VLW48" s="63"/>
      <c r="VLX48" s="63"/>
      <c r="VLY48" s="63"/>
      <c r="VLZ48" s="63"/>
      <c r="VMA48" s="63"/>
      <c r="VMB48" s="63"/>
      <c r="VMC48" s="63"/>
      <c r="VMD48" s="63"/>
      <c r="VME48" s="63"/>
      <c r="VMF48" s="63"/>
      <c r="VMG48" s="63"/>
      <c r="VMH48" s="63"/>
      <c r="VMI48" s="63"/>
      <c r="VMJ48" s="63"/>
      <c r="VMK48" s="63"/>
      <c r="VML48" s="63"/>
      <c r="VMM48" s="63"/>
      <c r="VMN48" s="63"/>
      <c r="VMO48" s="63"/>
      <c r="VMP48" s="63"/>
      <c r="VMQ48" s="63"/>
      <c r="VMR48" s="63"/>
      <c r="VMS48" s="63"/>
      <c r="VMT48" s="63"/>
      <c r="VMU48" s="63"/>
      <c r="VMV48" s="63"/>
      <c r="VMW48" s="63"/>
      <c r="VMX48" s="63"/>
      <c r="VMY48" s="63"/>
      <c r="VMZ48" s="63"/>
      <c r="VNA48" s="63"/>
      <c r="VNB48" s="63"/>
      <c r="VNC48" s="63"/>
      <c r="VND48" s="63"/>
      <c r="VNE48" s="63"/>
      <c r="VNF48" s="63"/>
      <c r="VNG48" s="63"/>
      <c r="VNH48" s="63"/>
      <c r="VNI48" s="63"/>
      <c r="VNJ48" s="63"/>
      <c r="VNK48" s="63"/>
      <c r="VNL48" s="63"/>
      <c r="VNM48" s="63"/>
      <c r="VNN48" s="63"/>
      <c r="VNO48" s="63"/>
      <c r="VNP48" s="63"/>
      <c r="VNQ48" s="63"/>
      <c r="VNR48" s="63"/>
      <c r="VNS48" s="63"/>
      <c r="VNT48" s="63"/>
      <c r="VNU48" s="63"/>
      <c r="VNV48" s="63"/>
      <c r="VNW48" s="63"/>
      <c r="VNX48" s="63"/>
      <c r="VNY48" s="63"/>
      <c r="VNZ48" s="63"/>
      <c r="VOA48" s="63"/>
      <c r="VOB48" s="63"/>
      <c r="VOC48" s="63"/>
      <c r="VOD48" s="63"/>
      <c r="VOE48" s="63"/>
      <c r="VOF48" s="63"/>
      <c r="VOG48" s="63"/>
      <c r="VOH48" s="63"/>
      <c r="VOI48" s="63"/>
      <c r="VOJ48" s="63"/>
      <c r="VOK48" s="63"/>
      <c r="VOL48" s="63"/>
      <c r="VOM48" s="63"/>
      <c r="VON48" s="63"/>
      <c r="VOO48" s="63"/>
      <c r="VOP48" s="63"/>
      <c r="VOQ48" s="63"/>
      <c r="VOR48" s="63"/>
      <c r="VOS48" s="63"/>
      <c r="VOT48" s="63"/>
      <c r="VOU48" s="63"/>
      <c r="VOV48" s="63"/>
      <c r="VOW48" s="63"/>
      <c r="VOX48" s="63"/>
      <c r="VOY48" s="63"/>
      <c r="VOZ48" s="63"/>
      <c r="VPA48" s="63"/>
      <c r="VPB48" s="63"/>
      <c r="VPC48" s="63"/>
      <c r="VPD48" s="63"/>
      <c r="VPE48" s="63"/>
      <c r="VPF48" s="63"/>
      <c r="VPG48" s="63"/>
      <c r="VPH48" s="63"/>
      <c r="VPI48" s="63"/>
      <c r="VPJ48" s="63"/>
      <c r="VPK48" s="63"/>
      <c r="VPL48" s="63"/>
      <c r="VPM48" s="63"/>
      <c r="VPN48" s="63"/>
      <c r="VPO48" s="63"/>
      <c r="VPP48" s="63"/>
      <c r="VPQ48" s="63"/>
      <c r="VPR48" s="63"/>
      <c r="VPS48" s="63"/>
      <c r="VPT48" s="63"/>
      <c r="VPU48" s="63"/>
      <c r="VPV48" s="63"/>
      <c r="VPW48" s="63"/>
      <c r="VPX48" s="63"/>
      <c r="VPY48" s="63"/>
      <c r="VPZ48" s="63"/>
      <c r="VQA48" s="63"/>
      <c r="VQB48" s="63"/>
      <c r="VQC48" s="63"/>
      <c r="VQD48" s="63"/>
      <c r="VQE48" s="63"/>
      <c r="VQF48" s="63"/>
      <c r="VQG48" s="63"/>
      <c r="VQH48" s="63"/>
      <c r="VQI48" s="63"/>
      <c r="VQJ48" s="63"/>
      <c r="VQK48" s="63"/>
      <c r="VQL48" s="63"/>
      <c r="VQM48" s="63"/>
      <c r="VQN48" s="63"/>
      <c r="VQO48" s="63"/>
      <c r="VQP48" s="63"/>
      <c r="VQQ48" s="63"/>
      <c r="VQR48" s="63"/>
      <c r="VQS48" s="63"/>
      <c r="VQT48" s="63"/>
      <c r="VQU48" s="63"/>
      <c r="VQV48" s="63"/>
      <c r="VQW48" s="63"/>
      <c r="VQX48" s="63"/>
      <c r="VQY48" s="63"/>
      <c r="VQZ48" s="63"/>
      <c r="VRA48" s="63"/>
      <c r="VRB48" s="63"/>
      <c r="VRC48" s="63"/>
      <c r="VRD48" s="63"/>
      <c r="VRE48" s="63"/>
      <c r="VRF48" s="63"/>
      <c r="VRG48" s="63"/>
      <c r="VRH48" s="63"/>
      <c r="VRI48" s="63"/>
      <c r="VRJ48" s="63"/>
      <c r="VRK48" s="63"/>
      <c r="VRL48" s="63"/>
      <c r="VRM48" s="63"/>
      <c r="VRN48" s="63"/>
      <c r="VRO48" s="63"/>
      <c r="VRP48" s="63"/>
      <c r="VRQ48" s="63"/>
      <c r="VRR48" s="63"/>
      <c r="VRS48" s="63"/>
      <c r="VRT48" s="63"/>
      <c r="VRU48" s="63"/>
      <c r="VRV48" s="63"/>
      <c r="VRW48" s="63"/>
      <c r="VRX48" s="63"/>
      <c r="VRY48" s="63"/>
      <c r="VRZ48" s="63"/>
      <c r="VSA48" s="63"/>
      <c r="VSB48" s="63"/>
      <c r="VSC48" s="63"/>
      <c r="VSD48" s="63"/>
      <c r="VSE48" s="63"/>
      <c r="VSF48" s="63"/>
      <c r="VSG48" s="63"/>
      <c r="VSH48" s="63"/>
      <c r="VSI48" s="63"/>
      <c r="VSJ48" s="63"/>
      <c r="VSK48" s="63"/>
      <c r="VSL48" s="63"/>
      <c r="VSM48" s="63"/>
      <c r="VSN48" s="63"/>
      <c r="VSO48" s="63"/>
      <c r="VSP48" s="63"/>
      <c r="VSQ48" s="63"/>
      <c r="VSR48" s="63"/>
      <c r="VSS48" s="63"/>
      <c r="VST48" s="63"/>
      <c r="VSU48" s="63"/>
      <c r="VSV48" s="63"/>
      <c r="VSW48" s="63"/>
      <c r="VSX48" s="63"/>
      <c r="VSY48" s="63"/>
      <c r="VSZ48" s="63"/>
      <c r="VTA48" s="63"/>
      <c r="VTB48" s="63"/>
      <c r="VTC48" s="63"/>
      <c r="VTD48" s="63"/>
      <c r="VTE48" s="63"/>
      <c r="VTF48" s="63"/>
      <c r="VTG48" s="63"/>
      <c r="VTH48" s="63"/>
      <c r="VTI48" s="63"/>
      <c r="VTJ48" s="63"/>
      <c r="VTK48" s="63"/>
      <c r="VTL48" s="63"/>
      <c r="VTM48" s="63"/>
      <c r="VTN48" s="63"/>
      <c r="VTO48" s="63"/>
      <c r="VTP48" s="63"/>
      <c r="VTQ48" s="63"/>
      <c r="VTR48" s="63"/>
      <c r="VTS48" s="63"/>
      <c r="VTT48" s="63"/>
      <c r="VTU48" s="63"/>
      <c r="VTV48" s="63"/>
      <c r="VTW48" s="63"/>
      <c r="VTX48" s="63"/>
      <c r="VTY48" s="63"/>
      <c r="VTZ48" s="63"/>
      <c r="VUA48" s="63"/>
      <c r="VUB48" s="63"/>
      <c r="VUC48" s="63"/>
      <c r="VUD48" s="63"/>
      <c r="VUE48" s="63"/>
      <c r="VUF48" s="63"/>
      <c r="VUG48" s="63"/>
      <c r="VUH48" s="63"/>
      <c r="VUI48" s="63"/>
      <c r="VUJ48" s="63"/>
      <c r="VUK48" s="63"/>
      <c r="VUL48" s="63"/>
      <c r="VUM48" s="63"/>
      <c r="VUN48" s="63"/>
      <c r="VUO48" s="63"/>
      <c r="VUP48" s="63"/>
      <c r="VUQ48" s="63"/>
      <c r="VUR48" s="63"/>
      <c r="VUS48" s="63"/>
      <c r="VUT48" s="63"/>
      <c r="VUU48" s="63"/>
      <c r="VUV48" s="63"/>
      <c r="VUW48" s="63"/>
      <c r="VUX48" s="63"/>
      <c r="VUY48" s="63"/>
      <c r="VUZ48" s="63"/>
      <c r="VVA48" s="63"/>
      <c r="VVB48" s="63"/>
      <c r="VVC48" s="63"/>
      <c r="VVD48" s="63"/>
      <c r="VVE48" s="63"/>
      <c r="VVF48" s="63"/>
      <c r="VVG48" s="63"/>
      <c r="VVH48" s="63"/>
      <c r="VVI48" s="63"/>
      <c r="VVJ48" s="63"/>
      <c r="VVK48" s="63"/>
      <c r="VVL48" s="63"/>
      <c r="VVM48" s="63"/>
      <c r="VVN48" s="63"/>
      <c r="VVO48" s="63"/>
      <c r="VVP48" s="63"/>
      <c r="VVQ48" s="63"/>
      <c r="VVR48" s="63"/>
      <c r="VVS48" s="63"/>
      <c r="VVT48" s="63"/>
      <c r="VVU48" s="63"/>
      <c r="VVV48" s="63"/>
      <c r="VVW48" s="63"/>
      <c r="VVX48" s="63"/>
      <c r="VVY48" s="63"/>
      <c r="VVZ48" s="63"/>
      <c r="VWA48" s="63"/>
      <c r="VWB48" s="63"/>
      <c r="VWC48" s="63"/>
      <c r="VWD48" s="63"/>
      <c r="VWE48" s="63"/>
      <c r="VWF48" s="63"/>
      <c r="VWG48" s="63"/>
      <c r="VWH48" s="63"/>
      <c r="VWI48" s="63"/>
      <c r="VWJ48" s="63"/>
      <c r="VWK48" s="63"/>
      <c r="VWL48" s="63"/>
      <c r="VWM48" s="63"/>
      <c r="VWN48" s="63"/>
      <c r="VWO48" s="63"/>
      <c r="VWP48" s="63"/>
      <c r="VWQ48" s="63"/>
      <c r="VWR48" s="63"/>
      <c r="VWS48" s="63"/>
      <c r="VWT48" s="63"/>
      <c r="VWU48" s="63"/>
      <c r="VWV48" s="63"/>
      <c r="VWW48" s="63"/>
      <c r="VWX48" s="63"/>
      <c r="VWY48" s="63"/>
      <c r="VWZ48" s="63"/>
      <c r="VXA48" s="63"/>
      <c r="VXB48" s="63"/>
      <c r="VXC48" s="63"/>
      <c r="VXD48" s="63"/>
      <c r="VXE48" s="63"/>
      <c r="VXF48" s="63"/>
      <c r="VXG48" s="63"/>
      <c r="VXH48" s="63"/>
      <c r="VXI48" s="63"/>
      <c r="VXJ48" s="63"/>
      <c r="VXK48" s="63"/>
      <c r="VXL48" s="63"/>
      <c r="VXM48" s="63"/>
      <c r="VXN48" s="63"/>
      <c r="VXO48" s="63"/>
      <c r="VXP48" s="63"/>
      <c r="VXQ48" s="63"/>
      <c r="VXR48" s="63"/>
      <c r="VXS48" s="63"/>
      <c r="VXT48" s="63"/>
      <c r="VXU48" s="63"/>
      <c r="VXV48" s="63"/>
      <c r="VXW48" s="63"/>
      <c r="VXX48" s="63"/>
      <c r="VXY48" s="63"/>
      <c r="VXZ48" s="63"/>
      <c r="VYA48" s="63"/>
      <c r="VYB48" s="63"/>
      <c r="VYC48" s="63"/>
      <c r="VYD48" s="63"/>
      <c r="VYE48" s="63"/>
      <c r="VYF48" s="63"/>
      <c r="VYG48" s="63"/>
      <c r="VYH48" s="63"/>
      <c r="VYI48" s="63"/>
      <c r="VYJ48" s="63"/>
      <c r="VYK48" s="63"/>
      <c r="VYL48" s="63"/>
      <c r="VYM48" s="63"/>
      <c r="VYN48" s="63"/>
      <c r="VYO48" s="63"/>
      <c r="VYP48" s="63"/>
      <c r="VYQ48" s="63"/>
      <c r="VYR48" s="63"/>
      <c r="VYS48" s="63"/>
      <c r="VYT48" s="63"/>
      <c r="VYU48" s="63"/>
      <c r="VYV48" s="63"/>
      <c r="VYW48" s="63"/>
      <c r="VYX48" s="63"/>
      <c r="VYY48" s="63"/>
      <c r="VYZ48" s="63"/>
      <c r="VZA48" s="63"/>
      <c r="VZB48" s="63"/>
      <c r="VZC48" s="63"/>
      <c r="VZD48" s="63"/>
      <c r="VZE48" s="63"/>
      <c r="VZF48" s="63"/>
      <c r="VZG48" s="63"/>
      <c r="VZH48" s="63"/>
      <c r="VZI48" s="63"/>
      <c r="VZJ48" s="63"/>
      <c r="VZK48" s="63"/>
      <c r="VZL48" s="63"/>
      <c r="VZM48" s="63"/>
      <c r="VZN48" s="63"/>
      <c r="VZO48" s="63"/>
      <c r="VZP48" s="63"/>
      <c r="VZQ48" s="63"/>
      <c r="VZR48" s="63"/>
      <c r="VZS48" s="63"/>
      <c r="VZT48" s="63"/>
      <c r="VZU48" s="63"/>
      <c r="VZV48" s="63"/>
      <c r="VZW48" s="63"/>
      <c r="VZX48" s="63"/>
      <c r="VZY48" s="63"/>
      <c r="VZZ48" s="63"/>
      <c r="WAA48" s="63"/>
      <c r="WAB48" s="63"/>
      <c r="WAC48" s="63"/>
      <c r="WAD48" s="63"/>
      <c r="WAE48" s="63"/>
      <c r="WAF48" s="63"/>
      <c r="WAG48" s="63"/>
      <c r="WAH48" s="63"/>
      <c r="WAI48" s="63"/>
      <c r="WAJ48" s="63"/>
      <c r="WAK48" s="63"/>
      <c r="WAL48" s="63"/>
      <c r="WAM48" s="63"/>
      <c r="WAN48" s="63"/>
      <c r="WAO48" s="63"/>
      <c r="WAP48" s="63"/>
      <c r="WAQ48" s="63"/>
      <c r="WAR48" s="63"/>
      <c r="WAS48" s="63"/>
      <c r="WAT48" s="63"/>
      <c r="WAU48" s="63"/>
      <c r="WAV48" s="63"/>
      <c r="WAW48" s="63"/>
      <c r="WAX48" s="63"/>
      <c r="WAY48" s="63"/>
      <c r="WAZ48" s="63"/>
      <c r="WBA48" s="63"/>
      <c r="WBB48" s="63"/>
      <c r="WBC48" s="63"/>
      <c r="WBD48" s="63"/>
      <c r="WBE48" s="63"/>
      <c r="WBF48" s="63"/>
      <c r="WBG48" s="63"/>
      <c r="WBH48" s="63"/>
      <c r="WBI48" s="63"/>
      <c r="WBJ48" s="63"/>
      <c r="WBK48" s="63"/>
      <c r="WBL48" s="63"/>
      <c r="WBM48" s="63"/>
      <c r="WBN48" s="63"/>
      <c r="WBO48" s="63"/>
      <c r="WBP48" s="63"/>
      <c r="WBQ48" s="63"/>
      <c r="WBR48" s="63"/>
      <c r="WBS48" s="63"/>
      <c r="WBT48" s="63"/>
      <c r="WBU48" s="63"/>
      <c r="WBV48" s="63"/>
      <c r="WBW48" s="63"/>
      <c r="WBX48" s="63"/>
      <c r="WBY48" s="63"/>
      <c r="WBZ48" s="63"/>
      <c r="WCA48" s="63"/>
      <c r="WCB48" s="63"/>
      <c r="WCC48" s="63"/>
      <c r="WCD48" s="63"/>
      <c r="WCE48" s="63"/>
      <c r="WCF48" s="63"/>
      <c r="WCG48" s="63"/>
      <c r="WCH48" s="63"/>
      <c r="WCI48" s="63"/>
      <c r="WCJ48" s="63"/>
      <c r="WCK48" s="63"/>
      <c r="WCL48" s="63"/>
      <c r="WCM48" s="63"/>
      <c r="WCN48" s="63"/>
      <c r="WCO48" s="63"/>
      <c r="WCP48" s="63"/>
      <c r="WCQ48" s="63"/>
      <c r="WCR48" s="63"/>
      <c r="WCS48" s="63"/>
      <c r="WCT48" s="63"/>
      <c r="WCU48" s="63"/>
      <c r="WCV48" s="63"/>
      <c r="WCW48" s="63"/>
      <c r="WCX48" s="63"/>
      <c r="WCY48" s="63"/>
      <c r="WCZ48" s="63"/>
      <c r="WDA48" s="63"/>
      <c r="WDB48" s="63"/>
      <c r="WDC48" s="63"/>
      <c r="WDD48" s="63"/>
      <c r="WDE48" s="63"/>
      <c r="WDF48" s="63"/>
      <c r="WDG48" s="63"/>
      <c r="WDH48" s="63"/>
      <c r="WDI48" s="63"/>
      <c r="WDJ48" s="63"/>
      <c r="WDK48" s="63"/>
      <c r="WDL48" s="63"/>
      <c r="WDM48" s="63"/>
      <c r="WDN48" s="63"/>
      <c r="WDO48" s="63"/>
      <c r="WDP48" s="63"/>
      <c r="WDQ48" s="63"/>
      <c r="WDR48" s="63"/>
      <c r="WDS48" s="63"/>
      <c r="WDT48" s="63"/>
      <c r="WDU48" s="63"/>
      <c r="WDV48" s="63"/>
      <c r="WDW48" s="63"/>
      <c r="WDX48" s="63"/>
      <c r="WDY48" s="63"/>
      <c r="WDZ48" s="63"/>
      <c r="WEA48" s="63"/>
      <c r="WEB48" s="63"/>
      <c r="WEC48" s="63"/>
      <c r="WED48" s="63"/>
      <c r="WEE48" s="63"/>
      <c r="WEF48" s="63"/>
      <c r="WEG48" s="63"/>
      <c r="WEH48" s="63"/>
      <c r="WEI48" s="63"/>
      <c r="WEJ48" s="63"/>
      <c r="WEK48" s="63"/>
      <c r="WEL48" s="63"/>
      <c r="WEM48" s="63"/>
      <c r="WEN48" s="63"/>
      <c r="WEO48" s="63"/>
      <c r="WEP48" s="63"/>
      <c r="WEQ48" s="63"/>
      <c r="WER48" s="63"/>
      <c r="WES48" s="63"/>
      <c r="WET48" s="63"/>
      <c r="WEU48" s="63"/>
      <c r="WEV48" s="63"/>
      <c r="WEW48" s="63"/>
      <c r="WEX48" s="63"/>
      <c r="WEY48" s="63"/>
      <c r="WEZ48" s="63"/>
      <c r="WFA48" s="63"/>
      <c r="WFB48" s="63"/>
      <c r="WFC48" s="63"/>
      <c r="WFD48" s="63"/>
      <c r="WFE48" s="63"/>
      <c r="WFF48" s="63"/>
      <c r="WFG48" s="63"/>
      <c r="WFH48" s="63"/>
      <c r="WFI48" s="63"/>
      <c r="WFJ48" s="63"/>
      <c r="WFK48" s="63"/>
      <c r="WFL48" s="63"/>
      <c r="WFM48" s="63"/>
      <c r="WFN48" s="63"/>
      <c r="WFO48" s="63"/>
      <c r="WFP48" s="63"/>
      <c r="WFQ48" s="63"/>
      <c r="WFR48" s="63"/>
      <c r="WFS48" s="63"/>
      <c r="WFT48" s="63"/>
      <c r="WFU48" s="63"/>
      <c r="WFV48" s="63"/>
      <c r="WFW48" s="63"/>
      <c r="WFX48" s="63"/>
      <c r="WFY48" s="63"/>
      <c r="WFZ48" s="63"/>
      <c r="WGA48" s="63"/>
      <c r="WGB48" s="63"/>
      <c r="WGC48" s="63"/>
      <c r="WGD48" s="63"/>
      <c r="WGE48" s="63"/>
      <c r="WGF48" s="63"/>
      <c r="WGG48" s="63"/>
      <c r="WGH48" s="63"/>
      <c r="WGI48" s="63"/>
      <c r="WGJ48" s="63"/>
      <c r="WGK48" s="63"/>
      <c r="WGL48" s="63"/>
      <c r="WGM48" s="63"/>
      <c r="WGN48" s="63"/>
      <c r="WGO48" s="63"/>
      <c r="WGP48" s="63"/>
      <c r="WGQ48" s="63"/>
      <c r="WGR48" s="63"/>
      <c r="WGS48" s="63"/>
      <c r="WGT48" s="63"/>
      <c r="WGU48" s="63"/>
      <c r="WGV48" s="63"/>
      <c r="WGW48" s="63"/>
      <c r="WGX48" s="63"/>
      <c r="WGY48" s="63"/>
      <c r="WGZ48" s="63"/>
      <c r="WHA48" s="63"/>
      <c r="WHB48" s="63"/>
      <c r="WHC48" s="63"/>
      <c r="WHD48" s="63"/>
      <c r="WHE48" s="63"/>
      <c r="WHF48" s="63"/>
      <c r="WHG48" s="63"/>
      <c r="WHH48" s="63"/>
      <c r="WHI48" s="63"/>
      <c r="WHJ48" s="63"/>
      <c r="WHK48" s="63"/>
      <c r="WHL48" s="63"/>
      <c r="WHM48" s="63"/>
      <c r="WHN48" s="63"/>
      <c r="WHO48" s="63"/>
      <c r="WHP48" s="63"/>
      <c r="WHQ48" s="63"/>
      <c r="WHR48" s="63"/>
      <c r="WHS48" s="63"/>
      <c r="WHT48" s="63"/>
      <c r="WHU48" s="63"/>
      <c r="WHV48" s="63"/>
      <c r="WHW48" s="63"/>
      <c r="WHX48" s="63"/>
      <c r="WHY48" s="63"/>
      <c r="WHZ48" s="63"/>
      <c r="WIA48" s="63"/>
      <c r="WIB48" s="63"/>
      <c r="WIC48" s="63"/>
      <c r="WID48" s="63"/>
      <c r="WIE48" s="63"/>
      <c r="WIF48" s="63"/>
      <c r="WIG48" s="63"/>
      <c r="WIH48" s="63"/>
      <c r="WII48" s="63"/>
      <c r="WIJ48" s="63"/>
      <c r="WIK48" s="63"/>
      <c r="WIL48" s="63"/>
      <c r="WIM48" s="63"/>
      <c r="WIN48" s="63"/>
      <c r="WIO48" s="63"/>
      <c r="WIP48" s="63"/>
      <c r="WIQ48" s="63"/>
      <c r="WIR48" s="63"/>
      <c r="WIS48" s="63"/>
      <c r="WIT48" s="63"/>
      <c r="WIU48" s="63"/>
      <c r="WIV48" s="63"/>
      <c r="WIW48" s="63"/>
      <c r="WIX48" s="63"/>
      <c r="WIY48" s="63"/>
      <c r="WIZ48" s="63"/>
      <c r="WJA48" s="63"/>
      <c r="WJB48" s="63"/>
      <c r="WJC48" s="63"/>
      <c r="WJD48" s="63"/>
      <c r="WJE48" s="63"/>
      <c r="WJF48" s="63"/>
      <c r="WJG48" s="63"/>
      <c r="WJH48" s="63"/>
      <c r="WJI48" s="63"/>
      <c r="WJJ48" s="63"/>
      <c r="WJK48" s="63"/>
      <c r="WJL48" s="63"/>
      <c r="WJM48" s="63"/>
      <c r="WJN48" s="63"/>
      <c r="WJO48" s="63"/>
      <c r="WJP48" s="63"/>
      <c r="WJQ48" s="63"/>
      <c r="WJR48" s="63"/>
      <c r="WJS48" s="63"/>
      <c r="WJT48" s="63"/>
      <c r="WJU48" s="63"/>
      <c r="WJV48" s="63"/>
      <c r="WJW48" s="63"/>
      <c r="WJX48" s="63"/>
      <c r="WJY48" s="63"/>
      <c r="WJZ48" s="63"/>
      <c r="WKA48" s="63"/>
      <c r="WKB48" s="63"/>
      <c r="WKC48" s="63"/>
      <c r="WKD48" s="63"/>
      <c r="WKE48" s="63"/>
      <c r="WKF48" s="63"/>
      <c r="WKG48" s="63"/>
      <c r="WKH48" s="63"/>
      <c r="WKI48" s="63"/>
      <c r="WKJ48" s="63"/>
      <c r="WKK48" s="63"/>
      <c r="WKL48" s="63"/>
      <c r="WKM48" s="63"/>
      <c r="WKN48" s="63"/>
      <c r="WKO48" s="63"/>
      <c r="WKP48" s="63"/>
      <c r="WKQ48" s="63"/>
      <c r="WKR48" s="63"/>
      <c r="WKS48" s="63"/>
      <c r="WKT48" s="63"/>
      <c r="WKU48" s="63"/>
      <c r="WKV48" s="63"/>
      <c r="WKW48" s="63"/>
      <c r="WKX48" s="63"/>
      <c r="WKY48" s="63"/>
      <c r="WKZ48" s="63"/>
      <c r="WLA48" s="63"/>
      <c r="WLB48" s="63"/>
      <c r="WLC48" s="63"/>
      <c r="WLD48" s="63"/>
      <c r="WLE48" s="63"/>
      <c r="WLF48" s="63"/>
      <c r="WLG48" s="63"/>
      <c r="WLH48" s="63"/>
      <c r="WLI48" s="63"/>
      <c r="WLJ48" s="63"/>
      <c r="WLK48" s="63"/>
      <c r="WLL48" s="63"/>
      <c r="WLM48" s="63"/>
      <c r="WLN48" s="63"/>
      <c r="WLO48" s="63"/>
      <c r="WLP48" s="63"/>
      <c r="WLQ48" s="63"/>
      <c r="WLR48" s="63"/>
      <c r="WLS48" s="63"/>
      <c r="WLT48" s="63"/>
      <c r="WLU48" s="63"/>
      <c r="WLV48" s="63"/>
      <c r="WLW48" s="63"/>
      <c r="WLX48" s="63"/>
      <c r="WLY48" s="63"/>
      <c r="WLZ48" s="63"/>
      <c r="WMA48" s="63"/>
      <c r="WMB48" s="63"/>
      <c r="WMC48" s="63"/>
      <c r="WMD48" s="63"/>
      <c r="WME48" s="63"/>
      <c r="WMF48" s="63"/>
      <c r="WMG48" s="63"/>
      <c r="WMH48" s="63"/>
      <c r="WMI48" s="63"/>
      <c r="WMJ48" s="63"/>
      <c r="WMK48" s="63"/>
      <c r="WML48" s="63"/>
      <c r="WMM48" s="63"/>
      <c r="WMN48" s="63"/>
      <c r="WMO48" s="63"/>
      <c r="WMP48" s="63"/>
      <c r="WMQ48" s="63"/>
      <c r="WMR48" s="63"/>
      <c r="WMS48" s="63"/>
      <c r="WMT48" s="63"/>
      <c r="WMU48" s="63"/>
      <c r="WMV48" s="63"/>
      <c r="WMW48" s="63"/>
      <c r="WMX48" s="63"/>
      <c r="WMY48" s="63"/>
      <c r="WMZ48" s="63"/>
      <c r="WNA48" s="63"/>
      <c r="WNB48" s="63"/>
      <c r="WNC48" s="63"/>
      <c r="WND48" s="63"/>
      <c r="WNE48" s="63"/>
      <c r="WNF48" s="63"/>
      <c r="WNG48" s="63"/>
      <c r="WNH48" s="63"/>
      <c r="WNI48" s="63"/>
      <c r="WNJ48" s="63"/>
      <c r="WNK48" s="63"/>
      <c r="WNL48" s="63"/>
      <c r="WNM48" s="63"/>
      <c r="WNN48" s="63"/>
      <c r="WNO48" s="63"/>
      <c r="WNP48" s="63"/>
      <c r="WNQ48" s="63"/>
      <c r="WNR48" s="63"/>
      <c r="WNS48" s="63"/>
      <c r="WNT48" s="63"/>
      <c r="WNU48" s="63"/>
      <c r="WNV48" s="63"/>
      <c r="WNW48" s="63"/>
      <c r="WNX48" s="63"/>
      <c r="WNY48" s="63"/>
      <c r="WNZ48" s="63"/>
      <c r="WOA48" s="63"/>
      <c r="WOB48" s="63"/>
      <c r="WOC48" s="63"/>
      <c r="WOD48" s="63"/>
      <c r="WOE48" s="63"/>
      <c r="WOF48" s="63"/>
      <c r="WOG48" s="63"/>
      <c r="WOH48" s="63"/>
      <c r="WOI48" s="63"/>
      <c r="WOJ48" s="63"/>
      <c r="WOK48" s="63"/>
      <c r="WOL48" s="63"/>
      <c r="WOM48" s="63"/>
      <c r="WON48" s="63"/>
      <c r="WOO48" s="63"/>
      <c r="WOP48" s="63"/>
      <c r="WOQ48" s="63"/>
      <c r="WOR48" s="63"/>
      <c r="WOS48" s="63"/>
      <c r="WOT48" s="63"/>
      <c r="WOU48" s="63"/>
      <c r="WOV48" s="63"/>
      <c r="WOW48" s="63"/>
      <c r="WOX48" s="63"/>
      <c r="WOY48" s="63"/>
      <c r="WOZ48" s="63"/>
      <c r="WPA48" s="63"/>
      <c r="WPB48" s="63"/>
      <c r="WPC48" s="63"/>
      <c r="WPD48" s="63"/>
      <c r="WPE48" s="63"/>
      <c r="WPF48" s="63"/>
      <c r="WPG48" s="63"/>
      <c r="WPH48" s="63"/>
      <c r="WPI48" s="63"/>
      <c r="WPJ48" s="63"/>
      <c r="WPK48" s="63"/>
      <c r="WPL48" s="63"/>
      <c r="WPM48" s="63"/>
      <c r="WPN48" s="63"/>
      <c r="WPO48" s="63"/>
      <c r="WPP48" s="63"/>
      <c r="WPQ48" s="63"/>
      <c r="WPR48" s="63"/>
      <c r="WPS48" s="63"/>
      <c r="WPT48" s="63"/>
      <c r="WPU48" s="63"/>
      <c r="WPV48" s="63"/>
      <c r="WPW48" s="63"/>
      <c r="WPX48" s="63"/>
      <c r="WPY48" s="63"/>
      <c r="WPZ48" s="63"/>
      <c r="WQA48" s="63"/>
      <c r="WQB48" s="63"/>
      <c r="WQC48" s="63"/>
      <c r="WQD48" s="63"/>
      <c r="WQE48" s="63"/>
      <c r="WQF48" s="63"/>
      <c r="WQG48" s="63"/>
      <c r="WQH48" s="63"/>
      <c r="WQI48" s="63"/>
      <c r="WQJ48" s="63"/>
      <c r="WQK48" s="63"/>
      <c r="WQL48" s="63"/>
      <c r="WQM48" s="63"/>
      <c r="WQN48" s="63"/>
      <c r="WQO48" s="63"/>
      <c r="WQP48" s="63"/>
      <c r="WQQ48" s="63"/>
      <c r="WQR48" s="63"/>
      <c r="WQS48" s="63"/>
      <c r="WQT48" s="63"/>
      <c r="WQU48" s="63"/>
      <c r="WQV48" s="63"/>
      <c r="WQW48" s="63"/>
      <c r="WQX48" s="63"/>
      <c r="WQY48" s="63"/>
      <c r="WQZ48" s="63"/>
      <c r="WRA48" s="63"/>
      <c r="WRB48" s="63"/>
      <c r="WRC48" s="63"/>
      <c r="WRD48" s="63"/>
      <c r="WRE48" s="63"/>
      <c r="WRF48" s="63"/>
      <c r="WRG48" s="63"/>
      <c r="WRH48" s="63"/>
      <c r="WRI48" s="63"/>
      <c r="WRJ48" s="63"/>
      <c r="WRK48" s="63"/>
      <c r="WRL48" s="63"/>
      <c r="WRM48" s="63"/>
      <c r="WRN48" s="63"/>
      <c r="WRO48" s="63"/>
      <c r="WRP48" s="63"/>
      <c r="WRQ48" s="63"/>
      <c r="WRR48" s="63"/>
      <c r="WRS48" s="63"/>
      <c r="WRT48" s="63"/>
      <c r="WRU48" s="63"/>
      <c r="WRV48" s="63"/>
      <c r="WRW48" s="63"/>
      <c r="WRX48" s="63"/>
      <c r="WRY48" s="63"/>
      <c r="WRZ48" s="63"/>
      <c r="WSA48" s="63"/>
      <c r="WSB48" s="63"/>
      <c r="WSC48" s="63"/>
      <c r="WSD48" s="63"/>
      <c r="WSE48" s="63"/>
      <c r="WSF48" s="63"/>
      <c r="WSG48" s="63"/>
      <c r="WSH48" s="63"/>
      <c r="WSI48" s="63"/>
      <c r="WSJ48" s="63"/>
      <c r="WSK48" s="63"/>
      <c r="WSL48" s="63"/>
      <c r="WSM48" s="63"/>
      <c r="WSN48" s="63"/>
      <c r="WSO48" s="63"/>
      <c r="WSP48" s="63"/>
      <c r="WSQ48" s="63"/>
      <c r="WSR48" s="63"/>
      <c r="WSS48" s="63"/>
      <c r="WST48" s="63"/>
      <c r="WSU48" s="63"/>
      <c r="WSV48" s="63"/>
      <c r="WSW48" s="63"/>
      <c r="WSX48" s="63"/>
      <c r="WSY48" s="63"/>
      <c r="WSZ48" s="63"/>
      <c r="WTA48" s="63"/>
      <c r="WTB48" s="63"/>
      <c r="WTC48" s="63"/>
      <c r="WTD48" s="63"/>
      <c r="WTE48" s="63"/>
      <c r="WTF48" s="63"/>
      <c r="WTG48" s="63"/>
      <c r="WTH48" s="63"/>
      <c r="WTI48" s="63"/>
      <c r="WTJ48" s="63"/>
      <c r="WTK48" s="63"/>
      <c r="WTL48" s="63"/>
      <c r="WTM48" s="63"/>
      <c r="WTN48" s="63"/>
      <c r="WTO48" s="63"/>
      <c r="WTP48" s="63"/>
      <c r="WTQ48" s="63"/>
      <c r="WTR48" s="63"/>
      <c r="WTS48" s="63"/>
      <c r="WTT48" s="63"/>
      <c r="WTU48" s="63"/>
      <c r="WTV48" s="63"/>
      <c r="WTW48" s="63"/>
      <c r="WTX48" s="63"/>
      <c r="WTY48" s="63"/>
      <c r="WTZ48" s="63"/>
      <c r="WUA48" s="63"/>
      <c r="WUB48" s="63"/>
      <c r="WUC48" s="63"/>
      <c r="WUD48" s="63"/>
      <c r="WUE48" s="63"/>
      <c r="WUF48" s="63"/>
      <c r="WUG48" s="63"/>
      <c r="WUH48" s="63"/>
      <c r="WUI48" s="63"/>
      <c r="WUJ48" s="63"/>
      <c r="WUK48" s="63"/>
      <c r="WUL48" s="63"/>
      <c r="WUM48" s="63"/>
      <c r="WUN48" s="63"/>
      <c r="WUO48" s="63"/>
      <c r="WUP48" s="63"/>
      <c r="WUQ48" s="63"/>
      <c r="WUR48" s="63"/>
      <c r="WUS48" s="63"/>
      <c r="WUT48" s="63"/>
      <c r="WUU48" s="63"/>
      <c r="WUV48" s="63"/>
      <c r="WUW48" s="63"/>
      <c r="WUX48" s="63"/>
      <c r="WUY48" s="63"/>
      <c r="WUZ48" s="63"/>
      <c r="WVA48" s="63"/>
      <c r="WVB48" s="63"/>
      <c r="WVC48" s="63"/>
      <c r="WVD48" s="63"/>
      <c r="WVE48" s="63"/>
      <c r="WVF48" s="63"/>
      <c r="WVG48" s="63"/>
      <c r="WVH48" s="63"/>
      <c r="WVI48" s="63"/>
      <c r="WVJ48" s="63"/>
      <c r="WVK48" s="63"/>
      <c r="WVL48" s="63"/>
      <c r="WVM48" s="63"/>
      <c r="WVN48" s="63"/>
      <c r="WVO48" s="63"/>
      <c r="WVP48" s="63"/>
      <c r="WVQ48" s="63"/>
      <c r="WVR48" s="63"/>
      <c r="WVS48" s="63"/>
      <c r="WVT48" s="63"/>
      <c r="WVU48" s="63"/>
      <c r="WVV48" s="63"/>
      <c r="WVW48" s="63"/>
      <c r="WVX48" s="63"/>
      <c r="WVY48" s="63"/>
      <c r="WVZ48" s="63"/>
      <c r="WWA48" s="63"/>
      <c r="WWB48" s="63"/>
      <c r="WWC48" s="63"/>
      <c r="WWD48" s="63"/>
      <c r="WWE48" s="63"/>
      <c r="WWF48" s="63"/>
      <c r="WWG48" s="63"/>
      <c r="WWH48" s="63"/>
      <c r="WWI48" s="63"/>
      <c r="WWJ48" s="63"/>
      <c r="WWK48" s="63"/>
      <c r="WWL48" s="63"/>
      <c r="WWM48" s="63"/>
      <c r="WWN48" s="63"/>
      <c r="WWO48" s="63"/>
      <c r="WWP48" s="63"/>
      <c r="WWQ48" s="63"/>
      <c r="WWR48" s="63"/>
      <c r="WWS48" s="63"/>
      <c r="WWT48" s="63"/>
      <c r="WWU48" s="63"/>
      <c r="WWV48" s="63"/>
      <c r="WWW48" s="63"/>
      <c r="WWX48" s="63"/>
      <c r="WWY48" s="63"/>
      <c r="WWZ48" s="63"/>
      <c r="WXA48" s="63"/>
      <c r="WXB48" s="63"/>
      <c r="WXC48" s="63"/>
      <c r="WXD48" s="63"/>
      <c r="WXE48" s="63"/>
      <c r="WXF48" s="63"/>
      <c r="WXG48" s="63"/>
      <c r="WXH48" s="63"/>
      <c r="WXI48" s="63"/>
      <c r="WXJ48" s="63"/>
      <c r="WXK48" s="63"/>
      <c r="WXL48" s="63"/>
      <c r="WXM48" s="63"/>
      <c r="WXN48" s="63"/>
      <c r="WXO48" s="63"/>
      <c r="WXP48" s="63"/>
      <c r="WXQ48" s="63"/>
      <c r="WXR48" s="63"/>
      <c r="WXS48" s="63"/>
      <c r="WXT48" s="63"/>
      <c r="WXU48" s="63"/>
      <c r="WXV48" s="63"/>
      <c r="WXW48" s="63"/>
      <c r="WXX48" s="63"/>
      <c r="WXY48" s="63"/>
      <c r="WXZ48" s="63"/>
      <c r="WYA48" s="63"/>
      <c r="WYB48" s="63"/>
      <c r="WYC48" s="63"/>
      <c r="WYD48" s="63"/>
      <c r="WYE48" s="63"/>
      <c r="WYF48" s="63"/>
      <c r="WYG48" s="63"/>
      <c r="WYH48" s="63"/>
      <c r="WYI48" s="63"/>
      <c r="WYJ48" s="63"/>
      <c r="WYK48" s="63"/>
      <c r="WYL48" s="63"/>
      <c r="WYM48" s="63"/>
      <c r="WYN48" s="63"/>
      <c r="WYO48" s="63"/>
      <c r="WYP48" s="63"/>
      <c r="WYQ48" s="63"/>
      <c r="WYR48" s="63"/>
      <c r="WYS48" s="63"/>
      <c r="WYT48" s="63"/>
      <c r="WYU48" s="63"/>
      <c r="WYV48" s="63"/>
      <c r="WYW48" s="63"/>
      <c r="WYX48" s="63"/>
      <c r="WYY48" s="63"/>
      <c r="WYZ48" s="63"/>
      <c r="WZA48" s="63"/>
      <c r="WZB48" s="63"/>
      <c r="WZC48" s="63"/>
      <c r="WZD48" s="63"/>
      <c r="WZE48" s="63"/>
      <c r="WZF48" s="63"/>
      <c r="WZG48" s="63"/>
      <c r="WZH48" s="63"/>
      <c r="WZI48" s="63"/>
      <c r="WZJ48" s="63"/>
      <c r="WZK48" s="63"/>
      <c r="WZL48" s="63"/>
      <c r="WZM48" s="63"/>
      <c r="WZN48" s="63"/>
      <c r="WZO48" s="63"/>
      <c r="WZP48" s="63"/>
      <c r="WZQ48" s="63"/>
      <c r="WZR48" s="63"/>
      <c r="WZS48" s="63"/>
      <c r="WZT48" s="63"/>
      <c r="WZU48" s="63"/>
      <c r="WZV48" s="63"/>
      <c r="WZW48" s="63"/>
      <c r="WZX48" s="63"/>
      <c r="WZY48" s="63"/>
      <c r="WZZ48" s="63"/>
      <c r="XAA48" s="63"/>
      <c r="XAB48" s="63"/>
      <c r="XAC48" s="63"/>
      <c r="XAD48" s="63"/>
      <c r="XAE48" s="63"/>
      <c r="XAF48" s="63"/>
      <c r="XAG48" s="63"/>
      <c r="XAH48" s="63"/>
      <c r="XAI48" s="63"/>
      <c r="XAJ48" s="63"/>
      <c r="XAK48" s="63"/>
      <c r="XAL48" s="63"/>
      <c r="XAM48" s="63"/>
      <c r="XAN48" s="63"/>
      <c r="XAO48" s="63"/>
      <c r="XAP48" s="63"/>
      <c r="XAQ48" s="63"/>
      <c r="XAR48" s="63"/>
      <c r="XAS48" s="63"/>
      <c r="XAT48" s="63"/>
      <c r="XAU48" s="63"/>
      <c r="XAV48" s="63"/>
      <c r="XAW48" s="63"/>
      <c r="XAX48" s="63"/>
      <c r="XAY48" s="63"/>
      <c r="XAZ48" s="63"/>
      <c r="XBA48" s="63"/>
      <c r="XBB48" s="63"/>
      <c r="XBC48" s="63"/>
      <c r="XBD48" s="63"/>
      <c r="XBE48" s="63"/>
      <c r="XBF48" s="63"/>
      <c r="XBG48" s="63"/>
      <c r="XBH48" s="63"/>
      <c r="XBI48" s="63"/>
      <c r="XBJ48" s="63"/>
      <c r="XBK48" s="63"/>
      <c r="XBL48" s="63"/>
      <c r="XBM48" s="63"/>
      <c r="XBN48" s="63"/>
      <c r="XBO48" s="63"/>
      <c r="XBP48" s="63"/>
      <c r="XBQ48" s="63"/>
      <c r="XBR48" s="63"/>
      <c r="XBS48" s="63"/>
      <c r="XBT48" s="63"/>
      <c r="XBU48" s="63"/>
      <c r="XBV48" s="63"/>
      <c r="XBW48" s="63"/>
      <c r="XBX48" s="63"/>
      <c r="XBY48" s="63"/>
      <c r="XBZ48" s="63"/>
      <c r="XCA48" s="63"/>
      <c r="XCB48" s="63"/>
      <c r="XCC48" s="63"/>
      <c r="XCD48" s="63"/>
      <c r="XCE48" s="63"/>
      <c r="XCF48" s="63"/>
      <c r="XCG48" s="63"/>
      <c r="XCH48" s="63"/>
      <c r="XCI48" s="63"/>
      <c r="XCJ48" s="63"/>
      <c r="XCK48" s="63"/>
      <c r="XCL48" s="63"/>
      <c r="XCM48" s="63"/>
      <c r="XCN48" s="63"/>
      <c r="XCO48" s="63"/>
      <c r="XCP48" s="63"/>
      <c r="XCQ48" s="63"/>
      <c r="XCR48" s="63"/>
      <c r="XCS48" s="63"/>
      <c r="XCT48" s="63"/>
      <c r="XCU48" s="63"/>
      <c r="XCV48" s="63"/>
      <c r="XCW48" s="63"/>
      <c r="XCX48" s="63"/>
      <c r="XCY48" s="63"/>
      <c r="XCZ48" s="63"/>
      <c r="XDA48" s="63"/>
      <c r="XDB48" s="63"/>
      <c r="XDC48" s="63"/>
      <c r="XDD48" s="63"/>
      <c r="XDE48" s="63"/>
      <c r="XDF48" s="63"/>
      <c r="XDG48" s="63"/>
      <c r="XDH48" s="63"/>
      <c r="XDI48" s="63"/>
      <c r="XDJ48" s="63"/>
      <c r="XDK48" s="63"/>
      <c r="XDL48" s="63"/>
      <c r="XDM48" s="63"/>
      <c r="XDN48" s="63"/>
      <c r="XDO48" s="63"/>
      <c r="XDP48" s="63"/>
      <c r="XDQ48" s="63"/>
      <c r="XDR48" s="63"/>
      <c r="XDS48" s="63"/>
      <c r="XDT48" s="63"/>
      <c r="XDU48" s="63"/>
      <c r="XDV48" s="63"/>
      <c r="XDW48" s="63"/>
      <c r="XDX48" s="63"/>
      <c r="XDY48" s="63"/>
      <c r="XDZ48" s="63"/>
      <c r="XEA48" s="63"/>
      <c r="XEB48" s="63"/>
      <c r="XEC48" s="63"/>
      <c r="XED48" s="63"/>
      <c r="XEE48" s="63"/>
      <c r="XEF48" s="63"/>
      <c r="XEG48" s="63"/>
      <c r="XEH48" s="63"/>
      <c r="XEI48" s="63"/>
      <c r="XEJ48" s="63"/>
      <c r="XEK48" s="63"/>
      <c r="XEL48" s="63"/>
      <c r="XEM48" s="63"/>
      <c r="XEN48" s="63"/>
      <c r="XEO48" s="63"/>
      <c r="XEP48" s="63"/>
      <c r="XEQ48" s="63"/>
      <c r="XER48" s="63"/>
      <c r="XES48" s="63"/>
      <c r="XET48" s="63"/>
      <c r="XEU48" s="63"/>
      <c r="XEV48" s="63"/>
      <c r="XEW48" s="63"/>
      <c r="XEX48" s="63"/>
    </row>
    <row r="49" spans="1:16378">
      <c r="A49" s="62" t="s">
        <v>24</v>
      </c>
      <c r="B49" s="63" t="s">
        <v>1</v>
      </c>
      <c r="C49" s="63"/>
      <c r="D49" s="63">
        <v>0.1</v>
      </c>
      <c r="E49" s="63">
        <v>0.12</v>
      </c>
      <c r="F49" s="63">
        <v>0.12</v>
      </c>
      <c r="G49" s="63">
        <v>0.12</v>
      </c>
      <c r="H49" s="63">
        <v>0.1</v>
      </c>
      <c r="I49" s="63">
        <v>0.12</v>
      </c>
      <c r="J49" s="63">
        <v>0.12</v>
      </c>
      <c r="K49" s="63">
        <v>0.13</v>
      </c>
      <c r="L49" s="63">
        <v>0.1</v>
      </c>
      <c r="M49" s="63">
        <v>0.12</v>
      </c>
      <c r="N49" s="63">
        <v>0.12</v>
      </c>
      <c r="O49" s="63">
        <v>0.13</v>
      </c>
      <c r="P49" s="63">
        <v>0.1</v>
      </c>
      <c r="Q49" s="63">
        <v>0.12</v>
      </c>
      <c r="R49" s="63">
        <v>0.12</v>
      </c>
      <c r="S49" s="63">
        <v>0.13</v>
      </c>
      <c r="T49" s="63">
        <v>0.1</v>
      </c>
      <c r="U49" s="63">
        <v>0.11</v>
      </c>
      <c r="V49" s="63">
        <v>0.12</v>
      </c>
      <c r="W49" s="63">
        <v>0.12</v>
      </c>
      <c r="X49" s="63">
        <v>0.13</v>
      </c>
      <c r="Y49" s="63">
        <v>0.1</v>
      </c>
      <c r="Z49" s="63">
        <v>0.11</v>
      </c>
      <c r="AA49" s="63">
        <v>0.11</v>
      </c>
      <c r="AB49" s="63">
        <v>0.12</v>
      </c>
      <c r="AC49" s="63">
        <v>0.12</v>
      </c>
      <c r="AD49" s="63">
        <v>0.1</v>
      </c>
      <c r="AE49" s="63">
        <v>0.12</v>
      </c>
      <c r="AF49" s="63">
        <v>0.1</v>
      </c>
      <c r="AG49" s="63">
        <v>0.1</v>
      </c>
      <c r="AH49" s="63">
        <v>0.11</v>
      </c>
      <c r="AI49" s="63">
        <v>0.11</v>
      </c>
      <c r="AJ49" s="63">
        <v>0.12</v>
      </c>
      <c r="AK49" s="63">
        <v>0.12</v>
      </c>
      <c r="AL49" s="63">
        <v>0.12</v>
      </c>
      <c r="AM49" s="63">
        <v>0.1</v>
      </c>
      <c r="AN49" s="63">
        <v>0.12</v>
      </c>
      <c r="AO49" s="63">
        <v>0.12</v>
      </c>
      <c r="AP49" s="63">
        <v>0.13</v>
      </c>
      <c r="AQ49" s="63">
        <v>0.1</v>
      </c>
      <c r="AR49" s="63">
        <v>0.12</v>
      </c>
      <c r="AS49" s="63">
        <v>0.12</v>
      </c>
      <c r="AT49" s="63">
        <v>0.13</v>
      </c>
      <c r="AU49" s="63">
        <v>0.1</v>
      </c>
      <c r="AV49" s="63">
        <v>0.12</v>
      </c>
      <c r="AW49" s="63">
        <v>0.12</v>
      </c>
      <c r="AX49" s="63">
        <v>0.13</v>
      </c>
      <c r="AY49" s="63">
        <v>0.1</v>
      </c>
      <c r="AZ49" s="63">
        <v>0.11</v>
      </c>
      <c r="BA49" s="63">
        <v>0.12</v>
      </c>
      <c r="BB49" s="63">
        <v>0.12</v>
      </c>
      <c r="BC49" s="63">
        <v>0.13</v>
      </c>
      <c r="BD49" s="63">
        <v>0.1</v>
      </c>
      <c r="BE49" s="63">
        <v>0.11</v>
      </c>
      <c r="BF49" s="63">
        <v>0.12</v>
      </c>
      <c r="BG49" s="63">
        <v>0.12</v>
      </c>
      <c r="BH49" s="63">
        <v>0.13</v>
      </c>
      <c r="BI49" s="63">
        <v>0.11</v>
      </c>
      <c r="BJ49" s="63">
        <v>0.12</v>
      </c>
      <c r="BK49" s="63">
        <v>0.1</v>
      </c>
      <c r="BL49" s="63">
        <v>0.1</v>
      </c>
      <c r="BM49" s="63">
        <v>0.11</v>
      </c>
      <c r="BN49" s="63">
        <v>0.11</v>
      </c>
      <c r="BO49" s="63">
        <v>0.12</v>
      </c>
      <c r="BP49" s="63">
        <v>0.12</v>
      </c>
      <c r="BQ49" s="63">
        <v>0.12</v>
      </c>
      <c r="BR49" s="63">
        <v>0.11</v>
      </c>
      <c r="BS49" s="63">
        <v>0.12</v>
      </c>
      <c r="BT49" s="63">
        <v>0.12</v>
      </c>
      <c r="BU49" s="63">
        <v>0.13</v>
      </c>
      <c r="BV49" s="63">
        <v>0.1</v>
      </c>
      <c r="BW49" s="63">
        <v>0.12</v>
      </c>
      <c r="BX49" s="63">
        <v>0.12</v>
      </c>
      <c r="BY49" s="63">
        <v>0.13</v>
      </c>
      <c r="BZ49" s="63">
        <v>0.1</v>
      </c>
      <c r="CA49" s="63">
        <v>0.12</v>
      </c>
      <c r="CB49" s="63">
        <v>0.12</v>
      </c>
      <c r="CC49" s="63">
        <v>0.13</v>
      </c>
      <c r="CD49" s="63">
        <v>0.1</v>
      </c>
      <c r="CE49" s="63">
        <v>0.11</v>
      </c>
      <c r="CF49" s="63">
        <v>0.12</v>
      </c>
      <c r="CG49" s="63">
        <v>0.12</v>
      </c>
      <c r="CH49" s="63">
        <v>0.13</v>
      </c>
      <c r="CI49" s="63">
        <v>0.1</v>
      </c>
      <c r="CJ49" s="63">
        <v>0.11</v>
      </c>
      <c r="CK49" s="63">
        <v>0.12</v>
      </c>
      <c r="CL49" s="63">
        <v>0.12</v>
      </c>
      <c r="CM49" s="63">
        <v>0.13</v>
      </c>
      <c r="CN49" s="63">
        <v>0.11</v>
      </c>
      <c r="CO49" s="63">
        <v>0.12</v>
      </c>
      <c r="CP49" s="63">
        <v>0.1</v>
      </c>
      <c r="CQ49" s="63">
        <v>0.1</v>
      </c>
      <c r="CR49" s="63">
        <v>0.11</v>
      </c>
      <c r="CS49" s="63">
        <v>0.11</v>
      </c>
      <c r="CT49" s="63">
        <v>0.1</v>
      </c>
      <c r="CU49" s="63">
        <v>0.1</v>
      </c>
      <c r="CV49" s="63">
        <v>0.1</v>
      </c>
      <c r="CW49" s="63">
        <v>0.1</v>
      </c>
      <c r="CX49" s="63">
        <v>0.1</v>
      </c>
      <c r="CY49" s="63">
        <v>0.11</v>
      </c>
      <c r="CZ49" s="63">
        <v>0.12</v>
      </c>
      <c r="DA49" s="63">
        <v>0.1</v>
      </c>
      <c r="DB49" s="63">
        <v>0.1</v>
      </c>
      <c r="DC49" s="63">
        <v>0.11</v>
      </c>
      <c r="DD49" s="63">
        <v>0.11</v>
      </c>
      <c r="DE49" s="63">
        <v>0.11</v>
      </c>
      <c r="DF49" s="63">
        <v>0.1</v>
      </c>
      <c r="DG49" s="63">
        <v>0.1</v>
      </c>
      <c r="DH49" s="63">
        <v>0.1</v>
      </c>
      <c r="DI49" s="63">
        <v>0.1</v>
      </c>
      <c r="DJ49" s="63">
        <v>0.11</v>
      </c>
      <c r="DK49" s="63">
        <v>0.12</v>
      </c>
      <c r="DL49" s="63">
        <v>0.1</v>
      </c>
      <c r="DM49" s="63">
        <v>0.1</v>
      </c>
      <c r="DN49" s="63">
        <v>0.11</v>
      </c>
      <c r="DO49" s="63">
        <v>0.11</v>
      </c>
      <c r="DP49" s="63">
        <v>0.11</v>
      </c>
      <c r="DQ49" s="63">
        <v>0.1</v>
      </c>
      <c r="DR49" s="63">
        <v>0.1</v>
      </c>
      <c r="DS49" s="63">
        <v>0.1</v>
      </c>
      <c r="DT49" s="63">
        <v>0.1</v>
      </c>
      <c r="DU49" s="63">
        <v>0.11</v>
      </c>
      <c r="DV49" s="63">
        <v>0.12</v>
      </c>
      <c r="DW49" s="63">
        <v>0.1</v>
      </c>
      <c r="DX49" s="63">
        <v>0.1</v>
      </c>
      <c r="DY49" s="63">
        <v>0.11</v>
      </c>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c r="IF49" s="63"/>
      <c r="IG49" s="63"/>
      <c r="IH49" s="63"/>
      <c r="II49" s="63"/>
      <c r="IJ49" s="63"/>
      <c r="IK49" s="63"/>
      <c r="IL49" s="63"/>
      <c r="IM49" s="63"/>
      <c r="IN49" s="63"/>
      <c r="IO49" s="63"/>
      <c r="IP49" s="63"/>
      <c r="IQ49" s="63"/>
      <c r="IR49" s="63"/>
      <c r="IS49" s="63"/>
      <c r="IT49" s="63"/>
      <c r="IU49" s="63"/>
      <c r="IV49" s="63"/>
      <c r="IW49" s="63"/>
      <c r="IX49" s="63"/>
      <c r="IY49" s="63"/>
      <c r="IZ49" s="63"/>
      <c r="JA49" s="63"/>
      <c r="JB49" s="63"/>
      <c r="JC49" s="63"/>
      <c r="JD49" s="63"/>
      <c r="JE49" s="63"/>
      <c r="JF49" s="63"/>
      <c r="JG49" s="63"/>
      <c r="JH49" s="63"/>
      <c r="JI49" s="63"/>
      <c r="JJ49" s="63"/>
      <c r="JK49" s="63"/>
      <c r="JL49" s="63"/>
      <c r="JM49" s="63"/>
      <c r="JN49" s="63"/>
      <c r="JO49" s="63"/>
      <c r="JP49" s="63"/>
      <c r="JQ49" s="63"/>
      <c r="JR49" s="63"/>
      <c r="JS49" s="63"/>
      <c r="JT49" s="63"/>
      <c r="JU49" s="63"/>
      <c r="JV49" s="63"/>
      <c r="JW49" s="63"/>
      <c r="JX49" s="63"/>
      <c r="JY49" s="63"/>
      <c r="JZ49" s="63"/>
      <c r="KA49" s="63"/>
      <c r="KB49" s="63"/>
      <c r="KC49" s="63"/>
      <c r="KD49" s="63"/>
      <c r="KE49" s="63"/>
      <c r="KF49" s="63"/>
      <c r="KG49" s="63"/>
      <c r="KH49" s="63"/>
      <c r="KI49" s="63"/>
      <c r="KJ49" s="63"/>
      <c r="KK49" s="63"/>
      <c r="KL49" s="63"/>
      <c r="KM49" s="63"/>
      <c r="KN49" s="63"/>
      <c r="KO49" s="63"/>
      <c r="KP49" s="63"/>
      <c r="KQ49" s="63"/>
      <c r="KR49" s="63"/>
      <c r="KS49" s="63"/>
      <c r="KT49" s="63"/>
      <c r="KU49" s="63"/>
      <c r="KV49" s="63"/>
      <c r="KW49" s="63"/>
      <c r="KX49" s="63"/>
      <c r="KY49" s="63"/>
      <c r="KZ49" s="63"/>
      <c r="LA49" s="63"/>
      <c r="LB49" s="63"/>
      <c r="LC49" s="63"/>
      <c r="LD49" s="63"/>
      <c r="LE49" s="63"/>
      <c r="LF49" s="63"/>
      <c r="LG49" s="63"/>
      <c r="LH49" s="63"/>
      <c r="LI49" s="63"/>
      <c r="LJ49" s="63"/>
      <c r="LK49" s="63"/>
      <c r="LL49" s="63"/>
      <c r="LM49" s="63"/>
      <c r="LN49" s="63"/>
      <c r="LO49" s="63"/>
      <c r="LP49" s="63"/>
      <c r="LQ49" s="63"/>
      <c r="LR49" s="63"/>
      <c r="LS49" s="63"/>
      <c r="LT49" s="63"/>
      <c r="LU49" s="63"/>
      <c r="LV49" s="63"/>
      <c r="LW49" s="63"/>
      <c r="LX49" s="63"/>
      <c r="LY49" s="63"/>
      <c r="LZ49" s="63"/>
      <c r="MA49" s="63"/>
      <c r="MB49" s="63"/>
      <c r="MC49" s="63"/>
      <c r="MD49" s="63"/>
      <c r="ME49" s="63"/>
      <c r="MF49" s="63"/>
      <c r="MG49" s="63"/>
      <c r="MH49" s="63"/>
      <c r="MI49" s="63"/>
      <c r="MJ49" s="63"/>
      <c r="MK49" s="63"/>
      <c r="ML49" s="63"/>
      <c r="MM49" s="63"/>
      <c r="MN49" s="63"/>
      <c r="MO49" s="63"/>
      <c r="MP49" s="63"/>
      <c r="MQ49" s="63"/>
      <c r="MR49" s="63"/>
      <c r="MS49" s="63"/>
      <c r="MT49" s="63"/>
      <c r="MU49" s="63"/>
      <c r="MV49" s="63"/>
      <c r="MW49" s="63"/>
      <c r="MX49" s="63"/>
      <c r="MY49" s="63"/>
      <c r="MZ49" s="63"/>
      <c r="NA49" s="63"/>
      <c r="NB49" s="63"/>
      <c r="NC49" s="63"/>
      <c r="ND49" s="63"/>
      <c r="NE49" s="63"/>
      <c r="NF49" s="63"/>
      <c r="NG49" s="63"/>
      <c r="NH49" s="63"/>
      <c r="NI49" s="63"/>
      <c r="NJ49" s="63"/>
      <c r="NK49" s="63"/>
      <c r="NL49" s="63"/>
      <c r="NM49" s="63"/>
      <c r="NN49" s="63"/>
      <c r="NO49" s="63"/>
      <c r="NP49" s="63"/>
      <c r="NQ49" s="63"/>
      <c r="NR49" s="63"/>
      <c r="NS49" s="63"/>
      <c r="NT49" s="63"/>
      <c r="NU49" s="63"/>
      <c r="NV49" s="63"/>
      <c r="NW49" s="63"/>
      <c r="NX49" s="63"/>
      <c r="NY49" s="63"/>
      <c r="NZ49" s="63"/>
      <c r="OA49" s="63"/>
      <c r="OB49" s="63"/>
      <c r="OC49" s="63"/>
      <c r="OD49" s="63"/>
      <c r="OE49" s="63"/>
      <c r="OF49" s="63"/>
      <c r="OG49" s="63"/>
      <c r="OH49" s="63"/>
      <c r="OI49" s="63"/>
      <c r="OJ49" s="63"/>
      <c r="OK49" s="63"/>
      <c r="OL49" s="63"/>
      <c r="OM49" s="63"/>
      <c r="ON49" s="63"/>
      <c r="OO49" s="63"/>
      <c r="OP49" s="63"/>
      <c r="OQ49" s="63"/>
      <c r="OR49" s="63"/>
      <c r="OS49" s="63"/>
      <c r="OT49" s="63"/>
      <c r="OU49" s="63"/>
      <c r="OV49" s="63"/>
      <c r="OW49" s="63"/>
      <c r="OX49" s="63"/>
      <c r="OY49" s="63"/>
      <c r="OZ49" s="63"/>
      <c r="PA49" s="63"/>
      <c r="PB49" s="63"/>
      <c r="PC49" s="63"/>
      <c r="PD49" s="63"/>
      <c r="PE49" s="63"/>
      <c r="PF49" s="63"/>
      <c r="PG49" s="63"/>
      <c r="PH49" s="63"/>
      <c r="PI49" s="63"/>
      <c r="PJ49" s="63"/>
      <c r="PK49" s="63"/>
      <c r="PL49" s="63"/>
      <c r="PM49" s="63"/>
      <c r="PN49" s="63"/>
      <c r="PO49" s="63"/>
      <c r="PP49" s="63"/>
      <c r="PQ49" s="63"/>
      <c r="PR49" s="63"/>
      <c r="PS49" s="63"/>
      <c r="PT49" s="63"/>
      <c r="PU49" s="63"/>
      <c r="PV49" s="63"/>
      <c r="PW49" s="63"/>
      <c r="PX49" s="63"/>
      <c r="PY49" s="63"/>
      <c r="PZ49" s="63"/>
      <c r="QA49" s="63"/>
      <c r="QB49" s="63"/>
      <c r="QC49" s="63"/>
      <c r="QD49" s="63"/>
      <c r="QE49" s="63"/>
      <c r="QF49" s="63"/>
      <c r="QG49" s="63"/>
      <c r="QH49" s="63"/>
      <c r="QI49" s="63"/>
      <c r="QJ49" s="63"/>
      <c r="QK49" s="63"/>
      <c r="QL49" s="63"/>
      <c r="QM49" s="63"/>
      <c r="QN49" s="63"/>
      <c r="QO49" s="63"/>
      <c r="QP49" s="63"/>
      <c r="QQ49" s="63"/>
      <c r="QR49" s="63"/>
      <c r="QS49" s="63"/>
      <c r="QT49" s="63"/>
      <c r="QU49" s="63"/>
      <c r="QV49" s="63"/>
      <c r="QW49" s="63"/>
      <c r="QX49" s="63"/>
      <c r="QY49" s="63"/>
      <c r="QZ49" s="63"/>
      <c r="RA49" s="63"/>
      <c r="RB49" s="63"/>
      <c r="RC49" s="63"/>
      <c r="RD49" s="63"/>
      <c r="RE49" s="63"/>
      <c r="RF49" s="63"/>
      <c r="RG49" s="63"/>
      <c r="RH49" s="63"/>
      <c r="RI49" s="63"/>
      <c r="RJ49" s="63"/>
      <c r="RK49" s="63"/>
      <c r="RL49" s="63"/>
      <c r="RM49" s="63"/>
      <c r="RN49" s="63"/>
      <c r="RO49" s="63"/>
      <c r="RP49" s="63"/>
      <c r="RQ49" s="63"/>
      <c r="RR49" s="63"/>
      <c r="RS49" s="63"/>
      <c r="RT49" s="63"/>
      <c r="RU49" s="63"/>
      <c r="RV49" s="63"/>
      <c r="RW49" s="63"/>
      <c r="RX49" s="63"/>
      <c r="RY49" s="63"/>
      <c r="RZ49" s="63"/>
      <c r="SA49" s="63"/>
      <c r="SB49" s="63"/>
      <c r="SC49" s="63"/>
      <c r="SD49" s="63"/>
      <c r="SE49" s="63"/>
      <c r="SF49" s="63"/>
      <c r="SG49" s="63"/>
      <c r="SH49" s="63"/>
      <c r="SI49" s="63"/>
      <c r="SJ49" s="63"/>
      <c r="SK49" s="63"/>
      <c r="SL49" s="63"/>
      <c r="SM49" s="63"/>
      <c r="SN49" s="63"/>
      <c r="SO49" s="63"/>
      <c r="SP49" s="63"/>
      <c r="SQ49" s="63"/>
      <c r="SR49" s="63"/>
      <c r="SS49" s="63"/>
      <c r="ST49" s="63"/>
      <c r="SU49" s="63"/>
      <c r="SV49" s="63"/>
      <c r="SW49" s="63"/>
      <c r="SX49" s="63"/>
      <c r="SY49" s="63"/>
      <c r="SZ49" s="63"/>
      <c r="TA49" s="63"/>
      <c r="TB49" s="63"/>
      <c r="TC49" s="63"/>
      <c r="TD49" s="63"/>
      <c r="TE49" s="63"/>
      <c r="TF49" s="63"/>
      <c r="TG49" s="63"/>
      <c r="TH49" s="63"/>
      <c r="TI49" s="63"/>
      <c r="TJ49" s="63"/>
      <c r="TK49" s="63"/>
      <c r="TL49" s="63"/>
      <c r="TM49" s="63"/>
      <c r="TN49" s="63"/>
      <c r="TO49" s="63"/>
      <c r="TP49" s="63"/>
      <c r="TQ49" s="63"/>
      <c r="TR49" s="63"/>
      <c r="TS49" s="63"/>
      <c r="TT49" s="63"/>
      <c r="TU49" s="63"/>
      <c r="TV49" s="63"/>
      <c r="TW49" s="63"/>
      <c r="TX49" s="63"/>
      <c r="TY49" s="63"/>
      <c r="TZ49" s="63"/>
      <c r="UA49" s="63"/>
      <c r="UB49" s="63"/>
      <c r="UC49" s="63"/>
      <c r="UD49" s="63"/>
      <c r="UE49" s="63"/>
      <c r="UF49" s="63"/>
      <c r="UG49" s="63"/>
      <c r="UH49" s="63"/>
      <c r="UI49" s="63"/>
      <c r="UJ49" s="63"/>
      <c r="UK49" s="63"/>
      <c r="UL49" s="63"/>
      <c r="UM49" s="63"/>
      <c r="UN49" s="63"/>
      <c r="UO49" s="63"/>
      <c r="UP49" s="63"/>
      <c r="UQ49" s="63"/>
      <c r="UR49" s="63"/>
      <c r="US49" s="63"/>
      <c r="UT49" s="63"/>
      <c r="UU49" s="63"/>
      <c r="UV49" s="63"/>
      <c r="UW49" s="63"/>
      <c r="UX49" s="63"/>
      <c r="UY49" s="63"/>
      <c r="UZ49" s="63"/>
      <c r="VA49" s="63"/>
      <c r="VB49" s="63"/>
      <c r="VC49" s="63"/>
      <c r="VD49" s="63"/>
      <c r="VE49" s="63"/>
      <c r="VF49" s="63"/>
      <c r="VG49" s="63"/>
      <c r="VH49" s="63"/>
      <c r="VI49" s="63"/>
      <c r="VJ49" s="63"/>
      <c r="VK49" s="63"/>
      <c r="VL49" s="63"/>
      <c r="VM49" s="63"/>
      <c r="VN49" s="63"/>
      <c r="VO49" s="63"/>
      <c r="VP49" s="63"/>
      <c r="VQ49" s="63"/>
      <c r="VR49" s="63"/>
      <c r="VS49" s="63"/>
      <c r="VT49" s="63"/>
      <c r="VU49" s="63"/>
      <c r="VV49" s="63"/>
      <c r="VW49" s="63"/>
      <c r="VX49" s="63"/>
      <c r="VY49" s="63"/>
      <c r="VZ49" s="63"/>
      <c r="WA49" s="63"/>
      <c r="WB49" s="63"/>
      <c r="WC49" s="63"/>
      <c r="WD49" s="63"/>
      <c r="WE49" s="63"/>
      <c r="WF49" s="63"/>
      <c r="WG49" s="63"/>
      <c r="WH49" s="63"/>
      <c r="WI49" s="63"/>
      <c r="WJ49" s="63"/>
      <c r="WK49" s="63"/>
      <c r="WL49" s="63"/>
      <c r="WM49" s="63"/>
      <c r="WN49" s="63"/>
      <c r="WO49" s="63"/>
      <c r="WP49" s="63"/>
      <c r="WQ49" s="63"/>
      <c r="WR49" s="63"/>
      <c r="WS49" s="63"/>
      <c r="WT49" s="63"/>
      <c r="WU49" s="63"/>
      <c r="WV49" s="63"/>
      <c r="WW49" s="63"/>
      <c r="WX49" s="63"/>
      <c r="WY49" s="63"/>
      <c r="WZ49" s="63"/>
      <c r="XA49" s="63"/>
      <c r="XB49" s="63"/>
      <c r="XC49" s="63"/>
      <c r="XD49" s="63"/>
      <c r="XE49" s="63"/>
      <c r="XF49" s="63"/>
      <c r="XG49" s="63"/>
      <c r="XH49" s="63"/>
      <c r="XI49" s="63"/>
      <c r="XJ49" s="63"/>
      <c r="XK49" s="63"/>
      <c r="XL49" s="63"/>
      <c r="XM49" s="63"/>
      <c r="XN49" s="63"/>
      <c r="XO49" s="63"/>
      <c r="XP49" s="63"/>
      <c r="XQ49" s="63"/>
      <c r="XR49" s="63"/>
      <c r="XS49" s="63"/>
      <c r="XT49" s="63"/>
      <c r="XU49" s="63"/>
      <c r="XV49" s="63"/>
      <c r="XW49" s="63"/>
      <c r="XX49" s="63"/>
      <c r="XY49" s="63"/>
      <c r="XZ49" s="63"/>
      <c r="YA49" s="63"/>
      <c r="YB49" s="63"/>
      <c r="YC49" s="63"/>
      <c r="YD49" s="63"/>
      <c r="YE49" s="63"/>
      <c r="YF49" s="63"/>
      <c r="YG49" s="63"/>
      <c r="YH49" s="63"/>
      <c r="YI49" s="63"/>
      <c r="YJ49" s="63"/>
      <c r="YK49" s="63"/>
      <c r="YL49" s="63"/>
      <c r="YM49" s="63"/>
      <c r="YN49" s="63"/>
      <c r="YO49" s="63"/>
      <c r="YP49" s="63"/>
      <c r="YQ49" s="63"/>
      <c r="YR49" s="63"/>
      <c r="YS49" s="63"/>
      <c r="YT49" s="63"/>
      <c r="YU49" s="63"/>
      <c r="YV49" s="63"/>
      <c r="YW49" s="63"/>
      <c r="YX49" s="63"/>
      <c r="YY49" s="63"/>
      <c r="YZ49" s="63"/>
      <c r="ZA49" s="63"/>
      <c r="ZB49" s="63"/>
      <c r="ZC49" s="63"/>
      <c r="ZD49" s="63"/>
      <c r="ZE49" s="63"/>
      <c r="ZF49" s="63"/>
      <c r="ZG49" s="63"/>
      <c r="ZH49" s="63"/>
      <c r="ZI49" s="63"/>
      <c r="ZJ49" s="63"/>
      <c r="ZK49" s="63"/>
      <c r="ZL49" s="63"/>
      <c r="ZM49" s="63"/>
      <c r="ZN49" s="63"/>
      <c r="ZO49" s="63"/>
      <c r="ZP49" s="63"/>
      <c r="ZQ49" s="63"/>
      <c r="ZR49" s="63"/>
      <c r="ZS49" s="63"/>
      <c r="ZT49" s="63"/>
      <c r="ZU49" s="63"/>
      <c r="ZV49" s="63"/>
      <c r="ZW49" s="63"/>
      <c r="ZX49" s="63"/>
      <c r="ZY49" s="63"/>
      <c r="ZZ49" s="63"/>
      <c r="AAA49" s="63"/>
      <c r="AAB49" s="63"/>
      <c r="AAC49" s="63"/>
      <c r="AAD49" s="63"/>
      <c r="AAE49" s="63"/>
      <c r="AAF49" s="63"/>
      <c r="AAG49" s="63"/>
      <c r="AAH49" s="63"/>
      <c r="AAI49" s="63"/>
      <c r="AAJ49" s="63"/>
      <c r="AAK49" s="63"/>
      <c r="AAL49" s="63"/>
      <c r="AAM49" s="63"/>
      <c r="AAN49" s="63"/>
      <c r="AAO49" s="63"/>
      <c r="AAP49" s="63"/>
      <c r="AAQ49" s="63"/>
      <c r="AAR49" s="63"/>
      <c r="AAS49" s="63"/>
      <c r="AAT49" s="63"/>
      <c r="AAU49" s="63"/>
      <c r="AAV49" s="63"/>
      <c r="AAW49" s="63"/>
      <c r="AAX49" s="63"/>
      <c r="AAY49" s="63"/>
      <c r="AAZ49" s="63"/>
      <c r="ABA49" s="63"/>
      <c r="ABB49" s="63"/>
      <c r="ABC49" s="63"/>
      <c r="ABD49" s="63"/>
      <c r="ABE49" s="63"/>
      <c r="ABF49" s="63"/>
      <c r="ABG49" s="63"/>
      <c r="ABH49" s="63"/>
      <c r="ABI49" s="63"/>
      <c r="ABJ49" s="63"/>
      <c r="ABK49" s="63"/>
      <c r="ABL49" s="63"/>
      <c r="ABM49" s="63"/>
      <c r="ABN49" s="63"/>
      <c r="ABO49" s="63"/>
      <c r="ABP49" s="63"/>
      <c r="ABQ49" s="63"/>
      <c r="ABR49" s="63"/>
      <c r="ABS49" s="63"/>
      <c r="ABT49" s="63"/>
      <c r="ABU49" s="63"/>
      <c r="ABV49" s="63"/>
      <c r="ABW49" s="63"/>
      <c r="ABX49" s="63"/>
      <c r="ABY49" s="63"/>
      <c r="ABZ49" s="63"/>
      <c r="ACA49" s="63"/>
      <c r="ACB49" s="63"/>
      <c r="ACC49" s="63"/>
      <c r="ACD49" s="63"/>
      <c r="ACE49" s="63"/>
      <c r="ACF49" s="63"/>
      <c r="ACG49" s="63"/>
      <c r="ACH49" s="63"/>
      <c r="ACI49" s="63"/>
      <c r="ACJ49" s="63"/>
      <c r="ACK49" s="63"/>
      <c r="ACL49" s="63"/>
      <c r="ACM49" s="63"/>
      <c r="ACN49" s="63"/>
      <c r="ACO49" s="63"/>
      <c r="ACP49" s="63"/>
      <c r="ACQ49" s="63"/>
      <c r="ACR49" s="63"/>
      <c r="ACS49" s="63"/>
      <c r="ACT49" s="63"/>
      <c r="ACU49" s="63"/>
      <c r="ACV49" s="63"/>
      <c r="ACW49" s="63"/>
      <c r="ACX49" s="63"/>
      <c r="ACY49" s="63"/>
      <c r="ACZ49" s="63"/>
      <c r="ADA49" s="63"/>
      <c r="ADB49" s="63"/>
      <c r="ADC49" s="63"/>
      <c r="ADD49" s="63"/>
      <c r="ADE49" s="63"/>
      <c r="ADF49" s="63"/>
      <c r="ADG49" s="63"/>
      <c r="ADH49" s="63"/>
      <c r="ADI49" s="63"/>
      <c r="ADJ49" s="63"/>
      <c r="ADK49" s="63"/>
      <c r="ADL49" s="63"/>
      <c r="ADM49" s="63"/>
      <c r="ADN49" s="63"/>
      <c r="ADO49" s="63"/>
      <c r="ADP49" s="63"/>
      <c r="ADQ49" s="63"/>
      <c r="ADR49" s="63"/>
      <c r="ADS49" s="63"/>
      <c r="ADT49" s="63"/>
      <c r="ADU49" s="63"/>
      <c r="ADV49" s="63"/>
      <c r="ADW49" s="63"/>
      <c r="ADX49" s="63"/>
      <c r="ADY49" s="63"/>
      <c r="ADZ49" s="63"/>
      <c r="AEA49" s="63"/>
      <c r="AEB49" s="63"/>
      <c r="AEC49" s="63"/>
      <c r="AED49" s="63"/>
      <c r="AEE49" s="63"/>
      <c r="AEF49" s="63"/>
      <c r="AEG49" s="63"/>
      <c r="AEH49" s="63"/>
      <c r="AEI49" s="63"/>
      <c r="AEJ49" s="63"/>
      <c r="AEK49" s="63"/>
      <c r="AEL49" s="63"/>
      <c r="AEM49" s="63"/>
      <c r="AEN49" s="63"/>
      <c r="AEO49" s="63"/>
      <c r="AEP49" s="63"/>
      <c r="AEQ49" s="63"/>
      <c r="AER49" s="63"/>
      <c r="AES49" s="63"/>
      <c r="AET49" s="63"/>
      <c r="AEU49" s="63"/>
      <c r="AEV49" s="63"/>
      <c r="AEW49" s="63"/>
      <c r="AEX49" s="63"/>
      <c r="AEY49" s="63"/>
      <c r="AEZ49" s="63"/>
      <c r="AFA49" s="63"/>
      <c r="AFB49" s="63"/>
      <c r="AFC49" s="63"/>
      <c r="AFD49" s="63"/>
      <c r="AFE49" s="63"/>
      <c r="AFF49" s="63"/>
      <c r="AFG49" s="63"/>
      <c r="AFH49" s="63"/>
      <c r="AFI49" s="63"/>
      <c r="AFJ49" s="63"/>
      <c r="AFK49" s="63"/>
      <c r="AFL49" s="63"/>
      <c r="AFM49" s="63"/>
      <c r="AFN49" s="63"/>
      <c r="AFO49" s="63"/>
      <c r="AFP49" s="63"/>
      <c r="AFQ49" s="63"/>
      <c r="AFR49" s="63"/>
      <c r="AFS49" s="63"/>
      <c r="AFT49" s="63"/>
      <c r="AFU49" s="63"/>
      <c r="AFV49" s="63"/>
      <c r="AFW49" s="63"/>
      <c r="AFX49" s="63"/>
      <c r="AFY49" s="63"/>
      <c r="AFZ49" s="63"/>
      <c r="AGA49" s="63"/>
      <c r="AGB49" s="63"/>
      <c r="AGC49" s="63"/>
      <c r="AGD49" s="63"/>
      <c r="AGE49" s="63"/>
      <c r="AGF49" s="63"/>
      <c r="AGG49" s="63"/>
      <c r="AGH49" s="63"/>
      <c r="AGI49" s="63"/>
      <c r="AGJ49" s="63"/>
      <c r="AGK49" s="63"/>
      <c r="AGL49" s="63"/>
      <c r="AGM49" s="63"/>
      <c r="AGN49" s="63"/>
      <c r="AGO49" s="63"/>
      <c r="AGP49" s="63"/>
      <c r="AGQ49" s="63"/>
      <c r="AGR49" s="63"/>
      <c r="AGS49" s="63"/>
      <c r="AGT49" s="63"/>
      <c r="AGU49" s="63"/>
      <c r="AGV49" s="63"/>
      <c r="AGW49" s="63"/>
      <c r="AGX49" s="63"/>
      <c r="AGY49" s="63"/>
      <c r="AGZ49" s="63"/>
      <c r="AHA49" s="63"/>
      <c r="AHB49" s="63"/>
      <c r="AHC49" s="63"/>
      <c r="AHD49" s="63"/>
      <c r="AHE49" s="63"/>
      <c r="AHF49" s="63"/>
      <c r="AHG49" s="63"/>
      <c r="AHH49" s="63"/>
      <c r="AHI49" s="63"/>
      <c r="AHJ49" s="63"/>
      <c r="AHK49" s="63"/>
      <c r="AHL49" s="63"/>
      <c r="AHM49" s="63"/>
      <c r="AHN49" s="63"/>
      <c r="AHO49" s="63"/>
      <c r="AHP49" s="63"/>
      <c r="AHQ49" s="63"/>
      <c r="AHR49" s="63"/>
      <c r="AHS49" s="63"/>
      <c r="AHT49" s="63"/>
      <c r="AHU49" s="63"/>
      <c r="AHV49" s="63"/>
      <c r="AHW49" s="63"/>
      <c r="AHX49" s="63"/>
      <c r="AHY49" s="63"/>
      <c r="AHZ49" s="63"/>
      <c r="AIA49" s="63"/>
      <c r="AIB49" s="63"/>
      <c r="AIC49" s="63"/>
      <c r="AID49" s="63"/>
      <c r="AIE49" s="63"/>
      <c r="AIF49" s="63"/>
      <c r="AIG49" s="63"/>
      <c r="AIH49" s="63"/>
      <c r="AII49" s="63"/>
      <c r="AIJ49" s="63"/>
      <c r="AIK49" s="63"/>
      <c r="AIL49" s="63"/>
      <c r="AIM49" s="63"/>
      <c r="AIN49" s="63"/>
      <c r="AIO49" s="63"/>
      <c r="AIP49" s="63"/>
      <c r="AIQ49" s="63"/>
      <c r="AIR49" s="63"/>
      <c r="AIS49" s="63"/>
      <c r="AIT49" s="63"/>
      <c r="AIU49" s="63"/>
      <c r="AIV49" s="63"/>
      <c r="AIW49" s="63"/>
      <c r="AIX49" s="63"/>
      <c r="AIY49" s="63"/>
      <c r="AIZ49" s="63"/>
      <c r="AJA49" s="63"/>
      <c r="AJB49" s="63"/>
      <c r="AJC49" s="63"/>
      <c r="AJD49" s="63"/>
      <c r="AJE49" s="63"/>
      <c r="AJF49" s="63"/>
      <c r="AJG49" s="63"/>
      <c r="AJH49" s="63"/>
      <c r="AJI49" s="63"/>
      <c r="AJJ49" s="63"/>
      <c r="AJK49" s="63"/>
      <c r="AJL49" s="63"/>
      <c r="AJM49" s="63"/>
      <c r="AJN49" s="63"/>
      <c r="AJO49" s="63"/>
      <c r="AJP49" s="63"/>
      <c r="AJQ49" s="63"/>
      <c r="AJR49" s="63"/>
      <c r="AJS49" s="63"/>
      <c r="AJT49" s="63"/>
      <c r="AJU49" s="63"/>
      <c r="AJV49" s="63"/>
      <c r="AJW49" s="63"/>
      <c r="AJX49" s="63"/>
      <c r="AJY49" s="63"/>
      <c r="AJZ49" s="63"/>
      <c r="AKA49" s="63"/>
      <c r="AKB49" s="63"/>
      <c r="AKC49" s="63"/>
      <c r="AKD49" s="63"/>
      <c r="AKE49" s="63"/>
      <c r="AKF49" s="63"/>
      <c r="AKG49" s="63"/>
      <c r="AKH49" s="63"/>
      <c r="AKI49" s="63"/>
      <c r="AKJ49" s="63"/>
      <c r="AKK49" s="63"/>
      <c r="AKL49" s="63"/>
      <c r="AKM49" s="63"/>
      <c r="AKN49" s="63"/>
      <c r="AKO49" s="63"/>
      <c r="AKP49" s="63"/>
      <c r="AKQ49" s="63"/>
      <c r="AKR49" s="63"/>
      <c r="AKS49" s="63"/>
      <c r="AKT49" s="63"/>
      <c r="AKU49" s="63"/>
      <c r="AKV49" s="63"/>
      <c r="AKW49" s="63"/>
      <c r="AKX49" s="63"/>
      <c r="AKY49" s="63"/>
      <c r="AKZ49" s="63"/>
      <c r="ALA49" s="63"/>
      <c r="ALB49" s="63"/>
      <c r="ALC49" s="63"/>
      <c r="ALD49" s="63"/>
      <c r="ALE49" s="63"/>
      <c r="ALF49" s="63"/>
      <c r="ALG49" s="63"/>
      <c r="ALH49" s="63"/>
      <c r="ALI49" s="63"/>
      <c r="ALJ49" s="63"/>
      <c r="ALK49" s="63"/>
      <c r="ALL49" s="63"/>
      <c r="ALM49" s="63"/>
      <c r="ALN49" s="63"/>
      <c r="ALO49" s="63"/>
      <c r="ALP49" s="63"/>
      <c r="ALQ49" s="63"/>
      <c r="ALR49" s="63"/>
      <c r="ALS49" s="63"/>
      <c r="ALT49" s="63"/>
      <c r="ALU49" s="63"/>
      <c r="ALV49" s="63"/>
      <c r="ALW49" s="63"/>
      <c r="ALX49" s="63"/>
      <c r="ALY49" s="63"/>
      <c r="ALZ49" s="63"/>
      <c r="AMA49" s="63"/>
      <c r="AMB49" s="63"/>
      <c r="AMC49" s="63"/>
      <c r="AMD49" s="63"/>
      <c r="AME49" s="63"/>
      <c r="AMF49" s="63"/>
      <c r="AMG49" s="63"/>
      <c r="AMH49" s="63"/>
      <c r="AMI49" s="63"/>
      <c r="AMJ49" s="63"/>
      <c r="AMK49" s="63"/>
      <c r="AML49" s="63"/>
      <c r="AMM49" s="63"/>
      <c r="AMN49" s="63"/>
      <c r="AMO49" s="63"/>
      <c r="AMP49" s="63"/>
      <c r="AMQ49" s="63"/>
      <c r="AMR49" s="63"/>
      <c r="AMS49" s="63"/>
      <c r="AMT49" s="63"/>
      <c r="AMU49" s="63"/>
      <c r="AMV49" s="63"/>
      <c r="AMW49" s="63"/>
      <c r="AMX49" s="63"/>
      <c r="AMY49" s="63"/>
      <c r="AMZ49" s="63"/>
      <c r="ANA49" s="63"/>
      <c r="ANB49" s="63"/>
      <c r="ANC49" s="63"/>
      <c r="AND49" s="63"/>
      <c r="ANE49" s="63"/>
      <c r="ANF49" s="63"/>
      <c r="ANG49" s="63"/>
      <c r="ANH49" s="63"/>
      <c r="ANI49" s="63"/>
      <c r="ANJ49" s="63"/>
      <c r="ANK49" s="63"/>
      <c r="ANL49" s="63"/>
      <c r="ANM49" s="63"/>
      <c r="ANN49" s="63"/>
      <c r="ANO49" s="63"/>
      <c r="ANP49" s="63"/>
      <c r="ANQ49" s="63"/>
      <c r="ANR49" s="63"/>
      <c r="ANS49" s="63"/>
      <c r="ANT49" s="63"/>
      <c r="ANU49" s="63"/>
      <c r="ANV49" s="63"/>
      <c r="ANW49" s="63"/>
      <c r="ANX49" s="63"/>
      <c r="ANY49" s="63"/>
      <c r="ANZ49" s="63"/>
      <c r="AOA49" s="63"/>
      <c r="AOB49" s="63"/>
      <c r="AOC49" s="63"/>
      <c r="AOD49" s="63"/>
      <c r="AOE49" s="63"/>
      <c r="AOF49" s="63"/>
      <c r="AOG49" s="63"/>
      <c r="AOH49" s="63"/>
      <c r="AOI49" s="63"/>
      <c r="AOJ49" s="63"/>
      <c r="AOK49" s="63"/>
      <c r="AOL49" s="63"/>
      <c r="AOM49" s="63"/>
      <c r="AON49" s="63"/>
      <c r="AOO49" s="63"/>
      <c r="AOP49" s="63"/>
      <c r="AOQ49" s="63"/>
      <c r="AOR49" s="63"/>
      <c r="AOS49" s="63"/>
      <c r="AOT49" s="63"/>
      <c r="AOU49" s="63"/>
      <c r="AOV49" s="63"/>
      <c r="AOW49" s="63"/>
      <c r="AOX49" s="63"/>
      <c r="AOY49" s="63"/>
      <c r="AOZ49" s="63"/>
      <c r="APA49" s="63"/>
      <c r="APB49" s="63"/>
      <c r="APC49" s="63"/>
      <c r="APD49" s="63"/>
      <c r="APE49" s="63"/>
      <c r="APF49" s="63"/>
      <c r="APG49" s="63"/>
      <c r="APH49" s="63"/>
      <c r="API49" s="63"/>
      <c r="APJ49" s="63"/>
      <c r="APK49" s="63"/>
      <c r="APL49" s="63"/>
      <c r="APM49" s="63"/>
      <c r="APN49" s="63"/>
      <c r="APO49" s="63"/>
      <c r="APP49" s="63"/>
      <c r="APQ49" s="63"/>
      <c r="APR49" s="63"/>
      <c r="APS49" s="63"/>
      <c r="APT49" s="63"/>
      <c r="APU49" s="63"/>
      <c r="APV49" s="63"/>
      <c r="APW49" s="63"/>
      <c r="APX49" s="63"/>
      <c r="APY49" s="63"/>
      <c r="APZ49" s="63"/>
      <c r="AQA49" s="63"/>
      <c r="AQB49" s="63"/>
      <c r="AQC49" s="63"/>
      <c r="AQD49" s="63"/>
      <c r="AQE49" s="63"/>
      <c r="AQF49" s="63"/>
      <c r="AQG49" s="63"/>
      <c r="AQH49" s="63"/>
      <c r="AQI49" s="63"/>
      <c r="AQJ49" s="63"/>
      <c r="AQK49" s="63"/>
      <c r="AQL49" s="63"/>
      <c r="AQM49" s="63"/>
      <c r="AQN49" s="63"/>
      <c r="AQO49" s="63"/>
      <c r="AQP49" s="63"/>
      <c r="AQQ49" s="63"/>
      <c r="AQR49" s="63"/>
      <c r="AQS49" s="63"/>
      <c r="AQT49" s="63"/>
      <c r="AQU49" s="63"/>
      <c r="AQV49" s="63"/>
      <c r="AQW49" s="63"/>
      <c r="AQX49" s="63"/>
      <c r="AQY49" s="63"/>
      <c r="AQZ49" s="63"/>
      <c r="ARA49" s="63"/>
      <c r="ARB49" s="63"/>
      <c r="ARC49" s="63"/>
      <c r="ARD49" s="63"/>
      <c r="ARE49" s="63"/>
      <c r="ARF49" s="63"/>
      <c r="ARG49" s="63"/>
      <c r="ARH49" s="63"/>
      <c r="ARI49" s="63"/>
      <c r="ARJ49" s="63"/>
      <c r="ARK49" s="63"/>
      <c r="ARL49" s="63"/>
      <c r="ARM49" s="63"/>
      <c r="ARN49" s="63"/>
      <c r="ARO49" s="63"/>
      <c r="ARP49" s="63"/>
      <c r="ARQ49" s="63"/>
      <c r="ARR49" s="63"/>
      <c r="ARS49" s="63"/>
      <c r="ART49" s="63"/>
      <c r="ARU49" s="63"/>
      <c r="ARV49" s="63"/>
      <c r="ARW49" s="63"/>
      <c r="ARX49" s="63"/>
      <c r="ARY49" s="63"/>
      <c r="ARZ49" s="63"/>
      <c r="ASA49" s="63"/>
      <c r="ASB49" s="63"/>
      <c r="ASC49" s="63"/>
      <c r="ASD49" s="63"/>
      <c r="ASE49" s="63"/>
      <c r="ASF49" s="63"/>
      <c r="ASG49" s="63"/>
      <c r="ASH49" s="63"/>
      <c r="ASI49" s="63"/>
      <c r="ASJ49" s="63"/>
      <c r="ASK49" s="63"/>
      <c r="ASL49" s="63"/>
      <c r="ASM49" s="63"/>
      <c r="ASN49" s="63"/>
      <c r="ASO49" s="63"/>
      <c r="ASP49" s="63"/>
      <c r="ASQ49" s="63"/>
      <c r="ASR49" s="63"/>
      <c r="ASS49" s="63"/>
      <c r="AST49" s="63"/>
      <c r="ASU49" s="63"/>
      <c r="ASV49" s="63"/>
      <c r="ASW49" s="63"/>
      <c r="ASX49" s="63"/>
      <c r="ASY49" s="63"/>
      <c r="ASZ49" s="63"/>
      <c r="ATA49" s="63"/>
      <c r="ATB49" s="63"/>
      <c r="ATC49" s="63"/>
      <c r="ATD49" s="63"/>
      <c r="ATE49" s="63"/>
      <c r="ATF49" s="63"/>
      <c r="ATG49" s="63"/>
      <c r="ATH49" s="63"/>
      <c r="ATI49" s="63"/>
      <c r="ATJ49" s="63"/>
      <c r="ATK49" s="63"/>
      <c r="ATL49" s="63"/>
      <c r="ATM49" s="63"/>
      <c r="ATN49" s="63"/>
      <c r="ATO49" s="63"/>
      <c r="ATP49" s="63"/>
      <c r="ATQ49" s="63"/>
      <c r="ATR49" s="63"/>
      <c r="ATS49" s="63"/>
      <c r="ATT49" s="63"/>
      <c r="ATU49" s="63"/>
      <c r="ATV49" s="63"/>
      <c r="ATW49" s="63"/>
      <c r="ATX49" s="63"/>
      <c r="ATY49" s="63"/>
      <c r="ATZ49" s="63"/>
      <c r="AUA49" s="63"/>
      <c r="AUB49" s="63"/>
      <c r="AUC49" s="63"/>
      <c r="AUD49" s="63"/>
      <c r="AUE49" s="63"/>
      <c r="AUF49" s="63"/>
      <c r="AUG49" s="63"/>
      <c r="AUH49" s="63"/>
      <c r="AUI49" s="63"/>
      <c r="AUJ49" s="63"/>
      <c r="AUK49" s="63"/>
      <c r="AUL49" s="63"/>
      <c r="AUM49" s="63"/>
      <c r="AUN49" s="63"/>
      <c r="AUO49" s="63"/>
      <c r="AUP49" s="63"/>
      <c r="AUQ49" s="63"/>
      <c r="AUR49" s="63"/>
      <c r="AUS49" s="63"/>
      <c r="AUT49" s="63"/>
      <c r="AUU49" s="63"/>
      <c r="AUV49" s="63"/>
      <c r="AUW49" s="63"/>
      <c r="AUX49" s="63"/>
      <c r="AUY49" s="63"/>
      <c r="AUZ49" s="63"/>
      <c r="AVA49" s="63"/>
      <c r="AVB49" s="63"/>
      <c r="AVC49" s="63"/>
      <c r="AVD49" s="63"/>
      <c r="AVE49" s="63"/>
      <c r="AVF49" s="63"/>
      <c r="AVG49" s="63"/>
      <c r="AVH49" s="63"/>
      <c r="AVI49" s="63"/>
      <c r="AVJ49" s="63"/>
      <c r="AVK49" s="63"/>
      <c r="AVL49" s="63"/>
      <c r="AVM49" s="63"/>
      <c r="AVN49" s="63"/>
      <c r="AVO49" s="63"/>
      <c r="AVP49" s="63"/>
      <c r="AVQ49" s="63"/>
      <c r="AVR49" s="63"/>
      <c r="AVS49" s="63"/>
      <c r="AVT49" s="63"/>
      <c r="AVU49" s="63"/>
      <c r="AVV49" s="63"/>
      <c r="AVW49" s="63"/>
      <c r="AVX49" s="63"/>
      <c r="AVY49" s="63"/>
      <c r="AVZ49" s="63"/>
      <c r="AWA49" s="63"/>
      <c r="AWB49" s="63"/>
      <c r="AWC49" s="63"/>
      <c r="AWD49" s="63"/>
      <c r="AWE49" s="63"/>
      <c r="AWF49" s="63"/>
      <c r="AWG49" s="63"/>
      <c r="AWH49" s="63"/>
      <c r="AWI49" s="63"/>
      <c r="AWJ49" s="63"/>
      <c r="AWK49" s="63"/>
      <c r="AWL49" s="63"/>
      <c r="AWM49" s="63"/>
      <c r="AWN49" s="63"/>
      <c r="AWO49" s="63"/>
      <c r="AWP49" s="63"/>
      <c r="AWQ49" s="63"/>
      <c r="AWR49" s="63"/>
      <c r="AWS49" s="63"/>
      <c r="AWT49" s="63"/>
      <c r="AWU49" s="63"/>
      <c r="AWV49" s="63"/>
      <c r="AWW49" s="63"/>
      <c r="AWX49" s="63"/>
      <c r="AWY49" s="63"/>
      <c r="AWZ49" s="63"/>
      <c r="AXA49" s="63"/>
      <c r="AXB49" s="63"/>
      <c r="AXC49" s="63"/>
      <c r="AXD49" s="63"/>
      <c r="AXE49" s="63"/>
      <c r="AXF49" s="63"/>
      <c r="AXG49" s="63"/>
      <c r="AXH49" s="63"/>
      <c r="AXI49" s="63"/>
      <c r="AXJ49" s="63"/>
      <c r="AXK49" s="63"/>
      <c r="AXL49" s="63"/>
      <c r="AXM49" s="63"/>
      <c r="AXN49" s="63"/>
      <c r="AXO49" s="63"/>
      <c r="AXP49" s="63"/>
      <c r="AXQ49" s="63"/>
      <c r="AXR49" s="63"/>
      <c r="AXS49" s="63"/>
      <c r="AXT49" s="63"/>
      <c r="AXU49" s="63"/>
      <c r="AXV49" s="63"/>
      <c r="AXW49" s="63"/>
      <c r="AXX49" s="63"/>
      <c r="AXY49" s="63"/>
      <c r="AXZ49" s="63"/>
      <c r="AYA49" s="63"/>
      <c r="AYB49" s="63"/>
      <c r="AYC49" s="63"/>
      <c r="AYD49" s="63"/>
      <c r="AYE49" s="63"/>
      <c r="AYF49" s="63"/>
      <c r="AYG49" s="63"/>
      <c r="AYH49" s="63"/>
      <c r="AYI49" s="63"/>
      <c r="AYJ49" s="63"/>
      <c r="AYK49" s="63"/>
      <c r="AYL49" s="63"/>
      <c r="AYM49" s="63"/>
      <c r="AYN49" s="63"/>
      <c r="AYO49" s="63"/>
      <c r="AYP49" s="63"/>
      <c r="AYQ49" s="63"/>
      <c r="AYR49" s="63"/>
      <c r="AYS49" s="63"/>
      <c r="AYT49" s="63"/>
      <c r="AYU49" s="63"/>
      <c r="AYV49" s="63"/>
      <c r="AYW49" s="63"/>
      <c r="AYX49" s="63"/>
      <c r="AYY49" s="63"/>
      <c r="AYZ49" s="63"/>
      <c r="AZA49" s="63"/>
      <c r="AZB49" s="63"/>
      <c r="AZC49" s="63"/>
      <c r="AZD49" s="63"/>
      <c r="AZE49" s="63"/>
      <c r="AZF49" s="63"/>
      <c r="AZG49" s="63"/>
      <c r="AZH49" s="63"/>
      <c r="AZI49" s="63"/>
      <c r="AZJ49" s="63"/>
      <c r="AZK49" s="63"/>
      <c r="AZL49" s="63"/>
      <c r="AZM49" s="63"/>
      <c r="AZN49" s="63"/>
      <c r="AZO49" s="63"/>
      <c r="AZP49" s="63"/>
      <c r="AZQ49" s="63"/>
      <c r="AZR49" s="63"/>
      <c r="AZS49" s="63"/>
      <c r="AZT49" s="63"/>
      <c r="AZU49" s="63"/>
      <c r="AZV49" s="63"/>
      <c r="AZW49" s="63"/>
      <c r="AZX49" s="63"/>
      <c r="AZY49" s="63"/>
      <c r="AZZ49" s="63"/>
      <c r="BAA49" s="63"/>
      <c r="BAB49" s="63"/>
      <c r="BAC49" s="63"/>
      <c r="BAD49" s="63"/>
      <c r="BAE49" s="63"/>
      <c r="BAF49" s="63"/>
      <c r="BAG49" s="63"/>
      <c r="BAH49" s="63"/>
      <c r="BAI49" s="63"/>
      <c r="BAJ49" s="63"/>
      <c r="BAK49" s="63"/>
      <c r="BAL49" s="63"/>
      <c r="BAM49" s="63"/>
      <c r="BAN49" s="63"/>
      <c r="BAO49" s="63"/>
      <c r="BAP49" s="63"/>
      <c r="BAQ49" s="63"/>
      <c r="BAR49" s="63"/>
      <c r="BAS49" s="63"/>
      <c r="BAT49" s="63"/>
      <c r="BAU49" s="63"/>
      <c r="BAV49" s="63"/>
      <c r="BAW49" s="63"/>
      <c r="BAX49" s="63"/>
      <c r="BAY49" s="63"/>
      <c r="BAZ49" s="63"/>
      <c r="BBA49" s="63"/>
      <c r="BBB49" s="63"/>
      <c r="BBC49" s="63"/>
      <c r="BBD49" s="63"/>
      <c r="BBE49" s="63"/>
      <c r="BBF49" s="63"/>
      <c r="BBG49" s="63"/>
      <c r="BBH49" s="63"/>
      <c r="BBI49" s="63"/>
      <c r="BBJ49" s="63"/>
      <c r="BBK49" s="63"/>
      <c r="BBL49" s="63"/>
      <c r="BBM49" s="63"/>
      <c r="BBN49" s="63"/>
      <c r="BBO49" s="63"/>
      <c r="BBP49" s="63"/>
      <c r="BBQ49" s="63"/>
      <c r="BBR49" s="63"/>
      <c r="BBS49" s="63"/>
      <c r="BBT49" s="63"/>
      <c r="BBU49" s="63"/>
      <c r="BBV49" s="63"/>
      <c r="BBW49" s="63"/>
      <c r="BBX49" s="63"/>
      <c r="BBY49" s="63"/>
      <c r="BBZ49" s="63"/>
      <c r="BCA49" s="63"/>
      <c r="BCB49" s="63"/>
      <c r="BCC49" s="63"/>
      <c r="BCD49" s="63"/>
      <c r="BCE49" s="63"/>
      <c r="BCF49" s="63"/>
      <c r="BCG49" s="63"/>
      <c r="BCH49" s="63"/>
      <c r="BCI49" s="63"/>
      <c r="BCJ49" s="63"/>
      <c r="BCK49" s="63"/>
      <c r="BCL49" s="63"/>
      <c r="BCM49" s="63"/>
      <c r="BCN49" s="63"/>
      <c r="BCO49" s="63"/>
      <c r="BCP49" s="63"/>
      <c r="BCQ49" s="63"/>
      <c r="BCR49" s="63"/>
      <c r="BCS49" s="63"/>
      <c r="BCT49" s="63"/>
      <c r="BCU49" s="63"/>
      <c r="BCV49" s="63"/>
      <c r="BCW49" s="63"/>
      <c r="BCX49" s="63"/>
      <c r="BCY49" s="63"/>
      <c r="BCZ49" s="63"/>
      <c r="BDA49" s="63"/>
      <c r="BDB49" s="63"/>
      <c r="BDC49" s="63"/>
      <c r="BDD49" s="63"/>
      <c r="BDE49" s="63"/>
      <c r="BDF49" s="63"/>
      <c r="BDG49" s="63"/>
      <c r="BDH49" s="63"/>
      <c r="BDI49" s="63"/>
      <c r="BDJ49" s="63"/>
      <c r="BDK49" s="63"/>
      <c r="BDL49" s="63"/>
      <c r="BDM49" s="63"/>
      <c r="BDN49" s="63"/>
      <c r="BDO49" s="63"/>
      <c r="BDP49" s="63"/>
      <c r="BDQ49" s="63"/>
      <c r="BDR49" s="63"/>
      <c r="BDS49" s="63"/>
      <c r="BDT49" s="63"/>
      <c r="BDU49" s="63"/>
      <c r="BDV49" s="63"/>
      <c r="BDW49" s="63"/>
      <c r="BDX49" s="63"/>
      <c r="BDY49" s="63"/>
      <c r="BDZ49" s="63"/>
      <c r="BEA49" s="63"/>
      <c r="BEB49" s="63"/>
      <c r="BEC49" s="63"/>
      <c r="BED49" s="63"/>
      <c r="BEE49" s="63"/>
      <c r="BEF49" s="63"/>
      <c r="BEG49" s="63"/>
      <c r="BEH49" s="63"/>
      <c r="BEI49" s="63"/>
      <c r="BEJ49" s="63"/>
      <c r="BEK49" s="63"/>
      <c r="BEL49" s="63"/>
      <c r="BEM49" s="63"/>
      <c r="BEN49" s="63"/>
      <c r="BEO49" s="63"/>
      <c r="BEP49" s="63"/>
      <c r="BEQ49" s="63"/>
      <c r="BER49" s="63"/>
      <c r="BES49" s="63"/>
      <c r="BET49" s="63"/>
      <c r="BEU49" s="63"/>
      <c r="BEV49" s="63"/>
      <c r="BEW49" s="63"/>
      <c r="BEX49" s="63"/>
      <c r="BEY49" s="63"/>
      <c r="BEZ49" s="63"/>
      <c r="BFA49" s="63"/>
      <c r="BFB49" s="63"/>
      <c r="BFC49" s="63"/>
      <c r="BFD49" s="63"/>
      <c r="BFE49" s="63"/>
      <c r="BFF49" s="63"/>
      <c r="BFG49" s="63"/>
      <c r="BFH49" s="63"/>
      <c r="BFI49" s="63"/>
      <c r="BFJ49" s="63"/>
      <c r="BFK49" s="63"/>
      <c r="BFL49" s="63"/>
      <c r="BFM49" s="63"/>
      <c r="BFN49" s="63"/>
      <c r="BFO49" s="63"/>
      <c r="BFP49" s="63"/>
      <c r="BFQ49" s="63"/>
      <c r="BFR49" s="63"/>
      <c r="BFS49" s="63"/>
      <c r="BFT49" s="63"/>
      <c r="BFU49" s="63"/>
      <c r="BFV49" s="63"/>
      <c r="BFW49" s="63"/>
      <c r="BFX49" s="63"/>
      <c r="BFY49" s="63"/>
      <c r="BFZ49" s="63"/>
      <c r="BGA49" s="63"/>
      <c r="BGB49" s="63"/>
      <c r="BGC49" s="63"/>
      <c r="BGD49" s="63"/>
      <c r="BGE49" s="63"/>
      <c r="BGF49" s="63"/>
      <c r="BGG49" s="63"/>
      <c r="BGH49" s="63"/>
      <c r="BGI49" s="63"/>
      <c r="BGJ49" s="63"/>
      <c r="BGK49" s="63"/>
      <c r="BGL49" s="63"/>
      <c r="BGM49" s="63"/>
      <c r="BGN49" s="63"/>
      <c r="BGO49" s="63"/>
      <c r="BGP49" s="63"/>
      <c r="BGQ49" s="63"/>
      <c r="BGR49" s="63"/>
      <c r="BGS49" s="63"/>
      <c r="BGT49" s="63"/>
      <c r="BGU49" s="63"/>
      <c r="BGV49" s="63"/>
      <c r="BGW49" s="63"/>
      <c r="BGX49" s="63"/>
      <c r="BGY49" s="63"/>
      <c r="BGZ49" s="63"/>
      <c r="BHA49" s="63"/>
      <c r="BHB49" s="63"/>
      <c r="BHC49" s="63"/>
      <c r="BHD49" s="63"/>
      <c r="BHE49" s="63"/>
      <c r="BHF49" s="63"/>
      <c r="BHG49" s="63"/>
      <c r="BHH49" s="63"/>
      <c r="BHI49" s="63"/>
      <c r="BHJ49" s="63"/>
      <c r="BHK49" s="63"/>
      <c r="BHL49" s="63"/>
      <c r="BHM49" s="63"/>
      <c r="BHN49" s="63"/>
      <c r="BHO49" s="63"/>
      <c r="BHP49" s="63"/>
      <c r="BHQ49" s="63"/>
      <c r="BHR49" s="63"/>
      <c r="BHS49" s="63"/>
      <c r="BHT49" s="63"/>
      <c r="BHU49" s="63"/>
      <c r="BHV49" s="63"/>
      <c r="BHW49" s="63"/>
      <c r="BHX49" s="63"/>
      <c r="BHY49" s="63"/>
      <c r="BHZ49" s="63"/>
      <c r="BIA49" s="63"/>
      <c r="BIB49" s="63"/>
      <c r="BIC49" s="63"/>
      <c r="BID49" s="63"/>
      <c r="BIE49" s="63"/>
      <c r="BIF49" s="63"/>
      <c r="BIG49" s="63"/>
      <c r="BIH49" s="63"/>
      <c r="BII49" s="63"/>
      <c r="BIJ49" s="63"/>
      <c r="BIK49" s="63"/>
      <c r="BIL49" s="63"/>
      <c r="BIM49" s="63"/>
      <c r="BIN49" s="63"/>
      <c r="BIO49" s="63"/>
      <c r="BIP49" s="63"/>
      <c r="BIQ49" s="63"/>
      <c r="BIR49" s="63"/>
      <c r="BIS49" s="63"/>
      <c r="BIT49" s="63"/>
      <c r="BIU49" s="63"/>
      <c r="BIV49" s="63"/>
      <c r="BIW49" s="63"/>
      <c r="BIX49" s="63"/>
      <c r="BIY49" s="63"/>
      <c r="BIZ49" s="63"/>
      <c r="BJA49" s="63"/>
      <c r="BJB49" s="63"/>
      <c r="BJC49" s="63"/>
      <c r="BJD49" s="63"/>
      <c r="BJE49" s="63"/>
      <c r="BJF49" s="63"/>
      <c r="BJG49" s="63"/>
      <c r="BJH49" s="63"/>
      <c r="BJI49" s="63"/>
      <c r="BJJ49" s="63"/>
      <c r="BJK49" s="63"/>
      <c r="BJL49" s="63"/>
      <c r="BJM49" s="63"/>
      <c r="BJN49" s="63"/>
      <c r="BJO49" s="63"/>
      <c r="BJP49" s="63"/>
      <c r="BJQ49" s="63"/>
      <c r="BJR49" s="63"/>
      <c r="BJS49" s="63"/>
      <c r="BJT49" s="63"/>
      <c r="BJU49" s="63"/>
      <c r="BJV49" s="63"/>
      <c r="BJW49" s="63"/>
      <c r="BJX49" s="63"/>
      <c r="BJY49" s="63"/>
      <c r="BJZ49" s="63"/>
      <c r="BKA49" s="63"/>
      <c r="BKB49" s="63"/>
      <c r="BKC49" s="63"/>
      <c r="BKD49" s="63"/>
      <c r="BKE49" s="63"/>
      <c r="BKF49" s="63"/>
      <c r="BKG49" s="63"/>
      <c r="BKH49" s="63"/>
      <c r="BKI49" s="63"/>
      <c r="BKJ49" s="63"/>
      <c r="BKK49" s="63"/>
      <c r="BKL49" s="63"/>
      <c r="BKM49" s="63"/>
      <c r="BKN49" s="63"/>
      <c r="BKO49" s="63"/>
      <c r="BKP49" s="63"/>
      <c r="BKQ49" s="63"/>
      <c r="BKR49" s="63"/>
      <c r="BKS49" s="63"/>
      <c r="BKT49" s="63"/>
      <c r="BKU49" s="63"/>
      <c r="BKV49" s="63"/>
      <c r="BKW49" s="63"/>
      <c r="BKX49" s="63"/>
      <c r="BKY49" s="63"/>
      <c r="BKZ49" s="63"/>
      <c r="BLA49" s="63"/>
      <c r="BLB49" s="63"/>
      <c r="BLC49" s="63"/>
      <c r="BLD49" s="63"/>
      <c r="BLE49" s="63"/>
      <c r="BLF49" s="63"/>
      <c r="BLG49" s="63"/>
      <c r="BLH49" s="63"/>
      <c r="BLI49" s="63"/>
      <c r="BLJ49" s="63"/>
      <c r="BLK49" s="63"/>
      <c r="BLL49" s="63"/>
      <c r="BLM49" s="63"/>
      <c r="BLN49" s="63"/>
      <c r="BLO49" s="63"/>
      <c r="BLP49" s="63"/>
      <c r="BLQ49" s="63"/>
      <c r="BLR49" s="63"/>
      <c r="BLS49" s="63"/>
      <c r="BLT49" s="63"/>
      <c r="BLU49" s="63"/>
      <c r="BLV49" s="63"/>
      <c r="BLW49" s="63"/>
      <c r="BLX49" s="63"/>
      <c r="BLY49" s="63"/>
      <c r="BLZ49" s="63"/>
      <c r="BMA49" s="63"/>
      <c r="BMB49" s="63"/>
      <c r="BMC49" s="63"/>
      <c r="BMD49" s="63"/>
      <c r="BME49" s="63"/>
      <c r="BMF49" s="63"/>
      <c r="BMG49" s="63"/>
      <c r="BMH49" s="63"/>
      <c r="BMI49" s="63"/>
      <c r="BMJ49" s="63"/>
      <c r="BMK49" s="63"/>
      <c r="BML49" s="63"/>
      <c r="BMM49" s="63"/>
      <c r="BMN49" s="63"/>
      <c r="BMO49" s="63"/>
      <c r="BMP49" s="63"/>
      <c r="BMQ49" s="63"/>
      <c r="BMR49" s="63"/>
      <c r="BMS49" s="63"/>
      <c r="BMT49" s="63"/>
      <c r="BMU49" s="63"/>
      <c r="BMV49" s="63"/>
      <c r="BMW49" s="63"/>
      <c r="BMX49" s="63"/>
      <c r="BMY49" s="63"/>
      <c r="BMZ49" s="63"/>
      <c r="BNA49" s="63"/>
      <c r="BNB49" s="63"/>
      <c r="BNC49" s="63"/>
      <c r="BND49" s="63"/>
      <c r="BNE49" s="63"/>
      <c r="BNF49" s="63"/>
      <c r="BNG49" s="63"/>
      <c r="BNH49" s="63"/>
      <c r="BNI49" s="63"/>
      <c r="BNJ49" s="63"/>
      <c r="BNK49" s="63"/>
      <c r="BNL49" s="63"/>
      <c r="BNM49" s="63"/>
      <c r="BNN49" s="63"/>
      <c r="BNO49" s="63"/>
      <c r="BNP49" s="63"/>
      <c r="BNQ49" s="63"/>
      <c r="BNR49" s="63"/>
      <c r="BNS49" s="63"/>
      <c r="BNT49" s="63"/>
      <c r="BNU49" s="63"/>
      <c r="BNV49" s="63"/>
      <c r="BNW49" s="63"/>
      <c r="BNX49" s="63"/>
      <c r="BNY49" s="63"/>
      <c r="BNZ49" s="63"/>
      <c r="BOA49" s="63"/>
      <c r="BOB49" s="63"/>
      <c r="BOC49" s="63"/>
      <c r="BOD49" s="63"/>
      <c r="BOE49" s="63"/>
      <c r="BOF49" s="63"/>
      <c r="BOG49" s="63"/>
      <c r="BOH49" s="63"/>
      <c r="BOI49" s="63"/>
      <c r="BOJ49" s="63"/>
      <c r="BOK49" s="63"/>
      <c r="BOL49" s="63"/>
      <c r="BOM49" s="63"/>
      <c r="BON49" s="63"/>
      <c r="BOO49" s="63"/>
      <c r="BOP49" s="63"/>
      <c r="BOQ49" s="63"/>
      <c r="BOR49" s="63"/>
      <c r="BOS49" s="63"/>
      <c r="BOT49" s="63"/>
      <c r="BOU49" s="63"/>
      <c r="BOV49" s="63"/>
      <c r="BOW49" s="63"/>
      <c r="BOX49" s="63"/>
      <c r="BOY49" s="63"/>
      <c r="BOZ49" s="63"/>
      <c r="BPA49" s="63"/>
      <c r="BPB49" s="63"/>
      <c r="BPC49" s="63"/>
      <c r="BPD49" s="63"/>
      <c r="BPE49" s="63"/>
      <c r="BPF49" s="63"/>
      <c r="BPG49" s="63"/>
      <c r="BPH49" s="63"/>
      <c r="BPI49" s="63"/>
      <c r="BPJ49" s="63"/>
      <c r="BPK49" s="63"/>
      <c r="BPL49" s="63"/>
      <c r="BPM49" s="63"/>
      <c r="BPN49" s="63"/>
      <c r="BPO49" s="63"/>
      <c r="BPP49" s="63"/>
      <c r="BPQ49" s="63"/>
      <c r="BPR49" s="63"/>
      <c r="BPS49" s="63"/>
      <c r="BPT49" s="63"/>
      <c r="BPU49" s="63"/>
      <c r="BPV49" s="63"/>
      <c r="BPW49" s="63"/>
      <c r="BPX49" s="63"/>
      <c r="BPY49" s="63"/>
      <c r="BPZ49" s="63"/>
      <c r="BQA49" s="63"/>
      <c r="BQB49" s="63"/>
      <c r="BQC49" s="63"/>
      <c r="BQD49" s="63"/>
      <c r="BQE49" s="63"/>
      <c r="BQF49" s="63"/>
      <c r="BQG49" s="63"/>
      <c r="BQH49" s="63"/>
      <c r="BQI49" s="63"/>
      <c r="BQJ49" s="63"/>
      <c r="BQK49" s="63"/>
      <c r="BQL49" s="63"/>
      <c r="BQM49" s="63"/>
      <c r="BQN49" s="63"/>
      <c r="BQO49" s="63"/>
      <c r="BQP49" s="63"/>
      <c r="BQQ49" s="63"/>
      <c r="BQR49" s="63"/>
      <c r="BQS49" s="63"/>
      <c r="BQT49" s="63"/>
      <c r="BQU49" s="63"/>
      <c r="BQV49" s="63"/>
      <c r="BQW49" s="63"/>
      <c r="BQX49" s="63"/>
      <c r="BQY49" s="63"/>
      <c r="BQZ49" s="63"/>
      <c r="BRA49" s="63"/>
      <c r="BRB49" s="63"/>
      <c r="BRC49" s="63"/>
      <c r="BRD49" s="63"/>
      <c r="BRE49" s="63"/>
      <c r="BRF49" s="63"/>
      <c r="BRG49" s="63"/>
      <c r="BRH49" s="63"/>
      <c r="BRI49" s="63"/>
      <c r="BRJ49" s="63"/>
      <c r="BRK49" s="63"/>
      <c r="BRL49" s="63"/>
      <c r="BRM49" s="63"/>
      <c r="BRN49" s="63"/>
      <c r="BRO49" s="63"/>
      <c r="BRP49" s="63"/>
      <c r="BRQ49" s="63"/>
      <c r="BRR49" s="63"/>
      <c r="BRS49" s="63"/>
      <c r="BRT49" s="63"/>
      <c r="BRU49" s="63"/>
      <c r="BRV49" s="63"/>
      <c r="BRW49" s="63"/>
      <c r="BRX49" s="63"/>
      <c r="BRY49" s="63"/>
      <c r="BRZ49" s="63"/>
      <c r="BSA49" s="63"/>
      <c r="BSB49" s="63"/>
      <c r="BSC49" s="63"/>
      <c r="BSD49" s="63"/>
      <c r="BSE49" s="63"/>
      <c r="BSF49" s="63"/>
      <c r="BSG49" s="63"/>
      <c r="BSH49" s="63"/>
      <c r="BSI49" s="63"/>
      <c r="BSJ49" s="63"/>
      <c r="BSK49" s="63"/>
      <c r="BSL49" s="63"/>
      <c r="BSM49" s="63"/>
      <c r="BSN49" s="63"/>
      <c r="BSO49" s="63"/>
      <c r="BSP49" s="63"/>
      <c r="BSQ49" s="63"/>
      <c r="BSR49" s="63"/>
      <c r="BSS49" s="63"/>
      <c r="BST49" s="63"/>
      <c r="BSU49" s="63"/>
      <c r="BSV49" s="63"/>
      <c r="BSW49" s="63"/>
      <c r="BSX49" s="63"/>
      <c r="BSY49" s="63"/>
      <c r="BSZ49" s="63"/>
      <c r="BTA49" s="63"/>
      <c r="BTB49" s="63"/>
      <c r="BTC49" s="63"/>
      <c r="BTD49" s="63"/>
      <c r="BTE49" s="63"/>
      <c r="BTF49" s="63"/>
      <c r="BTG49" s="63"/>
      <c r="BTH49" s="63"/>
      <c r="BTI49" s="63"/>
      <c r="BTJ49" s="63"/>
      <c r="BTK49" s="63"/>
      <c r="BTL49" s="63"/>
      <c r="BTM49" s="63"/>
      <c r="BTN49" s="63"/>
      <c r="BTO49" s="63"/>
      <c r="BTP49" s="63"/>
      <c r="BTQ49" s="63"/>
      <c r="BTR49" s="63"/>
      <c r="BTS49" s="63"/>
      <c r="BTT49" s="63"/>
      <c r="BTU49" s="63"/>
      <c r="BTV49" s="63"/>
      <c r="BTW49" s="63"/>
      <c r="BTX49" s="63"/>
      <c r="BTY49" s="63"/>
      <c r="BTZ49" s="63"/>
      <c r="BUA49" s="63"/>
      <c r="BUB49" s="63"/>
      <c r="BUC49" s="63"/>
      <c r="BUD49" s="63"/>
      <c r="BUE49" s="63"/>
      <c r="BUF49" s="63"/>
      <c r="BUG49" s="63"/>
      <c r="BUH49" s="63"/>
      <c r="BUI49" s="63"/>
      <c r="BUJ49" s="63"/>
      <c r="BUK49" s="63"/>
      <c r="BUL49" s="63"/>
      <c r="BUM49" s="63"/>
      <c r="BUN49" s="63"/>
      <c r="BUO49" s="63"/>
      <c r="BUP49" s="63"/>
      <c r="BUQ49" s="63"/>
      <c r="BUR49" s="63"/>
      <c r="BUS49" s="63"/>
      <c r="BUT49" s="63"/>
      <c r="BUU49" s="63"/>
      <c r="BUV49" s="63"/>
      <c r="BUW49" s="63"/>
      <c r="BUX49" s="63"/>
      <c r="BUY49" s="63"/>
      <c r="BUZ49" s="63"/>
      <c r="BVA49" s="63"/>
      <c r="BVB49" s="63"/>
      <c r="BVC49" s="63"/>
      <c r="BVD49" s="63"/>
      <c r="BVE49" s="63"/>
      <c r="BVF49" s="63"/>
      <c r="BVG49" s="63"/>
      <c r="BVH49" s="63"/>
      <c r="BVI49" s="63"/>
      <c r="BVJ49" s="63"/>
      <c r="BVK49" s="63"/>
      <c r="BVL49" s="63"/>
      <c r="BVM49" s="63"/>
      <c r="BVN49" s="63"/>
      <c r="BVO49" s="63"/>
      <c r="BVP49" s="63"/>
      <c r="BVQ49" s="63"/>
      <c r="BVR49" s="63"/>
      <c r="BVS49" s="63"/>
      <c r="BVT49" s="63"/>
      <c r="BVU49" s="63"/>
      <c r="BVV49" s="63"/>
      <c r="BVW49" s="63"/>
      <c r="BVX49" s="63"/>
      <c r="BVY49" s="63"/>
      <c r="BVZ49" s="63"/>
      <c r="BWA49" s="63"/>
      <c r="BWB49" s="63"/>
      <c r="BWC49" s="63"/>
      <c r="BWD49" s="63"/>
      <c r="BWE49" s="63"/>
      <c r="BWF49" s="63"/>
      <c r="BWG49" s="63"/>
      <c r="BWH49" s="63"/>
      <c r="BWI49" s="63"/>
      <c r="BWJ49" s="63"/>
      <c r="BWK49" s="63"/>
      <c r="BWL49" s="63"/>
      <c r="BWM49" s="63"/>
      <c r="BWN49" s="63"/>
      <c r="BWO49" s="63"/>
      <c r="BWP49" s="63"/>
      <c r="BWQ49" s="63"/>
      <c r="BWR49" s="63"/>
      <c r="BWS49" s="63"/>
      <c r="BWT49" s="63"/>
      <c r="BWU49" s="63"/>
      <c r="BWV49" s="63"/>
      <c r="BWW49" s="63"/>
      <c r="BWX49" s="63"/>
      <c r="BWY49" s="63"/>
      <c r="BWZ49" s="63"/>
      <c r="BXA49" s="63"/>
      <c r="BXB49" s="63"/>
      <c r="BXC49" s="63"/>
      <c r="BXD49" s="63"/>
      <c r="BXE49" s="63"/>
      <c r="BXF49" s="63"/>
      <c r="BXG49" s="63"/>
      <c r="BXH49" s="63"/>
      <c r="BXI49" s="63"/>
      <c r="BXJ49" s="63"/>
      <c r="BXK49" s="63"/>
      <c r="BXL49" s="63"/>
      <c r="BXM49" s="63"/>
      <c r="BXN49" s="63"/>
      <c r="BXO49" s="63"/>
      <c r="BXP49" s="63"/>
      <c r="BXQ49" s="63"/>
      <c r="BXR49" s="63"/>
      <c r="BXS49" s="63"/>
      <c r="BXT49" s="63"/>
      <c r="BXU49" s="63"/>
      <c r="BXV49" s="63"/>
      <c r="BXW49" s="63"/>
      <c r="BXX49" s="63"/>
      <c r="BXY49" s="63"/>
      <c r="BXZ49" s="63"/>
      <c r="BYA49" s="63"/>
      <c r="BYB49" s="63"/>
      <c r="BYC49" s="63"/>
      <c r="BYD49" s="63"/>
      <c r="BYE49" s="63"/>
      <c r="BYF49" s="63"/>
      <c r="BYG49" s="63"/>
      <c r="BYH49" s="63"/>
      <c r="BYI49" s="63"/>
      <c r="BYJ49" s="63"/>
      <c r="BYK49" s="63"/>
      <c r="BYL49" s="63"/>
      <c r="BYM49" s="63"/>
      <c r="BYN49" s="63"/>
      <c r="BYO49" s="63"/>
      <c r="BYP49" s="63"/>
      <c r="BYQ49" s="63"/>
      <c r="BYR49" s="63"/>
      <c r="BYS49" s="63"/>
      <c r="BYT49" s="63"/>
      <c r="BYU49" s="63"/>
      <c r="BYV49" s="63"/>
      <c r="BYW49" s="63"/>
      <c r="BYX49" s="63"/>
      <c r="BYY49" s="63"/>
      <c r="BYZ49" s="63"/>
      <c r="BZA49" s="63"/>
      <c r="BZB49" s="63"/>
      <c r="BZC49" s="63"/>
      <c r="BZD49" s="63"/>
      <c r="BZE49" s="63"/>
      <c r="BZF49" s="63"/>
      <c r="BZG49" s="63"/>
      <c r="BZH49" s="63"/>
      <c r="BZI49" s="63"/>
      <c r="BZJ49" s="63"/>
      <c r="BZK49" s="63"/>
      <c r="BZL49" s="63"/>
      <c r="BZM49" s="63"/>
      <c r="BZN49" s="63"/>
      <c r="BZO49" s="63"/>
      <c r="BZP49" s="63"/>
      <c r="BZQ49" s="63"/>
      <c r="BZR49" s="63"/>
      <c r="BZS49" s="63"/>
      <c r="BZT49" s="63"/>
      <c r="BZU49" s="63"/>
      <c r="BZV49" s="63"/>
      <c r="BZW49" s="63"/>
      <c r="BZX49" s="63"/>
      <c r="BZY49" s="63"/>
      <c r="BZZ49" s="63"/>
      <c r="CAA49" s="63"/>
      <c r="CAB49" s="63"/>
      <c r="CAC49" s="63"/>
      <c r="CAD49" s="63"/>
      <c r="CAE49" s="63"/>
      <c r="CAF49" s="63"/>
      <c r="CAG49" s="63"/>
      <c r="CAH49" s="63"/>
      <c r="CAI49" s="63"/>
      <c r="CAJ49" s="63"/>
      <c r="CAK49" s="63"/>
      <c r="CAL49" s="63"/>
      <c r="CAM49" s="63"/>
      <c r="CAN49" s="63"/>
      <c r="CAO49" s="63"/>
      <c r="CAP49" s="63"/>
      <c r="CAQ49" s="63"/>
      <c r="CAR49" s="63"/>
      <c r="CAS49" s="63"/>
      <c r="CAT49" s="63"/>
      <c r="CAU49" s="63"/>
      <c r="CAV49" s="63"/>
      <c r="CAW49" s="63"/>
      <c r="CAX49" s="63"/>
      <c r="CAY49" s="63"/>
      <c r="CAZ49" s="63"/>
      <c r="CBA49" s="63"/>
      <c r="CBB49" s="63"/>
      <c r="CBC49" s="63"/>
      <c r="CBD49" s="63"/>
      <c r="CBE49" s="63"/>
      <c r="CBF49" s="63"/>
      <c r="CBG49" s="63"/>
      <c r="CBH49" s="63"/>
      <c r="CBI49" s="63"/>
      <c r="CBJ49" s="63"/>
      <c r="CBK49" s="63"/>
      <c r="CBL49" s="63"/>
      <c r="CBM49" s="63"/>
      <c r="CBN49" s="63"/>
      <c r="CBO49" s="63"/>
      <c r="CBP49" s="63"/>
      <c r="CBQ49" s="63"/>
      <c r="CBR49" s="63"/>
      <c r="CBS49" s="63"/>
      <c r="CBT49" s="63"/>
      <c r="CBU49" s="63"/>
      <c r="CBV49" s="63"/>
      <c r="CBW49" s="63"/>
      <c r="CBX49" s="63"/>
      <c r="CBY49" s="63"/>
      <c r="CBZ49" s="63"/>
      <c r="CCA49" s="63"/>
      <c r="CCB49" s="63"/>
      <c r="CCC49" s="63"/>
      <c r="CCD49" s="63"/>
      <c r="CCE49" s="63"/>
      <c r="CCF49" s="63"/>
      <c r="CCG49" s="63"/>
      <c r="CCH49" s="63"/>
      <c r="CCI49" s="63"/>
      <c r="CCJ49" s="63"/>
      <c r="CCK49" s="63"/>
      <c r="CCL49" s="63"/>
      <c r="CCM49" s="63"/>
      <c r="CCN49" s="63"/>
      <c r="CCO49" s="63"/>
      <c r="CCP49" s="63"/>
      <c r="CCQ49" s="63"/>
      <c r="CCR49" s="63"/>
      <c r="CCS49" s="63"/>
      <c r="CCT49" s="63"/>
      <c r="CCU49" s="63"/>
      <c r="CCV49" s="63"/>
      <c r="CCW49" s="63"/>
      <c r="CCX49" s="63"/>
      <c r="CCY49" s="63"/>
      <c r="CCZ49" s="63"/>
      <c r="CDA49" s="63"/>
      <c r="CDB49" s="63"/>
      <c r="CDC49" s="63"/>
      <c r="CDD49" s="63"/>
      <c r="CDE49" s="63"/>
      <c r="CDF49" s="63"/>
      <c r="CDG49" s="63"/>
      <c r="CDH49" s="63"/>
      <c r="CDI49" s="63"/>
      <c r="CDJ49" s="63"/>
      <c r="CDK49" s="63"/>
      <c r="CDL49" s="63"/>
      <c r="CDM49" s="63"/>
      <c r="CDN49" s="63"/>
      <c r="CDO49" s="63"/>
      <c r="CDP49" s="63"/>
      <c r="CDQ49" s="63"/>
      <c r="CDR49" s="63"/>
      <c r="CDS49" s="63"/>
      <c r="CDT49" s="63"/>
      <c r="CDU49" s="63"/>
      <c r="CDV49" s="63"/>
      <c r="CDW49" s="63"/>
      <c r="CDX49" s="63"/>
      <c r="CDY49" s="63"/>
      <c r="CDZ49" s="63"/>
      <c r="CEA49" s="63"/>
      <c r="CEB49" s="63"/>
      <c r="CEC49" s="63"/>
      <c r="CED49" s="63"/>
      <c r="CEE49" s="63"/>
      <c r="CEF49" s="63"/>
      <c r="CEG49" s="63"/>
      <c r="CEH49" s="63"/>
      <c r="CEI49" s="63"/>
      <c r="CEJ49" s="63"/>
      <c r="CEK49" s="63"/>
      <c r="CEL49" s="63"/>
      <c r="CEM49" s="63"/>
      <c r="CEN49" s="63"/>
      <c r="CEO49" s="63"/>
      <c r="CEP49" s="63"/>
      <c r="CEQ49" s="63"/>
      <c r="CER49" s="63"/>
      <c r="CES49" s="63"/>
      <c r="CET49" s="63"/>
      <c r="CEU49" s="63"/>
      <c r="CEV49" s="63"/>
      <c r="CEW49" s="63"/>
      <c r="CEX49" s="63"/>
      <c r="CEY49" s="63"/>
      <c r="CEZ49" s="63"/>
      <c r="CFA49" s="63"/>
      <c r="CFB49" s="63"/>
      <c r="CFC49" s="63"/>
      <c r="CFD49" s="63"/>
      <c r="CFE49" s="63"/>
      <c r="CFF49" s="63"/>
      <c r="CFG49" s="63"/>
      <c r="CFH49" s="63"/>
      <c r="CFI49" s="63"/>
      <c r="CFJ49" s="63"/>
      <c r="CFK49" s="63"/>
      <c r="CFL49" s="63"/>
      <c r="CFM49" s="63"/>
      <c r="CFN49" s="63"/>
      <c r="CFO49" s="63"/>
      <c r="CFP49" s="63"/>
      <c r="CFQ49" s="63"/>
      <c r="CFR49" s="63"/>
      <c r="CFS49" s="63"/>
      <c r="CFT49" s="63"/>
      <c r="CFU49" s="63"/>
      <c r="CFV49" s="63"/>
      <c r="CFW49" s="63"/>
      <c r="CFX49" s="63"/>
      <c r="CFY49" s="63"/>
      <c r="CFZ49" s="63"/>
      <c r="CGA49" s="63"/>
      <c r="CGB49" s="63"/>
      <c r="CGC49" s="63"/>
      <c r="CGD49" s="63"/>
      <c r="CGE49" s="63"/>
      <c r="CGF49" s="63"/>
      <c r="CGG49" s="63"/>
      <c r="CGH49" s="63"/>
      <c r="CGI49" s="63"/>
      <c r="CGJ49" s="63"/>
      <c r="CGK49" s="63"/>
      <c r="CGL49" s="63"/>
      <c r="CGM49" s="63"/>
      <c r="CGN49" s="63"/>
      <c r="CGO49" s="63"/>
      <c r="CGP49" s="63"/>
      <c r="CGQ49" s="63"/>
      <c r="CGR49" s="63"/>
      <c r="CGS49" s="63"/>
      <c r="CGT49" s="63"/>
      <c r="CGU49" s="63"/>
      <c r="CGV49" s="63"/>
      <c r="CGW49" s="63"/>
      <c r="CGX49" s="63"/>
      <c r="CGY49" s="63"/>
      <c r="CGZ49" s="63"/>
      <c r="CHA49" s="63"/>
      <c r="CHB49" s="63"/>
      <c r="CHC49" s="63"/>
      <c r="CHD49" s="63"/>
      <c r="CHE49" s="63"/>
      <c r="CHF49" s="63"/>
      <c r="CHG49" s="63"/>
      <c r="CHH49" s="63"/>
      <c r="CHI49" s="63"/>
      <c r="CHJ49" s="63"/>
      <c r="CHK49" s="63"/>
      <c r="CHL49" s="63"/>
      <c r="CHM49" s="63"/>
      <c r="CHN49" s="63"/>
      <c r="CHO49" s="63"/>
      <c r="CHP49" s="63"/>
      <c r="CHQ49" s="63"/>
      <c r="CHR49" s="63"/>
      <c r="CHS49" s="63"/>
      <c r="CHT49" s="63"/>
      <c r="CHU49" s="63"/>
      <c r="CHV49" s="63"/>
      <c r="CHW49" s="63"/>
      <c r="CHX49" s="63"/>
      <c r="CHY49" s="63"/>
      <c r="CHZ49" s="63"/>
      <c r="CIA49" s="63"/>
      <c r="CIB49" s="63"/>
      <c r="CIC49" s="63"/>
      <c r="CID49" s="63"/>
      <c r="CIE49" s="63"/>
      <c r="CIF49" s="63"/>
      <c r="CIG49" s="63"/>
      <c r="CIH49" s="63"/>
      <c r="CII49" s="63"/>
      <c r="CIJ49" s="63"/>
      <c r="CIK49" s="63"/>
      <c r="CIL49" s="63"/>
      <c r="CIM49" s="63"/>
      <c r="CIN49" s="63"/>
      <c r="CIO49" s="63"/>
      <c r="CIP49" s="63"/>
      <c r="CIQ49" s="63"/>
      <c r="CIR49" s="63"/>
      <c r="CIS49" s="63"/>
      <c r="CIT49" s="63"/>
      <c r="CIU49" s="63"/>
      <c r="CIV49" s="63"/>
      <c r="CIW49" s="63"/>
      <c r="CIX49" s="63"/>
      <c r="CIY49" s="63"/>
      <c r="CIZ49" s="63"/>
      <c r="CJA49" s="63"/>
      <c r="CJB49" s="63"/>
      <c r="CJC49" s="63"/>
      <c r="CJD49" s="63"/>
      <c r="CJE49" s="63"/>
      <c r="CJF49" s="63"/>
      <c r="CJG49" s="63"/>
      <c r="CJH49" s="63"/>
      <c r="CJI49" s="63"/>
      <c r="CJJ49" s="63"/>
      <c r="CJK49" s="63"/>
      <c r="CJL49" s="63"/>
      <c r="CJM49" s="63"/>
      <c r="CJN49" s="63"/>
      <c r="CJO49" s="63"/>
      <c r="CJP49" s="63"/>
      <c r="CJQ49" s="63"/>
      <c r="CJR49" s="63"/>
      <c r="CJS49" s="63"/>
      <c r="CJT49" s="63"/>
      <c r="CJU49" s="63"/>
      <c r="CJV49" s="63"/>
      <c r="CJW49" s="63"/>
      <c r="CJX49" s="63"/>
      <c r="CJY49" s="63"/>
      <c r="CJZ49" s="63"/>
      <c r="CKA49" s="63"/>
      <c r="CKB49" s="63"/>
      <c r="CKC49" s="63"/>
      <c r="CKD49" s="63"/>
      <c r="CKE49" s="63"/>
      <c r="CKF49" s="63"/>
      <c r="CKG49" s="63"/>
      <c r="CKH49" s="63"/>
      <c r="CKI49" s="63"/>
      <c r="CKJ49" s="63"/>
      <c r="CKK49" s="63"/>
      <c r="CKL49" s="63"/>
      <c r="CKM49" s="63"/>
      <c r="CKN49" s="63"/>
      <c r="CKO49" s="63"/>
      <c r="CKP49" s="63"/>
      <c r="CKQ49" s="63"/>
      <c r="CKR49" s="63"/>
      <c r="CKS49" s="63"/>
      <c r="CKT49" s="63"/>
      <c r="CKU49" s="63"/>
      <c r="CKV49" s="63"/>
      <c r="CKW49" s="63"/>
      <c r="CKX49" s="63"/>
      <c r="CKY49" s="63"/>
      <c r="CKZ49" s="63"/>
      <c r="CLA49" s="63"/>
      <c r="CLB49" s="63"/>
      <c r="CLC49" s="63"/>
      <c r="CLD49" s="63"/>
      <c r="CLE49" s="63"/>
      <c r="CLF49" s="63"/>
      <c r="CLG49" s="63"/>
      <c r="CLH49" s="63"/>
      <c r="CLI49" s="63"/>
      <c r="CLJ49" s="63"/>
      <c r="CLK49" s="63"/>
      <c r="CLL49" s="63"/>
      <c r="CLM49" s="63"/>
      <c r="CLN49" s="63"/>
      <c r="CLO49" s="63"/>
      <c r="CLP49" s="63"/>
      <c r="CLQ49" s="63"/>
      <c r="CLR49" s="63"/>
      <c r="CLS49" s="63"/>
      <c r="CLT49" s="63"/>
      <c r="CLU49" s="63"/>
      <c r="CLV49" s="63"/>
      <c r="CLW49" s="63"/>
      <c r="CLX49" s="63"/>
      <c r="CLY49" s="63"/>
      <c r="CLZ49" s="63"/>
      <c r="CMA49" s="63"/>
      <c r="CMB49" s="63"/>
      <c r="CMC49" s="63"/>
      <c r="CMD49" s="63"/>
      <c r="CME49" s="63"/>
      <c r="CMF49" s="63"/>
      <c r="CMG49" s="63"/>
      <c r="CMH49" s="63"/>
      <c r="CMI49" s="63"/>
      <c r="CMJ49" s="63"/>
      <c r="CMK49" s="63"/>
      <c r="CML49" s="63"/>
      <c r="CMM49" s="63"/>
      <c r="CMN49" s="63"/>
      <c r="CMO49" s="63"/>
      <c r="CMP49" s="63"/>
      <c r="CMQ49" s="63"/>
      <c r="CMR49" s="63"/>
      <c r="CMS49" s="63"/>
      <c r="CMT49" s="63"/>
      <c r="CMU49" s="63"/>
      <c r="CMV49" s="63"/>
      <c r="CMW49" s="63"/>
      <c r="CMX49" s="63"/>
      <c r="CMY49" s="63"/>
      <c r="CMZ49" s="63"/>
      <c r="CNA49" s="63"/>
      <c r="CNB49" s="63"/>
      <c r="CNC49" s="63"/>
      <c r="CND49" s="63"/>
      <c r="CNE49" s="63"/>
      <c r="CNF49" s="63"/>
      <c r="CNG49" s="63"/>
      <c r="CNH49" s="63"/>
      <c r="CNI49" s="63"/>
      <c r="CNJ49" s="63"/>
      <c r="CNK49" s="63"/>
      <c r="CNL49" s="63"/>
      <c r="CNM49" s="63"/>
      <c r="CNN49" s="63"/>
      <c r="CNO49" s="63"/>
      <c r="CNP49" s="63"/>
      <c r="CNQ49" s="63"/>
      <c r="CNR49" s="63"/>
      <c r="CNS49" s="63"/>
      <c r="CNT49" s="63"/>
      <c r="CNU49" s="63"/>
      <c r="CNV49" s="63"/>
      <c r="CNW49" s="63"/>
      <c r="CNX49" s="63"/>
      <c r="CNY49" s="63"/>
      <c r="CNZ49" s="63"/>
      <c r="COA49" s="63"/>
      <c r="COB49" s="63"/>
      <c r="COC49" s="63"/>
      <c r="COD49" s="63"/>
      <c r="COE49" s="63"/>
      <c r="COF49" s="63"/>
      <c r="COG49" s="63"/>
      <c r="COH49" s="63"/>
      <c r="COI49" s="63"/>
      <c r="COJ49" s="63"/>
      <c r="COK49" s="63"/>
      <c r="COL49" s="63"/>
      <c r="COM49" s="63"/>
      <c r="CON49" s="63"/>
      <c r="COO49" s="63"/>
      <c r="COP49" s="63"/>
      <c r="COQ49" s="63"/>
      <c r="COR49" s="63"/>
      <c r="COS49" s="63"/>
      <c r="COT49" s="63"/>
      <c r="COU49" s="63"/>
      <c r="COV49" s="63"/>
      <c r="COW49" s="63"/>
      <c r="COX49" s="63"/>
      <c r="COY49" s="63"/>
      <c r="COZ49" s="63"/>
      <c r="CPA49" s="63"/>
      <c r="CPB49" s="63"/>
      <c r="CPC49" s="63"/>
      <c r="CPD49" s="63"/>
      <c r="CPE49" s="63"/>
      <c r="CPF49" s="63"/>
      <c r="CPG49" s="63"/>
      <c r="CPH49" s="63"/>
      <c r="CPI49" s="63"/>
      <c r="CPJ49" s="63"/>
      <c r="CPK49" s="63"/>
      <c r="CPL49" s="63"/>
      <c r="CPM49" s="63"/>
      <c r="CPN49" s="63"/>
      <c r="CPO49" s="63"/>
      <c r="CPP49" s="63"/>
      <c r="CPQ49" s="63"/>
      <c r="CPR49" s="63"/>
      <c r="CPS49" s="63"/>
      <c r="CPT49" s="63"/>
      <c r="CPU49" s="63"/>
      <c r="CPV49" s="63"/>
      <c r="CPW49" s="63"/>
      <c r="CPX49" s="63"/>
      <c r="CPY49" s="63"/>
      <c r="CPZ49" s="63"/>
      <c r="CQA49" s="63"/>
      <c r="CQB49" s="63"/>
      <c r="CQC49" s="63"/>
      <c r="CQD49" s="63"/>
      <c r="CQE49" s="63"/>
      <c r="CQF49" s="63"/>
      <c r="CQG49" s="63"/>
      <c r="CQH49" s="63"/>
      <c r="CQI49" s="63"/>
      <c r="CQJ49" s="63"/>
      <c r="CQK49" s="63"/>
      <c r="CQL49" s="63"/>
      <c r="CQM49" s="63"/>
      <c r="CQN49" s="63"/>
      <c r="CQO49" s="63"/>
      <c r="CQP49" s="63"/>
      <c r="CQQ49" s="63"/>
      <c r="CQR49" s="63"/>
      <c r="CQS49" s="63"/>
      <c r="CQT49" s="63"/>
      <c r="CQU49" s="63"/>
      <c r="CQV49" s="63"/>
      <c r="CQW49" s="63"/>
      <c r="CQX49" s="63"/>
      <c r="CQY49" s="63"/>
      <c r="CQZ49" s="63"/>
      <c r="CRA49" s="63"/>
      <c r="CRB49" s="63"/>
      <c r="CRC49" s="63"/>
      <c r="CRD49" s="63"/>
      <c r="CRE49" s="63"/>
      <c r="CRF49" s="63"/>
      <c r="CRG49" s="63"/>
      <c r="CRH49" s="63"/>
      <c r="CRI49" s="63"/>
      <c r="CRJ49" s="63"/>
      <c r="CRK49" s="63"/>
      <c r="CRL49" s="63"/>
      <c r="CRM49" s="63"/>
      <c r="CRN49" s="63"/>
      <c r="CRO49" s="63"/>
      <c r="CRP49" s="63"/>
      <c r="CRQ49" s="63"/>
      <c r="CRR49" s="63"/>
      <c r="CRS49" s="63"/>
      <c r="CRT49" s="63"/>
      <c r="CRU49" s="63"/>
      <c r="CRV49" s="63"/>
      <c r="CRW49" s="63"/>
      <c r="CRX49" s="63"/>
      <c r="CRY49" s="63"/>
      <c r="CRZ49" s="63"/>
      <c r="CSA49" s="63"/>
      <c r="CSB49" s="63"/>
      <c r="CSC49" s="63"/>
      <c r="CSD49" s="63"/>
      <c r="CSE49" s="63"/>
      <c r="CSF49" s="63"/>
      <c r="CSG49" s="63"/>
      <c r="CSH49" s="63"/>
      <c r="CSI49" s="63"/>
      <c r="CSJ49" s="63"/>
      <c r="CSK49" s="63"/>
      <c r="CSL49" s="63"/>
      <c r="CSM49" s="63"/>
      <c r="CSN49" s="63"/>
      <c r="CSO49" s="63"/>
      <c r="CSP49" s="63"/>
      <c r="CSQ49" s="63"/>
      <c r="CSR49" s="63"/>
      <c r="CSS49" s="63"/>
      <c r="CST49" s="63"/>
      <c r="CSU49" s="63"/>
      <c r="CSV49" s="63"/>
      <c r="CSW49" s="63"/>
      <c r="CSX49" s="63"/>
      <c r="CSY49" s="63"/>
      <c r="CSZ49" s="63"/>
      <c r="CTA49" s="63"/>
      <c r="CTB49" s="63"/>
      <c r="CTC49" s="63"/>
      <c r="CTD49" s="63"/>
      <c r="CTE49" s="63"/>
      <c r="CTF49" s="63"/>
      <c r="CTG49" s="63"/>
      <c r="CTH49" s="63"/>
      <c r="CTI49" s="63"/>
      <c r="CTJ49" s="63"/>
      <c r="CTK49" s="63"/>
      <c r="CTL49" s="63"/>
      <c r="CTM49" s="63"/>
      <c r="CTN49" s="63"/>
      <c r="CTO49" s="63"/>
      <c r="CTP49" s="63"/>
      <c r="CTQ49" s="63"/>
      <c r="CTR49" s="63"/>
      <c r="CTS49" s="63"/>
      <c r="CTT49" s="63"/>
      <c r="CTU49" s="63"/>
      <c r="CTV49" s="63"/>
      <c r="CTW49" s="63"/>
      <c r="CTX49" s="63"/>
      <c r="CTY49" s="63"/>
      <c r="CTZ49" s="63"/>
      <c r="CUA49" s="63"/>
      <c r="CUB49" s="63"/>
      <c r="CUC49" s="63"/>
      <c r="CUD49" s="63"/>
      <c r="CUE49" s="63"/>
      <c r="CUF49" s="63"/>
      <c r="CUG49" s="63"/>
      <c r="CUH49" s="63"/>
      <c r="CUI49" s="63"/>
      <c r="CUJ49" s="63"/>
      <c r="CUK49" s="63"/>
      <c r="CUL49" s="63"/>
      <c r="CUM49" s="63"/>
      <c r="CUN49" s="63"/>
      <c r="CUO49" s="63"/>
      <c r="CUP49" s="63"/>
      <c r="CUQ49" s="63"/>
      <c r="CUR49" s="63"/>
      <c r="CUS49" s="63"/>
      <c r="CUT49" s="63"/>
      <c r="CUU49" s="63"/>
      <c r="CUV49" s="63"/>
      <c r="CUW49" s="63"/>
      <c r="CUX49" s="63"/>
      <c r="CUY49" s="63"/>
      <c r="CUZ49" s="63"/>
      <c r="CVA49" s="63"/>
      <c r="CVB49" s="63"/>
      <c r="CVC49" s="63"/>
      <c r="CVD49" s="63"/>
      <c r="CVE49" s="63"/>
      <c r="CVF49" s="63"/>
      <c r="CVG49" s="63"/>
      <c r="CVH49" s="63"/>
      <c r="CVI49" s="63"/>
      <c r="CVJ49" s="63"/>
      <c r="CVK49" s="63"/>
      <c r="CVL49" s="63"/>
      <c r="CVM49" s="63"/>
      <c r="CVN49" s="63"/>
      <c r="CVO49" s="63"/>
      <c r="CVP49" s="63"/>
      <c r="CVQ49" s="63"/>
      <c r="CVR49" s="63"/>
      <c r="CVS49" s="63"/>
      <c r="CVT49" s="63"/>
      <c r="CVU49" s="63"/>
      <c r="CVV49" s="63"/>
      <c r="CVW49" s="63"/>
      <c r="CVX49" s="63"/>
      <c r="CVY49" s="63"/>
      <c r="CVZ49" s="63"/>
      <c r="CWA49" s="63"/>
      <c r="CWB49" s="63"/>
      <c r="CWC49" s="63"/>
      <c r="CWD49" s="63"/>
      <c r="CWE49" s="63"/>
      <c r="CWF49" s="63"/>
      <c r="CWG49" s="63"/>
      <c r="CWH49" s="63"/>
      <c r="CWI49" s="63"/>
      <c r="CWJ49" s="63"/>
      <c r="CWK49" s="63"/>
      <c r="CWL49" s="63"/>
      <c r="CWM49" s="63"/>
      <c r="CWN49" s="63"/>
      <c r="CWO49" s="63"/>
      <c r="CWP49" s="63"/>
      <c r="CWQ49" s="63"/>
      <c r="CWR49" s="63"/>
      <c r="CWS49" s="63"/>
      <c r="CWT49" s="63"/>
      <c r="CWU49" s="63"/>
      <c r="CWV49" s="63"/>
      <c r="CWW49" s="63"/>
      <c r="CWX49" s="63"/>
      <c r="CWY49" s="63"/>
      <c r="CWZ49" s="63"/>
      <c r="CXA49" s="63"/>
      <c r="CXB49" s="63"/>
      <c r="CXC49" s="63"/>
      <c r="CXD49" s="63"/>
      <c r="CXE49" s="63"/>
      <c r="CXF49" s="63"/>
      <c r="CXG49" s="63"/>
      <c r="CXH49" s="63"/>
      <c r="CXI49" s="63"/>
      <c r="CXJ49" s="63"/>
      <c r="CXK49" s="63"/>
      <c r="CXL49" s="63"/>
      <c r="CXM49" s="63"/>
      <c r="CXN49" s="63"/>
      <c r="CXO49" s="63"/>
      <c r="CXP49" s="63"/>
      <c r="CXQ49" s="63"/>
      <c r="CXR49" s="63"/>
      <c r="CXS49" s="63"/>
      <c r="CXT49" s="63"/>
      <c r="CXU49" s="63"/>
      <c r="CXV49" s="63"/>
      <c r="CXW49" s="63"/>
      <c r="CXX49" s="63"/>
      <c r="CXY49" s="63"/>
      <c r="CXZ49" s="63"/>
      <c r="CYA49" s="63"/>
      <c r="CYB49" s="63"/>
      <c r="CYC49" s="63"/>
      <c r="CYD49" s="63"/>
      <c r="CYE49" s="63"/>
      <c r="CYF49" s="63"/>
      <c r="CYG49" s="63"/>
      <c r="CYH49" s="63"/>
      <c r="CYI49" s="63"/>
      <c r="CYJ49" s="63"/>
      <c r="CYK49" s="63"/>
      <c r="CYL49" s="63"/>
      <c r="CYM49" s="63"/>
      <c r="CYN49" s="63"/>
      <c r="CYO49" s="63"/>
      <c r="CYP49" s="63"/>
      <c r="CYQ49" s="63"/>
      <c r="CYR49" s="63"/>
      <c r="CYS49" s="63"/>
      <c r="CYT49" s="63"/>
      <c r="CYU49" s="63"/>
      <c r="CYV49" s="63"/>
      <c r="CYW49" s="63"/>
      <c r="CYX49" s="63"/>
      <c r="CYY49" s="63"/>
      <c r="CYZ49" s="63"/>
      <c r="CZA49" s="63"/>
      <c r="CZB49" s="63"/>
      <c r="CZC49" s="63"/>
      <c r="CZD49" s="63"/>
      <c r="CZE49" s="63"/>
      <c r="CZF49" s="63"/>
      <c r="CZG49" s="63"/>
      <c r="CZH49" s="63"/>
      <c r="CZI49" s="63"/>
      <c r="CZJ49" s="63"/>
      <c r="CZK49" s="63"/>
      <c r="CZL49" s="63"/>
      <c r="CZM49" s="63"/>
      <c r="CZN49" s="63"/>
      <c r="CZO49" s="63"/>
      <c r="CZP49" s="63"/>
      <c r="CZQ49" s="63"/>
      <c r="CZR49" s="63"/>
      <c r="CZS49" s="63"/>
      <c r="CZT49" s="63"/>
      <c r="CZU49" s="63"/>
      <c r="CZV49" s="63"/>
      <c r="CZW49" s="63"/>
      <c r="CZX49" s="63"/>
      <c r="CZY49" s="63"/>
      <c r="CZZ49" s="63"/>
      <c r="DAA49" s="63"/>
      <c r="DAB49" s="63"/>
      <c r="DAC49" s="63"/>
      <c r="DAD49" s="63"/>
      <c r="DAE49" s="63"/>
      <c r="DAF49" s="63"/>
      <c r="DAG49" s="63"/>
      <c r="DAH49" s="63"/>
      <c r="DAI49" s="63"/>
      <c r="DAJ49" s="63"/>
      <c r="DAK49" s="63"/>
      <c r="DAL49" s="63"/>
      <c r="DAM49" s="63"/>
      <c r="DAN49" s="63"/>
      <c r="DAO49" s="63"/>
      <c r="DAP49" s="63"/>
      <c r="DAQ49" s="63"/>
      <c r="DAR49" s="63"/>
      <c r="DAS49" s="63"/>
      <c r="DAT49" s="63"/>
      <c r="DAU49" s="63"/>
      <c r="DAV49" s="63"/>
      <c r="DAW49" s="63"/>
      <c r="DAX49" s="63"/>
      <c r="DAY49" s="63"/>
      <c r="DAZ49" s="63"/>
      <c r="DBA49" s="63"/>
      <c r="DBB49" s="63"/>
      <c r="DBC49" s="63"/>
      <c r="DBD49" s="63"/>
      <c r="DBE49" s="63"/>
      <c r="DBF49" s="63"/>
      <c r="DBG49" s="63"/>
      <c r="DBH49" s="63"/>
      <c r="DBI49" s="63"/>
      <c r="DBJ49" s="63"/>
      <c r="DBK49" s="63"/>
      <c r="DBL49" s="63"/>
      <c r="DBM49" s="63"/>
      <c r="DBN49" s="63"/>
      <c r="DBO49" s="63"/>
      <c r="DBP49" s="63"/>
      <c r="DBQ49" s="63"/>
      <c r="DBR49" s="63"/>
      <c r="DBS49" s="63"/>
      <c r="DBT49" s="63"/>
      <c r="DBU49" s="63"/>
      <c r="DBV49" s="63"/>
      <c r="DBW49" s="63"/>
      <c r="DBX49" s="63"/>
      <c r="DBY49" s="63"/>
      <c r="DBZ49" s="63"/>
      <c r="DCA49" s="63"/>
      <c r="DCB49" s="63"/>
      <c r="DCC49" s="63"/>
      <c r="DCD49" s="63"/>
      <c r="DCE49" s="63"/>
      <c r="DCF49" s="63"/>
      <c r="DCG49" s="63"/>
      <c r="DCH49" s="63"/>
      <c r="DCI49" s="63"/>
      <c r="DCJ49" s="63"/>
      <c r="DCK49" s="63"/>
      <c r="DCL49" s="63"/>
      <c r="DCM49" s="63"/>
      <c r="DCN49" s="63"/>
      <c r="DCO49" s="63"/>
      <c r="DCP49" s="63"/>
      <c r="DCQ49" s="63"/>
      <c r="DCR49" s="63"/>
      <c r="DCS49" s="63"/>
      <c r="DCT49" s="63"/>
      <c r="DCU49" s="63"/>
      <c r="DCV49" s="63"/>
      <c r="DCW49" s="63"/>
      <c r="DCX49" s="63"/>
      <c r="DCY49" s="63"/>
      <c r="DCZ49" s="63"/>
      <c r="DDA49" s="63"/>
      <c r="DDB49" s="63"/>
      <c r="DDC49" s="63"/>
      <c r="DDD49" s="63"/>
      <c r="DDE49" s="63"/>
      <c r="DDF49" s="63"/>
      <c r="DDG49" s="63"/>
      <c r="DDH49" s="63"/>
      <c r="DDI49" s="63"/>
      <c r="DDJ49" s="63"/>
      <c r="DDK49" s="63"/>
      <c r="DDL49" s="63"/>
      <c r="DDM49" s="63"/>
      <c r="DDN49" s="63"/>
      <c r="DDO49" s="63"/>
      <c r="DDP49" s="63"/>
      <c r="DDQ49" s="63"/>
      <c r="DDR49" s="63"/>
      <c r="DDS49" s="63"/>
      <c r="DDT49" s="63"/>
      <c r="DDU49" s="63"/>
      <c r="DDV49" s="63"/>
      <c r="DDW49" s="63"/>
      <c r="DDX49" s="63"/>
      <c r="DDY49" s="63"/>
      <c r="DDZ49" s="63"/>
      <c r="DEA49" s="63"/>
      <c r="DEB49" s="63"/>
      <c r="DEC49" s="63"/>
      <c r="DED49" s="63"/>
      <c r="DEE49" s="63"/>
      <c r="DEF49" s="63"/>
      <c r="DEG49" s="63"/>
      <c r="DEH49" s="63"/>
      <c r="DEI49" s="63"/>
      <c r="DEJ49" s="63"/>
      <c r="DEK49" s="63"/>
      <c r="DEL49" s="63"/>
      <c r="DEM49" s="63"/>
      <c r="DEN49" s="63"/>
      <c r="DEO49" s="63"/>
      <c r="DEP49" s="63"/>
      <c r="DEQ49" s="63"/>
      <c r="DER49" s="63"/>
      <c r="DES49" s="63"/>
      <c r="DET49" s="63"/>
      <c r="DEU49" s="63"/>
      <c r="DEV49" s="63"/>
      <c r="DEW49" s="63"/>
      <c r="DEX49" s="63"/>
      <c r="DEY49" s="63"/>
      <c r="DEZ49" s="63"/>
      <c r="DFA49" s="63"/>
      <c r="DFB49" s="63"/>
      <c r="DFC49" s="63"/>
      <c r="DFD49" s="63"/>
      <c r="DFE49" s="63"/>
      <c r="DFF49" s="63"/>
      <c r="DFG49" s="63"/>
      <c r="DFH49" s="63"/>
      <c r="DFI49" s="63"/>
      <c r="DFJ49" s="63"/>
      <c r="DFK49" s="63"/>
      <c r="DFL49" s="63"/>
      <c r="DFM49" s="63"/>
      <c r="DFN49" s="63"/>
      <c r="DFO49" s="63"/>
      <c r="DFP49" s="63"/>
      <c r="DFQ49" s="63"/>
      <c r="DFR49" s="63"/>
      <c r="DFS49" s="63"/>
      <c r="DFT49" s="63"/>
      <c r="DFU49" s="63"/>
      <c r="DFV49" s="63"/>
      <c r="DFW49" s="63"/>
      <c r="DFX49" s="63"/>
      <c r="DFY49" s="63"/>
      <c r="DFZ49" s="63"/>
      <c r="DGA49" s="63"/>
      <c r="DGB49" s="63"/>
      <c r="DGC49" s="63"/>
      <c r="DGD49" s="63"/>
      <c r="DGE49" s="63"/>
      <c r="DGF49" s="63"/>
      <c r="DGG49" s="63"/>
      <c r="DGH49" s="63"/>
      <c r="DGI49" s="63"/>
      <c r="DGJ49" s="63"/>
      <c r="DGK49" s="63"/>
      <c r="DGL49" s="63"/>
      <c r="DGM49" s="63"/>
      <c r="DGN49" s="63"/>
      <c r="DGO49" s="63"/>
      <c r="DGP49" s="63"/>
      <c r="DGQ49" s="63"/>
      <c r="DGR49" s="63"/>
      <c r="DGS49" s="63"/>
      <c r="DGT49" s="63"/>
      <c r="DGU49" s="63"/>
      <c r="DGV49" s="63"/>
      <c r="DGW49" s="63"/>
      <c r="DGX49" s="63"/>
      <c r="DGY49" s="63"/>
      <c r="DGZ49" s="63"/>
      <c r="DHA49" s="63"/>
      <c r="DHB49" s="63"/>
      <c r="DHC49" s="63"/>
      <c r="DHD49" s="63"/>
      <c r="DHE49" s="63"/>
      <c r="DHF49" s="63"/>
      <c r="DHG49" s="63"/>
      <c r="DHH49" s="63"/>
      <c r="DHI49" s="63"/>
      <c r="DHJ49" s="63"/>
      <c r="DHK49" s="63"/>
      <c r="DHL49" s="63"/>
      <c r="DHM49" s="63"/>
      <c r="DHN49" s="63"/>
      <c r="DHO49" s="63"/>
      <c r="DHP49" s="63"/>
      <c r="DHQ49" s="63"/>
      <c r="DHR49" s="63"/>
      <c r="DHS49" s="63"/>
      <c r="DHT49" s="63"/>
      <c r="DHU49" s="63"/>
      <c r="DHV49" s="63"/>
      <c r="DHW49" s="63"/>
      <c r="DHX49" s="63"/>
      <c r="DHY49" s="63"/>
      <c r="DHZ49" s="63"/>
      <c r="DIA49" s="63"/>
      <c r="DIB49" s="63"/>
      <c r="DIC49" s="63"/>
      <c r="DID49" s="63"/>
      <c r="DIE49" s="63"/>
      <c r="DIF49" s="63"/>
      <c r="DIG49" s="63"/>
      <c r="DIH49" s="63"/>
      <c r="DII49" s="63"/>
      <c r="DIJ49" s="63"/>
      <c r="DIK49" s="63"/>
      <c r="DIL49" s="63"/>
      <c r="DIM49" s="63"/>
      <c r="DIN49" s="63"/>
      <c r="DIO49" s="63"/>
      <c r="DIP49" s="63"/>
      <c r="DIQ49" s="63"/>
      <c r="DIR49" s="63"/>
      <c r="DIS49" s="63"/>
      <c r="DIT49" s="63"/>
      <c r="DIU49" s="63"/>
      <c r="DIV49" s="63"/>
      <c r="DIW49" s="63"/>
      <c r="DIX49" s="63"/>
      <c r="DIY49" s="63"/>
      <c r="DIZ49" s="63"/>
      <c r="DJA49" s="63"/>
      <c r="DJB49" s="63"/>
      <c r="DJC49" s="63"/>
      <c r="DJD49" s="63"/>
      <c r="DJE49" s="63"/>
      <c r="DJF49" s="63"/>
      <c r="DJG49" s="63"/>
      <c r="DJH49" s="63"/>
      <c r="DJI49" s="63"/>
      <c r="DJJ49" s="63"/>
      <c r="DJK49" s="63"/>
      <c r="DJL49" s="63"/>
      <c r="DJM49" s="63"/>
      <c r="DJN49" s="63"/>
      <c r="DJO49" s="63"/>
      <c r="DJP49" s="63"/>
      <c r="DJQ49" s="63"/>
      <c r="DJR49" s="63"/>
      <c r="DJS49" s="63"/>
      <c r="DJT49" s="63"/>
      <c r="DJU49" s="63"/>
      <c r="DJV49" s="63"/>
      <c r="DJW49" s="63"/>
      <c r="DJX49" s="63"/>
      <c r="DJY49" s="63"/>
      <c r="DJZ49" s="63"/>
      <c r="DKA49" s="63"/>
      <c r="DKB49" s="63"/>
      <c r="DKC49" s="63"/>
      <c r="DKD49" s="63"/>
      <c r="DKE49" s="63"/>
      <c r="DKF49" s="63"/>
      <c r="DKG49" s="63"/>
      <c r="DKH49" s="63"/>
      <c r="DKI49" s="63"/>
      <c r="DKJ49" s="63"/>
      <c r="DKK49" s="63"/>
      <c r="DKL49" s="63"/>
      <c r="DKM49" s="63"/>
      <c r="DKN49" s="63"/>
      <c r="DKO49" s="63"/>
      <c r="DKP49" s="63"/>
      <c r="DKQ49" s="63"/>
      <c r="DKR49" s="63"/>
      <c r="DKS49" s="63"/>
      <c r="DKT49" s="63"/>
      <c r="DKU49" s="63"/>
      <c r="DKV49" s="63"/>
      <c r="DKW49" s="63"/>
      <c r="DKX49" s="63"/>
      <c r="DKY49" s="63"/>
      <c r="DKZ49" s="63"/>
      <c r="DLA49" s="63"/>
      <c r="DLB49" s="63"/>
      <c r="DLC49" s="63"/>
      <c r="DLD49" s="63"/>
      <c r="DLE49" s="63"/>
      <c r="DLF49" s="63"/>
      <c r="DLG49" s="63"/>
      <c r="DLH49" s="63"/>
      <c r="DLI49" s="63"/>
      <c r="DLJ49" s="63"/>
      <c r="DLK49" s="63"/>
      <c r="DLL49" s="63"/>
      <c r="DLM49" s="63"/>
      <c r="DLN49" s="63"/>
      <c r="DLO49" s="63"/>
      <c r="DLP49" s="63"/>
      <c r="DLQ49" s="63"/>
      <c r="DLR49" s="63"/>
      <c r="DLS49" s="63"/>
      <c r="DLT49" s="63"/>
      <c r="DLU49" s="63"/>
      <c r="DLV49" s="63"/>
      <c r="DLW49" s="63"/>
      <c r="DLX49" s="63"/>
      <c r="DLY49" s="63"/>
      <c r="DLZ49" s="63"/>
      <c r="DMA49" s="63"/>
      <c r="DMB49" s="63"/>
      <c r="DMC49" s="63"/>
      <c r="DMD49" s="63"/>
      <c r="DME49" s="63"/>
      <c r="DMF49" s="63"/>
      <c r="DMG49" s="63"/>
      <c r="DMH49" s="63"/>
      <c r="DMI49" s="63"/>
      <c r="DMJ49" s="63"/>
      <c r="DMK49" s="63"/>
      <c r="DML49" s="63"/>
      <c r="DMM49" s="63"/>
      <c r="DMN49" s="63"/>
      <c r="DMO49" s="63"/>
      <c r="DMP49" s="63"/>
      <c r="DMQ49" s="63"/>
      <c r="DMR49" s="63"/>
      <c r="DMS49" s="63"/>
      <c r="DMT49" s="63"/>
      <c r="DMU49" s="63"/>
      <c r="DMV49" s="63"/>
      <c r="DMW49" s="63"/>
      <c r="DMX49" s="63"/>
      <c r="DMY49" s="63"/>
      <c r="DMZ49" s="63"/>
      <c r="DNA49" s="63"/>
      <c r="DNB49" s="63"/>
      <c r="DNC49" s="63"/>
      <c r="DND49" s="63"/>
      <c r="DNE49" s="63"/>
      <c r="DNF49" s="63"/>
      <c r="DNG49" s="63"/>
      <c r="DNH49" s="63"/>
      <c r="DNI49" s="63"/>
      <c r="DNJ49" s="63"/>
      <c r="DNK49" s="63"/>
      <c r="DNL49" s="63"/>
      <c r="DNM49" s="63"/>
      <c r="DNN49" s="63"/>
      <c r="DNO49" s="63"/>
      <c r="DNP49" s="63"/>
      <c r="DNQ49" s="63"/>
      <c r="DNR49" s="63"/>
      <c r="DNS49" s="63"/>
      <c r="DNT49" s="63"/>
      <c r="DNU49" s="63"/>
      <c r="DNV49" s="63"/>
      <c r="DNW49" s="63"/>
      <c r="DNX49" s="63"/>
      <c r="DNY49" s="63"/>
      <c r="DNZ49" s="63"/>
      <c r="DOA49" s="63"/>
      <c r="DOB49" s="63"/>
      <c r="DOC49" s="63"/>
      <c r="DOD49" s="63"/>
      <c r="DOE49" s="63"/>
      <c r="DOF49" s="63"/>
      <c r="DOG49" s="63"/>
      <c r="DOH49" s="63"/>
      <c r="DOI49" s="63"/>
      <c r="DOJ49" s="63"/>
      <c r="DOK49" s="63"/>
      <c r="DOL49" s="63"/>
      <c r="DOM49" s="63"/>
      <c r="DON49" s="63"/>
      <c r="DOO49" s="63"/>
      <c r="DOP49" s="63"/>
      <c r="DOQ49" s="63"/>
      <c r="DOR49" s="63"/>
      <c r="DOS49" s="63"/>
      <c r="DOT49" s="63"/>
      <c r="DOU49" s="63"/>
      <c r="DOV49" s="63"/>
      <c r="DOW49" s="63"/>
      <c r="DOX49" s="63"/>
      <c r="DOY49" s="63"/>
      <c r="DOZ49" s="63"/>
      <c r="DPA49" s="63"/>
      <c r="DPB49" s="63"/>
      <c r="DPC49" s="63"/>
      <c r="DPD49" s="63"/>
      <c r="DPE49" s="63"/>
      <c r="DPF49" s="63"/>
      <c r="DPG49" s="63"/>
      <c r="DPH49" s="63"/>
      <c r="DPI49" s="63"/>
      <c r="DPJ49" s="63"/>
      <c r="DPK49" s="63"/>
      <c r="DPL49" s="63"/>
      <c r="DPM49" s="63"/>
      <c r="DPN49" s="63"/>
      <c r="DPO49" s="63"/>
      <c r="DPP49" s="63"/>
      <c r="DPQ49" s="63"/>
      <c r="DPR49" s="63"/>
      <c r="DPS49" s="63"/>
      <c r="DPT49" s="63"/>
      <c r="DPU49" s="63"/>
      <c r="DPV49" s="63"/>
      <c r="DPW49" s="63"/>
      <c r="DPX49" s="63"/>
      <c r="DPY49" s="63"/>
      <c r="DPZ49" s="63"/>
      <c r="DQA49" s="63"/>
      <c r="DQB49" s="63"/>
      <c r="DQC49" s="63"/>
      <c r="DQD49" s="63"/>
      <c r="DQE49" s="63"/>
      <c r="DQF49" s="63"/>
      <c r="DQG49" s="63"/>
      <c r="DQH49" s="63"/>
      <c r="DQI49" s="63"/>
      <c r="DQJ49" s="63"/>
      <c r="DQK49" s="63"/>
      <c r="DQL49" s="63"/>
      <c r="DQM49" s="63"/>
      <c r="DQN49" s="63"/>
      <c r="DQO49" s="63"/>
      <c r="DQP49" s="63"/>
      <c r="DQQ49" s="63"/>
      <c r="DQR49" s="63"/>
      <c r="DQS49" s="63"/>
      <c r="DQT49" s="63"/>
      <c r="DQU49" s="63"/>
      <c r="DQV49" s="63"/>
      <c r="DQW49" s="63"/>
      <c r="DQX49" s="63"/>
      <c r="DQY49" s="63"/>
      <c r="DQZ49" s="63"/>
      <c r="DRA49" s="63"/>
      <c r="DRB49" s="63"/>
      <c r="DRC49" s="63"/>
      <c r="DRD49" s="63"/>
      <c r="DRE49" s="63"/>
      <c r="DRF49" s="63"/>
      <c r="DRG49" s="63"/>
      <c r="DRH49" s="63"/>
      <c r="DRI49" s="63"/>
      <c r="DRJ49" s="63"/>
      <c r="DRK49" s="63"/>
      <c r="DRL49" s="63"/>
      <c r="DRM49" s="63"/>
      <c r="DRN49" s="63"/>
      <c r="DRO49" s="63"/>
      <c r="DRP49" s="63"/>
      <c r="DRQ49" s="63"/>
      <c r="DRR49" s="63"/>
      <c r="DRS49" s="63"/>
      <c r="DRT49" s="63"/>
      <c r="DRU49" s="63"/>
      <c r="DRV49" s="63"/>
      <c r="DRW49" s="63"/>
      <c r="DRX49" s="63"/>
      <c r="DRY49" s="63"/>
      <c r="DRZ49" s="63"/>
      <c r="DSA49" s="63"/>
      <c r="DSB49" s="63"/>
      <c r="DSC49" s="63"/>
      <c r="DSD49" s="63"/>
      <c r="DSE49" s="63"/>
      <c r="DSF49" s="63"/>
      <c r="DSG49" s="63"/>
      <c r="DSH49" s="63"/>
      <c r="DSI49" s="63"/>
      <c r="DSJ49" s="63"/>
      <c r="DSK49" s="63"/>
      <c r="DSL49" s="63"/>
      <c r="DSM49" s="63"/>
      <c r="DSN49" s="63"/>
      <c r="DSO49" s="63"/>
      <c r="DSP49" s="63"/>
      <c r="DSQ49" s="63"/>
      <c r="DSR49" s="63"/>
      <c r="DSS49" s="63"/>
      <c r="DST49" s="63"/>
      <c r="DSU49" s="63"/>
      <c r="DSV49" s="63"/>
      <c r="DSW49" s="63"/>
      <c r="DSX49" s="63"/>
      <c r="DSY49" s="63"/>
      <c r="DSZ49" s="63"/>
      <c r="DTA49" s="63"/>
      <c r="DTB49" s="63"/>
      <c r="DTC49" s="63"/>
      <c r="DTD49" s="63"/>
      <c r="DTE49" s="63"/>
      <c r="DTF49" s="63"/>
      <c r="DTG49" s="63"/>
      <c r="DTH49" s="63"/>
      <c r="DTI49" s="63"/>
      <c r="DTJ49" s="63"/>
      <c r="DTK49" s="63"/>
      <c r="DTL49" s="63"/>
      <c r="DTM49" s="63"/>
      <c r="DTN49" s="63"/>
      <c r="DTO49" s="63"/>
      <c r="DTP49" s="63"/>
      <c r="DTQ49" s="63"/>
      <c r="DTR49" s="63"/>
      <c r="DTS49" s="63"/>
      <c r="DTT49" s="63"/>
      <c r="DTU49" s="63"/>
      <c r="DTV49" s="63"/>
      <c r="DTW49" s="63"/>
      <c r="DTX49" s="63"/>
      <c r="DTY49" s="63"/>
      <c r="DTZ49" s="63"/>
      <c r="DUA49" s="63"/>
      <c r="DUB49" s="63"/>
      <c r="DUC49" s="63"/>
      <c r="DUD49" s="63"/>
      <c r="DUE49" s="63"/>
      <c r="DUF49" s="63"/>
      <c r="DUG49" s="63"/>
      <c r="DUH49" s="63"/>
      <c r="DUI49" s="63"/>
      <c r="DUJ49" s="63"/>
      <c r="DUK49" s="63"/>
      <c r="DUL49" s="63"/>
      <c r="DUM49" s="63"/>
      <c r="DUN49" s="63"/>
      <c r="DUO49" s="63"/>
      <c r="DUP49" s="63"/>
      <c r="DUQ49" s="63"/>
      <c r="DUR49" s="63"/>
      <c r="DUS49" s="63"/>
      <c r="DUT49" s="63"/>
      <c r="DUU49" s="63"/>
      <c r="DUV49" s="63"/>
      <c r="DUW49" s="63"/>
      <c r="DUX49" s="63"/>
      <c r="DUY49" s="63"/>
      <c r="DUZ49" s="63"/>
      <c r="DVA49" s="63"/>
      <c r="DVB49" s="63"/>
      <c r="DVC49" s="63"/>
      <c r="DVD49" s="63"/>
      <c r="DVE49" s="63"/>
      <c r="DVF49" s="63"/>
      <c r="DVG49" s="63"/>
      <c r="DVH49" s="63"/>
      <c r="DVI49" s="63"/>
      <c r="DVJ49" s="63"/>
      <c r="DVK49" s="63"/>
      <c r="DVL49" s="63"/>
      <c r="DVM49" s="63"/>
      <c r="DVN49" s="63"/>
      <c r="DVO49" s="63"/>
      <c r="DVP49" s="63"/>
      <c r="DVQ49" s="63"/>
      <c r="DVR49" s="63"/>
      <c r="DVS49" s="63"/>
      <c r="DVT49" s="63"/>
      <c r="DVU49" s="63"/>
      <c r="DVV49" s="63"/>
      <c r="DVW49" s="63"/>
      <c r="DVX49" s="63"/>
      <c r="DVY49" s="63"/>
      <c r="DVZ49" s="63"/>
      <c r="DWA49" s="63"/>
      <c r="DWB49" s="63"/>
      <c r="DWC49" s="63"/>
      <c r="DWD49" s="63"/>
      <c r="DWE49" s="63"/>
      <c r="DWF49" s="63"/>
      <c r="DWG49" s="63"/>
      <c r="DWH49" s="63"/>
      <c r="DWI49" s="63"/>
      <c r="DWJ49" s="63"/>
      <c r="DWK49" s="63"/>
      <c r="DWL49" s="63"/>
      <c r="DWM49" s="63"/>
      <c r="DWN49" s="63"/>
      <c r="DWO49" s="63"/>
      <c r="DWP49" s="63"/>
      <c r="DWQ49" s="63"/>
      <c r="DWR49" s="63"/>
      <c r="DWS49" s="63"/>
      <c r="DWT49" s="63"/>
      <c r="DWU49" s="63"/>
      <c r="DWV49" s="63"/>
      <c r="DWW49" s="63"/>
      <c r="DWX49" s="63"/>
      <c r="DWY49" s="63"/>
      <c r="DWZ49" s="63"/>
      <c r="DXA49" s="63"/>
      <c r="DXB49" s="63"/>
      <c r="DXC49" s="63"/>
      <c r="DXD49" s="63"/>
      <c r="DXE49" s="63"/>
      <c r="DXF49" s="63"/>
      <c r="DXG49" s="63"/>
      <c r="DXH49" s="63"/>
      <c r="DXI49" s="63"/>
      <c r="DXJ49" s="63"/>
      <c r="DXK49" s="63"/>
      <c r="DXL49" s="63"/>
      <c r="DXM49" s="63"/>
      <c r="DXN49" s="63"/>
      <c r="DXO49" s="63"/>
      <c r="DXP49" s="63"/>
      <c r="DXQ49" s="63"/>
      <c r="DXR49" s="63"/>
      <c r="DXS49" s="63"/>
      <c r="DXT49" s="63"/>
      <c r="DXU49" s="63"/>
      <c r="DXV49" s="63"/>
      <c r="DXW49" s="63"/>
      <c r="DXX49" s="63"/>
      <c r="DXY49" s="63"/>
      <c r="DXZ49" s="63"/>
      <c r="DYA49" s="63"/>
      <c r="DYB49" s="63"/>
      <c r="DYC49" s="63"/>
      <c r="DYD49" s="63"/>
      <c r="DYE49" s="63"/>
      <c r="DYF49" s="63"/>
      <c r="DYG49" s="63"/>
      <c r="DYH49" s="63"/>
      <c r="DYI49" s="63"/>
      <c r="DYJ49" s="63"/>
      <c r="DYK49" s="63"/>
      <c r="DYL49" s="63"/>
      <c r="DYM49" s="63"/>
      <c r="DYN49" s="63"/>
      <c r="DYO49" s="63"/>
      <c r="DYP49" s="63"/>
      <c r="DYQ49" s="63"/>
      <c r="DYR49" s="63"/>
      <c r="DYS49" s="63"/>
      <c r="DYT49" s="63"/>
      <c r="DYU49" s="63"/>
      <c r="DYV49" s="63"/>
      <c r="DYW49" s="63"/>
      <c r="DYX49" s="63"/>
      <c r="DYY49" s="63"/>
      <c r="DYZ49" s="63"/>
      <c r="DZA49" s="63"/>
      <c r="DZB49" s="63"/>
      <c r="DZC49" s="63"/>
      <c r="DZD49" s="63"/>
      <c r="DZE49" s="63"/>
      <c r="DZF49" s="63"/>
      <c r="DZG49" s="63"/>
      <c r="DZH49" s="63"/>
      <c r="DZI49" s="63"/>
      <c r="DZJ49" s="63"/>
      <c r="DZK49" s="63"/>
      <c r="DZL49" s="63"/>
      <c r="DZM49" s="63"/>
      <c r="DZN49" s="63"/>
      <c r="DZO49" s="63"/>
      <c r="DZP49" s="63"/>
      <c r="DZQ49" s="63"/>
      <c r="DZR49" s="63"/>
      <c r="DZS49" s="63"/>
      <c r="DZT49" s="63"/>
      <c r="DZU49" s="63"/>
      <c r="DZV49" s="63"/>
      <c r="DZW49" s="63"/>
      <c r="DZX49" s="63"/>
      <c r="DZY49" s="63"/>
      <c r="DZZ49" s="63"/>
      <c r="EAA49" s="63"/>
      <c r="EAB49" s="63"/>
      <c r="EAC49" s="63"/>
      <c r="EAD49" s="63"/>
      <c r="EAE49" s="63"/>
      <c r="EAF49" s="63"/>
      <c r="EAG49" s="63"/>
      <c r="EAH49" s="63"/>
      <c r="EAI49" s="63"/>
      <c r="EAJ49" s="63"/>
      <c r="EAK49" s="63"/>
      <c r="EAL49" s="63"/>
      <c r="EAM49" s="63"/>
      <c r="EAN49" s="63"/>
      <c r="EAO49" s="63"/>
      <c r="EAP49" s="63"/>
      <c r="EAQ49" s="63"/>
      <c r="EAR49" s="63"/>
      <c r="EAS49" s="63"/>
      <c r="EAT49" s="63"/>
      <c r="EAU49" s="63"/>
      <c r="EAV49" s="63"/>
      <c r="EAW49" s="63"/>
      <c r="EAX49" s="63"/>
      <c r="EAY49" s="63"/>
      <c r="EAZ49" s="63"/>
      <c r="EBA49" s="63"/>
      <c r="EBB49" s="63"/>
      <c r="EBC49" s="63"/>
      <c r="EBD49" s="63"/>
      <c r="EBE49" s="63"/>
      <c r="EBF49" s="63"/>
      <c r="EBG49" s="63"/>
      <c r="EBH49" s="63"/>
      <c r="EBI49" s="63"/>
      <c r="EBJ49" s="63"/>
      <c r="EBK49" s="63"/>
      <c r="EBL49" s="63"/>
      <c r="EBM49" s="63"/>
      <c r="EBN49" s="63"/>
      <c r="EBO49" s="63"/>
      <c r="EBP49" s="63"/>
      <c r="EBQ49" s="63"/>
      <c r="EBR49" s="63"/>
      <c r="EBS49" s="63"/>
      <c r="EBT49" s="63"/>
      <c r="EBU49" s="63"/>
      <c r="EBV49" s="63"/>
      <c r="EBW49" s="63"/>
      <c r="EBX49" s="63"/>
      <c r="EBY49" s="63"/>
      <c r="EBZ49" s="63"/>
      <c r="ECA49" s="63"/>
      <c r="ECB49" s="63"/>
      <c r="ECC49" s="63"/>
      <c r="ECD49" s="63"/>
      <c r="ECE49" s="63"/>
      <c r="ECF49" s="63"/>
      <c r="ECG49" s="63"/>
      <c r="ECH49" s="63"/>
      <c r="ECI49" s="63"/>
      <c r="ECJ49" s="63"/>
      <c r="ECK49" s="63"/>
      <c r="ECL49" s="63"/>
      <c r="ECM49" s="63"/>
      <c r="ECN49" s="63"/>
      <c r="ECO49" s="63"/>
      <c r="ECP49" s="63"/>
      <c r="ECQ49" s="63"/>
      <c r="ECR49" s="63"/>
      <c r="ECS49" s="63"/>
      <c r="ECT49" s="63"/>
      <c r="ECU49" s="63"/>
      <c r="ECV49" s="63"/>
      <c r="ECW49" s="63"/>
      <c r="ECX49" s="63"/>
      <c r="ECY49" s="63"/>
      <c r="ECZ49" s="63"/>
      <c r="EDA49" s="63"/>
      <c r="EDB49" s="63"/>
      <c r="EDC49" s="63"/>
      <c r="EDD49" s="63"/>
      <c r="EDE49" s="63"/>
      <c r="EDF49" s="63"/>
      <c r="EDG49" s="63"/>
      <c r="EDH49" s="63"/>
      <c r="EDI49" s="63"/>
      <c r="EDJ49" s="63"/>
      <c r="EDK49" s="63"/>
      <c r="EDL49" s="63"/>
      <c r="EDM49" s="63"/>
      <c r="EDN49" s="63"/>
      <c r="EDO49" s="63"/>
      <c r="EDP49" s="63"/>
      <c r="EDQ49" s="63"/>
      <c r="EDR49" s="63"/>
      <c r="EDS49" s="63"/>
      <c r="EDT49" s="63"/>
      <c r="EDU49" s="63"/>
      <c r="EDV49" s="63"/>
      <c r="EDW49" s="63"/>
      <c r="EDX49" s="63"/>
      <c r="EDY49" s="63"/>
      <c r="EDZ49" s="63"/>
      <c r="EEA49" s="63"/>
      <c r="EEB49" s="63"/>
      <c r="EEC49" s="63"/>
      <c r="EED49" s="63"/>
      <c r="EEE49" s="63"/>
      <c r="EEF49" s="63"/>
      <c r="EEG49" s="63"/>
      <c r="EEH49" s="63"/>
      <c r="EEI49" s="63"/>
      <c r="EEJ49" s="63"/>
      <c r="EEK49" s="63"/>
      <c r="EEL49" s="63"/>
      <c r="EEM49" s="63"/>
      <c r="EEN49" s="63"/>
      <c r="EEO49" s="63"/>
      <c r="EEP49" s="63"/>
      <c r="EEQ49" s="63"/>
      <c r="EER49" s="63"/>
      <c r="EES49" s="63"/>
      <c r="EET49" s="63"/>
      <c r="EEU49" s="63"/>
      <c r="EEV49" s="63"/>
      <c r="EEW49" s="63"/>
      <c r="EEX49" s="63"/>
      <c r="EEY49" s="63"/>
      <c r="EEZ49" s="63"/>
      <c r="EFA49" s="63"/>
      <c r="EFB49" s="63"/>
      <c r="EFC49" s="63"/>
      <c r="EFD49" s="63"/>
      <c r="EFE49" s="63"/>
      <c r="EFF49" s="63"/>
      <c r="EFG49" s="63"/>
      <c r="EFH49" s="63"/>
      <c r="EFI49" s="63"/>
      <c r="EFJ49" s="63"/>
      <c r="EFK49" s="63"/>
      <c r="EFL49" s="63"/>
      <c r="EFM49" s="63"/>
      <c r="EFN49" s="63"/>
      <c r="EFO49" s="63"/>
      <c r="EFP49" s="63"/>
      <c r="EFQ49" s="63"/>
      <c r="EFR49" s="63"/>
      <c r="EFS49" s="63"/>
      <c r="EFT49" s="63"/>
      <c r="EFU49" s="63"/>
      <c r="EFV49" s="63"/>
      <c r="EFW49" s="63"/>
      <c r="EFX49" s="63"/>
      <c r="EFY49" s="63"/>
      <c r="EFZ49" s="63"/>
      <c r="EGA49" s="63"/>
      <c r="EGB49" s="63"/>
      <c r="EGC49" s="63"/>
      <c r="EGD49" s="63"/>
      <c r="EGE49" s="63"/>
      <c r="EGF49" s="63"/>
      <c r="EGG49" s="63"/>
      <c r="EGH49" s="63"/>
      <c r="EGI49" s="63"/>
      <c r="EGJ49" s="63"/>
      <c r="EGK49" s="63"/>
      <c r="EGL49" s="63"/>
      <c r="EGM49" s="63"/>
      <c r="EGN49" s="63"/>
      <c r="EGO49" s="63"/>
      <c r="EGP49" s="63"/>
      <c r="EGQ49" s="63"/>
      <c r="EGR49" s="63"/>
      <c r="EGS49" s="63"/>
      <c r="EGT49" s="63"/>
      <c r="EGU49" s="63"/>
      <c r="EGV49" s="63"/>
      <c r="EGW49" s="63"/>
      <c r="EGX49" s="63"/>
      <c r="EGY49" s="63"/>
      <c r="EGZ49" s="63"/>
      <c r="EHA49" s="63"/>
      <c r="EHB49" s="63"/>
      <c r="EHC49" s="63"/>
      <c r="EHD49" s="63"/>
      <c r="EHE49" s="63"/>
      <c r="EHF49" s="63"/>
      <c r="EHG49" s="63"/>
      <c r="EHH49" s="63"/>
      <c r="EHI49" s="63"/>
      <c r="EHJ49" s="63"/>
      <c r="EHK49" s="63"/>
      <c r="EHL49" s="63"/>
      <c r="EHM49" s="63"/>
      <c r="EHN49" s="63"/>
      <c r="EHO49" s="63"/>
      <c r="EHP49" s="63"/>
      <c r="EHQ49" s="63"/>
      <c r="EHR49" s="63"/>
      <c r="EHS49" s="63"/>
      <c r="EHT49" s="63"/>
      <c r="EHU49" s="63"/>
      <c r="EHV49" s="63"/>
      <c r="EHW49" s="63"/>
      <c r="EHX49" s="63"/>
      <c r="EHY49" s="63"/>
      <c r="EHZ49" s="63"/>
      <c r="EIA49" s="63"/>
      <c r="EIB49" s="63"/>
      <c r="EIC49" s="63"/>
      <c r="EID49" s="63"/>
      <c r="EIE49" s="63"/>
      <c r="EIF49" s="63"/>
      <c r="EIG49" s="63"/>
      <c r="EIH49" s="63"/>
      <c r="EII49" s="63"/>
      <c r="EIJ49" s="63"/>
      <c r="EIK49" s="63"/>
      <c r="EIL49" s="63"/>
      <c r="EIM49" s="63"/>
      <c r="EIN49" s="63"/>
      <c r="EIO49" s="63"/>
      <c r="EIP49" s="63"/>
      <c r="EIQ49" s="63"/>
      <c r="EIR49" s="63"/>
      <c r="EIS49" s="63"/>
      <c r="EIT49" s="63"/>
      <c r="EIU49" s="63"/>
      <c r="EIV49" s="63"/>
      <c r="EIW49" s="63"/>
      <c r="EIX49" s="63"/>
      <c r="EIY49" s="63"/>
      <c r="EIZ49" s="63"/>
      <c r="EJA49" s="63"/>
      <c r="EJB49" s="63"/>
      <c r="EJC49" s="63"/>
      <c r="EJD49" s="63"/>
      <c r="EJE49" s="63"/>
      <c r="EJF49" s="63"/>
      <c r="EJG49" s="63"/>
      <c r="EJH49" s="63"/>
      <c r="EJI49" s="63"/>
      <c r="EJJ49" s="63"/>
      <c r="EJK49" s="63"/>
      <c r="EJL49" s="63"/>
      <c r="EJM49" s="63"/>
      <c r="EJN49" s="63"/>
      <c r="EJO49" s="63"/>
      <c r="EJP49" s="63"/>
      <c r="EJQ49" s="63"/>
      <c r="EJR49" s="63"/>
      <c r="EJS49" s="63"/>
      <c r="EJT49" s="63"/>
      <c r="EJU49" s="63"/>
      <c r="EJV49" s="63"/>
      <c r="EJW49" s="63"/>
      <c r="EJX49" s="63"/>
      <c r="EJY49" s="63"/>
      <c r="EJZ49" s="63"/>
      <c r="EKA49" s="63"/>
      <c r="EKB49" s="63"/>
      <c r="EKC49" s="63"/>
      <c r="EKD49" s="63"/>
      <c r="EKE49" s="63"/>
      <c r="EKF49" s="63"/>
      <c r="EKG49" s="63"/>
      <c r="EKH49" s="63"/>
      <c r="EKI49" s="63"/>
      <c r="EKJ49" s="63"/>
      <c r="EKK49" s="63"/>
      <c r="EKL49" s="63"/>
      <c r="EKM49" s="63"/>
      <c r="EKN49" s="63"/>
      <c r="EKO49" s="63"/>
      <c r="EKP49" s="63"/>
      <c r="EKQ49" s="63"/>
      <c r="EKR49" s="63"/>
      <c r="EKS49" s="63"/>
      <c r="EKT49" s="63"/>
      <c r="EKU49" s="63"/>
      <c r="EKV49" s="63"/>
      <c r="EKW49" s="63"/>
      <c r="EKX49" s="63"/>
      <c r="EKY49" s="63"/>
      <c r="EKZ49" s="63"/>
      <c r="ELA49" s="63"/>
      <c r="ELB49" s="63"/>
      <c r="ELC49" s="63"/>
      <c r="ELD49" s="63"/>
      <c r="ELE49" s="63"/>
      <c r="ELF49" s="63"/>
      <c r="ELG49" s="63"/>
      <c r="ELH49" s="63"/>
      <c r="ELI49" s="63"/>
      <c r="ELJ49" s="63"/>
      <c r="ELK49" s="63"/>
      <c r="ELL49" s="63"/>
      <c r="ELM49" s="63"/>
      <c r="ELN49" s="63"/>
      <c r="ELO49" s="63"/>
      <c r="ELP49" s="63"/>
      <c r="ELQ49" s="63"/>
      <c r="ELR49" s="63"/>
      <c r="ELS49" s="63"/>
      <c r="ELT49" s="63"/>
      <c r="ELU49" s="63"/>
      <c r="ELV49" s="63"/>
      <c r="ELW49" s="63"/>
      <c r="ELX49" s="63"/>
      <c r="ELY49" s="63"/>
      <c r="ELZ49" s="63"/>
      <c r="EMA49" s="63"/>
      <c r="EMB49" s="63"/>
      <c r="EMC49" s="63"/>
      <c r="EMD49" s="63"/>
      <c r="EME49" s="63"/>
      <c r="EMF49" s="63"/>
      <c r="EMG49" s="63"/>
      <c r="EMH49" s="63"/>
      <c r="EMI49" s="63"/>
      <c r="EMJ49" s="63"/>
      <c r="EMK49" s="63"/>
      <c r="EML49" s="63"/>
      <c r="EMM49" s="63"/>
      <c r="EMN49" s="63"/>
      <c r="EMO49" s="63"/>
      <c r="EMP49" s="63"/>
      <c r="EMQ49" s="63"/>
      <c r="EMR49" s="63"/>
      <c r="EMS49" s="63"/>
      <c r="EMT49" s="63"/>
      <c r="EMU49" s="63"/>
      <c r="EMV49" s="63"/>
      <c r="EMW49" s="63"/>
      <c r="EMX49" s="63"/>
      <c r="EMY49" s="63"/>
      <c r="EMZ49" s="63"/>
      <c r="ENA49" s="63"/>
      <c r="ENB49" s="63"/>
      <c r="ENC49" s="63"/>
      <c r="END49" s="63"/>
      <c r="ENE49" s="63"/>
      <c r="ENF49" s="63"/>
      <c r="ENG49" s="63"/>
      <c r="ENH49" s="63"/>
      <c r="ENI49" s="63"/>
      <c r="ENJ49" s="63"/>
      <c r="ENK49" s="63"/>
      <c r="ENL49" s="63"/>
      <c r="ENM49" s="63"/>
      <c r="ENN49" s="63"/>
      <c r="ENO49" s="63"/>
      <c r="ENP49" s="63"/>
      <c r="ENQ49" s="63"/>
      <c r="ENR49" s="63"/>
      <c r="ENS49" s="63"/>
      <c r="ENT49" s="63"/>
      <c r="ENU49" s="63"/>
      <c r="ENV49" s="63"/>
      <c r="ENW49" s="63"/>
      <c r="ENX49" s="63"/>
      <c r="ENY49" s="63"/>
      <c r="ENZ49" s="63"/>
      <c r="EOA49" s="63"/>
      <c r="EOB49" s="63"/>
      <c r="EOC49" s="63"/>
      <c r="EOD49" s="63"/>
      <c r="EOE49" s="63"/>
      <c r="EOF49" s="63"/>
      <c r="EOG49" s="63"/>
      <c r="EOH49" s="63"/>
      <c r="EOI49" s="63"/>
      <c r="EOJ49" s="63"/>
      <c r="EOK49" s="63"/>
      <c r="EOL49" s="63"/>
      <c r="EOM49" s="63"/>
      <c r="EON49" s="63"/>
      <c r="EOO49" s="63"/>
      <c r="EOP49" s="63"/>
      <c r="EOQ49" s="63"/>
      <c r="EOR49" s="63"/>
      <c r="EOS49" s="63"/>
      <c r="EOT49" s="63"/>
      <c r="EOU49" s="63"/>
      <c r="EOV49" s="63"/>
      <c r="EOW49" s="63"/>
      <c r="EOX49" s="63"/>
      <c r="EOY49" s="63"/>
      <c r="EOZ49" s="63"/>
      <c r="EPA49" s="63"/>
      <c r="EPB49" s="63"/>
      <c r="EPC49" s="63"/>
      <c r="EPD49" s="63"/>
      <c r="EPE49" s="63"/>
      <c r="EPF49" s="63"/>
      <c r="EPG49" s="63"/>
      <c r="EPH49" s="63"/>
      <c r="EPI49" s="63"/>
      <c r="EPJ49" s="63"/>
      <c r="EPK49" s="63"/>
      <c r="EPL49" s="63"/>
      <c r="EPM49" s="63"/>
      <c r="EPN49" s="63"/>
      <c r="EPO49" s="63"/>
      <c r="EPP49" s="63"/>
      <c r="EPQ49" s="63"/>
      <c r="EPR49" s="63"/>
      <c r="EPS49" s="63"/>
      <c r="EPT49" s="63"/>
      <c r="EPU49" s="63"/>
      <c r="EPV49" s="63"/>
      <c r="EPW49" s="63"/>
      <c r="EPX49" s="63"/>
      <c r="EPY49" s="63"/>
      <c r="EPZ49" s="63"/>
      <c r="EQA49" s="63"/>
      <c r="EQB49" s="63"/>
      <c r="EQC49" s="63"/>
      <c r="EQD49" s="63"/>
      <c r="EQE49" s="63"/>
      <c r="EQF49" s="63"/>
      <c r="EQG49" s="63"/>
      <c r="EQH49" s="63"/>
      <c r="EQI49" s="63"/>
      <c r="EQJ49" s="63"/>
      <c r="EQK49" s="63"/>
      <c r="EQL49" s="63"/>
      <c r="EQM49" s="63"/>
      <c r="EQN49" s="63"/>
      <c r="EQO49" s="63"/>
      <c r="EQP49" s="63"/>
      <c r="EQQ49" s="63"/>
      <c r="EQR49" s="63"/>
      <c r="EQS49" s="63"/>
      <c r="EQT49" s="63"/>
      <c r="EQU49" s="63"/>
      <c r="EQV49" s="63"/>
      <c r="EQW49" s="63"/>
      <c r="EQX49" s="63"/>
      <c r="EQY49" s="63"/>
      <c r="EQZ49" s="63"/>
      <c r="ERA49" s="63"/>
      <c r="ERB49" s="63"/>
      <c r="ERC49" s="63"/>
      <c r="ERD49" s="63"/>
      <c r="ERE49" s="63"/>
      <c r="ERF49" s="63"/>
      <c r="ERG49" s="63"/>
      <c r="ERH49" s="63"/>
      <c r="ERI49" s="63"/>
      <c r="ERJ49" s="63"/>
      <c r="ERK49" s="63"/>
      <c r="ERL49" s="63"/>
      <c r="ERM49" s="63"/>
      <c r="ERN49" s="63"/>
      <c r="ERO49" s="63"/>
      <c r="ERP49" s="63"/>
      <c r="ERQ49" s="63"/>
      <c r="ERR49" s="63"/>
      <c r="ERS49" s="63"/>
      <c r="ERT49" s="63"/>
      <c r="ERU49" s="63"/>
      <c r="ERV49" s="63"/>
      <c r="ERW49" s="63"/>
      <c r="ERX49" s="63"/>
      <c r="ERY49" s="63"/>
      <c r="ERZ49" s="63"/>
      <c r="ESA49" s="63"/>
      <c r="ESB49" s="63"/>
      <c r="ESC49" s="63"/>
      <c r="ESD49" s="63"/>
      <c r="ESE49" s="63"/>
      <c r="ESF49" s="63"/>
      <c r="ESG49" s="63"/>
      <c r="ESH49" s="63"/>
      <c r="ESI49" s="63"/>
      <c r="ESJ49" s="63"/>
      <c r="ESK49" s="63"/>
      <c r="ESL49" s="63"/>
      <c r="ESM49" s="63"/>
      <c r="ESN49" s="63"/>
      <c r="ESO49" s="63"/>
      <c r="ESP49" s="63"/>
      <c r="ESQ49" s="63"/>
      <c r="ESR49" s="63"/>
      <c r="ESS49" s="63"/>
      <c r="EST49" s="63"/>
      <c r="ESU49" s="63"/>
      <c r="ESV49" s="63"/>
      <c r="ESW49" s="63"/>
      <c r="ESX49" s="63"/>
      <c r="ESY49" s="63"/>
      <c r="ESZ49" s="63"/>
      <c r="ETA49" s="63"/>
      <c r="ETB49" s="63"/>
      <c r="ETC49" s="63"/>
      <c r="ETD49" s="63"/>
      <c r="ETE49" s="63"/>
      <c r="ETF49" s="63"/>
      <c r="ETG49" s="63"/>
      <c r="ETH49" s="63"/>
      <c r="ETI49" s="63"/>
      <c r="ETJ49" s="63"/>
      <c r="ETK49" s="63"/>
      <c r="ETL49" s="63"/>
      <c r="ETM49" s="63"/>
      <c r="ETN49" s="63"/>
      <c r="ETO49" s="63"/>
      <c r="ETP49" s="63"/>
      <c r="ETQ49" s="63"/>
      <c r="ETR49" s="63"/>
      <c r="ETS49" s="63"/>
      <c r="ETT49" s="63"/>
      <c r="ETU49" s="63"/>
      <c r="ETV49" s="63"/>
      <c r="ETW49" s="63"/>
      <c r="ETX49" s="63"/>
      <c r="ETY49" s="63"/>
      <c r="ETZ49" s="63"/>
      <c r="EUA49" s="63"/>
      <c r="EUB49" s="63"/>
      <c r="EUC49" s="63"/>
      <c r="EUD49" s="63"/>
      <c r="EUE49" s="63"/>
      <c r="EUF49" s="63"/>
      <c r="EUG49" s="63"/>
      <c r="EUH49" s="63"/>
      <c r="EUI49" s="63"/>
      <c r="EUJ49" s="63"/>
      <c r="EUK49" s="63"/>
      <c r="EUL49" s="63"/>
      <c r="EUM49" s="63"/>
      <c r="EUN49" s="63"/>
      <c r="EUO49" s="63"/>
      <c r="EUP49" s="63"/>
      <c r="EUQ49" s="63"/>
      <c r="EUR49" s="63"/>
      <c r="EUS49" s="63"/>
      <c r="EUT49" s="63"/>
      <c r="EUU49" s="63"/>
      <c r="EUV49" s="63"/>
      <c r="EUW49" s="63"/>
      <c r="EUX49" s="63"/>
      <c r="EUY49" s="63"/>
      <c r="EUZ49" s="63"/>
      <c r="EVA49" s="63"/>
      <c r="EVB49" s="63"/>
      <c r="EVC49" s="63"/>
      <c r="EVD49" s="63"/>
      <c r="EVE49" s="63"/>
      <c r="EVF49" s="63"/>
      <c r="EVG49" s="63"/>
      <c r="EVH49" s="63"/>
      <c r="EVI49" s="63"/>
      <c r="EVJ49" s="63"/>
      <c r="EVK49" s="63"/>
      <c r="EVL49" s="63"/>
      <c r="EVM49" s="63"/>
      <c r="EVN49" s="63"/>
      <c r="EVO49" s="63"/>
      <c r="EVP49" s="63"/>
      <c r="EVQ49" s="63"/>
      <c r="EVR49" s="63"/>
      <c r="EVS49" s="63"/>
      <c r="EVT49" s="63"/>
      <c r="EVU49" s="63"/>
      <c r="EVV49" s="63"/>
      <c r="EVW49" s="63"/>
      <c r="EVX49" s="63"/>
      <c r="EVY49" s="63"/>
      <c r="EVZ49" s="63"/>
      <c r="EWA49" s="63"/>
      <c r="EWB49" s="63"/>
      <c r="EWC49" s="63"/>
      <c r="EWD49" s="63"/>
      <c r="EWE49" s="63"/>
      <c r="EWF49" s="63"/>
      <c r="EWG49" s="63"/>
      <c r="EWH49" s="63"/>
      <c r="EWI49" s="63"/>
      <c r="EWJ49" s="63"/>
      <c r="EWK49" s="63"/>
      <c r="EWL49" s="63"/>
      <c r="EWM49" s="63"/>
      <c r="EWN49" s="63"/>
      <c r="EWO49" s="63"/>
      <c r="EWP49" s="63"/>
      <c r="EWQ49" s="63"/>
      <c r="EWR49" s="63"/>
      <c r="EWS49" s="63"/>
      <c r="EWT49" s="63"/>
      <c r="EWU49" s="63"/>
      <c r="EWV49" s="63"/>
      <c r="EWW49" s="63"/>
      <c r="EWX49" s="63"/>
      <c r="EWY49" s="63"/>
      <c r="EWZ49" s="63"/>
      <c r="EXA49" s="63"/>
      <c r="EXB49" s="63"/>
      <c r="EXC49" s="63"/>
      <c r="EXD49" s="63"/>
      <c r="EXE49" s="63"/>
      <c r="EXF49" s="63"/>
      <c r="EXG49" s="63"/>
      <c r="EXH49" s="63"/>
      <c r="EXI49" s="63"/>
      <c r="EXJ49" s="63"/>
      <c r="EXK49" s="63"/>
      <c r="EXL49" s="63"/>
      <c r="EXM49" s="63"/>
      <c r="EXN49" s="63"/>
      <c r="EXO49" s="63"/>
      <c r="EXP49" s="63"/>
      <c r="EXQ49" s="63"/>
      <c r="EXR49" s="63"/>
      <c r="EXS49" s="63"/>
      <c r="EXT49" s="63"/>
      <c r="EXU49" s="63"/>
      <c r="EXV49" s="63"/>
      <c r="EXW49" s="63"/>
      <c r="EXX49" s="63"/>
      <c r="EXY49" s="63"/>
      <c r="EXZ49" s="63"/>
      <c r="EYA49" s="63"/>
      <c r="EYB49" s="63"/>
      <c r="EYC49" s="63"/>
      <c r="EYD49" s="63"/>
      <c r="EYE49" s="63"/>
      <c r="EYF49" s="63"/>
      <c r="EYG49" s="63"/>
      <c r="EYH49" s="63"/>
      <c r="EYI49" s="63"/>
      <c r="EYJ49" s="63"/>
      <c r="EYK49" s="63"/>
      <c r="EYL49" s="63"/>
      <c r="EYM49" s="63"/>
      <c r="EYN49" s="63"/>
      <c r="EYO49" s="63"/>
      <c r="EYP49" s="63"/>
      <c r="EYQ49" s="63"/>
      <c r="EYR49" s="63"/>
      <c r="EYS49" s="63"/>
      <c r="EYT49" s="63"/>
      <c r="EYU49" s="63"/>
      <c r="EYV49" s="63"/>
      <c r="EYW49" s="63"/>
      <c r="EYX49" s="63"/>
      <c r="EYY49" s="63"/>
      <c r="EYZ49" s="63"/>
      <c r="EZA49" s="63"/>
      <c r="EZB49" s="63"/>
      <c r="EZC49" s="63"/>
      <c r="EZD49" s="63"/>
      <c r="EZE49" s="63"/>
      <c r="EZF49" s="63"/>
      <c r="EZG49" s="63"/>
      <c r="EZH49" s="63"/>
      <c r="EZI49" s="63"/>
      <c r="EZJ49" s="63"/>
      <c r="EZK49" s="63"/>
      <c r="EZL49" s="63"/>
      <c r="EZM49" s="63"/>
      <c r="EZN49" s="63"/>
      <c r="EZO49" s="63"/>
      <c r="EZP49" s="63"/>
      <c r="EZQ49" s="63"/>
      <c r="EZR49" s="63"/>
      <c r="EZS49" s="63"/>
      <c r="EZT49" s="63"/>
      <c r="EZU49" s="63"/>
      <c r="EZV49" s="63"/>
      <c r="EZW49" s="63"/>
      <c r="EZX49" s="63"/>
      <c r="EZY49" s="63"/>
      <c r="EZZ49" s="63"/>
      <c r="FAA49" s="63"/>
      <c r="FAB49" s="63"/>
      <c r="FAC49" s="63"/>
      <c r="FAD49" s="63"/>
      <c r="FAE49" s="63"/>
      <c r="FAF49" s="63"/>
      <c r="FAG49" s="63"/>
      <c r="FAH49" s="63"/>
      <c r="FAI49" s="63"/>
      <c r="FAJ49" s="63"/>
      <c r="FAK49" s="63"/>
      <c r="FAL49" s="63"/>
      <c r="FAM49" s="63"/>
      <c r="FAN49" s="63"/>
      <c r="FAO49" s="63"/>
      <c r="FAP49" s="63"/>
      <c r="FAQ49" s="63"/>
      <c r="FAR49" s="63"/>
      <c r="FAS49" s="63"/>
      <c r="FAT49" s="63"/>
      <c r="FAU49" s="63"/>
      <c r="FAV49" s="63"/>
      <c r="FAW49" s="63"/>
      <c r="FAX49" s="63"/>
      <c r="FAY49" s="63"/>
      <c r="FAZ49" s="63"/>
      <c r="FBA49" s="63"/>
      <c r="FBB49" s="63"/>
      <c r="FBC49" s="63"/>
      <c r="FBD49" s="63"/>
      <c r="FBE49" s="63"/>
      <c r="FBF49" s="63"/>
      <c r="FBG49" s="63"/>
      <c r="FBH49" s="63"/>
      <c r="FBI49" s="63"/>
      <c r="FBJ49" s="63"/>
      <c r="FBK49" s="63"/>
      <c r="FBL49" s="63"/>
      <c r="FBM49" s="63"/>
      <c r="FBN49" s="63"/>
      <c r="FBO49" s="63"/>
      <c r="FBP49" s="63"/>
      <c r="FBQ49" s="63"/>
      <c r="FBR49" s="63"/>
      <c r="FBS49" s="63"/>
      <c r="FBT49" s="63"/>
      <c r="FBU49" s="63"/>
      <c r="FBV49" s="63"/>
      <c r="FBW49" s="63"/>
      <c r="FBX49" s="63"/>
      <c r="FBY49" s="63"/>
      <c r="FBZ49" s="63"/>
      <c r="FCA49" s="63"/>
      <c r="FCB49" s="63"/>
      <c r="FCC49" s="63"/>
      <c r="FCD49" s="63"/>
      <c r="FCE49" s="63"/>
      <c r="FCF49" s="63"/>
      <c r="FCG49" s="63"/>
      <c r="FCH49" s="63"/>
      <c r="FCI49" s="63"/>
      <c r="FCJ49" s="63"/>
      <c r="FCK49" s="63"/>
      <c r="FCL49" s="63"/>
      <c r="FCM49" s="63"/>
      <c r="FCN49" s="63"/>
      <c r="FCO49" s="63"/>
      <c r="FCP49" s="63"/>
      <c r="FCQ49" s="63"/>
      <c r="FCR49" s="63"/>
      <c r="FCS49" s="63"/>
      <c r="FCT49" s="63"/>
      <c r="FCU49" s="63"/>
      <c r="FCV49" s="63"/>
      <c r="FCW49" s="63"/>
      <c r="FCX49" s="63"/>
      <c r="FCY49" s="63"/>
      <c r="FCZ49" s="63"/>
      <c r="FDA49" s="63"/>
      <c r="FDB49" s="63"/>
      <c r="FDC49" s="63"/>
      <c r="FDD49" s="63"/>
      <c r="FDE49" s="63"/>
      <c r="FDF49" s="63"/>
      <c r="FDG49" s="63"/>
      <c r="FDH49" s="63"/>
      <c r="FDI49" s="63"/>
      <c r="FDJ49" s="63"/>
      <c r="FDK49" s="63"/>
      <c r="FDL49" s="63"/>
      <c r="FDM49" s="63"/>
      <c r="FDN49" s="63"/>
      <c r="FDO49" s="63"/>
      <c r="FDP49" s="63"/>
      <c r="FDQ49" s="63"/>
      <c r="FDR49" s="63"/>
      <c r="FDS49" s="63"/>
      <c r="FDT49" s="63"/>
      <c r="FDU49" s="63"/>
      <c r="FDV49" s="63"/>
      <c r="FDW49" s="63"/>
      <c r="FDX49" s="63"/>
      <c r="FDY49" s="63"/>
      <c r="FDZ49" s="63"/>
      <c r="FEA49" s="63"/>
      <c r="FEB49" s="63"/>
      <c r="FEC49" s="63"/>
      <c r="FED49" s="63"/>
      <c r="FEE49" s="63"/>
      <c r="FEF49" s="63"/>
      <c r="FEG49" s="63"/>
      <c r="FEH49" s="63"/>
      <c r="FEI49" s="63"/>
      <c r="FEJ49" s="63"/>
      <c r="FEK49" s="63"/>
      <c r="FEL49" s="63"/>
      <c r="FEM49" s="63"/>
      <c r="FEN49" s="63"/>
      <c r="FEO49" s="63"/>
      <c r="FEP49" s="63"/>
      <c r="FEQ49" s="63"/>
      <c r="FER49" s="63"/>
      <c r="FES49" s="63"/>
      <c r="FET49" s="63"/>
      <c r="FEU49" s="63"/>
      <c r="FEV49" s="63"/>
      <c r="FEW49" s="63"/>
      <c r="FEX49" s="63"/>
      <c r="FEY49" s="63"/>
      <c r="FEZ49" s="63"/>
      <c r="FFA49" s="63"/>
      <c r="FFB49" s="63"/>
      <c r="FFC49" s="63"/>
      <c r="FFD49" s="63"/>
      <c r="FFE49" s="63"/>
      <c r="FFF49" s="63"/>
      <c r="FFG49" s="63"/>
      <c r="FFH49" s="63"/>
      <c r="FFI49" s="63"/>
      <c r="FFJ49" s="63"/>
      <c r="FFK49" s="63"/>
      <c r="FFL49" s="63"/>
      <c r="FFM49" s="63"/>
      <c r="FFN49" s="63"/>
      <c r="FFO49" s="63"/>
      <c r="FFP49" s="63"/>
      <c r="FFQ49" s="63"/>
      <c r="FFR49" s="63"/>
      <c r="FFS49" s="63"/>
      <c r="FFT49" s="63"/>
      <c r="FFU49" s="63"/>
      <c r="FFV49" s="63"/>
      <c r="FFW49" s="63"/>
      <c r="FFX49" s="63"/>
      <c r="FFY49" s="63"/>
      <c r="FFZ49" s="63"/>
      <c r="FGA49" s="63"/>
      <c r="FGB49" s="63"/>
      <c r="FGC49" s="63"/>
      <c r="FGD49" s="63"/>
      <c r="FGE49" s="63"/>
      <c r="FGF49" s="63"/>
      <c r="FGG49" s="63"/>
      <c r="FGH49" s="63"/>
      <c r="FGI49" s="63"/>
      <c r="FGJ49" s="63"/>
      <c r="FGK49" s="63"/>
      <c r="FGL49" s="63"/>
      <c r="FGM49" s="63"/>
      <c r="FGN49" s="63"/>
      <c r="FGO49" s="63"/>
      <c r="FGP49" s="63"/>
      <c r="FGQ49" s="63"/>
      <c r="FGR49" s="63"/>
      <c r="FGS49" s="63"/>
      <c r="FGT49" s="63"/>
      <c r="FGU49" s="63"/>
      <c r="FGV49" s="63"/>
      <c r="FGW49" s="63"/>
      <c r="FGX49" s="63"/>
      <c r="FGY49" s="63"/>
      <c r="FGZ49" s="63"/>
      <c r="FHA49" s="63"/>
      <c r="FHB49" s="63"/>
      <c r="FHC49" s="63"/>
      <c r="FHD49" s="63"/>
      <c r="FHE49" s="63"/>
      <c r="FHF49" s="63"/>
      <c r="FHG49" s="63"/>
      <c r="FHH49" s="63"/>
      <c r="FHI49" s="63"/>
      <c r="FHJ49" s="63"/>
      <c r="FHK49" s="63"/>
      <c r="FHL49" s="63"/>
      <c r="FHM49" s="63"/>
      <c r="FHN49" s="63"/>
      <c r="FHO49" s="63"/>
      <c r="FHP49" s="63"/>
      <c r="FHQ49" s="63"/>
      <c r="FHR49" s="63"/>
      <c r="FHS49" s="63"/>
      <c r="FHT49" s="63"/>
      <c r="FHU49" s="63"/>
      <c r="FHV49" s="63"/>
      <c r="FHW49" s="63"/>
      <c r="FHX49" s="63"/>
      <c r="FHY49" s="63"/>
      <c r="FHZ49" s="63"/>
      <c r="FIA49" s="63"/>
      <c r="FIB49" s="63"/>
      <c r="FIC49" s="63"/>
      <c r="FID49" s="63"/>
      <c r="FIE49" s="63"/>
      <c r="FIF49" s="63"/>
      <c r="FIG49" s="63"/>
      <c r="FIH49" s="63"/>
      <c r="FII49" s="63"/>
      <c r="FIJ49" s="63"/>
      <c r="FIK49" s="63"/>
      <c r="FIL49" s="63"/>
      <c r="FIM49" s="63"/>
      <c r="FIN49" s="63"/>
      <c r="FIO49" s="63"/>
      <c r="FIP49" s="63"/>
      <c r="FIQ49" s="63"/>
      <c r="FIR49" s="63"/>
      <c r="FIS49" s="63"/>
      <c r="FIT49" s="63"/>
      <c r="FIU49" s="63"/>
      <c r="FIV49" s="63"/>
      <c r="FIW49" s="63"/>
      <c r="FIX49" s="63"/>
      <c r="FIY49" s="63"/>
      <c r="FIZ49" s="63"/>
      <c r="FJA49" s="63"/>
      <c r="FJB49" s="63"/>
      <c r="FJC49" s="63"/>
      <c r="FJD49" s="63"/>
      <c r="FJE49" s="63"/>
      <c r="FJF49" s="63"/>
      <c r="FJG49" s="63"/>
      <c r="FJH49" s="63"/>
      <c r="FJI49" s="63"/>
      <c r="FJJ49" s="63"/>
      <c r="FJK49" s="63"/>
      <c r="FJL49" s="63"/>
      <c r="FJM49" s="63"/>
      <c r="FJN49" s="63"/>
      <c r="FJO49" s="63"/>
      <c r="FJP49" s="63"/>
      <c r="FJQ49" s="63"/>
      <c r="FJR49" s="63"/>
      <c r="FJS49" s="63"/>
      <c r="FJT49" s="63"/>
      <c r="FJU49" s="63"/>
      <c r="FJV49" s="63"/>
      <c r="FJW49" s="63"/>
      <c r="FJX49" s="63"/>
      <c r="FJY49" s="63"/>
      <c r="FJZ49" s="63"/>
      <c r="FKA49" s="63"/>
      <c r="FKB49" s="63"/>
      <c r="FKC49" s="63"/>
      <c r="FKD49" s="63"/>
      <c r="FKE49" s="63"/>
      <c r="FKF49" s="63"/>
      <c r="FKG49" s="63"/>
      <c r="FKH49" s="63"/>
      <c r="FKI49" s="63"/>
      <c r="FKJ49" s="63"/>
      <c r="FKK49" s="63"/>
      <c r="FKL49" s="63"/>
      <c r="FKM49" s="63"/>
      <c r="FKN49" s="63"/>
      <c r="FKO49" s="63"/>
      <c r="FKP49" s="63"/>
      <c r="FKQ49" s="63"/>
      <c r="FKR49" s="63"/>
      <c r="FKS49" s="63"/>
      <c r="FKT49" s="63"/>
      <c r="FKU49" s="63"/>
      <c r="FKV49" s="63"/>
      <c r="FKW49" s="63"/>
      <c r="FKX49" s="63"/>
      <c r="FKY49" s="63"/>
      <c r="FKZ49" s="63"/>
      <c r="FLA49" s="63"/>
      <c r="FLB49" s="63"/>
      <c r="FLC49" s="63"/>
      <c r="FLD49" s="63"/>
      <c r="FLE49" s="63"/>
      <c r="FLF49" s="63"/>
      <c r="FLG49" s="63"/>
      <c r="FLH49" s="63"/>
      <c r="FLI49" s="63"/>
      <c r="FLJ49" s="63"/>
      <c r="FLK49" s="63"/>
      <c r="FLL49" s="63"/>
      <c r="FLM49" s="63"/>
      <c r="FLN49" s="63"/>
      <c r="FLO49" s="63"/>
      <c r="FLP49" s="63"/>
      <c r="FLQ49" s="63"/>
      <c r="FLR49" s="63"/>
      <c r="FLS49" s="63"/>
      <c r="FLT49" s="63"/>
      <c r="FLU49" s="63"/>
      <c r="FLV49" s="63"/>
      <c r="FLW49" s="63"/>
      <c r="FLX49" s="63"/>
      <c r="FLY49" s="63"/>
      <c r="FLZ49" s="63"/>
      <c r="FMA49" s="63"/>
      <c r="FMB49" s="63"/>
      <c r="FMC49" s="63"/>
      <c r="FMD49" s="63"/>
      <c r="FME49" s="63"/>
      <c r="FMF49" s="63"/>
      <c r="FMG49" s="63"/>
      <c r="FMH49" s="63"/>
      <c r="FMI49" s="63"/>
      <c r="FMJ49" s="63"/>
      <c r="FMK49" s="63"/>
      <c r="FML49" s="63"/>
      <c r="FMM49" s="63"/>
      <c r="FMN49" s="63"/>
      <c r="FMO49" s="63"/>
      <c r="FMP49" s="63"/>
      <c r="FMQ49" s="63"/>
      <c r="FMR49" s="63"/>
      <c r="FMS49" s="63"/>
      <c r="FMT49" s="63"/>
      <c r="FMU49" s="63"/>
      <c r="FMV49" s="63"/>
      <c r="FMW49" s="63"/>
      <c r="FMX49" s="63"/>
      <c r="FMY49" s="63"/>
      <c r="FMZ49" s="63"/>
      <c r="FNA49" s="63"/>
      <c r="FNB49" s="63"/>
      <c r="FNC49" s="63"/>
      <c r="FND49" s="63"/>
      <c r="FNE49" s="63"/>
      <c r="FNF49" s="63"/>
      <c r="FNG49" s="63"/>
      <c r="FNH49" s="63"/>
      <c r="FNI49" s="63"/>
      <c r="FNJ49" s="63"/>
      <c r="FNK49" s="63"/>
      <c r="FNL49" s="63"/>
      <c r="FNM49" s="63"/>
      <c r="FNN49" s="63"/>
      <c r="FNO49" s="63"/>
      <c r="FNP49" s="63"/>
      <c r="FNQ49" s="63"/>
      <c r="FNR49" s="63"/>
      <c r="FNS49" s="63"/>
      <c r="FNT49" s="63"/>
      <c r="FNU49" s="63"/>
      <c r="FNV49" s="63"/>
      <c r="FNW49" s="63"/>
      <c r="FNX49" s="63"/>
      <c r="FNY49" s="63"/>
      <c r="FNZ49" s="63"/>
      <c r="FOA49" s="63"/>
      <c r="FOB49" s="63"/>
      <c r="FOC49" s="63"/>
      <c r="FOD49" s="63"/>
      <c r="FOE49" s="63"/>
      <c r="FOF49" s="63"/>
      <c r="FOG49" s="63"/>
      <c r="FOH49" s="63"/>
      <c r="FOI49" s="63"/>
      <c r="FOJ49" s="63"/>
      <c r="FOK49" s="63"/>
      <c r="FOL49" s="63"/>
      <c r="FOM49" s="63"/>
      <c r="FON49" s="63"/>
      <c r="FOO49" s="63"/>
      <c r="FOP49" s="63"/>
      <c r="FOQ49" s="63"/>
      <c r="FOR49" s="63"/>
      <c r="FOS49" s="63"/>
      <c r="FOT49" s="63"/>
      <c r="FOU49" s="63"/>
      <c r="FOV49" s="63"/>
      <c r="FOW49" s="63"/>
      <c r="FOX49" s="63"/>
      <c r="FOY49" s="63"/>
      <c r="FOZ49" s="63"/>
      <c r="FPA49" s="63"/>
      <c r="FPB49" s="63"/>
      <c r="FPC49" s="63"/>
      <c r="FPD49" s="63"/>
      <c r="FPE49" s="63"/>
      <c r="FPF49" s="63"/>
      <c r="FPG49" s="63"/>
      <c r="FPH49" s="63"/>
      <c r="FPI49" s="63"/>
      <c r="FPJ49" s="63"/>
      <c r="FPK49" s="63"/>
      <c r="FPL49" s="63"/>
      <c r="FPM49" s="63"/>
      <c r="FPN49" s="63"/>
      <c r="FPO49" s="63"/>
      <c r="FPP49" s="63"/>
      <c r="FPQ49" s="63"/>
      <c r="FPR49" s="63"/>
      <c r="FPS49" s="63"/>
      <c r="FPT49" s="63"/>
      <c r="FPU49" s="63"/>
      <c r="FPV49" s="63"/>
      <c r="FPW49" s="63"/>
      <c r="FPX49" s="63"/>
      <c r="FPY49" s="63"/>
      <c r="FPZ49" s="63"/>
      <c r="FQA49" s="63"/>
      <c r="FQB49" s="63"/>
      <c r="FQC49" s="63"/>
      <c r="FQD49" s="63"/>
      <c r="FQE49" s="63"/>
      <c r="FQF49" s="63"/>
      <c r="FQG49" s="63"/>
      <c r="FQH49" s="63"/>
      <c r="FQI49" s="63"/>
      <c r="FQJ49" s="63"/>
      <c r="FQK49" s="63"/>
      <c r="FQL49" s="63"/>
      <c r="FQM49" s="63"/>
      <c r="FQN49" s="63"/>
      <c r="FQO49" s="63"/>
      <c r="FQP49" s="63"/>
      <c r="FQQ49" s="63"/>
      <c r="FQR49" s="63"/>
      <c r="FQS49" s="63"/>
      <c r="FQT49" s="63"/>
      <c r="FQU49" s="63"/>
      <c r="FQV49" s="63"/>
      <c r="FQW49" s="63"/>
      <c r="FQX49" s="63"/>
      <c r="FQY49" s="63"/>
      <c r="FQZ49" s="63"/>
      <c r="FRA49" s="63"/>
      <c r="FRB49" s="63"/>
      <c r="FRC49" s="63"/>
      <c r="FRD49" s="63"/>
      <c r="FRE49" s="63"/>
      <c r="FRF49" s="63"/>
      <c r="FRG49" s="63"/>
      <c r="FRH49" s="63"/>
      <c r="FRI49" s="63"/>
      <c r="FRJ49" s="63"/>
      <c r="FRK49" s="63"/>
      <c r="FRL49" s="63"/>
      <c r="FRM49" s="63"/>
      <c r="FRN49" s="63"/>
      <c r="FRO49" s="63"/>
      <c r="FRP49" s="63"/>
      <c r="FRQ49" s="63"/>
      <c r="FRR49" s="63"/>
      <c r="FRS49" s="63"/>
      <c r="FRT49" s="63"/>
      <c r="FRU49" s="63"/>
      <c r="FRV49" s="63"/>
      <c r="FRW49" s="63"/>
      <c r="FRX49" s="63"/>
      <c r="FRY49" s="63"/>
      <c r="FRZ49" s="63"/>
      <c r="FSA49" s="63"/>
      <c r="FSB49" s="63"/>
      <c r="FSC49" s="63"/>
      <c r="FSD49" s="63"/>
      <c r="FSE49" s="63"/>
      <c r="FSF49" s="63"/>
      <c r="FSG49" s="63"/>
      <c r="FSH49" s="63"/>
      <c r="FSI49" s="63"/>
      <c r="FSJ49" s="63"/>
      <c r="FSK49" s="63"/>
      <c r="FSL49" s="63"/>
      <c r="FSM49" s="63"/>
      <c r="FSN49" s="63"/>
      <c r="FSO49" s="63"/>
      <c r="FSP49" s="63"/>
      <c r="FSQ49" s="63"/>
      <c r="FSR49" s="63"/>
      <c r="FSS49" s="63"/>
      <c r="FST49" s="63"/>
      <c r="FSU49" s="63"/>
      <c r="FSV49" s="63"/>
      <c r="FSW49" s="63"/>
      <c r="FSX49" s="63"/>
      <c r="FSY49" s="63"/>
      <c r="FSZ49" s="63"/>
      <c r="FTA49" s="63"/>
      <c r="FTB49" s="63"/>
      <c r="FTC49" s="63"/>
      <c r="FTD49" s="63"/>
      <c r="FTE49" s="63"/>
      <c r="FTF49" s="63"/>
      <c r="FTG49" s="63"/>
      <c r="FTH49" s="63"/>
      <c r="FTI49" s="63"/>
      <c r="FTJ49" s="63"/>
      <c r="FTK49" s="63"/>
      <c r="FTL49" s="63"/>
      <c r="FTM49" s="63"/>
      <c r="FTN49" s="63"/>
      <c r="FTO49" s="63"/>
      <c r="FTP49" s="63"/>
      <c r="FTQ49" s="63"/>
      <c r="FTR49" s="63"/>
      <c r="FTS49" s="63"/>
      <c r="FTT49" s="63"/>
      <c r="FTU49" s="63"/>
      <c r="FTV49" s="63"/>
      <c r="FTW49" s="63"/>
      <c r="FTX49" s="63"/>
      <c r="FTY49" s="63"/>
      <c r="FTZ49" s="63"/>
      <c r="FUA49" s="63"/>
      <c r="FUB49" s="63"/>
      <c r="FUC49" s="63"/>
      <c r="FUD49" s="63"/>
      <c r="FUE49" s="63"/>
      <c r="FUF49" s="63"/>
      <c r="FUG49" s="63"/>
      <c r="FUH49" s="63"/>
      <c r="FUI49" s="63"/>
      <c r="FUJ49" s="63"/>
      <c r="FUK49" s="63"/>
      <c r="FUL49" s="63"/>
      <c r="FUM49" s="63"/>
      <c r="FUN49" s="63"/>
      <c r="FUO49" s="63"/>
      <c r="FUP49" s="63"/>
      <c r="FUQ49" s="63"/>
      <c r="FUR49" s="63"/>
      <c r="FUS49" s="63"/>
      <c r="FUT49" s="63"/>
      <c r="FUU49" s="63"/>
      <c r="FUV49" s="63"/>
      <c r="FUW49" s="63"/>
      <c r="FUX49" s="63"/>
      <c r="FUY49" s="63"/>
      <c r="FUZ49" s="63"/>
      <c r="FVA49" s="63"/>
      <c r="FVB49" s="63"/>
      <c r="FVC49" s="63"/>
      <c r="FVD49" s="63"/>
      <c r="FVE49" s="63"/>
      <c r="FVF49" s="63"/>
      <c r="FVG49" s="63"/>
      <c r="FVH49" s="63"/>
      <c r="FVI49" s="63"/>
      <c r="FVJ49" s="63"/>
      <c r="FVK49" s="63"/>
      <c r="FVL49" s="63"/>
      <c r="FVM49" s="63"/>
      <c r="FVN49" s="63"/>
      <c r="FVO49" s="63"/>
      <c r="FVP49" s="63"/>
      <c r="FVQ49" s="63"/>
      <c r="FVR49" s="63"/>
      <c r="FVS49" s="63"/>
      <c r="FVT49" s="63"/>
      <c r="FVU49" s="63"/>
      <c r="FVV49" s="63"/>
      <c r="FVW49" s="63"/>
      <c r="FVX49" s="63"/>
      <c r="FVY49" s="63"/>
      <c r="FVZ49" s="63"/>
      <c r="FWA49" s="63"/>
      <c r="FWB49" s="63"/>
      <c r="FWC49" s="63"/>
      <c r="FWD49" s="63"/>
      <c r="FWE49" s="63"/>
      <c r="FWF49" s="63"/>
      <c r="FWG49" s="63"/>
      <c r="FWH49" s="63"/>
      <c r="FWI49" s="63"/>
      <c r="FWJ49" s="63"/>
      <c r="FWK49" s="63"/>
      <c r="FWL49" s="63"/>
      <c r="FWM49" s="63"/>
      <c r="FWN49" s="63"/>
      <c r="FWO49" s="63"/>
      <c r="FWP49" s="63"/>
      <c r="FWQ49" s="63"/>
      <c r="FWR49" s="63"/>
      <c r="FWS49" s="63"/>
      <c r="FWT49" s="63"/>
      <c r="FWU49" s="63"/>
      <c r="FWV49" s="63"/>
      <c r="FWW49" s="63"/>
      <c r="FWX49" s="63"/>
      <c r="FWY49" s="63"/>
      <c r="FWZ49" s="63"/>
      <c r="FXA49" s="63"/>
      <c r="FXB49" s="63"/>
      <c r="FXC49" s="63"/>
      <c r="FXD49" s="63"/>
      <c r="FXE49" s="63"/>
      <c r="FXF49" s="63"/>
      <c r="FXG49" s="63"/>
      <c r="FXH49" s="63"/>
      <c r="FXI49" s="63"/>
      <c r="FXJ49" s="63"/>
      <c r="FXK49" s="63"/>
      <c r="FXL49" s="63"/>
      <c r="FXM49" s="63"/>
      <c r="FXN49" s="63"/>
      <c r="FXO49" s="63"/>
      <c r="FXP49" s="63"/>
      <c r="FXQ49" s="63"/>
      <c r="FXR49" s="63"/>
      <c r="FXS49" s="63"/>
      <c r="FXT49" s="63"/>
      <c r="FXU49" s="63"/>
      <c r="FXV49" s="63"/>
      <c r="FXW49" s="63"/>
      <c r="FXX49" s="63"/>
      <c r="FXY49" s="63"/>
      <c r="FXZ49" s="63"/>
      <c r="FYA49" s="63"/>
      <c r="FYB49" s="63"/>
      <c r="FYC49" s="63"/>
      <c r="FYD49" s="63"/>
      <c r="FYE49" s="63"/>
      <c r="FYF49" s="63"/>
      <c r="FYG49" s="63"/>
      <c r="FYH49" s="63"/>
      <c r="FYI49" s="63"/>
      <c r="FYJ49" s="63"/>
      <c r="FYK49" s="63"/>
      <c r="FYL49" s="63"/>
      <c r="FYM49" s="63"/>
      <c r="FYN49" s="63"/>
      <c r="FYO49" s="63"/>
      <c r="FYP49" s="63"/>
      <c r="FYQ49" s="63"/>
      <c r="FYR49" s="63"/>
      <c r="FYS49" s="63"/>
      <c r="FYT49" s="63"/>
      <c r="FYU49" s="63"/>
      <c r="FYV49" s="63"/>
      <c r="FYW49" s="63"/>
      <c r="FYX49" s="63"/>
      <c r="FYY49" s="63"/>
      <c r="FYZ49" s="63"/>
      <c r="FZA49" s="63"/>
      <c r="FZB49" s="63"/>
      <c r="FZC49" s="63"/>
      <c r="FZD49" s="63"/>
      <c r="FZE49" s="63"/>
      <c r="FZF49" s="63"/>
      <c r="FZG49" s="63"/>
      <c r="FZH49" s="63"/>
      <c r="FZI49" s="63"/>
      <c r="FZJ49" s="63"/>
      <c r="FZK49" s="63"/>
      <c r="FZL49" s="63"/>
      <c r="FZM49" s="63"/>
      <c r="FZN49" s="63"/>
      <c r="FZO49" s="63"/>
      <c r="FZP49" s="63"/>
      <c r="FZQ49" s="63"/>
      <c r="FZR49" s="63"/>
      <c r="FZS49" s="63"/>
      <c r="FZT49" s="63"/>
      <c r="FZU49" s="63"/>
      <c r="FZV49" s="63"/>
      <c r="FZW49" s="63"/>
      <c r="FZX49" s="63"/>
      <c r="FZY49" s="63"/>
      <c r="FZZ49" s="63"/>
      <c r="GAA49" s="63"/>
      <c r="GAB49" s="63"/>
      <c r="GAC49" s="63"/>
      <c r="GAD49" s="63"/>
      <c r="GAE49" s="63"/>
      <c r="GAF49" s="63"/>
      <c r="GAG49" s="63"/>
      <c r="GAH49" s="63"/>
      <c r="GAI49" s="63"/>
      <c r="GAJ49" s="63"/>
      <c r="GAK49" s="63"/>
      <c r="GAL49" s="63"/>
      <c r="GAM49" s="63"/>
      <c r="GAN49" s="63"/>
      <c r="GAO49" s="63"/>
      <c r="GAP49" s="63"/>
      <c r="GAQ49" s="63"/>
      <c r="GAR49" s="63"/>
      <c r="GAS49" s="63"/>
      <c r="GAT49" s="63"/>
      <c r="GAU49" s="63"/>
      <c r="GAV49" s="63"/>
      <c r="GAW49" s="63"/>
      <c r="GAX49" s="63"/>
      <c r="GAY49" s="63"/>
      <c r="GAZ49" s="63"/>
      <c r="GBA49" s="63"/>
      <c r="GBB49" s="63"/>
      <c r="GBC49" s="63"/>
      <c r="GBD49" s="63"/>
      <c r="GBE49" s="63"/>
      <c r="GBF49" s="63"/>
      <c r="GBG49" s="63"/>
      <c r="GBH49" s="63"/>
      <c r="GBI49" s="63"/>
      <c r="GBJ49" s="63"/>
      <c r="GBK49" s="63"/>
      <c r="GBL49" s="63"/>
      <c r="GBM49" s="63"/>
      <c r="GBN49" s="63"/>
      <c r="GBO49" s="63"/>
      <c r="GBP49" s="63"/>
      <c r="GBQ49" s="63"/>
      <c r="GBR49" s="63"/>
      <c r="GBS49" s="63"/>
      <c r="GBT49" s="63"/>
      <c r="GBU49" s="63"/>
      <c r="GBV49" s="63"/>
      <c r="GBW49" s="63"/>
      <c r="GBX49" s="63"/>
      <c r="GBY49" s="63"/>
      <c r="GBZ49" s="63"/>
      <c r="GCA49" s="63"/>
      <c r="GCB49" s="63"/>
      <c r="GCC49" s="63"/>
      <c r="GCD49" s="63"/>
      <c r="GCE49" s="63"/>
      <c r="GCF49" s="63"/>
      <c r="GCG49" s="63"/>
      <c r="GCH49" s="63"/>
      <c r="GCI49" s="63"/>
      <c r="GCJ49" s="63"/>
      <c r="GCK49" s="63"/>
      <c r="GCL49" s="63"/>
      <c r="GCM49" s="63"/>
      <c r="GCN49" s="63"/>
      <c r="GCO49" s="63"/>
      <c r="GCP49" s="63"/>
      <c r="GCQ49" s="63"/>
      <c r="GCR49" s="63"/>
      <c r="GCS49" s="63"/>
      <c r="GCT49" s="63"/>
      <c r="GCU49" s="63"/>
      <c r="GCV49" s="63"/>
      <c r="GCW49" s="63"/>
      <c r="GCX49" s="63"/>
      <c r="GCY49" s="63"/>
      <c r="GCZ49" s="63"/>
      <c r="GDA49" s="63"/>
      <c r="GDB49" s="63"/>
      <c r="GDC49" s="63"/>
      <c r="GDD49" s="63"/>
      <c r="GDE49" s="63"/>
      <c r="GDF49" s="63"/>
      <c r="GDG49" s="63"/>
      <c r="GDH49" s="63"/>
      <c r="GDI49" s="63"/>
      <c r="GDJ49" s="63"/>
      <c r="GDK49" s="63"/>
      <c r="GDL49" s="63"/>
      <c r="GDM49" s="63"/>
      <c r="GDN49" s="63"/>
      <c r="GDO49" s="63"/>
      <c r="GDP49" s="63"/>
      <c r="GDQ49" s="63"/>
      <c r="GDR49" s="63"/>
      <c r="GDS49" s="63"/>
      <c r="GDT49" s="63"/>
      <c r="GDU49" s="63"/>
      <c r="GDV49" s="63"/>
      <c r="GDW49" s="63"/>
      <c r="GDX49" s="63"/>
      <c r="GDY49" s="63"/>
      <c r="GDZ49" s="63"/>
      <c r="GEA49" s="63"/>
      <c r="GEB49" s="63"/>
      <c r="GEC49" s="63"/>
      <c r="GED49" s="63"/>
      <c r="GEE49" s="63"/>
      <c r="GEF49" s="63"/>
      <c r="GEG49" s="63"/>
      <c r="GEH49" s="63"/>
      <c r="GEI49" s="63"/>
      <c r="GEJ49" s="63"/>
      <c r="GEK49" s="63"/>
      <c r="GEL49" s="63"/>
      <c r="GEM49" s="63"/>
      <c r="GEN49" s="63"/>
      <c r="GEO49" s="63"/>
      <c r="GEP49" s="63"/>
      <c r="GEQ49" s="63"/>
      <c r="GER49" s="63"/>
      <c r="GES49" s="63"/>
      <c r="GET49" s="63"/>
      <c r="GEU49" s="63"/>
      <c r="GEV49" s="63"/>
      <c r="GEW49" s="63"/>
      <c r="GEX49" s="63"/>
      <c r="GEY49" s="63"/>
      <c r="GEZ49" s="63"/>
      <c r="GFA49" s="63"/>
      <c r="GFB49" s="63"/>
      <c r="GFC49" s="63"/>
      <c r="GFD49" s="63"/>
      <c r="GFE49" s="63"/>
      <c r="GFF49" s="63"/>
      <c r="GFG49" s="63"/>
      <c r="GFH49" s="63"/>
      <c r="GFI49" s="63"/>
      <c r="GFJ49" s="63"/>
      <c r="GFK49" s="63"/>
      <c r="GFL49" s="63"/>
      <c r="GFM49" s="63"/>
      <c r="GFN49" s="63"/>
      <c r="GFO49" s="63"/>
      <c r="GFP49" s="63"/>
      <c r="GFQ49" s="63"/>
      <c r="GFR49" s="63"/>
      <c r="GFS49" s="63"/>
      <c r="GFT49" s="63"/>
      <c r="GFU49" s="63"/>
      <c r="GFV49" s="63"/>
      <c r="GFW49" s="63"/>
      <c r="GFX49" s="63"/>
      <c r="GFY49" s="63"/>
      <c r="GFZ49" s="63"/>
      <c r="GGA49" s="63"/>
      <c r="GGB49" s="63"/>
      <c r="GGC49" s="63"/>
      <c r="GGD49" s="63"/>
      <c r="GGE49" s="63"/>
      <c r="GGF49" s="63"/>
      <c r="GGG49" s="63"/>
      <c r="GGH49" s="63"/>
      <c r="GGI49" s="63"/>
      <c r="GGJ49" s="63"/>
      <c r="GGK49" s="63"/>
      <c r="GGL49" s="63"/>
      <c r="GGM49" s="63"/>
      <c r="GGN49" s="63"/>
      <c r="GGO49" s="63"/>
      <c r="GGP49" s="63"/>
      <c r="GGQ49" s="63"/>
      <c r="GGR49" s="63"/>
      <c r="GGS49" s="63"/>
      <c r="GGT49" s="63"/>
      <c r="GGU49" s="63"/>
      <c r="GGV49" s="63"/>
      <c r="GGW49" s="63"/>
      <c r="GGX49" s="63"/>
      <c r="GGY49" s="63"/>
      <c r="GGZ49" s="63"/>
      <c r="GHA49" s="63"/>
      <c r="GHB49" s="63"/>
      <c r="GHC49" s="63"/>
      <c r="GHD49" s="63"/>
      <c r="GHE49" s="63"/>
      <c r="GHF49" s="63"/>
      <c r="GHG49" s="63"/>
      <c r="GHH49" s="63"/>
      <c r="GHI49" s="63"/>
      <c r="GHJ49" s="63"/>
      <c r="GHK49" s="63"/>
      <c r="GHL49" s="63"/>
      <c r="GHM49" s="63"/>
      <c r="GHN49" s="63"/>
      <c r="GHO49" s="63"/>
      <c r="GHP49" s="63"/>
      <c r="GHQ49" s="63"/>
      <c r="GHR49" s="63"/>
      <c r="GHS49" s="63"/>
      <c r="GHT49" s="63"/>
      <c r="GHU49" s="63"/>
      <c r="GHV49" s="63"/>
      <c r="GHW49" s="63"/>
      <c r="GHX49" s="63"/>
      <c r="GHY49" s="63"/>
      <c r="GHZ49" s="63"/>
      <c r="GIA49" s="63"/>
      <c r="GIB49" s="63"/>
      <c r="GIC49" s="63"/>
      <c r="GID49" s="63"/>
      <c r="GIE49" s="63"/>
      <c r="GIF49" s="63"/>
      <c r="GIG49" s="63"/>
      <c r="GIH49" s="63"/>
      <c r="GII49" s="63"/>
      <c r="GIJ49" s="63"/>
      <c r="GIK49" s="63"/>
      <c r="GIL49" s="63"/>
      <c r="GIM49" s="63"/>
      <c r="GIN49" s="63"/>
      <c r="GIO49" s="63"/>
      <c r="GIP49" s="63"/>
      <c r="GIQ49" s="63"/>
      <c r="GIR49" s="63"/>
      <c r="GIS49" s="63"/>
      <c r="GIT49" s="63"/>
      <c r="GIU49" s="63"/>
      <c r="GIV49" s="63"/>
      <c r="GIW49" s="63"/>
      <c r="GIX49" s="63"/>
      <c r="GIY49" s="63"/>
      <c r="GIZ49" s="63"/>
      <c r="GJA49" s="63"/>
      <c r="GJB49" s="63"/>
      <c r="GJC49" s="63"/>
      <c r="GJD49" s="63"/>
      <c r="GJE49" s="63"/>
      <c r="GJF49" s="63"/>
      <c r="GJG49" s="63"/>
      <c r="GJH49" s="63"/>
      <c r="GJI49" s="63"/>
      <c r="GJJ49" s="63"/>
      <c r="GJK49" s="63"/>
      <c r="GJL49" s="63"/>
      <c r="GJM49" s="63"/>
      <c r="GJN49" s="63"/>
      <c r="GJO49" s="63"/>
      <c r="GJP49" s="63"/>
      <c r="GJQ49" s="63"/>
      <c r="GJR49" s="63"/>
      <c r="GJS49" s="63"/>
      <c r="GJT49" s="63"/>
      <c r="GJU49" s="63"/>
      <c r="GJV49" s="63"/>
      <c r="GJW49" s="63"/>
      <c r="GJX49" s="63"/>
      <c r="GJY49" s="63"/>
      <c r="GJZ49" s="63"/>
      <c r="GKA49" s="63"/>
      <c r="GKB49" s="63"/>
      <c r="GKC49" s="63"/>
      <c r="GKD49" s="63"/>
      <c r="GKE49" s="63"/>
      <c r="GKF49" s="63"/>
      <c r="GKG49" s="63"/>
      <c r="GKH49" s="63"/>
      <c r="GKI49" s="63"/>
      <c r="GKJ49" s="63"/>
      <c r="GKK49" s="63"/>
      <c r="GKL49" s="63"/>
      <c r="GKM49" s="63"/>
      <c r="GKN49" s="63"/>
      <c r="GKO49" s="63"/>
      <c r="GKP49" s="63"/>
      <c r="GKQ49" s="63"/>
      <c r="GKR49" s="63"/>
      <c r="GKS49" s="63"/>
      <c r="GKT49" s="63"/>
      <c r="GKU49" s="63"/>
      <c r="GKV49" s="63"/>
      <c r="GKW49" s="63"/>
      <c r="GKX49" s="63"/>
      <c r="GKY49" s="63"/>
      <c r="GKZ49" s="63"/>
      <c r="GLA49" s="63"/>
      <c r="GLB49" s="63"/>
      <c r="GLC49" s="63"/>
      <c r="GLD49" s="63"/>
      <c r="GLE49" s="63"/>
      <c r="GLF49" s="63"/>
      <c r="GLG49" s="63"/>
      <c r="GLH49" s="63"/>
      <c r="GLI49" s="63"/>
      <c r="GLJ49" s="63"/>
      <c r="GLK49" s="63"/>
      <c r="GLL49" s="63"/>
      <c r="GLM49" s="63"/>
      <c r="GLN49" s="63"/>
      <c r="GLO49" s="63"/>
      <c r="GLP49" s="63"/>
      <c r="GLQ49" s="63"/>
      <c r="GLR49" s="63"/>
      <c r="GLS49" s="63"/>
      <c r="GLT49" s="63"/>
      <c r="GLU49" s="63"/>
      <c r="GLV49" s="63"/>
      <c r="GLW49" s="63"/>
      <c r="GLX49" s="63"/>
      <c r="GLY49" s="63"/>
      <c r="GLZ49" s="63"/>
      <c r="GMA49" s="63"/>
      <c r="GMB49" s="63"/>
      <c r="GMC49" s="63"/>
      <c r="GMD49" s="63"/>
      <c r="GME49" s="63"/>
      <c r="GMF49" s="63"/>
      <c r="GMG49" s="63"/>
      <c r="GMH49" s="63"/>
      <c r="GMI49" s="63"/>
      <c r="GMJ49" s="63"/>
      <c r="GMK49" s="63"/>
      <c r="GML49" s="63"/>
      <c r="GMM49" s="63"/>
      <c r="GMN49" s="63"/>
      <c r="GMO49" s="63"/>
      <c r="GMP49" s="63"/>
      <c r="GMQ49" s="63"/>
      <c r="GMR49" s="63"/>
      <c r="GMS49" s="63"/>
      <c r="GMT49" s="63"/>
      <c r="GMU49" s="63"/>
      <c r="GMV49" s="63"/>
      <c r="GMW49" s="63"/>
      <c r="GMX49" s="63"/>
      <c r="GMY49" s="63"/>
      <c r="GMZ49" s="63"/>
      <c r="GNA49" s="63"/>
      <c r="GNB49" s="63"/>
      <c r="GNC49" s="63"/>
      <c r="GND49" s="63"/>
      <c r="GNE49" s="63"/>
      <c r="GNF49" s="63"/>
      <c r="GNG49" s="63"/>
      <c r="GNH49" s="63"/>
      <c r="GNI49" s="63"/>
      <c r="GNJ49" s="63"/>
      <c r="GNK49" s="63"/>
      <c r="GNL49" s="63"/>
      <c r="GNM49" s="63"/>
      <c r="GNN49" s="63"/>
      <c r="GNO49" s="63"/>
      <c r="GNP49" s="63"/>
      <c r="GNQ49" s="63"/>
      <c r="GNR49" s="63"/>
      <c r="GNS49" s="63"/>
      <c r="GNT49" s="63"/>
      <c r="GNU49" s="63"/>
      <c r="GNV49" s="63"/>
      <c r="GNW49" s="63"/>
      <c r="GNX49" s="63"/>
      <c r="GNY49" s="63"/>
      <c r="GNZ49" s="63"/>
      <c r="GOA49" s="63"/>
      <c r="GOB49" s="63"/>
      <c r="GOC49" s="63"/>
      <c r="GOD49" s="63"/>
      <c r="GOE49" s="63"/>
      <c r="GOF49" s="63"/>
      <c r="GOG49" s="63"/>
      <c r="GOH49" s="63"/>
      <c r="GOI49" s="63"/>
      <c r="GOJ49" s="63"/>
      <c r="GOK49" s="63"/>
      <c r="GOL49" s="63"/>
      <c r="GOM49" s="63"/>
      <c r="GON49" s="63"/>
      <c r="GOO49" s="63"/>
      <c r="GOP49" s="63"/>
      <c r="GOQ49" s="63"/>
      <c r="GOR49" s="63"/>
      <c r="GOS49" s="63"/>
      <c r="GOT49" s="63"/>
      <c r="GOU49" s="63"/>
      <c r="GOV49" s="63"/>
      <c r="GOW49" s="63"/>
      <c r="GOX49" s="63"/>
      <c r="GOY49" s="63"/>
      <c r="GOZ49" s="63"/>
      <c r="GPA49" s="63"/>
      <c r="GPB49" s="63"/>
      <c r="GPC49" s="63"/>
      <c r="GPD49" s="63"/>
      <c r="GPE49" s="63"/>
      <c r="GPF49" s="63"/>
      <c r="GPG49" s="63"/>
      <c r="GPH49" s="63"/>
      <c r="GPI49" s="63"/>
      <c r="GPJ49" s="63"/>
      <c r="GPK49" s="63"/>
      <c r="GPL49" s="63"/>
      <c r="GPM49" s="63"/>
      <c r="GPN49" s="63"/>
      <c r="GPO49" s="63"/>
      <c r="GPP49" s="63"/>
      <c r="GPQ49" s="63"/>
      <c r="GPR49" s="63"/>
      <c r="GPS49" s="63"/>
      <c r="GPT49" s="63"/>
      <c r="GPU49" s="63"/>
      <c r="GPV49" s="63"/>
      <c r="GPW49" s="63"/>
      <c r="GPX49" s="63"/>
      <c r="GPY49" s="63"/>
      <c r="GPZ49" s="63"/>
      <c r="GQA49" s="63"/>
      <c r="GQB49" s="63"/>
      <c r="GQC49" s="63"/>
      <c r="GQD49" s="63"/>
      <c r="GQE49" s="63"/>
      <c r="GQF49" s="63"/>
      <c r="GQG49" s="63"/>
      <c r="GQH49" s="63"/>
      <c r="GQI49" s="63"/>
      <c r="GQJ49" s="63"/>
      <c r="GQK49" s="63"/>
      <c r="GQL49" s="63"/>
      <c r="GQM49" s="63"/>
      <c r="GQN49" s="63"/>
      <c r="GQO49" s="63"/>
      <c r="GQP49" s="63"/>
      <c r="GQQ49" s="63"/>
      <c r="GQR49" s="63"/>
      <c r="GQS49" s="63"/>
      <c r="GQT49" s="63"/>
      <c r="GQU49" s="63"/>
      <c r="GQV49" s="63"/>
      <c r="GQW49" s="63"/>
      <c r="GQX49" s="63"/>
      <c r="GQY49" s="63"/>
      <c r="GQZ49" s="63"/>
      <c r="GRA49" s="63"/>
      <c r="GRB49" s="63"/>
      <c r="GRC49" s="63"/>
      <c r="GRD49" s="63"/>
      <c r="GRE49" s="63"/>
      <c r="GRF49" s="63"/>
      <c r="GRG49" s="63"/>
      <c r="GRH49" s="63"/>
      <c r="GRI49" s="63"/>
      <c r="GRJ49" s="63"/>
      <c r="GRK49" s="63"/>
      <c r="GRL49" s="63"/>
      <c r="GRM49" s="63"/>
      <c r="GRN49" s="63"/>
      <c r="GRO49" s="63"/>
      <c r="GRP49" s="63"/>
      <c r="GRQ49" s="63"/>
      <c r="GRR49" s="63"/>
      <c r="GRS49" s="63"/>
      <c r="GRT49" s="63"/>
      <c r="GRU49" s="63"/>
      <c r="GRV49" s="63"/>
      <c r="GRW49" s="63"/>
      <c r="GRX49" s="63"/>
      <c r="GRY49" s="63"/>
      <c r="GRZ49" s="63"/>
      <c r="GSA49" s="63"/>
      <c r="GSB49" s="63"/>
      <c r="GSC49" s="63"/>
      <c r="GSD49" s="63"/>
      <c r="GSE49" s="63"/>
      <c r="GSF49" s="63"/>
      <c r="GSG49" s="63"/>
      <c r="GSH49" s="63"/>
      <c r="GSI49" s="63"/>
      <c r="GSJ49" s="63"/>
      <c r="GSK49" s="63"/>
      <c r="GSL49" s="63"/>
      <c r="GSM49" s="63"/>
      <c r="GSN49" s="63"/>
      <c r="GSO49" s="63"/>
      <c r="GSP49" s="63"/>
      <c r="GSQ49" s="63"/>
      <c r="GSR49" s="63"/>
      <c r="GSS49" s="63"/>
      <c r="GST49" s="63"/>
      <c r="GSU49" s="63"/>
      <c r="GSV49" s="63"/>
      <c r="GSW49" s="63"/>
      <c r="GSX49" s="63"/>
      <c r="GSY49" s="63"/>
      <c r="GSZ49" s="63"/>
      <c r="GTA49" s="63"/>
      <c r="GTB49" s="63"/>
      <c r="GTC49" s="63"/>
      <c r="GTD49" s="63"/>
      <c r="GTE49" s="63"/>
      <c r="GTF49" s="63"/>
      <c r="GTG49" s="63"/>
      <c r="GTH49" s="63"/>
      <c r="GTI49" s="63"/>
      <c r="GTJ49" s="63"/>
      <c r="GTK49" s="63"/>
      <c r="GTL49" s="63"/>
      <c r="GTM49" s="63"/>
      <c r="GTN49" s="63"/>
      <c r="GTO49" s="63"/>
      <c r="GTP49" s="63"/>
      <c r="GTQ49" s="63"/>
      <c r="GTR49" s="63"/>
      <c r="GTS49" s="63"/>
      <c r="GTT49" s="63"/>
      <c r="GTU49" s="63"/>
      <c r="GTV49" s="63"/>
      <c r="GTW49" s="63"/>
      <c r="GTX49" s="63"/>
      <c r="GTY49" s="63"/>
      <c r="GTZ49" s="63"/>
      <c r="GUA49" s="63"/>
      <c r="GUB49" s="63"/>
      <c r="GUC49" s="63"/>
      <c r="GUD49" s="63"/>
      <c r="GUE49" s="63"/>
      <c r="GUF49" s="63"/>
      <c r="GUG49" s="63"/>
      <c r="GUH49" s="63"/>
      <c r="GUI49" s="63"/>
      <c r="GUJ49" s="63"/>
      <c r="GUK49" s="63"/>
      <c r="GUL49" s="63"/>
      <c r="GUM49" s="63"/>
      <c r="GUN49" s="63"/>
      <c r="GUO49" s="63"/>
      <c r="GUP49" s="63"/>
      <c r="GUQ49" s="63"/>
      <c r="GUR49" s="63"/>
      <c r="GUS49" s="63"/>
      <c r="GUT49" s="63"/>
      <c r="GUU49" s="63"/>
      <c r="GUV49" s="63"/>
      <c r="GUW49" s="63"/>
      <c r="GUX49" s="63"/>
      <c r="GUY49" s="63"/>
      <c r="GUZ49" s="63"/>
      <c r="GVA49" s="63"/>
      <c r="GVB49" s="63"/>
      <c r="GVC49" s="63"/>
      <c r="GVD49" s="63"/>
      <c r="GVE49" s="63"/>
      <c r="GVF49" s="63"/>
      <c r="GVG49" s="63"/>
      <c r="GVH49" s="63"/>
      <c r="GVI49" s="63"/>
      <c r="GVJ49" s="63"/>
      <c r="GVK49" s="63"/>
      <c r="GVL49" s="63"/>
      <c r="GVM49" s="63"/>
      <c r="GVN49" s="63"/>
      <c r="GVO49" s="63"/>
      <c r="GVP49" s="63"/>
      <c r="GVQ49" s="63"/>
      <c r="GVR49" s="63"/>
      <c r="GVS49" s="63"/>
      <c r="GVT49" s="63"/>
      <c r="GVU49" s="63"/>
      <c r="GVV49" s="63"/>
      <c r="GVW49" s="63"/>
      <c r="GVX49" s="63"/>
      <c r="GVY49" s="63"/>
      <c r="GVZ49" s="63"/>
      <c r="GWA49" s="63"/>
      <c r="GWB49" s="63"/>
      <c r="GWC49" s="63"/>
      <c r="GWD49" s="63"/>
      <c r="GWE49" s="63"/>
      <c r="GWF49" s="63"/>
      <c r="GWG49" s="63"/>
      <c r="GWH49" s="63"/>
      <c r="GWI49" s="63"/>
      <c r="GWJ49" s="63"/>
      <c r="GWK49" s="63"/>
      <c r="GWL49" s="63"/>
      <c r="GWM49" s="63"/>
      <c r="GWN49" s="63"/>
      <c r="GWO49" s="63"/>
      <c r="GWP49" s="63"/>
      <c r="GWQ49" s="63"/>
      <c r="GWR49" s="63"/>
      <c r="GWS49" s="63"/>
      <c r="GWT49" s="63"/>
      <c r="GWU49" s="63"/>
      <c r="GWV49" s="63"/>
      <c r="GWW49" s="63"/>
      <c r="GWX49" s="63"/>
      <c r="GWY49" s="63"/>
      <c r="GWZ49" s="63"/>
      <c r="GXA49" s="63"/>
      <c r="GXB49" s="63"/>
      <c r="GXC49" s="63"/>
      <c r="GXD49" s="63"/>
      <c r="GXE49" s="63"/>
      <c r="GXF49" s="63"/>
      <c r="GXG49" s="63"/>
      <c r="GXH49" s="63"/>
      <c r="GXI49" s="63"/>
      <c r="GXJ49" s="63"/>
      <c r="GXK49" s="63"/>
      <c r="GXL49" s="63"/>
      <c r="GXM49" s="63"/>
      <c r="GXN49" s="63"/>
      <c r="GXO49" s="63"/>
      <c r="GXP49" s="63"/>
      <c r="GXQ49" s="63"/>
      <c r="GXR49" s="63"/>
      <c r="GXS49" s="63"/>
      <c r="GXT49" s="63"/>
      <c r="GXU49" s="63"/>
      <c r="GXV49" s="63"/>
      <c r="GXW49" s="63"/>
      <c r="GXX49" s="63"/>
      <c r="GXY49" s="63"/>
      <c r="GXZ49" s="63"/>
      <c r="GYA49" s="63"/>
      <c r="GYB49" s="63"/>
      <c r="GYC49" s="63"/>
      <c r="GYD49" s="63"/>
      <c r="GYE49" s="63"/>
      <c r="GYF49" s="63"/>
      <c r="GYG49" s="63"/>
      <c r="GYH49" s="63"/>
      <c r="GYI49" s="63"/>
      <c r="GYJ49" s="63"/>
      <c r="GYK49" s="63"/>
      <c r="GYL49" s="63"/>
      <c r="GYM49" s="63"/>
      <c r="GYN49" s="63"/>
      <c r="GYO49" s="63"/>
      <c r="GYP49" s="63"/>
      <c r="GYQ49" s="63"/>
      <c r="GYR49" s="63"/>
      <c r="GYS49" s="63"/>
      <c r="GYT49" s="63"/>
      <c r="GYU49" s="63"/>
      <c r="GYV49" s="63"/>
      <c r="GYW49" s="63"/>
      <c r="GYX49" s="63"/>
      <c r="GYY49" s="63"/>
      <c r="GYZ49" s="63"/>
      <c r="GZA49" s="63"/>
      <c r="GZB49" s="63"/>
      <c r="GZC49" s="63"/>
      <c r="GZD49" s="63"/>
      <c r="GZE49" s="63"/>
      <c r="GZF49" s="63"/>
      <c r="GZG49" s="63"/>
      <c r="GZH49" s="63"/>
      <c r="GZI49" s="63"/>
      <c r="GZJ49" s="63"/>
      <c r="GZK49" s="63"/>
      <c r="GZL49" s="63"/>
      <c r="GZM49" s="63"/>
      <c r="GZN49" s="63"/>
      <c r="GZO49" s="63"/>
      <c r="GZP49" s="63"/>
      <c r="GZQ49" s="63"/>
      <c r="GZR49" s="63"/>
      <c r="GZS49" s="63"/>
      <c r="GZT49" s="63"/>
      <c r="GZU49" s="63"/>
      <c r="GZV49" s="63"/>
      <c r="GZW49" s="63"/>
      <c r="GZX49" s="63"/>
      <c r="GZY49" s="63"/>
      <c r="GZZ49" s="63"/>
      <c r="HAA49" s="63"/>
      <c r="HAB49" s="63"/>
      <c r="HAC49" s="63"/>
      <c r="HAD49" s="63"/>
      <c r="HAE49" s="63"/>
      <c r="HAF49" s="63"/>
      <c r="HAG49" s="63"/>
      <c r="HAH49" s="63"/>
      <c r="HAI49" s="63"/>
      <c r="HAJ49" s="63"/>
      <c r="HAK49" s="63"/>
      <c r="HAL49" s="63"/>
      <c r="HAM49" s="63"/>
      <c r="HAN49" s="63"/>
      <c r="HAO49" s="63"/>
      <c r="HAP49" s="63"/>
      <c r="HAQ49" s="63"/>
      <c r="HAR49" s="63"/>
      <c r="HAS49" s="63"/>
      <c r="HAT49" s="63"/>
      <c r="HAU49" s="63"/>
      <c r="HAV49" s="63"/>
      <c r="HAW49" s="63"/>
      <c r="HAX49" s="63"/>
      <c r="HAY49" s="63"/>
      <c r="HAZ49" s="63"/>
      <c r="HBA49" s="63"/>
      <c r="HBB49" s="63"/>
      <c r="HBC49" s="63"/>
      <c r="HBD49" s="63"/>
      <c r="HBE49" s="63"/>
      <c r="HBF49" s="63"/>
      <c r="HBG49" s="63"/>
      <c r="HBH49" s="63"/>
      <c r="HBI49" s="63"/>
      <c r="HBJ49" s="63"/>
      <c r="HBK49" s="63"/>
      <c r="HBL49" s="63"/>
      <c r="HBM49" s="63"/>
      <c r="HBN49" s="63"/>
      <c r="HBO49" s="63"/>
      <c r="HBP49" s="63"/>
      <c r="HBQ49" s="63"/>
      <c r="HBR49" s="63"/>
      <c r="HBS49" s="63"/>
      <c r="HBT49" s="63"/>
      <c r="HBU49" s="63"/>
      <c r="HBV49" s="63"/>
      <c r="HBW49" s="63"/>
      <c r="HBX49" s="63"/>
      <c r="HBY49" s="63"/>
      <c r="HBZ49" s="63"/>
      <c r="HCA49" s="63"/>
      <c r="HCB49" s="63"/>
      <c r="HCC49" s="63"/>
      <c r="HCD49" s="63"/>
      <c r="HCE49" s="63"/>
      <c r="HCF49" s="63"/>
      <c r="HCG49" s="63"/>
      <c r="HCH49" s="63"/>
      <c r="HCI49" s="63"/>
      <c r="HCJ49" s="63"/>
      <c r="HCK49" s="63"/>
      <c r="HCL49" s="63"/>
      <c r="HCM49" s="63"/>
      <c r="HCN49" s="63"/>
      <c r="HCO49" s="63"/>
      <c r="HCP49" s="63"/>
      <c r="HCQ49" s="63"/>
      <c r="HCR49" s="63"/>
      <c r="HCS49" s="63"/>
      <c r="HCT49" s="63"/>
      <c r="HCU49" s="63"/>
      <c r="HCV49" s="63"/>
      <c r="HCW49" s="63"/>
      <c r="HCX49" s="63"/>
      <c r="HCY49" s="63"/>
      <c r="HCZ49" s="63"/>
      <c r="HDA49" s="63"/>
      <c r="HDB49" s="63"/>
      <c r="HDC49" s="63"/>
      <c r="HDD49" s="63"/>
      <c r="HDE49" s="63"/>
      <c r="HDF49" s="63"/>
      <c r="HDG49" s="63"/>
      <c r="HDH49" s="63"/>
      <c r="HDI49" s="63"/>
      <c r="HDJ49" s="63"/>
      <c r="HDK49" s="63"/>
      <c r="HDL49" s="63"/>
      <c r="HDM49" s="63"/>
      <c r="HDN49" s="63"/>
      <c r="HDO49" s="63"/>
      <c r="HDP49" s="63"/>
      <c r="HDQ49" s="63"/>
      <c r="HDR49" s="63"/>
      <c r="HDS49" s="63"/>
      <c r="HDT49" s="63"/>
      <c r="HDU49" s="63"/>
      <c r="HDV49" s="63"/>
      <c r="HDW49" s="63"/>
      <c r="HDX49" s="63"/>
      <c r="HDY49" s="63"/>
      <c r="HDZ49" s="63"/>
      <c r="HEA49" s="63"/>
      <c r="HEB49" s="63"/>
      <c r="HEC49" s="63"/>
      <c r="HED49" s="63"/>
      <c r="HEE49" s="63"/>
      <c r="HEF49" s="63"/>
      <c r="HEG49" s="63"/>
      <c r="HEH49" s="63"/>
      <c r="HEI49" s="63"/>
      <c r="HEJ49" s="63"/>
      <c r="HEK49" s="63"/>
      <c r="HEL49" s="63"/>
      <c r="HEM49" s="63"/>
      <c r="HEN49" s="63"/>
      <c r="HEO49" s="63"/>
      <c r="HEP49" s="63"/>
      <c r="HEQ49" s="63"/>
      <c r="HER49" s="63"/>
      <c r="HES49" s="63"/>
      <c r="HET49" s="63"/>
      <c r="HEU49" s="63"/>
      <c r="HEV49" s="63"/>
      <c r="HEW49" s="63"/>
      <c r="HEX49" s="63"/>
      <c r="HEY49" s="63"/>
      <c r="HEZ49" s="63"/>
      <c r="HFA49" s="63"/>
      <c r="HFB49" s="63"/>
      <c r="HFC49" s="63"/>
      <c r="HFD49" s="63"/>
      <c r="HFE49" s="63"/>
      <c r="HFF49" s="63"/>
      <c r="HFG49" s="63"/>
      <c r="HFH49" s="63"/>
      <c r="HFI49" s="63"/>
      <c r="HFJ49" s="63"/>
      <c r="HFK49" s="63"/>
      <c r="HFL49" s="63"/>
      <c r="HFM49" s="63"/>
      <c r="HFN49" s="63"/>
      <c r="HFO49" s="63"/>
      <c r="HFP49" s="63"/>
      <c r="HFQ49" s="63"/>
      <c r="HFR49" s="63"/>
      <c r="HFS49" s="63"/>
      <c r="HFT49" s="63"/>
      <c r="HFU49" s="63"/>
      <c r="HFV49" s="63"/>
      <c r="HFW49" s="63"/>
      <c r="HFX49" s="63"/>
      <c r="HFY49" s="63"/>
      <c r="HFZ49" s="63"/>
      <c r="HGA49" s="63"/>
      <c r="HGB49" s="63"/>
      <c r="HGC49" s="63"/>
      <c r="HGD49" s="63"/>
      <c r="HGE49" s="63"/>
      <c r="HGF49" s="63"/>
      <c r="HGG49" s="63"/>
      <c r="HGH49" s="63"/>
      <c r="HGI49" s="63"/>
      <c r="HGJ49" s="63"/>
      <c r="HGK49" s="63"/>
      <c r="HGL49" s="63"/>
      <c r="HGM49" s="63"/>
      <c r="HGN49" s="63"/>
      <c r="HGO49" s="63"/>
      <c r="HGP49" s="63"/>
      <c r="HGQ49" s="63"/>
      <c r="HGR49" s="63"/>
      <c r="HGS49" s="63"/>
      <c r="HGT49" s="63"/>
      <c r="HGU49" s="63"/>
      <c r="HGV49" s="63"/>
      <c r="HGW49" s="63"/>
      <c r="HGX49" s="63"/>
      <c r="HGY49" s="63"/>
      <c r="HGZ49" s="63"/>
      <c r="HHA49" s="63"/>
      <c r="HHB49" s="63"/>
      <c r="HHC49" s="63"/>
      <c r="HHD49" s="63"/>
      <c r="HHE49" s="63"/>
      <c r="HHF49" s="63"/>
      <c r="HHG49" s="63"/>
      <c r="HHH49" s="63"/>
      <c r="HHI49" s="63"/>
      <c r="HHJ49" s="63"/>
      <c r="HHK49" s="63"/>
      <c r="HHL49" s="63"/>
      <c r="HHM49" s="63"/>
      <c r="HHN49" s="63"/>
      <c r="HHO49" s="63"/>
      <c r="HHP49" s="63"/>
      <c r="HHQ49" s="63"/>
      <c r="HHR49" s="63"/>
      <c r="HHS49" s="63"/>
      <c r="HHT49" s="63"/>
      <c r="HHU49" s="63"/>
      <c r="HHV49" s="63"/>
      <c r="HHW49" s="63"/>
      <c r="HHX49" s="63"/>
      <c r="HHY49" s="63"/>
      <c r="HHZ49" s="63"/>
      <c r="HIA49" s="63"/>
      <c r="HIB49" s="63"/>
      <c r="HIC49" s="63"/>
      <c r="HID49" s="63"/>
      <c r="HIE49" s="63"/>
      <c r="HIF49" s="63"/>
      <c r="HIG49" s="63"/>
      <c r="HIH49" s="63"/>
      <c r="HII49" s="63"/>
      <c r="HIJ49" s="63"/>
      <c r="HIK49" s="63"/>
      <c r="HIL49" s="63"/>
      <c r="HIM49" s="63"/>
      <c r="HIN49" s="63"/>
      <c r="HIO49" s="63"/>
      <c r="HIP49" s="63"/>
      <c r="HIQ49" s="63"/>
      <c r="HIR49" s="63"/>
      <c r="HIS49" s="63"/>
      <c r="HIT49" s="63"/>
      <c r="HIU49" s="63"/>
      <c r="HIV49" s="63"/>
      <c r="HIW49" s="63"/>
      <c r="HIX49" s="63"/>
      <c r="HIY49" s="63"/>
      <c r="HIZ49" s="63"/>
      <c r="HJA49" s="63"/>
      <c r="HJB49" s="63"/>
      <c r="HJC49" s="63"/>
      <c r="HJD49" s="63"/>
      <c r="HJE49" s="63"/>
      <c r="HJF49" s="63"/>
      <c r="HJG49" s="63"/>
      <c r="HJH49" s="63"/>
      <c r="HJI49" s="63"/>
      <c r="HJJ49" s="63"/>
      <c r="HJK49" s="63"/>
      <c r="HJL49" s="63"/>
      <c r="HJM49" s="63"/>
      <c r="HJN49" s="63"/>
      <c r="HJO49" s="63"/>
      <c r="HJP49" s="63"/>
      <c r="HJQ49" s="63"/>
      <c r="HJR49" s="63"/>
      <c r="HJS49" s="63"/>
      <c r="HJT49" s="63"/>
      <c r="HJU49" s="63"/>
      <c r="HJV49" s="63"/>
      <c r="HJW49" s="63"/>
      <c r="HJX49" s="63"/>
      <c r="HJY49" s="63"/>
      <c r="HJZ49" s="63"/>
      <c r="HKA49" s="63"/>
      <c r="HKB49" s="63"/>
      <c r="HKC49" s="63"/>
      <c r="HKD49" s="63"/>
      <c r="HKE49" s="63"/>
      <c r="HKF49" s="63"/>
      <c r="HKG49" s="63"/>
      <c r="HKH49" s="63"/>
      <c r="HKI49" s="63"/>
      <c r="HKJ49" s="63"/>
      <c r="HKK49" s="63"/>
      <c r="HKL49" s="63"/>
      <c r="HKM49" s="63"/>
      <c r="HKN49" s="63"/>
      <c r="HKO49" s="63"/>
      <c r="HKP49" s="63"/>
      <c r="HKQ49" s="63"/>
      <c r="HKR49" s="63"/>
      <c r="HKS49" s="63"/>
      <c r="HKT49" s="63"/>
      <c r="HKU49" s="63"/>
      <c r="HKV49" s="63"/>
      <c r="HKW49" s="63"/>
      <c r="HKX49" s="63"/>
      <c r="HKY49" s="63"/>
      <c r="HKZ49" s="63"/>
      <c r="HLA49" s="63"/>
      <c r="HLB49" s="63"/>
      <c r="HLC49" s="63"/>
      <c r="HLD49" s="63"/>
      <c r="HLE49" s="63"/>
      <c r="HLF49" s="63"/>
      <c r="HLG49" s="63"/>
      <c r="HLH49" s="63"/>
      <c r="HLI49" s="63"/>
      <c r="HLJ49" s="63"/>
      <c r="HLK49" s="63"/>
      <c r="HLL49" s="63"/>
      <c r="HLM49" s="63"/>
      <c r="HLN49" s="63"/>
      <c r="HLO49" s="63"/>
      <c r="HLP49" s="63"/>
      <c r="HLQ49" s="63"/>
      <c r="HLR49" s="63"/>
      <c r="HLS49" s="63"/>
      <c r="HLT49" s="63"/>
      <c r="HLU49" s="63"/>
      <c r="HLV49" s="63"/>
      <c r="HLW49" s="63"/>
      <c r="HLX49" s="63"/>
      <c r="HLY49" s="63"/>
      <c r="HLZ49" s="63"/>
      <c r="HMA49" s="63"/>
      <c r="HMB49" s="63"/>
      <c r="HMC49" s="63"/>
      <c r="HMD49" s="63"/>
      <c r="HME49" s="63"/>
      <c r="HMF49" s="63"/>
      <c r="HMG49" s="63"/>
      <c r="HMH49" s="63"/>
      <c r="HMI49" s="63"/>
      <c r="HMJ49" s="63"/>
      <c r="HMK49" s="63"/>
      <c r="HML49" s="63"/>
      <c r="HMM49" s="63"/>
      <c r="HMN49" s="63"/>
      <c r="HMO49" s="63"/>
      <c r="HMP49" s="63"/>
      <c r="HMQ49" s="63"/>
      <c r="HMR49" s="63"/>
      <c r="HMS49" s="63"/>
      <c r="HMT49" s="63"/>
      <c r="HMU49" s="63"/>
      <c r="HMV49" s="63"/>
      <c r="HMW49" s="63"/>
      <c r="HMX49" s="63"/>
      <c r="HMY49" s="63"/>
      <c r="HMZ49" s="63"/>
      <c r="HNA49" s="63"/>
      <c r="HNB49" s="63"/>
      <c r="HNC49" s="63"/>
      <c r="HND49" s="63"/>
      <c r="HNE49" s="63"/>
      <c r="HNF49" s="63"/>
      <c r="HNG49" s="63"/>
      <c r="HNH49" s="63"/>
      <c r="HNI49" s="63"/>
      <c r="HNJ49" s="63"/>
      <c r="HNK49" s="63"/>
      <c r="HNL49" s="63"/>
      <c r="HNM49" s="63"/>
      <c r="HNN49" s="63"/>
      <c r="HNO49" s="63"/>
      <c r="HNP49" s="63"/>
      <c r="HNQ49" s="63"/>
      <c r="HNR49" s="63"/>
      <c r="HNS49" s="63"/>
      <c r="HNT49" s="63"/>
      <c r="HNU49" s="63"/>
      <c r="HNV49" s="63"/>
      <c r="HNW49" s="63"/>
      <c r="HNX49" s="63"/>
      <c r="HNY49" s="63"/>
      <c r="HNZ49" s="63"/>
      <c r="HOA49" s="63"/>
      <c r="HOB49" s="63"/>
      <c r="HOC49" s="63"/>
      <c r="HOD49" s="63"/>
      <c r="HOE49" s="63"/>
      <c r="HOF49" s="63"/>
      <c r="HOG49" s="63"/>
      <c r="HOH49" s="63"/>
      <c r="HOI49" s="63"/>
      <c r="HOJ49" s="63"/>
      <c r="HOK49" s="63"/>
      <c r="HOL49" s="63"/>
      <c r="HOM49" s="63"/>
      <c r="HON49" s="63"/>
      <c r="HOO49" s="63"/>
      <c r="HOP49" s="63"/>
      <c r="HOQ49" s="63"/>
      <c r="HOR49" s="63"/>
      <c r="HOS49" s="63"/>
      <c r="HOT49" s="63"/>
      <c r="HOU49" s="63"/>
      <c r="HOV49" s="63"/>
      <c r="HOW49" s="63"/>
      <c r="HOX49" s="63"/>
      <c r="HOY49" s="63"/>
      <c r="HOZ49" s="63"/>
      <c r="HPA49" s="63"/>
      <c r="HPB49" s="63"/>
      <c r="HPC49" s="63"/>
      <c r="HPD49" s="63"/>
      <c r="HPE49" s="63"/>
      <c r="HPF49" s="63"/>
      <c r="HPG49" s="63"/>
      <c r="HPH49" s="63"/>
      <c r="HPI49" s="63"/>
      <c r="HPJ49" s="63"/>
      <c r="HPK49" s="63"/>
      <c r="HPL49" s="63"/>
      <c r="HPM49" s="63"/>
      <c r="HPN49" s="63"/>
      <c r="HPO49" s="63"/>
      <c r="HPP49" s="63"/>
      <c r="HPQ49" s="63"/>
      <c r="HPR49" s="63"/>
      <c r="HPS49" s="63"/>
      <c r="HPT49" s="63"/>
      <c r="HPU49" s="63"/>
      <c r="HPV49" s="63"/>
      <c r="HPW49" s="63"/>
      <c r="HPX49" s="63"/>
      <c r="HPY49" s="63"/>
      <c r="HPZ49" s="63"/>
      <c r="HQA49" s="63"/>
      <c r="HQB49" s="63"/>
      <c r="HQC49" s="63"/>
      <c r="HQD49" s="63"/>
      <c r="HQE49" s="63"/>
      <c r="HQF49" s="63"/>
      <c r="HQG49" s="63"/>
      <c r="HQH49" s="63"/>
      <c r="HQI49" s="63"/>
      <c r="HQJ49" s="63"/>
      <c r="HQK49" s="63"/>
      <c r="HQL49" s="63"/>
      <c r="HQM49" s="63"/>
      <c r="HQN49" s="63"/>
      <c r="HQO49" s="63"/>
      <c r="HQP49" s="63"/>
      <c r="HQQ49" s="63"/>
      <c r="HQR49" s="63"/>
      <c r="HQS49" s="63"/>
      <c r="HQT49" s="63"/>
      <c r="HQU49" s="63"/>
      <c r="HQV49" s="63"/>
      <c r="HQW49" s="63"/>
      <c r="HQX49" s="63"/>
      <c r="HQY49" s="63"/>
      <c r="HQZ49" s="63"/>
      <c r="HRA49" s="63"/>
      <c r="HRB49" s="63"/>
      <c r="HRC49" s="63"/>
      <c r="HRD49" s="63"/>
      <c r="HRE49" s="63"/>
      <c r="HRF49" s="63"/>
      <c r="HRG49" s="63"/>
      <c r="HRH49" s="63"/>
      <c r="HRI49" s="63"/>
      <c r="HRJ49" s="63"/>
      <c r="HRK49" s="63"/>
      <c r="HRL49" s="63"/>
      <c r="HRM49" s="63"/>
      <c r="HRN49" s="63"/>
      <c r="HRO49" s="63"/>
      <c r="HRP49" s="63"/>
      <c r="HRQ49" s="63"/>
      <c r="HRR49" s="63"/>
      <c r="HRS49" s="63"/>
      <c r="HRT49" s="63"/>
      <c r="HRU49" s="63"/>
      <c r="HRV49" s="63"/>
      <c r="HRW49" s="63"/>
      <c r="HRX49" s="63"/>
      <c r="HRY49" s="63"/>
      <c r="HRZ49" s="63"/>
      <c r="HSA49" s="63"/>
      <c r="HSB49" s="63"/>
      <c r="HSC49" s="63"/>
      <c r="HSD49" s="63"/>
      <c r="HSE49" s="63"/>
      <c r="HSF49" s="63"/>
      <c r="HSG49" s="63"/>
      <c r="HSH49" s="63"/>
      <c r="HSI49" s="63"/>
      <c r="HSJ49" s="63"/>
      <c r="HSK49" s="63"/>
      <c r="HSL49" s="63"/>
      <c r="HSM49" s="63"/>
      <c r="HSN49" s="63"/>
      <c r="HSO49" s="63"/>
      <c r="HSP49" s="63"/>
      <c r="HSQ49" s="63"/>
      <c r="HSR49" s="63"/>
      <c r="HSS49" s="63"/>
      <c r="HST49" s="63"/>
      <c r="HSU49" s="63"/>
      <c r="HSV49" s="63"/>
      <c r="HSW49" s="63"/>
      <c r="HSX49" s="63"/>
      <c r="HSY49" s="63"/>
      <c r="HSZ49" s="63"/>
      <c r="HTA49" s="63"/>
      <c r="HTB49" s="63"/>
      <c r="HTC49" s="63"/>
      <c r="HTD49" s="63"/>
      <c r="HTE49" s="63"/>
      <c r="HTF49" s="63"/>
      <c r="HTG49" s="63"/>
      <c r="HTH49" s="63"/>
      <c r="HTI49" s="63"/>
      <c r="HTJ49" s="63"/>
      <c r="HTK49" s="63"/>
      <c r="HTL49" s="63"/>
      <c r="HTM49" s="63"/>
      <c r="HTN49" s="63"/>
      <c r="HTO49" s="63"/>
      <c r="HTP49" s="63"/>
      <c r="HTQ49" s="63"/>
      <c r="HTR49" s="63"/>
      <c r="HTS49" s="63"/>
      <c r="HTT49" s="63"/>
      <c r="HTU49" s="63"/>
      <c r="HTV49" s="63"/>
      <c r="HTW49" s="63"/>
      <c r="HTX49" s="63"/>
      <c r="HTY49" s="63"/>
      <c r="HTZ49" s="63"/>
      <c r="HUA49" s="63"/>
      <c r="HUB49" s="63"/>
      <c r="HUC49" s="63"/>
      <c r="HUD49" s="63"/>
      <c r="HUE49" s="63"/>
      <c r="HUF49" s="63"/>
      <c r="HUG49" s="63"/>
      <c r="HUH49" s="63"/>
      <c r="HUI49" s="63"/>
      <c r="HUJ49" s="63"/>
      <c r="HUK49" s="63"/>
      <c r="HUL49" s="63"/>
      <c r="HUM49" s="63"/>
      <c r="HUN49" s="63"/>
      <c r="HUO49" s="63"/>
      <c r="HUP49" s="63"/>
      <c r="HUQ49" s="63"/>
      <c r="HUR49" s="63"/>
      <c r="HUS49" s="63"/>
      <c r="HUT49" s="63"/>
      <c r="HUU49" s="63"/>
      <c r="HUV49" s="63"/>
      <c r="HUW49" s="63"/>
      <c r="HUX49" s="63"/>
      <c r="HUY49" s="63"/>
      <c r="HUZ49" s="63"/>
      <c r="HVA49" s="63"/>
      <c r="HVB49" s="63"/>
      <c r="HVC49" s="63"/>
      <c r="HVD49" s="63"/>
      <c r="HVE49" s="63"/>
      <c r="HVF49" s="63"/>
      <c r="HVG49" s="63"/>
      <c r="HVH49" s="63"/>
      <c r="HVI49" s="63"/>
      <c r="HVJ49" s="63"/>
      <c r="HVK49" s="63"/>
      <c r="HVL49" s="63"/>
      <c r="HVM49" s="63"/>
      <c r="HVN49" s="63"/>
      <c r="HVO49" s="63"/>
      <c r="HVP49" s="63"/>
      <c r="HVQ49" s="63"/>
      <c r="HVR49" s="63"/>
      <c r="HVS49" s="63"/>
      <c r="HVT49" s="63"/>
      <c r="HVU49" s="63"/>
      <c r="HVV49" s="63"/>
      <c r="HVW49" s="63"/>
      <c r="HVX49" s="63"/>
      <c r="HVY49" s="63"/>
      <c r="HVZ49" s="63"/>
      <c r="HWA49" s="63"/>
      <c r="HWB49" s="63"/>
      <c r="HWC49" s="63"/>
      <c r="HWD49" s="63"/>
      <c r="HWE49" s="63"/>
      <c r="HWF49" s="63"/>
      <c r="HWG49" s="63"/>
      <c r="HWH49" s="63"/>
      <c r="HWI49" s="63"/>
      <c r="HWJ49" s="63"/>
      <c r="HWK49" s="63"/>
      <c r="HWL49" s="63"/>
      <c r="HWM49" s="63"/>
      <c r="HWN49" s="63"/>
      <c r="HWO49" s="63"/>
      <c r="HWP49" s="63"/>
      <c r="HWQ49" s="63"/>
      <c r="HWR49" s="63"/>
      <c r="HWS49" s="63"/>
      <c r="HWT49" s="63"/>
      <c r="HWU49" s="63"/>
      <c r="HWV49" s="63"/>
      <c r="HWW49" s="63"/>
      <c r="HWX49" s="63"/>
      <c r="HWY49" s="63"/>
      <c r="HWZ49" s="63"/>
      <c r="HXA49" s="63"/>
      <c r="HXB49" s="63"/>
      <c r="HXC49" s="63"/>
      <c r="HXD49" s="63"/>
      <c r="HXE49" s="63"/>
      <c r="HXF49" s="63"/>
      <c r="HXG49" s="63"/>
      <c r="HXH49" s="63"/>
      <c r="HXI49" s="63"/>
      <c r="HXJ49" s="63"/>
      <c r="HXK49" s="63"/>
      <c r="HXL49" s="63"/>
      <c r="HXM49" s="63"/>
      <c r="HXN49" s="63"/>
      <c r="HXO49" s="63"/>
      <c r="HXP49" s="63"/>
      <c r="HXQ49" s="63"/>
      <c r="HXR49" s="63"/>
      <c r="HXS49" s="63"/>
      <c r="HXT49" s="63"/>
      <c r="HXU49" s="63"/>
      <c r="HXV49" s="63"/>
      <c r="HXW49" s="63"/>
      <c r="HXX49" s="63"/>
      <c r="HXY49" s="63"/>
      <c r="HXZ49" s="63"/>
      <c r="HYA49" s="63"/>
      <c r="HYB49" s="63"/>
      <c r="HYC49" s="63"/>
      <c r="HYD49" s="63"/>
      <c r="HYE49" s="63"/>
      <c r="HYF49" s="63"/>
      <c r="HYG49" s="63"/>
      <c r="HYH49" s="63"/>
      <c r="HYI49" s="63"/>
      <c r="HYJ49" s="63"/>
      <c r="HYK49" s="63"/>
      <c r="HYL49" s="63"/>
      <c r="HYM49" s="63"/>
      <c r="HYN49" s="63"/>
      <c r="HYO49" s="63"/>
      <c r="HYP49" s="63"/>
      <c r="HYQ49" s="63"/>
      <c r="HYR49" s="63"/>
      <c r="HYS49" s="63"/>
      <c r="HYT49" s="63"/>
      <c r="HYU49" s="63"/>
      <c r="HYV49" s="63"/>
      <c r="HYW49" s="63"/>
      <c r="HYX49" s="63"/>
      <c r="HYY49" s="63"/>
      <c r="HYZ49" s="63"/>
      <c r="HZA49" s="63"/>
      <c r="HZB49" s="63"/>
      <c r="HZC49" s="63"/>
      <c r="HZD49" s="63"/>
      <c r="HZE49" s="63"/>
      <c r="HZF49" s="63"/>
      <c r="HZG49" s="63"/>
      <c r="HZH49" s="63"/>
      <c r="HZI49" s="63"/>
      <c r="HZJ49" s="63"/>
      <c r="HZK49" s="63"/>
      <c r="HZL49" s="63"/>
      <c r="HZM49" s="63"/>
      <c r="HZN49" s="63"/>
      <c r="HZO49" s="63"/>
      <c r="HZP49" s="63"/>
      <c r="HZQ49" s="63"/>
      <c r="HZR49" s="63"/>
      <c r="HZS49" s="63"/>
      <c r="HZT49" s="63"/>
      <c r="HZU49" s="63"/>
      <c r="HZV49" s="63"/>
      <c r="HZW49" s="63"/>
      <c r="HZX49" s="63"/>
      <c r="HZY49" s="63"/>
      <c r="HZZ49" s="63"/>
      <c r="IAA49" s="63"/>
      <c r="IAB49" s="63"/>
      <c r="IAC49" s="63"/>
      <c r="IAD49" s="63"/>
      <c r="IAE49" s="63"/>
      <c r="IAF49" s="63"/>
      <c r="IAG49" s="63"/>
      <c r="IAH49" s="63"/>
      <c r="IAI49" s="63"/>
      <c r="IAJ49" s="63"/>
      <c r="IAK49" s="63"/>
      <c r="IAL49" s="63"/>
      <c r="IAM49" s="63"/>
      <c r="IAN49" s="63"/>
      <c r="IAO49" s="63"/>
      <c r="IAP49" s="63"/>
      <c r="IAQ49" s="63"/>
      <c r="IAR49" s="63"/>
      <c r="IAS49" s="63"/>
      <c r="IAT49" s="63"/>
      <c r="IAU49" s="63"/>
      <c r="IAV49" s="63"/>
      <c r="IAW49" s="63"/>
      <c r="IAX49" s="63"/>
      <c r="IAY49" s="63"/>
      <c r="IAZ49" s="63"/>
      <c r="IBA49" s="63"/>
      <c r="IBB49" s="63"/>
      <c r="IBC49" s="63"/>
      <c r="IBD49" s="63"/>
      <c r="IBE49" s="63"/>
      <c r="IBF49" s="63"/>
      <c r="IBG49" s="63"/>
      <c r="IBH49" s="63"/>
      <c r="IBI49" s="63"/>
      <c r="IBJ49" s="63"/>
      <c r="IBK49" s="63"/>
      <c r="IBL49" s="63"/>
      <c r="IBM49" s="63"/>
      <c r="IBN49" s="63"/>
      <c r="IBO49" s="63"/>
      <c r="IBP49" s="63"/>
      <c r="IBQ49" s="63"/>
      <c r="IBR49" s="63"/>
      <c r="IBS49" s="63"/>
      <c r="IBT49" s="63"/>
      <c r="IBU49" s="63"/>
      <c r="IBV49" s="63"/>
      <c r="IBW49" s="63"/>
      <c r="IBX49" s="63"/>
      <c r="IBY49" s="63"/>
      <c r="IBZ49" s="63"/>
      <c r="ICA49" s="63"/>
      <c r="ICB49" s="63"/>
      <c r="ICC49" s="63"/>
      <c r="ICD49" s="63"/>
      <c r="ICE49" s="63"/>
      <c r="ICF49" s="63"/>
      <c r="ICG49" s="63"/>
      <c r="ICH49" s="63"/>
      <c r="ICI49" s="63"/>
      <c r="ICJ49" s="63"/>
      <c r="ICK49" s="63"/>
      <c r="ICL49" s="63"/>
      <c r="ICM49" s="63"/>
      <c r="ICN49" s="63"/>
      <c r="ICO49" s="63"/>
      <c r="ICP49" s="63"/>
      <c r="ICQ49" s="63"/>
      <c r="ICR49" s="63"/>
      <c r="ICS49" s="63"/>
      <c r="ICT49" s="63"/>
      <c r="ICU49" s="63"/>
      <c r="ICV49" s="63"/>
      <c r="ICW49" s="63"/>
      <c r="ICX49" s="63"/>
      <c r="ICY49" s="63"/>
      <c r="ICZ49" s="63"/>
      <c r="IDA49" s="63"/>
      <c r="IDB49" s="63"/>
      <c r="IDC49" s="63"/>
      <c r="IDD49" s="63"/>
      <c r="IDE49" s="63"/>
      <c r="IDF49" s="63"/>
      <c r="IDG49" s="63"/>
      <c r="IDH49" s="63"/>
      <c r="IDI49" s="63"/>
      <c r="IDJ49" s="63"/>
      <c r="IDK49" s="63"/>
      <c r="IDL49" s="63"/>
      <c r="IDM49" s="63"/>
      <c r="IDN49" s="63"/>
      <c r="IDO49" s="63"/>
      <c r="IDP49" s="63"/>
      <c r="IDQ49" s="63"/>
      <c r="IDR49" s="63"/>
      <c r="IDS49" s="63"/>
      <c r="IDT49" s="63"/>
      <c r="IDU49" s="63"/>
      <c r="IDV49" s="63"/>
      <c r="IDW49" s="63"/>
      <c r="IDX49" s="63"/>
      <c r="IDY49" s="63"/>
      <c r="IDZ49" s="63"/>
      <c r="IEA49" s="63"/>
      <c r="IEB49" s="63"/>
      <c r="IEC49" s="63"/>
      <c r="IED49" s="63"/>
      <c r="IEE49" s="63"/>
      <c r="IEF49" s="63"/>
      <c r="IEG49" s="63"/>
      <c r="IEH49" s="63"/>
      <c r="IEI49" s="63"/>
      <c r="IEJ49" s="63"/>
      <c r="IEK49" s="63"/>
      <c r="IEL49" s="63"/>
      <c r="IEM49" s="63"/>
      <c r="IEN49" s="63"/>
      <c r="IEO49" s="63"/>
      <c r="IEP49" s="63"/>
      <c r="IEQ49" s="63"/>
      <c r="IER49" s="63"/>
      <c r="IES49" s="63"/>
      <c r="IET49" s="63"/>
      <c r="IEU49" s="63"/>
      <c r="IEV49" s="63"/>
      <c r="IEW49" s="63"/>
      <c r="IEX49" s="63"/>
      <c r="IEY49" s="63"/>
      <c r="IEZ49" s="63"/>
      <c r="IFA49" s="63"/>
      <c r="IFB49" s="63"/>
      <c r="IFC49" s="63"/>
      <c r="IFD49" s="63"/>
      <c r="IFE49" s="63"/>
      <c r="IFF49" s="63"/>
      <c r="IFG49" s="63"/>
      <c r="IFH49" s="63"/>
      <c r="IFI49" s="63"/>
      <c r="IFJ49" s="63"/>
      <c r="IFK49" s="63"/>
      <c r="IFL49" s="63"/>
      <c r="IFM49" s="63"/>
      <c r="IFN49" s="63"/>
      <c r="IFO49" s="63"/>
      <c r="IFP49" s="63"/>
      <c r="IFQ49" s="63"/>
      <c r="IFR49" s="63"/>
      <c r="IFS49" s="63"/>
      <c r="IFT49" s="63"/>
      <c r="IFU49" s="63"/>
      <c r="IFV49" s="63"/>
      <c r="IFW49" s="63"/>
      <c r="IFX49" s="63"/>
      <c r="IFY49" s="63"/>
      <c r="IFZ49" s="63"/>
      <c r="IGA49" s="63"/>
      <c r="IGB49" s="63"/>
      <c r="IGC49" s="63"/>
      <c r="IGD49" s="63"/>
      <c r="IGE49" s="63"/>
      <c r="IGF49" s="63"/>
      <c r="IGG49" s="63"/>
      <c r="IGH49" s="63"/>
      <c r="IGI49" s="63"/>
      <c r="IGJ49" s="63"/>
      <c r="IGK49" s="63"/>
      <c r="IGL49" s="63"/>
      <c r="IGM49" s="63"/>
      <c r="IGN49" s="63"/>
      <c r="IGO49" s="63"/>
      <c r="IGP49" s="63"/>
      <c r="IGQ49" s="63"/>
      <c r="IGR49" s="63"/>
      <c r="IGS49" s="63"/>
      <c r="IGT49" s="63"/>
      <c r="IGU49" s="63"/>
      <c r="IGV49" s="63"/>
      <c r="IGW49" s="63"/>
      <c r="IGX49" s="63"/>
      <c r="IGY49" s="63"/>
      <c r="IGZ49" s="63"/>
      <c r="IHA49" s="63"/>
      <c r="IHB49" s="63"/>
      <c r="IHC49" s="63"/>
      <c r="IHD49" s="63"/>
      <c r="IHE49" s="63"/>
      <c r="IHF49" s="63"/>
      <c r="IHG49" s="63"/>
      <c r="IHH49" s="63"/>
      <c r="IHI49" s="63"/>
      <c r="IHJ49" s="63"/>
      <c r="IHK49" s="63"/>
      <c r="IHL49" s="63"/>
      <c r="IHM49" s="63"/>
      <c r="IHN49" s="63"/>
      <c r="IHO49" s="63"/>
      <c r="IHP49" s="63"/>
      <c r="IHQ49" s="63"/>
      <c r="IHR49" s="63"/>
      <c r="IHS49" s="63"/>
      <c r="IHT49" s="63"/>
      <c r="IHU49" s="63"/>
      <c r="IHV49" s="63"/>
      <c r="IHW49" s="63"/>
      <c r="IHX49" s="63"/>
      <c r="IHY49" s="63"/>
      <c r="IHZ49" s="63"/>
      <c r="IIA49" s="63"/>
      <c r="IIB49" s="63"/>
      <c r="IIC49" s="63"/>
      <c r="IID49" s="63"/>
      <c r="IIE49" s="63"/>
      <c r="IIF49" s="63"/>
      <c r="IIG49" s="63"/>
      <c r="IIH49" s="63"/>
      <c r="III49" s="63"/>
      <c r="IIJ49" s="63"/>
      <c r="IIK49" s="63"/>
      <c r="IIL49" s="63"/>
      <c r="IIM49" s="63"/>
      <c r="IIN49" s="63"/>
      <c r="IIO49" s="63"/>
      <c r="IIP49" s="63"/>
      <c r="IIQ49" s="63"/>
      <c r="IIR49" s="63"/>
      <c r="IIS49" s="63"/>
      <c r="IIT49" s="63"/>
      <c r="IIU49" s="63"/>
      <c r="IIV49" s="63"/>
      <c r="IIW49" s="63"/>
      <c r="IIX49" s="63"/>
      <c r="IIY49" s="63"/>
      <c r="IIZ49" s="63"/>
      <c r="IJA49" s="63"/>
      <c r="IJB49" s="63"/>
      <c r="IJC49" s="63"/>
      <c r="IJD49" s="63"/>
      <c r="IJE49" s="63"/>
      <c r="IJF49" s="63"/>
      <c r="IJG49" s="63"/>
      <c r="IJH49" s="63"/>
      <c r="IJI49" s="63"/>
      <c r="IJJ49" s="63"/>
      <c r="IJK49" s="63"/>
      <c r="IJL49" s="63"/>
      <c r="IJM49" s="63"/>
      <c r="IJN49" s="63"/>
      <c r="IJO49" s="63"/>
      <c r="IJP49" s="63"/>
      <c r="IJQ49" s="63"/>
      <c r="IJR49" s="63"/>
      <c r="IJS49" s="63"/>
      <c r="IJT49" s="63"/>
      <c r="IJU49" s="63"/>
      <c r="IJV49" s="63"/>
      <c r="IJW49" s="63"/>
      <c r="IJX49" s="63"/>
      <c r="IJY49" s="63"/>
      <c r="IJZ49" s="63"/>
      <c r="IKA49" s="63"/>
      <c r="IKB49" s="63"/>
      <c r="IKC49" s="63"/>
      <c r="IKD49" s="63"/>
      <c r="IKE49" s="63"/>
      <c r="IKF49" s="63"/>
      <c r="IKG49" s="63"/>
      <c r="IKH49" s="63"/>
      <c r="IKI49" s="63"/>
      <c r="IKJ49" s="63"/>
      <c r="IKK49" s="63"/>
      <c r="IKL49" s="63"/>
      <c r="IKM49" s="63"/>
      <c r="IKN49" s="63"/>
      <c r="IKO49" s="63"/>
      <c r="IKP49" s="63"/>
      <c r="IKQ49" s="63"/>
      <c r="IKR49" s="63"/>
      <c r="IKS49" s="63"/>
      <c r="IKT49" s="63"/>
      <c r="IKU49" s="63"/>
      <c r="IKV49" s="63"/>
      <c r="IKW49" s="63"/>
      <c r="IKX49" s="63"/>
      <c r="IKY49" s="63"/>
      <c r="IKZ49" s="63"/>
      <c r="ILA49" s="63"/>
      <c r="ILB49" s="63"/>
      <c r="ILC49" s="63"/>
      <c r="ILD49" s="63"/>
      <c r="ILE49" s="63"/>
      <c r="ILF49" s="63"/>
      <c r="ILG49" s="63"/>
      <c r="ILH49" s="63"/>
      <c r="ILI49" s="63"/>
      <c r="ILJ49" s="63"/>
      <c r="ILK49" s="63"/>
      <c r="ILL49" s="63"/>
      <c r="ILM49" s="63"/>
      <c r="ILN49" s="63"/>
      <c r="ILO49" s="63"/>
      <c r="ILP49" s="63"/>
      <c r="ILQ49" s="63"/>
      <c r="ILR49" s="63"/>
      <c r="ILS49" s="63"/>
      <c r="ILT49" s="63"/>
      <c r="ILU49" s="63"/>
      <c r="ILV49" s="63"/>
      <c r="ILW49" s="63"/>
      <c r="ILX49" s="63"/>
      <c r="ILY49" s="63"/>
      <c r="ILZ49" s="63"/>
      <c r="IMA49" s="63"/>
      <c r="IMB49" s="63"/>
      <c r="IMC49" s="63"/>
      <c r="IMD49" s="63"/>
      <c r="IME49" s="63"/>
      <c r="IMF49" s="63"/>
      <c r="IMG49" s="63"/>
      <c r="IMH49" s="63"/>
      <c r="IMI49" s="63"/>
      <c r="IMJ49" s="63"/>
      <c r="IMK49" s="63"/>
      <c r="IML49" s="63"/>
      <c r="IMM49" s="63"/>
      <c r="IMN49" s="63"/>
      <c r="IMO49" s="63"/>
      <c r="IMP49" s="63"/>
      <c r="IMQ49" s="63"/>
      <c r="IMR49" s="63"/>
      <c r="IMS49" s="63"/>
      <c r="IMT49" s="63"/>
      <c r="IMU49" s="63"/>
      <c r="IMV49" s="63"/>
      <c r="IMW49" s="63"/>
      <c r="IMX49" s="63"/>
      <c r="IMY49" s="63"/>
      <c r="IMZ49" s="63"/>
      <c r="INA49" s="63"/>
      <c r="INB49" s="63"/>
      <c r="INC49" s="63"/>
      <c r="IND49" s="63"/>
      <c r="INE49" s="63"/>
      <c r="INF49" s="63"/>
      <c r="ING49" s="63"/>
      <c r="INH49" s="63"/>
      <c r="INI49" s="63"/>
      <c r="INJ49" s="63"/>
      <c r="INK49" s="63"/>
      <c r="INL49" s="63"/>
      <c r="INM49" s="63"/>
      <c r="INN49" s="63"/>
      <c r="INO49" s="63"/>
      <c r="INP49" s="63"/>
      <c r="INQ49" s="63"/>
      <c r="INR49" s="63"/>
      <c r="INS49" s="63"/>
      <c r="INT49" s="63"/>
      <c r="INU49" s="63"/>
      <c r="INV49" s="63"/>
      <c r="INW49" s="63"/>
      <c r="INX49" s="63"/>
      <c r="INY49" s="63"/>
      <c r="INZ49" s="63"/>
      <c r="IOA49" s="63"/>
      <c r="IOB49" s="63"/>
      <c r="IOC49" s="63"/>
      <c r="IOD49" s="63"/>
      <c r="IOE49" s="63"/>
      <c r="IOF49" s="63"/>
      <c r="IOG49" s="63"/>
      <c r="IOH49" s="63"/>
      <c r="IOI49" s="63"/>
      <c r="IOJ49" s="63"/>
      <c r="IOK49" s="63"/>
      <c r="IOL49" s="63"/>
      <c r="IOM49" s="63"/>
      <c r="ION49" s="63"/>
      <c r="IOO49" s="63"/>
      <c r="IOP49" s="63"/>
      <c r="IOQ49" s="63"/>
      <c r="IOR49" s="63"/>
      <c r="IOS49" s="63"/>
      <c r="IOT49" s="63"/>
      <c r="IOU49" s="63"/>
      <c r="IOV49" s="63"/>
      <c r="IOW49" s="63"/>
      <c r="IOX49" s="63"/>
      <c r="IOY49" s="63"/>
      <c r="IOZ49" s="63"/>
      <c r="IPA49" s="63"/>
      <c r="IPB49" s="63"/>
      <c r="IPC49" s="63"/>
      <c r="IPD49" s="63"/>
      <c r="IPE49" s="63"/>
      <c r="IPF49" s="63"/>
      <c r="IPG49" s="63"/>
      <c r="IPH49" s="63"/>
      <c r="IPI49" s="63"/>
      <c r="IPJ49" s="63"/>
      <c r="IPK49" s="63"/>
      <c r="IPL49" s="63"/>
      <c r="IPM49" s="63"/>
      <c r="IPN49" s="63"/>
      <c r="IPO49" s="63"/>
      <c r="IPP49" s="63"/>
      <c r="IPQ49" s="63"/>
      <c r="IPR49" s="63"/>
      <c r="IPS49" s="63"/>
      <c r="IPT49" s="63"/>
      <c r="IPU49" s="63"/>
      <c r="IPV49" s="63"/>
      <c r="IPW49" s="63"/>
      <c r="IPX49" s="63"/>
      <c r="IPY49" s="63"/>
      <c r="IPZ49" s="63"/>
      <c r="IQA49" s="63"/>
      <c r="IQB49" s="63"/>
      <c r="IQC49" s="63"/>
      <c r="IQD49" s="63"/>
      <c r="IQE49" s="63"/>
      <c r="IQF49" s="63"/>
      <c r="IQG49" s="63"/>
      <c r="IQH49" s="63"/>
      <c r="IQI49" s="63"/>
      <c r="IQJ49" s="63"/>
      <c r="IQK49" s="63"/>
      <c r="IQL49" s="63"/>
      <c r="IQM49" s="63"/>
      <c r="IQN49" s="63"/>
      <c r="IQO49" s="63"/>
      <c r="IQP49" s="63"/>
      <c r="IQQ49" s="63"/>
      <c r="IQR49" s="63"/>
      <c r="IQS49" s="63"/>
      <c r="IQT49" s="63"/>
      <c r="IQU49" s="63"/>
      <c r="IQV49" s="63"/>
      <c r="IQW49" s="63"/>
      <c r="IQX49" s="63"/>
      <c r="IQY49" s="63"/>
      <c r="IQZ49" s="63"/>
      <c r="IRA49" s="63"/>
      <c r="IRB49" s="63"/>
      <c r="IRC49" s="63"/>
      <c r="IRD49" s="63"/>
      <c r="IRE49" s="63"/>
      <c r="IRF49" s="63"/>
      <c r="IRG49" s="63"/>
      <c r="IRH49" s="63"/>
      <c r="IRI49" s="63"/>
      <c r="IRJ49" s="63"/>
      <c r="IRK49" s="63"/>
      <c r="IRL49" s="63"/>
      <c r="IRM49" s="63"/>
      <c r="IRN49" s="63"/>
      <c r="IRO49" s="63"/>
      <c r="IRP49" s="63"/>
      <c r="IRQ49" s="63"/>
      <c r="IRR49" s="63"/>
      <c r="IRS49" s="63"/>
      <c r="IRT49" s="63"/>
      <c r="IRU49" s="63"/>
      <c r="IRV49" s="63"/>
      <c r="IRW49" s="63"/>
      <c r="IRX49" s="63"/>
      <c r="IRY49" s="63"/>
      <c r="IRZ49" s="63"/>
      <c r="ISA49" s="63"/>
      <c r="ISB49" s="63"/>
      <c r="ISC49" s="63"/>
      <c r="ISD49" s="63"/>
      <c r="ISE49" s="63"/>
      <c r="ISF49" s="63"/>
      <c r="ISG49" s="63"/>
      <c r="ISH49" s="63"/>
      <c r="ISI49" s="63"/>
      <c r="ISJ49" s="63"/>
      <c r="ISK49" s="63"/>
      <c r="ISL49" s="63"/>
      <c r="ISM49" s="63"/>
      <c r="ISN49" s="63"/>
      <c r="ISO49" s="63"/>
      <c r="ISP49" s="63"/>
      <c r="ISQ49" s="63"/>
      <c r="ISR49" s="63"/>
      <c r="ISS49" s="63"/>
      <c r="IST49" s="63"/>
      <c r="ISU49" s="63"/>
      <c r="ISV49" s="63"/>
      <c r="ISW49" s="63"/>
      <c r="ISX49" s="63"/>
      <c r="ISY49" s="63"/>
      <c r="ISZ49" s="63"/>
      <c r="ITA49" s="63"/>
      <c r="ITB49" s="63"/>
      <c r="ITC49" s="63"/>
      <c r="ITD49" s="63"/>
      <c r="ITE49" s="63"/>
      <c r="ITF49" s="63"/>
      <c r="ITG49" s="63"/>
      <c r="ITH49" s="63"/>
      <c r="ITI49" s="63"/>
      <c r="ITJ49" s="63"/>
      <c r="ITK49" s="63"/>
      <c r="ITL49" s="63"/>
      <c r="ITM49" s="63"/>
      <c r="ITN49" s="63"/>
      <c r="ITO49" s="63"/>
      <c r="ITP49" s="63"/>
      <c r="ITQ49" s="63"/>
      <c r="ITR49" s="63"/>
      <c r="ITS49" s="63"/>
      <c r="ITT49" s="63"/>
      <c r="ITU49" s="63"/>
      <c r="ITV49" s="63"/>
      <c r="ITW49" s="63"/>
      <c r="ITX49" s="63"/>
      <c r="ITY49" s="63"/>
      <c r="ITZ49" s="63"/>
      <c r="IUA49" s="63"/>
      <c r="IUB49" s="63"/>
      <c r="IUC49" s="63"/>
      <c r="IUD49" s="63"/>
      <c r="IUE49" s="63"/>
      <c r="IUF49" s="63"/>
      <c r="IUG49" s="63"/>
      <c r="IUH49" s="63"/>
      <c r="IUI49" s="63"/>
      <c r="IUJ49" s="63"/>
      <c r="IUK49" s="63"/>
      <c r="IUL49" s="63"/>
      <c r="IUM49" s="63"/>
      <c r="IUN49" s="63"/>
      <c r="IUO49" s="63"/>
      <c r="IUP49" s="63"/>
      <c r="IUQ49" s="63"/>
      <c r="IUR49" s="63"/>
      <c r="IUS49" s="63"/>
      <c r="IUT49" s="63"/>
      <c r="IUU49" s="63"/>
      <c r="IUV49" s="63"/>
      <c r="IUW49" s="63"/>
      <c r="IUX49" s="63"/>
      <c r="IUY49" s="63"/>
      <c r="IUZ49" s="63"/>
      <c r="IVA49" s="63"/>
      <c r="IVB49" s="63"/>
      <c r="IVC49" s="63"/>
      <c r="IVD49" s="63"/>
      <c r="IVE49" s="63"/>
      <c r="IVF49" s="63"/>
      <c r="IVG49" s="63"/>
      <c r="IVH49" s="63"/>
      <c r="IVI49" s="63"/>
      <c r="IVJ49" s="63"/>
      <c r="IVK49" s="63"/>
      <c r="IVL49" s="63"/>
      <c r="IVM49" s="63"/>
      <c r="IVN49" s="63"/>
      <c r="IVO49" s="63"/>
      <c r="IVP49" s="63"/>
      <c r="IVQ49" s="63"/>
      <c r="IVR49" s="63"/>
      <c r="IVS49" s="63"/>
      <c r="IVT49" s="63"/>
      <c r="IVU49" s="63"/>
      <c r="IVV49" s="63"/>
      <c r="IVW49" s="63"/>
      <c r="IVX49" s="63"/>
      <c r="IVY49" s="63"/>
      <c r="IVZ49" s="63"/>
      <c r="IWA49" s="63"/>
      <c r="IWB49" s="63"/>
      <c r="IWC49" s="63"/>
      <c r="IWD49" s="63"/>
      <c r="IWE49" s="63"/>
      <c r="IWF49" s="63"/>
      <c r="IWG49" s="63"/>
      <c r="IWH49" s="63"/>
      <c r="IWI49" s="63"/>
      <c r="IWJ49" s="63"/>
      <c r="IWK49" s="63"/>
      <c r="IWL49" s="63"/>
      <c r="IWM49" s="63"/>
      <c r="IWN49" s="63"/>
      <c r="IWO49" s="63"/>
      <c r="IWP49" s="63"/>
      <c r="IWQ49" s="63"/>
      <c r="IWR49" s="63"/>
      <c r="IWS49" s="63"/>
      <c r="IWT49" s="63"/>
      <c r="IWU49" s="63"/>
      <c r="IWV49" s="63"/>
      <c r="IWW49" s="63"/>
      <c r="IWX49" s="63"/>
      <c r="IWY49" s="63"/>
      <c r="IWZ49" s="63"/>
      <c r="IXA49" s="63"/>
      <c r="IXB49" s="63"/>
      <c r="IXC49" s="63"/>
      <c r="IXD49" s="63"/>
      <c r="IXE49" s="63"/>
      <c r="IXF49" s="63"/>
      <c r="IXG49" s="63"/>
      <c r="IXH49" s="63"/>
      <c r="IXI49" s="63"/>
      <c r="IXJ49" s="63"/>
      <c r="IXK49" s="63"/>
      <c r="IXL49" s="63"/>
      <c r="IXM49" s="63"/>
      <c r="IXN49" s="63"/>
      <c r="IXO49" s="63"/>
      <c r="IXP49" s="63"/>
      <c r="IXQ49" s="63"/>
      <c r="IXR49" s="63"/>
      <c r="IXS49" s="63"/>
      <c r="IXT49" s="63"/>
      <c r="IXU49" s="63"/>
      <c r="IXV49" s="63"/>
      <c r="IXW49" s="63"/>
      <c r="IXX49" s="63"/>
      <c r="IXY49" s="63"/>
      <c r="IXZ49" s="63"/>
      <c r="IYA49" s="63"/>
      <c r="IYB49" s="63"/>
      <c r="IYC49" s="63"/>
      <c r="IYD49" s="63"/>
      <c r="IYE49" s="63"/>
      <c r="IYF49" s="63"/>
      <c r="IYG49" s="63"/>
      <c r="IYH49" s="63"/>
      <c r="IYI49" s="63"/>
      <c r="IYJ49" s="63"/>
      <c r="IYK49" s="63"/>
      <c r="IYL49" s="63"/>
      <c r="IYM49" s="63"/>
      <c r="IYN49" s="63"/>
      <c r="IYO49" s="63"/>
      <c r="IYP49" s="63"/>
      <c r="IYQ49" s="63"/>
      <c r="IYR49" s="63"/>
      <c r="IYS49" s="63"/>
      <c r="IYT49" s="63"/>
      <c r="IYU49" s="63"/>
      <c r="IYV49" s="63"/>
      <c r="IYW49" s="63"/>
      <c r="IYX49" s="63"/>
      <c r="IYY49" s="63"/>
      <c r="IYZ49" s="63"/>
      <c r="IZA49" s="63"/>
      <c r="IZB49" s="63"/>
      <c r="IZC49" s="63"/>
      <c r="IZD49" s="63"/>
      <c r="IZE49" s="63"/>
      <c r="IZF49" s="63"/>
      <c r="IZG49" s="63"/>
      <c r="IZH49" s="63"/>
      <c r="IZI49" s="63"/>
      <c r="IZJ49" s="63"/>
      <c r="IZK49" s="63"/>
      <c r="IZL49" s="63"/>
      <c r="IZM49" s="63"/>
      <c r="IZN49" s="63"/>
      <c r="IZO49" s="63"/>
      <c r="IZP49" s="63"/>
      <c r="IZQ49" s="63"/>
      <c r="IZR49" s="63"/>
      <c r="IZS49" s="63"/>
      <c r="IZT49" s="63"/>
      <c r="IZU49" s="63"/>
      <c r="IZV49" s="63"/>
      <c r="IZW49" s="63"/>
      <c r="IZX49" s="63"/>
      <c r="IZY49" s="63"/>
      <c r="IZZ49" s="63"/>
      <c r="JAA49" s="63"/>
      <c r="JAB49" s="63"/>
      <c r="JAC49" s="63"/>
      <c r="JAD49" s="63"/>
      <c r="JAE49" s="63"/>
      <c r="JAF49" s="63"/>
      <c r="JAG49" s="63"/>
      <c r="JAH49" s="63"/>
      <c r="JAI49" s="63"/>
      <c r="JAJ49" s="63"/>
      <c r="JAK49" s="63"/>
      <c r="JAL49" s="63"/>
      <c r="JAM49" s="63"/>
      <c r="JAN49" s="63"/>
      <c r="JAO49" s="63"/>
      <c r="JAP49" s="63"/>
      <c r="JAQ49" s="63"/>
      <c r="JAR49" s="63"/>
      <c r="JAS49" s="63"/>
      <c r="JAT49" s="63"/>
      <c r="JAU49" s="63"/>
      <c r="JAV49" s="63"/>
      <c r="JAW49" s="63"/>
      <c r="JAX49" s="63"/>
      <c r="JAY49" s="63"/>
      <c r="JAZ49" s="63"/>
      <c r="JBA49" s="63"/>
      <c r="JBB49" s="63"/>
      <c r="JBC49" s="63"/>
      <c r="JBD49" s="63"/>
      <c r="JBE49" s="63"/>
      <c r="JBF49" s="63"/>
      <c r="JBG49" s="63"/>
      <c r="JBH49" s="63"/>
      <c r="JBI49" s="63"/>
      <c r="JBJ49" s="63"/>
      <c r="JBK49" s="63"/>
      <c r="JBL49" s="63"/>
      <c r="JBM49" s="63"/>
      <c r="JBN49" s="63"/>
      <c r="JBO49" s="63"/>
      <c r="JBP49" s="63"/>
      <c r="JBQ49" s="63"/>
      <c r="JBR49" s="63"/>
      <c r="JBS49" s="63"/>
      <c r="JBT49" s="63"/>
      <c r="JBU49" s="63"/>
      <c r="JBV49" s="63"/>
      <c r="JBW49" s="63"/>
      <c r="JBX49" s="63"/>
      <c r="JBY49" s="63"/>
      <c r="JBZ49" s="63"/>
      <c r="JCA49" s="63"/>
      <c r="JCB49" s="63"/>
      <c r="JCC49" s="63"/>
      <c r="JCD49" s="63"/>
      <c r="JCE49" s="63"/>
      <c r="JCF49" s="63"/>
      <c r="JCG49" s="63"/>
      <c r="JCH49" s="63"/>
      <c r="JCI49" s="63"/>
      <c r="JCJ49" s="63"/>
      <c r="JCK49" s="63"/>
      <c r="JCL49" s="63"/>
      <c r="JCM49" s="63"/>
      <c r="JCN49" s="63"/>
      <c r="JCO49" s="63"/>
      <c r="JCP49" s="63"/>
      <c r="JCQ49" s="63"/>
      <c r="JCR49" s="63"/>
      <c r="JCS49" s="63"/>
      <c r="JCT49" s="63"/>
      <c r="JCU49" s="63"/>
      <c r="JCV49" s="63"/>
      <c r="JCW49" s="63"/>
      <c r="JCX49" s="63"/>
      <c r="JCY49" s="63"/>
      <c r="JCZ49" s="63"/>
      <c r="JDA49" s="63"/>
      <c r="JDB49" s="63"/>
      <c r="JDC49" s="63"/>
      <c r="JDD49" s="63"/>
      <c r="JDE49" s="63"/>
      <c r="JDF49" s="63"/>
      <c r="JDG49" s="63"/>
      <c r="JDH49" s="63"/>
      <c r="JDI49" s="63"/>
      <c r="JDJ49" s="63"/>
      <c r="JDK49" s="63"/>
      <c r="JDL49" s="63"/>
      <c r="JDM49" s="63"/>
      <c r="JDN49" s="63"/>
      <c r="JDO49" s="63"/>
      <c r="JDP49" s="63"/>
      <c r="JDQ49" s="63"/>
      <c r="JDR49" s="63"/>
      <c r="JDS49" s="63"/>
      <c r="JDT49" s="63"/>
      <c r="JDU49" s="63"/>
      <c r="JDV49" s="63"/>
      <c r="JDW49" s="63"/>
      <c r="JDX49" s="63"/>
      <c r="JDY49" s="63"/>
      <c r="JDZ49" s="63"/>
      <c r="JEA49" s="63"/>
      <c r="JEB49" s="63"/>
      <c r="JEC49" s="63"/>
      <c r="JED49" s="63"/>
      <c r="JEE49" s="63"/>
      <c r="JEF49" s="63"/>
      <c r="JEG49" s="63"/>
      <c r="JEH49" s="63"/>
      <c r="JEI49" s="63"/>
      <c r="JEJ49" s="63"/>
      <c r="JEK49" s="63"/>
      <c r="JEL49" s="63"/>
      <c r="JEM49" s="63"/>
      <c r="JEN49" s="63"/>
      <c r="JEO49" s="63"/>
      <c r="JEP49" s="63"/>
      <c r="JEQ49" s="63"/>
      <c r="JER49" s="63"/>
      <c r="JES49" s="63"/>
      <c r="JET49" s="63"/>
      <c r="JEU49" s="63"/>
      <c r="JEV49" s="63"/>
      <c r="JEW49" s="63"/>
      <c r="JEX49" s="63"/>
      <c r="JEY49" s="63"/>
      <c r="JEZ49" s="63"/>
      <c r="JFA49" s="63"/>
      <c r="JFB49" s="63"/>
      <c r="JFC49" s="63"/>
      <c r="JFD49" s="63"/>
      <c r="JFE49" s="63"/>
      <c r="JFF49" s="63"/>
      <c r="JFG49" s="63"/>
      <c r="JFH49" s="63"/>
      <c r="JFI49" s="63"/>
      <c r="JFJ49" s="63"/>
      <c r="JFK49" s="63"/>
      <c r="JFL49" s="63"/>
      <c r="JFM49" s="63"/>
      <c r="JFN49" s="63"/>
      <c r="JFO49" s="63"/>
      <c r="JFP49" s="63"/>
      <c r="JFQ49" s="63"/>
      <c r="JFR49" s="63"/>
      <c r="JFS49" s="63"/>
      <c r="JFT49" s="63"/>
      <c r="JFU49" s="63"/>
      <c r="JFV49" s="63"/>
      <c r="JFW49" s="63"/>
      <c r="JFX49" s="63"/>
      <c r="JFY49" s="63"/>
      <c r="JFZ49" s="63"/>
      <c r="JGA49" s="63"/>
      <c r="JGB49" s="63"/>
      <c r="JGC49" s="63"/>
      <c r="JGD49" s="63"/>
      <c r="JGE49" s="63"/>
      <c r="JGF49" s="63"/>
      <c r="JGG49" s="63"/>
      <c r="JGH49" s="63"/>
      <c r="JGI49" s="63"/>
      <c r="JGJ49" s="63"/>
      <c r="JGK49" s="63"/>
      <c r="JGL49" s="63"/>
      <c r="JGM49" s="63"/>
      <c r="JGN49" s="63"/>
      <c r="JGO49" s="63"/>
      <c r="JGP49" s="63"/>
      <c r="JGQ49" s="63"/>
      <c r="JGR49" s="63"/>
      <c r="JGS49" s="63"/>
      <c r="JGT49" s="63"/>
      <c r="JGU49" s="63"/>
      <c r="JGV49" s="63"/>
      <c r="JGW49" s="63"/>
      <c r="JGX49" s="63"/>
      <c r="JGY49" s="63"/>
      <c r="JGZ49" s="63"/>
      <c r="JHA49" s="63"/>
      <c r="JHB49" s="63"/>
      <c r="JHC49" s="63"/>
      <c r="JHD49" s="63"/>
      <c r="JHE49" s="63"/>
      <c r="JHF49" s="63"/>
      <c r="JHG49" s="63"/>
      <c r="JHH49" s="63"/>
      <c r="JHI49" s="63"/>
      <c r="JHJ49" s="63"/>
      <c r="JHK49" s="63"/>
      <c r="JHL49" s="63"/>
      <c r="JHM49" s="63"/>
      <c r="JHN49" s="63"/>
      <c r="JHO49" s="63"/>
      <c r="JHP49" s="63"/>
      <c r="JHQ49" s="63"/>
      <c r="JHR49" s="63"/>
      <c r="JHS49" s="63"/>
      <c r="JHT49" s="63"/>
      <c r="JHU49" s="63"/>
      <c r="JHV49" s="63"/>
      <c r="JHW49" s="63"/>
      <c r="JHX49" s="63"/>
      <c r="JHY49" s="63"/>
      <c r="JHZ49" s="63"/>
      <c r="JIA49" s="63"/>
      <c r="JIB49" s="63"/>
      <c r="JIC49" s="63"/>
      <c r="JID49" s="63"/>
      <c r="JIE49" s="63"/>
      <c r="JIF49" s="63"/>
      <c r="JIG49" s="63"/>
      <c r="JIH49" s="63"/>
      <c r="JII49" s="63"/>
      <c r="JIJ49" s="63"/>
      <c r="JIK49" s="63"/>
      <c r="JIL49" s="63"/>
      <c r="JIM49" s="63"/>
      <c r="JIN49" s="63"/>
      <c r="JIO49" s="63"/>
      <c r="JIP49" s="63"/>
      <c r="JIQ49" s="63"/>
      <c r="JIR49" s="63"/>
      <c r="JIS49" s="63"/>
      <c r="JIT49" s="63"/>
      <c r="JIU49" s="63"/>
      <c r="JIV49" s="63"/>
      <c r="JIW49" s="63"/>
      <c r="JIX49" s="63"/>
      <c r="JIY49" s="63"/>
      <c r="JIZ49" s="63"/>
      <c r="JJA49" s="63"/>
      <c r="JJB49" s="63"/>
      <c r="JJC49" s="63"/>
      <c r="JJD49" s="63"/>
      <c r="JJE49" s="63"/>
      <c r="JJF49" s="63"/>
      <c r="JJG49" s="63"/>
      <c r="JJH49" s="63"/>
      <c r="JJI49" s="63"/>
      <c r="JJJ49" s="63"/>
      <c r="JJK49" s="63"/>
      <c r="JJL49" s="63"/>
      <c r="JJM49" s="63"/>
      <c r="JJN49" s="63"/>
      <c r="JJO49" s="63"/>
      <c r="JJP49" s="63"/>
      <c r="JJQ49" s="63"/>
      <c r="JJR49" s="63"/>
      <c r="JJS49" s="63"/>
      <c r="JJT49" s="63"/>
      <c r="JJU49" s="63"/>
      <c r="JJV49" s="63"/>
      <c r="JJW49" s="63"/>
      <c r="JJX49" s="63"/>
      <c r="JJY49" s="63"/>
      <c r="JJZ49" s="63"/>
      <c r="JKA49" s="63"/>
      <c r="JKB49" s="63"/>
      <c r="JKC49" s="63"/>
      <c r="JKD49" s="63"/>
      <c r="JKE49" s="63"/>
      <c r="JKF49" s="63"/>
      <c r="JKG49" s="63"/>
      <c r="JKH49" s="63"/>
      <c r="JKI49" s="63"/>
      <c r="JKJ49" s="63"/>
      <c r="JKK49" s="63"/>
      <c r="JKL49" s="63"/>
      <c r="JKM49" s="63"/>
      <c r="JKN49" s="63"/>
      <c r="JKO49" s="63"/>
      <c r="JKP49" s="63"/>
      <c r="JKQ49" s="63"/>
      <c r="JKR49" s="63"/>
      <c r="JKS49" s="63"/>
      <c r="JKT49" s="63"/>
      <c r="JKU49" s="63"/>
      <c r="JKV49" s="63"/>
      <c r="JKW49" s="63"/>
      <c r="JKX49" s="63"/>
      <c r="JKY49" s="63"/>
      <c r="JKZ49" s="63"/>
      <c r="JLA49" s="63"/>
      <c r="JLB49" s="63"/>
      <c r="JLC49" s="63"/>
      <c r="JLD49" s="63"/>
      <c r="JLE49" s="63"/>
      <c r="JLF49" s="63"/>
      <c r="JLG49" s="63"/>
      <c r="JLH49" s="63"/>
      <c r="JLI49" s="63"/>
      <c r="JLJ49" s="63"/>
      <c r="JLK49" s="63"/>
      <c r="JLL49" s="63"/>
      <c r="JLM49" s="63"/>
      <c r="JLN49" s="63"/>
      <c r="JLO49" s="63"/>
      <c r="JLP49" s="63"/>
      <c r="JLQ49" s="63"/>
      <c r="JLR49" s="63"/>
      <c r="JLS49" s="63"/>
      <c r="JLT49" s="63"/>
      <c r="JLU49" s="63"/>
      <c r="JLV49" s="63"/>
      <c r="JLW49" s="63"/>
      <c r="JLX49" s="63"/>
      <c r="JLY49" s="63"/>
      <c r="JLZ49" s="63"/>
      <c r="JMA49" s="63"/>
      <c r="JMB49" s="63"/>
      <c r="JMC49" s="63"/>
      <c r="JMD49" s="63"/>
      <c r="JME49" s="63"/>
      <c r="JMF49" s="63"/>
      <c r="JMG49" s="63"/>
      <c r="JMH49" s="63"/>
      <c r="JMI49" s="63"/>
      <c r="JMJ49" s="63"/>
      <c r="JMK49" s="63"/>
      <c r="JML49" s="63"/>
      <c r="JMM49" s="63"/>
      <c r="JMN49" s="63"/>
      <c r="JMO49" s="63"/>
      <c r="JMP49" s="63"/>
      <c r="JMQ49" s="63"/>
      <c r="JMR49" s="63"/>
      <c r="JMS49" s="63"/>
      <c r="JMT49" s="63"/>
      <c r="JMU49" s="63"/>
      <c r="JMV49" s="63"/>
      <c r="JMW49" s="63"/>
      <c r="JMX49" s="63"/>
      <c r="JMY49" s="63"/>
      <c r="JMZ49" s="63"/>
      <c r="JNA49" s="63"/>
      <c r="JNB49" s="63"/>
      <c r="JNC49" s="63"/>
      <c r="JND49" s="63"/>
      <c r="JNE49" s="63"/>
      <c r="JNF49" s="63"/>
      <c r="JNG49" s="63"/>
      <c r="JNH49" s="63"/>
      <c r="JNI49" s="63"/>
      <c r="JNJ49" s="63"/>
      <c r="JNK49" s="63"/>
      <c r="JNL49" s="63"/>
      <c r="JNM49" s="63"/>
      <c r="JNN49" s="63"/>
      <c r="JNO49" s="63"/>
      <c r="JNP49" s="63"/>
      <c r="JNQ49" s="63"/>
      <c r="JNR49" s="63"/>
      <c r="JNS49" s="63"/>
      <c r="JNT49" s="63"/>
      <c r="JNU49" s="63"/>
      <c r="JNV49" s="63"/>
      <c r="JNW49" s="63"/>
      <c r="JNX49" s="63"/>
      <c r="JNY49" s="63"/>
      <c r="JNZ49" s="63"/>
      <c r="JOA49" s="63"/>
      <c r="JOB49" s="63"/>
      <c r="JOC49" s="63"/>
      <c r="JOD49" s="63"/>
      <c r="JOE49" s="63"/>
      <c r="JOF49" s="63"/>
      <c r="JOG49" s="63"/>
      <c r="JOH49" s="63"/>
      <c r="JOI49" s="63"/>
      <c r="JOJ49" s="63"/>
      <c r="JOK49" s="63"/>
      <c r="JOL49" s="63"/>
      <c r="JOM49" s="63"/>
      <c r="JON49" s="63"/>
      <c r="JOO49" s="63"/>
      <c r="JOP49" s="63"/>
      <c r="JOQ49" s="63"/>
      <c r="JOR49" s="63"/>
      <c r="JOS49" s="63"/>
      <c r="JOT49" s="63"/>
      <c r="JOU49" s="63"/>
      <c r="JOV49" s="63"/>
      <c r="JOW49" s="63"/>
      <c r="JOX49" s="63"/>
      <c r="JOY49" s="63"/>
      <c r="JOZ49" s="63"/>
      <c r="JPA49" s="63"/>
      <c r="JPB49" s="63"/>
      <c r="JPC49" s="63"/>
      <c r="JPD49" s="63"/>
      <c r="JPE49" s="63"/>
      <c r="JPF49" s="63"/>
      <c r="JPG49" s="63"/>
      <c r="JPH49" s="63"/>
      <c r="JPI49" s="63"/>
      <c r="JPJ49" s="63"/>
      <c r="JPK49" s="63"/>
      <c r="JPL49" s="63"/>
      <c r="JPM49" s="63"/>
      <c r="JPN49" s="63"/>
      <c r="JPO49" s="63"/>
      <c r="JPP49" s="63"/>
      <c r="JPQ49" s="63"/>
      <c r="JPR49" s="63"/>
      <c r="JPS49" s="63"/>
      <c r="JPT49" s="63"/>
      <c r="JPU49" s="63"/>
      <c r="JPV49" s="63"/>
      <c r="JPW49" s="63"/>
      <c r="JPX49" s="63"/>
      <c r="JPY49" s="63"/>
      <c r="JPZ49" s="63"/>
      <c r="JQA49" s="63"/>
      <c r="JQB49" s="63"/>
      <c r="JQC49" s="63"/>
      <c r="JQD49" s="63"/>
      <c r="JQE49" s="63"/>
      <c r="JQF49" s="63"/>
      <c r="JQG49" s="63"/>
      <c r="JQH49" s="63"/>
      <c r="JQI49" s="63"/>
      <c r="JQJ49" s="63"/>
      <c r="JQK49" s="63"/>
      <c r="JQL49" s="63"/>
      <c r="JQM49" s="63"/>
      <c r="JQN49" s="63"/>
      <c r="JQO49" s="63"/>
      <c r="JQP49" s="63"/>
      <c r="JQQ49" s="63"/>
      <c r="JQR49" s="63"/>
      <c r="JQS49" s="63"/>
      <c r="JQT49" s="63"/>
      <c r="JQU49" s="63"/>
      <c r="JQV49" s="63"/>
      <c r="JQW49" s="63"/>
      <c r="JQX49" s="63"/>
      <c r="JQY49" s="63"/>
      <c r="JQZ49" s="63"/>
      <c r="JRA49" s="63"/>
      <c r="JRB49" s="63"/>
      <c r="JRC49" s="63"/>
      <c r="JRD49" s="63"/>
      <c r="JRE49" s="63"/>
      <c r="JRF49" s="63"/>
      <c r="JRG49" s="63"/>
      <c r="JRH49" s="63"/>
      <c r="JRI49" s="63"/>
      <c r="JRJ49" s="63"/>
      <c r="JRK49" s="63"/>
      <c r="JRL49" s="63"/>
      <c r="JRM49" s="63"/>
      <c r="JRN49" s="63"/>
      <c r="JRO49" s="63"/>
      <c r="JRP49" s="63"/>
      <c r="JRQ49" s="63"/>
      <c r="JRR49" s="63"/>
      <c r="JRS49" s="63"/>
      <c r="JRT49" s="63"/>
      <c r="JRU49" s="63"/>
      <c r="JRV49" s="63"/>
      <c r="JRW49" s="63"/>
      <c r="JRX49" s="63"/>
      <c r="JRY49" s="63"/>
      <c r="JRZ49" s="63"/>
      <c r="JSA49" s="63"/>
      <c r="JSB49" s="63"/>
      <c r="JSC49" s="63"/>
      <c r="JSD49" s="63"/>
      <c r="JSE49" s="63"/>
      <c r="JSF49" s="63"/>
      <c r="JSG49" s="63"/>
      <c r="JSH49" s="63"/>
      <c r="JSI49" s="63"/>
      <c r="JSJ49" s="63"/>
      <c r="JSK49" s="63"/>
      <c r="JSL49" s="63"/>
      <c r="JSM49" s="63"/>
      <c r="JSN49" s="63"/>
      <c r="JSO49" s="63"/>
      <c r="JSP49" s="63"/>
      <c r="JSQ49" s="63"/>
      <c r="JSR49" s="63"/>
      <c r="JSS49" s="63"/>
      <c r="JST49" s="63"/>
      <c r="JSU49" s="63"/>
      <c r="JSV49" s="63"/>
      <c r="JSW49" s="63"/>
      <c r="JSX49" s="63"/>
      <c r="JSY49" s="63"/>
      <c r="JSZ49" s="63"/>
      <c r="JTA49" s="63"/>
      <c r="JTB49" s="63"/>
      <c r="JTC49" s="63"/>
      <c r="JTD49" s="63"/>
      <c r="JTE49" s="63"/>
      <c r="JTF49" s="63"/>
      <c r="JTG49" s="63"/>
      <c r="JTH49" s="63"/>
      <c r="JTI49" s="63"/>
      <c r="JTJ49" s="63"/>
      <c r="JTK49" s="63"/>
      <c r="JTL49" s="63"/>
      <c r="JTM49" s="63"/>
      <c r="JTN49" s="63"/>
      <c r="JTO49" s="63"/>
      <c r="JTP49" s="63"/>
      <c r="JTQ49" s="63"/>
      <c r="JTR49" s="63"/>
      <c r="JTS49" s="63"/>
      <c r="JTT49" s="63"/>
      <c r="JTU49" s="63"/>
      <c r="JTV49" s="63"/>
      <c r="JTW49" s="63"/>
      <c r="JTX49" s="63"/>
      <c r="JTY49" s="63"/>
      <c r="JTZ49" s="63"/>
      <c r="JUA49" s="63"/>
      <c r="JUB49" s="63"/>
      <c r="JUC49" s="63"/>
      <c r="JUD49" s="63"/>
      <c r="JUE49" s="63"/>
      <c r="JUF49" s="63"/>
      <c r="JUG49" s="63"/>
      <c r="JUH49" s="63"/>
      <c r="JUI49" s="63"/>
      <c r="JUJ49" s="63"/>
      <c r="JUK49" s="63"/>
      <c r="JUL49" s="63"/>
      <c r="JUM49" s="63"/>
      <c r="JUN49" s="63"/>
      <c r="JUO49" s="63"/>
      <c r="JUP49" s="63"/>
      <c r="JUQ49" s="63"/>
      <c r="JUR49" s="63"/>
      <c r="JUS49" s="63"/>
      <c r="JUT49" s="63"/>
      <c r="JUU49" s="63"/>
      <c r="JUV49" s="63"/>
      <c r="JUW49" s="63"/>
      <c r="JUX49" s="63"/>
      <c r="JUY49" s="63"/>
      <c r="JUZ49" s="63"/>
      <c r="JVA49" s="63"/>
      <c r="JVB49" s="63"/>
      <c r="JVC49" s="63"/>
      <c r="JVD49" s="63"/>
      <c r="JVE49" s="63"/>
      <c r="JVF49" s="63"/>
      <c r="JVG49" s="63"/>
      <c r="JVH49" s="63"/>
      <c r="JVI49" s="63"/>
      <c r="JVJ49" s="63"/>
      <c r="JVK49" s="63"/>
      <c r="JVL49" s="63"/>
      <c r="JVM49" s="63"/>
      <c r="JVN49" s="63"/>
      <c r="JVO49" s="63"/>
      <c r="JVP49" s="63"/>
      <c r="JVQ49" s="63"/>
      <c r="JVR49" s="63"/>
      <c r="JVS49" s="63"/>
      <c r="JVT49" s="63"/>
      <c r="JVU49" s="63"/>
      <c r="JVV49" s="63"/>
      <c r="JVW49" s="63"/>
      <c r="JVX49" s="63"/>
      <c r="JVY49" s="63"/>
      <c r="JVZ49" s="63"/>
      <c r="JWA49" s="63"/>
      <c r="JWB49" s="63"/>
      <c r="JWC49" s="63"/>
      <c r="JWD49" s="63"/>
      <c r="JWE49" s="63"/>
      <c r="JWF49" s="63"/>
      <c r="JWG49" s="63"/>
      <c r="JWH49" s="63"/>
      <c r="JWI49" s="63"/>
      <c r="JWJ49" s="63"/>
      <c r="JWK49" s="63"/>
      <c r="JWL49" s="63"/>
      <c r="JWM49" s="63"/>
      <c r="JWN49" s="63"/>
      <c r="JWO49" s="63"/>
      <c r="JWP49" s="63"/>
      <c r="JWQ49" s="63"/>
      <c r="JWR49" s="63"/>
      <c r="JWS49" s="63"/>
      <c r="JWT49" s="63"/>
      <c r="JWU49" s="63"/>
      <c r="JWV49" s="63"/>
      <c r="JWW49" s="63"/>
      <c r="JWX49" s="63"/>
      <c r="JWY49" s="63"/>
      <c r="JWZ49" s="63"/>
      <c r="JXA49" s="63"/>
      <c r="JXB49" s="63"/>
      <c r="JXC49" s="63"/>
      <c r="JXD49" s="63"/>
      <c r="JXE49" s="63"/>
      <c r="JXF49" s="63"/>
      <c r="JXG49" s="63"/>
      <c r="JXH49" s="63"/>
      <c r="JXI49" s="63"/>
      <c r="JXJ49" s="63"/>
      <c r="JXK49" s="63"/>
      <c r="JXL49" s="63"/>
      <c r="JXM49" s="63"/>
      <c r="JXN49" s="63"/>
      <c r="JXO49" s="63"/>
      <c r="JXP49" s="63"/>
      <c r="JXQ49" s="63"/>
      <c r="JXR49" s="63"/>
      <c r="JXS49" s="63"/>
      <c r="JXT49" s="63"/>
      <c r="JXU49" s="63"/>
      <c r="JXV49" s="63"/>
      <c r="JXW49" s="63"/>
      <c r="JXX49" s="63"/>
      <c r="JXY49" s="63"/>
      <c r="JXZ49" s="63"/>
      <c r="JYA49" s="63"/>
      <c r="JYB49" s="63"/>
      <c r="JYC49" s="63"/>
      <c r="JYD49" s="63"/>
      <c r="JYE49" s="63"/>
      <c r="JYF49" s="63"/>
      <c r="JYG49" s="63"/>
      <c r="JYH49" s="63"/>
      <c r="JYI49" s="63"/>
      <c r="JYJ49" s="63"/>
      <c r="JYK49" s="63"/>
      <c r="JYL49" s="63"/>
      <c r="JYM49" s="63"/>
      <c r="JYN49" s="63"/>
      <c r="JYO49" s="63"/>
      <c r="JYP49" s="63"/>
      <c r="JYQ49" s="63"/>
      <c r="JYR49" s="63"/>
      <c r="JYS49" s="63"/>
      <c r="JYT49" s="63"/>
      <c r="JYU49" s="63"/>
      <c r="JYV49" s="63"/>
      <c r="JYW49" s="63"/>
      <c r="JYX49" s="63"/>
      <c r="JYY49" s="63"/>
      <c r="JYZ49" s="63"/>
      <c r="JZA49" s="63"/>
      <c r="JZB49" s="63"/>
      <c r="JZC49" s="63"/>
      <c r="JZD49" s="63"/>
      <c r="JZE49" s="63"/>
      <c r="JZF49" s="63"/>
      <c r="JZG49" s="63"/>
      <c r="JZH49" s="63"/>
      <c r="JZI49" s="63"/>
      <c r="JZJ49" s="63"/>
      <c r="JZK49" s="63"/>
      <c r="JZL49" s="63"/>
      <c r="JZM49" s="63"/>
      <c r="JZN49" s="63"/>
      <c r="JZO49" s="63"/>
      <c r="JZP49" s="63"/>
      <c r="JZQ49" s="63"/>
      <c r="JZR49" s="63"/>
      <c r="JZS49" s="63"/>
      <c r="JZT49" s="63"/>
      <c r="JZU49" s="63"/>
      <c r="JZV49" s="63"/>
      <c r="JZW49" s="63"/>
      <c r="JZX49" s="63"/>
      <c r="JZY49" s="63"/>
      <c r="JZZ49" s="63"/>
      <c r="KAA49" s="63"/>
      <c r="KAB49" s="63"/>
      <c r="KAC49" s="63"/>
      <c r="KAD49" s="63"/>
      <c r="KAE49" s="63"/>
      <c r="KAF49" s="63"/>
      <c r="KAG49" s="63"/>
      <c r="KAH49" s="63"/>
      <c r="KAI49" s="63"/>
      <c r="KAJ49" s="63"/>
      <c r="KAK49" s="63"/>
      <c r="KAL49" s="63"/>
      <c r="KAM49" s="63"/>
      <c r="KAN49" s="63"/>
      <c r="KAO49" s="63"/>
      <c r="KAP49" s="63"/>
      <c r="KAQ49" s="63"/>
      <c r="KAR49" s="63"/>
      <c r="KAS49" s="63"/>
      <c r="KAT49" s="63"/>
      <c r="KAU49" s="63"/>
      <c r="KAV49" s="63"/>
      <c r="KAW49" s="63"/>
      <c r="KAX49" s="63"/>
      <c r="KAY49" s="63"/>
      <c r="KAZ49" s="63"/>
      <c r="KBA49" s="63"/>
      <c r="KBB49" s="63"/>
      <c r="KBC49" s="63"/>
      <c r="KBD49" s="63"/>
      <c r="KBE49" s="63"/>
      <c r="KBF49" s="63"/>
      <c r="KBG49" s="63"/>
      <c r="KBH49" s="63"/>
      <c r="KBI49" s="63"/>
      <c r="KBJ49" s="63"/>
      <c r="KBK49" s="63"/>
      <c r="KBL49" s="63"/>
      <c r="KBM49" s="63"/>
      <c r="KBN49" s="63"/>
      <c r="KBO49" s="63"/>
      <c r="KBP49" s="63"/>
      <c r="KBQ49" s="63"/>
      <c r="KBR49" s="63"/>
      <c r="KBS49" s="63"/>
      <c r="KBT49" s="63"/>
      <c r="KBU49" s="63"/>
      <c r="KBV49" s="63"/>
      <c r="KBW49" s="63"/>
      <c r="KBX49" s="63"/>
      <c r="KBY49" s="63"/>
      <c r="KBZ49" s="63"/>
      <c r="KCA49" s="63"/>
      <c r="KCB49" s="63"/>
      <c r="KCC49" s="63"/>
      <c r="KCD49" s="63"/>
      <c r="KCE49" s="63"/>
      <c r="KCF49" s="63"/>
      <c r="KCG49" s="63"/>
      <c r="KCH49" s="63"/>
      <c r="KCI49" s="63"/>
      <c r="KCJ49" s="63"/>
      <c r="KCK49" s="63"/>
      <c r="KCL49" s="63"/>
      <c r="KCM49" s="63"/>
      <c r="KCN49" s="63"/>
      <c r="KCO49" s="63"/>
      <c r="KCP49" s="63"/>
      <c r="KCQ49" s="63"/>
      <c r="KCR49" s="63"/>
      <c r="KCS49" s="63"/>
      <c r="KCT49" s="63"/>
      <c r="KCU49" s="63"/>
      <c r="KCV49" s="63"/>
      <c r="KCW49" s="63"/>
      <c r="KCX49" s="63"/>
      <c r="KCY49" s="63"/>
      <c r="KCZ49" s="63"/>
      <c r="KDA49" s="63"/>
      <c r="KDB49" s="63"/>
      <c r="KDC49" s="63"/>
      <c r="KDD49" s="63"/>
      <c r="KDE49" s="63"/>
      <c r="KDF49" s="63"/>
      <c r="KDG49" s="63"/>
      <c r="KDH49" s="63"/>
      <c r="KDI49" s="63"/>
      <c r="KDJ49" s="63"/>
      <c r="KDK49" s="63"/>
      <c r="KDL49" s="63"/>
      <c r="KDM49" s="63"/>
      <c r="KDN49" s="63"/>
      <c r="KDO49" s="63"/>
      <c r="KDP49" s="63"/>
      <c r="KDQ49" s="63"/>
      <c r="KDR49" s="63"/>
      <c r="KDS49" s="63"/>
      <c r="KDT49" s="63"/>
      <c r="KDU49" s="63"/>
      <c r="KDV49" s="63"/>
      <c r="KDW49" s="63"/>
      <c r="KDX49" s="63"/>
      <c r="KDY49" s="63"/>
      <c r="KDZ49" s="63"/>
      <c r="KEA49" s="63"/>
      <c r="KEB49" s="63"/>
      <c r="KEC49" s="63"/>
      <c r="KED49" s="63"/>
      <c r="KEE49" s="63"/>
      <c r="KEF49" s="63"/>
      <c r="KEG49" s="63"/>
      <c r="KEH49" s="63"/>
      <c r="KEI49" s="63"/>
      <c r="KEJ49" s="63"/>
      <c r="KEK49" s="63"/>
      <c r="KEL49" s="63"/>
      <c r="KEM49" s="63"/>
      <c r="KEN49" s="63"/>
      <c r="KEO49" s="63"/>
      <c r="KEP49" s="63"/>
      <c r="KEQ49" s="63"/>
      <c r="KER49" s="63"/>
      <c r="KES49" s="63"/>
      <c r="KET49" s="63"/>
      <c r="KEU49" s="63"/>
      <c r="KEV49" s="63"/>
      <c r="KEW49" s="63"/>
      <c r="KEX49" s="63"/>
      <c r="KEY49" s="63"/>
      <c r="KEZ49" s="63"/>
      <c r="KFA49" s="63"/>
      <c r="KFB49" s="63"/>
      <c r="KFC49" s="63"/>
      <c r="KFD49" s="63"/>
      <c r="KFE49" s="63"/>
      <c r="KFF49" s="63"/>
      <c r="KFG49" s="63"/>
      <c r="KFH49" s="63"/>
      <c r="KFI49" s="63"/>
      <c r="KFJ49" s="63"/>
      <c r="KFK49" s="63"/>
      <c r="KFL49" s="63"/>
      <c r="KFM49" s="63"/>
      <c r="KFN49" s="63"/>
      <c r="KFO49" s="63"/>
      <c r="KFP49" s="63"/>
      <c r="KFQ49" s="63"/>
      <c r="KFR49" s="63"/>
      <c r="KFS49" s="63"/>
      <c r="KFT49" s="63"/>
      <c r="KFU49" s="63"/>
      <c r="KFV49" s="63"/>
      <c r="KFW49" s="63"/>
      <c r="KFX49" s="63"/>
      <c r="KFY49" s="63"/>
      <c r="KFZ49" s="63"/>
      <c r="KGA49" s="63"/>
      <c r="KGB49" s="63"/>
      <c r="KGC49" s="63"/>
      <c r="KGD49" s="63"/>
      <c r="KGE49" s="63"/>
      <c r="KGF49" s="63"/>
      <c r="KGG49" s="63"/>
      <c r="KGH49" s="63"/>
      <c r="KGI49" s="63"/>
      <c r="KGJ49" s="63"/>
      <c r="KGK49" s="63"/>
      <c r="KGL49" s="63"/>
      <c r="KGM49" s="63"/>
      <c r="KGN49" s="63"/>
      <c r="KGO49" s="63"/>
      <c r="KGP49" s="63"/>
      <c r="KGQ49" s="63"/>
      <c r="KGR49" s="63"/>
      <c r="KGS49" s="63"/>
      <c r="KGT49" s="63"/>
      <c r="KGU49" s="63"/>
      <c r="KGV49" s="63"/>
      <c r="KGW49" s="63"/>
      <c r="KGX49" s="63"/>
      <c r="KGY49" s="63"/>
      <c r="KGZ49" s="63"/>
      <c r="KHA49" s="63"/>
      <c r="KHB49" s="63"/>
      <c r="KHC49" s="63"/>
      <c r="KHD49" s="63"/>
      <c r="KHE49" s="63"/>
      <c r="KHF49" s="63"/>
      <c r="KHG49" s="63"/>
      <c r="KHH49" s="63"/>
      <c r="KHI49" s="63"/>
      <c r="KHJ49" s="63"/>
      <c r="KHK49" s="63"/>
      <c r="KHL49" s="63"/>
      <c r="KHM49" s="63"/>
      <c r="KHN49" s="63"/>
      <c r="KHO49" s="63"/>
      <c r="KHP49" s="63"/>
      <c r="KHQ49" s="63"/>
      <c r="KHR49" s="63"/>
      <c r="KHS49" s="63"/>
      <c r="KHT49" s="63"/>
      <c r="KHU49" s="63"/>
      <c r="KHV49" s="63"/>
      <c r="KHW49" s="63"/>
      <c r="KHX49" s="63"/>
      <c r="KHY49" s="63"/>
      <c r="KHZ49" s="63"/>
      <c r="KIA49" s="63"/>
      <c r="KIB49" s="63"/>
      <c r="KIC49" s="63"/>
      <c r="KID49" s="63"/>
      <c r="KIE49" s="63"/>
      <c r="KIF49" s="63"/>
      <c r="KIG49" s="63"/>
      <c r="KIH49" s="63"/>
      <c r="KII49" s="63"/>
      <c r="KIJ49" s="63"/>
      <c r="KIK49" s="63"/>
      <c r="KIL49" s="63"/>
      <c r="KIM49" s="63"/>
      <c r="KIN49" s="63"/>
      <c r="KIO49" s="63"/>
      <c r="KIP49" s="63"/>
      <c r="KIQ49" s="63"/>
      <c r="KIR49" s="63"/>
      <c r="KIS49" s="63"/>
      <c r="KIT49" s="63"/>
      <c r="KIU49" s="63"/>
      <c r="KIV49" s="63"/>
      <c r="KIW49" s="63"/>
      <c r="KIX49" s="63"/>
      <c r="KIY49" s="63"/>
      <c r="KIZ49" s="63"/>
      <c r="KJA49" s="63"/>
      <c r="KJB49" s="63"/>
      <c r="KJC49" s="63"/>
      <c r="KJD49" s="63"/>
      <c r="KJE49" s="63"/>
      <c r="KJF49" s="63"/>
      <c r="KJG49" s="63"/>
      <c r="KJH49" s="63"/>
      <c r="KJI49" s="63"/>
      <c r="KJJ49" s="63"/>
      <c r="KJK49" s="63"/>
      <c r="KJL49" s="63"/>
      <c r="KJM49" s="63"/>
      <c r="KJN49" s="63"/>
      <c r="KJO49" s="63"/>
      <c r="KJP49" s="63"/>
      <c r="KJQ49" s="63"/>
      <c r="KJR49" s="63"/>
      <c r="KJS49" s="63"/>
      <c r="KJT49" s="63"/>
      <c r="KJU49" s="63"/>
      <c r="KJV49" s="63"/>
      <c r="KJW49" s="63"/>
      <c r="KJX49" s="63"/>
      <c r="KJY49" s="63"/>
      <c r="KJZ49" s="63"/>
      <c r="KKA49" s="63"/>
      <c r="KKB49" s="63"/>
      <c r="KKC49" s="63"/>
      <c r="KKD49" s="63"/>
      <c r="KKE49" s="63"/>
      <c r="KKF49" s="63"/>
      <c r="KKG49" s="63"/>
      <c r="KKH49" s="63"/>
      <c r="KKI49" s="63"/>
      <c r="KKJ49" s="63"/>
      <c r="KKK49" s="63"/>
      <c r="KKL49" s="63"/>
      <c r="KKM49" s="63"/>
      <c r="KKN49" s="63"/>
      <c r="KKO49" s="63"/>
      <c r="KKP49" s="63"/>
      <c r="KKQ49" s="63"/>
      <c r="KKR49" s="63"/>
      <c r="KKS49" s="63"/>
      <c r="KKT49" s="63"/>
      <c r="KKU49" s="63"/>
      <c r="KKV49" s="63"/>
      <c r="KKW49" s="63"/>
      <c r="KKX49" s="63"/>
      <c r="KKY49" s="63"/>
      <c r="KKZ49" s="63"/>
      <c r="KLA49" s="63"/>
      <c r="KLB49" s="63"/>
      <c r="KLC49" s="63"/>
      <c r="KLD49" s="63"/>
      <c r="KLE49" s="63"/>
      <c r="KLF49" s="63"/>
      <c r="KLG49" s="63"/>
      <c r="KLH49" s="63"/>
      <c r="KLI49" s="63"/>
      <c r="KLJ49" s="63"/>
      <c r="KLK49" s="63"/>
      <c r="KLL49" s="63"/>
      <c r="KLM49" s="63"/>
      <c r="KLN49" s="63"/>
      <c r="KLO49" s="63"/>
      <c r="KLP49" s="63"/>
      <c r="KLQ49" s="63"/>
      <c r="KLR49" s="63"/>
      <c r="KLS49" s="63"/>
      <c r="KLT49" s="63"/>
      <c r="KLU49" s="63"/>
      <c r="KLV49" s="63"/>
      <c r="KLW49" s="63"/>
      <c r="KLX49" s="63"/>
      <c r="KLY49" s="63"/>
      <c r="KLZ49" s="63"/>
      <c r="KMA49" s="63"/>
      <c r="KMB49" s="63"/>
      <c r="KMC49" s="63"/>
      <c r="KMD49" s="63"/>
      <c r="KME49" s="63"/>
      <c r="KMF49" s="63"/>
      <c r="KMG49" s="63"/>
      <c r="KMH49" s="63"/>
      <c r="KMI49" s="63"/>
      <c r="KMJ49" s="63"/>
      <c r="KMK49" s="63"/>
      <c r="KML49" s="63"/>
      <c r="KMM49" s="63"/>
      <c r="KMN49" s="63"/>
      <c r="KMO49" s="63"/>
      <c r="KMP49" s="63"/>
      <c r="KMQ49" s="63"/>
      <c r="KMR49" s="63"/>
      <c r="KMS49" s="63"/>
      <c r="KMT49" s="63"/>
      <c r="KMU49" s="63"/>
      <c r="KMV49" s="63"/>
      <c r="KMW49" s="63"/>
      <c r="KMX49" s="63"/>
      <c r="KMY49" s="63"/>
      <c r="KMZ49" s="63"/>
      <c r="KNA49" s="63"/>
      <c r="KNB49" s="63"/>
      <c r="KNC49" s="63"/>
      <c r="KND49" s="63"/>
      <c r="KNE49" s="63"/>
      <c r="KNF49" s="63"/>
      <c r="KNG49" s="63"/>
      <c r="KNH49" s="63"/>
      <c r="KNI49" s="63"/>
      <c r="KNJ49" s="63"/>
      <c r="KNK49" s="63"/>
      <c r="KNL49" s="63"/>
      <c r="KNM49" s="63"/>
      <c r="KNN49" s="63"/>
      <c r="KNO49" s="63"/>
      <c r="KNP49" s="63"/>
      <c r="KNQ49" s="63"/>
      <c r="KNR49" s="63"/>
      <c r="KNS49" s="63"/>
      <c r="KNT49" s="63"/>
      <c r="KNU49" s="63"/>
      <c r="KNV49" s="63"/>
      <c r="KNW49" s="63"/>
      <c r="KNX49" s="63"/>
      <c r="KNY49" s="63"/>
      <c r="KNZ49" s="63"/>
      <c r="KOA49" s="63"/>
      <c r="KOB49" s="63"/>
      <c r="KOC49" s="63"/>
      <c r="KOD49" s="63"/>
      <c r="KOE49" s="63"/>
      <c r="KOF49" s="63"/>
      <c r="KOG49" s="63"/>
      <c r="KOH49" s="63"/>
      <c r="KOI49" s="63"/>
      <c r="KOJ49" s="63"/>
      <c r="KOK49" s="63"/>
      <c r="KOL49" s="63"/>
      <c r="KOM49" s="63"/>
      <c r="KON49" s="63"/>
      <c r="KOO49" s="63"/>
      <c r="KOP49" s="63"/>
      <c r="KOQ49" s="63"/>
      <c r="KOR49" s="63"/>
      <c r="KOS49" s="63"/>
      <c r="KOT49" s="63"/>
      <c r="KOU49" s="63"/>
      <c r="KOV49" s="63"/>
      <c r="KOW49" s="63"/>
      <c r="KOX49" s="63"/>
      <c r="KOY49" s="63"/>
      <c r="KOZ49" s="63"/>
      <c r="KPA49" s="63"/>
      <c r="KPB49" s="63"/>
      <c r="KPC49" s="63"/>
      <c r="KPD49" s="63"/>
      <c r="KPE49" s="63"/>
      <c r="KPF49" s="63"/>
      <c r="KPG49" s="63"/>
      <c r="KPH49" s="63"/>
      <c r="KPI49" s="63"/>
      <c r="KPJ49" s="63"/>
      <c r="KPK49" s="63"/>
      <c r="KPL49" s="63"/>
      <c r="KPM49" s="63"/>
      <c r="KPN49" s="63"/>
      <c r="KPO49" s="63"/>
      <c r="KPP49" s="63"/>
      <c r="KPQ49" s="63"/>
      <c r="KPR49" s="63"/>
      <c r="KPS49" s="63"/>
      <c r="KPT49" s="63"/>
      <c r="KPU49" s="63"/>
      <c r="KPV49" s="63"/>
      <c r="KPW49" s="63"/>
      <c r="KPX49" s="63"/>
      <c r="KPY49" s="63"/>
      <c r="KPZ49" s="63"/>
      <c r="KQA49" s="63"/>
      <c r="KQB49" s="63"/>
      <c r="KQC49" s="63"/>
      <c r="KQD49" s="63"/>
      <c r="KQE49" s="63"/>
      <c r="KQF49" s="63"/>
      <c r="KQG49" s="63"/>
      <c r="KQH49" s="63"/>
      <c r="KQI49" s="63"/>
      <c r="KQJ49" s="63"/>
      <c r="KQK49" s="63"/>
      <c r="KQL49" s="63"/>
      <c r="KQM49" s="63"/>
      <c r="KQN49" s="63"/>
      <c r="KQO49" s="63"/>
      <c r="KQP49" s="63"/>
      <c r="KQQ49" s="63"/>
      <c r="KQR49" s="63"/>
      <c r="KQS49" s="63"/>
      <c r="KQT49" s="63"/>
      <c r="KQU49" s="63"/>
      <c r="KQV49" s="63"/>
      <c r="KQW49" s="63"/>
      <c r="KQX49" s="63"/>
      <c r="KQY49" s="63"/>
      <c r="KQZ49" s="63"/>
      <c r="KRA49" s="63"/>
      <c r="KRB49" s="63"/>
      <c r="KRC49" s="63"/>
      <c r="KRD49" s="63"/>
      <c r="KRE49" s="63"/>
      <c r="KRF49" s="63"/>
      <c r="KRG49" s="63"/>
      <c r="KRH49" s="63"/>
      <c r="KRI49" s="63"/>
      <c r="KRJ49" s="63"/>
      <c r="KRK49" s="63"/>
      <c r="KRL49" s="63"/>
      <c r="KRM49" s="63"/>
      <c r="KRN49" s="63"/>
      <c r="KRO49" s="63"/>
      <c r="KRP49" s="63"/>
      <c r="KRQ49" s="63"/>
      <c r="KRR49" s="63"/>
      <c r="KRS49" s="63"/>
      <c r="KRT49" s="63"/>
      <c r="KRU49" s="63"/>
      <c r="KRV49" s="63"/>
      <c r="KRW49" s="63"/>
      <c r="KRX49" s="63"/>
      <c r="KRY49" s="63"/>
      <c r="KRZ49" s="63"/>
      <c r="KSA49" s="63"/>
      <c r="KSB49" s="63"/>
      <c r="KSC49" s="63"/>
      <c r="KSD49" s="63"/>
      <c r="KSE49" s="63"/>
      <c r="KSF49" s="63"/>
      <c r="KSG49" s="63"/>
      <c r="KSH49" s="63"/>
      <c r="KSI49" s="63"/>
      <c r="KSJ49" s="63"/>
      <c r="KSK49" s="63"/>
      <c r="KSL49" s="63"/>
      <c r="KSM49" s="63"/>
      <c r="KSN49" s="63"/>
      <c r="KSO49" s="63"/>
      <c r="KSP49" s="63"/>
      <c r="KSQ49" s="63"/>
      <c r="KSR49" s="63"/>
      <c r="KSS49" s="63"/>
      <c r="KST49" s="63"/>
      <c r="KSU49" s="63"/>
      <c r="KSV49" s="63"/>
      <c r="KSW49" s="63"/>
      <c r="KSX49" s="63"/>
      <c r="KSY49" s="63"/>
      <c r="KSZ49" s="63"/>
      <c r="KTA49" s="63"/>
      <c r="KTB49" s="63"/>
      <c r="KTC49" s="63"/>
      <c r="KTD49" s="63"/>
      <c r="KTE49" s="63"/>
      <c r="KTF49" s="63"/>
      <c r="KTG49" s="63"/>
      <c r="KTH49" s="63"/>
      <c r="KTI49" s="63"/>
      <c r="KTJ49" s="63"/>
      <c r="KTK49" s="63"/>
      <c r="KTL49" s="63"/>
      <c r="KTM49" s="63"/>
      <c r="KTN49" s="63"/>
      <c r="KTO49" s="63"/>
      <c r="KTP49" s="63"/>
      <c r="KTQ49" s="63"/>
      <c r="KTR49" s="63"/>
      <c r="KTS49" s="63"/>
      <c r="KTT49" s="63"/>
      <c r="KTU49" s="63"/>
      <c r="KTV49" s="63"/>
      <c r="KTW49" s="63"/>
      <c r="KTX49" s="63"/>
      <c r="KTY49" s="63"/>
      <c r="KTZ49" s="63"/>
      <c r="KUA49" s="63"/>
      <c r="KUB49" s="63"/>
      <c r="KUC49" s="63"/>
      <c r="KUD49" s="63"/>
      <c r="KUE49" s="63"/>
      <c r="KUF49" s="63"/>
      <c r="KUG49" s="63"/>
      <c r="KUH49" s="63"/>
      <c r="KUI49" s="63"/>
      <c r="KUJ49" s="63"/>
      <c r="KUK49" s="63"/>
      <c r="KUL49" s="63"/>
      <c r="KUM49" s="63"/>
      <c r="KUN49" s="63"/>
      <c r="KUO49" s="63"/>
      <c r="KUP49" s="63"/>
      <c r="KUQ49" s="63"/>
      <c r="KUR49" s="63"/>
      <c r="KUS49" s="63"/>
      <c r="KUT49" s="63"/>
      <c r="KUU49" s="63"/>
      <c r="KUV49" s="63"/>
      <c r="KUW49" s="63"/>
      <c r="KUX49" s="63"/>
      <c r="KUY49" s="63"/>
      <c r="KUZ49" s="63"/>
      <c r="KVA49" s="63"/>
      <c r="KVB49" s="63"/>
      <c r="KVC49" s="63"/>
      <c r="KVD49" s="63"/>
      <c r="KVE49" s="63"/>
      <c r="KVF49" s="63"/>
      <c r="KVG49" s="63"/>
      <c r="KVH49" s="63"/>
      <c r="KVI49" s="63"/>
      <c r="KVJ49" s="63"/>
      <c r="KVK49" s="63"/>
      <c r="KVL49" s="63"/>
      <c r="KVM49" s="63"/>
      <c r="KVN49" s="63"/>
      <c r="KVO49" s="63"/>
      <c r="KVP49" s="63"/>
      <c r="KVQ49" s="63"/>
      <c r="KVR49" s="63"/>
      <c r="KVS49" s="63"/>
      <c r="KVT49" s="63"/>
      <c r="KVU49" s="63"/>
      <c r="KVV49" s="63"/>
      <c r="KVW49" s="63"/>
      <c r="KVX49" s="63"/>
      <c r="KVY49" s="63"/>
      <c r="KVZ49" s="63"/>
      <c r="KWA49" s="63"/>
      <c r="KWB49" s="63"/>
      <c r="KWC49" s="63"/>
      <c r="KWD49" s="63"/>
      <c r="KWE49" s="63"/>
      <c r="KWF49" s="63"/>
      <c r="KWG49" s="63"/>
      <c r="KWH49" s="63"/>
      <c r="KWI49" s="63"/>
      <c r="KWJ49" s="63"/>
      <c r="KWK49" s="63"/>
      <c r="KWL49" s="63"/>
      <c r="KWM49" s="63"/>
      <c r="KWN49" s="63"/>
      <c r="KWO49" s="63"/>
      <c r="KWP49" s="63"/>
      <c r="KWQ49" s="63"/>
      <c r="KWR49" s="63"/>
      <c r="KWS49" s="63"/>
      <c r="KWT49" s="63"/>
      <c r="KWU49" s="63"/>
      <c r="KWV49" s="63"/>
      <c r="KWW49" s="63"/>
      <c r="KWX49" s="63"/>
      <c r="KWY49" s="63"/>
      <c r="KWZ49" s="63"/>
      <c r="KXA49" s="63"/>
      <c r="KXB49" s="63"/>
      <c r="KXC49" s="63"/>
      <c r="KXD49" s="63"/>
      <c r="KXE49" s="63"/>
      <c r="KXF49" s="63"/>
      <c r="KXG49" s="63"/>
      <c r="KXH49" s="63"/>
      <c r="KXI49" s="63"/>
      <c r="KXJ49" s="63"/>
      <c r="KXK49" s="63"/>
      <c r="KXL49" s="63"/>
      <c r="KXM49" s="63"/>
      <c r="KXN49" s="63"/>
      <c r="KXO49" s="63"/>
      <c r="KXP49" s="63"/>
      <c r="KXQ49" s="63"/>
      <c r="KXR49" s="63"/>
      <c r="KXS49" s="63"/>
      <c r="KXT49" s="63"/>
      <c r="KXU49" s="63"/>
      <c r="KXV49" s="63"/>
      <c r="KXW49" s="63"/>
      <c r="KXX49" s="63"/>
      <c r="KXY49" s="63"/>
      <c r="KXZ49" s="63"/>
      <c r="KYA49" s="63"/>
      <c r="KYB49" s="63"/>
      <c r="KYC49" s="63"/>
      <c r="KYD49" s="63"/>
      <c r="KYE49" s="63"/>
      <c r="KYF49" s="63"/>
      <c r="KYG49" s="63"/>
      <c r="KYH49" s="63"/>
      <c r="KYI49" s="63"/>
      <c r="KYJ49" s="63"/>
      <c r="KYK49" s="63"/>
      <c r="KYL49" s="63"/>
      <c r="KYM49" s="63"/>
      <c r="KYN49" s="63"/>
      <c r="KYO49" s="63"/>
      <c r="KYP49" s="63"/>
      <c r="KYQ49" s="63"/>
      <c r="KYR49" s="63"/>
      <c r="KYS49" s="63"/>
      <c r="KYT49" s="63"/>
      <c r="KYU49" s="63"/>
      <c r="KYV49" s="63"/>
      <c r="KYW49" s="63"/>
      <c r="KYX49" s="63"/>
      <c r="KYY49" s="63"/>
      <c r="KYZ49" s="63"/>
      <c r="KZA49" s="63"/>
      <c r="KZB49" s="63"/>
      <c r="KZC49" s="63"/>
      <c r="KZD49" s="63"/>
      <c r="KZE49" s="63"/>
      <c r="KZF49" s="63"/>
      <c r="KZG49" s="63"/>
      <c r="KZH49" s="63"/>
      <c r="KZI49" s="63"/>
      <c r="KZJ49" s="63"/>
      <c r="KZK49" s="63"/>
      <c r="KZL49" s="63"/>
      <c r="KZM49" s="63"/>
      <c r="KZN49" s="63"/>
      <c r="KZO49" s="63"/>
      <c r="KZP49" s="63"/>
      <c r="KZQ49" s="63"/>
      <c r="KZR49" s="63"/>
      <c r="KZS49" s="63"/>
      <c r="KZT49" s="63"/>
      <c r="KZU49" s="63"/>
      <c r="KZV49" s="63"/>
      <c r="KZW49" s="63"/>
      <c r="KZX49" s="63"/>
      <c r="KZY49" s="63"/>
      <c r="KZZ49" s="63"/>
      <c r="LAA49" s="63"/>
      <c r="LAB49" s="63"/>
      <c r="LAC49" s="63"/>
      <c r="LAD49" s="63"/>
      <c r="LAE49" s="63"/>
      <c r="LAF49" s="63"/>
      <c r="LAG49" s="63"/>
      <c r="LAH49" s="63"/>
      <c r="LAI49" s="63"/>
      <c r="LAJ49" s="63"/>
      <c r="LAK49" s="63"/>
      <c r="LAL49" s="63"/>
      <c r="LAM49" s="63"/>
      <c r="LAN49" s="63"/>
      <c r="LAO49" s="63"/>
      <c r="LAP49" s="63"/>
      <c r="LAQ49" s="63"/>
      <c r="LAR49" s="63"/>
      <c r="LAS49" s="63"/>
      <c r="LAT49" s="63"/>
      <c r="LAU49" s="63"/>
      <c r="LAV49" s="63"/>
      <c r="LAW49" s="63"/>
      <c r="LAX49" s="63"/>
      <c r="LAY49" s="63"/>
      <c r="LAZ49" s="63"/>
      <c r="LBA49" s="63"/>
      <c r="LBB49" s="63"/>
      <c r="LBC49" s="63"/>
      <c r="LBD49" s="63"/>
      <c r="LBE49" s="63"/>
      <c r="LBF49" s="63"/>
      <c r="LBG49" s="63"/>
      <c r="LBH49" s="63"/>
      <c r="LBI49" s="63"/>
      <c r="LBJ49" s="63"/>
      <c r="LBK49" s="63"/>
      <c r="LBL49" s="63"/>
      <c r="LBM49" s="63"/>
      <c r="LBN49" s="63"/>
      <c r="LBO49" s="63"/>
      <c r="LBP49" s="63"/>
      <c r="LBQ49" s="63"/>
      <c r="LBR49" s="63"/>
      <c r="LBS49" s="63"/>
      <c r="LBT49" s="63"/>
      <c r="LBU49" s="63"/>
      <c r="LBV49" s="63"/>
      <c r="LBW49" s="63"/>
      <c r="LBX49" s="63"/>
      <c r="LBY49" s="63"/>
      <c r="LBZ49" s="63"/>
      <c r="LCA49" s="63"/>
      <c r="LCB49" s="63"/>
      <c r="LCC49" s="63"/>
      <c r="LCD49" s="63"/>
      <c r="LCE49" s="63"/>
      <c r="LCF49" s="63"/>
      <c r="LCG49" s="63"/>
      <c r="LCH49" s="63"/>
      <c r="LCI49" s="63"/>
      <c r="LCJ49" s="63"/>
      <c r="LCK49" s="63"/>
      <c r="LCL49" s="63"/>
      <c r="LCM49" s="63"/>
      <c r="LCN49" s="63"/>
      <c r="LCO49" s="63"/>
      <c r="LCP49" s="63"/>
      <c r="LCQ49" s="63"/>
      <c r="LCR49" s="63"/>
      <c r="LCS49" s="63"/>
      <c r="LCT49" s="63"/>
      <c r="LCU49" s="63"/>
      <c r="LCV49" s="63"/>
      <c r="LCW49" s="63"/>
      <c r="LCX49" s="63"/>
      <c r="LCY49" s="63"/>
      <c r="LCZ49" s="63"/>
      <c r="LDA49" s="63"/>
      <c r="LDB49" s="63"/>
      <c r="LDC49" s="63"/>
      <c r="LDD49" s="63"/>
      <c r="LDE49" s="63"/>
      <c r="LDF49" s="63"/>
      <c r="LDG49" s="63"/>
      <c r="LDH49" s="63"/>
      <c r="LDI49" s="63"/>
      <c r="LDJ49" s="63"/>
      <c r="LDK49" s="63"/>
      <c r="LDL49" s="63"/>
      <c r="LDM49" s="63"/>
      <c r="LDN49" s="63"/>
      <c r="LDO49" s="63"/>
      <c r="LDP49" s="63"/>
      <c r="LDQ49" s="63"/>
      <c r="LDR49" s="63"/>
      <c r="LDS49" s="63"/>
      <c r="LDT49" s="63"/>
      <c r="LDU49" s="63"/>
      <c r="LDV49" s="63"/>
      <c r="LDW49" s="63"/>
      <c r="LDX49" s="63"/>
      <c r="LDY49" s="63"/>
      <c r="LDZ49" s="63"/>
      <c r="LEA49" s="63"/>
      <c r="LEB49" s="63"/>
      <c r="LEC49" s="63"/>
      <c r="LED49" s="63"/>
      <c r="LEE49" s="63"/>
      <c r="LEF49" s="63"/>
      <c r="LEG49" s="63"/>
      <c r="LEH49" s="63"/>
      <c r="LEI49" s="63"/>
      <c r="LEJ49" s="63"/>
      <c r="LEK49" s="63"/>
      <c r="LEL49" s="63"/>
      <c r="LEM49" s="63"/>
      <c r="LEN49" s="63"/>
      <c r="LEO49" s="63"/>
      <c r="LEP49" s="63"/>
      <c r="LEQ49" s="63"/>
      <c r="LER49" s="63"/>
      <c r="LES49" s="63"/>
      <c r="LET49" s="63"/>
      <c r="LEU49" s="63"/>
      <c r="LEV49" s="63"/>
      <c r="LEW49" s="63"/>
      <c r="LEX49" s="63"/>
      <c r="LEY49" s="63"/>
      <c r="LEZ49" s="63"/>
      <c r="LFA49" s="63"/>
      <c r="LFB49" s="63"/>
      <c r="LFC49" s="63"/>
      <c r="LFD49" s="63"/>
      <c r="LFE49" s="63"/>
      <c r="LFF49" s="63"/>
      <c r="LFG49" s="63"/>
      <c r="LFH49" s="63"/>
      <c r="LFI49" s="63"/>
      <c r="LFJ49" s="63"/>
      <c r="LFK49" s="63"/>
      <c r="LFL49" s="63"/>
      <c r="LFM49" s="63"/>
      <c r="LFN49" s="63"/>
      <c r="LFO49" s="63"/>
      <c r="LFP49" s="63"/>
      <c r="LFQ49" s="63"/>
      <c r="LFR49" s="63"/>
      <c r="LFS49" s="63"/>
      <c r="LFT49" s="63"/>
      <c r="LFU49" s="63"/>
      <c r="LFV49" s="63"/>
      <c r="LFW49" s="63"/>
      <c r="LFX49" s="63"/>
      <c r="LFY49" s="63"/>
      <c r="LFZ49" s="63"/>
      <c r="LGA49" s="63"/>
      <c r="LGB49" s="63"/>
      <c r="LGC49" s="63"/>
      <c r="LGD49" s="63"/>
      <c r="LGE49" s="63"/>
      <c r="LGF49" s="63"/>
      <c r="LGG49" s="63"/>
      <c r="LGH49" s="63"/>
      <c r="LGI49" s="63"/>
      <c r="LGJ49" s="63"/>
      <c r="LGK49" s="63"/>
      <c r="LGL49" s="63"/>
      <c r="LGM49" s="63"/>
      <c r="LGN49" s="63"/>
      <c r="LGO49" s="63"/>
      <c r="LGP49" s="63"/>
      <c r="LGQ49" s="63"/>
      <c r="LGR49" s="63"/>
      <c r="LGS49" s="63"/>
      <c r="LGT49" s="63"/>
      <c r="LGU49" s="63"/>
      <c r="LGV49" s="63"/>
      <c r="LGW49" s="63"/>
      <c r="LGX49" s="63"/>
      <c r="LGY49" s="63"/>
      <c r="LGZ49" s="63"/>
      <c r="LHA49" s="63"/>
      <c r="LHB49" s="63"/>
      <c r="LHC49" s="63"/>
      <c r="LHD49" s="63"/>
      <c r="LHE49" s="63"/>
      <c r="LHF49" s="63"/>
      <c r="LHG49" s="63"/>
      <c r="LHH49" s="63"/>
      <c r="LHI49" s="63"/>
      <c r="LHJ49" s="63"/>
      <c r="LHK49" s="63"/>
      <c r="LHL49" s="63"/>
      <c r="LHM49" s="63"/>
      <c r="LHN49" s="63"/>
      <c r="LHO49" s="63"/>
      <c r="LHP49" s="63"/>
      <c r="LHQ49" s="63"/>
      <c r="LHR49" s="63"/>
      <c r="LHS49" s="63"/>
      <c r="LHT49" s="63"/>
      <c r="LHU49" s="63"/>
      <c r="LHV49" s="63"/>
      <c r="LHW49" s="63"/>
      <c r="LHX49" s="63"/>
      <c r="LHY49" s="63"/>
      <c r="LHZ49" s="63"/>
      <c r="LIA49" s="63"/>
      <c r="LIB49" s="63"/>
      <c r="LIC49" s="63"/>
      <c r="LID49" s="63"/>
      <c r="LIE49" s="63"/>
      <c r="LIF49" s="63"/>
      <c r="LIG49" s="63"/>
      <c r="LIH49" s="63"/>
      <c r="LII49" s="63"/>
      <c r="LIJ49" s="63"/>
      <c r="LIK49" s="63"/>
      <c r="LIL49" s="63"/>
      <c r="LIM49" s="63"/>
      <c r="LIN49" s="63"/>
      <c r="LIO49" s="63"/>
      <c r="LIP49" s="63"/>
      <c r="LIQ49" s="63"/>
      <c r="LIR49" s="63"/>
      <c r="LIS49" s="63"/>
      <c r="LIT49" s="63"/>
      <c r="LIU49" s="63"/>
      <c r="LIV49" s="63"/>
      <c r="LIW49" s="63"/>
      <c r="LIX49" s="63"/>
      <c r="LIY49" s="63"/>
      <c r="LIZ49" s="63"/>
      <c r="LJA49" s="63"/>
      <c r="LJB49" s="63"/>
      <c r="LJC49" s="63"/>
      <c r="LJD49" s="63"/>
      <c r="LJE49" s="63"/>
      <c r="LJF49" s="63"/>
      <c r="LJG49" s="63"/>
      <c r="LJH49" s="63"/>
      <c r="LJI49" s="63"/>
      <c r="LJJ49" s="63"/>
      <c r="LJK49" s="63"/>
      <c r="LJL49" s="63"/>
      <c r="LJM49" s="63"/>
      <c r="LJN49" s="63"/>
      <c r="LJO49" s="63"/>
      <c r="LJP49" s="63"/>
      <c r="LJQ49" s="63"/>
      <c r="LJR49" s="63"/>
      <c r="LJS49" s="63"/>
      <c r="LJT49" s="63"/>
      <c r="LJU49" s="63"/>
      <c r="LJV49" s="63"/>
      <c r="LJW49" s="63"/>
      <c r="LJX49" s="63"/>
      <c r="LJY49" s="63"/>
      <c r="LJZ49" s="63"/>
      <c r="LKA49" s="63"/>
      <c r="LKB49" s="63"/>
      <c r="LKC49" s="63"/>
      <c r="LKD49" s="63"/>
      <c r="LKE49" s="63"/>
      <c r="LKF49" s="63"/>
      <c r="LKG49" s="63"/>
      <c r="LKH49" s="63"/>
      <c r="LKI49" s="63"/>
      <c r="LKJ49" s="63"/>
      <c r="LKK49" s="63"/>
      <c r="LKL49" s="63"/>
      <c r="LKM49" s="63"/>
      <c r="LKN49" s="63"/>
      <c r="LKO49" s="63"/>
      <c r="LKP49" s="63"/>
      <c r="LKQ49" s="63"/>
      <c r="LKR49" s="63"/>
      <c r="LKS49" s="63"/>
      <c r="LKT49" s="63"/>
      <c r="LKU49" s="63"/>
      <c r="LKV49" s="63"/>
      <c r="LKW49" s="63"/>
      <c r="LKX49" s="63"/>
      <c r="LKY49" s="63"/>
      <c r="LKZ49" s="63"/>
      <c r="LLA49" s="63"/>
      <c r="LLB49" s="63"/>
      <c r="LLC49" s="63"/>
      <c r="LLD49" s="63"/>
      <c r="LLE49" s="63"/>
      <c r="LLF49" s="63"/>
      <c r="LLG49" s="63"/>
      <c r="LLH49" s="63"/>
      <c r="LLI49" s="63"/>
      <c r="LLJ49" s="63"/>
      <c r="LLK49" s="63"/>
      <c r="LLL49" s="63"/>
      <c r="LLM49" s="63"/>
      <c r="LLN49" s="63"/>
      <c r="LLO49" s="63"/>
      <c r="LLP49" s="63"/>
      <c r="LLQ49" s="63"/>
      <c r="LLR49" s="63"/>
      <c r="LLS49" s="63"/>
      <c r="LLT49" s="63"/>
      <c r="LLU49" s="63"/>
      <c r="LLV49" s="63"/>
      <c r="LLW49" s="63"/>
      <c r="LLX49" s="63"/>
      <c r="LLY49" s="63"/>
      <c r="LLZ49" s="63"/>
      <c r="LMA49" s="63"/>
      <c r="LMB49" s="63"/>
      <c r="LMC49" s="63"/>
      <c r="LMD49" s="63"/>
      <c r="LME49" s="63"/>
      <c r="LMF49" s="63"/>
      <c r="LMG49" s="63"/>
      <c r="LMH49" s="63"/>
      <c r="LMI49" s="63"/>
      <c r="LMJ49" s="63"/>
      <c r="LMK49" s="63"/>
      <c r="LML49" s="63"/>
      <c r="LMM49" s="63"/>
      <c r="LMN49" s="63"/>
      <c r="LMO49" s="63"/>
      <c r="LMP49" s="63"/>
      <c r="LMQ49" s="63"/>
      <c r="LMR49" s="63"/>
      <c r="LMS49" s="63"/>
      <c r="LMT49" s="63"/>
      <c r="LMU49" s="63"/>
      <c r="LMV49" s="63"/>
      <c r="LMW49" s="63"/>
      <c r="LMX49" s="63"/>
      <c r="LMY49" s="63"/>
      <c r="LMZ49" s="63"/>
      <c r="LNA49" s="63"/>
      <c r="LNB49" s="63"/>
      <c r="LNC49" s="63"/>
      <c r="LND49" s="63"/>
      <c r="LNE49" s="63"/>
      <c r="LNF49" s="63"/>
      <c r="LNG49" s="63"/>
      <c r="LNH49" s="63"/>
      <c r="LNI49" s="63"/>
      <c r="LNJ49" s="63"/>
      <c r="LNK49" s="63"/>
      <c r="LNL49" s="63"/>
      <c r="LNM49" s="63"/>
      <c r="LNN49" s="63"/>
      <c r="LNO49" s="63"/>
      <c r="LNP49" s="63"/>
      <c r="LNQ49" s="63"/>
      <c r="LNR49" s="63"/>
      <c r="LNS49" s="63"/>
      <c r="LNT49" s="63"/>
      <c r="LNU49" s="63"/>
      <c r="LNV49" s="63"/>
      <c r="LNW49" s="63"/>
      <c r="LNX49" s="63"/>
      <c r="LNY49" s="63"/>
      <c r="LNZ49" s="63"/>
      <c r="LOA49" s="63"/>
      <c r="LOB49" s="63"/>
      <c r="LOC49" s="63"/>
      <c r="LOD49" s="63"/>
      <c r="LOE49" s="63"/>
      <c r="LOF49" s="63"/>
      <c r="LOG49" s="63"/>
      <c r="LOH49" s="63"/>
      <c r="LOI49" s="63"/>
      <c r="LOJ49" s="63"/>
      <c r="LOK49" s="63"/>
      <c r="LOL49" s="63"/>
      <c r="LOM49" s="63"/>
      <c r="LON49" s="63"/>
      <c r="LOO49" s="63"/>
      <c r="LOP49" s="63"/>
      <c r="LOQ49" s="63"/>
      <c r="LOR49" s="63"/>
      <c r="LOS49" s="63"/>
      <c r="LOT49" s="63"/>
      <c r="LOU49" s="63"/>
      <c r="LOV49" s="63"/>
      <c r="LOW49" s="63"/>
      <c r="LOX49" s="63"/>
      <c r="LOY49" s="63"/>
      <c r="LOZ49" s="63"/>
      <c r="LPA49" s="63"/>
      <c r="LPB49" s="63"/>
      <c r="LPC49" s="63"/>
      <c r="LPD49" s="63"/>
      <c r="LPE49" s="63"/>
      <c r="LPF49" s="63"/>
      <c r="LPG49" s="63"/>
      <c r="LPH49" s="63"/>
      <c r="LPI49" s="63"/>
      <c r="LPJ49" s="63"/>
      <c r="LPK49" s="63"/>
      <c r="LPL49" s="63"/>
      <c r="LPM49" s="63"/>
      <c r="LPN49" s="63"/>
      <c r="LPO49" s="63"/>
      <c r="LPP49" s="63"/>
      <c r="LPQ49" s="63"/>
      <c r="LPR49" s="63"/>
      <c r="LPS49" s="63"/>
      <c r="LPT49" s="63"/>
      <c r="LPU49" s="63"/>
      <c r="LPV49" s="63"/>
      <c r="LPW49" s="63"/>
      <c r="LPX49" s="63"/>
      <c r="LPY49" s="63"/>
      <c r="LPZ49" s="63"/>
      <c r="LQA49" s="63"/>
      <c r="LQB49" s="63"/>
      <c r="LQC49" s="63"/>
      <c r="LQD49" s="63"/>
      <c r="LQE49" s="63"/>
      <c r="LQF49" s="63"/>
      <c r="LQG49" s="63"/>
      <c r="LQH49" s="63"/>
      <c r="LQI49" s="63"/>
      <c r="LQJ49" s="63"/>
      <c r="LQK49" s="63"/>
      <c r="LQL49" s="63"/>
      <c r="LQM49" s="63"/>
      <c r="LQN49" s="63"/>
      <c r="LQO49" s="63"/>
      <c r="LQP49" s="63"/>
      <c r="LQQ49" s="63"/>
      <c r="LQR49" s="63"/>
      <c r="LQS49" s="63"/>
      <c r="LQT49" s="63"/>
      <c r="LQU49" s="63"/>
      <c r="LQV49" s="63"/>
      <c r="LQW49" s="63"/>
      <c r="LQX49" s="63"/>
      <c r="LQY49" s="63"/>
      <c r="LQZ49" s="63"/>
      <c r="LRA49" s="63"/>
      <c r="LRB49" s="63"/>
      <c r="LRC49" s="63"/>
      <c r="LRD49" s="63"/>
      <c r="LRE49" s="63"/>
      <c r="LRF49" s="63"/>
      <c r="LRG49" s="63"/>
      <c r="LRH49" s="63"/>
      <c r="LRI49" s="63"/>
      <c r="LRJ49" s="63"/>
      <c r="LRK49" s="63"/>
      <c r="LRL49" s="63"/>
      <c r="LRM49" s="63"/>
      <c r="LRN49" s="63"/>
      <c r="LRO49" s="63"/>
      <c r="LRP49" s="63"/>
      <c r="LRQ49" s="63"/>
      <c r="LRR49" s="63"/>
      <c r="LRS49" s="63"/>
      <c r="LRT49" s="63"/>
      <c r="LRU49" s="63"/>
      <c r="LRV49" s="63"/>
      <c r="LRW49" s="63"/>
      <c r="LRX49" s="63"/>
      <c r="LRY49" s="63"/>
      <c r="LRZ49" s="63"/>
      <c r="LSA49" s="63"/>
      <c r="LSB49" s="63"/>
      <c r="LSC49" s="63"/>
      <c r="LSD49" s="63"/>
      <c r="LSE49" s="63"/>
      <c r="LSF49" s="63"/>
      <c r="LSG49" s="63"/>
      <c r="LSH49" s="63"/>
      <c r="LSI49" s="63"/>
      <c r="LSJ49" s="63"/>
      <c r="LSK49" s="63"/>
      <c r="LSL49" s="63"/>
      <c r="LSM49" s="63"/>
      <c r="LSN49" s="63"/>
      <c r="LSO49" s="63"/>
      <c r="LSP49" s="63"/>
      <c r="LSQ49" s="63"/>
      <c r="LSR49" s="63"/>
      <c r="LSS49" s="63"/>
      <c r="LST49" s="63"/>
      <c r="LSU49" s="63"/>
      <c r="LSV49" s="63"/>
      <c r="LSW49" s="63"/>
      <c r="LSX49" s="63"/>
      <c r="LSY49" s="63"/>
      <c r="LSZ49" s="63"/>
      <c r="LTA49" s="63"/>
      <c r="LTB49" s="63"/>
      <c r="LTC49" s="63"/>
      <c r="LTD49" s="63"/>
      <c r="LTE49" s="63"/>
      <c r="LTF49" s="63"/>
      <c r="LTG49" s="63"/>
      <c r="LTH49" s="63"/>
      <c r="LTI49" s="63"/>
      <c r="LTJ49" s="63"/>
      <c r="LTK49" s="63"/>
      <c r="LTL49" s="63"/>
      <c r="LTM49" s="63"/>
      <c r="LTN49" s="63"/>
      <c r="LTO49" s="63"/>
      <c r="LTP49" s="63"/>
      <c r="LTQ49" s="63"/>
      <c r="LTR49" s="63"/>
      <c r="LTS49" s="63"/>
      <c r="LTT49" s="63"/>
      <c r="LTU49" s="63"/>
      <c r="LTV49" s="63"/>
      <c r="LTW49" s="63"/>
      <c r="LTX49" s="63"/>
      <c r="LTY49" s="63"/>
      <c r="LTZ49" s="63"/>
      <c r="LUA49" s="63"/>
      <c r="LUB49" s="63"/>
      <c r="LUC49" s="63"/>
      <c r="LUD49" s="63"/>
      <c r="LUE49" s="63"/>
      <c r="LUF49" s="63"/>
      <c r="LUG49" s="63"/>
      <c r="LUH49" s="63"/>
      <c r="LUI49" s="63"/>
      <c r="LUJ49" s="63"/>
      <c r="LUK49" s="63"/>
      <c r="LUL49" s="63"/>
      <c r="LUM49" s="63"/>
      <c r="LUN49" s="63"/>
      <c r="LUO49" s="63"/>
      <c r="LUP49" s="63"/>
      <c r="LUQ49" s="63"/>
      <c r="LUR49" s="63"/>
      <c r="LUS49" s="63"/>
      <c r="LUT49" s="63"/>
      <c r="LUU49" s="63"/>
      <c r="LUV49" s="63"/>
      <c r="LUW49" s="63"/>
      <c r="LUX49" s="63"/>
      <c r="LUY49" s="63"/>
      <c r="LUZ49" s="63"/>
      <c r="LVA49" s="63"/>
      <c r="LVB49" s="63"/>
      <c r="LVC49" s="63"/>
      <c r="LVD49" s="63"/>
      <c r="LVE49" s="63"/>
      <c r="LVF49" s="63"/>
      <c r="LVG49" s="63"/>
      <c r="LVH49" s="63"/>
      <c r="LVI49" s="63"/>
      <c r="LVJ49" s="63"/>
      <c r="LVK49" s="63"/>
      <c r="LVL49" s="63"/>
      <c r="LVM49" s="63"/>
      <c r="LVN49" s="63"/>
      <c r="LVO49" s="63"/>
      <c r="LVP49" s="63"/>
      <c r="LVQ49" s="63"/>
      <c r="LVR49" s="63"/>
      <c r="LVS49" s="63"/>
      <c r="LVT49" s="63"/>
      <c r="LVU49" s="63"/>
      <c r="LVV49" s="63"/>
      <c r="LVW49" s="63"/>
      <c r="LVX49" s="63"/>
      <c r="LVY49" s="63"/>
      <c r="LVZ49" s="63"/>
      <c r="LWA49" s="63"/>
      <c r="LWB49" s="63"/>
      <c r="LWC49" s="63"/>
      <c r="LWD49" s="63"/>
      <c r="LWE49" s="63"/>
      <c r="LWF49" s="63"/>
      <c r="LWG49" s="63"/>
      <c r="LWH49" s="63"/>
      <c r="LWI49" s="63"/>
      <c r="LWJ49" s="63"/>
      <c r="LWK49" s="63"/>
      <c r="LWL49" s="63"/>
      <c r="LWM49" s="63"/>
      <c r="LWN49" s="63"/>
      <c r="LWO49" s="63"/>
      <c r="LWP49" s="63"/>
      <c r="LWQ49" s="63"/>
      <c r="LWR49" s="63"/>
      <c r="LWS49" s="63"/>
      <c r="LWT49" s="63"/>
      <c r="LWU49" s="63"/>
      <c r="LWV49" s="63"/>
      <c r="LWW49" s="63"/>
      <c r="LWX49" s="63"/>
      <c r="LWY49" s="63"/>
      <c r="LWZ49" s="63"/>
      <c r="LXA49" s="63"/>
      <c r="LXB49" s="63"/>
      <c r="LXC49" s="63"/>
      <c r="LXD49" s="63"/>
      <c r="LXE49" s="63"/>
      <c r="LXF49" s="63"/>
      <c r="LXG49" s="63"/>
      <c r="LXH49" s="63"/>
      <c r="LXI49" s="63"/>
      <c r="LXJ49" s="63"/>
      <c r="LXK49" s="63"/>
      <c r="LXL49" s="63"/>
      <c r="LXM49" s="63"/>
      <c r="LXN49" s="63"/>
      <c r="LXO49" s="63"/>
      <c r="LXP49" s="63"/>
      <c r="LXQ49" s="63"/>
      <c r="LXR49" s="63"/>
      <c r="LXS49" s="63"/>
      <c r="LXT49" s="63"/>
      <c r="LXU49" s="63"/>
      <c r="LXV49" s="63"/>
      <c r="LXW49" s="63"/>
      <c r="LXX49" s="63"/>
      <c r="LXY49" s="63"/>
      <c r="LXZ49" s="63"/>
      <c r="LYA49" s="63"/>
      <c r="LYB49" s="63"/>
      <c r="LYC49" s="63"/>
      <c r="LYD49" s="63"/>
      <c r="LYE49" s="63"/>
      <c r="LYF49" s="63"/>
      <c r="LYG49" s="63"/>
      <c r="LYH49" s="63"/>
      <c r="LYI49" s="63"/>
      <c r="LYJ49" s="63"/>
      <c r="LYK49" s="63"/>
      <c r="LYL49" s="63"/>
      <c r="LYM49" s="63"/>
      <c r="LYN49" s="63"/>
      <c r="LYO49" s="63"/>
      <c r="LYP49" s="63"/>
      <c r="LYQ49" s="63"/>
      <c r="LYR49" s="63"/>
      <c r="LYS49" s="63"/>
      <c r="LYT49" s="63"/>
      <c r="LYU49" s="63"/>
      <c r="LYV49" s="63"/>
      <c r="LYW49" s="63"/>
      <c r="LYX49" s="63"/>
      <c r="LYY49" s="63"/>
      <c r="LYZ49" s="63"/>
      <c r="LZA49" s="63"/>
      <c r="LZB49" s="63"/>
      <c r="LZC49" s="63"/>
      <c r="LZD49" s="63"/>
      <c r="LZE49" s="63"/>
      <c r="LZF49" s="63"/>
      <c r="LZG49" s="63"/>
      <c r="LZH49" s="63"/>
      <c r="LZI49" s="63"/>
      <c r="LZJ49" s="63"/>
      <c r="LZK49" s="63"/>
      <c r="LZL49" s="63"/>
      <c r="LZM49" s="63"/>
      <c r="LZN49" s="63"/>
      <c r="LZO49" s="63"/>
      <c r="LZP49" s="63"/>
      <c r="LZQ49" s="63"/>
      <c r="LZR49" s="63"/>
      <c r="LZS49" s="63"/>
      <c r="LZT49" s="63"/>
      <c r="LZU49" s="63"/>
      <c r="LZV49" s="63"/>
      <c r="LZW49" s="63"/>
      <c r="LZX49" s="63"/>
      <c r="LZY49" s="63"/>
      <c r="LZZ49" s="63"/>
      <c r="MAA49" s="63"/>
      <c r="MAB49" s="63"/>
      <c r="MAC49" s="63"/>
      <c r="MAD49" s="63"/>
      <c r="MAE49" s="63"/>
      <c r="MAF49" s="63"/>
      <c r="MAG49" s="63"/>
      <c r="MAH49" s="63"/>
      <c r="MAI49" s="63"/>
      <c r="MAJ49" s="63"/>
      <c r="MAK49" s="63"/>
      <c r="MAL49" s="63"/>
      <c r="MAM49" s="63"/>
      <c r="MAN49" s="63"/>
      <c r="MAO49" s="63"/>
      <c r="MAP49" s="63"/>
      <c r="MAQ49" s="63"/>
      <c r="MAR49" s="63"/>
      <c r="MAS49" s="63"/>
      <c r="MAT49" s="63"/>
      <c r="MAU49" s="63"/>
      <c r="MAV49" s="63"/>
      <c r="MAW49" s="63"/>
      <c r="MAX49" s="63"/>
      <c r="MAY49" s="63"/>
      <c r="MAZ49" s="63"/>
      <c r="MBA49" s="63"/>
      <c r="MBB49" s="63"/>
      <c r="MBC49" s="63"/>
      <c r="MBD49" s="63"/>
      <c r="MBE49" s="63"/>
      <c r="MBF49" s="63"/>
      <c r="MBG49" s="63"/>
      <c r="MBH49" s="63"/>
      <c r="MBI49" s="63"/>
      <c r="MBJ49" s="63"/>
      <c r="MBK49" s="63"/>
      <c r="MBL49" s="63"/>
      <c r="MBM49" s="63"/>
      <c r="MBN49" s="63"/>
      <c r="MBO49" s="63"/>
      <c r="MBP49" s="63"/>
      <c r="MBQ49" s="63"/>
      <c r="MBR49" s="63"/>
      <c r="MBS49" s="63"/>
      <c r="MBT49" s="63"/>
      <c r="MBU49" s="63"/>
      <c r="MBV49" s="63"/>
      <c r="MBW49" s="63"/>
      <c r="MBX49" s="63"/>
      <c r="MBY49" s="63"/>
      <c r="MBZ49" s="63"/>
      <c r="MCA49" s="63"/>
      <c r="MCB49" s="63"/>
      <c r="MCC49" s="63"/>
      <c r="MCD49" s="63"/>
      <c r="MCE49" s="63"/>
      <c r="MCF49" s="63"/>
      <c r="MCG49" s="63"/>
      <c r="MCH49" s="63"/>
      <c r="MCI49" s="63"/>
      <c r="MCJ49" s="63"/>
      <c r="MCK49" s="63"/>
      <c r="MCL49" s="63"/>
      <c r="MCM49" s="63"/>
      <c r="MCN49" s="63"/>
      <c r="MCO49" s="63"/>
      <c r="MCP49" s="63"/>
      <c r="MCQ49" s="63"/>
      <c r="MCR49" s="63"/>
      <c r="MCS49" s="63"/>
      <c r="MCT49" s="63"/>
      <c r="MCU49" s="63"/>
      <c r="MCV49" s="63"/>
      <c r="MCW49" s="63"/>
      <c r="MCX49" s="63"/>
      <c r="MCY49" s="63"/>
      <c r="MCZ49" s="63"/>
      <c r="MDA49" s="63"/>
      <c r="MDB49" s="63"/>
      <c r="MDC49" s="63"/>
      <c r="MDD49" s="63"/>
      <c r="MDE49" s="63"/>
      <c r="MDF49" s="63"/>
      <c r="MDG49" s="63"/>
      <c r="MDH49" s="63"/>
      <c r="MDI49" s="63"/>
      <c r="MDJ49" s="63"/>
      <c r="MDK49" s="63"/>
      <c r="MDL49" s="63"/>
      <c r="MDM49" s="63"/>
      <c r="MDN49" s="63"/>
      <c r="MDO49" s="63"/>
      <c r="MDP49" s="63"/>
      <c r="MDQ49" s="63"/>
      <c r="MDR49" s="63"/>
      <c r="MDS49" s="63"/>
      <c r="MDT49" s="63"/>
      <c r="MDU49" s="63"/>
      <c r="MDV49" s="63"/>
      <c r="MDW49" s="63"/>
      <c r="MDX49" s="63"/>
      <c r="MDY49" s="63"/>
      <c r="MDZ49" s="63"/>
      <c r="MEA49" s="63"/>
      <c r="MEB49" s="63"/>
      <c r="MEC49" s="63"/>
      <c r="MED49" s="63"/>
      <c r="MEE49" s="63"/>
      <c r="MEF49" s="63"/>
      <c r="MEG49" s="63"/>
      <c r="MEH49" s="63"/>
      <c r="MEI49" s="63"/>
      <c r="MEJ49" s="63"/>
      <c r="MEK49" s="63"/>
      <c r="MEL49" s="63"/>
      <c r="MEM49" s="63"/>
      <c r="MEN49" s="63"/>
      <c r="MEO49" s="63"/>
      <c r="MEP49" s="63"/>
      <c r="MEQ49" s="63"/>
      <c r="MER49" s="63"/>
      <c r="MES49" s="63"/>
      <c r="MET49" s="63"/>
      <c r="MEU49" s="63"/>
      <c r="MEV49" s="63"/>
      <c r="MEW49" s="63"/>
      <c r="MEX49" s="63"/>
      <c r="MEY49" s="63"/>
      <c r="MEZ49" s="63"/>
      <c r="MFA49" s="63"/>
      <c r="MFB49" s="63"/>
      <c r="MFC49" s="63"/>
      <c r="MFD49" s="63"/>
      <c r="MFE49" s="63"/>
      <c r="MFF49" s="63"/>
      <c r="MFG49" s="63"/>
      <c r="MFH49" s="63"/>
      <c r="MFI49" s="63"/>
      <c r="MFJ49" s="63"/>
      <c r="MFK49" s="63"/>
      <c r="MFL49" s="63"/>
      <c r="MFM49" s="63"/>
      <c r="MFN49" s="63"/>
      <c r="MFO49" s="63"/>
      <c r="MFP49" s="63"/>
      <c r="MFQ49" s="63"/>
      <c r="MFR49" s="63"/>
      <c r="MFS49" s="63"/>
      <c r="MFT49" s="63"/>
      <c r="MFU49" s="63"/>
      <c r="MFV49" s="63"/>
      <c r="MFW49" s="63"/>
      <c r="MFX49" s="63"/>
      <c r="MFY49" s="63"/>
      <c r="MFZ49" s="63"/>
      <c r="MGA49" s="63"/>
      <c r="MGB49" s="63"/>
      <c r="MGC49" s="63"/>
      <c r="MGD49" s="63"/>
      <c r="MGE49" s="63"/>
      <c r="MGF49" s="63"/>
      <c r="MGG49" s="63"/>
      <c r="MGH49" s="63"/>
      <c r="MGI49" s="63"/>
      <c r="MGJ49" s="63"/>
      <c r="MGK49" s="63"/>
      <c r="MGL49" s="63"/>
      <c r="MGM49" s="63"/>
      <c r="MGN49" s="63"/>
      <c r="MGO49" s="63"/>
      <c r="MGP49" s="63"/>
      <c r="MGQ49" s="63"/>
      <c r="MGR49" s="63"/>
      <c r="MGS49" s="63"/>
      <c r="MGT49" s="63"/>
      <c r="MGU49" s="63"/>
      <c r="MGV49" s="63"/>
      <c r="MGW49" s="63"/>
      <c r="MGX49" s="63"/>
      <c r="MGY49" s="63"/>
      <c r="MGZ49" s="63"/>
      <c r="MHA49" s="63"/>
      <c r="MHB49" s="63"/>
      <c r="MHC49" s="63"/>
      <c r="MHD49" s="63"/>
      <c r="MHE49" s="63"/>
      <c r="MHF49" s="63"/>
      <c r="MHG49" s="63"/>
      <c r="MHH49" s="63"/>
      <c r="MHI49" s="63"/>
      <c r="MHJ49" s="63"/>
      <c r="MHK49" s="63"/>
      <c r="MHL49" s="63"/>
      <c r="MHM49" s="63"/>
      <c r="MHN49" s="63"/>
      <c r="MHO49" s="63"/>
      <c r="MHP49" s="63"/>
      <c r="MHQ49" s="63"/>
      <c r="MHR49" s="63"/>
      <c r="MHS49" s="63"/>
      <c r="MHT49" s="63"/>
      <c r="MHU49" s="63"/>
      <c r="MHV49" s="63"/>
      <c r="MHW49" s="63"/>
      <c r="MHX49" s="63"/>
      <c r="MHY49" s="63"/>
      <c r="MHZ49" s="63"/>
      <c r="MIA49" s="63"/>
      <c r="MIB49" s="63"/>
      <c r="MIC49" s="63"/>
      <c r="MID49" s="63"/>
      <c r="MIE49" s="63"/>
      <c r="MIF49" s="63"/>
      <c r="MIG49" s="63"/>
      <c r="MIH49" s="63"/>
      <c r="MII49" s="63"/>
      <c r="MIJ49" s="63"/>
      <c r="MIK49" s="63"/>
      <c r="MIL49" s="63"/>
      <c r="MIM49" s="63"/>
      <c r="MIN49" s="63"/>
      <c r="MIO49" s="63"/>
      <c r="MIP49" s="63"/>
      <c r="MIQ49" s="63"/>
      <c r="MIR49" s="63"/>
      <c r="MIS49" s="63"/>
      <c r="MIT49" s="63"/>
      <c r="MIU49" s="63"/>
      <c r="MIV49" s="63"/>
      <c r="MIW49" s="63"/>
      <c r="MIX49" s="63"/>
      <c r="MIY49" s="63"/>
      <c r="MIZ49" s="63"/>
      <c r="MJA49" s="63"/>
      <c r="MJB49" s="63"/>
      <c r="MJC49" s="63"/>
      <c r="MJD49" s="63"/>
      <c r="MJE49" s="63"/>
      <c r="MJF49" s="63"/>
      <c r="MJG49" s="63"/>
      <c r="MJH49" s="63"/>
      <c r="MJI49" s="63"/>
      <c r="MJJ49" s="63"/>
      <c r="MJK49" s="63"/>
      <c r="MJL49" s="63"/>
      <c r="MJM49" s="63"/>
      <c r="MJN49" s="63"/>
      <c r="MJO49" s="63"/>
      <c r="MJP49" s="63"/>
      <c r="MJQ49" s="63"/>
      <c r="MJR49" s="63"/>
      <c r="MJS49" s="63"/>
      <c r="MJT49" s="63"/>
      <c r="MJU49" s="63"/>
      <c r="MJV49" s="63"/>
      <c r="MJW49" s="63"/>
      <c r="MJX49" s="63"/>
      <c r="MJY49" s="63"/>
      <c r="MJZ49" s="63"/>
      <c r="MKA49" s="63"/>
      <c r="MKB49" s="63"/>
      <c r="MKC49" s="63"/>
      <c r="MKD49" s="63"/>
      <c r="MKE49" s="63"/>
      <c r="MKF49" s="63"/>
      <c r="MKG49" s="63"/>
      <c r="MKH49" s="63"/>
      <c r="MKI49" s="63"/>
      <c r="MKJ49" s="63"/>
      <c r="MKK49" s="63"/>
      <c r="MKL49" s="63"/>
      <c r="MKM49" s="63"/>
      <c r="MKN49" s="63"/>
      <c r="MKO49" s="63"/>
      <c r="MKP49" s="63"/>
      <c r="MKQ49" s="63"/>
      <c r="MKR49" s="63"/>
      <c r="MKS49" s="63"/>
      <c r="MKT49" s="63"/>
      <c r="MKU49" s="63"/>
      <c r="MKV49" s="63"/>
      <c r="MKW49" s="63"/>
      <c r="MKX49" s="63"/>
      <c r="MKY49" s="63"/>
      <c r="MKZ49" s="63"/>
      <c r="MLA49" s="63"/>
      <c r="MLB49" s="63"/>
      <c r="MLC49" s="63"/>
      <c r="MLD49" s="63"/>
      <c r="MLE49" s="63"/>
      <c r="MLF49" s="63"/>
      <c r="MLG49" s="63"/>
      <c r="MLH49" s="63"/>
      <c r="MLI49" s="63"/>
      <c r="MLJ49" s="63"/>
      <c r="MLK49" s="63"/>
      <c r="MLL49" s="63"/>
      <c r="MLM49" s="63"/>
      <c r="MLN49" s="63"/>
      <c r="MLO49" s="63"/>
      <c r="MLP49" s="63"/>
      <c r="MLQ49" s="63"/>
      <c r="MLR49" s="63"/>
      <c r="MLS49" s="63"/>
      <c r="MLT49" s="63"/>
      <c r="MLU49" s="63"/>
      <c r="MLV49" s="63"/>
      <c r="MLW49" s="63"/>
      <c r="MLX49" s="63"/>
      <c r="MLY49" s="63"/>
      <c r="MLZ49" s="63"/>
      <c r="MMA49" s="63"/>
      <c r="MMB49" s="63"/>
      <c r="MMC49" s="63"/>
      <c r="MMD49" s="63"/>
      <c r="MME49" s="63"/>
      <c r="MMF49" s="63"/>
      <c r="MMG49" s="63"/>
      <c r="MMH49" s="63"/>
      <c r="MMI49" s="63"/>
      <c r="MMJ49" s="63"/>
      <c r="MMK49" s="63"/>
      <c r="MML49" s="63"/>
      <c r="MMM49" s="63"/>
      <c r="MMN49" s="63"/>
      <c r="MMO49" s="63"/>
      <c r="MMP49" s="63"/>
      <c r="MMQ49" s="63"/>
      <c r="MMR49" s="63"/>
      <c r="MMS49" s="63"/>
      <c r="MMT49" s="63"/>
      <c r="MMU49" s="63"/>
      <c r="MMV49" s="63"/>
      <c r="MMW49" s="63"/>
      <c r="MMX49" s="63"/>
      <c r="MMY49" s="63"/>
      <c r="MMZ49" s="63"/>
      <c r="MNA49" s="63"/>
      <c r="MNB49" s="63"/>
      <c r="MNC49" s="63"/>
      <c r="MND49" s="63"/>
      <c r="MNE49" s="63"/>
      <c r="MNF49" s="63"/>
      <c r="MNG49" s="63"/>
      <c r="MNH49" s="63"/>
      <c r="MNI49" s="63"/>
      <c r="MNJ49" s="63"/>
      <c r="MNK49" s="63"/>
      <c r="MNL49" s="63"/>
      <c r="MNM49" s="63"/>
      <c r="MNN49" s="63"/>
      <c r="MNO49" s="63"/>
      <c r="MNP49" s="63"/>
      <c r="MNQ49" s="63"/>
      <c r="MNR49" s="63"/>
      <c r="MNS49" s="63"/>
      <c r="MNT49" s="63"/>
      <c r="MNU49" s="63"/>
      <c r="MNV49" s="63"/>
      <c r="MNW49" s="63"/>
      <c r="MNX49" s="63"/>
      <c r="MNY49" s="63"/>
      <c r="MNZ49" s="63"/>
      <c r="MOA49" s="63"/>
      <c r="MOB49" s="63"/>
      <c r="MOC49" s="63"/>
      <c r="MOD49" s="63"/>
      <c r="MOE49" s="63"/>
      <c r="MOF49" s="63"/>
      <c r="MOG49" s="63"/>
      <c r="MOH49" s="63"/>
      <c r="MOI49" s="63"/>
      <c r="MOJ49" s="63"/>
      <c r="MOK49" s="63"/>
      <c r="MOL49" s="63"/>
      <c r="MOM49" s="63"/>
      <c r="MON49" s="63"/>
      <c r="MOO49" s="63"/>
      <c r="MOP49" s="63"/>
      <c r="MOQ49" s="63"/>
      <c r="MOR49" s="63"/>
      <c r="MOS49" s="63"/>
      <c r="MOT49" s="63"/>
      <c r="MOU49" s="63"/>
      <c r="MOV49" s="63"/>
      <c r="MOW49" s="63"/>
      <c r="MOX49" s="63"/>
      <c r="MOY49" s="63"/>
      <c r="MOZ49" s="63"/>
      <c r="MPA49" s="63"/>
      <c r="MPB49" s="63"/>
      <c r="MPC49" s="63"/>
      <c r="MPD49" s="63"/>
      <c r="MPE49" s="63"/>
      <c r="MPF49" s="63"/>
      <c r="MPG49" s="63"/>
      <c r="MPH49" s="63"/>
      <c r="MPI49" s="63"/>
      <c r="MPJ49" s="63"/>
      <c r="MPK49" s="63"/>
      <c r="MPL49" s="63"/>
      <c r="MPM49" s="63"/>
      <c r="MPN49" s="63"/>
      <c r="MPO49" s="63"/>
      <c r="MPP49" s="63"/>
      <c r="MPQ49" s="63"/>
      <c r="MPR49" s="63"/>
      <c r="MPS49" s="63"/>
      <c r="MPT49" s="63"/>
      <c r="MPU49" s="63"/>
      <c r="MPV49" s="63"/>
      <c r="MPW49" s="63"/>
      <c r="MPX49" s="63"/>
      <c r="MPY49" s="63"/>
      <c r="MPZ49" s="63"/>
      <c r="MQA49" s="63"/>
      <c r="MQB49" s="63"/>
      <c r="MQC49" s="63"/>
      <c r="MQD49" s="63"/>
      <c r="MQE49" s="63"/>
      <c r="MQF49" s="63"/>
      <c r="MQG49" s="63"/>
      <c r="MQH49" s="63"/>
      <c r="MQI49" s="63"/>
      <c r="MQJ49" s="63"/>
      <c r="MQK49" s="63"/>
      <c r="MQL49" s="63"/>
      <c r="MQM49" s="63"/>
      <c r="MQN49" s="63"/>
      <c r="MQO49" s="63"/>
      <c r="MQP49" s="63"/>
      <c r="MQQ49" s="63"/>
      <c r="MQR49" s="63"/>
      <c r="MQS49" s="63"/>
      <c r="MQT49" s="63"/>
      <c r="MQU49" s="63"/>
      <c r="MQV49" s="63"/>
      <c r="MQW49" s="63"/>
      <c r="MQX49" s="63"/>
      <c r="MQY49" s="63"/>
      <c r="MQZ49" s="63"/>
      <c r="MRA49" s="63"/>
      <c r="MRB49" s="63"/>
      <c r="MRC49" s="63"/>
      <c r="MRD49" s="63"/>
      <c r="MRE49" s="63"/>
      <c r="MRF49" s="63"/>
      <c r="MRG49" s="63"/>
      <c r="MRH49" s="63"/>
      <c r="MRI49" s="63"/>
      <c r="MRJ49" s="63"/>
      <c r="MRK49" s="63"/>
      <c r="MRL49" s="63"/>
      <c r="MRM49" s="63"/>
      <c r="MRN49" s="63"/>
      <c r="MRO49" s="63"/>
      <c r="MRP49" s="63"/>
      <c r="MRQ49" s="63"/>
      <c r="MRR49" s="63"/>
      <c r="MRS49" s="63"/>
      <c r="MRT49" s="63"/>
      <c r="MRU49" s="63"/>
      <c r="MRV49" s="63"/>
      <c r="MRW49" s="63"/>
      <c r="MRX49" s="63"/>
      <c r="MRY49" s="63"/>
      <c r="MRZ49" s="63"/>
      <c r="MSA49" s="63"/>
      <c r="MSB49" s="63"/>
      <c r="MSC49" s="63"/>
      <c r="MSD49" s="63"/>
      <c r="MSE49" s="63"/>
      <c r="MSF49" s="63"/>
      <c r="MSG49" s="63"/>
      <c r="MSH49" s="63"/>
      <c r="MSI49" s="63"/>
      <c r="MSJ49" s="63"/>
      <c r="MSK49" s="63"/>
      <c r="MSL49" s="63"/>
      <c r="MSM49" s="63"/>
      <c r="MSN49" s="63"/>
      <c r="MSO49" s="63"/>
      <c r="MSP49" s="63"/>
      <c r="MSQ49" s="63"/>
      <c r="MSR49" s="63"/>
      <c r="MSS49" s="63"/>
      <c r="MST49" s="63"/>
      <c r="MSU49" s="63"/>
      <c r="MSV49" s="63"/>
      <c r="MSW49" s="63"/>
      <c r="MSX49" s="63"/>
      <c r="MSY49" s="63"/>
      <c r="MSZ49" s="63"/>
      <c r="MTA49" s="63"/>
      <c r="MTB49" s="63"/>
      <c r="MTC49" s="63"/>
      <c r="MTD49" s="63"/>
      <c r="MTE49" s="63"/>
      <c r="MTF49" s="63"/>
      <c r="MTG49" s="63"/>
      <c r="MTH49" s="63"/>
      <c r="MTI49" s="63"/>
      <c r="MTJ49" s="63"/>
      <c r="MTK49" s="63"/>
      <c r="MTL49" s="63"/>
      <c r="MTM49" s="63"/>
      <c r="MTN49" s="63"/>
      <c r="MTO49" s="63"/>
      <c r="MTP49" s="63"/>
      <c r="MTQ49" s="63"/>
      <c r="MTR49" s="63"/>
      <c r="MTS49" s="63"/>
      <c r="MTT49" s="63"/>
      <c r="MTU49" s="63"/>
      <c r="MTV49" s="63"/>
      <c r="MTW49" s="63"/>
      <c r="MTX49" s="63"/>
      <c r="MTY49" s="63"/>
      <c r="MTZ49" s="63"/>
      <c r="MUA49" s="63"/>
      <c r="MUB49" s="63"/>
      <c r="MUC49" s="63"/>
      <c r="MUD49" s="63"/>
      <c r="MUE49" s="63"/>
      <c r="MUF49" s="63"/>
      <c r="MUG49" s="63"/>
      <c r="MUH49" s="63"/>
      <c r="MUI49" s="63"/>
      <c r="MUJ49" s="63"/>
      <c r="MUK49" s="63"/>
      <c r="MUL49" s="63"/>
      <c r="MUM49" s="63"/>
      <c r="MUN49" s="63"/>
      <c r="MUO49" s="63"/>
      <c r="MUP49" s="63"/>
      <c r="MUQ49" s="63"/>
      <c r="MUR49" s="63"/>
      <c r="MUS49" s="63"/>
      <c r="MUT49" s="63"/>
      <c r="MUU49" s="63"/>
      <c r="MUV49" s="63"/>
      <c r="MUW49" s="63"/>
      <c r="MUX49" s="63"/>
      <c r="MUY49" s="63"/>
      <c r="MUZ49" s="63"/>
      <c r="MVA49" s="63"/>
      <c r="MVB49" s="63"/>
      <c r="MVC49" s="63"/>
      <c r="MVD49" s="63"/>
      <c r="MVE49" s="63"/>
      <c r="MVF49" s="63"/>
      <c r="MVG49" s="63"/>
      <c r="MVH49" s="63"/>
      <c r="MVI49" s="63"/>
      <c r="MVJ49" s="63"/>
      <c r="MVK49" s="63"/>
      <c r="MVL49" s="63"/>
      <c r="MVM49" s="63"/>
      <c r="MVN49" s="63"/>
      <c r="MVO49" s="63"/>
      <c r="MVP49" s="63"/>
      <c r="MVQ49" s="63"/>
      <c r="MVR49" s="63"/>
      <c r="MVS49" s="63"/>
      <c r="MVT49" s="63"/>
      <c r="MVU49" s="63"/>
      <c r="MVV49" s="63"/>
      <c r="MVW49" s="63"/>
      <c r="MVX49" s="63"/>
      <c r="MVY49" s="63"/>
      <c r="MVZ49" s="63"/>
      <c r="MWA49" s="63"/>
      <c r="MWB49" s="63"/>
      <c r="MWC49" s="63"/>
      <c r="MWD49" s="63"/>
      <c r="MWE49" s="63"/>
      <c r="MWF49" s="63"/>
      <c r="MWG49" s="63"/>
      <c r="MWH49" s="63"/>
      <c r="MWI49" s="63"/>
      <c r="MWJ49" s="63"/>
      <c r="MWK49" s="63"/>
      <c r="MWL49" s="63"/>
      <c r="MWM49" s="63"/>
      <c r="MWN49" s="63"/>
      <c r="MWO49" s="63"/>
      <c r="MWP49" s="63"/>
      <c r="MWQ49" s="63"/>
      <c r="MWR49" s="63"/>
      <c r="MWS49" s="63"/>
      <c r="MWT49" s="63"/>
      <c r="MWU49" s="63"/>
      <c r="MWV49" s="63"/>
      <c r="MWW49" s="63"/>
      <c r="MWX49" s="63"/>
      <c r="MWY49" s="63"/>
      <c r="MWZ49" s="63"/>
      <c r="MXA49" s="63"/>
      <c r="MXB49" s="63"/>
      <c r="MXC49" s="63"/>
      <c r="MXD49" s="63"/>
      <c r="MXE49" s="63"/>
      <c r="MXF49" s="63"/>
      <c r="MXG49" s="63"/>
      <c r="MXH49" s="63"/>
      <c r="MXI49" s="63"/>
      <c r="MXJ49" s="63"/>
      <c r="MXK49" s="63"/>
      <c r="MXL49" s="63"/>
      <c r="MXM49" s="63"/>
      <c r="MXN49" s="63"/>
      <c r="MXO49" s="63"/>
      <c r="MXP49" s="63"/>
      <c r="MXQ49" s="63"/>
      <c r="MXR49" s="63"/>
      <c r="MXS49" s="63"/>
      <c r="MXT49" s="63"/>
      <c r="MXU49" s="63"/>
      <c r="MXV49" s="63"/>
      <c r="MXW49" s="63"/>
      <c r="MXX49" s="63"/>
      <c r="MXY49" s="63"/>
      <c r="MXZ49" s="63"/>
      <c r="MYA49" s="63"/>
      <c r="MYB49" s="63"/>
      <c r="MYC49" s="63"/>
      <c r="MYD49" s="63"/>
      <c r="MYE49" s="63"/>
      <c r="MYF49" s="63"/>
      <c r="MYG49" s="63"/>
      <c r="MYH49" s="63"/>
      <c r="MYI49" s="63"/>
      <c r="MYJ49" s="63"/>
      <c r="MYK49" s="63"/>
      <c r="MYL49" s="63"/>
      <c r="MYM49" s="63"/>
      <c r="MYN49" s="63"/>
      <c r="MYO49" s="63"/>
      <c r="MYP49" s="63"/>
      <c r="MYQ49" s="63"/>
      <c r="MYR49" s="63"/>
      <c r="MYS49" s="63"/>
      <c r="MYT49" s="63"/>
      <c r="MYU49" s="63"/>
      <c r="MYV49" s="63"/>
      <c r="MYW49" s="63"/>
      <c r="MYX49" s="63"/>
      <c r="MYY49" s="63"/>
      <c r="MYZ49" s="63"/>
      <c r="MZA49" s="63"/>
      <c r="MZB49" s="63"/>
      <c r="MZC49" s="63"/>
      <c r="MZD49" s="63"/>
      <c r="MZE49" s="63"/>
      <c r="MZF49" s="63"/>
      <c r="MZG49" s="63"/>
      <c r="MZH49" s="63"/>
      <c r="MZI49" s="63"/>
      <c r="MZJ49" s="63"/>
      <c r="MZK49" s="63"/>
      <c r="MZL49" s="63"/>
      <c r="MZM49" s="63"/>
      <c r="MZN49" s="63"/>
      <c r="MZO49" s="63"/>
      <c r="MZP49" s="63"/>
      <c r="MZQ49" s="63"/>
      <c r="MZR49" s="63"/>
      <c r="MZS49" s="63"/>
      <c r="MZT49" s="63"/>
      <c r="MZU49" s="63"/>
      <c r="MZV49" s="63"/>
      <c r="MZW49" s="63"/>
      <c r="MZX49" s="63"/>
      <c r="MZY49" s="63"/>
      <c r="MZZ49" s="63"/>
      <c r="NAA49" s="63"/>
      <c r="NAB49" s="63"/>
      <c r="NAC49" s="63"/>
      <c r="NAD49" s="63"/>
      <c r="NAE49" s="63"/>
      <c r="NAF49" s="63"/>
      <c r="NAG49" s="63"/>
      <c r="NAH49" s="63"/>
      <c r="NAI49" s="63"/>
      <c r="NAJ49" s="63"/>
      <c r="NAK49" s="63"/>
      <c r="NAL49" s="63"/>
      <c r="NAM49" s="63"/>
      <c r="NAN49" s="63"/>
      <c r="NAO49" s="63"/>
      <c r="NAP49" s="63"/>
      <c r="NAQ49" s="63"/>
      <c r="NAR49" s="63"/>
      <c r="NAS49" s="63"/>
      <c r="NAT49" s="63"/>
      <c r="NAU49" s="63"/>
      <c r="NAV49" s="63"/>
      <c r="NAW49" s="63"/>
      <c r="NAX49" s="63"/>
      <c r="NAY49" s="63"/>
      <c r="NAZ49" s="63"/>
      <c r="NBA49" s="63"/>
      <c r="NBB49" s="63"/>
      <c r="NBC49" s="63"/>
      <c r="NBD49" s="63"/>
      <c r="NBE49" s="63"/>
      <c r="NBF49" s="63"/>
      <c r="NBG49" s="63"/>
      <c r="NBH49" s="63"/>
      <c r="NBI49" s="63"/>
      <c r="NBJ49" s="63"/>
      <c r="NBK49" s="63"/>
      <c r="NBL49" s="63"/>
      <c r="NBM49" s="63"/>
      <c r="NBN49" s="63"/>
      <c r="NBO49" s="63"/>
      <c r="NBP49" s="63"/>
      <c r="NBQ49" s="63"/>
      <c r="NBR49" s="63"/>
      <c r="NBS49" s="63"/>
      <c r="NBT49" s="63"/>
      <c r="NBU49" s="63"/>
      <c r="NBV49" s="63"/>
      <c r="NBW49" s="63"/>
      <c r="NBX49" s="63"/>
      <c r="NBY49" s="63"/>
      <c r="NBZ49" s="63"/>
      <c r="NCA49" s="63"/>
      <c r="NCB49" s="63"/>
      <c r="NCC49" s="63"/>
      <c r="NCD49" s="63"/>
      <c r="NCE49" s="63"/>
      <c r="NCF49" s="63"/>
      <c r="NCG49" s="63"/>
      <c r="NCH49" s="63"/>
      <c r="NCI49" s="63"/>
      <c r="NCJ49" s="63"/>
      <c r="NCK49" s="63"/>
      <c r="NCL49" s="63"/>
      <c r="NCM49" s="63"/>
      <c r="NCN49" s="63"/>
      <c r="NCO49" s="63"/>
      <c r="NCP49" s="63"/>
      <c r="NCQ49" s="63"/>
      <c r="NCR49" s="63"/>
      <c r="NCS49" s="63"/>
      <c r="NCT49" s="63"/>
      <c r="NCU49" s="63"/>
      <c r="NCV49" s="63"/>
      <c r="NCW49" s="63"/>
      <c r="NCX49" s="63"/>
      <c r="NCY49" s="63"/>
      <c r="NCZ49" s="63"/>
      <c r="NDA49" s="63"/>
      <c r="NDB49" s="63"/>
      <c r="NDC49" s="63"/>
      <c r="NDD49" s="63"/>
      <c r="NDE49" s="63"/>
      <c r="NDF49" s="63"/>
      <c r="NDG49" s="63"/>
      <c r="NDH49" s="63"/>
      <c r="NDI49" s="63"/>
      <c r="NDJ49" s="63"/>
      <c r="NDK49" s="63"/>
      <c r="NDL49" s="63"/>
      <c r="NDM49" s="63"/>
      <c r="NDN49" s="63"/>
      <c r="NDO49" s="63"/>
      <c r="NDP49" s="63"/>
      <c r="NDQ49" s="63"/>
      <c r="NDR49" s="63"/>
      <c r="NDS49" s="63"/>
      <c r="NDT49" s="63"/>
      <c r="NDU49" s="63"/>
      <c r="NDV49" s="63"/>
      <c r="NDW49" s="63"/>
      <c r="NDX49" s="63"/>
      <c r="NDY49" s="63"/>
      <c r="NDZ49" s="63"/>
      <c r="NEA49" s="63"/>
      <c r="NEB49" s="63"/>
      <c r="NEC49" s="63"/>
      <c r="NED49" s="63"/>
      <c r="NEE49" s="63"/>
      <c r="NEF49" s="63"/>
      <c r="NEG49" s="63"/>
      <c r="NEH49" s="63"/>
      <c r="NEI49" s="63"/>
      <c r="NEJ49" s="63"/>
      <c r="NEK49" s="63"/>
      <c r="NEL49" s="63"/>
      <c r="NEM49" s="63"/>
      <c r="NEN49" s="63"/>
      <c r="NEO49" s="63"/>
      <c r="NEP49" s="63"/>
      <c r="NEQ49" s="63"/>
      <c r="NER49" s="63"/>
      <c r="NES49" s="63"/>
      <c r="NET49" s="63"/>
      <c r="NEU49" s="63"/>
      <c r="NEV49" s="63"/>
      <c r="NEW49" s="63"/>
      <c r="NEX49" s="63"/>
      <c r="NEY49" s="63"/>
      <c r="NEZ49" s="63"/>
      <c r="NFA49" s="63"/>
      <c r="NFB49" s="63"/>
      <c r="NFC49" s="63"/>
      <c r="NFD49" s="63"/>
      <c r="NFE49" s="63"/>
      <c r="NFF49" s="63"/>
      <c r="NFG49" s="63"/>
      <c r="NFH49" s="63"/>
      <c r="NFI49" s="63"/>
      <c r="NFJ49" s="63"/>
      <c r="NFK49" s="63"/>
      <c r="NFL49" s="63"/>
      <c r="NFM49" s="63"/>
      <c r="NFN49" s="63"/>
      <c r="NFO49" s="63"/>
      <c r="NFP49" s="63"/>
      <c r="NFQ49" s="63"/>
      <c r="NFR49" s="63"/>
      <c r="NFS49" s="63"/>
      <c r="NFT49" s="63"/>
      <c r="NFU49" s="63"/>
      <c r="NFV49" s="63"/>
      <c r="NFW49" s="63"/>
      <c r="NFX49" s="63"/>
      <c r="NFY49" s="63"/>
      <c r="NFZ49" s="63"/>
      <c r="NGA49" s="63"/>
      <c r="NGB49" s="63"/>
      <c r="NGC49" s="63"/>
      <c r="NGD49" s="63"/>
      <c r="NGE49" s="63"/>
      <c r="NGF49" s="63"/>
      <c r="NGG49" s="63"/>
      <c r="NGH49" s="63"/>
      <c r="NGI49" s="63"/>
      <c r="NGJ49" s="63"/>
      <c r="NGK49" s="63"/>
      <c r="NGL49" s="63"/>
      <c r="NGM49" s="63"/>
      <c r="NGN49" s="63"/>
      <c r="NGO49" s="63"/>
      <c r="NGP49" s="63"/>
      <c r="NGQ49" s="63"/>
      <c r="NGR49" s="63"/>
      <c r="NGS49" s="63"/>
      <c r="NGT49" s="63"/>
      <c r="NGU49" s="63"/>
      <c r="NGV49" s="63"/>
      <c r="NGW49" s="63"/>
      <c r="NGX49" s="63"/>
      <c r="NGY49" s="63"/>
      <c r="NGZ49" s="63"/>
      <c r="NHA49" s="63"/>
      <c r="NHB49" s="63"/>
      <c r="NHC49" s="63"/>
      <c r="NHD49" s="63"/>
      <c r="NHE49" s="63"/>
      <c r="NHF49" s="63"/>
      <c r="NHG49" s="63"/>
      <c r="NHH49" s="63"/>
      <c r="NHI49" s="63"/>
      <c r="NHJ49" s="63"/>
      <c r="NHK49" s="63"/>
      <c r="NHL49" s="63"/>
      <c r="NHM49" s="63"/>
      <c r="NHN49" s="63"/>
      <c r="NHO49" s="63"/>
      <c r="NHP49" s="63"/>
      <c r="NHQ49" s="63"/>
      <c r="NHR49" s="63"/>
      <c r="NHS49" s="63"/>
      <c r="NHT49" s="63"/>
      <c r="NHU49" s="63"/>
      <c r="NHV49" s="63"/>
      <c r="NHW49" s="63"/>
      <c r="NHX49" s="63"/>
      <c r="NHY49" s="63"/>
      <c r="NHZ49" s="63"/>
      <c r="NIA49" s="63"/>
      <c r="NIB49" s="63"/>
      <c r="NIC49" s="63"/>
      <c r="NID49" s="63"/>
      <c r="NIE49" s="63"/>
      <c r="NIF49" s="63"/>
      <c r="NIG49" s="63"/>
      <c r="NIH49" s="63"/>
      <c r="NII49" s="63"/>
      <c r="NIJ49" s="63"/>
      <c r="NIK49" s="63"/>
      <c r="NIL49" s="63"/>
      <c r="NIM49" s="63"/>
      <c r="NIN49" s="63"/>
      <c r="NIO49" s="63"/>
      <c r="NIP49" s="63"/>
      <c r="NIQ49" s="63"/>
      <c r="NIR49" s="63"/>
      <c r="NIS49" s="63"/>
      <c r="NIT49" s="63"/>
      <c r="NIU49" s="63"/>
      <c r="NIV49" s="63"/>
      <c r="NIW49" s="63"/>
      <c r="NIX49" s="63"/>
      <c r="NIY49" s="63"/>
      <c r="NIZ49" s="63"/>
      <c r="NJA49" s="63"/>
      <c r="NJB49" s="63"/>
      <c r="NJC49" s="63"/>
      <c r="NJD49" s="63"/>
      <c r="NJE49" s="63"/>
      <c r="NJF49" s="63"/>
      <c r="NJG49" s="63"/>
      <c r="NJH49" s="63"/>
      <c r="NJI49" s="63"/>
      <c r="NJJ49" s="63"/>
      <c r="NJK49" s="63"/>
      <c r="NJL49" s="63"/>
      <c r="NJM49" s="63"/>
      <c r="NJN49" s="63"/>
      <c r="NJO49" s="63"/>
      <c r="NJP49" s="63"/>
      <c r="NJQ49" s="63"/>
      <c r="NJR49" s="63"/>
      <c r="NJS49" s="63"/>
      <c r="NJT49" s="63"/>
      <c r="NJU49" s="63"/>
      <c r="NJV49" s="63"/>
      <c r="NJW49" s="63"/>
      <c r="NJX49" s="63"/>
      <c r="NJY49" s="63"/>
      <c r="NJZ49" s="63"/>
      <c r="NKA49" s="63"/>
      <c r="NKB49" s="63"/>
      <c r="NKC49" s="63"/>
      <c r="NKD49" s="63"/>
      <c r="NKE49" s="63"/>
      <c r="NKF49" s="63"/>
      <c r="NKG49" s="63"/>
      <c r="NKH49" s="63"/>
      <c r="NKI49" s="63"/>
      <c r="NKJ49" s="63"/>
      <c r="NKK49" s="63"/>
      <c r="NKL49" s="63"/>
      <c r="NKM49" s="63"/>
      <c r="NKN49" s="63"/>
      <c r="NKO49" s="63"/>
      <c r="NKP49" s="63"/>
      <c r="NKQ49" s="63"/>
      <c r="NKR49" s="63"/>
      <c r="NKS49" s="63"/>
      <c r="NKT49" s="63"/>
      <c r="NKU49" s="63"/>
      <c r="NKV49" s="63"/>
      <c r="NKW49" s="63"/>
      <c r="NKX49" s="63"/>
      <c r="NKY49" s="63"/>
      <c r="NKZ49" s="63"/>
      <c r="NLA49" s="63"/>
      <c r="NLB49" s="63"/>
      <c r="NLC49" s="63"/>
      <c r="NLD49" s="63"/>
      <c r="NLE49" s="63"/>
      <c r="NLF49" s="63"/>
      <c r="NLG49" s="63"/>
      <c r="NLH49" s="63"/>
      <c r="NLI49" s="63"/>
      <c r="NLJ49" s="63"/>
      <c r="NLK49" s="63"/>
      <c r="NLL49" s="63"/>
      <c r="NLM49" s="63"/>
      <c r="NLN49" s="63"/>
      <c r="NLO49" s="63"/>
      <c r="NLP49" s="63"/>
      <c r="NLQ49" s="63"/>
      <c r="NLR49" s="63"/>
      <c r="NLS49" s="63"/>
      <c r="NLT49" s="63"/>
      <c r="NLU49" s="63"/>
      <c r="NLV49" s="63"/>
      <c r="NLW49" s="63"/>
      <c r="NLX49" s="63"/>
      <c r="NLY49" s="63"/>
      <c r="NLZ49" s="63"/>
      <c r="NMA49" s="63"/>
      <c r="NMB49" s="63"/>
      <c r="NMC49" s="63"/>
      <c r="NMD49" s="63"/>
      <c r="NME49" s="63"/>
      <c r="NMF49" s="63"/>
      <c r="NMG49" s="63"/>
      <c r="NMH49" s="63"/>
      <c r="NMI49" s="63"/>
      <c r="NMJ49" s="63"/>
      <c r="NMK49" s="63"/>
      <c r="NML49" s="63"/>
      <c r="NMM49" s="63"/>
      <c r="NMN49" s="63"/>
      <c r="NMO49" s="63"/>
      <c r="NMP49" s="63"/>
      <c r="NMQ49" s="63"/>
      <c r="NMR49" s="63"/>
      <c r="NMS49" s="63"/>
      <c r="NMT49" s="63"/>
      <c r="NMU49" s="63"/>
      <c r="NMV49" s="63"/>
      <c r="NMW49" s="63"/>
      <c r="NMX49" s="63"/>
      <c r="NMY49" s="63"/>
      <c r="NMZ49" s="63"/>
      <c r="NNA49" s="63"/>
      <c r="NNB49" s="63"/>
      <c r="NNC49" s="63"/>
      <c r="NND49" s="63"/>
      <c r="NNE49" s="63"/>
      <c r="NNF49" s="63"/>
      <c r="NNG49" s="63"/>
      <c r="NNH49" s="63"/>
      <c r="NNI49" s="63"/>
      <c r="NNJ49" s="63"/>
      <c r="NNK49" s="63"/>
      <c r="NNL49" s="63"/>
      <c r="NNM49" s="63"/>
      <c r="NNN49" s="63"/>
      <c r="NNO49" s="63"/>
      <c r="NNP49" s="63"/>
      <c r="NNQ49" s="63"/>
      <c r="NNR49" s="63"/>
      <c r="NNS49" s="63"/>
      <c r="NNT49" s="63"/>
      <c r="NNU49" s="63"/>
      <c r="NNV49" s="63"/>
      <c r="NNW49" s="63"/>
      <c r="NNX49" s="63"/>
      <c r="NNY49" s="63"/>
      <c r="NNZ49" s="63"/>
      <c r="NOA49" s="63"/>
      <c r="NOB49" s="63"/>
      <c r="NOC49" s="63"/>
      <c r="NOD49" s="63"/>
      <c r="NOE49" s="63"/>
      <c r="NOF49" s="63"/>
      <c r="NOG49" s="63"/>
      <c r="NOH49" s="63"/>
      <c r="NOI49" s="63"/>
      <c r="NOJ49" s="63"/>
      <c r="NOK49" s="63"/>
      <c r="NOL49" s="63"/>
      <c r="NOM49" s="63"/>
      <c r="NON49" s="63"/>
      <c r="NOO49" s="63"/>
      <c r="NOP49" s="63"/>
      <c r="NOQ49" s="63"/>
      <c r="NOR49" s="63"/>
      <c r="NOS49" s="63"/>
      <c r="NOT49" s="63"/>
      <c r="NOU49" s="63"/>
      <c r="NOV49" s="63"/>
      <c r="NOW49" s="63"/>
      <c r="NOX49" s="63"/>
      <c r="NOY49" s="63"/>
      <c r="NOZ49" s="63"/>
      <c r="NPA49" s="63"/>
      <c r="NPB49" s="63"/>
      <c r="NPC49" s="63"/>
      <c r="NPD49" s="63"/>
      <c r="NPE49" s="63"/>
      <c r="NPF49" s="63"/>
      <c r="NPG49" s="63"/>
      <c r="NPH49" s="63"/>
      <c r="NPI49" s="63"/>
      <c r="NPJ49" s="63"/>
      <c r="NPK49" s="63"/>
      <c r="NPL49" s="63"/>
      <c r="NPM49" s="63"/>
      <c r="NPN49" s="63"/>
      <c r="NPO49" s="63"/>
      <c r="NPP49" s="63"/>
      <c r="NPQ49" s="63"/>
      <c r="NPR49" s="63"/>
      <c r="NPS49" s="63"/>
      <c r="NPT49" s="63"/>
      <c r="NPU49" s="63"/>
      <c r="NPV49" s="63"/>
      <c r="NPW49" s="63"/>
      <c r="NPX49" s="63"/>
      <c r="NPY49" s="63"/>
      <c r="NPZ49" s="63"/>
      <c r="NQA49" s="63"/>
      <c r="NQB49" s="63"/>
      <c r="NQC49" s="63"/>
      <c r="NQD49" s="63"/>
      <c r="NQE49" s="63"/>
      <c r="NQF49" s="63"/>
      <c r="NQG49" s="63"/>
      <c r="NQH49" s="63"/>
      <c r="NQI49" s="63"/>
      <c r="NQJ49" s="63"/>
      <c r="NQK49" s="63"/>
      <c r="NQL49" s="63"/>
      <c r="NQM49" s="63"/>
      <c r="NQN49" s="63"/>
      <c r="NQO49" s="63"/>
      <c r="NQP49" s="63"/>
      <c r="NQQ49" s="63"/>
      <c r="NQR49" s="63"/>
      <c r="NQS49" s="63"/>
      <c r="NQT49" s="63"/>
      <c r="NQU49" s="63"/>
      <c r="NQV49" s="63"/>
      <c r="NQW49" s="63"/>
      <c r="NQX49" s="63"/>
      <c r="NQY49" s="63"/>
      <c r="NQZ49" s="63"/>
      <c r="NRA49" s="63"/>
      <c r="NRB49" s="63"/>
      <c r="NRC49" s="63"/>
      <c r="NRD49" s="63"/>
      <c r="NRE49" s="63"/>
      <c r="NRF49" s="63"/>
      <c r="NRG49" s="63"/>
      <c r="NRH49" s="63"/>
      <c r="NRI49" s="63"/>
      <c r="NRJ49" s="63"/>
      <c r="NRK49" s="63"/>
      <c r="NRL49" s="63"/>
      <c r="NRM49" s="63"/>
      <c r="NRN49" s="63"/>
      <c r="NRO49" s="63"/>
      <c r="NRP49" s="63"/>
      <c r="NRQ49" s="63"/>
      <c r="NRR49" s="63"/>
      <c r="NRS49" s="63"/>
      <c r="NRT49" s="63"/>
      <c r="NRU49" s="63"/>
      <c r="NRV49" s="63"/>
      <c r="NRW49" s="63"/>
      <c r="NRX49" s="63"/>
      <c r="NRY49" s="63"/>
      <c r="NRZ49" s="63"/>
      <c r="NSA49" s="63"/>
      <c r="NSB49" s="63"/>
      <c r="NSC49" s="63"/>
      <c r="NSD49" s="63"/>
      <c r="NSE49" s="63"/>
      <c r="NSF49" s="63"/>
      <c r="NSG49" s="63"/>
      <c r="NSH49" s="63"/>
      <c r="NSI49" s="63"/>
      <c r="NSJ49" s="63"/>
      <c r="NSK49" s="63"/>
      <c r="NSL49" s="63"/>
      <c r="NSM49" s="63"/>
      <c r="NSN49" s="63"/>
      <c r="NSO49" s="63"/>
      <c r="NSP49" s="63"/>
      <c r="NSQ49" s="63"/>
      <c r="NSR49" s="63"/>
      <c r="NSS49" s="63"/>
      <c r="NST49" s="63"/>
      <c r="NSU49" s="63"/>
      <c r="NSV49" s="63"/>
      <c r="NSW49" s="63"/>
      <c r="NSX49" s="63"/>
      <c r="NSY49" s="63"/>
      <c r="NSZ49" s="63"/>
      <c r="NTA49" s="63"/>
      <c r="NTB49" s="63"/>
      <c r="NTC49" s="63"/>
      <c r="NTD49" s="63"/>
      <c r="NTE49" s="63"/>
      <c r="NTF49" s="63"/>
      <c r="NTG49" s="63"/>
      <c r="NTH49" s="63"/>
      <c r="NTI49" s="63"/>
      <c r="NTJ49" s="63"/>
      <c r="NTK49" s="63"/>
      <c r="NTL49" s="63"/>
      <c r="NTM49" s="63"/>
      <c r="NTN49" s="63"/>
      <c r="NTO49" s="63"/>
      <c r="NTP49" s="63"/>
      <c r="NTQ49" s="63"/>
      <c r="NTR49" s="63"/>
      <c r="NTS49" s="63"/>
      <c r="NTT49" s="63"/>
      <c r="NTU49" s="63"/>
      <c r="NTV49" s="63"/>
      <c r="NTW49" s="63"/>
      <c r="NTX49" s="63"/>
      <c r="NTY49" s="63"/>
      <c r="NTZ49" s="63"/>
      <c r="NUA49" s="63"/>
      <c r="NUB49" s="63"/>
      <c r="NUC49" s="63"/>
      <c r="NUD49" s="63"/>
      <c r="NUE49" s="63"/>
      <c r="NUF49" s="63"/>
      <c r="NUG49" s="63"/>
      <c r="NUH49" s="63"/>
      <c r="NUI49" s="63"/>
      <c r="NUJ49" s="63"/>
      <c r="NUK49" s="63"/>
      <c r="NUL49" s="63"/>
      <c r="NUM49" s="63"/>
      <c r="NUN49" s="63"/>
      <c r="NUO49" s="63"/>
      <c r="NUP49" s="63"/>
      <c r="NUQ49" s="63"/>
      <c r="NUR49" s="63"/>
      <c r="NUS49" s="63"/>
      <c r="NUT49" s="63"/>
      <c r="NUU49" s="63"/>
      <c r="NUV49" s="63"/>
      <c r="NUW49" s="63"/>
      <c r="NUX49" s="63"/>
      <c r="NUY49" s="63"/>
      <c r="NUZ49" s="63"/>
      <c r="NVA49" s="63"/>
      <c r="NVB49" s="63"/>
      <c r="NVC49" s="63"/>
      <c r="NVD49" s="63"/>
      <c r="NVE49" s="63"/>
      <c r="NVF49" s="63"/>
      <c r="NVG49" s="63"/>
      <c r="NVH49" s="63"/>
      <c r="NVI49" s="63"/>
      <c r="NVJ49" s="63"/>
      <c r="NVK49" s="63"/>
      <c r="NVL49" s="63"/>
      <c r="NVM49" s="63"/>
      <c r="NVN49" s="63"/>
      <c r="NVO49" s="63"/>
      <c r="NVP49" s="63"/>
      <c r="NVQ49" s="63"/>
      <c r="NVR49" s="63"/>
      <c r="NVS49" s="63"/>
      <c r="NVT49" s="63"/>
      <c r="NVU49" s="63"/>
      <c r="NVV49" s="63"/>
      <c r="NVW49" s="63"/>
      <c r="NVX49" s="63"/>
      <c r="NVY49" s="63"/>
      <c r="NVZ49" s="63"/>
      <c r="NWA49" s="63"/>
      <c r="NWB49" s="63"/>
      <c r="NWC49" s="63"/>
      <c r="NWD49" s="63"/>
      <c r="NWE49" s="63"/>
      <c r="NWF49" s="63"/>
      <c r="NWG49" s="63"/>
      <c r="NWH49" s="63"/>
      <c r="NWI49" s="63"/>
      <c r="NWJ49" s="63"/>
      <c r="NWK49" s="63"/>
      <c r="NWL49" s="63"/>
      <c r="NWM49" s="63"/>
      <c r="NWN49" s="63"/>
      <c r="NWO49" s="63"/>
      <c r="NWP49" s="63"/>
      <c r="NWQ49" s="63"/>
      <c r="NWR49" s="63"/>
      <c r="NWS49" s="63"/>
      <c r="NWT49" s="63"/>
      <c r="NWU49" s="63"/>
      <c r="NWV49" s="63"/>
      <c r="NWW49" s="63"/>
      <c r="NWX49" s="63"/>
      <c r="NWY49" s="63"/>
      <c r="NWZ49" s="63"/>
      <c r="NXA49" s="63"/>
      <c r="NXB49" s="63"/>
      <c r="NXC49" s="63"/>
      <c r="NXD49" s="63"/>
      <c r="NXE49" s="63"/>
      <c r="NXF49" s="63"/>
      <c r="NXG49" s="63"/>
      <c r="NXH49" s="63"/>
      <c r="NXI49" s="63"/>
      <c r="NXJ49" s="63"/>
      <c r="NXK49" s="63"/>
      <c r="NXL49" s="63"/>
      <c r="NXM49" s="63"/>
      <c r="NXN49" s="63"/>
      <c r="NXO49" s="63"/>
      <c r="NXP49" s="63"/>
      <c r="NXQ49" s="63"/>
      <c r="NXR49" s="63"/>
      <c r="NXS49" s="63"/>
      <c r="NXT49" s="63"/>
      <c r="NXU49" s="63"/>
      <c r="NXV49" s="63"/>
      <c r="NXW49" s="63"/>
      <c r="NXX49" s="63"/>
      <c r="NXY49" s="63"/>
      <c r="NXZ49" s="63"/>
      <c r="NYA49" s="63"/>
      <c r="NYB49" s="63"/>
      <c r="NYC49" s="63"/>
      <c r="NYD49" s="63"/>
      <c r="NYE49" s="63"/>
      <c r="NYF49" s="63"/>
      <c r="NYG49" s="63"/>
      <c r="NYH49" s="63"/>
      <c r="NYI49" s="63"/>
      <c r="NYJ49" s="63"/>
      <c r="NYK49" s="63"/>
      <c r="NYL49" s="63"/>
      <c r="NYM49" s="63"/>
      <c r="NYN49" s="63"/>
      <c r="NYO49" s="63"/>
      <c r="NYP49" s="63"/>
      <c r="NYQ49" s="63"/>
      <c r="NYR49" s="63"/>
      <c r="NYS49" s="63"/>
      <c r="NYT49" s="63"/>
      <c r="NYU49" s="63"/>
      <c r="NYV49" s="63"/>
      <c r="NYW49" s="63"/>
      <c r="NYX49" s="63"/>
      <c r="NYY49" s="63"/>
      <c r="NYZ49" s="63"/>
      <c r="NZA49" s="63"/>
      <c r="NZB49" s="63"/>
      <c r="NZC49" s="63"/>
      <c r="NZD49" s="63"/>
      <c r="NZE49" s="63"/>
      <c r="NZF49" s="63"/>
      <c r="NZG49" s="63"/>
      <c r="NZH49" s="63"/>
      <c r="NZI49" s="63"/>
      <c r="NZJ49" s="63"/>
      <c r="NZK49" s="63"/>
      <c r="NZL49" s="63"/>
      <c r="NZM49" s="63"/>
      <c r="NZN49" s="63"/>
      <c r="NZO49" s="63"/>
      <c r="NZP49" s="63"/>
      <c r="NZQ49" s="63"/>
      <c r="NZR49" s="63"/>
      <c r="NZS49" s="63"/>
      <c r="NZT49" s="63"/>
      <c r="NZU49" s="63"/>
      <c r="NZV49" s="63"/>
      <c r="NZW49" s="63"/>
      <c r="NZX49" s="63"/>
      <c r="NZY49" s="63"/>
      <c r="NZZ49" s="63"/>
      <c r="OAA49" s="63"/>
      <c r="OAB49" s="63"/>
      <c r="OAC49" s="63"/>
      <c r="OAD49" s="63"/>
      <c r="OAE49" s="63"/>
      <c r="OAF49" s="63"/>
      <c r="OAG49" s="63"/>
      <c r="OAH49" s="63"/>
      <c r="OAI49" s="63"/>
      <c r="OAJ49" s="63"/>
      <c r="OAK49" s="63"/>
      <c r="OAL49" s="63"/>
      <c r="OAM49" s="63"/>
      <c r="OAN49" s="63"/>
      <c r="OAO49" s="63"/>
      <c r="OAP49" s="63"/>
      <c r="OAQ49" s="63"/>
      <c r="OAR49" s="63"/>
      <c r="OAS49" s="63"/>
      <c r="OAT49" s="63"/>
      <c r="OAU49" s="63"/>
      <c r="OAV49" s="63"/>
      <c r="OAW49" s="63"/>
      <c r="OAX49" s="63"/>
      <c r="OAY49" s="63"/>
      <c r="OAZ49" s="63"/>
      <c r="OBA49" s="63"/>
      <c r="OBB49" s="63"/>
      <c r="OBC49" s="63"/>
      <c r="OBD49" s="63"/>
      <c r="OBE49" s="63"/>
      <c r="OBF49" s="63"/>
      <c r="OBG49" s="63"/>
      <c r="OBH49" s="63"/>
      <c r="OBI49" s="63"/>
      <c r="OBJ49" s="63"/>
      <c r="OBK49" s="63"/>
      <c r="OBL49" s="63"/>
      <c r="OBM49" s="63"/>
      <c r="OBN49" s="63"/>
      <c r="OBO49" s="63"/>
      <c r="OBP49" s="63"/>
      <c r="OBQ49" s="63"/>
      <c r="OBR49" s="63"/>
      <c r="OBS49" s="63"/>
      <c r="OBT49" s="63"/>
      <c r="OBU49" s="63"/>
      <c r="OBV49" s="63"/>
      <c r="OBW49" s="63"/>
      <c r="OBX49" s="63"/>
      <c r="OBY49" s="63"/>
      <c r="OBZ49" s="63"/>
      <c r="OCA49" s="63"/>
      <c r="OCB49" s="63"/>
      <c r="OCC49" s="63"/>
      <c r="OCD49" s="63"/>
      <c r="OCE49" s="63"/>
      <c r="OCF49" s="63"/>
      <c r="OCG49" s="63"/>
      <c r="OCH49" s="63"/>
      <c r="OCI49" s="63"/>
      <c r="OCJ49" s="63"/>
      <c r="OCK49" s="63"/>
      <c r="OCL49" s="63"/>
      <c r="OCM49" s="63"/>
      <c r="OCN49" s="63"/>
      <c r="OCO49" s="63"/>
      <c r="OCP49" s="63"/>
      <c r="OCQ49" s="63"/>
      <c r="OCR49" s="63"/>
      <c r="OCS49" s="63"/>
      <c r="OCT49" s="63"/>
      <c r="OCU49" s="63"/>
      <c r="OCV49" s="63"/>
      <c r="OCW49" s="63"/>
      <c r="OCX49" s="63"/>
      <c r="OCY49" s="63"/>
      <c r="OCZ49" s="63"/>
      <c r="ODA49" s="63"/>
      <c r="ODB49" s="63"/>
      <c r="ODC49" s="63"/>
      <c r="ODD49" s="63"/>
      <c r="ODE49" s="63"/>
      <c r="ODF49" s="63"/>
      <c r="ODG49" s="63"/>
      <c r="ODH49" s="63"/>
      <c r="ODI49" s="63"/>
      <c r="ODJ49" s="63"/>
      <c r="ODK49" s="63"/>
      <c r="ODL49" s="63"/>
      <c r="ODM49" s="63"/>
      <c r="ODN49" s="63"/>
      <c r="ODO49" s="63"/>
      <c r="ODP49" s="63"/>
      <c r="ODQ49" s="63"/>
      <c r="ODR49" s="63"/>
      <c r="ODS49" s="63"/>
      <c r="ODT49" s="63"/>
      <c r="ODU49" s="63"/>
      <c r="ODV49" s="63"/>
      <c r="ODW49" s="63"/>
      <c r="ODX49" s="63"/>
      <c r="ODY49" s="63"/>
      <c r="ODZ49" s="63"/>
      <c r="OEA49" s="63"/>
      <c r="OEB49" s="63"/>
      <c r="OEC49" s="63"/>
      <c r="OED49" s="63"/>
      <c r="OEE49" s="63"/>
      <c r="OEF49" s="63"/>
      <c r="OEG49" s="63"/>
      <c r="OEH49" s="63"/>
      <c r="OEI49" s="63"/>
      <c r="OEJ49" s="63"/>
      <c r="OEK49" s="63"/>
      <c r="OEL49" s="63"/>
      <c r="OEM49" s="63"/>
      <c r="OEN49" s="63"/>
      <c r="OEO49" s="63"/>
      <c r="OEP49" s="63"/>
      <c r="OEQ49" s="63"/>
      <c r="OER49" s="63"/>
      <c r="OES49" s="63"/>
      <c r="OET49" s="63"/>
      <c r="OEU49" s="63"/>
      <c r="OEV49" s="63"/>
      <c r="OEW49" s="63"/>
      <c r="OEX49" s="63"/>
      <c r="OEY49" s="63"/>
      <c r="OEZ49" s="63"/>
      <c r="OFA49" s="63"/>
      <c r="OFB49" s="63"/>
      <c r="OFC49" s="63"/>
      <c r="OFD49" s="63"/>
      <c r="OFE49" s="63"/>
      <c r="OFF49" s="63"/>
      <c r="OFG49" s="63"/>
      <c r="OFH49" s="63"/>
      <c r="OFI49" s="63"/>
      <c r="OFJ49" s="63"/>
      <c r="OFK49" s="63"/>
      <c r="OFL49" s="63"/>
      <c r="OFM49" s="63"/>
      <c r="OFN49" s="63"/>
      <c r="OFO49" s="63"/>
      <c r="OFP49" s="63"/>
      <c r="OFQ49" s="63"/>
      <c r="OFR49" s="63"/>
      <c r="OFS49" s="63"/>
      <c r="OFT49" s="63"/>
      <c r="OFU49" s="63"/>
      <c r="OFV49" s="63"/>
      <c r="OFW49" s="63"/>
      <c r="OFX49" s="63"/>
      <c r="OFY49" s="63"/>
      <c r="OFZ49" s="63"/>
      <c r="OGA49" s="63"/>
      <c r="OGB49" s="63"/>
      <c r="OGC49" s="63"/>
      <c r="OGD49" s="63"/>
      <c r="OGE49" s="63"/>
      <c r="OGF49" s="63"/>
      <c r="OGG49" s="63"/>
      <c r="OGH49" s="63"/>
      <c r="OGI49" s="63"/>
      <c r="OGJ49" s="63"/>
      <c r="OGK49" s="63"/>
      <c r="OGL49" s="63"/>
      <c r="OGM49" s="63"/>
      <c r="OGN49" s="63"/>
      <c r="OGO49" s="63"/>
      <c r="OGP49" s="63"/>
      <c r="OGQ49" s="63"/>
      <c r="OGR49" s="63"/>
      <c r="OGS49" s="63"/>
      <c r="OGT49" s="63"/>
      <c r="OGU49" s="63"/>
      <c r="OGV49" s="63"/>
      <c r="OGW49" s="63"/>
      <c r="OGX49" s="63"/>
      <c r="OGY49" s="63"/>
      <c r="OGZ49" s="63"/>
      <c r="OHA49" s="63"/>
      <c r="OHB49" s="63"/>
      <c r="OHC49" s="63"/>
      <c r="OHD49" s="63"/>
      <c r="OHE49" s="63"/>
      <c r="OHF49" s="63"/>
      <c r="OHG49" s="63"/>
      <c r="OHH49" s="63"/>
      <c r="OHI49" s="63"/>
      <c r="OHJ49" s="63"/>
      <c r="OHK49" s="63"/>
      <c r="OHL49" s="63"/>
      <c r="OHM49" s="63"/>
      <c r="OHN49" s="63"/>
      <c r="OHO49" s="63"/>
      <c r="OHP49" s="63"/>
      <c r="OHQ49" s="63"/>
      <c r="OHR49" s="63"/>
      <c r="OHS49" s="63"/>
      <c r="OHT49" s="63"/>
      <c r="OHU49" s="63"/>
      <c r="OHV49" s="63"/>
      <c r="OHW49" s="63"/>
      <c r="OHX49" s="63"/>
      <c r="OHY49" s="63"/>
      <c r="OHZ49" s="63"/>
      <c r="OIA49" s="63"/>
      <c r="OIB49" s="63"/>
      <c r="OIC49" s="63"/>
      <c r="OID49" s="63"/>
      <c r="OIE49" s="63"/>
      <c r="OIF49" s="63"/>
      <c r="OIG49" s="63"/>
      <c r="OIH49" s="63"/>
      <c r="OII49" s="63"/>
      <c r="OIJ49" s="63"/>
      <c r="OIK49" s="63"/>
      <c r="OIL49" s="63"/>
      <c r="OIM49" s="63"/>
      <c r="OIN49" s="63"/>
      <c r="OIO49" s="63"/>
      <c r="OIP49" s="63"/>
      <c r="OIQ49" s="63"/>
      <c r="OIR49" s="63"/>
      <c r="OIS49" s="63"/>
      <c r="OIT49" s="63"/>
      <c r="OIU49" s="63"/>
      <c r="OIV49" s="63"/>
      <c r="OIW49" s="63"/>
      <c r="OIX49" s="63"/>
      <c r="OIY49" s="63"/>
      <c r="OIZ49" s="63"/>
      <c r="OJA49" s="63"/>
      <c r="OJB49" s="63"/>
      <c r="OJC49" s="63"/>
      <c r="OJD49" s="63"/>
      <c r="OJE49" s="63"/>
      <c r="OJF49" s="63"/>
      <c r="OJG49" s="63"/>
      <c r="OJH49" s="63"/>
      <c r="OJI49" s="63"/>
      <c r="OJJ49" s="63"/>
      <c r="OJK49" s="63"/>
      <c r="OJL49" s="63"/>
      <c r="OJM49" s="63"/>
      <c r="OJN49" s="63"/>
      <c r="OJO49" s="63"/>
      <c r="OJP49" s="63"/>
      <c r="OJQ49" s="63"/>
      <c r="OJR49" s="63"/>
      <c r="OJS49" s="63"/>
      <c r="OJT49" s="63"/>
      <c r="OJU49" s="63"/>
      <c r="OJV49" s="63"/>
      <c r="OJW49" s="63"/>
      <c r="OJX49" s="63"/>
      <c r="OJY49" s="63"/>
      <c r="OJZ49" s="63"/>
      <c r="OKA49" s="63"/>
      <c r="OKB49" s="63"/>
      <c r="OKC49" s="63"/>
      <c r="OKD49" s="63"/>
      <c r="OKE49" s="63"/>
      <c r="OKF49" s="63"/>
      <c r="OKG49" s="63"/>
      <c r="OKH49" s="63"/>
      <c r="OKI49" s="63"/>
      <c r="OKJ49" s="63"/>
      <c r="OKK49" s="63"/>
      <c r="OKL49" s="63"/>
      <c r="OKM49" s="63"/>
      <c r="OKN49" s="63"/>
      <c r="OKO49" s="63"/>
      <c r="OKP49" s="63"/>
      <c r="OKQ49" s="63"/>
      <c r="OKR49" s="63"/>
      <c r="OKS49" s="63"/>
      <c r="OKT49" s="63"/>
      <c r="OKU49" s="63"/>
      <c r="OKV49" s="63"/>
      <c r="OKW49" s="63"/>
      <c r="OKX49" s="63"/>
      <c r="OKY49" s="63"/>
      <c r="OKZ49" s="63"/>
      <c r="OLA49" s="63"/>
      <c r="OLB49" s="63"/>
      <c r="OLC49" s="63"/>
      <c r="OLD49" s="63"/>
      <c r="OLE49" s="63"/>
      <c r="OLF49" s="63"/>
      <c r="OLG49" s="63"/>
      <c r="OLH49" s="63"/>
      <c r="OLI49" s="63"/>
      <c r="OLJ49" s="63"/>
      <c r="OLK49" s="63"/>
      <c r="OLL49" s="63"/>
      <c r="OLM49" s="63"/>
      <c r="OLN49" s="63"/>
      <c r="OLO49" s="63"/>
      <c r="OLP49" s="63"/>
      <c r="OLQ49" s="63"/>
      <c r="OLR49" s="63"/>
      <c r="OLS49" s="63"/>
      <c r="OLT49" s="63"/>
      <c r="OLU49" s="63"/>
      <c r="OLV49" s="63"/>
      <c r="OLW49" s="63"/>
      <c r="OLX49" s="63"/>
      <c r="OLY49" s="63"/>
      <c r="OLZ49" s="63"/>
      <c r="OMA49" s="63"/>
      <c r="OMB49" s="63"/>
      <c r="OMC49" s="63"/>
      <c r="OMD49" s="63"/>
      <c r="OME49" s="63"/>
      <c r="OMF49" s="63"/>
      <c r="OMG49" s="63"/>
      <c r="OMH49" s="63"/>
      <c r="OMI49" s="63"/>
      <c r="OMJ49" s="63"/>
      <c r="OMK49" s="63"/>
      <c r="OML49" s="63"/>
      <c r="OMM49" s="63"/>
      <c r="OMN49" s="63"/>
      <c r="OMO49" s="63"/>
      <c r="OMP49" s="63"/>
      <c r="OMQ49" s="63"/>
      <c r="OMR49" s="63"/>
      <c r="OMS49" s="63"/>
      <c r="OMT49" s="63"/>
      <c r="OMU49" s="63"/>
      <c r="OMV49" s="63"/>
      <c r="OMW49" s="63"/>
      <c r="OMX49" s="63"/>
      <c r="OMY49" s="63"/>
      <c r="OMZ49" s="63"/>
      <c r="ONA49" s="63"/>
      <c r="ONB49" s="63"/>
      <c r="ONC49" s="63"/>
      <c r="OND49" s="63"/>
      <c r="ONE49" s="63"/>
      <c r="ONF49" s="63"/>
      <c r="ONG49" s="63"/>
      <c r="ONH49" s="63"/>
      <c r="ONI49" s="63"/>
      <c r="ONJ49" s="63"/>
      <c r="ONK49" s="63"/>
      <c r="ONL49" s="63"/>
      <c r="ONM49" s="63"/>
      <c r="ONN49" s="63"/>
      <c r="ONO49" s="63"/>
      <c r="ONP49" s="63"/>
      <c r="ONQ49" s="63"/>
      <c r="ONR49" s="63"/>
      <c r="ONS49" s="63"/>
      <c r="ONT49" s="63"/>
      <c r="ONU49" s="63"/>
      <c r="ONV49" s="63"/>
      <c r="ONW49" s="63"/>
      <c r="ONX49" s="63"/>
      <c r="ONY49" s="63"/>
      <c r="ONZ49" s="63"/>
      <c r="OOA49" s="63"/>
      <c r="OOB49" s="63"/>
      <c r="OOC49" s="63"/>
      <c r="OOD49" s="63"/>
      <c r="OOE49" s="63"/>
      <c r="OOF49" s="63"/>
      <c r="OOG49" s="63"/>
      <c r="OOH49" s="63"/>
      <c r="OOI49" s="63"/>
      <c r="OOJ49" s="63"/>
      <c r="OOK49" s="63"/>
      <c r="OOL49" s="63"/>
      <c r="OOM49" s="63"/>
      <c r="OON49" s="63"/>
      <c r="OOO49" s="63"/>
      <c r="OOP49" s="63"/>
      <c r="OOQ49" s="63"/>
      <c r="OOR49" s="63"/>
      <c r="OOS49" s="63"/>
      <c r="OOT49" s="63"/>
      <c r="OOU49" s="63"/>
      <c r="OOV49" s="63"/>
      <c r="OOW49" s="63"/>
      <c r="OOX49" s="63"/>
      <c r="OOY49" s="63"/>
      <c r="OOZ49" s="63"/>
      <c r="OPA49" s="63"/>
      <c r="OPB49" s="63"/>
      <c r="OPC49" s="63"/>
      <c r="OPD49" s="63"/>
      <c r="OPE49" s="63"/>
      <c r="OPF49" s="63"/>
      <c r="OPG49" s="63"/>
      <c r="OPH49" s="63"/>
      <c r="OPI49" s="63"/>
      <c r="OPJ49" s="63"/>
      <c r="OPK49" s="63"/>
      <c r="OPL49" s="63"/>
      <c r="OPM49" s="63"/>
      <c r="OPN49" s="63"/>
      <c r="OPO49" s="63"/>
      <c r="OPP49" s="63"/>
      <c r="OPQ49" s="63"/>
      <c r="OPR49" s="63"/>
      <c r="OPS49" s="63"/>
      <c r="OPT49" s="63"/>
      <c r="OPU49" s="63"/>
      <c r="OPV49" s="63"/>
      <c r="OPW49" s="63"/>
      <c r="OPX49" s="63"/>
      <c r="OPY49" s="63"/>
      <c r="OPZ49" s="63"/>
      <c r="OQA49" s="63"/>
      <c r="OQB49" s="63"/>
      <c r="OQC49" s="63"/>
      <c r="OQD49" s="63"/>
      <c r="OQE49" s="63"/>
      <c r="OQF49" s="63"/>
      <c r="OQG49" s="63"/>
      <c r="OQH49" s="63"/>
      <c r="OQI49" s="63"/>
      <c r="OQJ49" s="63"/>
      <c r="OQK49" s="63"/>
      <c r="OQL49" s="63"/>
      <c r="OQM49" s="63"/>
      <c r="OQN49" s="63"/>
      <c r="OQO49" s="63"/>
      <c r="OQP49" s="63"/>
      <c r="OQQ49" s="63"/>
      <c r="OQR49" s="63"/>
      <c r="OQS49" s="63"/>
      <c r="OQT49" s="63"/>
      <c r="OQU49" s="63"/>
      <c r="OQV49" s="63"/>
      <c r="OQW49" s="63"/>
      <c r="OQX49" s="63"/>
      <c r="OQY49" s="63"/>
      <c r="OQZ49" s="63"/>
      <c r="ORA49" s="63"/>
      <c r="ORB49" s="63"/>
      <c r="ORC49" s="63"/>
      <c r="ORD49" s="63"/>
      <c r="ORE49" s="63"/>
      <c r="ORF49" s="63"/>
      <c r="ORG49" s="63"/>
      <c r="ORH49" s="63"/>
      <c r="ORI49" s="63"/>
      <c r="ORJ49" s="63"/>
      <c r="ORK49" s="63"/>
      <c r="ORL49" s="63"/>
      <c r="ORM49" s="63"/>
      <c r="ORN49" s="63"/>
      <c r="ORO49" s="63"/>
      <c r="ORP49" s="63"/>
      <c r="ORQ49" s="63"/>
      <c r="ORR49" s="63"/>
      <c r="ORS49" s="63"/>
      <c r="ORT49" s="63"/>
      <c r="ORU49" s="63"/>
      <c r="ORV49" s="63"/>
      <c r="ORW49" s="63"/>
      <c r="ORX49" s="63"/>
      <c r="ORY49" s="63"/>
      <c r="ORZ49" s="63"/>
      <c r="OSA49" s="63"/>
      <c r="OSB49" s="63"/>
      <c r="OSC49" s="63"/>
      <c r="OSD49" s="63"/>
      <c r="OSE49" s="63"/>
      <c r="OSF49" s="63"/>
      <c r="OSG49" s="63"/>
      <c r="OSH49" s="63"/>
      <c r="OSI49" s="63"/>
      <c r="OSJ49" s="63"/>
      <c r="OSK49" s="63"/>
      <c r="OSL49" s="63"/>
      <c r="OSM49" s="63"/>
      <c r="OSN49" s="63"/>
      <c r="OSO49" s="63"/>
      <c r="OSP49" s="63"/>
      <c r="OSQ49" s="63"/>
      <c r="OSR49" s="63"/>
      <c r="OSS49" s="63"/>
      <c r="OST49" s="63"/>
      <c r="OSU49" s="63"/>
      <c r="OSV49" s="63"/>
      <c r="OSW49" s="63"/>
      <c r="OSX49" s="63"/>
      <c r="OSY49" s="63"/>
      <c r="OSZ49" s="63"/>
      <c r="OTA49" s="63"/>
      <c r="OTB49" s="63"/>
      <c r="OTC49" s="63"/>
      <c r="OTD49" s="63"/>
      <c r="OTE49" s="63"/>
      <c r="OTF49" s="63"/>
      <c r="OTG49" s="63"/>
      <c r="OTH49" s="63"/>
      <c r="OTI49" s="63"/>
      <c r="OTJ49" s="63"/>
      <c r="OTK49" s="63"/>
      <c r="OTL49" s="63"/>
      <c r="OTM49" s="63"/>
      <c r="OTN49" s="63"/>
      <c r="OTO49" s="63"/>
      <c r="OTP49" s="63"/>
      <c r="OTQ49" s="63"/>
      <c r="OTR49" s="63"/>
      <c r="OTS49" s="63"/>
      <c r="OTT49" s="63"/>
      <c r="OTU49" s="63"/>
      <c r="OTV49" s="63"/>
      <c r="OTW49" s="63"/>
      <c r="OTX49" s="63"/>
      <c r="OTY49" s="63"/>
      <c r="OTZ49" s="63"/>
      <c r="OUA49" s="63"/>
      <c r="OUB49" s="63"/>
      <c r="OUC49" s="63"/>
      <c r="OUD49" s="63"/>
      <c r="OUE49" s="63"/>
      <c r="OUF49" s="63"/>
      <c r="OUG49" s="63"/>
      <c r="OUH49" s="63"/>
      <c r="OUI49" s="63"/>
      <c r="OUJ49" s="63"/>
      <c r="OUK49" s="63"/>
      <c r="OUL49" s="63"/>
      <c r="OUM49" s="63"/>
      <c r="OUN49" s="63"/>
      <c r="OUO49" s="63"/>
      <c r="OUP49" s="63"/>
      <c r="OUQ49" s="63"/>
      <c r="OUR49" s="63"/>
      <c r="OUS49" s="63"/>
      <c r="OUT49" s="63"/>
      <c r="OUU49" s="63"/>
      <c r="OUV49" s="63"/>
      <c r="OUW49" s="63"/>
      <c r="OUX49" s="63"/>
      <c r="OUY49" s="63"/>
      <c r="OUZ49" s="63"/>
      <c r="OVA49" s="63"/>
      <c r="OVB49" s="63"/>
      <c r="OVC49" s="63"/>
      <c r="OVD49" s="63"/>
      <c r="OVE49" s="63"/>
      <c r="OVF49" s="63"/>
      <c r="OVG49" s="63"/>
      <c r="OVH49" s="63"/>
      <c r="OVI49" s="63"/>
      <c r="OVJ49" s="63"/>
      <c r="OVK49" s="63"/>
      <c r="OVL49" s="63"/>
      <c r="OVM49" s="63"/>
      <c r="OVN49" s="63"/>
      <c r="OVO49" s="63"/>
      <c r="OVP49" s="63"/>
      <c r="OVQ49" s="63"/>
      <c r="OVR49" s="63"/>
      <c r="OVS49" s="63"/>
      <c r="OVT49" s="63"/>
      <c r="OVU49" s="63"/>
      <c r="OVV49" s="63"/>
      <c r="OVW49" s="63"/>
      <c r="OVX49" s="63"/>
      <c r="OVY49" s="63"/>
      <c r="OVZ49" s="63"/>
      <c r="OWA49" s="63"/>
      <c r="OWB49" s="63"/>
      <c r="OWC49" s="63"/>
      <c r="OWD49" s="63"/>
      <c r="OWE49" s="63"/>
      <c r="OWF49" s="63"/>
      <c r="OWG49" s="63"/>
      <c r="OWH49" s="63"/>
      <c r="OWI49" s="63"/>
      <c r="OWJ49" s="63"/>
      <c r="OWK49" s="63"/>
      <c r="OWL49" s="63"/>
      <c r="OWM49" s="63"/>
      <c r="OWN49" s="63"/>
      <c r="OWO49" s="63"/>
      <c r="OWP49" s="63"/>
      <c r="OWQ49" s="63"/>
      <c r="OWR49" s="63"/>
      <c r="OWS49" s="63"/>
      <c r="OWT49" s="63"/>
      <c r="OWU49" s="63"/>
      <c r="OWV49" s="63"/>
      <c r="OWW49" s="63"/>
      <c r="OWX49" s="63"/>
      <c r="OWY49" s="63"/>
      <c r="OWZ49" s="63"/>
      <c r="OXA49" s="63"/>
      <c r="OXB49" s="63"/>
      <c r="OXC49" s="63"/>
      <c r="OXD49" s="63"/>
      <c r="OXE49" s="63"/>
      <c r="OXF49" s="63"/>
      <c r="OXG49" s="63"/>
      <c r="OXH49" s="63"/>
      <c r="OXI49" s="63"/>
      <c r="OXJ49" s="63"/>
      <c r="OXK49" s="63"/>
      <c r="OXL49" s="63"/>
      <c r="OXM49" s="63"/>
      <c r="OXN49" s="63"/>
      <c r="OXO49" s="63"/>
      <c r="OXP49" s="63"/>
      <c r="OXQ49" s="63"/>
      <c r="OXR49" s="63"/>
      <c r="OXS49" s="63"/>
      <c r="OXT49" s="63"/>
      <c r="OXU49" s="63"/>
      <c r="OXV49" s="63"/>
      <c r="OXW49" s="63"/>
      <c r="OXX49" s="63"/>
      <c r="OXY49" s="63"/>
      <c r="OXZ49" s="63"/>
      <c r="OYA49" s="63"/>
      <c r="OYB49" s="63"/>
      <c r="OYC49" s="63"/>
      <c r="OYD49" s="63"/>
      <c r="OYE49" s="63"/>
      <c r="OYF49" s="63"/>
      <c r="OYG49" s="63"/>
      <c r="OYH49" s="63"/>
      <c r="OYI49" s="63"/>
      <c r="OYJ49" s="63"/>
      <c r="OYK49" s="63"/>
      <c r="OYL49" s="63"/>
      <c r="OYM49" s="63"/>
      <c r="OYN49" s="63"/>
      <c r="OYO49" s="63"/>
      <c r="OYP49" s="63"/>
      <c r="OYQ49" s="63"/>
      <c r="OYR49" s="63"/>
      <c r="OYS49" s="63"/>
      <c r="OYT49" s="63"/>
      <c r="OYU49" s="63"/>
      <c r="OYV49" s="63"/>
      <c r="OYW49" s="63"/>
      <c r="OYX49" s="63"/>
      <c r="OYY49" s="63"/>
      <c r="OYZ49" s="63"/>
      <c r="OZA49" s="63"/>
      <c r="OZB49" s="63"/>
      <c r="OZC49" s="63"/>
      <c r="OZD49" s="63"/>
      <c r="OZE49" s="63"/>
      <c r="OZF49" s="63"/>
      <c r="OZG49" s="63"/>
      <c r="OZH49" s="63"/>
      <c r="OZI49" s="63"/>
      <c r="OZJ49" s="63"/>
      <c r="OZK49" s="63"/>
      <c r="OZL49" s="63"/>
      <c r="OZM49" s="63"/>
      <c r="OZN49" s="63"/>
      <c r="OZO49" s="63"/>
      <c r="OZP49" s="63"/>
      <c r="OZQ49" s="63"/>
      <c r="OZR49" s="63"/>
      <c r="OZS49" s="63"/>
      <c r="OZT49" s="63"/>
      <c r="OZU49" s="63"/>
      <c r="OZV49" s="63"/>
      <c r="OZW49" s="63"/>
      <c r="OZX49" s="63"/>
      <c r="OZY49" s="63"/>
      <c r="OZZ49" s="63"/>
      <c r="PAA49" s="63"/>
      <c r="PAB49" s="63"/>
      <c r="PAC49" s="63"/>
      <c r="PAD49" s="63"/>
      <c r="PAE49" s="63"/>
      <c r="PAF49" s="63"/>
      <c r="PAG49" s="63"/>
      <c r="PAH49" s="63"/>
      <c r="PAI49" s="63"/>
      <c r="PAJ49" s="63"/>
      <c r="PAK49" s="63"/>
      <c r="PAL49" s="63"/>
      <c r="PAM49" s="63"/>
      <c r="PAN49" s="63"/>
      <c r="PAO49" s="63"/>
      <c r="PAP49" s="63"/>
      <c r="PAQ49" s="63"/>
      <c r="PAR49" s="63"/>
      <c r="PAS49" s="63"/>
      <c r="PAT49" s="63"/>
      <c r="PAU49" s="63"/>
      <c r="PAV49" s="63"/>
      <c r="PAW49" s="63"/>
      <c r="PAX49" s="63"/>
      <c r="PAY49" s="63"/>
      <c r="PAZ49" s="63"/>
      <c r="PBA49" s="63"/>
      <c r="PBB49" s="63"/>
      <c r="PBC49" s="63"/>
      <c r="PBD49" s="63"/>
      <c r="PBE49" s="63"/>
      <c r="PBF49" s="63"/>
      <c r="PBG49" s="63"/>
      <c r="PBH49" s="63"/>
      <c r="PBI49" s="63"/>
      <c r="PBJ49" s="63"/>
      <c r="PBK49" s="63"/>
      <c r="PBL49" s="63"/>
      <c r="PBM49" s="63"/>
      <c r="PBN49" s="63"/>
      <c r="PBO49" s="63"/>
      <c r="PBP49" s="63"/>
      <c r="PBQ49" s="63"/>
      <c r="PBR49" s="63"/>
      <c r="PBS49" s="63"/>
      <c r="PBT49" s="63"/>
      <c r="PBU49" s="63"/>
      <c r="PBV49" s="63"/>
      <c r="PBW49" s="63"/>
      <c r="PBX49" s="63"/>
      <c r="PBY49" s="63"/>
      <c r="PBZ49" s="63"/>
      <c r="PCA49" s="63"/>
      <c r="PCB49" s="63"/>
      <c r="PCC49" s="63"/>
      <c r="PCD49" s="63"/>
      <c r="PCE49" s="63"/>
      <c r="PCF49" s="63"/>
      <c r="PCG49" s="63"/>
      <c r="PCH49" s="63"/>
      <c r="PCI49" s="63"/>
      <c r="PCJ49" s="63"/>
      <c r="PCK49" s="63"/>
      <c r="PCL49" s="63"/>
      <c r="PCM49" s="63"/>
      <c r="PCN49" s="63"/>
      <c r="PCO49" s="63"/>
      <c r="PCP49" s="63"/>
      <c r="PCQ49" s="63"/>
      <c r="PCR49" s="63"/>
      <c r="PCS49" s="63"/>
      <c r="PCT49" s="63"/>
      <c r="PCU49" s="63"/>
      <c r="PCV49" s="63"/>
      <c r="PCW49" s="63"/>
      <c r="PCX49" s="63"/>
      <c r="PCY49" s="63"/>
      <c r="PCZ49" s="63"/>
      <c r="PDA49" s="63"/>
      <c r="PDB49" s="63"/>
      <c r="PDC49" s="63"/>
      <c r="PDD49" s="63"/>
      <c r="PDE49" s="63"/>
      <c r="PDF49" s="63"/>
      <c r="PDG49" s="63"/>
      <c r="PDH49" s="63"/>
      <c r="PDI49" s="63"/>
      <c r="PDJ49" s="63"/>
      <c r="PDK49" s="63"/>
      <c r="PDL49" s="63"/>
      <c r="PDM49" s="63"/>
      <c r="PDN49" s="63"/>
      <c r="PDO49" s="63"/>
      <c r="PDP49" s="63"/>
      <c r="PDQ49" s="63"/>
      <c r="PDR49" s="63"/>
      <c r="PDS49" s="63"/>
      <c r="PDT49" s="63"/>
      <c r="PDU49" s="63"/>
      <c r="PDV49" s="63"/>
      <c r="PDW49" s="63"/>
      <c r="PDX49" s="63"/>
      <c r="PDY49" s="63"/>
      <c r="PDZ49" s="63"/>
      <c r="PEA49" s="63"/>
      <c r="PEB49" s="63"/>
      <c r="PEC49" s="63"/>
      <c r="PED49" s="63"/>
      <c r="PEE49" s="63"/>
      <c r="PEF49" s="63"/>
      <c r="PEG49" s="63"/>
      <c r="PEH49" s="63"/>
      <c r="PEI49" s="63"/>
      <c r="PEJ49" s="63"/>
      <c r="PEK49" s="63"/>
      <c r="PEL49" s="63"/>
      <c r="PEM49" s="63"/>
      <c r="PEN49" s="63"/>
      <c r="PEO49" s="63"/>
      <c r="PEP49" s="63"/>
      <c r="PEQ49" s="63"/>
      <c r="PER49" s="63"/>
      <c r="PES49" s="63"/>
      <c r="PET49" s="63"/>
      <c r="PEU49" s="63"/>
      <c r="PEV49" s="63"/>
      <c r="PEW49" s="63"/>
      <c r="PEX49" s="63"/>
      <c r="PEY49" s="63"/>
      <c r="PEZ49" s="63"/>
      <c r="PFA49" s="63"/>
      <c r="PFB49" s="63"/>
      <c r="PFC49" s="63"/>
      <c r="PFD49" s="63"/>
      <c r="PFE49" s="63"/>
      <c r="PFF49" s="63"/>
      <c r="PFG49" s="63"/>
      <c r="PFH49" s="63"/>
      <c r="PFI49" s="63"/>
      <c r="PFJ49" s="63"/>
      <c r="PFK49" s="63"/>
      <c r="PFL49" s="63"/>
      <c r="PFM49" s="63"/>
      <c r="PFN49" s="63"/>
      <c r="PFO49" s="63"/>
      <c r="PFP49" s="63"/>
      <c r="PFQ49" s="63"/>
      <c r="PFR49" s="63"/>
      <c r="PFS49" s="63"/>
      <c r="PFT49" s="63"/>
      <c r="PFU49" s="63"/>
      <c r="PFV49" s="63"/>
      <c r="PFW49" s="63"/>
      <c r="PFX49" s="63"/>
      <c r="PFY49" s="63"/>
      <c r="PFZ49" s="63"/>
      <c r="PGA49" s="63"/>
      <c r="PGB49" s="63"/>
      <c r="PGC49" s="63"/>
      <c r="PGD49" s="63"/>
      <c r="PGE49" s="63"/>
      <c r="PGF49" s="63"/>
      <c r="PGG49" s="63"/>
      <c r="PGH49" s="63"/>
      <c r="PGI49" s="63"/>
      <c r="PGJ49" s="63"/>
      <c r="PGK49" s="63"/>
      <c r="PGL49" s="63"/>
      <c r="PGM49" s="63"/>
      <c r="PGN49" s="63"/>
      <c r="PGO49" s="63"/>
      <c r="PGP49" s="63"/>
      <c r="PGQ49" s="63"/>
      <c r="PGR49" s="63"/>
      <c r="PGS49" s="63"/>
      <c r="PGT49" s="63"/>
      <c r="PGU49" s="63"/>
      <c r="PGV49" s="63"/>
      <c r="PGW49" s="63"/>
      <c r="PGX49" s="63"/>
      <c r="PGY49" s="63"/>
      <c r="PGZ49" s="63"/>
      <c r="PHA49" s="63"/>
      <c r="PHB49" s="63"/>
      <c r="PHC49" s="63"/>
      <c r="PHD49" s="63"/>
      <c r="PHE49" s="63"/>
      <c r="PHF49" s="63"/>
      <c r="PHG49" s="63"/>
      <c r="PHH49" s="63"/>
      <c r="PHI49" s="63"/>
      <c r="PHJ49" s="63"/>
      <c r="PHK49" s="63"/>
      <c r="PHL49" s="63"/>
      <c r="PHM49" s="63"/>
      <c r="PHN49" s="63"/>
      <c r="PHO49" s="63"/>
      <c r="PHP49" s="63"/>
      <c r="PHQ49" s="63"/>
      <c r="PHR49" s="63"/>
      <c r="PHS49" s="63"/>
      <c r="PHT49" s="63"/>
      <c r="PHU49" s="63"/>
      <c r="PHV49" s="63"/>
      <c r="PHW49" s="63"/>
      <c r="PHX49" s="63"/>
      <c r="PHY49" s="63"/>
      <c r="PHZ49" s="63"/>
      <c r="PIA49" s="63"/>
      <c r="PIB49" s="63"/>
      <c r="PIC49" s="63"/>
      <c r="PID49" s="63"/>
      <c r="PIE49" s="63"/>
      <c r="PIF49" s="63"/>
      <c r="PIG49" s="63"/>
      <c r="PIH49" s="63"/>
      <c r="PII49" s="63"/>
      <c r="PIJ49" s="63"/>
      <c r="PIK49" s="63"/>
      <c r="PIL49" s="63"/>
      <c r="PIM49" s="63"/>
      <c r="PIN49" s="63"/>
      <c r="PIO49" s="63"/>
      <c r="PIP49" s="63"/>
      <c r="PIQ49" s="63"/>
      <c r="PIR49" s="63"/>
      <c r="PIS49" s="63"/>
      <c r="PIT49" s="63"/>
      <c r="PIU49" s="63"/>
      <c r="PIV49" s="63"/>
      <c r="PIW49" s="63"/>
      <c r="PIX49" s="63"/>
      <c r="PIY49" s="63"/>
      <c r="PIZ49" s="63"/>
      <c r="PJA49" s="63"/>
      <c r="PJB49" s="63"/>
      <c r="PJC49" s="63"/>
      <c r="PJD49" s="63"/>
      <c r="PJE49" s="63"/>
      <c r="PJF49" s="63"/>
      <c r="PJG49" s="63"/>
      <c r="PJH49" s="63"/>
      <c r="PJI49" s="63"/>
      <c r="PJJ49" s="63"/>
      <c r="PJK49" s="63"/>
      <c r="PJL49" s="63"/>
      <c r="PJM49" s="63"/>
      <c r="PJN49" s="63"/>
      <c r="PJO49" s="63"/>
      <c r="PJP49" s="63"/>
      <c r="PJQ49" s="63"/>
      <c r="PJR49" s="63"/>
      <c r="PJS49" s="63"/>
      <c r="PJT49" s="63"/>
      <c r="PJU49" s="63"/>
      <c r="PJV49" s="63"/>
      <c r="PJW49" s="63"/>
      <c r="PJX49" s="63"/>
      <c r="PJY49" s="63"/>
      <c r="PJZ49" s="63"/>
      <c r="PKA49" s="63"/>
      <c r="PKB49" s="63"/>
      <c r="PKC49" s="63"/>
      <c r="PKD49" s="63"/>
      <c r="PKE49" s="63"/>
      <c r="PKF49" s="63"/>
      <c r="PKG49" s="63"/>
      <c r="PKH49" s="63"/>
      <c r="PKI49" s="63"/>
      <c r="PKJ49" s="63"/>
      <c r="PKK49" s="63"/>
      <c r="PKL49" s="63"/>
      <c r="PKM49" s="63"/>
      <c r="PKN49" s="63"/>
      <c r="PKO49" s="63"/>
      <c r="PKP49" s="63"/>
      <c r="PKQ49" s="63"/>
      <c r="PKR49" s="63"/>
      <c r="PKS49" s="63"/>
      <c r="PKT49" s="63"/>
      <c r="PKU49" s="63"/>
      <c r="PKV49" s="63"/>
      <c r="PKW49" s="63"/>
      <c r="PKX49" s="63"/>
      <c r="PKY49" s="63"/>
      <c r="PKZ49" s="63"/>
      <c r="PLA49" s="63"/>
      <c r="PLB49" s="63"/>
      <c r="PLC49" s="63"/>
      <c r="PLD49" s="63"/>
      <c r="PLE49" s="63"/>
      <c r="PLF49" s="63"/>
      <c r="PLG49" s="63"/>
      <c r="PLH49" s="63"/>
      <c r="PLI49" s="63"/>
      <c r="PLJ49" s="63"/>
      <c r="PLK49" s="63"/>
      <c r="PLL49" s="63"/>
      <c r="PLM49" s="63"/>
      <c r="PLN49" s="63"/>
      <c r="PLO49" s="63"/>
      <c r="PLP49" s="63"/>
      <c r="PLQ49" s="63"/>
      <c r="PLR49" s="63"/>
      <c r="PLS49" s="63"/>
      <c r="PLT49" s="63"/>
      <c r="PLU49" s="63"/>
      <c r="PLV49" s="63"/>
      <c r="PLW49" s="63"/>
      <c r="PLX49" s="63"/>
      <c r="PLY49" s="63"/>
      <c r="PLZ49" s="63"/>
      <c r="PMA49" s="63"/>
      <c r="PMB49" s="63"/>
      <c r="PMC49" s="63"/>
      <c r="PMD49" s="63"/>
      <c r="PME49" s="63"/>
      <c r="PMF49" s="63"/>
      <c r="PMG49" s="63"/>
      <c r="PMH49" s="63"/>
      <c r="PMI49" s="63"/>
      <c r="PMJ49" s="63"/>
      <c r="PMK49" s="63"/>
      <c r="PML49" s="63"/>
      <c r="PMM49" s="63"/>
      <c r="PMN49" s="63"/>
      <c r="PMO49" s="63"/>
      <c r="PMP49" s="63"/>
      <c r="PMQ49" s="63"/>
      <c r="PMR49" s="63"/>
      <c r="PMS49" s="63"/>
      <c r="PMT49" s="63"/>
      <c r="PMU49" s="63"/>
      <c r="PMV49" s="63"/>
      <c r="PMW49" s="63"/>
      <c r="PMX49" s="63"/>
      <c r="PMY49" s="63"/>
      <c r="PMZ49" s="63"/>
      <c r="PNA49" s="63"/>
      <c r="PNB49" s="63"/>
      <c r="PNC49" s="63"/>
      <c r="PND49" s="63"/>
      <c r="PNE49" s="63"/>
      <c r="PNF49" s="63"/>
      <c r="PNG49" s="63"/>
      <c r="PNH49" s="63"/>
      <c r="PNI49" s="63"/>
      <c r="PNJ49" s="63"/>
      <c r="PNK49" s="63"/>
      <c r="PNL49" s="63"/>
      <c r="PNM49" s="63"/>
      <c r="PNN49" s="63"/>
      <c r="PNO49" s="63"/>
      <c r="PNP49" s="63"/>
      <c r="PNQ49" s="63"/>
      <c r="PNR49" s="63"/>
      <c r="PNS49" s="63"/>
      <c r="PNT49" s="63"/>
      <c r="PNU49" s="63"/>
      <c r="PNV49" s="63"/>
      <c r="PNW49" s="63"/>
      <c r="PNX49" s="63"/>
      <c r="PNY49" s="63"/>
      <c r="PNZ49" s="63"/>
      <c r="POA49" s="63"/>
      <c r="POB49" s="63"/>
      <c r="POC49" s="63"/>
      <c r="POD49" s="63"/>
      <c r="POE49" s="63"/>
      <c r="POF49" s="63"/>
      <c r="POG49" s="63"/>
      <c r="POH49" s="63"/>
      <c r="POI49" s="63"/>
      <c r="POJ49" s="63"/>
      <c r="POK49" s="63"/>
      <c r="POL49" s="63"/>
      <c r="POM49" s="63"/>
      <c r="PON49" s="63"/>
      <c r="POO49" s="63"/>
      <c r="POP49" s="63"/>
      <c r="POQ49" s="63"/>
      <c r="POR49" s="63"/>
      <c r="POS49" s="63"/>
      <c r="POT49" s="63"/>
      <c r="POU49" s="63"/>
      <c r="POV49" s="63"/>
      <c r="POW49" s="63"/>
      <c r="POX49" s="63"/>
      <c r="POY49" s="63"/>
      <c r="POZ49" s="63"/>
      <c r="PPA49" s="63"/>
      <c r="PPB49" s="63"/>
      <c r="PPC49" s="63"/>
      <c r="PPD49" s="63"/>
      <c r="PPE49" s="63"/>
      <c r="PPF49" s="63"/>
      <c r="PPG49" s="63"/>
      <c r="PPH49" s="63"/>
      <c r="PPI49" s="63"/>
      <c r="PPJ49" s="63"/>
      <c r="PPK49" s="63"/>
      <c r="PPL49" s="63"/>
      <c r="PPM49" s="63"/>
      <c r="PPN49" s="63"/>
      <c r="PPO49" s="63"/>
      <c r="PPP49" s="63"/>
      <c r="PPQ49" s="63"/>
      <c r="PPR49" s="63"/>
      <c r="PPS49" s="63"/>
      <c r="PPT49" s="63"/>
      <c r="PPU49" s="63"/>
      <c r="PPV49" s="63"/>
      <c r="PPW49" s="63"/>
      <c r="PPX49" s="63"/>
      <c r="PPY49" s="63"/>
      <c r="PPZ49" s="63"/>
      <c r="PQA49" s="63"/>
      <c r="PQB49" s="63"/>
      <c r="PQC49" s="63"/>
      <c r="PQD49" s="63"/>
      <c r="PQE49" s="63"/>
      <c r="PQF49" s="63"/>
      <c r="PQG49" s="63"/>
      <c r="PQH49" s="63"/>
      <c r="PQI49" s="63"/>
      <c r="PQJ49" s="63"/>
      <c r="PQK49" s="63"/>
      <c r="PQL49" s="63"/>
      <c r="PQM49" s="63"/>
      <c r="PQN49" s="63"/>
      <c r="PQO49" s="63"/>
      <c r="PQP49" s="63"/>
      <c r="PQQ49" s="63"/>
      <c r="PQR49" s="63"/>
      <c r="PQS49" s="63"/>
      <c r="PQT49" s="63"/>
      <c r="PQU49" s="63"/>
      <c r="PQV49" s="63"/>
      <c r="PQW49" s="63"/>
      <c r="PQX49" s="63"/>
      <c r="PQY49" s="63"/>
      <c r="PQZ49" s="63"/>
      <c r="PRA49" s="63"/>
      <c r="PRB49" s="63"/>
      <c r="PRC49" s="63"/>
      <c r="PRD49" s="63"/>
      <c r="PRE49" s="63"/>
      <c r="PRF49" s="63"/>
      <c r="PRG49" s="63"/>
      <c r="PRH49" s="63"/>
      <c r="PRI49" s="63"/>
      <c r="PRJ49" s="63"/>
      <c r="PRK49" s="63"/>
      <c r="PRL49" s="63"/>
      <c r="PRM49" s="63"/>
      <c r="PRN49" s="63"/>
      <c r="PRO49" s="63"/>
      <c r="PRP49" s="63"/>
      <c r="PRQ49" s="63"/>
      <c r="PRR49" s="63"/>
      <c r="PRS49" s="63"/>
      <c r="PRT49" s="63"/>
      <c r="PRU49" s="63"/>
      <c r="PRV49" s="63"/>
      <c r="PRW49" s="63"/>
      <c r="PRX49" s="63"/>
      <c r="PRY49" s="63"/>
      <c r="PRZ49" s="63"/>
      <c r="PSA49" s="63"/>
      <c r="PSB49" s="63"/>
      <c r="PSC49" s="63"/>
      <c r="PSD49" s="63"/>
      <c r="PSE49" s="63"/>
      <c r="PSF49" s="63"/>
      <c r="PSG49" s="63"/>
      <c r="PSH49" s="63"/>
      <c r="PSI49" s="63"/>
      <c r="PSJ49" s="63"/>
      <c r="PSK49" s="63"/>
      <c r="PSL49" s="63"/>
      <c r="PSM49" s="63"/>
      <c r="PSN49" s="63"/>
      <c r="PSO49" s="63"/>
      <c r="PSP49" s="63"/>
      <c r="PSQ49" s="63"/>
      <c r="PSR49" s="63"/>
      <c r="PSS49" s="63"/>
      <c r="PST49" s="63"/>
      <c r="PSU49" s="63"/>
      <c r="PSV49" s="63"/>
      <c r="PSW49" s="63"/>
      <c r="PSX49" s="63"/>
      <c r="PSY49" s="63"/>
      <c r="PSZ49" s="63"/>
      <c r="PTA49" s="63"/>
      <c r="PTB49" s="63"/>
      <c r="PTC49" s="63"/>
      <c r="PTD49" s="63"/>
      <c r="PTE49" s="63"/>
      <c r="PTF49" s="63"/>
      <c r="PTG49" s="63"/>
      <c r="PTH49" s="63"/>
      <c r="PTI49" s="63"/>
      <c r="PTJ49" s="63"/>
      <c r="PTK49" s="63"/>
      <c r="PTL49" s="63"/>
      <c r="PTM49" s="63"/>
      <c r="PTN49" s="63"/>
      <c r="PTO49" s="63"/>
      <c r="PTP49" s="63"/>
      <c r="PTQ49" s="63"/>
      <c r="PTR49" s="63"/>
      <c r="PTS49" s="63"/>
      <c r="PTT49" s="63"/>
      <c r="PTU49" s="63"/>
      <c r="PTV49" s="63"/>
      <c r="PTW49" s="63"/>
      <c r="PTX49" s="63"/>
      <c r="PTY49" s="63"/>
      <c r="PTZ49" s="63"/>
      <c r="PUA49" s="63"/>
      <c r="PUB49" s="63"/>
      <c r="PUC49" s="63"/>
      <c r="PUD49" s="63"/>
      <c r="PUE49" s="63"/>
      <c r="PUF49" s="63"/>
      <c r="PUG49" s="63"/>
      <c r="PUH49" s="63"/>
      <c r="PUI49" s="63"/>
      <c r="PUJ49" s="63"/>
      <c r="PUK49" s="63"/>
      <c r="PUL49" s="63"/>
      <c r="PUM49" s="63"/>
      <c r="PUN49" s="63"/>
      <c r="PUO49" s="63"/>
      <c r="PUP49" s="63"/>
      <c r="PUQ49" s="63"/>
      <c r="PUR49" s="63"/>
      <c r="PUS49" s="63"/>
      <c r="PUT49" s="63"/>
      <c r="PUU49" s="63"/>
      <c r="PUV49" s="63"/>
      <c r="PUW49" s="63"/>
      <c r="PUX49" s="63"/>
      <c r="PUY49" s="63"/>
      <c r="PUZ49" s="63"/>
      <c r="PVA49" s="63"/>
      <c r="PVB49" s="63"/>
      <c r="PVC49" s="63"/>
      <c r="PVD49" s="63"/>
      <c r="PVE49" s="63"/>
      <c r="PVF49" s="63"/>
      <c r="PVG49" s="63"/>
      <c r="PVH49" s="63"/>
      <c r="PVI49" s="63"/>
      <c r="PVJ49" s="63"/>
      <c r="PVK49" s="63"/>
      <c r="PVL49" s="63"/>
      <c r="PVM49" s="63"/>
      <c r="PVN49" s="63"/>
      <c r="PVO49" s="63"/>
      <c r="PVP49" s="63"/>
      <c r="PVQ49" s="63"/>
      <c r="PVR49" s="63"/>
      <c r="PVS49" s="63"/>
      <c r="PVT49" s="63"/>
      <c r="PVU49" s="63"/>
      <c r="PVV49" s="63"/>
      <c r="PVW49" s="63"/>
      <c r="PVX49" s="63"/>
      <c r="PVY49" s="63"/>
      <c r="PVZ49" s="63"/>
      <c r="PWA49" s="63"/>
      <c r="PWB49" s="63"/>
      <c r="PWC49" s="63"/>
      <c r="PWD49" s="63"/>
      <c r="PWE49" s="63"/>
      <c r="PWF49" s="63"/>
      <c r="PWG49" s="63"/>
      <c r="PWH49" s="63"/>
      <c r="PWI49" s="63"/>
      <c r="PWJ49" s="63"/>
      <c r="PWK49" s="63"/>
      <c r="PWL49" s="63"/>
      <c r="PWM49" s="63"/>
      <c r="PWN49" s="63"/>
      <c r="PWO49" s="63"/>
      <c r="PWP49" s="63"/>
      <c r="PWQ49" s="63"/>
      <c r="PWR49" s="63"/>
      <c r="PWS49" s="63"/>
      <c r="PWT49" s="63"/>
      <c r="PWU49" s="63"/>
      <c r="PWV49" s="63"/>
      <c r="PWW49" s="63"/>
      <c r="PWX49" s="63"/>
      <c r="PWY49" s="63"/>
      <c r="PWZ49" s="63"/>
      <c r="PXA49" s="63"/>
      <c r="PXB49" s="63"/>
      <c r="PXC49" s="63"/>
      <c r="PXD49" s="63"/>
      <c r="PXE49" s="63"/>
      <c r="PXF49" s="63"/>
      <c r="PXG49" s="63"/>
      <c r="PXH49" s="63"/>
      <c r="PXI49" s="63"/>
      <c r="PXJ49" s="63"/>
      <c r="PXK49" s="63"/>
      <c r="PXL49" s="63"/>
      <c r="PXM49" s="63"/>
      <c r="PXN49" s="63"/>
      <c r="PXO49" s="63"/>
      <c r="PXP49" s="63"/>
      <c r="PXQ49" s="63"/>
      <c r="PXR49" s="63"/>
      <c r="PXS49" s="63"/>
      <c r="PXT49" s="63"/>
      <c r="PXU49" s="63"/>
      <c r="PXV49" s="63"/>
      <c r="PXW49" s="63"/>
      <c r="PXX49" s="63"/>
      <c r="PXY49" s="63"/>
      <c r="PXZ49" s="63"/>
      <c r="PYA49" s="63"/>
      <c r="PYB49" s="63"/>
      <c r="PYC49" s="63"/>
      <c r="PYD49" s="63"/>
      <c r="PYE49" s="63"/>
      <c r="PYF49" s="63"/>
      <c r="PYG49" s="63"/>
      <c r="PYH49" s="63"/>
      <c r="PYI49" s="63"/>
      <c r="PYJ49" s="63"/>
      <c r="PYK49" s="63"/>
      <c r="PYL49" s="63"/>
      <c r="PYM49" s="63"/>
      <c r="PYN49" s="63"/>
      <c r="PYO49" s="63"/>
      <c r="PYP49" s="63"/>
      <c r="PYQ49" s="63"/>
      <c r="PYR49" s="63"/>
      <c r="PYS49" s="63"/>
      <c r="PYT49" s="63"/>
      <c r="PYU49" s="63"/>
      <c r="PYV49" s="63"/>
      <c r="PYW49" s="63"/>
      <c r="PYX49" s="63"/>
      <c r="PYY49" s="63"/>
      <c r="PYZ49" s="63"/>
      <c r="PZA49" s="63"/>
      <c r="PZB49" s="63"/>
      <c r="PZC49" s="63"/>
      <c r="PZD49" s="63"/>
      <c r="PZE49" s="63"/>
      <c r="PZF49" s="63"/>
      <c r="PZG49" s="63"/>
      <c r="PZH49" s="63"/>
      <c r="PZI49" s="63"/>
      <c r="PZJ49" s="63"/>
      <c r="PZK49" s="63"/>
      <c r="PZL49" s="63"/>
      <c r="PZM49" s="63"/>
      <c r="PZN49" s="63"/>
      <c r="PZO49" s="63"/>
      <c r="PZP49" s="63"/>
      <c r="PZQ49" s="63"/>
      <c r="PZR49" s="63"/>
      <c r="PZS49" s="63"/>
      <c r="PZT49" s="63"/>
      <c r="PZU49" s="63"/>
      <c r="PZV49" s="63"/>
      <c r="PZW49" s="63"/>
      <c r="PZX49" s="63"/>
      <c r="PZY49" s="63"/>
      <c r="PZZ49" s="63"/>
      <c r="QAA49" s="63"/>
      <c r="QAB49" s="63"/>
      <c r="QAC49" s="63"/>
      <c r="QAD49" s="63"/>
      <c r="QAE49" s="63"/>
      <c r="QAF49" s="63"/>
      <c r="QAG49" s="63"/>
      <c r="QAH49" s="63"/>
      <c r="QAI49" s="63"/>
      <c r="QAJ49" s="63"/>
      <c r="QAK49" s="63"/>
      <c r="QAL49" s="63"/>
      <c r="QAM49" s="63"/>
      <c r="QAN49" s="63"/>
      <c r="QAO49" s="63"/>
      <c r="QAP49" s="63"/>
      <c r="QAQ49" s="63"/>
      <c r="QAR49" s="63"/>
      <c r="QAS49" s="63"/>
      <c r="QAT49" s="63"/>
      <c r="QAU49" s="63"/>
      <c r="QAV49" s="63"/>
      <c r="QAW49" s="63"/>
      <c r="QAX49" s="63"/>
      <c r="QAY49" s="63"/>
      <c r="QAZ49" s="63"/>
      <c r="QBA49" s="63"/>
      <c r="QBB49" s="63"/>
      <c r="QBC49" s="63"/>
      <c r="QBD49" s="63"/>
      <c r="QBE49" s="63"/>
      <c r="QBF49" s="63"/>
      <c r="QBG49" s="63"/>
      <c r="QBH49" s="63"/>
      <c r="QBI49" s="63"/>
      <c r="QBJ49" s="63"/>
      <c r="QBK49" s="63"/>
      <c r="QBL49" s="63"/>
      <c r="QBM49" s="63"/>
      <c r="QBN49" s="63"/>
      <c r="QBO49" s="63"/>
      <c r="QBP49" s="63"/>
      <c r="QBQ49" s="63"/>
      <c r="QBR49" s="63"/>
      <c r="QBS49" s="63"/>
      <c r="QBT49" s="63"/>
      <c r="QBU49" s="63"/>
      <c r="QBV49" s="63"/>
      <c r="QBW49" s="63"/>
      <c r="QBX49" s="63"/>
      <c r="QBY49" s="63"/>
      <c r="QBZ49" s="63"/>
      <c r="QCA49" s="63"/>
      <c r="QCB49" s="63"/>
      <c r="QCC49" s="63"/>
      <c r="QCD49" s="63"/>
      <c r="QCE49" s="63"/>
      <c r="QCF49" s="63"/>
      <c r="QCG49" s="63"/>
      <c r="QCH49" s="63"/>
      <c r="QCI49" s="63"/>
      <c r="QCJ49" s="63"/>
      <c r="QCK49" s="63"/>
      <c r="QCL49" s="63"/>
      <c r="QCM49" s="63"/>
      <c r="QCN49" s="63"/>
      <c r="QCO49" s="63"/>
      <c r="QCP49" s="63"/>
      <c r="QCQ49" s="63"/>
      <c r="QCR49" s="63"/>
      <c r="QCS49" s="63"/>
      <c r="QCT49" s="63"/>
      <c r="QCU49" s="63"/>
      <c r="QCV49" s="63"/>
      <c r="QCW49" s="63"/>
      <c r="QCX49" s="63"/>
      <c r="QCY49" s="63"/>
      <c r="QCZ49" s="63"/>
      <c r="QDA49" s="63"/>
      <c r="QDB49" s="63"/>
      <c r="QDC49" s="63"/>
      <c r="QDD49" s="63"/>
      <c r="QDE49" s="63"/>
      <c r="QDF49" s="63"/>
      <c r="QDG49" s="63"/>
      <c r="QDH49" s="63"/>
      <c r="QDI49" s="63"/>
      <c r="QDJ49" s="63"/>
      <c r="QDK49" s="63"/>
      <c r="QDL49" s="63"/>
      <c r="QDM49" s="63"/>
      <c r="QDN49" s="63"/>
      <c r="QDO49" s="63"/>
      <c r="QDP49" s="63"/>
      <c r="QDQ49" s="63"/>
      <c r="QDR49" s="63"/>
      <c r="QDS49" s="63"/>
      <c r="QDT49" s="63"/>
      <c r="QDU49" s="63"/>
      <c r="QDV49" s="63"/>
      <c r="QDW49" s="63"/>
      <c r="QDX49" s="63"/>
      <c r="QDY49" s="63"/>
      <c r="QDZ49" s="63"/>
      <c r="QEA49" s="63"/>
      <c r="QEB49" s="63"/>
      <c r="QEC49" s="63"/>
      <c r="QED49" s="63"/>
      <c r="QEE49" s="63"/>
      <c r="QEF49" s="63"/>
      <c r="QEG49" s="63"/>
      <c r="QEH49" s="63"/>
      <c r="QEI49" s="63"/>
      <c r="QEJ49" s="63"/>
      <c r="QEK49" s="63"/>
      <c r="QEL49" s="63"/>
      <c r="QEM49" s="63"/>
      <c r="QEN49" s="63"/>
      <c r="QEO49" s="63"/>
      <c r="QEP49" s="63"/>
      <c r="QEQ49" s="63"/>
      <c r="QER49" s="63"/>
      <c r="QES49" s="63"/>
      <c r="QET49" s="63"/>
      <c r="QEU49" s="63"/>
      <c r="QEV49" s="63"/>
      <c r="QEW49" s="63"/>
      <c r="QEX49" s="63"/>
      <c r="QEY49" s="63"/>
      <c r="QEZ49" s="63"/>
      <c r="QFA49" s="63"/>
      <c r="QFB49" s="63"/>
      <c r="QFC49" s="63"/>
      <c r="QFD49" s="63"/>
      <c r="QFE49" s="63"/>
      <c r="QFF49" s="63"/>
      <c r="QFG49" s="63"/>
      <c r="QFH49" s="63"/>
      <c r="QFI49" s="63"/>
      <c r="QFJ49" s="63"/>
      <c r="QFK49" s="63"/>
      <c r="QFL49" s="63"/>
      <c r="QFM49" s="63"/>
      <c r="QFN49" s="63"/>
      <c r="QFO49" s="63"/>
      <c r="QFP49" s="63"/>
      <c r="QFQ49" s="63"/>
      <c r="QFR49" s="63"/>
      <c r="QFS49" s="63"/>
      <c r="QFT49" s="63"/>
      <c r="QFU49" s="63"/>
      <c r="QFV49" s="63"/>
      <c r="QFW49" s="63"/>
      <c r="QFX49" s="63"/>
      <c r="QFY49" s="63"/>
      <c r="QFZ49" s="63"/>
      <c r="QGA49" s="63"/>
      <c r="QGB49" s="63"/>
      <c r="QGC49" s="63"/>
      <c r="QGD49" s="63"/>
      <c r="QGE49" s="63"/>
      <c r="QGF49" s="63"/>
      <c r="QGG49" s="63"/>
      <c r="QGH49" s="63"/>
      <c r="QGI49" s="63"/>
      <c r="QGJ49" s="63"/>
      <c r="QGK49" s="63"/>
      <c r="QGL49" s="63"/>
      <c r="QGM49" s="63"/>
      <c r="QGN49" s="63"/>
      <c r="QGO49" s="63"/>
      <c r="QGP49" s="63"/>
      <c r="QGQ49" s="63"/>
      <c r="QGR49" s="63"/>
      <c r="QGS49" s="63"/>
      <c r="QGT49" s="63"/>
      <c r="QGU49" s="63"/>
      <c r="QGV49" s="63"/>
      <c r="QGW49" s="63"/>
      <c r="QGX49" s="63"/>
      <c r="QGY49" s="63"/>
      <c r="QGZ49" s="63"/>
      <c r="QHA49" s="63"/>
      <c r="QHB49" s="63"/>
      <c r="QHC49" s="63"/>
      <c r="QHD49" s="63"/>
      <c r="QHE49" s="63"/>
      <c r="QHF49" s="63"/>
      <c r="QHG49" s="63"/>
      <c r="QHH49" s="63"/>
      <c r="QHI49" s="63"/>
      <c r="QHJ49" s="63"/>
      <c r="QHK49" s="63"/>
      <c r="QHL49" s="63"/>
      <c r="QHM49" s="63"/>
      <c r="QHN49" s="63"/>
      <c r="QHO49" s="63"/>
      <c r="QHP49" s="63"/>
      <c r="QHQ49" s="63"/>
      <c r="QHR49" s="63"/>
      <c r="QHS49" s="63"/>
      <c r="QHT49" s="63"/>
      <c r="QHU49" s="63"/>
      <c r="QHV49" s="63"/>
      <c r="QHW49" s="63"/>
      <c r="QHX49" s="63"/>
      <c r="QHY49" s="63"/>
      <c r="QHZ49" s="63"/>
      <c r="QIA49" s="63"/>
      <c r="QIB49" s="63"/>
      <c r="QIC49" s="63"/>
      <c r="QID49" s="63"/>
      <c r="QIE49" s="63"/>
      <c r="QIF49" s="63"/>
      <c r="QIG49" s="63"/>
      <c r="QIH49" s="63"/>
      <c r="QII49" s="63"/>
      <c r="QIJ49" s="63"/>
      <c r="QIK49" s="63"/>
      <c r="QIL49" s="63"/>
      <c r="QIM49" s="63"/>
      <c r="QIN49" s="63"/>
      <c r="QIO49" s="63"/>
      <c r="QIP49" s="63"/>
      <c r="QIQ49" s="63"/>
      <c r="QIR49" s="63"/>
      <c r="QIS49" s="63"/>
      <c r="QIT49" s="63"/>
      <c r="QIU49" s="63"/>
      <c r="QIV49" s="63"/>
      <c r="QIW49" s="63"/>
      <c r="QIX49" s="63"/>
      <c r="QIY49" s="63"/>
      <c r="QIZ49" s="63"/>
      <c r="QJA49" s="63"/>
      <c r="QJB49" s="63"/>
      <c r="QJC49" s="63"/>
      <c r="QJD49" s="63"/>
      <c r="QJE49" s="63"/>
      <c r="QJF49" s="63"/>
      <c r="QJG49" s="63"/>
      <c r="QJH49" s="63"/>
      <c r="QJI49" s="63"/>
      <c r="QJJ49" s="63"/>
      <c r="QJK49" s="63"/>
      <c r="QJL49" s="63"/>
      <c r="QJM49" s="63"/>
      <c r="QJN49" s="63"/>
      <c r="QJO49" s="63"/>
      <c r="QJP49" s="63"/>
      <c r="QJQ49" s="63"/>
      <c r="QJR49" s="63"/>
      <c r="QJS49" s="63"/>
      <c r="QJT49" s="63"/>
      <c r="QJU49" s="63"/>
      <c r="QJV49" s="63"/>
      <c r="QJW49" s="63"/>
      <c r="QJX49" s="63"/>
      <c r="QJY49" s="63"/>
      <c r="QJZ49" s="63"/>
      <c r="QKA49" s="63"/>
      <c r="QKB49" s="63"/>
      <c r="QKC49" s="63"/>
      <c r="QKD49" s="63"/>
      <c r="QKE49" s="63"/>
      <c r="QKF49" s="63"/>
      <c r="QKG49" s="63"/>
      <c r="QKH49" s="63"/>
      <c r="QKI49" s="63"/>
      <c r="QKJ49" s="63"/>
      <c r="QKK49" s="63"/>
      <c r="QKL49" s="63"/>
      <c r="QKM49" s="63"/>
      <c r="QKN49" s="63"/>
      <c r="QKO49" s="63"/>
      <c r="QKP49" s="63"/>
      <c r="QKQ49" s="63"/>
      <c r="QKR49" s="63"/>
      <c r="QKS49" s="63"/>
      <c r="QKT49" s="63"/>
      <c r="QKU49" s="63"/>
      <c r="QKV49" s="63"/>
      <c r="QKW49" s="63"/>
      <c r="QKX49" s="63"/>
      <c r="QKY49" s="63"/>
      <c r="QKZ49" s="63"/>
      <c r="QLA49" s="63"/>
      <c r="QLB49" s="63"/>
      <c r="QLC49" s="63"/>
      <c r="QLD49" s="63"/>
      <c r="QLE49" s="63"/>
      <c r="QLF49" s="63"/>
      <c r="QLG49" s="63"/>
      <c r="QLH49" s="63"/>
      <c r="QLI49" s="63"/>
      <c r="QLJ49" s="63"/>
      <c r="QLK49" s="63"/>
      <c r="QLL49" s="63"/>
      <c r="QLM49" s="63"/>
      <c r="QLN49" s="63"/>
      <c r="QLO49" s="63"/>
      <c r="QLP49" s="63"/>
      <c r="QLQ49" s="63"/>
      <c r="QLR49" s="63"/>
      <c r="QLS49" s="63"/>
      <c r="QLT49" s="63"/>
      <c r="QLU49" s="63"/>
      <c r="QLV49" s="63"/>
      <c r="QLW49" s="63"/>
      <c r="QLX49" s="63"/>
      <c r="QLY49" s="63"/>
      <c r="QLZ49" s="63"/>
      <c r="QMA49" s="63"/>
      <c r="QMB49" s="63"/>
      <c r="QMC49" s="63"/>
      <c r="QMD49" s="63"/>
      <c r="QME49" s="63"/>
      <c r="QMF49" s="63"/>
      <c r="QMG49" s="63"/>
      <c r="QMH49" s="63"/>
      <c r="QMI49" s="63"/>
      <c r="QMJ49" s="63"/>
      <c r="QMK49" s="63"/>
      <c r="QML49" s="63"/>
      <c r="QMM49" s="63"/>
      <c r="QMN49" s="63"/>
      <c r="QMO49" s="63"/>
      <c r="QMP49" s="63"/>
      <c r="QMQ49" s="63"/>
      <c r="QMR49" s="63"/>
      <c r="QMS49" s="63"/>
      <c r="QMT49" s="63"/>
      <c r="QMU49" s="63"/>
      <c r="QMV49" s="63"/>
      <c r="QMW49" s="63"/>
      <c r="QMX49" s="63"/>
      <c r="QMY49" s="63"/>
      <c r="QMZ49" s="63"/>
      <c r="QNA49" s="63"/>
      <c r="QNB49" s="63"/>
      <c r="QNC49" s="63"/>
      <c r="QND49" s="63"/>
      <c r="QNE49" s="63"/>
      <c r="QNF49" s="63"/>
      <c r="QNG49" s="63"/>
      <c r="QNH49" s="63"/>
      <c r="QNI49" s="63"/>
      <c r="QNJ49" s="63"/>
      <c r="QNK49" s="63"/>
      <c r="QNL49" s="63"/>
      <c r="QNM49" s="63"/>
      <c r="QNN49" s="63"/>
      <c r="QNO49" s="63"/>
      <c r="QNP49" s="63"/>
      <c r="QNQ49" s="63"/>
      <c r="QNR49" s="63"/>
      <c r="QNS49" s="63"/>
      <c r="QNT49" s="63"/>
      <c r="QNU49" s="63"/>
      <c r="QNV49" s="63"/>
      <c r="QNW49" s="63"/>
      <c r="QNX49" s="63"/>
      <c r="QNY49" s="63"/>
      <c r="QNZ49" s="63"/>
      <c r="QOA49" s="63"/>
      <c r="QOB49" s="63"/>
      <c r="QOC49" s="63"/>
      <c r="QOD49" s="63"/>
      <c r="QOE49" s="63"/>
      <c r="QOF49" s="63"/>
      <c r="QOG49" s="63"/>
      <c r="QOH49" s="63"/>
      <c r="QOI49" s="63"/>
      <c r="QOJ49" s="63"/>
      <c r="QOK49" s="63"/>
      <c r="QOL49" s="63"/>
      <c r="QOM49" s="63"/>
      <c r="QON49" s="63"/>
      <c r="QOO49" s="63"/>
      <c r="QOP49" s="63"/>
      <c r="QOQ49" s="63"/>
      <c r="QOR49" s="63"/>
      <c r="QOS49" s="63"/>
      <c r="QOT49" s="63"/>
      <c r="QOU49" s="63"/>
      <c r="QOV49" s="63"/>
      <c r="QOW49" s="63"/>
      <c r="QOX49" s="63"/>
      <c r="QOY49" s="63"/>
      <c r="QOZ49" s="63"/>
      <c r="QPA49" s="63"/>
      <c r="QPB49" s="63"/>
      <c r="QPC49" s="63"/>
      <c r="QPD49" s="63"/>
      <c r="QPE49" s="63"/>
      <c r="QPF49" s="63"/>
      <c r="QPG49" s="63"/>
      <c r="QPH49" s="63"/>
      <c r="QPI49" s="63"/>
      <c r="QPJ49" s="63"/>
      <c r="QPK49" s="63"/>
      <c r="QPL49" s="63"/>
      <c r="QPM49" s="63"/>
      <c r="QPN49" s="63"/>
      <c r="QPO49" s="63"/>
      <c r="QPP49" s="63"/>
      <c r="QPQ49" s="63"/>
      <c r="QPR49" s="63"/>
      <c r="QPS49" s="63"/>
      <c r="QPT49" s="63"/>
      <c r="QPU49" s="63"/>
      <c r="QPV49" s="63"/>
      <c r="QPW49" s="63"/>
      <c r="QPX49" s="63"/>
      <c r="QPY49" s="63"/>
      <c r="QPZ49" s="63"/>
      <c r="QQA49" s="63"/>
      <c r="QQB49" s="63"/>
      <c r="QQC49" s="63"/>
      <c r="QQD49" s="63"/>
      <c r="QQE49" s="63"/>
      <c r="QQF49" s="63"/>
      <c r="QQG49" s="63"/>
      <c r="QQH49" s="63"/>
      <c r="QQI49" s="63"/>
      <c r="QQJ49" s="63"/>
      <c r="QQK49" s="63"/>
      <c r="QQL49" s="63"/>
      <c r="QQM49" s="63"/>
      <c r="QQN49" s="63"/>
      <c r="QQO49" s="63"/>
      <c r="QQP49" s="63"/>
      <c r="QQQ49" s="63"/>
      <c r="QQR49" s="63"/>
      <c r="QQS49" s="63"/>
      <c r="QQT49" s="63"/>
      <c r="QQU49" s="63"/>
      <c r="QQV49" s="63"/>
      <c r="QQW49" s="63"/>
      <c r="QQX49" s="63"/>
      <c r="QQY49" s="63"/>
      <c r="QQZ49" s="63"/>
      <c r="QRA49" s="63"/>
      <c r="QRB49" s="63"/>
      <c r="QRC49" s="63"/>
      <c r="QRD49" s="63"/>
      <c r="QRE49" s="63"/>
      <c r="QRF49" s="63"/>
      <c r="QRG49" s="63"/>
      <c r="QRH49" s="63"/>
      <c r="QRI49" s="63"/>
      <c r="QRJ49" s="63"/>
      <c r="QRK49" s="63"/>
      <c r="QRL49" s="63"/>
      <c r="QRM49" s="63"/>
      <c r="QRN49" s="63"/>
      <c r="QRO49" s="63"/>
      <c r="QRP49" s="63"/>
      <c r="QRQ49" s="63"/>
      <c r="QRR49" s="63"/>
      <c r="QRS49" s="63"/>
      <c r="QRT49" s="63"/>
      <c r="QRU49" s="63"/>
      <c r="QRV49" s="63"/>
      <c r="QRW49" s="63"/>
      <c r="QRX49" s="63"/>
      <c r="QRY49" s="63"/>
      <c r="QRZ49" s="63"/>
      <c r="QSA49" s="63"/>
      <c r="QSB49" s="63"/>
      <c r="QSC49" s="63"/>
      <c r="QSD49" s="63"/>
      <c r="QSE49" s="63"/>
      <c r="QSF49" s="63"/>
      <c r="QSG49" s="63"/>
      <c r="QSH49" s="63"/>
      <c r="QSI49" s="63"/>
      <c r="QSJ49" s="63"/>
      <c r="QSK49" s="63"/>
      <c r="QSL49" s="63"/>
      <c r="QSM49" s="63"/>
      <c r="QSN49" s="63"/>
      <c r="QSO49" s="63"/>
      <c r="QSP49" s="63"/>
      <c r="QSQ49" s="63"/>
      <c r="QSR49" s="63"/>
      <c r="QSS49" s="63"/>
      <c r="QST49" s="63"/>
      <c r="QSU49" s="63"/>
      <c r="QSV49" s="63"/>
      <c r="QSW49" s="63"/>
      <c r="QSX49" s="63"/>
      <c r="QSY49" s="63"/>
      <c r="QSZ49" s="63"/>
      <c r="QTA49" s="63"/>
      <c r="QTB49" s="63"/>
      <c r="QTC49" s="63"/>
      <c r="QTD49" s="63"/>
      <c r="QTE49" s="63"/>
      <c r="QTF49" s="63"/>
      <c r="QTG49" s="63"/>
      <c r="QTH49" s="63"/>
      <c r="QTI49" s="63"/>
      <c r="QTJ49" s="63"/>
      <c r="QTK49" s="63"/>
      <c r="QTL49" s="63"/>
      <c r="QTM49" s="63"/>
      <c r="QTN49" s="63"/>
      <c r="QTO49" s="63"/>
      <c r="QTP49" s="63"/>
      <c r="QTQ49" s="63"/>
      <c r="QTR49" s="63"/>
      <c r="QTS49" s="63"/>
      <c r="QTT49" s="63"/>
      <c r="QTU49" s="63"/>
      <c r="QTV49" s="63"/>
      <c r="QTW49" s="63"/>
      <c r="QTX49" s="63"/>
      <c r="QTY49" s="63"/>
      <c r="QTZ49" s="63"/>
      <c r="QUA49" s="63"/>
      <c r="QUB49" s="63"/>
      <c r="QUC49" s="63"/>
      <c r="QUD49" s="63"/>
      <c r="QUE49" s="63"/>
      <c r="QUF49" s="63"/>
      <c r="QUG49" s="63"/>
      <c r="QUH49" s="63"/>
      <c r="QUI49" s="63"/>
      <c r="QUJ49" s="63"/>
      <c r="QUK49" s="63"/>
      <c r="QUL49" s="63"/>
      <c r="QUM49" s="63"/>
      <c r="QUN49" s="63"/>
      <c r="QUO49" s="63"/>
      <c r="QUP49" s="63"/>
      <c r="QUQ49" s="63"/>
      <c r="QUR49" s="63"/>
      <c r="QUS49" s="63"/>
      <c r="QUT49" s="63"/>
      <c r="QUU49" s="63"/>
      <c r="QUV49" s="63"/>
      <c r="QUW49" s="63"/>
      <c r="QUX49" s="63"/>
      <c r="QUY49" s="63"/>
      <c r="QUZ49" s="63"/>
      <c r="QVA49" s="63"/>
      <c r="QVB49" s="63"/>
      <c r="QVC49" s="63"/>
      <c r="QVD49" s="63"/>
      <c r="QVE49" s="63"/>
      <c r="QVF49" s="63"/>
      <c r="QVG49" s="63"/>
      <c r="QVH49" s="63"/>
      <c r="QVI49" s="63"/>
      <c r="QVJ49" s="63"/>
      <c r="QVK49" s="63"/>
      <c r="QVL49" s="63"/>
      <c r="QVM49" s="63"/>
      <c r="QVN49" s="63"/>
      <c r="QVO49" s="63"/>
      <c r="QVP49" s="63"/>
      <c r="QVQ49" s="63"/>
      <c r="QVR49" s="63"/>
      <c r="QVS49" s="63"/>
      <c r="QVT49" s="63"/>
      <c r="QVU49" s="63"/>
      <c r="QVV49" s="63"/>
      <c r="QVW49" s="63"/>
      <c r="QVX49" s="63"/>
      <c r="QVY49" s="63"/>
      <c r="QVZ49" s="63"/>
      <c r="QWA49" s="63"/>
      <c r="QWB49" s="63"/>
      <c r="QWC49" s="63"/>
      <c r="QWD49" s="63"/>
      <c r="QWE49" s="63"/>
      <c r="QWF49" s="63"/>
      <c r="QWG49" s="63"/>
      <c r="QWH49" s="63"/>
      <c r="QWI49" s="63"/>
      <c r="QWJ49" s="63"/>
      <c r="QWK49" s="63"/>
      <c r="QWL49" s="63"/>
      <c r="QWM49" s="63"/>
      <c r="QWN49" s="63"/>
      <c r="QWO49" s="63"/>
      <c r="QWP49" s="63"/>
      <c r="QWQ49" s="63"/>
      <c r="QWR49" s="63"/>
      <c r="QWS49" s="63"/>
      <c r="QWT49" s="63"/>
      <c r="QWU49" s="63"/>
      <c r="QWV49" s="63"/>
      <c r="QWW49" s="63"/>
      <c r="QWX49" s="63"/>
      <c r="QWY49" s="63"/>
      <c r="QWZ49" s="63"/>
      <c r="QXA49" s="63"/>
      <c r="QXB49" s="63"/>
      <c r="QXC49" s="63"/>
      <c r="QXD49" s="63"/>
      <c r="QXE49" s="63"/>
      <c r="QXF49" s="63"/>
      <c r="QXG49" s="63"/>
      <c r="QXH49" s="63"/>
      <c r="QXI49" s="63"/>
      <c r="QXJ49" s="63"/>
      <c r="QXK49" s="63"/>
      <c r="QXL49" s="63"/>
      <c r="QXM49" s="63"/>
      <c r="QXN49" s="63"/>
      <c r="QXO49" s="63"/>
      <c r="QXP49" s="63"/>
      <c r="QXQ49" s="63"/>
      <c r="QXR49" s="63"/>
      <c r="QXS49" s="63"/>
      <c r="QXT49" s="63"/>
      <c r="QXU49" s="63"/>
      <c r="QXV49" s="63"/>
      <c r="QXW49" s="63"/>
      <c r="QXX49" s="63"/>
      <c r="QXY49" s="63"/>
      <c r="QXZ49" s="63"/>
      <c r="QYA49" s="63"/>
      <c r="QYB49" s="63"/>
      <c r="QYC49" s="63"/>
      <c r="QYD49" s="63"/>
      <c r="QYE49" s="63"/>
      <c r="QYF49" s="63"/>
      <c r="QYG49" s="63"/>
      <c r="QYH49" s="63"/>
      <c r="QYI49" s="63"/>
      <c r="QYJ49" s="63"/>
      <c r="QYK49" s="63"/>
      <c r="QYL49" s="63"/>
      <c r="QYM49" s="63"/>
      <c r="QYN49" s="63"/>
      <c r="QYO49" s="63"/>
      <c r="QYP49" s="63"/>
      <c r="QYQ49" s="63"/>
      <c r="QYR49" s="63"/>
      <c r="QYS49" s="63"/>
      <c r="QYT49" s="63"/>
      <c r="QYU49" s="63"/>
      <c r="QYV49" s="63"/>
      <c r="QYW49" s="63"/>
      <c r="QYX49" s="63"/>
      <c r="QYY49" s="63"/>
      <c r="QYZ49" s="63"/>
      <c r="QZA49" s="63"/>
      <c r="QZB49" s="63"/>
      <c r="QZC49" s="63"/>
      <c r="QZD49" s="63"/>
      <c r="QZE49" s="63"/>
      <c r="QZF49" s="63"/>
      <c r="QZG49" s="63"/>
      <c r="QZH49" s="63"/>
      <c r="QZI49" s="63"/>
      <c r="QZJ49" s="63"/>
      <c r="QZK49" s="63"/>
      <c r="QZL49" s="63"/>
      <c r="QZM49" s="63"/>
      <c r="QZN49" s="63"/>
      <c r="QZO49" s="63"/>
      <c r="QZP49" s="63"/>
      <c r="QZQ49" s="63"/>
      <c r="QZR49" s="63"/>
      <c r="QZS49" s="63"/>
      <c r="QZT49" s="63"/>
      <c r="QZU49" s="63"/>
      <c r="QZV49" s="63"/>
      <c r="QZW49" s="63"/>
      <c r="QZX49" s="63"/>
      <c r="QZY49" s="63"/>
      <c r="QZZ49" s="63"/>
      <c r="RAA49" s="63"/>
      <c r="RAB49" s="63"/>
      <c r="RAC49" s="63"/>
      <c r="RAD49" s="63"/>
      <c r="RAE49" s="63"/>
      <c r="RAF49" s="63"/>
      <c r="RAG49" s="63"/>
      <c r="RAH49" s="63"/>
      <c r="RAI49" s="63"/>
      <c r="RAJ49" s="63"/>
      <c r="RAK49" s="63"/>
      <c r="RAL49" s="63"/>
      <c r="RAM49" s="63"/>
      <c r="RAN49" s="63"/>
      <c r="RAO49" s="63"/>
      <c r="RAP49" s="63"/>
      <c r="RAQ49" s="63"/>
      <c r="RAR49" s="63"/>
      <c r="RAS49" s="63"/>
      <c r="RAT49" s="63"/>
      <c r="RAU49" s="63"/>
      <c r="RAV49" s="63"/>
      <c r="RAW49" s="63"/>
      <c r="RAX49" s="63"/>
      <c r="RAY49" s="63"/>
      <c r="RAZ49" s="63"/>
      <c r="RBA49" s="63"/>
      <c r="RBB49" s="63"/>
      <c r="RBC49" s="63"/>
      <c r="RBD49" s="63"/>
      <c r="RBE49" s="63"/>
      <c r="RBF49" s="63"/>
      <c r="RBG49" s="63"/>
      <c r="RBH49" s="63"/>
      <c r="RBI49" s="63"/>
      <c r="RBJ49" s="63"/>
      <c r="RBK49" s="63"/>
      <c r="RBL49" s="63"/>
      <c r="RBM49" s="63"/>
      <c r="RBN49" s="63"/>
      <c r="RBO49" s="63"/>
      <c r="RBP49" s="63"/>
      <c r="RBQ49" s="63"/>
      <c r="RBR49" s="63"/>
      <c r="RBS49" s="63"/>
      <c r="RBT49" s="63"/>
      <c r="RBU49" s="63"/>
      <c r="RBV49" s="63"/>
      <c r="RBW49" s="63"/>
      <c r="RBX49" s="63"/>
      <c r="RBY49" s="63"/>
      <c r="RBZ49" s="63"/>
      <c r="RCA49" s="63"/>
      <c r="RCB49" s="63"/>
      <c r="RCC49" s="63"/>
      <c r="RCD49" s="63"/>
      <c r="RCE49" s="63"/>
      <c r="RCF49" s="63"/>
      <c r="RCG49" s="63"/>
      <c r="RCH49" s="63"/>
      <c r="RCI49" s="63"/>
      <c r="RCJ49" s="63"/>
      <c r="RCK49" s="63"/>
      <c r="RCL49" s="63"/>
      <c r="RCM49" s="63"/>
      <c r="RCN49" s="63"/>
      <c r="RCO49" s="63"/>
      <c r="RCP49" s="63"/>
      <c r="RCQ49" s="63"/>
      <c r="RCR49" s="63"/>
      <c r="RCS49" s="63"/>
      <c r="RCT49" s="63"/>
      <c r="RCU49" s="63"/>
      <c r="RCV49" s="63"/>
      <c r="RCW49" s="63"/>
      <c r="RCX49" s="63"/>
      <c r="RCY49" s="63"/>
      <c r="RCZ49" s="63"/>
      <c r="RDA49" s="63"/>
      <c r="RDB49" s="63"/>
      <c r="RDC49" s="63"/>
      <c r="RDD49" s="63"/>
      <c r="RDE49" s="63"/>
      <c r="RDF49" s="63"/>
      <c r="RDG49" s="63"/>
      <c r="RDH49" s="63"/>
      <c r="RDI49" s="63"/>
      <c r="RDJ49" s="63"/>
      <c r="RDK49" s="63"/>
      <c r="RDL49" s="63"/>
      <c r="RDM49" s="63"/>
      <c r="RDN49" s="63"/>
      <c r="RDO49" s="63"/>
      <c r="RDP49" s="63"/>
      <c r="RDQ49" s="63"/>
      <c r="RDR49" s="63"/>
      <c r="RDS49" s="63"/>
      <c r="RDT49" s="63"/>
      <c r="RDU49" s="63"/>
      <c r="RDV49" s="63"/>
      <c r="RDW49" s="63"/>
      <c r="RDX49" s="63"/>
      <c r="RDY49" s="63"/>
      <c r="RDZ49" s="63"/>
      <c r="REA49" s="63"/>
      <c r="REB49" s="63"/>
      <c r="REC49" s="63"/>
      <c r="RED49" s="63"/>
      <c r="REE49" s="63"/>
      <c r="REF49" s="63"/>
      <c r="REG49" s="63"/>
      <c r="REH49" s="63"/>
      <c r="REI49" s="63"/>
      <c r="REJ49" s="63"/>
      <c r="REK49" s="63"/>
      <c r="REL49" s="63"/>
      <c r="REM49" s="63"/>
      <c r="REN49" s="63"/>
      <c r="REO49" s="63"/>
      <c r="REP49" s="63"/>
      <c r="REQ49" s="63"/>
      <c r="RER49" s="63"/>
      <c r="RES49" s="63"/>
      <c r="RET49" s="63"/>
      <c r="REU49" s="63"/>
      <c r="REV49" s="63"/>
      <c r="REW49" s="63"/>
      <c r="REX49" s="63"/>
      <c r="REY49" s="63"/>
      <c r="REZ49" s="63"/>
      <c r="RFA49" s="63"/>
      <c r="RFB49" s="63"/>
      <c r="RFC49" s="63"/>
      <c r="RFD49" s="63"/>
      <c r="RFE49" s="63"/>
      <c r="RFF49" s="63"/>
      <c r="RFG49" s="63"/>
      <c r="RFH49" s="63"/>
      <c r="RFI49" s="63"/>
      <c r="RFJ49" s="63"/>
      <c r="RFK49" s="63"/>
      <c r="RFL49" s="63"/>
      <c r="RFM49" s="63"/>
      <c r="RFN49" s="63"/>
      <c r="RFO49" s="63"/>
      <c r="RFP49" s="63"/>
      <c r="RFQ49" s="63"/>
      <c r="RFR49" s="63"/>
      <c r="RFS49" s="63"/>
      <c r="RFT49" s="63"/>
      <c r="RFU49" s="63"/>
      <c r="RFV49" s="63"/>
      <c r="RFW49" s="63"/>
      <c r="RFX49" s="63"/>
      <c r="RFY49" s="63"/>
      <c r="RFZ49" s="63"/>
      <c r="RGA49" s="63"/>
      <c r="RGB49" s="63"/>
      <c r="RGC49" s="63"/>
      <c r="RGD49" s="63"/>
      <c r="RGE49" s="63"/>
      <c r="RGF49" s="63"/>
      <c r="RGG49" s="63"/>
      <c r="RGH49" s="63"/>
      <c r="RGI49" s="63"/>
      <c r="RGJ49" s="63"/>
      <c r="RGK49" s="63"/>
      <c r="RGL49" s="63"/>
      <c r="RGM49" s="63"/>
      <c r="RGN49" s="63"/>
      <c r="RGO49" s="63"/>
      <c r="RGP49" s="63"/>
      <c r="RGQ49" s="63"/>
      <c r="RGR49" s="63"/>
      <c r="RGS49" s="63"/>
      <c r="RGT49" s="63"/>
      <c r="RGU49" s="63"/>
      <c r="RGV49" s="63"/>
      <c r="RGW49" s="63"/>
      <c r="RGX49" s="63"/>
      <c r="RGY49" s="63"/>
      <c r="RGZ49" s="63"/>
      <c r="RHA49" s="63"/>
      <c r="RHB49" s="63"/>
      <c r="RHC49" s="63"/>
      <c r="RHD49" s="63"/>
      <c r="RHE49" s="63"/>
      <c r="RHF49" s="63"/>
      <c r="RHG49" s="63"/>
      <c r="RHH49" s="63"/>
      <c r="RHI49" s="63"/>
      <c r="RHJ49" s="63"/>
      <c r="RHK49" s="63"/>
      <c r="RHL49" s="63"/>
      <c r="RHM49" s="63"/>
      <c r="RHN49" s="63"/>
      <c r="RHO49" s="63"/>
      <c r="RHP49" s="63"/>
      <c r="RHQ49" s="63"/>
      <c r="RHR49" s="63"/>
      <c r="RHS49" s="63"/>
      <c r="RHT49" s="63"/>
      <c r="RHU49" s="63"/>
      <c r="RHV49" s="63"/>
      <c r="RHW49" s="63"/>
      <c r="RHX49" s="63"/>
      <c r="RHY49" s="63"/>
      <c r="RHZ49" s="63"/>
      <c r="RIA49" s="63"/>
      <c r="RIB49" s="63"/>
      <c r="RIC49" s="63"/>
      <c r="RID49" s="63"/>
      <c r="RIE49" s="63"/>
      <c r="RIF49" s="63"/>
      <c r="RIG49" s="63"/>
      <c r="RIH49" s="63"/>
      <c r="RII49" s="63"/>
      <c r="RIJ49" s="63"/>
      <c r="RIK49" s="63"/>
      <c r="RIL49" s="63"/>
      <c r="RIM49" s="63"/>
      <c r="RIN49" s="63"/>
      <c r="RIO49" s="63"/>
      <c r="RIP49" s="63"/>
      <c r="RIQ49" s="63"/>
      <c r="RIR49" s="63"/>
      <c r="RIS49" s="63"/>
      <c r="RIT49" s="63"/>
      <c r="RIU49" s="63"/>
      <c r="RIV49" s="63"/>
      <c r="RIW49" s="63"/>
      <c r="RIX49" s="63"/>
      <c r="RIY49" s="63"/>
      <c r="RIZ49" s="63"/>
      <c r="RJA49" s="63"/>
      <c r="RJB49" s="63"/>
      <c r="RJC49" s="63"/>
      <c r="RJD49" s="63"/>
      <c r="RJE49" s="63"/>
      <c r="RJF49" s="63"/>
      <c r="RJG49" s="63"/>
      <c r="RJH49" s="63"/>
      <c r="RJI49" s="63"/>
      <c r="RJJ49" s="63"/>
      <c r="RJK49" s="63"/>
      <c r="RJL49" s="63"/>
      <c r="RJM49" s="63"/>
      <c r="RJN49" s="63"/>
      <c r="RJO49" s="63"/>
      <c r="RJP49" s="63"/>
      <c r="RJQ49" s="63"/>
      <c r="RJR49" s="63"/>
      <c r="RJS49" s="63"/>
      <c r="RJT49" s="63"/>
      <c r="RJU49" s="63"/>
      <c r="RJV49" s="63"/>
      <c r="RJW49" s="63"/>
      <c r="RJX49" s="63"/>
      <c r="RJY49" s="63"/>
      <c r="RJZ49" s="63"/>
      <c r="RKA49" s="63"/>
      <c r="RKB49" s="63"/>
      <c r="RKC49" s="63"/>
      <c r="RKD49" s="63"/>
      <c r="RKE49" s="63"/>
      <c r="RKF49" s="63"/>
      <c r="RKG49" s="63"/>
      <c r="RKH49" s="63"/>
      <c r="RKI49" s="63"/>
      <c r="RKJ49" s="63"/>
      <c r="RKK49" s="63"/>
      <c r="RKL49" s="63"/>
      <c r="RKM49" s="63"/>
      <c r="RKN49" s="63"/>
      <c r="RKO49" s="63"/>
      <c r="RKP49" s="63"/>
      <c r="RKQ49" s="63"/>
      <c r="RKR49" s="63"/>
      <c r="RKS49" s="63"/>
      <c r="RKT49" s="63"/>
      <c r="RKU49" s="63"/>
      <c r="RKV49" s="63"/>
      <c r="RKW49" s="63"/>
      <c r="RKX49" s="63"/>
      <c r="RKY49" s="63"/>
      <c r="RKZ49" s="63"/>
      <c r="RLA49" s="63"/>
      <c r="RLB49" s="63"/>
      <c r="RLC49" s="63"/>
      <c r="RLD49" s="63"/>
      <c r="RLE49" s="63"/>
      <c r="RLF49" s="63"/>
      <c r="RLG49" s="63"/>
      <c r="RLH49" s="63"/>
      <c r="RLI49" s="63"/>
      <c r="RLJ49" s="63"/>
      <c r="RLK49" s="63"/>
      <c r="RLL49" s="63"/>
      <c r="RLM49" s="63"/>
      <c r="RLN49" s="63"/>
      <c r="RLO49" s="63"/>
      <c r="RLP49" s="63"/>
      <c r="RLQ49" s="63"/>
      <c r="RLR49" s="63"/>
      <c r="RLS49" s="63"/>
      <c r="RLT49" s="63"/>
      <c r="RLU49" s="63"/>
      <c r="RLV49" s="63"/>
      <c r="RLW49" s="63"/>
      <c r="RLX49" s="63"/>
      <c r="RLY49" s="63"/>
      <c r="RLZ49" s="63"/>
      <c r="RMA49" s="63"/>
      <c r="RMB49" s="63"/>
      <c r="RMC49" s="63"/>
      <c r="RMD49" s="63"/>
      <c r="RME49" s="63"/>
      <c r="RMF49" s="63"/>
      <c r="RMG49" s="63"/>
      <c r="RMH49" s="63"/>
      <c r="RMI49" s="63"/>
      <c r="RMJ49" s="63"/>
      <c r="RMK49" s="63"/>
      <c r="RML49" s="63"/>
      <c r="RMM49" s="63"/>
      <c r="RMN49" s="63"/>
      <c r="RMO49" s="63"/>
      <c r="RMP49" s="63"/>
      <c r="RMQ49" s="63"/>
      <c r="RMR49" s="63"/>
      <c r="RMS49" s="63"/>
      <c r="RMT49" s="63"/>
      <c r="RMU49" s="63"/>
      <c r="RMV49" s="63"/>
      <c r="RMW49" s="63"/>
      <c r="RMX49" s="63"/>
      <c r="RMY49" s="63"/>
      <c r="RMZ49" s="63"/>
      <c r="RNA49" s="63"/>
      <c r="RNB49" s="63"/>
      <c r="RNC49" s="63"/>
      <c r="RND49" s="63"/>
      <c r="RNE49" s="63"/>
      <c r="RNF49" s="63"/>
      <c r="RNG49" s="63"/>
      <c r="RNH49" s="63"/>
      <c r="RNI49" s="63"/>
      <c r="RNJ49" s="63"/>
      <c r="RNK49" s="63"/>
      <c r="RNL49" s="63"/>
      <c r="RNM49" s="63"/>
      <c r="RNN49" s="63"/>
      <c r="RNO49" s="63"/>
      <c r="RNP49" s="63"/>
      <c r="RNQ49" s="63"/>
      <c r="RNR49" s="63"/>
      <c r="RNS49" s="63"/>
      <c r="RNT49" s="63"/>
      <c r="RNU49" s="63"/>
      <c r="RNV49" s="63"/>
      <c r="RNW49" s="63"/>
      <c r="RNX49" s="63"/>
      <c r="RNY49" s="63"/>
      <c r="RNZ49" s="63"/>
      <c r="ROA49" s="63"/>
      <c r="ROB49" s="63"/>
      <c r="ROC49" s="63"/>
      <c r="ROD49" s="63"/>
      <c r="ROE49" s="63"/>
      <c r="ROF49" s="63"/>
      <c r="ROG49" s="63"/>
      <c r="ROH49" s="63"/>
      <c r="ROI49" s="63"/>
      <c r="ROJ49" s="63"/>
      <c r="ROK49" s="63"/>
      <c r="ROL49" s="63"/>
      <c r="ROM49" s="63"/>
      <c r="RON49" s="63"/>
      <c r="ROO49" s="63"/>
      <c r="ROP49" s="63"/>
      <c r="ROQ49" s="63"/>
      <c r="ROR49" s="63"/>
      <c r="ROS49" s="63"/>
      <c r="ROT49" s="63"/>
      <c r="ROU49" s="63"/>
      <c r="ROV49" s="63"/>
      <c r="ROW49" s="63"/>
      <c r="ROX49" s="63"/>
      <c r="ROY49" s="63"/>
      <c r="ROZ49" s="63"/>
      <c r="RPA49" s="63"/>
      <c r="RPB49" s="63"/>
      <c r="RPC49" s="63"/>
      <c r="RPD49" s="63"/>
      <c r="RPE49" s="63"/>
      <c r="RPF49" s="63"/>
      <c r="RPG49" s="63"/>
      <c r="RPH49" s="63"/>
      <c r="RPI49" s="63"/>
      <c r="RPJ49" s="63"/>
      <c r="RPK49" s="63"/>
      <c r="RPL49" s="63"/>
      <c r="RPM49" s="63"/>
      <c r="RPN49" s="63"/>
      <c r="RPO49" s="63"/>
      <c r="RPP49" s="63"/>
      <c r="RPQ49" s="63"/>
      <c r="RPR49" s="63"/>
      <c r="RPS49" s="63"/>
      <c r="RPT49" s="63"/>
      <c r="RPU49" s="63"/>
      <c r="RPV49" s="63"/>
      <c r="RPW49" s="63"/>
      <c r="RPX49" s="63"/>
      <c r="RPY49" s="63"/>
      <c r="RPZ49" s="63"/>
      <c r="RQA49" s="63"/>
      <c r="RQB49" s="63"/>
      <c r="RQC49" s="63"/>
      <c r="RQD49" s="63"/>
      <c r="RQE49" s="63"/>
      <c r="RQF49" s="63"/>
      <c r="RQG49" s="63"/>
      <c r="RQH49" s="63"/>
      <c r="RQI49" s="63"/>
      <c r="RQJ49" s="63"/>
      <c r="RQK49" s="63"/>
      <c r="RQL49" s="63"/>
      <c r="RQM49" s="63"/>
      <c r="RQN49" s="63"/>
      <c r="RQO49" s="63"/>
      <c r="RQP49" s="63"/>
      <c r="RQQ49" s="63"/>
      <c r="RQR49" s="63"/>
      <c r="RQS49" s="63"/>
      <c r="RQT49" s="63"/>
      <c r="RQU49" s="63"/>
      <c r="RQV49" s="63"/>
      <c r="RQW49" s="63"/>
      <c r="RQX49" s="63"/>
      <c r="RQY49" s="63"/>
      <c r="RQZ49" s="63"/>
      <c r="RRA49" s="63"/>
      <c r="RRB49" s="63"/>
      <c r="RRC49" s="63"/>
      <c r="RRD49" s="63"/>
      <c r="RRE49" s="63"/>
      <c r="RRF49" s="63"/>
      <c r="RRG49" s="63"/>
      <c r="RRH49" s="63"/>
      <c r="RRI49" s="63"/>
      <c r="RRJ49" s="63"/>
      <c r="RRK49" s="63"/>
      <c r="RRL49" s="63"/>
      <c r="RRM49" s="63"/>
      <c r="RRN49" s="63"/>
      <c r="RRO49" s="63"/>
      <c r="RRP49" s="63"/>
      <c r="RRQ49" s="63"/>
      <c r="RRR49" s="63"/>
      <c r="RRS49" s="63"/>
      <c r="RRT49" s="63"/>
      <c r="RRU49" s="63"/>
      <c r="RRV49" s="63"/>
      <c r="RRW49" s="63"/>
      <c r="RRX49" s="63"/>
      <c r="RRY49" s="63"/>
      <c r="RRZ49" s="63"/>
      <c r="RSA49" s="63"/>
      <c r="RSB49" s="63"/>
      <c r="RSC49" s="63"/>
      <c r="RSD49" s="63"/>
      <c r="RSE49" s="63"/>
      <c r="RSF49" s="63"/>
      <c r="RSG49" s="63"/>
      <c r="RSH49" s="63"/>
      <c r="RSI49" s="63"/>
      <c r="RSJ49" s="63"/>
      <c r="RSK49" s="63"/>
      <c r="RSL49" s="63"/>
      <c r="RSM49" s="63"/>
      <c r="RSN49" s="63"/>
      <c r="RSO49" s="63"/>
      <c r="RSP49" s="63"/>
      <c r="RSQ49" s="63"/>
      <c r="RSR49" s="63"/>
      <c r="RSS49" s="63"/>
      <c r="RST49" s="63"/>
      <c r="RSU49" s="63"/>
      <c r="RSV49" s="63"/>
      <c r="RSW49" s="63"/>
      <c r="RSX49" s="63"/>
      <c r="RSY49" s="63"/>
      <c r="RSZ49" s="63"/>
      <c r="RTA49" s="63"/>
      <c r="RTB49" s="63"/>
      <c r="RTC49" s="63"/>
      <c r="RTD49" s="63"/>
      <c r="RTE49" s="63"/>
      <c r="RTF49" s="63"/>
      <c r="RTG49" s="63"/>
      <c r="RTH49" s="63"/>
      <c r="RTI49" s="63"/>
      <c r="RTJ49" s="63"/>
      <c r="RTK49" s="63"/>
      <c r="RTL49" s="63"/>
      <c r="RTM49" s="63"/>
      <c r="RTN49" s="63"/>
      <c r="RTO49" s="63"/>
      <c r="RTP49" s="63"/>
      <c r="RTQ49" s="63"/>
      <c r="RTR49" s="63"/>
      <c r="RTS49" s="63"/>
      <c r="RTT49" s="63"/>
      <c r="RTU49" s="63"/>
      <c r="RTV49" s="63"/>
      <c r="RTW49" s="63"/>
      <c r="RTX49" s="63"/>
      <c r="RTY49" s="63"/>
      <c r="RTZ49" s="63"/>
      <c r="RUA49" s="63"/>
      <c r="RUB49" s="63"/>
      <c r="RUC49" s="63"/>
      <c r="RUD49" s="63"/>
      <c r="RUE49" s="63"/>
      <c r="RUF49" s="63"/>
      <c r="RUG49" s="63"/>
      <c r="RUH49" s="63"/>
      <c r="RUI49" s="63"/>
      <c r="RUJ49" s="63"/>
      <c r="RUK49" s="63"/>
      <c r="RUL49" s="63"/>
      <c r="RUM49" s="63"/>
      <c r="RUN49" s="63"/>
      <c r="RUO49" s="63"/>
      <c r="RUP49" s="63"/>
      <c r="RUQ49" s="63"/>
      <c r="RUR49" s="63"/>
      <c r="RUS49" s="63"/>
      <c r="RUT49" s="63"/>
      <c r="RUU49" s="63"/>
      <c r="RUV49" s="63"/>
      <c r="RUW49" s="63"/>
      <c r="RUX49" s="63"/>
      <c r="RUY49" s="63"/>
      <c r="RUZ49" s="63"/>
      <c r="RVA49" s="63"/>
      <c r="RVB49" s="63"/>
      <c r="RVC49" s="63"/>
      <c r="RVD49" s="63"/>
      <c r="RVE49" s="63"/>
      <c r="RVF49" s="63"/>
      <c r="RVG49" s="63"/>
      <c r="RVH49" s="63"/>
      <c r="RVI49" s="63"/>
      <c r="RVJ49" s="63"/>
      <c r="RVK49" s="63"/>
      <c r="RVL49" s="63"/>
      <c r="RVM49" s="63"/>
      <c r="RVN49" s="63"/>
      <c r="RVO49" s="63"/>
      <c r="RVP49" s="63"/>
      <c r="RVQ49" s="63"/>
      <c r="RVR49" s="63"/>
      <c r="RVS49" s="63"/>
      <c r="RVT49" s="63"/>
      <c r="RVU49" s="63"/>
      <c r="RVV49" s="63"/>
      <c r="RVW49" s="63"/>
      <c r="RVX49" s="63"/>
      <c r="RVY49" s="63"/>
      <c r="RVZ49" s="63"/>
      <c r="RWA49" s="63"/>
      <c r="RWB49" s="63"/>
      <c r="RWC49" s="63"/>
      <c r="RWD49" s="63"/>
      <c r="RWE49" s="63"/>
      <c r="RWF49" s="63"/>
      <c r="RWG49" s="63"/>
      <c r="RWH49" s="63"/>
      <c r="RWI49" s="63"/>
      <c r="RWJ49" s="63"/>
      <c r="RWK49" s="63"/>
      <c r="RWL49" s="63"/>
      <c r="RWM49" s="63"/>
      <c r="RWN49" s="63"/>
      <c r="RWO49" s="63"/>
      <c r="RWP49" s="63"/>
      <c r="RWQ49" s="63"/>
      <c r="RWR49" s="63"/>
      <c r="RWS49" s="63"/>
      <c r="RWT49" s="63"/>
      <c r="RWU49" s="63"/>
      <c r="RWV49" s="63"/>
      <c r="RWW49" s="63"/>
      <c r="RWX49" s="63"/>
      <c r="RWY49" s="63"/>
      <c r="RWZ49" s="63"/>
      <c r="RXA49" s="63"/>
      <c r="RXB49" s="63"/>
      <c r="RXC49" s="63"/>
      <c r="RXD49" s="63"/>
      <c r="RXE49" s="63"/>
      <c r="RXF49" s="63"/>
      <c r="RXG49" s="63"/>
      <c r="RXH49" s="63"/>
      <c r="RXI49" s="63"/>
      <c r="RXJ49" s="63"/>
      <c r="RXK49" s="63"/>
      <c r="RXL49" s="63"/>
      <c r="RXM49" s="63"/>
      <c r="RXN49" s="63"/>
      <c r="RXO49" s="63"/>
      <c r="RXP49" s="63"/>
      <c r="RXQ49" s="63"/>
      <c r="RXR49" s="63"/>
      <c r="RXS49" s="63"/>
      <c r="RXT49" s="63"/>
      <c r="RXU49" s="63"/>
      <c r="RXV49" s="63"/>
      <c r="RXW49" s="63"/>
      <c r="RXX49" s="63"/>
      <c r="RXY49" s="63"/>
      <c r="RXZ49" s="63"/>
      <c r="RYA49" s="63"/>
      <c r="RYB49" s="63"/>
      <c r="RYC49" s="63"/>
      <c r="RYD49" s="63"/>
      <c r="RYE49" s="63"/>
      <c r="RYF49" s="63"/>
      <c r="RYG49" s="63"/>
      <c r="RYH49" s="63"/>
      <c r="RYI49" s="63"/>
      <c r="RYJ49" s="63"/>
      <c r="RYK49" s="63"/>
      <c r="RYL49" s="63"/>
      <c r="RYM49" s="63"/>
      <c r="RYN49" s="63"/>
      <c r="RYO49" s="63"/>
      <c r="RYP49" s="63"/>
      <c r="RYQ49" s="63"/>
      <c r="RYR49" s="63"/>
      <c r="RYS49" s="63"/>
      <c r="RYT49" s="63"/>
      <c r="RYU49" s="63"/>
      <c r="RYV49" s="63"/>
      <c r="RYW49" s="63"/>
      <c r="RYX49" s="63"/>
      <c r="RYY49" s="63"/>
      <c r="RYZ49" s="63"/>
      <c r="RZA49" s="63"/>
      <c r="RZB49" s="63"/>
      <c r="RZC49" s="63"/>
      <c r="RZD49" s="63"/>
      <c r="RZE49" s="63"/>
      <c r="RZF49" s="63"/>
      <c r="RZG49" s="63"/>
      <c r="RZH49" s="63"/>
      <c r="RZI49" s="63"/>
      <c r="RZJ49" s="63"/>
      <c r="RZK49" s="63"/>
      <c r="RZL49" s="63"/>
      <c r="RZM49" s="63"/>
      <c r="RZN49" s="63"/>
      <c r="RZO49" s="63"/>
      <c r="RZP49" s="63"/>
      <c r="RZQ49" s="63"/>
      <c r="RZR49" s="63"/>
      <c r="RZS49" s="63"/>
      <c r="RZT49" s="63"/>
      <c r="RZU49" s="63"/>
      <c r="RZV49" s="63"/>
      <c r="RZW49" s="63"/>
      <c r="RZX49" s="63"/>
      <c r="RZY49" s="63"/>
      <c r="RZZ49" s="63"/>
      <c r="SAA49" s="63"/>
      <c r="SAB49" s="63"/>
      <c r="SAC49" s="63"/>
      <c r="SAD49" s="63"/>
      <c r="SAE49" s="63"/>
      <c r="SAF49" s="63"/>
      <c r="SAG49" s="63"/>
      <c r="SAH49" s="63"/>
      <c r="SAI49" s="63"/>
      <c r="SAJ49" s="63"/>
      <c r="SAK49" s="63"/>
      <c r="SAL49" s="63"/>
      <c r="SAM49" s="63"/>
      <c r="SAN49" s="63"/>
      <c r="SAO49" s="63"/>
      <c r="SAP49" s="63"/>
      <c r="SAQ49" s="63"/>
      <c r="SAR49" s="63"/>
      <c r="SAS49" s="63"/>
      <c r="SAT49" s="63"/>
      <c r="SAU49" s="63"/>
      <c r="SAV49" s="63"/>
      <c r="SAW49" s="63"/>
      <c r="SAX49" s="63"/>
      <c r="SAY49" s="63"/>
      <c r="SAZ49" s="63"/>
      <c r="SBA49" s="63"/>
      <c r="SBB49" s="63"/>
      <c r="SBC49" s="63"/>
      <c r="SBD49" s="63"/>
      <c r="SBE49" s="63"/>
      <c r="SBF49" s="63"/>
      <c r="SBG49" s="63"/>
      <c r="SBH49" s="63"/>
      <c r="SBI49" s="63"/>
      <c r="SBJ49" s="63"/>
      <c r="SBK49" s="63"/>
      <c r="SBL49" s="63"/>
      <c r="SBM49" s="63"/>
      <c r="SBN49" s="63"/>
      <c r="SBO49" s="63"/>
      <c r="SBP49" s="63"/>
      <c r="SBQ49" s="63"/>
      <c r="SBR49" s="63"/>
      <c r="SBS49" s="63"/>
      <c r="SBT49" s="63"/>
      <c r="SBU49" s="63"/>
      <c r="SBV49" s="63"/>
      <c r="SBW49" s="63"/>
      <c r="SBX49" s="63"/>
      <c r="SBY49" s="63"/>
      <c r="SBZ49" s="63"/>
      <c r="SCA49" s="63"/>
      <c r="SCB49" s="63"/>
      <c r="SCC49" s="63"/>
      <c r="SCD49" s="63"/>
      <c r="SCE49" s="63"/>
      <c r="SCF49" s="63"/>
      <c r="SCG49" s="63"/>
      <c r="SCH49" s="63"/>
      <c r="SCI49" s="63"/>
      <c r="SCJ49" s="63"/>
      <c r="SCK49" s="63"/>
      <c r="SCL49" s="63"/>
      <c r="SCM49" s="63"/>
      <c r="SCN49" s="63"/>
      <c r="SCO49" s="63"/>
      <c r="SCP49" s="63"/>
      <c r="SCQ49" s="63"/>
      <c r="SCR49" s="63"/>
      <c r="SCS49" s="63"/>
      <c r="SCT49" s="63"/>
      <c r="SCU49" s="63"/>
      <c r="SCV49" s="63"/>
      <c r="SCW49" s="63"/>
      <c r="SCX49" s="63"/>
      <c r="SCY49" s="63"/>
      <c r="SCZ49" s="63"/>
      <c r="SDA49" s="63"/>
      <c r="SDB49" s="63"/>
      <c r="SDC49" s="63"/>
      <c r="SDD49" s="63"/>
      <c r="SDE49" s="63"/>
      <c r="SDF49" s="63"/>
      <c r="SDG49" s="63"/>
      <c r="SDH49" s="63"/>
      <c r="SDI49" s="63"/>
      <c r="SDJ49" s="63"/>
      <c r="SDK49" s="63"/>
      <c r="SDL49" s="63"/>
      <c r="SDM49" s="63"/>
      <c r="SDN49" s="63"/>
      <c r="SDO49" s="63"/>
      <c r="SDP49" s="63"/>
      <c r="SDQ49" s="63"/>
      <c r="SDR49" s="63"/>
      <c r="SDS49" s="63"/>
      <c r="SDT49" s="63"/>
      <c r="SDU49" s="63"/>
      <c r="SDV49" s="63"/>
      <c r="SDW49" s="63"/>
      <c r="SDX49" s="63"/>
      <c r="SDY49" s="63"/>
      <c r="SDZ49" s="63"/>
      <c r="SEA49" s="63"/>
      <c r="SEB49" s="63"/>
      <c r="SEC49" s="63"/>
      <c r="SED49" s="63"/>
      <c r="SEE49" s="63"/>
      <c r="SEF49" s="63"/>
      <c r="SEG49" s="63"/>
      <c r="SEH49" s="63"/>
      <c r="SEI49" s="63"/>
      <c r="SEJ49" s="63"/>
      <c r="SEK49" s="63"/>
      <c r="SEL49" s="63"/>
      <c r="SEM49" s="63"/>
      <c r="SEN49" s="63"/>
      <c r="SEO49" s="63"/>
      <c r="SEP49" s="63"/>
      <c r="SEQ49" s="63"/>
      <c r="SER49" s="63"/>
      <c r="SES49" s="63"/>
      <c r="SET49" s="63"/>
      <c r="SEU49" s="63"/>
      <c r="SEV49" s="63"/>
      <c r="SEW49" s="63"/>
      <c r="SEX49" s="63"/>
      <c r="SEY49" s="63"/>
      <c r="SEZ49" s="63"/>
      <c r="SFA49" s="63"/>
      <c r="SFB49" s="63"/>
      <c r="SFC49" s="63"/>
      <c r="SFD49" s="63"/>
      <c r="SFE49" s="63"/>
      <c r="SFF49" s="63"/>
      <c r="SFG49" s="63"/>
      <c r="SFH49" s="63"/>
      <c r="SFI49" s="63"/>
      <c r="SFJ49" s="63"/>
      <c r="SFK49" s="63"/>
      <c r="SFL49" s="63"/>
      <c r="SFM49" s="63"/>
      <c r="SFN49" s="63"/>
      <c r="SFO49" s="63"/>
      <c r="SFP49" s="63"/>
      <c r="SFQ49" s="63"/>
      <c r="SFR49" s="63"/>
      <c r="SFS49" s="63"/>
      <c r="SFT49" s="63"/>
      <c r="SFU49" s="63"/>
      <c r="SFV49" s="63"/>
      <c r="SFW49" s="63"/>
      <c r="SFX49" s="63"/>
      <c r="SFY49" s="63"/>
      <c r="SFZ49" s="63"/>
      <c r="SGA49" s="63"/>
      <c r="SGB49" s="63"/>
      <c r="SGC49" s="63"/>
      <c r="SGD49" s="63"/>
      <c r="SGE49" s="63"/>
      <c r="SGF49" s="63"/>
      <c r="SGG49" s="63"/>
      <c r="SGH49" s="63"/>
      <c r="SGI49" s="63"/>
      <c r="SGJ49" s="63"/>
      <c r="SGK49" s="63"/>
      <c r="SGL49" s="63"/>
      <c r="SGM49" s="63"/>
      <c r="SGN49" s="63"/>
      <c r="SGO49" s="63"/>
      <c r="SGP49" s="63"/>
      <c r="SGQ49" s="63"/>
      <c r="SGR49" s="63"/>
      <c r="SGS49" s="63"/>
      <c r="SGT49" s="63"/>
      <c r="SGU49" s="63"/>
      <c r="SGV49" s="63"/>
      <c r="SGW49" s="63"/>
      <c r="SGX49" s="63"/>
      <c r="SGY49" s="63"/>
      <c r="SGZ49" s="63"/>
      <c r="SHA49" s="63"/>
      <c r="SHB49" s="63"/>
      <c r="SHC49" s="63"/>
      <c r="SHD49" s="63"/>
      <c r="SHE49" s="63"/>
      <c r="SHF49" s="63"/>
      <c r="SHG49" s="63"/>
      <c r="SHH49" s="63"/>
      <c r="SHI49" s="63"/>
      <c r="SHJ49" s="63"/>
      <c r="SHK49" s="63"/>
      <c r="SHL49" s="63"/>
      <c r="SHM49" s="63"/>
      <c r="SHN49" s="63"/>
      <c r="SHO49" s="63"/>
      <c r="SHP49" s="63"/>
      <c r="SHQ49" s="63"/>
      <c r="SHR49" s="63"/>
      <c r="SHS49" s="63"/>
      <c r="SHT49" s="63"/>
      <c r="SHU49" s="63"/>
      <c r="SHV49" s="63"/>
      <c r="SHW49" s="63"/>
      <c r="SHX49" s="63"/>
      <c r="SHY49" s="63"/>
      <c r="SHZ49" s="63"/>
      <c r="SIA49" s="63"/>
      <c r="SIB49" s="63"/>
      <c r="SIC49" s="63"/>
      <c r="SID49" s="63"/>
      <c r="SIE49" s="63"/>
      <c r="SIF49" s="63"/>
      <c r="SIG49" s="63"/>
      <c r="SIH49" s="63"/>
      <c r="SII49" s="63"/>
      <c r="SIJ49" s="63"/>
      <c r="SIK49" s="63"/>
      <c r="SIL49" s="63"/>
      <c r="SIM49" s="63"/>
      <c r="SIN49" s="63"/>
      <c r="SIO49" s="63"/>
      <c r="SIP49" s="63"/>
      <c r="SIQ49" s="63"/>
      <c r="SIR49" s="63"/>
      <c r="SIS49" s="63"/>
      <c r="SIT49" s="63"/>
      <c r="SIU49" s="63"/>
      <c r="SIV49" s="63"/>
      <c r="SIW49" s="63"/>
      <c r="SIX49" s="63"/>
      <c r="SIY49" s="63"/>
      <c r="SIZ49" s="63"/>
      <c r="SJA49" s="63"/>
      <c r="SJB49" s="63"/>
      <c r="SJC49" s="63"/>
      <c r="SJD49" s="63"/>
      <c r="SJE49" s="63"/>
      <c r="SJF49" s="63"/>
      <c r="SJG49" s="63"/>
      <c r="SJH49" s="63"/>
      <c r="SJI49" s="63"/>
      <c r="SJJ49" s="63"/>
      <c r="SJK49" s="63"/>
      <c r="SJL49" s="63"/>
      <c r="SJM49" s="63"/>
      <c r="SJN49" s="63"/>
      <c r="SJO49" s="63"/>
      <c r="SJP49" s="63"/>
      <c r="SJQ49" s="63"/>
      <c r="SJR49" s="63"/>
      <c r="SJS49" s="63"/>
      <c r="SJT49" s="63"/>
      <c r="SJU49" s="63"/>
      <c r="SJV49" s="63"/>
      <c r="SJW49" s="63"/>
      <c r="SJX49" s="63"/>
      <c r="SJY49" s="63"/>
      <c r="SJZ49" s="63"/>
      <c r="SKA49" s="63"/>
      <c r="SKB49" s="63"/>
      <c r="SKC49" s="63"/>
      <c r="SKD49" s="63"/>
      <c r="SKE49" s="63"/>
      <c r="SKF49" s="63"/>
      <c r="SKG49" s="63"/>
      <c r="SKH49" s="63"/>
      <c r="SKI49" s="63"/>
      <c r="SKJ49" s="63"/>
      <c r="SKK49" s="63"/>
      <c r="SKL49" s="63"/>
      <c r="SKM49" s="63"/>
      <c r="SKN49" s="63"/>
      <c r="SKO49" s="63"/>
      <c r="SKP49" s="63"/>
      <c r="SKQ49" s="63"/>
      <c r="SKR49" s="63"/>
      <c r="SKS49" s="63"/>
      <c r="SKT49" s="63"/>
      <c r="SKU49" s="63"/>
      <c r="SKV49" s="63"/>
      <c r="SKW49" s="63"/>
      <c r="SKX49" s="63"/>
      <c r="SKY49" s="63"/>
      <c r="SKZ49" s="63"/>
      <c r="SLA49" s="63"/>
      <c r="SLB49" s="63"/>
      <c r="SLC49" s="63"/>
      <c r="SLD49" s="63"/>
      <c r="SLE49" s="63"/>
      <c r="SLF49" s="63"/>
      <c r="SLG49" s="63"/>
      <c r="SLH49" s="63"/>
      <c r="SLI49" s="63"/>
      <c r="SLJ49" s="63"/>
      <c r="SLK49" s="63"/>
      <c r="SLL49" s="63"/>
      <c r="SLM49" s="63"/>
      <c r="SLN49" s="63"/>
      <c r="SLO49" s="63"/>
      <c r="SLP49" s="63"/>
      <c r="SLQ49" s="63"/>
      <c r="SLR49" s="63"/>
      <c r="SLS49" s="63"/>
      <c r="SLT49" s="63"/>
      <c r="SLU49" s="63"/>
      <c r="SLV49" s="63"/>
      <c r="SLW49" s="63"/>
      <c r="SLX49" s="63"/>
      <c r="SLY49" s="63"/>
      <c r="SLZ49" s="63"/>
      <c r="SMA49" s="63"/>
      <c r="SMB49" s="63"/>
      <c r="SMC49" s="63"/>
      <c r="SMD49" s="63"/>
      <c r="SME49" s="63"/>
      <c r="SMF49" s="63"/>
      <c r="SMG49" s="63"/>
      <c r="SMH49" s="63"/>
      <c r="SMI49" s="63"/>
      <c r="SMJ49" s="63"/>
      <c r="SMK49" s="63"/>
      <c r="SML49" s="63"/>
      <c r="SMM49" s="63"/>
      <c r="SMN49" s="63"/>
      <c r="SMO49" s="63"/>
      <c r="SMP49" s="63"/>
      <c r="SMQ49" s="63"/>
      <c r="SMR49" s="63"/>
      <c r="SMS49" s="63"/>
      <c r="SMT49" s="63"/>
      <c r="SMU49" s="63"/>
      <c r="SMV49" s="63"/>
      <c r="SMW49" s="63"/>
      <c r="SMX49" s="63"/>
      <c r="SMY49" s="63"/>
      <c r="SMZ49" s="63"/>
      <c r="SNA49" s="63"/>
      <c r="SNB49" s="63"/>
      <c r="SNC49" s="63"/>
      <c r="SND49" s="63"/>
      <c r="SNE49" s="63"/>
      <c r="SNF49" s="63"/>
      <c r="SNG49" s="63"/>
      <c r="SNH49" s="63"/>
      <c r="SNI49" s="63"/>
      <c r="SNJ49" s="63"/>
      <c r="SNK49" s="63"/>
      <c r="SNL49" s="63"/>
      <c r="SNM49" s="63"/>
      <c r="SNN49" s="63"/>
      <c r="SNO49" s="63"/>
      <c r="SNP49" s="63"/>
      <c r="SNQ49" s="63"/>
      <c r="SNR49" s="63"/>
      <c r="SNS49" s="63"/>
      <c r="SNT49" s="63"/>
      <c r="SNU49" s="63"/>
      <c r="SNV49" s="63"/>
      <c r="SNW49" s="63"/>
      <c r="SNX49" s="63"/>
      <c r="SNY49" s="63"/>
      <c r="SNZ49" s="63"/>
      <c r="SOA49" s="63"/>
      <c r="SOB49" s="63"/>
      <c r="SOC49" s="63"/>
      <c r="SOD49" s="63"/>
      <c r="SOE49" s="63"/>
      <c r="SOF49" s="63"/>
      <c r="SOG49" s="63"/>
      <c r="SOH49" s="63"/>
      <c r="SOI49" s="63"/>
      <c r="SOJ49" s="63"/>
      <c r="SOK49" s="63"/>
      <c r="SOL49" s="63"/>
      <c r="SOM49" s="63"/>
      <c r="SON49" s="63"/>
      <c r="SOO49" s="63"/>
      <c r="SOP49" s="63"/>
      <c r="SOQ49" s="63"/>
      <c r="SOR49" s="63"/>
      <c r="SOS49" s="63"/>
      <c r="SOT49" s="63"/>
      <c r="SOU49" s="63"/>
      <c r="SOV49" s="63"/>
      <c r="SOW49" s="63"/>
      <c r="SOX49" s="63"/>
      <c r="SOY49" s="63"/>
      <c r="SOZ49" s="63"/>
      <c r="SPA49" s="63"/>
      <c r="SPB49" s="63"/>
      <c r="SPC49" s="63"/>
      <c r="SPD49" s="63"/>
      <c r="SPE49" s="63"/>
      <c r="SPF49" s="63"/>
      <c r="SPG49" s="63"/>
      <c r="SPH49" s="63"/>
      <c r="SPI49" s="63"/>
      <c r="SPJ49" s="63"/>
      <c r="SPK49" s="63"/>
      <c r="SPL49" s="63"/>
      <c r="SPM49" s="63"/>
      <c r="SPN49" s="63"/>
      <c r="SPO49" s="63"/>
      <c r="SPP49" s="63"/>
      <c r="SPQ49" s="63"/>
      <c r="SPR49" s="63"/>
      <c r="SPS49" s="63"/>
      <c r="SPT49" s="63"/>
      <c r="SPU49" s="63"/>
      <c r="SPV49" s="63"/>
      <c r="SPW49" s="63"/>
      <c r="SPX49" s="63"/>
      <c r="SPY49" s="63"/>
      <c r="SPZ49" s="63"/>
      <c r="SQA49" s="63"/>
      <c r="SQB49" s="63"/>
      <c r="SQC49" s="63"/>
      <c r="SQD49" s="63"/>
      <c r="SQE49" s="63"/>
      <c r="SQF49" s="63"/>
      <c r="SQG49" s="63"/>
      <c r="SQH49" s="63"/>
      <c r="SQI49" s="63"/>
      <c r="SQJ49" s="63"/>
      <c r="SQK49" s="63"/>
      <c r="SQL49" s="63"/>
      <c r="SQM49" s="63"/>
      <c r="SQN49" s="63"/>
      <c r="SQO49" s="63"/>
      <c r="SQP49" s="63"/>
      <c r="SQQ49" s="63"/>
      <c r="SQR49" s="63"/>
      <c r="SQS49" s="63"/>
      <c r="SQT49" s="63"/>
      <c r="SQU49" s="63"/>
      <c r="SQV49" s="63"/>
      <c r="SQW49" s="63"/>
      <c r="SQX49" s="63"/>
      <c r="SQY49" s="63"/>
      <c r="SQZ49" s="63"/>
      <c r="SRA49" s="63"/>
      <c r="SRB49" s="63"/>
      <c r="SRC49" s="63"/>
      <c r="SRD49" s="63"/>
      <c r="SRE49" s="63"/>
      <c r="SRF49" s="63"/>
      <c r="SRG49" s="63"/>
      <c r="SRH49" s="63"/>
      <c r="SRI49" s="63"/>
      <c r="SRJ49" s="63"/>
      <c r="SRK49" s="63"/>
      <c r="SRL49" s="63"/>
      <c r="SRM49" s="63"/>
      <c r="SRN49" s="63"/>
      <c r="SRO49" s="63"/>
      <c r="SRP49" s="63"/>
      <c r="SRQ49" s="63"/>
      <c r="SRR49" s="63"/>
      <c r="SRS49" s="63"/>
      <c r="SRT49" s="63"/>
      <c r="SRU49" s="63"/>
      <c r="SRV49" s="63"/>
      <c r="SRW49" s="63"/>
      <c r="SRX49" s="63"/>
      <c r="SRY49" s="63"/>
      <c r="SRZ49" s="63"/>
      <c r="SSA49" s="63"/>
      <c r="SSB49" s="63"/>
      <c r="SSC49" s="63"/>
      <c r="SSD49" s="63"/>
      <c r="SSE49" s="63"/>
      <c r="SSF49" s="63"/>
      <c r="SSG49" s="63"/>
      <c r="SSH49" s="63"/>
      <c r="SSI49" s="63"/>
      <c r="SSJ49" s="63"/>
      <c r="SSK49" s="63"/>
      <c r="SSL49" s="63"/>
      <c r="SSM49" s="63"/>
      <c r="SSN49" s="63"/>
      <c r="SSO49" s="63"/>
      <c r="SSP49" s="63"/>
      <c r="SSQ49" s="63"/>
      <c r="SSR49" s="63"/>
      <c r="SSS49" s="63"/>
      <c r="SST49" s="63"/>
      <c r="SSU49" s="63"/>
      <c r="SSV49" s="63"/>
      <c r="SSW49" s="63"/>
      <c r="SSX49" s="63"/>
      <c r="SSY49" s="63"/>
      <c r="SSZ49" s="63"/>
      <c r="STA49" s="63"/>
      <c r="STB49" s="63"/>
      <c r="STC49" s="63"/>
      <c r="STD49" s="63"/>
      <c r="STE49" s="63"/>
      <c r="STF49" s="63"/>
      <c r="STG49" s="63"/>
      <c r="STH49" s="63"/>
      <c r="STI49" s="63"/>
      <c r="STJ49" s="63"/>
      <c r="STK49" s="63"/>
      <c r="STL49" s="63"/>
      <c r="STM49" s="63"/>
      <c r="STN49" s="63"/>
      <c r="STO49" s="63"/>
      <c r="STP49" s="63"/>
      <c r="STQ49" s="63"/>
      <c r="STR49" s="63"/>
      <c r="STS49" s="63"/>
      <c r="STT49" s="63"/>
      <c r="STU49" s="63"/>
      <c r="STV49" s="63"/>
      <c r="STW49" s="63"/>
      <c r="STX49" s="63"/>
      <c r="STY49" s="63"/>
      <c r="STZ49" s="63"/>
      <c r="SUA49" s="63"/>
      <c r="SUB49" s="63"/>
      <c r="SUC49" s="63"/>
      <c r="SUD49" s="63"/>
      <c r="SUE49" s="63"/>
      <c r="SUF49" s="63"/>
      <c r="SUG49" s="63"/>
      <c r="SUH49" s="63"/>
      <c r="SUI49" s="63"/>
      <c r="SUJ49" s="63"/>
      <c r="SUK49" s="63"/>
      <c r="SUL49" s="63"/>
      <c r="SUM49" s="63"/>
      <c r="SUN49" s="63"/>
      <c r="SUO49" s="63"/>
      <c r="SUP49" s="63"/>
      <c r="SUQ49" s="63"/>
      <c r="SUR49" s="63"/>
      <c r="SUS49" s="63"/>
      <c r="SUT49" s="63"/>
      <c r="SUU49" s="63"/>
      <c r="SUV49" s="63"/>
      <c r="SUW49" s="63"/>
      <c r="SUX49" s="63"/>
      <c r="SUY49" s="63"/>
      <c r="SUZ49" s="63"/>
      <c r="SVA49" s="63"/>
      <c r="SVB49" s="63"/>
      <c r="SVC49" s="63"/>
      <c r="SVD49" s="63"/>
      <c r="SVE49" s="63"/>
      <c r="SVF49" s="63"/>
      <c r="SVG49" s="63"/>
      <c r="SVH49" s="63"/>
      <c r="SVI49" s="63"/>
      <c r="SVJ49" s="63"/>
      <c r="SVK49" s="63"/>
      <c r="SVL49" s="63"/>
      <c r="SVM49" s="63"/>
      <c r="SVN49" s="63"/>
      <c r="SVO49" s="63"/>
      <c r="SVP49" s="63"/>
      <c r="SVQ49" s="63"/>
      <c r="SVR49" s="63"/>
      <c r="SVS49" s="63"/>
      <c r="SVT49" s="63"/>
      <c r="SVU49" s="63"/>
      <c r="SVV49" s="63"/>
      <c r="SVW49" s="63"/>
      <c r="SVX49" s="63"/>
      <c r="SVY49" s="63"/>
      <c r="SVZ49" s="63"/>
      <c r="SWA49" s="63"/>
      <c r="SWB49" s="63"/>
      <c r="SWC49" s="63"/>
      <c r="SWD49" s="63"/>
      <c r="SWE49" s="63"/>
      <c r="SWF49" s="63"/>
      <c r="SWG49" s="63"/>
      <c r="SWH49" s="63"/>
      <c r="SWI49" s="63"/>
      <c r="SWJ49" s="63"/>
      <c r="SWK49" s="63"/>
      <c r="SWL49" s="63"/>
      <c r="SWM49" s="63"/>
      <c r="SWN49" s="63"/>
      <c r="SWO49" s="63"/>
      <c r="SWP49" s="63"/>
      <c r="SWQ49" s="63"/>
      <c r="SWR49" s="63"/>
      <c r="SWS49" s="63"/>
      <c r="SWT49" s="63"/>
      <c r="SWU49" s="63"/>
      <c r="SWV49" s="63"/>
      <c r="SWW49" s="63"/>
      <c r="SWX49" s="63"/>
      <c r="SWY49" s="63"/>
      <c r="SWZ49" s="63"/>
      <c r="SXA49" s="63"/>
      <c r="SXB49" s="63"/>
      <c r="SXC49" s="63"/>
      <c r="SXD49" s="63"/>
      <c r="SXE49" s="63"/>
      <c r="SXF49" s="63"/>
      <c r="SXG49" s="63"/>
      <c r="SXH49" s="63"/>
      <c r="SXI49" s="63"/>
      <c r="SXJ49" s="63"/>
      <c r="SXK49" s="63"/>
      <c r="SXL49" s="63"/>
      <c r="SXM49" s="63"/>
      <c r="SXN49" s="63"/>
      <c r="SXO49" s="63"/>
      <c r="SXP49" s="63"/>
      <c r="SXQ49" s="63"/>
      <c r="SXR49" s="63"/>
      <c r="SXS49" s="63"/>
      <c r="SXT49" s="63"/>
      <c r="SXU49" s="63"/>
      <c r="SXV49" s="63"/>
      <c r="SXW49" s="63"/>
      <c r="SXX49" s="63"/>
      <c r="SXY49" s="63"/>
      <c r="SXZ49" s="63"/>
      <c r="SYA49" s="63"/>
      <c r="SYB49" s="63"/>
      <c r="SYC49" s="63"/>
      <c r="SYD49" s="63"/>
      <c r="SYE49" s="63"/>
      <c r="SYF49" s="63"/>
      <c r="SYG49" s="63"/>
      <c r="SYH49" s="63"/>
      <c r="SYI49" s="63"/>
      <c r="SYJ49" s="63"/>
      <c r="SYK49" s="63"/>
      <c r="SYL49" s="63"/>
      <c r="SYM49" s="63"/>
      <c r="SYN49" s="63"/>
      <c r="SYO49" s="63"/>
      <c r="SYP49" s="63"/>
      <c r="SYQ49" s="63"/>
      <c r="SYR49" s="63"/>
      <c r="SYS49" s="63"/>
      <c r="SYT49" s="63"/>
      <c r="SYU49" s="63"/>
      <c r="SYV49" s="63"/>
      <c r="SYW49" s="63"/>
      <c r="SYX49" s="63"/>
      <c r="SYY49" s="63"/>
      <c r="SYZ49" s="63"/>
      <c r="SZA49" s="63"/>
      <c r="SZB49" s="63"/>
      <c r="SZC49" s="63"/>
      <c r="SZD49" s="63"/>
      <c r="SZE49" s="63"/>
      <c r="SZF49" s="63"/>
      <c r="SZG49" s="63"/>
      <c r="SZH49" s="63"/>
      <c r="SZI49" s="63"/>
      <c r="SZJ49" s="63"/>
      <c r="SZK49" s="63"/>
      <c r="SZL49" s="63"/>
      <c r="SZM49" s="63"/>
      <c r="SZN49" s="63"/>
      <c r="SZO49" s="63"/>
      <c r="SZP49" s="63"/>
      <c r="SZQ49" s="63"/>
      <c r="SZR49" s="63"/>
      <c r="SZS49" s="63"/>
      <c r="SZT49" s="63"/>
      <c r="SZU49" s="63"/>
      <c r="SZV49" s="63"/>
      <c r="SZW49" s="63"/>
      <c r="SZX49" s="63"/>
      <c r="SZY49" s="63"/>
      <c r="SZZ49" s="63"/>
      <c r="TAA49" s="63"/>
      <c r="TAB49" s="63"/>
      <c r="TAC49" s="63"/>
      <c r="TAD49" s="63"/>
      <c r="TAE49" s="63"/>
      <c r="TAF49" s="63"/>
      <c r="TAG49" s="63"/>
      <c r="TAH49" s="63"/>
      <c r="TAI49" s="63"/>
      <c r="TAJ49" s="63"/>
      <c r="TAK49" s="63"/>
      <c r="TAL49" s="63"/>
      <c r="TAM49" s="63"/>
      <c r="TAN49" s="63"/>
      <c r="TAO49" s="63"/>
      <c r="TAP49" s="63"/>
      <c r="TAQ49" s="63"/>
      <c r="TAR49" s="63"/>
      <c r="TAS49" s="63"/>
      <c r="TAT49" s="63"/>
      <c r="TAU49" s="63"/>
      <c r="TAV49" s="63"/>
      <c r="TAW49" s="63"/>
      <c r="TAX49" s="63"/>
      <c r="TAY49" s="63"/>
      <c r="TAZ49" s="63"/>
      <c r="TBA49" s="63"/>
      <c r="TBB49" s="63"/>
      <c r="TBC49" s="63"/>
      <c r="TBD49" s="63"/>
      <c r="TBE49" s="63"/>
      <c r="TBF49" s="63"/>
      <c r="TBG49" s="63"/>
      <c r="TBH49" s="63"/>
      <c r="TBI49" s="63"/>
      <c r="TBJ49" s="63"/>
      <c r="TBK49" s="63"/>
      <c r="TBL49" s="63"/>
      <c r="TBM49" s="63"/>
      <c r="TBN49" s="63"/>
      <c r="TBO49" s="63"/>
      <c r="TBP49" s="63"/>
      <c r="TBQ49" s="63"/>
      <c r="TBR49" s="63"/>
      <c r="TBS49" s="63"/>
      <c r="TBT49" s="63"/>
      <c r="TBU49" s="63"/>
      <c r="TBV49" s="63"/>
      <c r="TBW49" s="63"/>
      <c r="TBX49" s="63"/>
      <c r="TBY49" s="63"/>
      <c r="TBZ49" s="63"/>
      <c r="TCA49" s="63"/>
      <c r="TCB49" s="63"/>
      <c r="TCC49" s="63"/>
      <c r="TCD49" s="63"/>
      <c r="TCE49" s="63"/>
      <c r="TCF49" s="63"/>
      <c r="TCG49" s="63"/>
      <c r="TCH49" s="63"/>
      <c r="TCI49" s="63"/>
      <c r="TCJ49" s="63"/>
      <c r="TCK49" s="63"/>
      <c r="TCL49" s="63"/>
      <c r="TCM49" s="63"/>
      <c r="TCN49" s="63"/>
      <c r="TCO49" s="63"/>
      <c r="TCP49" s="63"/>
      <c r="TCQ49" s="63"/>
      <c r="TCR49" s="63"/>
      <c r="TCS49" s="63"/>
      <c r="TCT49" s="63"/>
      <c r="TCU49" s="63"/>
      <c r="TCV49" s="63"/>
      <c r="TCW49" s="63"/>
      <c r="TCX49" s="63"/>
      <c r="TCY49" s="63"/>
      <c r="TCZ49" s="63"/>
      <c r="TDA49" s="63"/>
      <c r="TDB49" s="63"/>
      <c r="TDC49" s="63"/>
      <c r="TDD49" s="63"/>
      <c r="TDE49" s="63"/>
      <c r="TDF49" s="63"/>
      <c r="TDG49" s="63"/>
      <c r="TDH49" s="63"/>
      <c r="TDI49" s="63"/>
      <c r="TDJ49" s="63"/>
      <c r="TDK49" s="63"/>
      <c r="TDL49" s="63"/>
      <c r="TDM49" s="63"/>
      <c r="TDN49" s="63"/>
      <c r="TDO49" s="63"/>
      <c r="TDP49" s="63"/>
      <c r="TDQ49" s="63"/>
      <c r="TDR49" s="63"/>
      <c r="TDS49" s="63"/>
      <c r="TDT49" s="63"/>
      <c r="TDU49" s="63"/>
      <c r="TDV49" s="63"/>
      <c r="TDW49" s="63"/>
      <c r="TDX49" s="63"/>
      <c r="TDY49" s="63"/>
      <c r="TDZ49" s="63"/>
      <c r="TEA49" s="63"/>
      <c r="TEB49" s="63"/>
      <c r="TEC49" s="63"/>
      <c r="TED49" s="63"/>
      <c r="TEE49" s="63"/>
      <c r="TEF49" s="63"/>
      <c r="TEG49" s="63"/>
      <c r="TEH49" s="63"/>
      <c r="TEI49" s="63"/>
      <c r="TEJ49" s="63"/>
      <c r="TEK49" s="63"/>
      <c r="TEL49" s="63"/>
      <c r="TEM49" s="63"/>
      <c r="TEN49" s="63"/>
      <c r="TEO49" s="63"/>
      <c r="TEP49" s="63"/>
      <c r="TEQ49" s="63"/>
      <c r="TER49" s="63"/>
      <c r="TES49" s="63"/>
      <c r="TET49" s="63"/>
      <c r="TEU49" s="63"/>
      <c r="TEV49" s="63"/>
      <c r="TEW49" s="63"/>
      <c r="TEX49" s="63"/>
      <c r="TEY49" s="63"/>
      <c r="TEZ49" s="63"/>
      <c r="TFA49" s="63"/>
      <c r="TFB49" s="63"/>
      <c r="TFC49" s="63"/>
      <c r="TFD49" s="63"/>
      <c r="TFE49" s="63"/>
      <c r="TFF49" s="63"/>
      <c r="TFG49" s="63"/>
      <c r="TFH49" s="63"/>
      <c r="TFI49" s="63"/>
      <c r="TFJ49" s="63"/>
      <c r="TFK49" s="63"/>
      <c r="TFL49" s="63"/>
      <c r="TFM49" s="63"/>
      <c r="TFN49" s="63"/>
      <c r="TFO49" s="63"/>
      <c r="TFP49" s="63"/>
      <c r="TFQ49" s="63"/>
      <c r="TFR49" s="63"/>
      <c r="TFS49" s="63"/>
      <c r="TFT49" s="63"/>
      <c r="TFU49" s="63"/>
      <c r="TFV49" s="63"/>
      <c r="TFW49" s="63"/>
      <c r="TFX49" s="63"/>
      <c r="TFY49" s="63"/>
      <c r="TFZ49" s="63"/>
      <c r="TGA49" s="63"/>
      <c r="TGB49" s="63"/>
      <c r="TGC49" s="63"/>
      <c r="TGD49" s="63"/>
      <c r="TGE49" s="63"/>
      <c r="TGF49" s="63"/>
      <c r="TGG49" s="63"/>
      <c r="TGH49" s="63"/>
      <c r="TGI49" s="63"/>
      <c r="TGJ49" s="63"/>
      <c r="TGK49" s="63"/>
      <c r="TGL49" s="63"/>
      <c r="TGM49" s="63"/>
      <c r="TGN49" s="63"/>
      <c r="TGO49" s="63"/>
      <c r="TGP49" s="63"/>
      <c r="TGQ49" s="63"/>
      <c r="TGR49" s="63"/>
      <c r="TGS49" s="63"/>
      <c r="TGT49" s="63"/>
      <c r="TGU49" s="63"/>
      <c r="TGV49" s="63"/>
      <c r="TGW49" s="63"/>
      <c r="TGX49" s="63"/>
      <c r="TGY49" s="63"/>
      <c r="TGZ49" s="63"/>
      <c r="THA49" s="63"/>
      <c r="THB49" s="63"/>
      <c r="THC49" s="63"/>
      <c r="THD49" s="63"/>
      <c r="THE49" s="63"/>
      <c r="THF49" s="63"/>
      <c r="THG49" s="63"/>
      <c r="THH49" s="63"/>
      <c r="THI49" s="63"/>
      <c r="THJ49" s="63"/>
      <c r="THK49" s="63"/>
      <c r="THL49" s="63"/>
      <c r="THM49" s="63"/>
      <c r="THN49" s="63"/>
      <c r="THO49" s="63"/>
      <c r="THP49" s="63"/>
      <c r="THQ49" s="63"/>
      <c r="THR49" s="63"/>
      <c r="THS49" s="63"/>
      <c r="THT49" s="63"/>
      <c r="THU49" s="63"/>
      <c r="THV49" s="63"/>
      <c r="THW49" s="63"/>
      <c r="THX49" s="63"/>
      <c r="THY49" s="63"/>
      <c r="THZ49" s="63"/>
      <c r="TIA49" s="63"/>
      <c r="TIB49" s="63"/>
      <c r="TIC49" s="63"/>
      <c r="TID49" s="63"/>
      <c r="TIE49" s="63"/>
      <c r="TIF49" s="63"/>
      <c r="TIG49" s="63"/>
      <c r="TIH49" s="63"/>
      <c r="TII49" s="63"/>
      <c r="TIJ49" s="63"/>
      <c r="TIK49" s="63"/>
      <c r="TIL49" s="63"/>
      <c r="TIM49" s="63"/>
      <c r="TIN49" s="63"/>
      <c r="TIO49" s="63"/>
      <c r="TIP49" s="63"/>
      <c r="TIQ49" s="63"/>
      <c r="TIR49" s="63"/>
      <c r="TIS49" s="63"/>
      <c r="TIT49" s="63"/>
      <c r="TIU49" s="63"/>
      <c r="TIV49" s="63"/>
      <c r="TIW49" s="63"/>
      <c r="TIX49" s="63"/>
      <c r="TIY49" s="63"/>
      <c r="TIZ49" s="63"/>
      <c r="TJA49" s="63"/>
      <c r="TJB49" s="63"/>
      <c r="TJC49" s="63"/>
      <c r="TJD49" s="63"/>
      <c r="TJE49" s="63"/>
      <c r="TJF49" s="63"/>
      <c r="TJG49" s="63"/>
      <c r="TJH49" s="63"/>
      <c r="TJI49" s="63"/>
      <c r="TJJ49" s="63"/>
      <c r="TJK49" s="63"/>
      <c r="TJL49" s="63"/>
      <c r="TJM49" s="63"/>
      <c r="TJN49" s="63"/>
      <c r="TJO49" s="63"/>
      <c r="TJP49" s="63"/>
      <c r="TJQ49" s="63"/>
      <c r="TJR49" s="63"/>
      <c r="TJS49" s="63"/>
      <c r="TJT49" s="63"/>
      <c r="TJU49" s="63"/>
      <c r="TJV49" s="63"/>
      <c r="TJW49" s="63"/>
      <c r="TJX49" s="63"/>
      <c r="TJY49" s="63"/>
      <c r="TJZ49" s="63"/>
      <c r="TKA49" s="63"/>
      <c r="TKB49" s="63"/>
      <c r="TKC49" s="63"/>
      <c r="TKD49" s="63"/>
      <c r="TKE49" s="63"/>
      <c r="TKF49" s="63"/>
      <c r="TKG49" s="63"/>
      <c r="TKH49" s="63"/>
      <c r="TKI49" s="63"/>
      <c r="TKJ49" s="63"/>
      <c r="TKK49" s="63"/>
      <c r="TKL49" s="63"/>
      <c r="TKM49" s="63"/>
      <c r="TKN49" s="63"/>
      <c r="TKO49" s="63"/>
      <c r="TKP49" s="63"/>
      <c r="TKQ49" s="63"/>
      <c r="TKR49" s="63"/>
      <c r="TKS49" s="63"/>
      <c r="TKT49" s="63"/>
      <c r="TKU49" s="63"/>
      <c r="TKV49" s="63"/>
      <c r="TKW49" s="63"/>
      <c r="TKX49" s="63"/>
      <c r="TKY49" s="63"/>
      <c r="TKZ49" s="63"/>
      <c r="TLA49" s="63"/>
      <c r="TLB49" s="63"/>
      <c r="TLC49" s="63"/>
      <c r="TLD49" s="63"/>
      <c r="TLE49" s="63"/>
      <c r="TLF49" s="63"/>
      <c r="TLG49" s="63"/>
      <c r="TLH49" s="63"/>
      <c r="TLI49" s="63"/>
      <c r="TLJ49" s="63"/>
      <c r="TLK49" s="63"/>
      <c r="TLL49" s="63"/>
      <c r="TLM49" s="63"/>
      <c r="TLN49" s="63"/>
      <c r="TLO49" s="63"/>
      <c r="TLP49" s="63"/>
      <c r="TLQ49" s="63"/>
      <c r="TLR49" s="63"/>
      <c r="TLS49" s="63"/>
      <c r="TLT49" s="63"/>
      <c r="TLU49" s="63"/>
      <c r="TLV49" s="63"/>
      <c r="TLW49" s="63"/>
      <c r="TLX49" s="63"/>
      <c r="TLY49" s="63"/>
      <c r="TLZ49" s="63"/>
      <c r="TMA49" s="63"/>
      <c r="TMB49" s="63"/>
      <c r="TMC49" s="63"/>
      <c r="TMD49" s="63"/>
      <c r="TME49" s="63"/>
      <c r="TMF49" s="63"/>
      <c r="TMG49" s="63"/>
      <c r="TMH49" s="63"/>
      <c r="TMI49" s="63"/>
      <c r="TMJ49" s="63"/>
      <c r="TMK49" s="63"/>
      <c r="TML49" s="63"/>
      <c r="TMM49" s="63"/>
      <c r="TMN49" s="63"/>
      <c r="TMO49" s="63"/>
      <c r="TMP49" s="63"/>
      <c r="TMQ49" s="63"/>
      <c r="TMR49" s="63"/>
      <c r="TMS49" s="63"/>
      <c r="TMT49" s="63"/>
      <c r="TMU49" s="63"/>
      <c r="TMV49" s="63"/>
      <c r="TMW49" s="63"/>
      <c r="TMX49" s="63"/>
      <c r="TMY49" s="63"/>
      <c r="TMZ49" s="63"/>
      <c r="TNA49" s="63"/>
      <c r="TNB49" s="63"/>
      <c r="TNC49" s="63"/>
      <c r="TND49" s="63"/>
      <c r="TNE49" s="63"/>
      <c r="TNF49" s="63"/>
      <c r="TNG49" s="63"/>
      <c r="TNH49" s="63"/>
      <c r="TNI49" s="63"/>
      <c r="TNJ49" s="63"/>
      <c r="TNK49" s="63"/>
      <c r="TNL49" s="63"/>
      <c r="TNM49" s="63"/>
      <c r="TNN49" s="63"/>
      <c r="TNO49" s="63"/>
      <c r="TNP49" s="63"/>
      <c r="TNQ49" s="63"/>
      <c r="TNR49" s="63"/>
      <c r="TNS49" s="63"/>
      <c r="TNT49" s="63"/>
      <c r="TNU49" s="63"/>
      <c r="TNV49" s="63"/>
      <c r="TNW49" s="63"/>
      <c r="TNX49" s="63"/>
      <c r="TNY49" s="63"/>
      <c r="TNZ49" s="63"/>
      <c r="TOA49" s="63"/>
      <c r="TOB49" s="63"/>
      <c r="TOC49" s="63"/>
      <c r="TOD49" s="63"/>
      <c r="TOE49" s="63"/>
      <c r="TOF49" s="63"/>
      <c r="TOG49" s="63"/>
      <c r="TOH49" s="63"/>
      <c r="TOI49" s="63"/>
      <c r="TOJ49" s="63"/>
      <c r="TOK49" s="63"/>
      <c r="TOL49" s="63"/>
      <c r="TOM49" s="63"/>
      <c r="TON49" s="63"/>
      <c r="TOO49" s="63"/>
      <c r="TOP49" s="63"/>
      <c r="TOQ49" s="63"/>
      <c r="TOR49" s="63"/>
      <c r="TOS49" s="63"/>
      <c r="TOT49" s="63"/>
      <c r="TOU49" s="63"/>
      <c r="TOV49" s="63"/>
      <c r="TOW49" s="63"/>
      <c r="TOX49" s="63"/>
      <c r="TOY49" s="63"/>
      <c r="TOZ49" s="63"/>
      <c r="TPA49" s="63"/>
      <c r="TPB49" s="63"/>
      <c r="TPC49" s="63"/>
      <c r="TPD49" s="63"/>
      <c r="TPE49" s="63"/>
      <c r="TPF49" s="63"/>
      <c r="TPG49" s="63"/>
      <c r="TPH49" s="63"/>
      <c r="TPI49" s="63"/>
      <c r="TPJ49" s="63"/>
      <c r="TPK49" s="63"/>
      <c r="TPL49" s="63"/>
      <c r="TPM49" s="63"/>
      <c r="TPN49" s="63"/>
      <c r="TPO49" s="63"/>
      <c r="TPP49" s="63"/>
      <c r="TPQ49" s="63"/>
      <c r="TPR49" s="63"/>
      <c r="TPS49" s="63"/>
      <c r="TPT49" s="63"/>
      <c r="TPU49" s="63"/>
      <c r="TPV49" s="63"/>
      <c r="TPW49" s="63"/>
      <c r="TPX49" s="63"/>
      <c r="TPY49" s="63"/>
      <c r="TPZ49" s="63"/>
      <c r="TQA49" s="63"/>
      <c r="TQB49" s="63"/>
      <c r="TQC49" s="63"/>
      <c r="TQD49" s="63"/>
      <c r="TQE49" s="63"/>
      <c r="TQF49" s="63"/>
      <c r="TQG49" s="63"/>
      <c r="TQH49" s="63"/>
      <c r="TQI49" s="63"/>
      <c r="TQJ49" s="63"/>
      <c r="TQK49" s="63"/>
      <c r="TQL49" s="63"/>
      <c r="TQM49" s="63"/>
      <c r="TQN49" s="63"/>
      <c r="TQO49" s="63"/>
      <c r="TQP49" s="63"/>
      <c r="TQQ49" s="63"/>
      <c r="TQR49" s="63"/>
      <c r="TQS49" s="63"/>
      <c r="TQT49" s="63"/>
      <c r="TQU49" s="63"/>
      <c r="TQV49" s="63"/>
      <c r="TQW49" s="63"/>
      <c r="TQX49" s="63"/>
      <c r="TQY49" s="63"/>
      <c r="TQZ49" s="63"/>
      <c r="TRA49" s="63"/>
      <c r="TRB49" s="63"/>
      <c r="TRC49" s="63"/>
      <c r="TRD49" s="63"/>
      <c r="TRE49" s="63"/>
      <c r="TRF49" s="63"/>
      <c r="TRG49" s="63"/>
      <c r="TRH49" s="63"/>
      <c r="TRI49" s="63"/>
      <c r="TRJ49" s="63"/>
      <c r="TRK49" s="63"/>
      <c r="TRL49" s="63"/>
      <c r="TRM49" s="63"/>
      <c r="TRN49" s="63"/>
      <c r="TRO49" s="63"/>
      <c r="TRP49" s="63"/>
      <c r="TRQ49" s="63"/>
      <c r="TRR49" s="63"/>
      <c r="TRS49" s="63"/>
      <c r="TRT49" s="63"/>
      <c r="TRU49" s="63"/>
      <c r="TRV49" s="63"/>
      <c r="TRW49" s="63"/>
      <c r="TRX49" s="63"/>
      <c r="TRY49" s="63"/>
      <c r="TRZ49" s="63"/>
      <c r="TSA49" s="63"/>
      <c r="TSB49" s="63"/>
      <c r="TSC49" s="63"/>
      <c r="TSD49" s="63"/>
      <c r="TSE49" s="63"/>
      <c r="TSF49" s="63"/>
      <c r="TSG49" s="63"/>
      <c r="TSH49" s="63"/>
      <c r="TSI49" s="63"/>
      <c r="TSJ49" s="63"/>
      <c r="TSK49" s="63"/>
      <c r="TSL49" s="63"/>
      <c r="TSM49" s="63"/>
      <c r="TSN49" s="63"/>
      <c r="TSO49" s="63"/>
      <c r="TSP49" s="63"/>
      <c r="TSQ49" s="63"/>
      <c r="TSR49" s="63"/>
      <c r="TSS49" s="63"/>
      <c r="TST49" s="63"/>
      <c r="TSU49" s="63"/>
      <c r="TSV49" s="63"/>
      <c r="TSW49" s="63"/>
      <c r="TSX49" s="63"/>
      <c r="TSY49" s="63"/>
      <c r="TSZ49" s="63"/>
      <c r="TTA49" s="63"/>
      <c r="TTB49" s="63"/>
      <c r="TTC49" s="63"/>
      <c r="TTD49" s="63"/>
      <c r="TTE49" s="63"/>
      <c r="TTF49" s="63"/>
      <c r="TTG49" s="63"/>
      <c r="TTH49" s="63"/>
      <c r="TTI49" s="63"/>
      <c r="TTJ49" s="63"/>
      <c r="TTK49" s="63"/>
      <c r="TTL49" s="63"/>
      <c r="TTM49" s="63"/>
      <c r="TTN49" s="63"/>
      <c r="TTO49" s="63"/>
      <c r="TTP49" s="63"/>
      <c r="TTQ49" s="63"/>
      <c r="TTR49" s="63"/>
      <c r="TTS49" s="63"/>
      <c r="TTT49" s="63"/>
      <c r="TTU49" s="63"/>
      <c r="TTV49" s="63"/>
      <c r="TTW49" s="63"/>
      <c r="TTX49" s="63"/>
      <c r="TTY49" s="63"/>
      <c r="TTZ49" s="63"/>
      <c r="TUA49" s="63"/>
      <c r="TUB49" s="63"/>
      <c r="TUC49" s="63"/>
      <c r="TUD49" s="63"/>
      <c r="TUE49" s="63"/>
      <c r="TUF49" s="63"/>
      <c r="TUG49" s="63"/>
      <c r="TUH49" s="63"/>
      <c r="TUI49" s="63"/>
      <c r="TUJ49" s="63"/>
      <c r="TUK49" s="63"/>
      <c r="TUL49" s="63"/>
      <c r="TUM49" s="63"/>
      <c r="TUN49" s="63"/>
      <c r="TUO49" s="63"/>
      <c r="TUP49" s="63"/>
      <c r="TUQ49" s="63"/>
      <c r="TUR49" s="63"/>
      <c r="TUS49" s="63"/>
      <c r="TUT49" s="63"/>
      <c r="TUU49" s="63"/>
      <c r="TUV49" s="63"/>
      <c r="TUW49" s="63"/>
      <c r="TUX49" s="63"/>
      <c r="TUY49" s="63"/>
      <c r="TUZ49" s="63"/>
      <c r="TVA49" s="63"/>
      <c r="TVB49" s="63"/>
      <c r="TVC49" s="63"/>
      <c r="TVD49" s="63"/>
      <c r="TVE49" s="63"/>
      <c r="TVF49" s="63"/>
      <c r="TVG49" s="63"/>
      <c r="TVH49" s="63"/>
      <c r="TVI49" s="63"/>
      <c r="TVJ49" s="63"/>
      <c r="TVK49" s="63"/>
      <c r="TVL49" s="63"/>
      <c r="TVM49" s="63"/>
      <c r="TVN49" s="63"/>
      <c r="TVO49" s="63"/>
      <c r="TVP49" s="63"/>
      <c r="TVQ49" s="63"/>
      <c r="TVR49" s="63"/>
      <c r="TVS49" s="63"/>
      <c r="TVT49" s="63"/>
      <c r="TVU49" s="63"/>
      <c r="TVV49" s="63"/>
      <c r="TVW49" s="63"/>
      <c r="TVX49" s="63"/>
      <c r="TVY49" s="63"/>
      <c r="TVZ49" s="63"/>
      <c r="TWA49" s="63"/>
      <c r="TWB49" s="63"/>
      <c r="TWC49" s="63"/>
      <c r="TWD49" s="63"/>
      <c r="TWE49" s="63"/>
      <c r="TWF49" s="63"/>
      <c r="TWG49" s="63"/>
      <c r="TWH49" s="63"/>
      <c r="TWI49" s="63"/>
      <c r="TWJ49" s="63"/>
      <c r="TWK49" s="63"/>
      <c r="TWL49" s="63"/>
      <c r="TWM49" s="63"/>
      <c r="TWN49" s="63"/>
      <c r="TWO49" s="63"/>
      <c r="TWP49" s="63"/>
      <c r="TWQ49" s="63"/>
      <c r="TWR49" s="63"/>
      <c r="TWS49" s="63"/>
      <c r="TWT49" s="63"/>
      <c r="TWU49" s="63"/>
      <c r="TWV49" s="63"/>
      <c r="TWW49" s="63"/>
      <c r="TWX49" s="63"/>
      <c r="TWY49" s="63"/>
      <c r="TWZ49" s="63"/>
      <c r="TXA49" s="63"/>
      <c r="TXB49" s="63"/>
      <c r="TXC49" s="63"/>
      <c r="TXD49" s="63"/>
      <c r="TXE49" s="63"/>
      <c r="TXF49" s="63"/>
      <c r="TXG49" s="63"/>
      <c r="TXH49" s="63"/>
      <c r="TXI49" s="63"/>
      <c r="TXJ49" s="63"/>
      <c r="TXK49" s="63"/>
      <c r="TXL49" s="63"/>
      <c r="TXM49" s="63"/>
      <c r="TXN49" s="63"/>
      <c r="TXO49" s="63"/>
      <c r="TXP49" s="63"/>
      <c r="TXQ49" s="63"/>
      <c r="TXR49" s="63"/>
      <c r="TXS49" s="63"/>
      <c r="TXT49" s="63"/>
      <c r="TXU49" s="63"/>
      <c r="TXV49" s="63"/>
      <c r="TXW49" s="63"/>
      <c r="TXX49" s="63"/>
      <c r="TXY49" s="63"/>
      <c r="TXZ49" s="63"/>
      <c r="TYA49" s="63"/>
      <c r="TYB49" s="63"/>
      <c r="TYC49" s="63"/>
      <c r="TYD49" s="63"/>
      <c r="TYE49" s="63"/>
      <c r="TYF49" s="63"/>
      <c r="TYG49" s="63"/>
      <c r="TYH49" s="63"/>
      <c r="TYI49" s="63"/>
      <c r="TYJ49" s="63"/>
      <c r="TYK49" s="63"/>
      <c r="TYL49" s="63"/>
      <c r="TYM49" s="63"/>
      <c r="TYN49" s="63"/>
      <c r="TYO49" s="63"/>
      <c r="TYP49" s="63"/>
      <c r="TYQ49" s="63"/>
      <c r="TYR49" s="63"/>
      <c r="TYS49" s="63"/>
      <c r="TYT49" s="63"/>
      <c r="TYU49" s="63"/>
      <c r="TYV49" s="63"/>
      <c r="TYW49" s="63"/>
      <c r="TYX49" s="63"/>
      <c r="TYY49" s="63"/>
      <c r="TYZ49" s="63"/>
      <c r="TZA49" s="63"/>
      <c r="TZB49" s="63"/>
      <c r="TZC49" s="63"/>
      <c r="TZD49" s="63"/>
      <c r="TZE49" s="63"/>
      <c r="TZF49" s="63"/>
      <c r="TZG49" s="63"/>
      <c r="TZH49" s="63"/>
      <c r="TZI49" s="63"/>
      <c r="TZJ49" s="63"/>
      <c r="TZK49" s="63"/>
      <c r="TZL49" s="63"/>
      <c r="TZM49" s="63"/>
      <c r="TZN49" s="63"/>
      <c r="TZO49" s="63"/>
      <c r="TZP49" s="63"/>
      <c r="TZQ49" s="63"/>
      <c r="TZR49" s="63"/>
      <c r="TZS49" s="63"/>
      <c r="TZT49" s="63"/>
      <c r="TZU49" s="63"/>
      <c r="TZV49" s="63"/>
      <c r="TZW49" s="63"/>
      <c r="TZX49" s="63"/>
      <c r="TZY49" s="63"/>
      <c r="TZZ49" s="63"/>
      <c r="UAA49" s="63"/>
      <c r="UAB49" s="63"/>
      <c r="UAC49" s="63"/>
      <c r="UAD49" s="63"/>
      <c r="UAE49" s="63"/>
      <c r="UAF49" s="63"/>
      <c r="UAG49" s="63"/>
      <c r="UAH49" s="63"/>
      <c r="UAI49" s="63"/>
      <c r="UAJ49" s="63"/>
      <c r="UAK49" s="63"/>
      <c r="UAL49" s="63"/>
      <c r="UAM49" s="63"/>
      <c r="UAN49" s="63"/>
      <c r="UAO49" s="63"/>
      <c r="UAP49" s="63"/>
      <c r="UAQ49" s="63"/>
      <c r="UAR49" s="63"/>
      <c r="UAS49" s="63"/>
      <c r="UAT49" s="63"/>
      <c r="UAU49" s="63"/>
      <c r="UAV49" s="63"/>
      <c r="UAW49" s="63"/>
      <c r="UAX49" s="63"/>
      <c r="UAY49" s="63"/>
      <c r="UAZ49" s="63"/>
      <c r="UBA49" s="63"/>
      <c r="UBB49" s="63"/>
      <c r="UBC49" s="63"/>
      <c r="UBD49" s="63"/>
      <c r="UBE49" s="63"/>
      <c r="UBF49" s="63"/>
      <c r="UBG49" s="63"/>
      <c r="UBH49" s="63"/>
      <c r="UBI49" s="63"/>
      <c r="UBJ49" s="63"/>
      <c r="UBK49" s="63"/>
      <c r="UBL49" s="63"/>
      <c r="UBM49" s="63"/>
      <c r="UBN49" s="63"/>
      <c r="UBO49" s="63"/>
      <c r="UBP49" s="63"/>
      <c r="UBQ49" s="63"/>
      <c r="UBR49" s="63"/>
      <c r="UBS49" s="63"/>
      <c r="UBT49" s="63"/>
      <c r="UBU49" s="63"/>
      <c r="UBV49" s="63"/>
      <c r="UBW49" s="63"/>
      <c r="UBX49" s="63"/>
      <c r="UBY49" s="63"/>
      <c r="UBZ49" s="63"/>
      <c r="UCA49" s="63"/>
      <c r="UCB49" s="63"/>
      <c r="UCC49" s="63"/>
      <c r="UCD49" s="63"/>
      <c r="UCE49" s="63"/>
      <c r="UCF49" s="63"/>
      <c r="UCG49" s="63"/>
      <c r="UCH49" s="63"/>
      <c r="UCI49" s="63"/>
      <c r="UCJ49" s="63"/>
      <c r="UCK49" s="63"/>
      <c r="UCL49" s="63"/>
      <c r="UCM49" s="63"/>
      <c r="UCN49" s="63"/>
      <c r="UCO49" s="63"/>
      <c r="UCP49" s="63"/>
      <c r="UCQ49" s="63"/>
      <c r="UCR49" s="63"/>
      <c r="UCS49" s="63"/>
      <c r="UCT49" s="63"/>
      <c r="UCU49" s="63"/>
      <c r="UCV49" s="63"/>
      <c r="UCW49" s="63"/>
      <c r="UCX49" s="63"/>
      <c r="UCY49" s="63"/>
      <c r="UCZ49" s="63"/>
      <c r="UDA49" s="63"/>
      <c r="UDB49" s="63"/>
      <c r="UDC49" s="63"/>
      <c r="UDD49" s="63"/>
      <c r="UDE49" s="63"/>
      <c r="UDF49" s="63"/>
      <c r="UDG49" s="63"/>
      <c r="UDH49" s="63"/>
      <c r="UDI49" s="63"/>
      <c r="UDJ49" s="63"/>
      <c r="UDK49" s="63"/>
      <c r="UDL49" s="63"/>
      <c r="UDM49" s="63"/>
      <c r="UDN49" s="63"/>
      <c r="UDO49" s="63"/>
      <c r="UDP49" s="63"/>
      <c r="UDQ49" s="63"/>
      <c r="UDR49" s="63"/>
      <c r="UDS49" s="63"/>
      <c r="UDT49" s="63"/>
      <c r="UDU49" s="63"/>
      <c r="UDV49" s="63"/>
      <c r="UDW49" s="63"/>
      <c r="UDX49" s="63"/>
      <c r="UDY49" s="63"/>
      <c r="UDZ49" s="63"/>
      <c r="UEA49" s="63"/>
      <c r="UEB49" s="63"/>
      <c r="UEC49" s="63"/>
      <c r="UED49" s="63"/>
      <c r="UEE49" s="63"/>
      <c r="UEF49" s="63"/>
      <c r="UEG49" s="63"/>
      <c r="UEH49" s="63"/>
      <c r="UEI49" s="63"/>
      <c r="UEJ49" s="63"/>
      <c r="UEK49" s="63"/>
      <c r="UEL49" s="63"/>
      <c r="UEM49" s="63"/>
      <c r="UEN49" s="63"/>
      <c r="UEO49" s="63"/>
      <c r="UEP49" s="63"/>
      <c r="UEQ49" s="63"/>
      <c r="UER49" s="63"/>
      <c r="UES49" s="63"/>
      <c r="UET49" s="63"/>
      <c r="UEU49" s="63"/>
      <c r="UEV49" s="63"/>
      <c r="UEW49" s="63"/>
      <c r="UEX49" s="63"/>
      <c r="UEY49" s="63"/>
      <c r="UEZ49" s="63"/>
      <c r="UFA49" s="63"/>
      <c r="UFB49" s="63"/>
      <c r="UFC49" s="63"/>
      <c r="UFD49" s="63"/>
      <c r="UFE49" s="63"/>
      <c r="UFF49" s="63"/>
      <c r="UFG49" s="63"/>
      <c r="UFH49" s="63"/>
      <c r="UFI49" s="63"/>
      <c r="UFJ49" s="63"/>
      <c r="UFK49" s="63"/>
      <c r="UFL49" s="63"/>
      <c r="UFM49" s="63"/>
      <c r="UFN49" s="63"/>
      <c r="UFO49" s="63"/>
      <c r="UFP49" s="63"/>
      <c r="UFQ49" s="63"/>
      <c r="UFR49" s="63"/>
      <c r="UFS49" s="63"/>
      <c r="UFT49" s="63"/>
      <c r="UFU49" s="63"/>
      <c r="UFV49" s="63"/>
      <c r="UFW49" s="63"/>
      <c r="UFX49" s="63"/>
      <c r="UFY49" s="63"/>
      <c r="UFZ49" s="63"/>
      <c r="UGA49" s="63"/>
      <c r="UGB49" s="63"/>
      <c r="UGC49" s="63"/>
      <c r="UGD49" s="63"/>
      <c r="UGE49" s="63"/>
      <c r="UGF49" s="63"/>
      <c r="UGG49" s="63"/>
      <c r="UGH49" s="63"/>
      <c r="UGI49" s="63"/>
      <c r="UGJ49" s="63"/>
      <c r="UGK49" s="63"/>
      <c r="UGL49" s="63"/>
      <c r="UGM49" s="63"/>
      <c r="UGN49" s="63"/>
      <c r="UGO49" s="63"/>
      <c r="UGP49" s="63"/>
      <c r="UGQ49" s="63"/>
      <c r="UGR49" s="63"/>
      <c r="UGS49" s="63"/>
      <c r="UGT49" s="63"/>
      <c r="UGU49" s="63"/>
      <c r="UGV49" s="63"/>
      <c r="UGW49" s="63"/>
      <c r="UGX49" s="63"/>
      <c r="UGY49" s="63"/>
      <c r="UGZ49" s="63"/>
      <c r="UHA49" s="63"/>
      <c r="UHB49" s="63"/>
      <c r="UHC49" s="63"/>
      <c r="UHD49" s="63"/>
      <c r="UHE49" s="63"/>
      <c r="UHF49" s="63"/>
      <c r="UHG49" s="63"/>
      <c r="UHH49" s="63"/>
      <c r="UHI49" s="63"/>
      <c r="UHJ49" s="63"/>
      <c r="UHK49" s="63"/>
      <c r="UHL49" s="63"/>
      <c r="UHM49" s="63"/>
      <c r="UHN49" s="63"/>
      <c r="UHO49" s="63"/>
      <c r="UHP49" s="63"/>
      <c r="UHQ49" s="63"/>
      <c r="UHR49" s="63"/>
      <c r="UHS49" s="63"/>
      <c r="UHT49" s="63"/>
      <c r="UHU49" s="63"/>
      <c r="UHV49" s="63"/>
      <c r="UHW49" s="63"/>
      <c r="UHX49" s="63"/>
      <c r="UHY49" s="63"/>
      <c r="UHZ49" s="63"/>
      <c r="UIA49" s="63"/>
      <c r="UIB49" s="63"/>
      <c r="UIC49" s="63"/>
      <c r="UID49" s="63"/>
      <c r="UIE49" s="63"/>
      <c r="UIF49" s="63"/>
      <c r="UIG49" s="63"/>
      <c r="UIH49" s="63"/>
      <c r="UII49" s="63"/>
      <c r="UIJ49" s="63"/>
      <c r="UIK49" s="63"/>
      <c r="UIL49" s="63"/>
      <c r="UIM49" s="63"/>
      <c r="UIN49" s="63"/>
      <c r="UIO49" s="63"/>
      <c r="UIP49" s="63"/>
      <c r="UIQ49" s="63"/>
      <c r="UIR49" s="63"/>
      <c r="UIS49" s="63"/>
      <c r="UIT49" s="63"/>
      <c r="UIU49" s="63"/>
      <c r="UIV49" s="63"/>
      <c r="UIW49" s="63"/>
      <c r="UIX49" s="63"/>
      <c r="UIY49" s="63"/>
      <c r="UIZ49" s="63"/>
      <c r="UJA49" s="63"/>
      <c r="UJB49" s="63"/>
      <c r="UJC49" s="63"/>
      <c r="UJD49" s="63"/>
      <c r="UJE49" s="63"/>
      <c r="UJF49" s="63"/>
      <c r="UJG49" s="63"/>
      <c r="UJH49" s="63"/>
      <c r="UJI49" s="63"/>
      <c r="UJJ49" s="63"/>
      <c r="UJK49" s="63"/>
      <c r="UJL49" s="63"/>
      <c r="UJM49" s="63"/>
      <c r="UJN49" s="63"/>
      <c r="UJO49" s="63"/>
      <c r="UJP49" s="63"/>
      <c r="UJQ49" s="63"/>
      <c r="UJR49" s="63"/>
      <c r="UJS49" s="63"/>
      <c r="UJT49" s="63"/>
      <c r="UJU49" s="63"/>
      <c r="UJV49" s="63"/>
      <c r="UJW49" s="63"/>
      <c r="UJX49" s="63"/>
      <c r="UJY49" s="63"/>
      <c r="UJZ49" s="63"/>
      <c r="UKA49" s="63"/>
      <c r="UKB49" s="63"/>
      <c r="UKC49" s="63"/>
      <c r="UKD49" s="63"/>
      <c r="UKE49" s="63"/>
      <c r="UKF49" s="63"/>
      <c r="UKG49" s="63"/>
      <c r="UKH49" s="63"/>
      <c r="UKI49" s="63"/>
      <c r="UKJ49" s="63"/>
      <c r="UKK49" s="63"/>
      <c r="UKL49" s="63"/>
      <c r="UKM49" s="63"/>
      <c r="UKN49" s="63"/>
      <c r="UKO49" s="63"/>
      <c r="UKP49" s="63"/>
      <c r="UKQ49" s="63"/>
      <c r="UKR49" s="63"/>
      <c r="UKS49" s="63"/>
      <c r="UKT49" s="63"/>
      <c r="UKU49" s="63"/>
      <c r="UKV49" s="63"/>
      <c r="UKW49" s="63"/>
      <c r="UKX49" s="63"/>
      <c r="UKY49" s="63"/>
      <c r="UKZ49" s="63"/>
      <c r="ULA49" s="63"/>
      <c r="ULB49" s="63"/>
      <c r="ULC49" s="63"/>
      <c r="ULD49" s="63"/>
      <c r="ULE49" s="63"/>
      <c r="ULF49" s="63"/>
      <c r="ULG49" s="63"/>
      <c r="ULH49" s="63"/>
      <c r="ULI49" s="63"/>
      <c r="ULJ49" s="63"/>
      <c r="ULK49" s="63"/>
      <c r="ULL49" s="63"/>
      <c r="ULM49" s="63"/>
      <c r="ULN49" s="63"/>
      <c r="ULO49" s="63"/>
      <c r="ULP49" s="63"/>
      <c r="ULQ49" s="63"/>
      <c r="ULR49" s="63"/>
      <c r="ULS49" s="63"/>
      <c r="ULT49" s="63"/>
      <c r="ULU49" s="63"/>
      <c r="ULV49" s="63"/>
      <c r="ULW49" s="63"/>
      <c r="ULX49" s="63"/>
      <c r="ULY49" s="63"/>
      <c r="ULZ49" s="63"/>
      <c r="UMA49" s="63"/>
      <c r="UMB49" s="63"/>
      <c r="UMC49" s="63"/>
      <c r="UMD49" s="63"/>
      <c r="UME49" s="63"/>
      <c r="UMF49" s="63"/>
      <c r="UMG49" s="63"/>
      <c r="UMH49" s="63"/>
      <c r="UMI49" s="63"/>
      <c r="UMJ49" s="63"/>
      <c r="UMK49" s="63"/>
      <c r="UML49" s="63"/>
      <c r="UMM49" s="63"/>
      <c r="UMN49" s="63"/>
      <c r="UMO49" s="63"/>
      <c r="UMP49" s="63"/>
      <c r="UMQ49" s="63"/>
      <c r="UMR49" s="63"/>
      <c r="UMS49" s="63"/>
      <c r="UMT49" s="63"/>
      <c r="UMU49" s="63"/>
      <c r="UMV49" s="63"/>
      <c r="UMW49" s="63"/>
      <c r="UMX49" s="63"/>
      <c r="UMY49" s="63"/>
      <c r="UMZ49" s="63"/>
      <c r="UNA49" s="63"/>
      <c r="UNB49" s="63"/>
      <c r="UNC49" s="63"/>
      <c r="UND49" s="63"/>
      <c r="UNE49" s="63"/>
      <c r="UNF49" s="63"/>
      <c r="UNG49" s="63"/>
      <c r="UNH49" s="63"/>
      <c r="UNI49" s="63"/>
      <c r="UNJ49" s="63"/>
      <c r="UNK49" s="63"/>
      <c r="UNL49" s="63"/>
      <c r="UNM49" s="63"/>
      <c r="UNN49" s="63"/>
      <c r="UNO49" s="63"/>
      <c r="UNP49" s="63"/>
      <c r="UNQ49" s="63"/>
      <c r="UNR49" s="63"/>
      <c r="UNS49" s="63"/>
      <c r="UNT49" s="63"/>
      <c r="UNU49" s="63"/>
      <c r="UNV49" s="63"/>
      <c r="UNW49" s="63"/>
      <c r="UNX49" s="63"/>
      <c r="UNY49" s="63"/>
      <c r="UNZ49" s="63"/>
      <c r="UOA49" s="63"/>
      <c r="UOB49" s="63"/>
      <c r="UOC49" s="63"/>
      <c r="UOD49" s="63"/>
      <c r="UOE49" s="63"/>
      <c r="UOF49" s="63"/>
      <c r="UOG49" s="63"/>
      <c r="UOH49" s="63"/>
      <c r="UOI49" s="63"/>
      <c r="UOJ49" s="63"/>
      <c r="UOK49" s="63"/>
      <c r="UOL49" s="63"/>
      <c r="UOM49" s="63"/>
      <c r="UON49" s="63"/>
      <c r="UOO49" s="63"/>
      <c r="UOP49" s="63"/>
      <c r="UOQ49" s="63"/>
      <c r="UOR49" s="63"/>
      <c r="UOS49" s="63"/>
      <c r="UOT49" s="63"/>
      <c r="UOU49" s="63"/>
      <c r="UOV49" s="63"/>
      <c r="UOW49" s="63"/>
      <c r="UOX49" s="63"/>
      <c r="UOY49" s="63"/>
      <c r="UOZ49" s="63"/>
      <c r="UPA49" s="63"/>
      <c r="UPB49" s="63"/>
      <c r="UPC49" s="63"/>
      <c r="UPD49" s="63"/>
      <c r="UPE49" s="63"/>
      <c r="UPF49" s="63"/>
      <c r="UPG49" s="63"/>
      <c r="UPH49" s="63"/>
      <c r="UPI49" s="63"/>
      <c r="UPJ49" s="63"/>
      <c r="UPK49" s="63"/>
      <c r="UPL49" s="63"/>
      <c r="UPM49" s="63"/>
      <c r="UPN49" s="63"/>
      <c r="UPO49" s="63"/>
      <c r="UPP49" s="63"/>
      <c r="UPQ49" s="63"/>
      <c r="UPR49" s="63"/>
      <c r="UPS49" s="63"/>
      <c r="UPT49" s="63"/>
      <c r="UPU49" s="63"/>
      <c r="UPV49" s="63"/>
      <c r="UPW49" s="63"/>
      <c r="UPX49" s="63"/>
      <c r="UPY49" s="63"/>
      <c r="UPZ49" s="63"/>
      <c r="UQA49" s="63"/>
      <c r="UQB49" s="63"/>
      <c r="UQC49" s="63"/>
      <c r="UQD49" s="63"/>
      <c r="UQE49" s="63"/>
      <c r="UQF49" s="63"/>
      <c r="UQG49" s="63"/>
      <c r="UQH49" s="63"/>
      <c r="UQI49" s="63"/>
      <c r="UQJ49" s="63"/>
      <c r="UQK49" s="63"/>
      <c r="UQL49" s="63"/>
      <c r="UQM49" s="63"/>
      <c r="UQN49" s="63"/>
      <c r="UQO49" s="63"/>
      <c r="UQP49" s="63"/>
      <c r="UQQ49" s="63"/>
      <c r="UQR49" s="63"/>
      <c r="UQS49" s="63"/>
      <c r="UQT49" s="63"/>
      <c r="UQU49" s="63"/>
      <c r="UQV49" s="63"/>
      <c r="UQW49" s="63"/>
      <c r="UQX49" s="63"/>
      <c r="UQY49" s="63"/>
      <c r="UQZ49" s="63"/>
      <c r="URA49" s="63"/>
      <c r="URB49" s="63"/>
      <c r="URC49" s="63"/>
      <c r="URD49" s="63"/>
      <c r="URE49" s="63"/>
      <c r="URF49" s="63"/>
      <c r="URG49" s="63"/>
      <c r="URH49" s="63"/>
      <c r="URI49" s="63"/>
      <c r="URJ49" s="63"/>
      <c r="URK49" s="63"/>
      <c r="URL49" s="63"/>
      <c r="URM49" s="63"/>
      <c r="URN49" s="63"/>
      <c r="URO49" s="63"/>
      <c r="URP49" s="63"/>
      <c r="URQ49" s="63"/>
      <c r="URR49" s="63"/>
      <c r="URS49" s="63"/>
      <c r="URT49" s="63"/>
      <c r="URU49" s="63"/>
      <c r="URV49" s="63"/>
      <c r="URW49" s="63"/>
      <c r="URX49" s="63"/>
      <c r="URY49" s="63"/>
      <c r="URZ49" s="63"/>
      <c r="USA49" s="63"/>
      <c r="USB49" s="63"/>
      <c r="USC49" s="63"/>
      <c r="USD49" s="63"/>
      <c r="USE49" s="63"/>
      <c r="USF49" s="63"/>
      <c r="USG49" s="63"/>
      <c r="USH49" s="63"/>
      <c r="USI49" s="63"/>
      <c r="USJ49" s="63"/>
      <c r="USK49" s="63"/>
      <c r="USL49" s="63"/>
      <c r="USM49" s="63"/>
      <c r="USN49" s="63"/>
      <c r="USO49" s="63"/>
      <c r="USP49" s="63"/>
      <c r="USQ49" s="63"/>
      <c r="USR49" s="63"/>
      <c r="USS49" s="63"/>
      <c r="UST49" s="63"/>
      <c r="USU49" s="63"/>
      <c r="USV49" s="63"/>
      <c r="USW49" s="63"/>
      <c r="USX49" s="63"/>
      <c r="USY49" s="63"/>
      <c r="USZ49" s="63"/>
      <c r="UTA49" s="63"/>
      <c r="UTB49" s="63"/>
      <c r="UTC49" s="63"/>
      <c r="UTD49" s="63"/>
      <c r="UTE49" s="63"/>
      <c r="UTF49" s="63"/>
      <c r="UTG49" s="63"/>
      <c r="UTH49" s="63"/>
      <c r="UTI49" s="63"/>
      <c r="UTJ49" s="63"/>
      <c r="UTK49" s="63"/>
      <c r="UTL49" s="63"/>
      <c r="UTM49" s="63"/>
      <c r="UTN49" s="63"/>
      <c r="UTO49" s="63"/>
      <c r="UTP49" s="63"/>
      <c r="UTQ49" s="63"/>
      <c r="UTR49" s="63"/>
      <c r="UTS49" s="63"/>
      <c r="UTT49" s="63"/>
      <c r="UTU49" s="63"/>
      <c r="UTV49" s="63"/>
      <c r="UTW49" s="63"/>
      <c r="UTX49" s="63"/>
      <c r="UTY49" s="63"/>
      <c r="UTZ49" s="63"/>
      <c r="UUA49" s="63"/>
      <c r="UUB49" s="63"/>
      <c r="UUC49" s="63"/>
      <c r="UUD49" s="63"/>
      <c r="UUE49" s="63"/>
      <c r="UUF49" s="63"/>
      <c r="UUG49" s="63"/>
      <c r="UUH49" s="63"/>
      <c r="UUI49" s="63"/>
      <c r="UUJ49" s="63"/>
      <c r="UUK49" s="63"/>
      <c r="UUL49" s="63"/>
      <c r="UUM49" s="63"/>
      <c r="UUN49" s="63"/>
      <c r="UUO49" s="63"/>
      <c r="UUP49" s="63"/>
      <c r="UUQ49" s="63"/>
      <c r="UUR49" s="63"/>
      <c r="UUS49" s="63"/>
      <c r="UUT49" s="63"/>
      <c r="UUU49" s="63"/>
      <c r="UUV49" s="63"/>
      <c r="UUW49" s="63"/>
      <c r="UUX49" s="63"/>
      <c r="UUY49" s="63"/>
      <c r="UUZ49" s="63"/>
      <c r="UVA49" s="63"/>
      <c r="UVB49" s="63"/>
      <c r="UVC49" s="63"/>
      <c r="UVD49" s="63"/>
      <c r="UVE49" s="63"/>
      <c r="UVF49" s="63"/>
      <c r="UVG49" s="63"/>
      <c r="UVH49" s="63"/>
      <c r="UVI49" s="63"/>
      <c r="UVJ49" s="63"/>
      <c r="UVK49" s="63"/>
      <c r="UVL49" s="63"/>
      <c r="UVM49" s="63"/>
      <c r="UVN49" s="63"/>
      <c r="UVO49" s="63"/>
      <c r="UVP49" s="63"/>
      <c r="UVQ49" s="63"/>
      <c r="UVR49" s="63"/>
      <c r="UVS49" s="63"/>
      <c r="UVT49" s="63"/>
      <c r="UVU49" s="63"/>
      <c r="UVV49" s="63"/>
      <c r="UVW49" s="63"/>
      <c r="UVX49" s="63"/>
      <c r="UVY49" s="63"/>
      <c r="UVZ49" s="63"/>
      <c r="UWA49" s="63"/>
      <c r="UWB49" s="63"/>
      <c r="UWC49" s="63"/>
      <c r="UWD49" s="63"/>
      <c r="UWE49" s="63"/>
      <c r="UWF49" s="63"/>
      <c r="UWG49" s="63"/>
      <c r="UWH49" s="63"/>
      <c r="UWI49" s="63"/>
      <c r="UWJ49" s="63"/>
      <c r="UWK49" s="63"/>
      <c r="UWL49" s="63"/>
      <c r="UWM49" s="63"/>
      <c r="UWN49" s="63"/>
      <c r="UWO49" s="63"/>
      <c r="UWP49" s="63"/>
      <c r="UWQ49" s="63"/>
      <c r="UWR49" s="63"/>
      <c r="UWS49" s="63"/>
      <c r="UWT49" s="63"/>
      <c r="UWU49" s="63"/>
      <c r="UWV49" s="63"/>
      <c r="UWW49" s="63"/>
      <c r="UWX49" s="63"/>
      <c r="UWY49" s="63"/>
      <c r="UWZ49" s="63"/>
      <c r="UXA49" s="63"/>
      <c r="UXB49" s="63"/>
      <c r="UXC49" s="63"/>
      <c r="UXD49" s="63"/>
      <c r="UXE49" s="63"/>
      <c r="UXF49" s="63"/>
      <c r="UXG49" s="63"/>
      <c r="UXH49" s="63"/>
      <c r="UXI49" s="63"/>
      <c r="UXJ49" s="63"/>
      <c r="UXK49" s="63"/>
      <c r="UXL49" s="63"/>
      <c r="UXM49" s="63"/>
      <c r="UXN49" s="63"/>
      <c r="UXO49" s="63"/>
      <c r="UXP49" s="63"/>
      <c r="UXQ49" s="63"/>
      <c r="UXR49" s="63"/>
      <c r="UXS49" s="63"/>
      <c r="UXT49" s="63"/>
      <c r="UXU49" s="63"/>
      <c r="UXV49" s="63"/>
      <c r="UXW49" s="63"/>
      <c r="UXX49" s="63"/>
      <c r="UXY49" s="63"/>
      <c r="UXZ49" s="63"/>
      <c r="UYA49" s="63"/>
      <c r="UYB49" s="63"/>
      <c r="UYC49" s="63"/>
      <c r="UYD49" s="63"/>
      <c r="UYE49" s="63"/>
      <c r="UYF49" s="63"/>
      <c r="UYG49" s="63"/>
      <c r="UYH49" s="63"/>
      <c r="UYI49" s="63"/>
      <c r="UYJ49" s="63"/>
      <c r="UYK49" s="63"/>
      <c r="UYL49" s="63"/>
      <c r="UYM49" s="63"/>
      <c r="UYN49" s="63"/>
      <c r="UYO49" s="63"/>
      <c r="UYP49" s="63"/>
      <c r="UYQ49" s="63"/>
      <c r="UYR49" s="63"/>
      <c r="UYS49" s="63"/>
      <c r="UYT49" s="63"/>
      <c r="UYU49" s="63"/>
      <c r="UYV49" s="63"/>
      <c r="UYW49" s="63"/>
      <c r="UYX49" s="63"/>
      <c r="UYY49" s="63"/>
      <c r="UYZ49" s="63"/>
      <c r="UZA49" s="63"/>
      <c r="UZB49" s="63"/>
      <c r="UZC49" s="63"/>
      <c r="UZD49" s="63"/>
      <c r="UZE49" s="63"/>
      <c r="UZF49" s="63"/>
      <c r="UZG49" s="63"/>
      <c r="UZH49" s="63"/>
      <c r="UZI49" s="63"/>
      <c r="UZJ49" s="63"/>
      <c r="UZK49" s="63"/>
      <c r="UZL49" s="63"/>
      <c r="UZM49" s="63"/>
      <c r="UZN49" s="63"/>
      <c r="UZO49" s="63"/>
      <c r="UZP49" s="63"/>
      <c r="UZQ49" s="63"/>
      <c r="UZR49" s="63"/>
      <c r="UZS49" s="63"/>
      <c r="UZT49" s="63"/>
      <c r="UZU49" s="63"/>
      <c r="UZV49" s="63"/>
      <c r="UZW49" s="63"/>
      <c r="UZX49" s="63"/>
      <c r="UZY49" s="63"/>
      <c r="UZZ49" s="63"/>
      <c r="VAA49" s="63"/>
      <c r="VAB49" s="63"/>
      <c r="VAC49" s="63"/>
      <c r="VAD49" s="63"/>
      <c r="VAE49" s="63"/>
      <c r="VAF49" s="63"/>
      <c r="VAG49" s="63"/>
      <c r="VAH49" s="63"/>
      <c r="VAI49" s="63"/>
      <c r="VAJ49" s="63"/>
      <c r="VAK49" s="63"/>
      <c r="VAL49" s="63"/>
      <c r="VAM49" s="63"/>
      <c r="VAN49" s="63"/>
      <c r="VAO49" s="63"/>
      <c r="VAP49" s="63"/>
      <c r="VAQ49" s="63"/>
      <c r="VAR49" s="63"/>
      <c r="VAS49" s="63"/>
      <c r="VAT49" s="63"/>
      <c r="VAU49" s="63"/>
      <c r="VAV49" s="63"/>
      <c r="VAW49" s="63"/>
      <c r="VAX49" s="63"/>
      <c r="VAY49" s="63"/>
      <c r="VAZ49" s="63"/>
      <c r="VBA49" s="63"/>
      <c r="VBB49" s="63"/>
      <c r="VBC49" s="63"/>
      <c r="VBD49" s="63"/>
      <c r="VBE49" s="63"/>
      <c r="VBF49" s="63"/>
      <c r="VBG49" s="63"/>
      <c r="VBH49" s="63"/>
      <c r="VBI49" s="63"/>
      <c r="VBJ49" s="63"/>
      <c r="VBK49" s="63"/>
      <c r="VBL49" s="63"/>
      <c r="VBM49" s="63"/>
      <c r="VBN49" s="63"/>
      <c r="VBO49" s="63"/>
      <c r="VBP49" s="63"/>
      <c r="VBQ49" s="63"/>
      <c r="VBR49" s="63"/>
      <c r="VBS49" s="63"/>
      <c r="VBT49" s="63"/>
      <c r="VBU49" s="63"/>
      <c r="VBV49" s="63"/>
      <c r="VBW49" s="63"/>
      <c r="VBX49" s="63"/>
      <c r="VBY49" s="63"/>
      <c r="VBZ49" s="63"/>
      <c r="VCA49" s="63"/>
      <c r="VCB49" s="63"/>
      <c r="VCC49" s="63"/>
      <c r="VCD49" s="63"/>
      <c r="VCE49" s="63"/>
      <c r="VCF49" s="63"/>
      <c r="VCG49" s="63"/>
      <c r="VCH49" s="63"/>
      <c r="VCI49" s="63"/>
      <c r="VCJ49" s="63"/>
      <c r="VCK49" s="63"/>
      <c r="VCL49" s="63"/>
      <c r="VCM49" s="63"/>
      <c r="VCN49" s="63"/>
      <c r="VCO49" s="63"/>
      <c r="VCP49" s="63"/>
      <c r="VCQ49" s="63"/>
      <c r="VCR49" s="63"/>
      <c r="VCS49" s="63"/>
      <c r="VCT49" s="63"/>
      <c r="VCU49" s="63"/>
      <c r="VCV49" s="63"/>
      <c r="VCW49" s="63"/>
      <c r="VCX49" s="63"/>
      <c r="VCY49" s="63"/>
      <c r="VCZ49" s="63"/>
      <c r="VDA49" s="63"/>
      <c r="VDB49" s="63"/>
      <c r="VDC49" s="63"/>
      <c r="VDD49" s="63"/>
      <c r="VDE49" s="63"/>
      <c r="VDF49" s="63"/>
      <c r="VDG49" s="63"/>
      <c r="VDH49" s="63"/>
      <c r="VDI49" s="63"/>
      <c r="VDJ49" s="63"/>
      <c r="VDK49" s="63"/>
      <c r="VDL49" s="63"/>
      <c r="VDM49" s="63"/>
      <c r="VDN49" s="63"/>
      <c r="VDO49" s="63"/>
      <c r="VDP49" s="63"/>
      <c r="VDQ49" s="63"/>
      <c r="VDR49" s="63"/>
      <c r="VDS49" s="63"/>
      <c r="VDT49" s="63"/>
      <c r="VDU49" s="63"/>
      <c r="VDV49" s="63"/>
      <c r="VDW49" s="63"/>
      <c r="VDX49" s="63"/>
      <c r="VDY49" s="63"/>
      <c r="VDZ49" s="63"/>
      <c r="VEA49" s="63"/>
      <c r="VEB49" s="63"/>
      <c r="VEC49" s="63"/>
      <c r="VED49" s="63"/>
      <c r="VEE49" s="63"/>
      <c r="VEF49" s="63"/>
      <c r="VEG49" s="63"/>
      <c r="VEH49" s="63"/>
      <c r="VEI49" s="63"/>
      <c r="VEJ49" s="63"/>
      <c r="VEK49" s="63"/>
      <c r="VEL49" s="63"/>
      <c r="VEM49" s="63"/>
      <c r="VEN49" s="63"/>
      <c r="VEO49" s="63"/>
      <c r="VEP49" s="63"/>
      <c r="VEQ49" s="63"/>
      <c r="VER49" s="63"/>
      <c r="VES49" s="63"/>
      <c r="VET49" s="63"/>
      <c r="VEU49" s="63"/>
      <c r="VEV49" s="63"/>
      <c r="VEW49" s="63"/>
      <c r="VEX49" s="63"/>
      <c r="VEY49" s="63"/>
      <c r="VEZ49" s="63"/>
      <c r="VFA49" s="63"/>
      <c r="VFB49" s="63"/>
      <c r="VFC49" s="63"/>
      <c r="VFD49" s="63"/>
      <c r="VFE49" s="63"/>
      <c r="VFF49" s="63"/>
      <c r="VFG49" s="63"/>
      <c r="VFH49" s="63"/>
      <c r="VFI49" s="63"/>
      <c r="VFJ49" s="63"/>
      <c r="VFK49" s="63"/>
      <c r="VFL49" s="63"/>
      <c r="VFM49" s="63"/>
      <c r="VFN49" s="63"/>
      <c r="VFO49" s="63"/>
      <c r="VFP49" s="63"/>
      <c r="VFQ49" s="63"/>
      <c r="VFR49" s="63"/>
      <c r="VFS49" s="63"/>
      <c r="VFT49" s="63"/>
      <c r="VFU49" s="63"/>
      <c r="VFV49" s="63"/>
      <c r="VFW49" s="63"/>
      <c r="VFX49" s="63"/>
      <c r="VFY49" s="63"/>
      <c r="VFZ49" s="63"/>
      <c r="VGA49" s="63"/>
      <c r="VGB49" s="63"/>
      <c r="VGC49" s="63"/>
      <c r="VGD49" s="63"/>
      <c r="VGE49" s="63"/>
      <c r="VGF49" s="63"/>
      <c r="VGG49" s="63"/>
      <c r="VGH49" s="63"/>
      <c r="VGI49" s="63"/>
      <c r="VGJ49" s="63"/>
      <c r="VGK49" s="63"/>
      <c r="VGL49" s="63"/>
      <c r="VGM49" s="63"/>
      <c r="VGN49" s="63"/>
      <c r="VGO49" s="63"/>
      <c r="VGP49" s="63"/>
      <c r="VGQ49" s="63"/>
      <c r="VGR49" s="63"/>
      <c r="VGS49" s="63"/>
      <c r="VGT49" s="63"/>
      <c r="VGU49" s="63"/>
      <c r="VGV49" s="63"/>
      <c r="VGW49" s="63"/>
      <c r="VGX49" s="63"/>
      <c r="VGY49" s="63"/>
      <c r="VGZ49" s="63"/>
      <c r="VHA49" s="63"/>
      <c r="VHB49" s="63"/>
      <c r="VHC49" s="63"/>
      <c r="VHD49" s="63"/>
      <c r="VHE49" s="63"/>
      <c r="VHF49" s="63"/>
      <c r="VHG49" s="63"/>
      <c r="VHH49" s="63"/>
      <c r="VHI49" s="63"/>
      <c r="VHJ49" s="63"/>
      <c r="VHK49" s="63"/>
      <c r="VHL49" s="63"/>
      <c r="VHM49" s="63"/>
      <c r="VHN49" s="63"/>
      <c r="VHO49" s="63"/>
      <c r="VHP49" s="63"/>
      <c r="VHQ49" s="63"/>
      <c r="VHR49" s="63"/>
      <c r="VHS49" s="63"/>
      <c r="VHT49" s="63"/>
      <c r="VHU49" s="63"/>
      <c r="VHV49" s="63"/>
      <c r="VHW49" s="63"/>
      <c r="VHX49" s="63"/>
      <c r="VHY49" s="63"/>
      <c r="VHZ49" s="63"/>
      <c r="VIA49" s="63"/>
      <c r="VIB49" s="63"/>
      <c r="VIC49" s="63"/>
      <c r="VID49" s="63"/>
      <c r="VIE49" s="63"/>
      <c r="VIF49" s="63"/>
      <c r="VIG49" s="63"/>
      <c r="VIH49" s="63"/>
      <c r="VII49" s="63"/>
      <c r="VIJ49" s="63"/>
      <c r="VIK49" s="63"/>
      <c r="VIL49" s="63"/>
      <c r="VIM49" s="63"/>
      <c r="VIN49" s="63"/>
      <c r="VIO49" s="63"/>
      <c r="VIP49" s="63"/>
      <c r="VIQ49" s="63"/>
      <c r="VIR49" s="63"/>
      <c r="VIS49" s="63"/>
      <c r="VIT49" s="63"/>
      <c r="VIU49" s="63"/>
      <c r="VIV49" s="63"/>
      <c r="VIW49" s="63"/>
      <c r="VIX49" s="63"/>
      <c r="VIY49" s="63"/>
      <c r="VIZ49" s="63"/>
      <c r="VJA49" s="63"/>
      <c r="VJB49" s="63"/>
      <c r="VJC49" s="63"/>
      <c r="VJD49" s="63"/>
      <c r="VJE49" s="63"/>
      <c r="VJF49" s="63"/>
      <c r="VJG49" s="63"/>
      <c r="VJH49" s="63"/>
      <c r="VJI49" s="63"/>
      <c r="VJJ49" s="63"/>
      <c r="VJK49" s="63"/>
      <c r="VJL49" s="63"/>
      <c r="VJM49" s="63"/>
      <c r="VJN49" s="63"/>
      <c r="VJO49" s="63"/>
      <c r="VJP49" s="63"/>
      <c r="VJQ49" s="63"/>
      <c r="VJR49" s="63"/>
      <c r="VJS49" s="63"/>
      <c r="VJT49" s="63"/>
      <c r="VJU49" s="63"/>
      <c r="VJV49" s="63"/>
      <c r="VJW49" s="63"/>
      <c r="VJX49" s="63"/>
      <c r="VJY49" s="63"/>
      <c r="VJZ49" s="63"/>
      <c r="VKA49" s="63"/>
      <c r="VKB49" s="63"/>
      <c r="VKC49" s="63"/>
      <c r="VKD49" s="63"/>
      <c r="VKE49" s="63"/>
      <c r="VKF49" s="63"/>
      <c r="VKG49" s="63"/>
      <c r="VKH49" s="63"/>
      <c r="VKI49" s="63"/>
      <c r="VKJ49" s="63"/>
      <c r="VKK49" s="63"/>
      <c r="VKL49" s="63"/>
      <c r="VKM49" s="63"/>
      <c r="VKN49" s="63"/>
      <c r="VKO49" s="63"/>
      <c r="VKP49" s="63"/>
      <c r="VKQ49" s="63"/>
      <c r="VKR49" s="63"/>
      <c r="VKS49" s="63"/>
      <c r="VKT49" s="63"/>
      <c r="VKU49" s="63"/>
      <c r="VKV49" s="63"/>
      <c r="VKW49" s="63"/>
      <c r="VKX49" s="63"/>
      <c r="VKY49" s="63"/>
      <c r="VKZ49" s="63"/>
      <c r="VLA49" s="63"/>
      <c r="VLB49" s="63"/>
      <c r="VLC49" s="63"/>
      <c r="VLD49" s="63"/>
      <c r="VLE49" s="63"/>
      <c r="VLF49" s="63"/>
      <c r="VLG49" s="63"/>
      <c r="VLH49" s="63"/>
      <c r="VLI49" s="63"/>
      <c r="VLJ49" s="63"/>
      <c r="VLK49" s="63"/>
      <c r="VLL49" s="63"/>
      <c r="VLM49" s="63"/>
      <c r="VLN49" s="63"/>
      <c r="VLO49" s="63"/>
      <c r="VLP49" s="63"/>
      <c r="VLQ49" s="63"/>
      <c r="VLR49" s="63"/>
      <c r="VLS49" s="63"/>
      <c r="VLT49" s="63"/>
      <c r="VLU49" s="63"/>
      <c r="VLV49" s="63"/>
      <c r="VLW49" s="63"/>
      <c r="VLX49" s="63"/>
      <c r="VLY49" s="63"/>
      <c r="VLZ49" s="63"/>
      <c r="VMA49" s="63"/>
      <c r="VMB49" s="63"/>
      <c r="VMC49" s="63"/>
      <c r="VMD49" s="63"/>
      <c r="VME49" s="63"/>
      <c r="VMF49" s="63"/>
      <c r="VMG49" s="63"/>
      <c r="VMH49" s="63"/>
      <c r="VMI49" s="63"/>
      <c r="VMJ49" s="63"/>
      <c r="VMK49" s="63"/>
      <c r="VML49" s="63"/>
      <c r="VMM49" s="63"/>
      <c r="VMN49" s="63"/>
      <c r="VMO49" s="63"/>
      <c r="VMP49" s="63"/>
      <c r="VMQ49" s="63"/>
      <c r="VMR49" s="63"/>
      <c r="VMS49" s="63"/>
      <c r="VMT49" s="63"/>
      <c r="VMU49" s="63"/>
      <c r="VMV49" s="63"/>
      <c r="VMW49" s="63"/>
      <c r="VMX49" s="63"/>
      <c r="VMY49" s="63"/>
      <c r="VMZ49" s="63"/>
      <c r="VNA49" s="63"/>
      <c r="VNB49" s="63"/>
      <c r="VNC49" s="63"/>
      <c r="VND49" s="63"/>
      <c r="VNE49" s="63"/>
      <c r="VNF49" s="63"/>
      <c r="VNG49" s="63"/>
      <c r="VNH49" s="63"/>
      <c r="VNI49" s="63"/>
      <c r="VNJ49" s="63"/>
      <c r="VNK49" s="63"/>
      <c r="VNL49" s="63"/>
      <c r="VNM49" s="63"/>
      <c r="VNN49" s="63"/>
      <c r="VNO49" s="63"/>
      <c r="VNP49" s="63"/>
      <c r="VNQ49" s="63"/>
      <c r="VNR49" s="63"/>
      <c r="VNS49" s="63"/>
      <c r="VNT49" s="63"/>
      <c r="VNU49" s="63"/>
      <c r="VNV49" s="63"/>
      <c r="VNW49" s="63"/>
      <c r="VNX49" s="63"/>
      <c r="VNY49" s="63"/>
      <c r="VNZ49" s="63"/>
      <c r="VOA49" s="63"/>
      <c r="VOB49" s="63"/>
      <c r="VOC49" s="63"/>
      <c r="VOD49" s="63"/>
      <c r="VOE49" s="63"/>
      <c r="VOF49" s="63"/>
      <c r="VOG49" s="63"/>
      <c r="VOH49" s="63"/>
      <c r="VOI49" s="63"/>
      <c r="VOJ49" s="63"/>
      <c r="VOK49" s="63"/>
      <c r="VOL49" s="63"/>
      <c r="VOM49" s="63"/>
      <c r="VON49" s="63"/>
      <c r="VOO49" s="63"/>
      <c r="VOP49" s="63"/>
      <c r="VOQ49" s="63"/>
      <c r="VOR49" s="63"/>
      <c r="VOS49" s="63"/>
      <c r="VOT49" s="63"/>
      <c r="VOU49" s="63"/>
      <c r="VOV49" s="63"/>
      <c r="VOW49" s="63"/>
      <c r="VOX49" s="63"/>
      <c r="VOY49" s="63"/>
      <c r="VOZ49" s="63"/>
      <c r="VPA49" s="63"/>
      <c r="VPB49" s="63"/>
      <c r="VPC49" s="63"/>
      <c r="VPD49" s="63"/>
      <c r="VPE49" s="63"/>
      <c r="VPF49" s="63"/>
      <c r="VPG49" s="63"/>
      <c r="VPH49" s="63"/>
      <c r="VPI49" s="63"/>
      <c r="VPJ49" s="63"/>
      <c r="VPK49" s="63"/>
      <c r="VPL49" s="63"/>
      <c r="VPM49" s="63"/>
      <c r="VPN49" s="63"/>
      <c r="VPO49" s="63"/>
      <c r="VPP49" s="63"/>
      <c r="VPQ49" s="63"/>
      <c r="VPR49" s="63"/>
      <c r="VPS49" s="63"/>
      <c r="VPT49" s="63"/>
      <c r="VPU49" s="63"/>
      <c r="VPV49" s="63"/>
      <c r="VPW49" s="63"/>
      <c r="VPX49" s="63"/>
      <c r="VPY49" s="63"/>
      <c r="VPZ49" s="63"/>
      <c r="VQA49" s="63"/>
      <c r="VQB49" s="63"/>
      <c r="VQC49" s="63"/>
      <c r="VQD49" s="63"/>
      <c r="VQE49" s="63"/>
      <c r="VQF49" s="63"/>
      <c r="VQG49" s="63"/>
      <c r="VQH49" s="63"/>
      <c r="VQI49" s="63"/>
      <c r="VQJ49" s="63"/>
      <c r="VQK49" s="63"/>
      <c r="VQL49" s="63"/>
      <c r="VQM49" s="63"/>
      <c r="VQN49" s="63"/>
      <c r="VQO49" s="63"/>
      <c r="VQP49" s="63"/>
      <c r="VQQ49" s="63"/>
      <c r="VQR49" s="63"/>
      <c r="VQS49" s="63"/>
      <c r="VQT49" s="63"/>
      <c r="VQU49" s="63"/>
      <c r="VQV49" s="63"/>
      <c r="VQW49" s="63"/>
      <c r="VQX49" s="63"/>
      <c r="VQY49" s="63"/>
      <c r="VQZ49" s="63"/>
      <c r="VRA49" s="63"/>
      <c r="VRB49" s="63"/>
      <c r="VRC49" s="63"/>
      <c r="VRD49" s="63"/>
      <c r="VRE49" s="63"/>
      <c r="VRF49" s="63"/>
      <c r="VRG49" s="63"/>
      <c r="VRH49" s="63"/>
      <c r="VRI49" s="63"/>
      <c r="VRJ49" s="63"/>
      <c r="VRK49" s="63"/>
      <c r="VRL49" s="63"/>
      <c r="VRM49" s="63"/>
      <c r="VRN49" s="63"/>
      <c r="VRO49" s="63"/>
      <c r="VRP49" s="63"/>
      <c r="VRQ49" s="63"/>
      <c r="VRR49" s="63"/>
      <c r="VRS49" s="63"/>
      <c r="VRT49" s="63"/>
      <c r="VRU49" s="63"/>
      <c r="VRV49" s="63"/>
      <c r="VRW49" s="63"/>
      <c r="VRX49" s="63"/>
      <c r="VRY49" s="63"/>
      <c r="VRZ49" s="63"/>
      <c r="VSA49" s="63"/>
      <c r="VSB49" s="63"/>
      <c r="VSC49" s="63"/>
      <c r="VSD49" s="63"/>
      <c r="VSE49" s="63"/>
      <c r="VSF49" s="63"/>
      <c r="VSG49" s="63"/>
      <c r="VSH49" s="63"/>
      <c r="VSI49" s="63"/>
      <c r="VSJ49" s="63"/>
      <c r="VSK49" s="63"/>
      <c r="VSL49" s="63"/>
      <c r="VSM49" s="63"/>
      <c r="VSN49" s="63"/>
      <c r="VSO49" s="63"/>
      <c r="VSP49" s="63"/>
      <c r="VSQ49" s="63"/>
      <c r="VSR49" s="63"/>
      <c r="VSS49" s="63"/>
      <c r="VST49" s="63"/>
      <c r="VSU49" s="63"/>
      <c r="VSV49" s="63"/>
      <c r="VSW49" s="63"/>
      <c r="VSX49" s="63"/>
      <c r="VSY49" s="63"/>
      <c r="VSZ49" s="63"/>
      <c r="VTA49" s="63"/>
      <c r="VTB49" s="63"/>
      <c r="VTC49" s="63"/>
      <c r="VTD49" s="63"/>
      <c r="VTE49" s="63"/>
      <c r="VTF49" s="63"/>
      <c r="VTG49" s="63"/>
      <c r="VTH49" s="63"/>
      <c r="VTI49" s="63"/>
      <c r="VTJ49" s="63"/>
      <c r="VTK49" s="63"/>
      <c r="VTL49" s="63"/>
      <c r="VTM49" s="63"/>
      <c r="VTN49" s="63"/>
      <c r="VTO49" s="63"/>
      <c r="VTP49" s="63"/>
      <c r="VTQ49" s="63"/>
      <c r="VTR49" s="63"/>
      <c r="VTS49" s="63"/>
      <c r="VTT49" s="63"/>
      <c r="VTU49" s="63"/>
      <c r="VTV49" s="63"/>
      <c r="VTW49" s="63"/>
      <c r="VTX49" s="63"/>
      <c r="VTY49" s="63"/>
      <c r="VTZ49" s="63"/>
      <c r="VUA49" s="63"/>
      <c r="VUB49" s="63"/>
      <c r="VUC49" s="63"/>
      <c r="VUD49" s="63"/>
      <c r="VUE49" s="63"/>
      <c r="VUF49" s="63"/>
      <c r="VUG49" s="63"/>
      <c r="VUH49" s="63"/>
      <c r="VUI49" s="63"/>
      <c r="VUJ49" s="63"/>
      <c r="VUK49" s="63"/>
      <c r="VUL49" s="63"/>
      <c r="VUM49" s="63"/>
      <c r="VUN49" s="63"/>
      <c r="VUO49" s="63"/>
      <c r="VUP49" s="63"/>
      <c r="VUQ49" s="63"/>
      <c r="VUR49" s="63"/>
      <c r="VUS49" s="63"/>
      <c r="VUT49" s="63"/>
      <c r="VUU49" s="63"/>
      <c r="VUV49" s="63"/>
      <c r="VUW49" s="63"/>
      <c r="VUX49" s="63"/>
      <c r="VUY49" s="63"/>
      <c r="VUZ49" s="63"/>
      <c r="VVA49" s="63"/>
      <c r="VVB49" s="63"/>
      <c r="VVC49" s="63"/>
      <c r="VVD49" s="63"/>
      <c r="VVE49" s="63"/>
      <c r="VVF49" s="63"/>
      <c r="VVG49" s="63"/>
      <c r="VVH49" s="63"/>
      <c r="VVI49" s="63"/>
      <c r="VVJ49" s="63"/>
      <c r="VVK49" s="63"/>
      <c r="VVL49" s="63"/>
      <c r="VVM49" s="63"/>
      <c r="VVN49" s="63"/>
      <c r="VVO49" s="63"/>
      <c r="VVP49" s="63"/>
      <c r="VVQ49" s="63"/>
      <c r="VVR49" s="63"/>
      <c r="VVS49" s="63"/>
      <c r="VVT49" s="63"/>
      <c r="VVU49" s="63"/>
      <c r="VVV49" s="63"/>
      <c r="VVW49" s="63"/>
      <c r="VVX49" s="63"/>
      <c r="VVY49" s="63"/>
      <c r="VVZ49" s="63"/>
      <c r="VWA49" s="63"/>
      <c r="VWB49" s="63"/>
      <c r="VWC49" s="63"/>
      <c r="VWD49" s="63"/>
      <c r="VWE49" s="63"/>
      <c r="VWF49" s="63"/>
      <c r="VWG49" s="63"/>
      <c r="VWH49" s="63"/>
      <c r="VWI49" s="63"/>
      <c r="VWJ49" s="63"/>
      <c r="VWK49" s="63"/>
      <c r="VWL49" s="63"/>
      <c r="VWM49" s="63"/>
      <c r="VWN49" s="63"/>
      <c r="VWO49" s="63"/>
      <c r="VWP49" s="63"/>
      <c r="VWQ49" s="63"/>
      <c r="VWR49" s="63"/>
      <c r="VWS49" s="63"/>
      <c r="VWT49" s="63"/>
      <c r="VWU49" s="63"/>
      <c r="VWV49" s="63"/>
      <c r="VWW49" s="63"/>
      <c r="VWX49" s="63"/>
      <c r="VWY49" s="63"/>
      <c r="VWZ49" s="63"/>
      <c r="VXA49" s="63"/>
      <c r="VXB49" s="63"/>
      <c r="VXC49" s="63"/>
      <c r="VXD49" s="63"/>
      <c r="VXE49" s="63"/>
      <c r="VXF49" s="63"/>
      <c r="VXG49" s="63"/>
      <c r="VXH49" s="63"/>
      <c r="VXI49" s="63"/>
      <c r="VXJ49" s="63"/>
      <c r="VXK49" s="63"/>
      <c r="VXL49" s="63"/>
      <c r="VXM49" s="63"/>
      <c r="VXN49" s="63"/>
      <c r="VXO49" s="63"/>
      <c r="VXP49" s="63"/>
      <c r="VXQ49" s="63"/>
      <c r="VXR49" s="63"/>
      <c r="VXS49" s="63"/>
      <c r="VXT49" s="63"/>
      <c r="VXU49" s="63"/>
      <c r="VXV49" s="63"/>
      <c r="VXW49" s="63"/>
      <c r="VXX49" s="63"/>
      <c r="VXY49" s="63"/>
      <c r="VXZ49" s="63"/>
      <c r="VYA49" s="63"/>
      <c r="VYB49" s="63"/>
      <c r="VYC49" s="63"/>
      <c r="VYD49" s="63"/>
      <c r="VYE49" s="63"/>
      <c r="VYF49" s="63"/>
      <c r="VYG49" s="63"/>
      <c r="VYH49" s="63"/>
      <c r="VYI49" s="63"/>
      <c r="VYJ49" s="63"/>
      <c r="VYK49" s="63"/>
      <c r="VYL49" s="63"/>
      <c r="VYM49" s="63"/>
      <c r="VYN49" s="63"/>
      <c r="VYO49" s="63"/>
      <c r="VYP49" s="63"/>
      <c r="VYQ49" s="63"/>
      <c r="VYR49" s="63"/>
      <c r="VYS49" s="63"/>
      <c r="VYT49" s="63"/>
      <c r="VYU49" s="63"/>
      <c r="VYV49" s="63"/>
      <c r="VYW49" s="63"/>
      <c r="VYX49" s="63"/>
      <c r="VYY49" s="63"/>
      <c r="VYZ49" s="63"/>
      <c r="VZA49" s="63"/>
      <c r="VZB49" s="63"/>
      <c r="VZC49" s="63"/>
      <c r="VZD49" s="63"/>
      <c r="VZE49" s="63"/>
      <c r="VZF49" s="63"/>
      <c r="VZG49" s="63"/>
      <c r="VZH49" s="63"/>
      <c r="VZI49" s="63"/>
      <c r="VZJ49" s="63"/>
      <c r="VZK49" s="63"/>
      <c r="VZL49" s="63"/>
      <c r="VZM49" s="63"/>
      <c r="VZN49" s="63"/>
      <c r="VZO49" s="63"/>
      <c r="VZP49" s="63"/>
      <c r="VZQ49" s="63"/>
      <c r="VZR49" s="63"/>
      <c r="VZS49" s="63"/>
      <c r="VZT49" s="63"/>
      <c r="VZU49" s="63"/>
      <c r="VZV49" s="63"/>
      <c r="VZW49" s="63"/>
      <c r="VZX49" s="63"/>
      <c r="VZY49" s="63"/>
      <c r="VZZ49" s="63"/>
      <c r="WAA49" s="63"/>
      <c r="WAB49" s="63"/>
      <c r="WAC49" s="63"/>
      <c r="WAD49" s="63"/>
      <c r="WAE49" s="63"/>
      <c r="WAF49" s="63"/>
      <c r="WAG49" s="63"/>
      <c r="WAH49" s="63"/>
      <c r="WAI49" s="63"/>
      <c r="WAJ49" s="63"/>
      <c r="WAK49" s="63"/>
      <c r="WAL49" s="63"/>
      <c r="WAM49" s="63"/>
      <c r="WAN49" s="63"/>
      <c r="WAO49" s="63"/>
      <c r="WAP49" s="63"/>
      <c r="WAQ49" s="63"/>
      <c r="WAR49" s="63"/>
      <c r="WAS49" s="63"/>
      <c r="WAT49" s="63"/>
      <c r="WAU49" s="63"/>
      <c r="WAV49" s="63"/>
      <c r="WAW49" s="63"/>
      <c r="WAX49" s="63"/>
      <c r="WAY49" s="63"/>
      <c r="WAZ49" s="63"/>
      <c r="WBA49" s="63"/>
      <c r="WBB49" s="63"/>
      <c r="WBC49" s="63"/>
      <c r="WBD49" s="63"/>
      <c r="WBE49" s="63"/>
      <c r="WBF49" s="63"/>
      <c r="WBG49" s="63"/>
      <c r="WBH49" s="63"/>
      <c r="WBI49" s="63"/>
      <c r="WBJ49" s="63"/>
      <c r="WBK49" s="63"/>
      <c r="WBL49" s="63"/>
      <c r="WBM49" s="63"/>
      <c r="WBN49" s="63"/>
      <c r="WBO49" s="63"/>
      <c r="WBP49" s="63"/>
      <c r="WBQ49" s="63"/>
      <c r="WBR49" s="63"/>
      <c r="WBS49" s="63"/>
      <c r="WBT49" s="63"/>
      <c r="WBU49" s="63"/>
      <c r="WBV49" s="63"/>
      <c r="WBW49" s="63"/>
      <c r="WBX49" s="63"/>
      <c r="WBY49" s="63"/>
      <c r="WBZ49" s="63"/>
      <c r="WCA49" s="63"/>
      <c r="WCB49" s="63"/>
      <c r="WCC49" s="63"/>
      <c r="WCD49" s="63"/>
      <c r="WCE49" s="63"/>
      <c r="WCF49" s="63"/>
      <c r="WCG49" s="63"/>
      <c r="WCH49" s="63"/>
      <c r="WCI49" s="63"/>
      <c r="WCJ49" s="63"/>
      <c r="WCK49" s="63"/>
      <c r="WCL49" s="63"/>
      <c r="WCM49" s="63"/>
      <c r="WCN49" s="63"/>
      <c r="WCO49" s="63"/>
      <c r="WCP49" s="63"/>
      <c r="WCQ49" s="63"/>
      <c r="WCR49" s="63"/>
      <c r="WCS49" s="63"/>
      <c r="WCT49" s="63"/>
      <c r="WCU49" s="63"/>
      <c r="WCV49" s="63"/>
      <c r="WCW49" s="63"/>
      <c r="WCX49" s="63"/>
      <c r="WCY49" s="63"/>
      <c r="WCZ49" s="63"/>
      <c r="WDA49" s="63"/>
      <c r="WDB49" s="63"/>
      <c r="WDC49" s="63"/>
      <c r="WDD49" s="63"/>
      <c r="WDE49" s="63"/>
      <c r="WDF49" s="63"/>
      <c r="WDG49" s="63"/>
      <c r="WDH49" s="63"/>
      <c r="WDI49" s="63"/>
      <c r="WDJ49" s="63"/>
      <c r="WDK49" s="63"/>
      <c r="WDL49" s="63"/>
      <c r="WDM49" s="63"/>
      <c r="WDN49" s="63"/>
      <c r="WDO49" s="63"/>
      <c r="WDP49" s="63"/>
      <c r="WDQ49" s="63"/>
      <c r="WDR49" s="63"/>
      <c r="WDS49" s="63"/>
      <c r="WDT49" s="63"/>
      <c r="WDU49" s="63"/>
      <c r="WDV49" s="63"/>
      <c r="WDW49" s="63"/>
      <c r="WDX49" s="63"/>
      <c r="WDY49" s="63"/>
      <c r="WDZ49" s="63"/>
      <c r="WEA49" s="63"/>
      <c r="WEB49" s="63"/>
      <c r="WEC49" s="63"/>
      <c r="WED49" s="63"/>
      <c r="WEE49" s="63"/>
      <c r="WEF49" s="63"/>
      <c r="WEG49" s="63"/>
      <c r="WEH49" s="63"/>
      <c r="WEI49" s="63"/>
      <c r="WEJ49" s="63"/>
      <c r="WEK49" s="63"/>
      <c r="WEL49" s="63"/>
      <c r="WEM49" s="63"/>
      <c r="WEN49" s="63"/>
      <c r="WEO49" s="63"/>
      <c r="WEP49" s="63"/>
      <c r="WEQ49" s="63"/>
      <c r="WER49" s="63"/>
      <c r="WES49" s="63"/>
      <c r="WET49" s="63"/>
      <c r="WEU49" s="63"/>
      <c r="WEV49" s="63"/>
      <c r="WEW49" s="63"/>
      <c r="WEX49" s="63"/>
      <c r="WEY49" s="63"/>
      <c r="WEZ49" s="63"/>
      <c r="WFA49" s="63"/>
      <c r="WFB49" s="63"/>
      <c r="WFC49" s="63"/>
      <c r="WFD49" s="63"/>
      <c r="WFE49" s="63"/>
      <c r="WFF49" s="63"/>
      <c r="WFG49" s="63"/>
      <c r="WFH49" s="63"/>
      <c r="WFI49" s="63"/>
      <c r="WFJ49" s="63"/>
      <c r="WFK49" s="63"/>
      <c r="WFL49" s="63"/>
      <c r="WFM49" s="63"/>
      <c r="WFN49" s="63"/>
      <c r="WFO49" s="63"/>
      <c r="WFP49" s="63"/>
      <c r="WFQ49" s="63"/>
      <c r="WFR49" s="63"/>
      <c r="WFS49" s="63"/>
      <c r="WFT49" s="63"/>
      <c r="WFU49" s="63"/>
      <c r="WFV49" s="63"/>
      <c r="WFW49" s="63"/>
      <c r="WFX49" s="63"/>
      <c r="WFY49" s="63"/>
      <c r="WFZ49" s="63"/>
      <c r="WGA49" s="63"/>
      <c r="WGB49" s="63"/>
      <c r="WGC49" s="63"/>
      <c r="WGD49" s="63"/>
      <c r="WGE49" s="63"/>
      <c r="WGF49" s="63"/>
      <c r="WGG49" s="63"/>
      <c r="WGH49" s="63"/>
      <c r="WGI49" s="63"/>
      <c r="WGJ49" s="63"/>
      <c r="WGK49" s="63"/>
      <c r="WGL49" s="63"/>
      <c r="WGM49" s="63"/>
      <c r="WGN49" s="63"/>
      <c r="WGO49" s="63"/>
      <c r="WGP49" s="63"/>
      <c r="WGQ49" s="63"/>
      <c r="WGR49" s="63"/>
      <c r="WGS49" s="63"/>
      <c r="WGT49" s="63"/>
      <c r="WGU49" s="63"/>
      <c r="WGV49" s="63"/>
      <c r="WGW49" s="63"/>
      <c r="WGX49" s="63"/>
      <c r="WGY49" s="63"/>
      <c r="WGZ49" s="63"/>
      <c r="WHA49" s="63"/>
      <c r="WHB49" s="63"/>
      <c r="WHC49" s="63"/>
      <c r="WHD49" s="63"/>
      <c r="WHE49" s="63"/>
      <c r="WHF49" s="63"/>
      <c r="WHG49" s="63"/>
      <c r="WHH49" s="63"/>
      <c r="WHI49" s="63"/>
      <c r="WHJ49" s="63"/>
      <c r="WHK49" s="63"/>
      <c r="WHL49" s="63"/>
      <c r="WHM49" s="63"/>
      <c r="WHN49" s="63"/>
      <c r="WHO49" s="63"/>
      <c r="WHP49" s="63"/>
      <c r="WHQ49" s="63"/>
      <c r="WHR49" s="63"/>
      <c r="WHS49" s="63"/>
      <c r="WHT49" s="63"/>
      <c r="WHU49" s="63"/>
      <c r="WHV49" s="63"/>
      <c r="WHW49" s="63"/>
      <c r="WHX49" s="63"/>
      <c r="WHY49" s="63"/>
      <c r="WHZ49" s="63"/>
      <c r="WIA49" s="63"/>
      <c r="WIB49" s="63"/>
      <c r="WIC49" s="63"/>
      <c r="WID49" s="63"/>
      <c r="WIE49" s="63"/>
      <c r="WIF49" s="63"/>
      <c r="WIG49" s="63"/>
      <c r="WIH49" s="63"/>
      <c r="WII49" s="63"/>
      <c r="WIJ49" s="63"/>
      <c r="WIK49" s="63"/>
      <c r="WIL49" s="63"/>
      <c r="WIM49" s="63"/>
      <c r="WIN49" s="63"/>
      <c r="WIO49" s="63"/>
      <c r="WIP49" s="63"/>
      <c r="WIQ49" s="63"/>
      <c r="WIR49" s="63"/>
      <c r="WIS49" s="63"/>
      <c r="WIT49" s="63"/>
      <c r="WIU49" s="63"/>
      <c r="WIV49" s="63"/>
      <c r="WIW49" s="63"/>
      <c r="WIX49" s="63"/>
      <c r="WIY49" s="63"/>
      <c r="WIZ49" s="63"/>
      <c r="WJA49" s="63"/>
      <c r="WJB49" s="63"/>
      <c r="WJC49" s="63"/>
      <c r="WJD49" s="63"/>
      <c r="WJE49" s="63"/>
      <c r="WJF49" s="63"/>
      <c r="WJG49" s="63"/>
      <c r="WJH49" s="63"/>
      <c r="WJI49" s="63"/>
      <c r="WJJ49" s="63"/>
      <c r="WJK49" s="63"/>
      <c r="WJL49" s="63"/>
      <c r="WJM49" s="63"/>
      <c r="WJN49" s="63"/>
      <c r="WJO49" s="63"/>
      <c r="WJP49" s="63"/>
      <c r="WJQ49" s="63"/>
      <c r="WJR49" s="63"/>
      <c r="WJS49" s="63"/>
      <c r="WJT49" s="63"/>
      <c r="WJU49" s="63"/>
      <c r="WJV49" s="63"/>
      <c r="WJW49" s="63"/>
      <c r="WJX49" s="63"/>
      <c r="WJY49" s="63"/>
      <c r="WJZ49" s="63"/>
      <c r="WKA49" s="63"/>
      <c r="WKB49" s="63"/>
      <c r="WKC49" s="63"/>
      <c r="WKD49" s="63"/>
      <c r="WKE49" s="63"/>
      <c r="WKF49" s="63"/>
      <c r="WKG49" s="63"/>
      <c r="WKH49" s="63"/>
      <c r="WKI49" s="63"/>
      <c r="WKJ49" s="63"/>
      <c r="WKK49" s="63"/>
      <c r="WKL49" s="63"/>
      <c r="WKM49" s="63"/>
      <c r="WKN49" s="63"/>
      <c r="WKO49" s="63"/>
      <c r="WKP49" s="63"/>
      <c r="WKQ49" s="63"/>
      <c r="WKR49" s="63"/>
      <c r="WKS49" s="63"/>
      <c r="WKT49" s="63"/>
      <c r="WKU49" s="63"/>
      <c r="WKV49" s="63"/>
      <c r="WKW49" s="63"/>
      <c r="WKX49" s="63"/>
      <c r="WKY49" s="63"/>
      <c r="WKZ49" s="63"/>
      <c r="WLA49" s="63"/>
      <c r="WLB49" s="63"/>
      <c r="WLC49" s="63"/>
      <c r="WLD49" s="63"/>
      <c r="WLE49" s="63"/>
      <c r="WLF49" s="63"/>
      <c r="WLG49" s="63"/>
      <c r="WLH49" s="63"/>
      <c r="WLI49" s="63"/>
      <c r="WLJ49" s="63"/>
      <c r="WLK49" s="63"/>
      <c r="WLL49" s="63"/>
      <c r="WLM49" s="63"/>
      <c r="WLN49" s="63"/>
      <c r="WLO49" s="63"/>
      <c r="WLP49" s="63"/>
      <c r="WLQ49" s="63"/>
      <c r="WLR49" s="63"/>
      <c r="WLS49" s="63"/>
      <c r="WLT49" s="63"/>
      <c r="WLU49" s="63"/>
      <c r="WLV49" s="63"/>
      <c r="WLW49" s="63"/>
      <c r="WLX49" s="63"/>
      <c r="WLY49" s="63"/>
      <c r="WLZ49" s="63"/>
      <c r="WMA49" s="63"/>
      <c r="WMB49" s="63"/>
      <c r="WMC49" s="63"/>
      <c r="WMD49" s="63"/>
      <c r="WME49" s="63"/>
      <c r="WMF49" s="63"/>
      <c r="WMG49" s="63"/>
      <c r="WMH49" s="63"/>
      <c r="WMI49" s="63"/>
      <c r="WMJ49" s="63"/>
      <c r="WMK49" s="63"/>
      <c r="WML49" s="63"/>
      <c r="WMM49" s="63"/>
      <c r="WMN49" s="63"/>
      <c r="WMO49" s="63"/>
      <c r="WMP49" s="63"/>
      <c r="WMQ49" s="63"/>
      <c r="WMR49" s="63"/>
      <c r="WMS49" s="63"/>
      <c r="WMT49" s="63"/>
      <c r="WMU49" s="63"/>
      <c r="WMV49" s="63"/>
      <c r="WMW49" s="63"/>
      <c r="WMX49" s="63"/>
      <c r="WMY49" s="63"/>
      <c r="WMZ49" s="63"/>
      <c r="WNA49" s="63"/>
      <c r="WNB49" s="63"/>
      <c r="WNC49" s="63"/>
      <c r="WND49" s="63"/>
      <c r="WNE49" s="63"/>
      <c r="WNF49" s="63"/>
      <c r="WNG49" s="63"/>
      <c r="WNH49" s="63"/>
      <c r="WNI49" s="63"/>
      <c r="WNJ49" s="63"/>
      <c r="WNK49" s="63"/>
      <c r="WNL49" s="63"/>
      <c r="WNM49" s="63"/>
      <c r="WNN49" s="63"/>
      <c r="WNO49" s="63"/>
      <c r="WNP49" s="63"/>
      <c r="WNQ49" s="63"/>
      <c r="WNR49" s="63"/>
      <c r="WNS49" s="63"/>
      <c r="WNT49" s="63"/>
      <c r="WNU49" s="63"/>
      <c r="WNV49" s="63"/>
      <c r="WNW49" s="63"/>
      <c r="WNX49" s="63"/>
      <c r="WNY49" s="63"/>
      <c r="WNZ49" s="63"/>
      <c r="WOA49" s="63"/>
      <c r="WOB49" s="63"/>
      <c r="WOC49" s="63"/>
      <c r="WOD49" s="63"/>
      <c r="WOE49" s="63"/>
      <c r="WOF49" s="63"/>
      <c r="WOG49" s="63"/>
      <c r="WOH49" s="63"/>
      <c r="WOI49" s="63"/>
      <c r="WOJ49" s="63"/>
      <c r="WOK49" s="63"/>
      <c r="WOL49" s="63"/>
      <c r="WOM49" s="63"/>
      <c r="WON49" s="63"/>
      <c r="WOO49" s="63"/>
      <c r="WOP49" s="63"/>
      <c r="WOQ49" s="63"/>
      <c r="WOR49" s="63"/>
      <c r="WOS49" s="63"/>
      <c r="WOT49" s="63"/>
      <c r="WOU49" s="63"/>
      <c r="WOV49" s="63"/>
      <c r="WOW49" s="63"/>
      <c r="WOX49" s="63"/>
      <c r="WOY49" s="63"/>
      <c r="WOZ49" s="63"/>
      <c r="WPA49" s="63"/>
      <c r="WPB49" s="63"/>
      <c r="WPC49" s="63"/>
      <c r="WPD49" s="63"/>
      <c r="WPE49" s="63"/>
      <c r="WPF49" s="63"/>
      <c r="WPG49" s="63"/>
      <c r="WPH49" s="63"/>
      <c r="WPI49" s="63"/>
      <c r="WPJ49" s="63"/>
      <c r="WPK49" s="63"/>
      <c r="WPL49" s="63"/>
      <c r="WPM49" s="63"/>
      <c r="WPN49" s="63"/>
      <c r="WPO49" s="63"/>
      <c r="WPP49" s="63"/>
      <c r="WPQ49" s="63"/>
      <c r="WPR49" s="63"/>
      <c r="WPS49" s="63"/>
      <c r="WPT49" s="63"/>
      <c r="WPU49" s="63"/>
      <c r="WPV49" s="63"/>
      <c r="WPW49" s="63"/>
      <c r="WPX49" s="63"/>
      <c r="WPY49" s="63"/>
      <c r="WPZ49" s="63"/>
      <c r="WQA49" s="63"/>
      <c r="WQB49" s="63"/>
      <c r="WQC49" s="63"/>
      <c r="WQD49" s="63"/>
      <c r="WQE49" s="63"/>
      <c r="WQF49" s="63"/>
      <c r="WQG49" s="63"/>
      <c r="WQH49" s="63"/>
      <c r="WQI49" s="63"/>
      <c r="WQJ49" s="63"/>
      <c r="WQK49" s="63"/>
      <c r="WQL49" s="63"/>
      <c r="WQM49" s="63"/>
      <c r="WQN49" s="63"/>
      <c r="WQO49" s="63"/>
      <c r="WQP49" s="63"/>
      <c r="WQQ49" s="63"/>
      <c r="WQR49" s="63"/>
      <c r="WQS49" s="63"/>
      <c r="WQT49" s="63"/>
      <c r="WQU49" s="63"/>
      <c r="WQV49" s="63"/>
      <c r="WQW49" s="63"/>
      <c r="WQX49" s="63"/>
      <c r="WQY49" s="63"/>
      <c r="WQZ49" s="63"/>
      <c r="WRA49" s="63"/>
      <c r="WRB49" s="63"/>
      <c r="WRC49" s="63"/>
      <c r="WRD49" s="63"/>
      <c r="WRE49" s="63"/>
      <c r="WRF49" s="63"/>
      <c r="WRG49" s="63"/>
      <c r="WRH49" s="63"/>
      <c r="WRI49" s="63"/>
      <c r="WRJ49" s="63"/>
      <c r="WRK49" s="63"/>
      <c r="WRL49" s="63"/>
      <c r="WRM49" s="63"/>
      <c r="WRN49" s="63"/>
      <c r="WRO49" s="63"/>
      <c r="WRP49" s="63"/>
      <c r="WRQ49" s="63"/>
      <c r="WRR49" s="63"/>
      <c r="WRS49" s="63"/>
      <c r="WRT49" s="63"/>
      <c r="WRU49" s="63"/>
      <c r="WRV49" s="63"/>
      <c r="WRW49" s="63"/>
      <c r="WRX49" s="63"/>
      <c r="WRY49" s="63"/>
      <c r="WRZ49" s="63"/>
      <c r="WSA49" s="63"/>
      <c r="WSB49" s="63"/>
      <c r="WSC49" s="63"/>
      <c r="WSD49" s="63"/>
      <c r="WSE49" s="63"/>
      <c r="WSF49" s="63"/>
      <c r="WSG49" s="63"/>
      <c r="WSH49" s="63"/>
      <c r="WSI49" s="63"/>
      <c r="WSJ49" s="63"/>
      <c r="WSK49" s="63"/>
      <c r="WSL49" s="63"/>
      <c r="WSM49" s="63"/>
      <c r="WSN49" s="63"/>
      <c r="WSO49" s="63"/>
      <c r="WSP49" s="63"/>
      <c r="WSQ49" s="63"/>
      <c r="WSR49" s="63"/>
      <c r="WSS49" s="63"/>
      <c r="WST49" s="63"/>
      <c r="WSU49" s="63"/>
      <c r="WSV49" s="63"/>
      <c r="WSW49" s="63"/>
      <c r="WSX49" s="63"/>
      <c r="WSY49" s="63"/>
      <c r="WSZ49" s="63"/>
      <c r="WTA49" s="63"/>
      <c r="WTB49" s="63"/>
      <c r="WTC49" s="63"/>
      <c r="WTD49" s="63"/>
      <c r="WTE49" s="63"/>
      <c r="WTF49" s="63"/>
      <c r="WTG49" s="63"/>
      <c r="WTH49" s="63"/>
      <c r="WTI49" s="63"/>
      <c r="WTJ49" s="63"/>
      <c r="WTK49" s="63"/>
      <c r="WTL49" s="63"/>
      <c r="WTM49" s="63"/>
      <c r="WTN49" s="63"/>
      <c r="WTO49" s="63"/>
      <c r="WTP49" s="63"/>
      <c r="WTQ49" s="63"/>
      <c r="WTR49" s="63"/>
      <c r="WTS49" s="63"/>
      <c r="WTT49" s="63"/>
      <c r="WTU49" s="63"/>
      <c r="WTV49" s="63"/>
      <c r="WTW49" s="63"/>
      <c r="WTX49" s="63"/>
      <c r="WTY49" s="63"/>
      <c r="WTZ49" s="63"/>
      <c r="WUA49" s="63"/>
      <c r="WUB49" s="63"/>
      <c r="WUC49" s="63"/>
      <c r="WUD49" s="63"/>
      <c r="WUE49" s="63"/>
      <c r="WUF49" s="63"/>
      <c r="WUG49" s="63"/>
      <c r="WUH49" s="63"/>
      <c r="WUI49" s="63"/>
      <c r="WUJ49" s="63"/>
      <c r="WUK49" s="63"/>
      <c r="WUL49" s="63"/>
      <c r="WUM49" s="63"/>
      <c r="WUN49" s="63"/>
      <c r="WUO49" s="63"/>
      <c r="WUP49" s="63"/>
      <c r="WUQ49" s="63"/>
      <c r="WUR49" s="63"/>
      <c r="WUS49" s="63"/>
      <c r="WUT49" s="63"/>
      <c r="WUU49" s="63"/>
      <c r="WUV49" s="63"/>
      <c r="WUW49" s="63"/>
      <c r="WUX49" s="63"/>
      <c r="WUY49" s="63"/>
      <c r="WUZ49" s="63"/>
      <c r="WVA49" s="63"/>
      <c r="WVB49" s="63"/>
      <c r="WVC49" s="63"/>
      <c r="WVD49" s="63"/>
      <c r="WVE49" s="63"/>
      <c r="WVF49" s="63"/>
      <c r="WVG49" s="63"/>
      <c r="WVH49" s="63"/>
      <c r="WVI49" s="63"/>
      <c r="WVJ49" s="63"/>
      <c r="WVK49" s="63"/>
      <c r="WVL49" s="63"/>
      <c r="WVM49" s="63"/>
      <c r="WVN49" s="63"/>
      <c r="WVO49" s="63"/>
      <c r="WVP49" s="63"/>
      <c r="WVQ49" s="63"/>
      <c r="WVR49" s="63"/>
      <c r="WVS49" s="63"/>
      <c r="WVT49" s="63"/>
      <c r="WVU49" s="63"/>
      <c r="WVV49" s="63"/>
      <c r="WVW49" s="63"/>
      <c r="WVX49" s="63"/>
      <c r="WVY49" s="63"/>
      <c r="WVZ49" s="63"/>
      <c r="WWA49" s="63"/>
      <c r="WWB49" s="63"/>
      <c r="WWC49" s="63"/>
      <c r="WWD49" s="63"/>
      <c r="WWE49" s="63"/>
      <c r="WWF49" s="63"/>
      <c r="WWG49" s="63"/>
      <c r="WWH49" s="63"/>
      <c r="WWI49" s="63"/>
      <c r="WWJ49" s="63"/>
      <c r="WWK49" s="63"/>
      <c r="WWL49" s="63"/>
      <c r="WWM49" s="63"/>
      <c r="WWN49" s="63"/>
      <c r="WWO49" s="63"/>
      <c r="WWP49" s="63"/>
      <c r="WWQ49" s="63"/>
      <c r="WWR49" s="63"/>
      <c r="WWS49" s="63"/>
      <c r="WWT49" s="63"/>
      <c r="WWU49" s="63"/>
      <c r="WWV49" s="63"/>
      <c r="WWW49" s="63"/>
      <c r="WWX49" s="63"/>
      <c r="WWY49" s="63"/>
      <c r="WWZ49" s="63"/>
      <c r="WXA49" s="63"/>
      <c r="WXB49" s="63"/>
      <c r="WXC49" s="63"/>
      <c r="WXD49" s="63"/>
      <c r="WXE49" s="63"/>
      <c r="WXF49" s="63"/>
      <c r="WXG49" s="63"/>
      <c r="WXH49" s="63"/>
      <c r="WXI49" s="63"/>
      <c r="WXJ49" s="63"/>
      <c r="WXK49" s="63"/>
      <c r="WXL49" s="63"/>
      <c r="WXM49" s="63"/>
      <c r="WXN49" s="63"/>
      <c r="WXO49" s="63"/>
      <c r="WXP49" s="63"/>
      <c r="WXQ49" s="63"/>
      <c r="WXR49" s="63"/>
      <c r="WXS49" s="63"/>
      <c r="WXT49" s="63"/>
      <c r="WXU49" s="63"/>
      <c r="WXV49" s="63"/>
      <c r="WXW49" s="63"/>
      <c r="WXX49" s="63"/>
      <c r="WXY49" s="63"/>
      <c r="WXZ49" s="63"/>
      <c r="WYA49" s="63"/>
      <c r="WYB49" s="63"/>
      <c r="WYC49" s="63"/>
      <c r="WYD49" s="63"/>
      <c r="WYE49" s="63"/>
      <c r="WYF49" s="63"/>
      <c r="WYG49" s="63"/>
      <c r="WYH49" s="63"/>
      <c r="WYI49" s="63"/>
      <c r="WYJ49" s="63"/>
      <c r="WYK49" s="63"/>
      <c r="WYL49" s="63"/>
      <c r="WYM49" s="63"/>
      <c r="WYN49" s="63"/>
      <c r="WYO49" s="63"/>
      <c r="WYP49" s="63"/>
      <c r="WYQ49" s="63"/>
      <c r="WYR49" s="63"/>
      <c r="WYS49" s="63"/>
      <c r="WYT49" s="63"/>
      <c r="WYU49" s="63"/>
      <c r="WYV49" s="63"/>
      <c r="WYW49" s="63"/>
      <c r="WYX49" s="63"/>
      <c r="WYY49" s="63"/>
      <c r="WYZ49" s="63"/>
      <c r="WZA49" s="63"/>
      <c r="WZB49" s="63"/>
      <c r="WZC49" s="63"/>
      <c r="WZD49" s="63"/>
      <c r="WZE49" s="63"/>
      <c r="WZF49" s="63"/>
      <c r="WZG49" s="63"/>
      <c r="WZH49" s="63"/>
      <c r="WZI49" s="63"/>
      <c r="WZJ49" s="63"/>
      <c r="WZK49" s="63"/>
      <c r="WZL49" s="63"/>
      <c r="WZM49" s="63"/>
      <c r="WZN49" s="63"/>
      <c r="WZO49" s="63"/>
      <c r="WZP49" s="63"/>
      <c r="WZQ49" s="63"/>
      <c r="WZR49" s="63"/>
      <c r="WZS49" s="63"/>
      <c r="WZT49" s="63"/>
      <c r="WZU49" s="63"/>
      <c r="WZV49" s="63"/>
      <c r="WZW49" s="63"/>
      <c r="WZX49" s="63"/>
      <c r="WZY49" s="63"/>
      <c r="WZZ49" s="63"/>
      <c r="XAA49" s="63"/>
      <c r="XAB49" s="63"/>
      <c r="XAC49" s="63"/>
      <c r="XAD49" s="63"/>
      <c r="XAE49" s="63"/>
      <c r="XAF49" s="63"/>
      <c r="XAG49" s="63"/>
      <c r="XAH49" s="63"/>
      <c r="XAI49" s="63"/>
      <c r="XAJ49" s="63"/>
      <c r="XAK49" s="63"/>
      <c r="XAL49" s="63"/>
      <c r="XAM49" s="63"/>
      <c r="XAN49" s="63"/>
      <c r="XAO49" s="63"/>
      <c r="XAP49" s="63"/>
      <c r="XAQ49" s="63"/>
      <c r="XAR49" s="63"/>
      <c r="XAS49" s="63"/>
      <c r="XAT49" s="63"/>
      <c r="XAU49" s="63"/>
      <c r="XAV49" s="63"/>
      <c r="XAW49" s="63"/>
      <c r="XAX49" s="63"/>
      <c r="XAY49" s="63"/>
      <c r="XAZ49" s="63"/>
      <c r="XBA49" s="63"/>
      <c r="XBB49" s="63"/>
      <c r="XBC49" s="63"/>
      <c r="XBD49" s="63"/>
      <c r="XBE49" s="63"/>
      <c r="XBF49" s="63"/>
      <c r="XBG49" s="63"/>
      <c r="XBH49" s="63"/>
      <c r="XBI49" s="63"/>
      <c r="XBJ49" s="63"/>
      <c r="XBK49" s="63"/>
      <c r="XBL49" s="63"/>
      <c r="XBM49" s="63"/>
      <c r="XBN49" s="63"/>
      <c r="XBO49" s="63"/>
      <c r="XBP49" s="63"/>
      <c r="XBQ49" s="63"/>
      <c r="XBR49" s="63"/>
      <c r="XBS49" s="63"/>
      <c r="XBT49" s="63"/>
      <c r="XBU49" s="63"/>
      <c r="XBV49" s="63"/>
      <c r="XBW49" s="63"/>
      <c r="XBX49" s="63"/>
      <c r="XBY49" s="63"/>
      <c r="XBZ49" s="63"/>
      <c r="XCA49" s="63"/>
      <c r="XCB49" s="63"/>
      <c r="XCC49" s="63"/>
      <c r="XCD49" s="63"/>
      <c r="XCE49" s="63"/>
      <c r="XCF49" s="63"/>
      <c r="XCG49" s="63"/>
      <c r="XCH49" s="63"/>
      <c r="XCI49" s="63"/>
      <c r="XCJ49" s="63"/>
      <c r="XCK49" s="63"/>
      <c r="XCL49" s="63"/>
      <c r="XCM49" s="63"/>
      <c r="XCN49" s="63"/>
      <c r="XCO49" s="63"/>
      <c r="XCP49" s="63"/>
      <c r="XCQ49" s="63"/>
      <c r="XCR49" s="63"/>
      <c r="XCS49" s="63"/>
      <c r="XCT49" s="63"/>
      <c r="XCU49" s="63"/>
      <c r="XCV49" s="63"/>
      <c r="XCW49" s="63"/>
      <c r="XCX49" s="63"/>
      <c r="XCY49" s="63"/>
      <c r="XCZ49" s="63"/>
      <c r="XDA49" s="63"/>
      <c r="XDB49" s="63"/>
      <c r="XDC49" s="63"/>
      <c r="XDD49" s="63"/>
      <c r="XDE49" s="63"/>
      <c r="XDF49" s="63"/>
      <c r="XDG49" s="63"/>
      <c r="XDH49" s="63"/>
      <c r="XDI49" s="63"/>
      <c r="XDJ49" s="63"/>
      <c r="XDK49" s="63"/>
      <c r="XDL49" s="63"/>
      <c r="XDM49" s="63"/>
      <c r="XDN49" s="63"/>
      <c r="XDO49" s="63"/>
      <c r="XDP49" s="63"/>
      <c r="XDQ49" s="63"/>
      <c r="XDR49" s="63"/>
      <c r="XDS49" s="63"/>
      <c r="XDT49" s="63"/>
      <c r="XDU49" s="63"/>
      <c r="XDV49" s="63"/>
      <c r="XDW49" s="63"/>
      <c r="XDX49" s="63"/>
      <c r="XDY49" s="63"/>
      <c r="XDZ49" s="63"/>
      <c r="XEA49" s="63"/>
      <c r="XEB49" s="63"/>
      <c r="XEC49" s="63"/>
      <c r="XED49" s="63"/>
      <c r="XEE49" s="63"/>
      <c r="XEF49" s="63"/>
      <c r="XEG49" s="63"/>
      <c r="XEH49" s="63"/>
      <c r="XEI49" s="63"/>
      <c r="XEJ49" s="63"/>
      <c r="XEK49" s="63"/>
      <c r="XEL49" s="63"/>
      <c r="XEM49" s="63"/>
      <c r="XEN49" s="63"/>
      <c r="XEO49" s="63"/>
      <c r="XEP49" s="63"/>
      <c r="XEQ49" s="63"/>
      <c r="XER49" s="63"/>
      <c r="XES49" s="63"/>
      <c r="XET49" s="63"/>
      <c r="XEU49" s="63"/>
      <c r="XEV49" s="63"/>
      <c r="XEW49" s="63"/>
      <c r="XEX49" s="63"/>
    </row>
    <row r="50" spans="1:16378">
      <c r="A50" s="62" t="s">
        <v>25</v>
      </c>
      <c r="B50" s="63" t="s">
        <v>1</v>
      </c>
      <c r="C50" s="63"/>
      <c r="D50" s="63">
        <v>0.01</v>
      </c>
      <c r="E50" s="63">
        <v>0.01</v>
      </c>
      <c r="F50" s="63">
        <v>0.01</v>
      </c>
      <c r="G50" s="63">
        <v>0.01</v>
      </c>
      <c r="H50" s="63">
        <v>0.01</v>
      </c>
      <c r="I50" s="63">
        <v>0.01</v>
      </c>
      <c r="J50" s="63">
        <v>0.01</v>
      </c>
      <c r="K50" s="63">
        <v>0.01</v>
      </c>
      <c r="L50" s="63">
        <v>0.01</v>
      </c>
      <c r="M50" s="63">
        <v>0.01</v>
      </c>
      <c r="N50" s="63">
        <v>0.01</v>
      </c>
      <c r="O50" s="63">
        <v>0.01</v>
      </c>
      <c r="P50" s="63">
        <v>0.01</v>
      </c>
      <c r="Q50" s="63">
        <v>0.01</v>
      </c>
      <c r="R50" s="63">
        <v>0.01</v>
      </c>
      <c r="S50" s="63">
        <v>0.01</v>
      </c>
      <c r="T50" s="63">
        <v>0.01</v>
      </c>
      <c r="U50" s="63">
        <v>0.01</v>
      </c>
      <c r="V50" s="63">
        <v>0.01</v>
      </c>
      <c r="W50" s="63">
        <v>0.01</v>
      </c>
      <c r="X50" s="63">
        <v>0.01</v>
      </c>
      <c r="Y50" s="63">
        <v>0.01</v>
      </c>
      <c r="Z50" s="63">
        <v>0.01</v>
      </c>
      <c r="AA50" s="63">
        <v>0.01</v>
      </c>
      <c r="AB50" s="63">
        <v>0.01</v>
      </c>
      <c r="AC50" s="63">
        <v>0.01</v>
      </c>
      <c r="AD50" s="63">
        <v>0.01</v>
      </c>
      <c r="AE50" s="63">
        <v>0.01</v>
      </c>
      <c r="AF50" s="63">
        <v>0.01</v>
      </c>
      <c r="AG50" s="63">
        <v>0.01</v>
      </c>
      <c r="AH50" s="63">
        <v>0.01</v>
      </c>
      <c r="AI50" s="63">
        <v>0.01</v>
      </c>
      <c r="AJ50" s="63">
        <v>0.01</v>
      </c>
      <c r="AK50" s="63">
        <v>0.01</v>
      </c>
      <c r="AL50" s="63">
        <v>0.01</v>
      </c>
      <c r="AM50" s="63">
        <v>0.01</v>
      </c>
      <c r="AN50" s="63">
        <v>0.01</v>
      </c>
      <c r="AO50" s="63">
        <v>0.01</v>
      </c>
      <c r="AP50" s="63">
        <v>0.01</v>
      </c>
      <c r="AQ50" s="63">
        <v>0.01</v>
      </c>
      <c r="AR50" s="63">
        <v>0.01</v>
      </c>
      <c r="AS50" s="63">
        <v>0.01</v>
      </c>
      <c r="AT50" s="63">
        <v>0.01</v>
      </c>
      <c r="AU50" s="63">
        <v>0.01</v>
      </c>
      <c r="AV50" s="63">
        <v>0.01</v>
      </c>
      <c r="AW50" s="63">
        <v>0.01</v>
      </c>
      <c r="AX50" s="63">
        <v>0.01</v>
      </c>
      <c r="AY50" s="63">
        <v>0.01</v>
      </c>
      <c r="AZ50" s="63">
        <v>0.01</v>
      </c>
      <c r="BA50" s="63">
        <v>0.01</v>
      </c>
      <c r="BB50" s="63">
        <v>0.01</v>
      </c>
      <c r="BC50" s="63">
        <v>0.01</v>
      </c>
      <c r="BD50" s="63">
        <v>0.01</v>
      </c>
      <c r="BE50" s="63">
        <v>0.01</v>
      </c>
      <c r="BF50" s="63">
        <v>0.01</v>
      </c>
      <c r="BG50" s="63">
        <v>0.01</v>
      </c>
      <c r="BH50" s="63">
        <v>0.01</v>
      </c>
      <c r="BI50" s="63">
        <v>0.01</v>
      </c>
      <c r="BJ50" s="63">
        <v>0.01</v>
      </c>
      <c r="BK50" s="63">
        <v>0.01</v>
      </c>
      <c r="BL50" s="63">
        <v>0.01</v>
      </c>
      <c r="BM50" s="63">
        <v>0.01</v>
      </c>
      <c r="BN50" s="63">
        <v>0.01</v>
      </c>
      <c r="BO50" s="63">
        <v>0.01</v>
      </c>
      <c r="BP50" s="63">
        <v>0.01</v>
      </c>
      <c r="BQ50" s="63">
        <v>0.01</v>
      </c>
      <c r="BR50" s="63">
        <v>0.01</v>
      </c>
      <c r="BS50" s="63">
        <v>0.01</v>
      </c>
      <c r="BT50" s="63">
        <v>0.01</v>
      </c>
      <c r="BU50" s="63">
        <v>0.01</v>
      </c>
      <c r="BV50" s="63">
        <v>0.01</v>
      </c>
      <c r="BW50" s="63">
        <v>0.01</v>
      </c>
      <c r="BX50" s="63">
        <v>0.01</v>
      </c>
      <c r="BY50" s="63">
        <v>0.01</v>
      </c>
      <c r="BZ50" s="63">
        <v>0.01</v>
      </c>
      <c r="CA50" s="63">
        <v>0.01</v>
      </c>
      <c r="CB50" s="63">
        <v>0.01</v>
      </c>
      <c r="CC50" s="63">
        <v>0.01</v>
      </c>
      <c r="CD50" s="63">
        <v>0.01</v>
      </c>
      <c r="CE50" s="63">
        <v>0.01</v>
      </c>
      <c r="CF50" s="63">
        <v>0.01</v>
      </c>
      <c r="CG50" s="63">
        <v>0.01</v>
      </c>
      <c r="CH50" s="63">
        <v>0.01</v>
      </c>
      <c r="CI50" s="63">
        <v>0.01</v>
      </c>
      <c r="CJ50" s="63">
        <v>0.01</v>
      </c>
      <c r="CK50" s="63">
        <v>0.01</v>
      </c>
      <c r="CL50" s="63">
        <v>0.01</v>
      </c>
      <c r="CM50" s="63">
        <v>0.01</v>
      </c>
      <c r="CN50" s="63">
        <v>0.01</v>
      </c>
      <c r="CO50" s="63">
        <v>0.01</v>
      </c>
      <c r="CP50" s="63">
        <v>0.01</v>
      </c>
      <c r="CQ50" s="63">
        <v>0.01</v>
      </c>
      <c r="CR50" s="63">
        <v>0.01</v>
      </c>
      <c r="CS50" s="63">
        <v>0.01</v>
      </c>
      <c r="CT50" s="63">
        <v>0.01</v>
      </c>
      <c r="CU50" s="63">
        <v>0.01</v>
      </c>
      <c r="CV50" s="63">
        <v>0.01</v>
      </c>
      <c r="CW50" s="63">
        <v>0.01</v>
      </c>
      <c r="CX50" s="63">
        <v>0.01</v>
      </c>
      <c r="CY50" s="63">
        <v>0.01</v>
      </c>
      <c r="CZ50" s="63">
        <v>0.01</v>
      </c>
      <c r="DA50" s="63">
        <v>0.01</v>
      </c>
      <c r="DB50" s="63">
        <v>0.01</v>
      </c>
      <c r="DC50" s="63">
        <v>0.01</v>
      </c>
      <c r="DD50" s="63">
        <v>0.01</v>
      </c>
      <c r="DE50" s="63">
        <v>0.01</v>
      </c>
      <c r="DF50" s="63">
        <v>0.01</v>
      </c>
      <c r="DG50" s="63">
        <v>0.01</v>
      </c>
      <c r="DH50" s="63">
        <v>0.01</v>
      </c>
      <c r="DI50" s="63">
        <v>0.01</v>
      </c>
      <c r="DJ50" s="63">
        <v>0.01</v>
      </c>
      <c r="DK50" s="63">
        <v>0.01</v>
      </c>
      <c r="DL50" s="63">
        <v>0.01</v>
      </c>
      <c r="DM50" s="63">
        <v>0.01</v>
      </c>
      <c r="DN50" s="63">
        <v>0.01</v>
      </c>
      <c r="DO50" s="63">
        <v>0.01</v>
      </c>
      <c r="DP50" s="63">
        <v>0.01</v>
      </c>
      <c r="DQ50" s="63">
        <v>0.01</v>
      </c>
      <c r="DR50" s="63">
        <v>0.01</v>
      </c>
      <c r="DS50" s="63">
        <v>0.01</v>
      </c>
      <c r="DT50" s="63">
        <v>0.01</v>
      </c>
      <c r="DU50" s="63">
        <v>0.01</v>
      </c>
      <c r="DV50" s="63">
        <v>0.01</v>
      </c>
      <c r="DW50" s="63">
        <v>0.01</v>
      </c>
      <c r="DX50" s="63">
        <v>0.01</v>
      </c>
      <c r="DY50" s="63">
        <v>0.01</v>
      </c>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c r="IF50" s="63"/>
      <c r="IG50" s="63"/>
      <c r="IH50" s="63"/>
      <c r="II50" s="63"/>
      <c r="IJ50" s="63"/>
      <c r="IK50" s="63"/>
      <c r="IL50" s="63"/>
      <c r="IM50" s="63"/>
      <c r="IN50" s="63"/>
      <c r="IO50" s="63"/>
      <c r="IP50" s="63"/>
      <c r="IQ50" s="63"/>
      <c r="IR50" s="63"/>
      <c r="IS50" s="63"/>
      <c r="IT50" s="63"/>
      <c r="IU50" s="63"/>
      <c r="IV50" s="63"/>
      <c r="IW50" s="63"/>
      <c r="IX50" s="63"/>
      <c r="IY50" s="63"/>
      <c r="IZ50" s="63"/>
      <c r="JA50" s="63"/>
      <c r="JB50" s="63"/>
      <c r="JC50" s="63"/>
      <c r="JD50" s="63"/>
      <c r="JE50" s="63"/>
      <c r="JF50" s="63"/>
      <c r="JG50" s="63"/>
      <c r="JH50" s="63"/>
      <c r="JI50" s="63"/>
      <c r="JJ50" s="63"/>
      <c r="JK50" s="63"/>
      <c r="JL50" s="63"/>
      <c r="JM50" s="63"/>
      <c r="JN50" s="63"/>
      <c r="JO50" s="63"/>
      <c r="JP50" s="63"/>
      <c r="JQ50" s="63"/>
      <c r="JR50" s="63"/>
      <c r="JS50" s="63"/>
      <c r="JT50" s="63"/>
      <c r="JU50" s="63"/>
      <c r="JV50" s="63"/>
      <c r="JW50" s="63"/>
      <c r="JX50" s="63"/>
      <c r="JY50" s="63"/>
      <c r="JZ50" s="63"/>
      <c r="KA50" s="63"/>
      <c r="KB50" s="63"/>
      <c r="KC50" s="63"/>
      <c r="KD50" s="63"/>
      <c r="KE50" s="63"/>
      <c r="KF50" s="63"/>
      <c r="KG50" s="63"/>
      <c r="KH50" s="63"/>
      <c r="KI50" s="63"/>
      <c r="KJ50" s="63"/>
      <c r="KK50" s="63"/>
      <c r="KL50" s="63"/>
      <c r="KM50" s="63"/>
      <c r="KN50" s="63"/>
      <c r="KO50" s="63"/>
      <c r="KP50" s="63"/>
      <c r="KQ50" s="63"/>
      <c r="KR50" s="63"/>
      <c r="KS50" s="63"/>
      <c r="KT50" s="63"/>
      <c r="KU50" s="63"/>
      <c r="KV50" s="63"/>
      <c r="KW50" s="63"/>
      <c r="KX50" s="63"/>
      <c r="KY50" s="63"/>
      <c r="KZ50" s="63"/>
      <c r="LA50" s="63"/>
      <c r="LB50" s="63"/>
      <c r="LC50" s="63"/>
      <c r="LD50" s="63"/>
      <c r="LE50" s="63"/>
      <c r="LF50" s="63"/>
      <c r="LG50" s="63"/>
      <c r="LH50" s="63"/>
      <c r="LI50" s="63"/>
      <c r="LJ50" s="63"/>
      <c r="LK50" s="63"/>
      <c r="LL50" s="63"/>
      <c r="LM50" s="63"/>
      <c r="LN50" s="63"/>
      <c r="LO50" s="63"/>
      <c r="LP50" s="63"/>
      <c r="LQ50" s="63"/>
      <c r="LR50" s="63"/>
      <c r="LS50" s="63"/>
      <c r="LT50" s="63"/>
      <c r="LU50" s="63"/>
      <c r="LV50" s="63"/>
      <c r="LW50" s="63"/>
      <c r="LX50" s="63"/>
      <c r="LY50" s="63"/>
      <c r="LZ50" s="63"/>
      <c r="MA50" s="63"/>
      <c r="MB50" s="63"/>
      <c r="MC50" s="63"/>
      <c r="MD50" s="63"/>
      <c r="ME50" s="63"/>
      <c r="MF50" s="63"/>
      <c r="MG50" s="63"/>
      <c r="MH50" s="63"/>
      <c r="MI50" s="63"/>
      <c r="MJ50" s="63"/>
      <c r="MK50" s="63"/>
      <c r="ML50" s="63"/>
      <c r="MM50" s="63"/>
      <c r="MN50" s="63"/>
      <c r="MO50" s="63"/>
      <c r="MP50" s="63"/>
      <c r="MQ50" s="63"/>
      <c r="MR50" s="63"/>
      <c r="MS50" s="63"/>
      <c r="MT50" s="63"/>
      <c r="MU50" s="63"/>
      <c r="MV50" s="63"/>
      <c r="MW50" s="63"/>
      <c r="MX50" s="63"/>
      <c r="MY50" s="63"/>
      <c r="MZ50" s="63"/>
      <c r="NA50" s="63"/>
      <c r="NB50" s="63"/>
      <c r="NC50" s="63"/>
      <c r="ND50" s="63"/>
      <c r="NE50" s="63"/>
      <c r="NF50" s="63"/>
      <c r="NG50" s="63"/>
      <c r="NH50" s="63"/>
      <c r="NI50" s="63"/>
      <c r="NJ50" s="63"/>
      <c r="NK50" s="63"/>
      <c r="NL50" s="63"/>
      <c r="NM50" s="63"/>
      <c r="NN50" s="63"/>
      <c r="NO50" s="63"/>
      <c r="NP50" s="63"/>
      <c r="NQ50" s="63"/>
      <c r="NR50" s="63"/>
      <c r="NS50" s="63"/>
      <c r="NT50" s="63"/>
      <c r="NU50" s="63"/>
      <c r="NV50" s="63"/>
      <c r="NW50" s="63"/>
      <c r="NX50" s="63"/>
      <c r="NY50" s="63"/>
      <c r="NZ50" s="63"/>
      <c r="OA50" s="63"/>
      <c r="OB50" s="63"/>
      <c r="OC50" s="63"/>
      <c r="OD50" s="63"/>
      <c r="OE50" s="63"/>
      <c r="OF50" s="63"/>
      <c r="OG50" s="63"/>
      <c r="OH50" s="63"/>
      <c r="OI50" s="63"/>
      <c r="OJ50" s="63"/>
      <c r="OK50" s="63"/>
      <c r="OL50" s="63"/>
      <c r="OM50" s="63"/>
      <c r="ON50" s="63"/>
      <c r="OO50" s="63"/>
      <c r="OP50" s="63"/>
      <c r="OQ50" s="63"/>
      <c r="OR50" s="63"/>
      <c r="OS50" s="63"/>
      <c r="OT50" s="63"/>
      <c r="OU50" s="63"/>
      <c r="OV50" s="63"/>
      <c r="OW50" s="63"/>
      <c r="OX50" s="63"/>
      <c r="OY50" s="63"/>
      <c r="OZ50" s="63"/>
      <c r="PA50" s="63"/>
      <c r="PB50" s="63"/>
      <c r="PC50" s="63"/>
      <c r="PD50" s="63"/>
      <c r="PE50" s="63"/>
      <c r="PF50" s="63"/>
      <c r="PG50" s="63"/>
      <c r="PH50" s="63"/>
      <c r="PI50" s="63"/>
      <c r="PJ50" s="63"/>
      <c r="PK50" s="63"/>
      <c r="PL50" s="63"/>
      <c r="PM50" s="63"/>
      <c r="PN50" s="63"/>
      <c r="PO50" s="63"/>
      <c r="PP50" s="63"/>
      <c r="PQ50" s="63"/>
      <c r="PR50" s="63"/>
      <c r="PS50" s="63"/>
      <c r="PT50" s="63"/>
      <c r="PU50" s="63"/>
      <c r="PV50" s="63"/>
      <c r="PW50" s="63"/>
      <c r="PX50" s="63"/>
      <c r="PY50" s="63"/>
      <c r="PZ50" s="63"/>
      <c r="QA50" s="63"/>
      <c r="QB50" s="63"/>
      <c r="QC50" s="63"/>
      <c r="QD50" s="63"/>
      <c r="QE50" s="63"/>
      <c r="QF50" s="63"/>
      <c r="QG50" s="63"/>
      <c r="QH50" s="63"/>
      <c r="QI50" s="63"/>
      <c r="QJ50" s="63"/>
      <c r="QK50" s="63"/>
      <c r="QL50" s="63"/>
      <c r="QM50" s="63"/>
      <c r="QN50" s="63"/>
      <c r="QO50" s="63"/>
      <c r="QP50" s="63"/>
      <c r="QQ50" s="63"/>
      <c r="QR50" s="63"/>
      <c r="QS50" s="63"/>
      <c r="QT50" s="63"/>
      <c r="QU50" s="63"/>
      <c r="QV50" s="63"/>
      <c r="QW50" s="63"/>
      <c r="QX50" s="63"/>
      <c r="QY50" s="63"/>
      <c r="QZ50" s="63"/>
      <c r="RA50" s="63"/>
      <c r="RB50" s="63"/>
      <c r="RC50" s="63"/>
      <c r="RD50" s="63"/>
      <c r="RE50" s="63"/>
      <c r="RF50" s="63"/>
      <c r="RG50" s="63"/>
      <c r="RH50" s="63"/>
      <c r="RI50" s="63"/>
      <c r="RJ50" s="63"/>
      <c r="RK50" s="63"/>
      <c r="RL50" s="63"/>
      <c r="RM50" s="63"/>
      <c r="RN50" s="63"/>
      <c r="RO50" s="63"/>
      <c r="RP50" s="63"/>
      <c r="RQ50" s="63"/>
      <c r="RR50" s="63"/>
      <c r="RS50" s="63"/>
      <c r="RT50" s="63"/>
      <c r="RU50" s="63"/>
      <c r="RV50" s="63"/>
      <c r="RW50" s="63"/>
      <c r="RX50" s="63"/>
      <c r="RY50" s="63"/>
      <c r="RZ50" s="63"/>
      <c r="SA50" s="63"/>
      <c r="SB50" s="63"/>
      <c r="SC50" s="63"/>
      <c r="SD50" s="63"/>
      <c r="SE50" s="63"/>
      <c r="SF50" s="63"/>
      <c r="SG50" s="63"/>
      <c r="SH50" s="63"/>
      <c r="SI50" s="63"/>
      <c r="SJ50" s="63"/>
      <c r="SK50" s="63"/>
      <c r="SL50" s="63"/>
      <c r="SM50" s="63"/>
      <c r="SN50" s="63"/>
      <c r="SO50" s="63"/>
      <c r="SP50" s="63"/>
      <c r="SQ50" s="63"/>
      <c r="SR50" s="63"/>
      <c r="SS50" s="63"/>
      <c r="ST50" s="63"/>
      <c r="SU50" s="63"/>
      <c r="SV50" s="63"/>
      <c r="SW50" s="63"/>
      <c r="SX50" s="63"/>
      <c r="SY50" s="63"/>
      <c r="SZ50" s="63"/>
      <c r="TA50" s="63"/>
      <c r="TB50" s="63"/>
      <c r="TC50" s="63"/>
      <c r="TD50" s="63"/>
      <c r="TE50" s="63"/>
      <c r="TF50" s="63"/>
      <c r="TG50" s="63"/>
      <c r="TH50" s="63"/>
      <c r="TI50" s="63"/>
      <c r="TJ50" s="63"/>
      <c r="TK50" s="63"/>
      <c r="TL50" s="63"/>
      <c r="TM50" s="63"/>
      <c r="TN50" s="63"/>
      <c r="TO50" s="63"/>
      <c r="TP50" s="63"/>
      <c r="TQ50" s="63"/>
      <c r="TR50" s="63"/>
      <c r="TS50" s="63"/>
      <c r="TT50" s="63"/>
      <c r="TU50" s="63"/>
      <c r="TV50" s="63"/>
      <c r="TW50" s="63"/>
      <c r="TX50" s="63"/>
      <c r="TY50" s="63"/>
      <c r="TZ50" s="63"/>
      <c r="UA50" s="63"/>
      <c r="UB50" s="63"/>
      <c r="UC50" s="63"/>
      <c r="UD50" s="63"/>
      <c r="UE50" s="63"/>
      <c r="UF50" s="63"/>
      <c r="UG50" s="63"/>
      <c r="UH50" s="63"/>
      <c r="UI50" s="63"/>
      <c r="UJ50" s="63"/>
      <c r="UK50" s="63"/>
      <c r="UL50" s="63"/>
      <c r="UM50" s="63"/>
      <c r="UN50" s="63"/>
      <c r="UO50" s="63"/>
      <c r="UP50" s="63"/>
      <c r="UQ50" s="63"/>
      <c r="UR50" s="63"/>
      <c r="US50" s="63"/>
      <c r="UT50" s="63"/>
      <c r="UU50" s="63"/>
      <c r="UV50" s="63"/>
      <c r="UW50" s="63"/>
      <c r="UX50" s="63"/>
      <c r="UY50" s="63"/>
      <c r="UZ50" s="63"/>
      <c r="VA50" s="63"/>
      <c r="VB50" s="63"/>
      <c r="VC50" s="63"/>
      <c r="VD50" s="63"/>
      <c r="VE50" s="63"/>
      <c r="VF50" s="63"/>
      <c r="VG50" s="63"/>
      <c r="VH50" s="63"/>
      <c r="VI50" s="63"/>
      <c r="VJ50" s="63"/>
      <c r="VK50" s="63"/>
      <c r="VL50" s="63"/>
      <c r="VM50" s="63"/>
      <c r="VN50" s="63"/>
      <c r="VO50" s="63"/>
      <c r="VP50" s="63"/>
      <c r="VQ50" s="63"/>
      <c r="VR50" s="63"/>
      <c r="VS50" s="63"/>
      <c r="VT50" s="63"/>
      <c r="VU50" s="63"/>
      <c r="VV50" s="63"/>
      <c r="VW50" s="63"/>
      <c r="VX50" s="63"/>
      <c r="VY50" s="63"/>
      <c r="VZ50" s="63"/>
      <c r="WA50" s="63"/>
      <c r="WB50" s="63"/>
      <c r="WC50" s="63"/>
      <c r="WD50" s="63"/>
      <c r="WE50" s="63"/>
      <c r="WF50" s="63"/>
      <c r="WG50" s="63"/>
      <c r="WH50" s="63"/>
      <c r="WI50" s="63"/>
      <c r="WJ50" s="63"/>
      <c r="WK50" s="63"/>
      <c r="WL50" s="63"/>
      <c r="WM50" s="63"/>
      <c r="WN50" s="63"/>
      <c r="WO50" s="63"/>
      <c r="WP50" s="63"/>
      <c r="WQ50" s="63"/>
      <c r="WR50" s="63"/>
      <c r="WS50" s="63"/>
      <c r="WT50" s="63"/>
      <c r="WU50" s="63"/>
      <c r="WV50" s="63"/>
      <c r="WW50" s="63"/>
      <c r="WX50" s="63"/>
      <c r="WY50" s="63"/>
      <c r="WZ50" s="63"/>
      <c r="XA50" s="63"/>
      <c r="XB50" s="63"/>
      <c r="XC50" s="63"/>
      <c r="XD50" s="63"/>
      <c r="XE50" s="63"/>
      <c r="XF50" s="63"/>
      <c r="XG50" s="63"/>
      <c r="XH50" s="63"/>
      <c r="XI50" s="63"/>
      <c r="XJ50" s="63"/>
      <c r="XK50" s="63"/>
      <c r="XL50" s="63"/>
      <c r="XM50" s="63"/>
      <c r="XN50" s="63"/>
      <c r="XO50" s="63"/>
      <c r="XP50" s="63"/>
      <c r="XQ50" s="63"/>
      <c r="XR50" s="63"/>
      <c r="XS50" s="63"/>
      <c r="XT50" s="63"/>
      <c r="XU50" s="63"/>
      <c r="XV50" s="63"/>
      <c r="XW50" s="63"/>
      <c r="XX50" s="63"/>
      <c r="XY50" s="63"/>
      <c r="XZ50" s="63"/>
      <c r="YA50" s="63"/>
      <c r="YB50" s="63"/>
      <c r="YC50" s="63"/>
      <c r="YD50" s="63"/>
      <c r="YE50" s="63"/>
      <c r="YF50" s="63"/>
      <c r="YG50" s="63"/>
      <c r="YH50" s="63"/>
      <c r="YI50" s="63"/>
      <c r="YJ50" s="63"/>
      <c r="YK50" s="63"/>
      <c r="YL50" s="63"/>
      <c r="YM50" s="63"/>
      <c r="YN50" s="63"/>
      <c r="YO50" s="63"/>
      <c r="YP50" s="63"/>
      <c r="YQ50" s="63"/>
      <c r="YR50" s="63"/>
      <c r="YS50" s="63"/>
      <c r="YT50" s="63"/>
      <c r="YU50" s="63"/>
      <c r="YV50" s="63"/>
      <c r="YW50" s="63"/>
      <c r="YX50" s="63"/>
      <c r="YY50" s="63"/>
      <c r="YZ50" s="63"/>
      <c r="ZA50" s="63"/>
      <c r="ZB50" s="63"/>
      <c r="ZC50" s="63"/>
      <c r="ZD50" s="63"/>
      <c r="ZE50" s="63"/>
      <c r="ZF50" s="63"/>
      <c r="ZG50" s="63"/>
      <c r="ZH50" s="63"/>
      <c r="ZI50" s="63"/>
      <c r="ZJ50" s="63"/>
      <c r="ZK50" s="63"/>
      <c r="ZL50" s="63"/>
      <c r="ZM50" s="63"/>
      <c r="ZN50" s="63"/>
      <c r="ZO50" s="63"/>
      <c r="ZP50" s="63"/>
      <c r="ZQ50" s="63"/>
      <c r="ZR50" s="63"/>
      <c r="ZS50" s="63"/>
      <c r="ZT50" s="63"/>
      <c r="ZU50" s="63"/>
      <c r="ZV50" s="63"/>
      <c r="ZW50" s="63"/>
      <c r="ZX50" s="63"/>
      <c r="ZY50" s="63"/>
      <c r="ZZ50" s="63"/>
      <c r="AAA50" s="63"/>
      <c r="AAB50" s="63"/>
      <c r="AAC50" s="63"/>
      <c r="AAD50" s="63"/>
      <c r="AAE50" s="63"/>
      <c r="AAF50" s="63"/>
      <c r="AAG50" s="63"/>
      <c r="AAH50" s="63"/>
      <c r="AAI50" s="63"/>
      <c r="AAJ50" s="63"/>
      <c r="AAK50" s="63"/>
      <c r="AAL50" s="63"/>
      <c r="AAM50" s="63"/>
      <c r="AAN50" s="63"/>
      <c r="AAO50" s="63"/>
      <c r="AAP50" s="63"/>
      <c r="AAQ50" s="63"/>
      <c r="AAR50" s="63"/>
      <c r="AAS50" s="63"/>
      <c r="AAT50" s="63"/>
      <c r="AAU50" s="63"/>
      <c r="AAV50" s="63"/>
      <c r="AAW50" s="63"/>
      <c r="AAX50" s="63"/>
      <c r="AAY50" s="63"/>
      <c r="AAZ50" s="63"/>
      <c r="ABA50" s="63"/>
      <c r="ABB50" s="63"/>
      <c r="ABC50" s="63"/>
      <c r="ABD50" s="63"/>
      <c r="ABE50" s="63"/>
      <c r="ABF50" s="63"/>
      <c r="ABG50" s="63"/>
      <c r="ABH50" s="63"/>
      <c r="ABI50" s="63"/>
      <c r="ABJ50" s="63"/>
      <c r="ABK50" s="63"/>
      <c r="ABL50" s="63"/>
      <c r="ABM50" s="63"/>
      <c r="ABN50" s="63"/>
      <c r="ABO50" s="63"/>
      <c r="ABP50" s="63"/>
      <c r="ABQ50" s="63"/>
      <c r="ABR50" s="63"/>
      <c r="ABS50" s="63"/>
      <c r="ABT50" s="63"/>
      <c r="ABU50" s="63"/>
      <c r="ABV50" s="63"/>
      <c r="ABW50" s="63"/>
      <c r="ABX50" s="63"/>
      <c r="ABY50" s="63"/>
      <c r="ABZ50" s="63"/>
      <c r="ACA50" s="63"/>
      <c r="ACB50" s="63"/>
      <c r="ACC50" s="63"/>
      <c r="ACD50" s="63"/>
      <c r="ACE50" s="63"/>
      <c r="ACF50" s="63"/>
      <c r="ACG50" s="63"/>
      <c r="ACH50" s="63"/>
      <c r="ACI50" s="63"/>
      <c r="ACJ50" s="63"/>
      <c r="ACK50" s="63"/>
      <c r="ACL50" s="63"/>
      <c r="ACM50" s="63"/>
      <c r="ACN50" s="63"/>
      <c r="ACO50" s="63"/>
      <c r="ACP50" s="63"/>
      <c r="ACQ50" s="63"/>
      <c r="ACR50" s="63"/>
      <c r="ACS50" s="63"/>
      <c r="ACT50" s="63"/>
      <c r="ACU50" s="63"/>
      <c r="ACV50" s="63"/>
      <c r="ACW50" s="63"/>
      <c r="ACX50" s="63"/>
      <c r="ACY50" s="63"/>
      <c r="ACZ50" s="63"/>
      <c r="ADA50" s="63"/>
      <c r="ADB50" s="63"/>
      <c r="ADC50" s="63"/>
      <c r="ADD50" s="63"/>
      <c r="ADE50" s="63"/>
      <c r="ADF50" s="63"/>
      <c r="ADG50" s="63"/>
      <c r="ADH50" s="63"/>
      <c r="ADI50" s="63"/>
      <c r="ADJ50" s="63"/>
      <c r="ADK50" s="63"/>
      <c r="ADL50" s="63"/>
      <c r="ADM50" s="63"/>
      <c r="ADN50" s="63"/>
      <c r="ADO50" s="63"/>
      <c r="ADP50" s="63"/>
      <c r="ADQ50" s="63"/>
      <c r="ADR50" s="63"/>
      <c r="ADS50" s="63"/>
      <c r="ADT50" s="63"/>
      <c r="ADU50" s="63"/>
      <c r="ADV50" s="63"/>
      <c r="ADW50" s="63"/>
      <c r="ADX50" s="63"/>
      <c r="ADY50" s="63"/>
      <c r="ADZ50" s="63"/>
      <c r="AEA50" s="63"/>
      <c r="AEB50" s="63"/>
      <c r="AEC50" s="63"/>
      <c r="AED50" s="63"/>
      <c r="AEE50" s="63"/>
      <c r="AEF50" s="63"/>
      <c r="AEG50" s="63"/>
      <c r="AEH50" s="63"/>
      <c r="AEI50" s="63"/>
      <c r="AEJ50" s="63"/>
      <c r="AEK50" s="63"/>
      <c r="AEL50" s="63"/>
      <c r="AEM50" s="63"/>
      <c r="AEN50" s="63"/>
      <c r="AEO50" s="63"/>
      <c r="AEP50" s="63"/>
      <c r="AEQ50" s="63"/>
      <c r="AER50" s="63"/>
      <c r="AES50" s="63"/>
      <c r="AET50" s="63"/>
      <c r="AEU50" s="63"/>
      <c r="AEV50" s="63"/>
      <c r="AEW50" s="63"/>
      <c r="AEX50" s="63"/>
      <c r="AEY50" s="63"/>
      <c r="AEZ50" s="63"/>
      <c r="AFA50" s="63"/>
      <c r="AFB50" s="63"/>
      <c r="AFC50" s="63"/>
      <c r="AFD50" s="63"/>
      <c r="AFE50" s="63"/>
      <c r="AFF50" s="63"/>
      <c r="AFG50" s="63"/>
      <c r="AFH50" s="63"/>
      <c r="AFI50" s="63"/>
      <c r="AFJ50" s="63"/>
      <c r="AFK50" s="63"/>
      <c r="AFL50" s="63"/>
      <c r="AFM50" s="63"/>
      <c r="AFN50" s="63"/>
      <c r="AFO50" s="63"/>
      <c r="AFP50" s="63"/>
      <c r="AFQ50" s="63"/>
      <c r="AFR50" s="63"/>
      <c r="AFS50" s="63"/>
      <c r="AFT50" s="63"/>
      <c r="AFU50" s="63"/>
      <c r="AFV50" s="63"/>
      <c r="AFW50" s="63"/>
      <c r="AFX50" s="63"/>
      <c r="AFY50" s="63"/>
      <c r="AFZ50" s="63"/>
      <c r="AGA50" s="63"/>
      <c r="AGB50" s="63"/>
      <c r="AGC50" s="63"/>
      <c r="AGD50" s="63"/>
      <c r="AGE50" s="63"/>
      <c r="AGF50" s="63"/>
      <c r="AGG50" s="63"/>
      <c r="AGH50" s="63"/>
      <c r="AGI50" s="63"/>
      <c r="AGJ50" s="63"/>
      <c r="AGK50" s="63"/>
      <c r="AGL50" s="63"/>
      <c r="AGM50" s="63"/>
      <c r="AGN50" s="63"/>
      <c r="AGO50" s="63"/>
      <c r="AGP50" s="63"/>
      <c r="AGQ50" s="63"/>
      <c r="AGR50" s="63"/>
      <c r="AGS50" s="63"/>
      <c r="AGT50" s="63"/>
      <c r="AGU50" s="63"/>
      <c r="AGV50" s="63"/>
      <c r="AGW50" s="63"/>
      <c r="AGX50" s="63"/>
      <c r="AGY50" s="63"/>
      <c r="AGZ50" s="63"/>
      <c r="AHA50" s="63"/>
      <c r="AHB50" s="63"/>
      <c r="AHC50" s="63"/>
      <c r="AHD50" s="63"/>
      <c r="AHE50" s="63"/>
      <c r="AHF50" s="63"/>
      <c r="AHG50" s="63"/>
      <c r="AHH50" s="63"/>
      <c r="AHI50" s="63"/>
      <c r="AHJ50" s="63"/>
      <c r="AHK50" s="63"/>
      <c r="AHL50" s="63"/>
      <c r="AHM50" s="63"/>
      <c r="AHN50" s="63"/>
      <c r="AHO50" s="63"/>
      <c r="AHP50" s="63"/>
      <c r="AHQ50" s="63"/>
      <c r="AHR50" s="63"/>
      <c r="AHS50" s="63"/>
      <c r="AHT50" s="63"/>
      <c r="AHU50" s="63"/>
      <c r="AHV50" s="63"/>
      <c r="AHW50" s="63"/>
      <c r="AHX50" s="63"/>
      <c r="AHY50" s="63"/>
      <c r="AHZ50" s="63"/>
      <c r="AIA50" s="63"/>
      <c r="AIB50" s="63"/>
      <c r="AIC50" s="63"/>
      <c r="AID50" s="63"/>
      <c r="AIE50" s="63"/>
      <c r="AIF50" s="63"/>
      <c r="AIG50" s="63"/>
      <c r="AIH50" s="63"/>
      <c r="AII50" s="63"/>
      <c r="AIJ50" s="63"/>
      <c r="AIK50" s="63"/>
      <c r="AIL50" s="63"/>
      <c r="AIM50" s="63"/>
      <c r="AIN50" s="63"/>
      <c r="AIO50" s="63"/>
      <c r="AIP50" s="63"/>
      <c r="AIQ50" s="63"/>
      <c r="AIR50" s="63"/>
      <c r="AIS50" s="63"/>
      <c r="AIT50" s="63"/>
      <c r="AIU50" s="63"/>
      <c r="AIV50" s="63"/>
      <c r="AIW50" s="63"/>
      <c r="AIX50" s="63"/>
      <c r="AIY50" s="63"/>
      <c r="AIZ50" s="63"/>
      <c r="AJA50" s="63"/>
      <c r="AJB50" s="63"/>
      <c r="AJC50" s="63"/>
      <c r="AJD50" s="63"/>
      <c r="AJE50" s="63"/>
      <c r="AJF50" s="63"/>
      <c r="AJG50" s="63"/>
      <c r="AJH50" s="63"/>
      <c r="AJI50" s="63"/>
      <c r="AJJ50" s="63"/>
      <c r="AJK50" s="63"/>
      <c r="AJL50" s="63"/>
      <c r="AJM50" s="63"/>
      <c r="AJN50" s="63"/>
      <c r="AJO50" s="63"/>
      <c r="AJP50" s="63"/>
      <c r="AJQ50" s="63"/>
      <c r="AJR50" s="63"/>
      <c r="AJS50" s="63"/>
      <c r="AJT50" s="63"/>
      <c r="AJU50" s="63"/>
      <c r="AJV50" s="63"/>
      <c r="AJW50" s="63"/>
      <c r="AJX50" s="63"/>
      <c r="AJY50" s="63"/>
      <c r="AJZ50" s="63"/>
      <c r="AKA50" s="63"/>
      <c r="AKB50" s="63"/>
      <c r="AKC50" s="63"/>
      <c r="AKD50" s="63"/>
      <c r="AKE50" s="63"/>
      <c r="AKF50" s="63"/>
      <c r="AKG50" s="63"/>
      <c r="AKH50" s="63"/>
      <c r="AKI50" s="63"/>
      <c r="AKJ50" s="63"/>
      <c r="AKK50" s="63"/>
      <c r="AKL50" s="63"/>
      <c r="AKM50" s="63"/>
      <c r="AKN50" s="63"/>
      <c r="AKO50" s="63"/>
      <c r="AKP50" s="63"/>
      <c r="AKQ50" s="63"/>
      <c r="AKR50" s="63"/>
      <c r="AKS50" s="63"/>
      <c r="AKT50" s="63"/>
      <c r="AKU50" s="63"/>
      <c r="AKV50" s="63"/>
      <c r="AKW50" s="63"/>
      <c r="AKX50" s="63"/>
      <c r="AKY50" s="63"/>
      <c r="AKZ50" s="63"/>
      <c r="ALA50" s="63"/>
      <c r="ALB50" s="63"/>
      <c r="ALC50" s="63"/>
      <c r="ALD50" s="63"/>
      <c r="ALE50" s="63"/>
      <c r="ALF50" s="63"/>
      <c r="ALG50" s="63"/>
      <c r="ALH50" s="63"/>
      <c r="ALI50" s="63"/>
      <c r="ALJ50" s="63"/>
      <c r="ALK50" s="63"/>
      <c r="ALL50" s="63"/>
      <c r="ALM50" s="63"/>
      <c r="ALN50" s="63"/>
      <c r="ALO50" s="63"/>
      <c r="ALP50" s="63"/>
      <c r="ALQ50" s="63"/>
      <c r="ALR50" s="63"/>
      <c r="ALS50" s="63"/>
      <c r="ALT50" s="63"/>
      <c r="ALU50" s="63"/>
      <c r="ALV50" s="63"/>
      <c r="ALW50" s="63"/>
      <c r="ALX50" s="63"/>
      <c r="ALY50" s="63"/>
      <c r="ALZ50" s="63"/>
      <c r="AMA50" s="63"/>
      <c r="AMB50" s="63"/>
      <c r="AMC50" s="63"/>
      <c r="AMD50" s="63"/>
      <c r="AME50" s="63"/>
      <c r="AMF50" s="63"/>
      <c r="AMG50" s="63"/>
      <c r="AMH50" s="63"/>
      <c r="AMI50" s="63"/>
      <c r="AMJ50" s="63"/>
      <c r="AMK50" s="63"/>
      <c r="AML50" s="63"/>
      <c r="AMM50" s="63"/>
      <c r="AMN50" s="63"/>
      <c r="AMO50" s="63"/>
      <c r="AMP50" s="63"/>
      <c r="AMQ50" s="63"/>
      <c r="AMR50" s="63"/>
      <c r="AMS50" s="63"/>
      <c r="AMT50" s="63"/>
      <c r="AMU50" s="63"/>
      <c r="AMV50" s="63"/>
      <c r="AMW50" s="63"/>
      <c r="AMX50" s="63"/>
      <c r="AMY50" s="63"/>
      <c r="AMZ50" s="63"/>
      <c r="ANA50" s="63"/>
      <c r="ANB50" s="63"/>
      <c r="ANC50" s="63"/>
      <c r="AND50" s="63"/>
      <c r="ANE50" s="63"/>
      <c r="ANF50" s="63"/>
      <c r="ANG50" s="63"/>
      <c r="ANH50" s="63"/>
      <c r="ANI50" s="63"/>
      <c r="ANJ50" s="63"/>
      <c r="ANK50" s="63"/>
      <c r="ANL50" s="63"/>
      <c r="ANM50" s="63"/>
      <c r="ANN50" s="63"/>
      <c r="ANO50" s="63"/>
      <c r="ANP50" s="63"/>
      <c r="ANQ50" s="63"/>
      <c r="ANR50" s="63"/>
      <c r="ANS50" s="63"/>
      <c r="ANT50" s="63"/>
      <c r="ANU50" s="63"/>
      <c r="ANV50" s="63"/>
      <c r="ANW50" s="63"/>
      <c r="ANX50" s="63"/>
      <c r="ANY50" s="63"/>
      <c r="ANZ50" s="63"/>
      <c r="AOA50" s="63"/>
      <c r="AOB50" s="63"/>
      <c r="AOC50" s="63"/>
      <c r="AOD50" s="63"/>
      <c r="AOE50" s="63"/>
      <c r="AOF50" s="63"/>
      <c r="AOG50" s="63"/>
      <c r="AOH50" s="63"/>
      <c r="AOI50" s="63"/>
      <c r="AOJ50" s="63"/>
      <c r="AOK50" s="63"/>
      <c r="AOL50" s="63"/>
      <c r="AOM50" s="63"/>
      <c r="AON50" s="63"/>
      <c r="AOO50" s="63"/>
      <c r="AOP50" s="63"/>
      <c r="AOQ50" s="63"/>
      <c r="AOR50" s="63"/>
      <c r="AOS50" s="63"/>
      <c r="AOT50" s="63"/>
      <c r="AOU50" s="63"/>
      <c r="AOV50" s="63"/>
      <c r="AOW50" s="63"/>
      <c r="AOX50" s="63"/>
      <c r="AOY50" s="63"/>
      <c r="AOZ50" s="63"/>
      <c r="APA50" s="63"/>
      <c r="APB50" s="63"/>
      <c r="APC50" s="63"/>
      <c r="APD50" s="63"/>
      <c r="APE50" s="63"/>
      <c r="APF50" s="63"/>
      <c r="APG50" s="63"/>
      <c r="APH50" s="63"/>
      <c r="API50" s="63"/>
      <c r="APJ50" s="63"/>
      <c r="APK50" s="63"/>
      <c r="APL50" s="63"/>
      <c r="APM50" s="63"/>
      <c r="APN50" s="63"/>
      <c r="APO50" s="63"/>
      <c r="APP50" s="63"/>
      <c r="APQ50" s="63"/>
      <c r="APR50" s="63"/>
      <c r="APS50" s="63"/>
      <c r="APT50" s="63"/>
      <c r="APU50" s="63"/>
      <c r="APV50" s="63"/>
      <c r="APW50" s="63"/>
      <c r="APX50" s="63"/>
      <c r="APY50" s="63"/>
      <c r="APZ50" s="63"/>
      <c r="AQA50" s="63"/>
      <c r="AQB50" s="63"/>
      <c r="AQC50" s="63"/>
      <c r="AQD50" s="63"/>
      <c r="AQE50" s="63"/>
      <c r="AQF50" s="63"/>
      <c r="AQG50" s="63"/>
      <c r="AQH50" s="63"/>
      <c r="AQI50" s="63"/>
      <c r="AQJ50" s="63"/>
      <c r="AQK50" s="63"/>
      <c r="AQL50" s="63"/>
      <c r="AQM50" s="63"/>
      <c r="AQN50" s="63"/>
      <c r="AQO50" s="63"/>
      <c r="AQP50" s="63"/>
      <c r="AQQ50" s="63"/>
      <c r="AQR50" s="63"/>
      <c r="AQS50" s="63"/>
      <c r="AQT50" s="63"/>
      <c r="AQU50" s="63"/>
      <c r="AQV50" s="63"/>
      <c r="AQW50" s="63"/>
      <c r="AQX50" s="63"/>
      <c r="AQY50" s="63"/>
      <c r="AQZ50" s="63"/>
      <c r="ARA50" s="63"/>
      <c r="ARB50" s="63"/>
      <c r="ARC50" s="63"/>
      <c r="ARD50" s="63"/>
      <c r="ARE50" s="63"/>
      <c r="ARF50" s="63"/>
      <c r="ARG50" s="63"/>
      <c r="ARH50" s="63"/>
      <c r="ARI50" s="63"/>
      <c r="ARJ50" s="63"/>
      <c r="ARK50" s="63"/>
      <c r="ARL50" s="63"/>
      <c r="ARM50" s="63"/>
      <c r="ARN50" s="63"/>
      <c r="ARO50" s="63"/>
      <c r="ARP50" s="63"/>
      <c r="ARQ50" s="63"/>
      <c r="ARR50" s="63"/>
      <c r="ARS50" s="63"/>
      <c r="ART50" s="63"/>
      <c r="ARU50" s="63"/>
      <c r="ARV50" s="63"/>
      <c r="ARW50" s="63"/>
      <c r="ARX50" s="63"/>
      <c r="ARY50" s="63"/>
      <c r="ARZ50" s="63"/>
      <c r="ASA50" s="63"/>
      <c r="ASB50" s="63"/>
      <c r="ASC50" s="63"/>
      <c r="ASD50" s="63"/>
      <c r="ASE50" s="63"/>
      <c r="ASF50" s="63"/>
      <c r="ASG50" s="63"/>
      <c r="ASH50" s="63"/>
      <c r="ASI50" s="63"/>
      <c r="ASJ50" s="63"/>
      <c r="ASK50" s="63"/>
      <c r="ASL50" s="63"/>
      <c r="ASM50" s="63"/>
      <c r="ASN50" s="63"/>
      <c r="ASO50" s="63"/>
      <c r="ASP50" s="63"/>
      <c r="ASQ50" s="63"/>
      <c r="ASR50" s="63"/>
      <c r="ASS50" s="63"/>
      <c r="AST50" s="63"/>
      <c r="ASU50" s="63"/>
      <c r="ASV50" s="63"/>
      <c r="ASW50" s="63"/>
      <c r="ASX50" s="63"/>
      <c r="ASY50" s="63"/>
      <c r="ASZ50" s="63"/>
      <c r="ATA50" s="63"/>
      <c r="ATB50" s="63"/>
      <c r="ATC50" s="63"/>
      <c r="ATD50" s="63"/>
      <c r="ATE50" s="63"/>
      <c r="ATF50" s="63"/>
      <c r="ATG50" s="63"/>
      <c r="ATH50" s="63"/>
      <c r="ATI50" s="63"/>
      <c r="ATJ50" s="63"/>
      <c r="ATK50" s="63"/>
      <c r="ATL50" s="63"/>
      <c r="ATM50" s="63"/>
      <c r="ATN50" s="63"/>
      <c r="ATO50" s="63"/>
      <c r="ATP50" s="63"/>
      <c r="ATQ50" s="63"/>
      <c r="ATR50" s="63"/>
      <c r="ATS50" s="63"/>
      <c r="ATT50" s="63"/>
      <c r="ATU50" s="63"/>
      <c r="ATV50" s="63"/>
      <c r="ATW50" s="63"/>
      <c r="ATX50" s="63"/>
      <c r="ATY50" s="63"/>
      <c r="ATZ50" s="63"/>
      <c r="AUA50" s="63"/>
      <c r="AUB50" s="63"/>
      <c r="AUC50" s="63"/>
      <c r="AUD50" s="63"/>
      <c r="AUE50" s="63"/>
      <c r="AUF50" s="63"/>
      <c r="AUG50" s="63"/>
      <c r="AUH50" s="63"/>
      <c r="AUI50" s="63"/>
      <c r="AUJ50" s="63"/>
      <c r="AUK50" s="63"/>
      <c r="AUL50" s="63"/>
      <c r="AUM50" s="63"/>
      <c r="AUN50" s="63"/>
      <c r="AUO50" s="63"/>
      <c r="AUP50" s="63"/>
      <c r="AUQ50" s="63"/>
      <c r="AUR50" s="63"/>
      <c r="AUS50" s="63"/>
      <c r="AUT50" s="63"/>
      <c r="AUU50" s="63"/>
      <c r="AUV50" s="63"/>
      <c r="AUW50" s="63"/>
      <c r="AUX50" s="63"/>
      <c r="AUY50" s="63"/>
      <c r="AUZ50" s="63"/>
      <c r="AVA50" s="63"/>
      <c r="AVB50" s="63"/>
      <c r="AVC50" s="63"/>
      <c r="AVD50" s="63"/>
      <c r="AVE50" s="63"/>
      <c r="AVF50" s="63"/>
      <c r="AVG50" s="63"/>
      <c r="AVH50" s="63"/>
      <c r="AVI50" s="63"/>
      <c r="AVJ50" s="63"/>
      <c r="AVK50" s="63"/>
      <c r="AVL50" s="63"/>
      <c r="AVM50" s="63"/>
      <c r="AVN50" s="63"/>
      <c r="AVO50" s="63"/>
      <c r="AVP50" s="63"/>
      <c r="AVQ50" s="63"/>
      <c r="AVR50" s="63"/>
      <c r="AVS50" s="63"/>
      <c r="AVT50" s="63"/>
      <c r="AVU50" s="63"/>
      <c r="AVV50" s="63"/>
      <c r="AVW50" s="63"/>
      <c r="AVX50" s="63"/>
      <c r="AVY50" s="63"/>
      <c r="AVZ50" s="63"/>
      <c r="AWA50" s="63"/>
      <c r="AWB50" s="63"/>
      <c r="AWC50" s="63"/>
      <c r="AWD50" s="63"/>
      <c r="AWE50" s="63"/>
      <c r="AWF50" s="63"/>
      <c r="AWG50" s="63"/>
      <c r="AWH50" s="63"/>
      <c r="AWI50" s="63"/>
      <c r="AWJ50" s="63"/>
      <c r="AWK50" s="63"/>
      <c r="AWL50" s="63"/>
      <c r="AWM50" s="63"/>
      <c r="AWN50" s="63"/>
      <c r="AWO50" s="63"/>
      <c r="AWP50" s="63"/>
      <c r="AWQ50" s="63"/>
      <c r="AWR50" s="63"/>
      <c r="AWS50" s="63"/>
      <c r="AWT50" s="63"/>
      <c r="AWU50" s="63"/>
      <c r="AWV50" s="63"/>
      <c r="AWW50" s="63"/>
      <c r="AWX50" s="63"/>
      <c r="AWY50" s="63"/>
      <c r="AWZ50" s="63"/>
      <c r="AXA50" s="63"/>
      <c r="AXB50" s="63"/>
      <c r="AXC50" s="63"/>
      <c r="AXD50" s="63"/>
      <c r="AXE50" s="63"/>
      <c r="AXF50" s="63"/>
      <c r="AXG50" s="63"/>
      <c r="AXH50" s="63"/>
      <c r="AXI50" s="63"/>
      <c r="AXJ50" s="63"/>
      <c r="AXK50" s="63"/>
      <c r="AXL50" s="63"/>
      <c r="AXM50" s="63"/>
      <c r="AXN50" s="63"/>
      <c r="AXO50" s="63"/>
      <c r="AXP50" s="63"/>
      <c r="AXQ50" s="63"/>
      <c r="AXR50" s="63"/>
      <c r="AXS50" s="63"/>
      <c r="AXT50" s="63"/>
      <c r="AXU50" s="63"/>
      <c r="AXV50" s="63"/>
      <c r="AXW50" s="63"/>
      <c r="AXX50" s="63"/>
      <c r="AXY50" s="63"/>
      <c r="AXZ50" s="63"/>
      <c r="AYA50" s="63"/>
      <c r="AYB50" s="63"/>
      <c r="AYC50" s="63"/>
      <c r="AYD50" s="63"/>
      <c r="AYE50" s="63"/>
      <c r="AYF50" s="63"/>
      <c r="AYG50" s="63"/>
      <c r="AYH50" s="63"/>
      <c r="AYI50" s="63"/>
      <c r="AYJ50" s="63"/>
      <c r="AYK50" s="63"/>
      <c r="AYL50" s="63"/>
      <c r="AYM50" s="63"/>
      <c r="AYN50" s="63"/>
      <c r="AYO50" s="63"/>
      <c r="AYP50" s="63"/>
      <c r="AYQ50" s="63"/>
      <c r="AYR50" s="63"/>
      <c r="AYS50" s="63"/>
      <c r="AYT50" s="63"/>
      <c r="AYU50" s="63"/>
      <c r="AYV50" s="63"/>
      <c r="AYW50" s="63"/>
      <c r="AYX50" s="63"/>
      <c r="AYY50" s="63"/>
      <c r="AYZ50" s="63"/>
      <c r="AZA50" s="63"/>
      <c r="AZB50" s="63"/>
      <c r="AZC50" s="63"/>
      <c r="AZD50" s="63"/>
      <c r="AZE50" s="63"/>
      <c r="AZF50" s="63"/>
      <c r="AZG50" s="63"/>
      <c r="AZH50" s="63"/>
      <c r="AZI50" s="63"/>
      <c r="AZJ50" s="63"/>
      <c r="AZK50" s="63"/>
      <c r="AZL50" s="63"/>
      <c r="AZM50" s="63"/>
      <c r="AZN50" s="63"/>
      <c r="AZO50" s="63"/>
      <c r="AZP50" s="63"/>
      <c r="AZQ50" s="63"/>
      <c r="AZR50" s="63"/>
      <c r="AZS50" s="63"/>
      <c r="AZT50" s="63"/>
      <c r="AZU50" s="63"/>
      <c r="AZV50" s="63"/>
      <c r="AZW50" s="63"/>
      <c r="AZX50" s="63"/>
      <c r="AZY50" s="63"/>
      <c r="AZZ50" s="63"/>
      <c r="BAA50" s="63"/>
      <c r="BAB50" s="63"/>
      <c r="BAC50" s="63"/>
      <c r="BAD50" s="63"/>
      <c r="BAE50" s="63"/>
      <c r="BAF50" s="63"/>
      <c r="BAG50" s="63"/>
      <c r="BAH50" s="63"/>
      <c r="BAI50" s="63"/>
      <c r="BAJ50" s="63"/>
      <c r="BAK50" s="63"/>
      <c r="BAL50" s="63"/>
      <c r="BAM50" s="63"/>
      <c r="BAN50" s="63"/>
      <c r="BAO50" s="63"/>
      <c r="BAP50" s="63"/>
      <c r="BAQ50" s="63"/>
      <c r="BAR50" s="63"/>
      <c r="BAS50" s="63"/>
      <c r="BAT50" s="63"/>
      <c r="BAU50" s="63"/>
      <c r="BAV50" s="63"/>
      <c r="BAW50" s="63"/>
      <c r="BAX50" s="63"/>
      <c r="BAY50" s="63"/>
      <c r="BAZ50" s="63"/>
      <c r="BBA50" s="63"/>
      <c r="BBB50" s="63"/>
      <c r="BBC50" s="63"/>
      <c r="BBD50" s="63"/>
      <c r="BBE50" s="63"/>
      <c r="BBF50" s="63"/>
      <c r="BBG50" s="63"/>
      <c r="BBH50" s="63"/>
      <c r="BBI50" s="63"/>
      <c r="BBJ50" s="63"/>
      <c r="BBK50" s="63"/>
      <c r="BBL50" s="63"/>
      <c r="BBM50" s="63"/>
      <c r="BBN50" s="63"/>
      <c r="BBO50" s="63"/>
      <c r="BBP50" s="63"/>
      <c r="BBQ50" s="63"/>
      <c r="BBR50" s="63"/>
      <c r="BBS50" s="63"/>
      <c r="BBT50" s="63"/>
      <c r="BBU50" s="63"/>
      <c r="BBV50" s="63"/>
      <c r="BBW50" s="63"/>
      <c r="BBX50" s="63"/>
      <c r="BBY50" s="63"/>
      <c r="BBZ50" s="63"/>
      <c r="BCA50" s="63"/>
      <c r="BCB50" s="63"/>
      <c r="BCC50" s="63"/>
      <c r="BCD50" s="63"/>
      <c r="BCE50" s="63"/>
      <c r="BCF50" s="63"/>
      <c r="BCG50" s="63"/>
      <c r="BCH50" s="63"/>
      <c r="BCI50" s="63"/>
      <c r="BCJ50" s="63"/>
      <c r="BCK50" s="63"/>
      <c r="BCL50" s="63"/>
      <c r="BCM50" s="63"/>
      <c r="BCN50" s="63"/>
      <c r="BCO50" s="63"/>
      <c r="BCP50" s="63"/>
      <c r="BCQ50" s="63"/>
      <c r="BCR50" s="63"/>
      <c r="BCS50" s="63"/>
      <c r="BCT50" s="63"/>
      <c r="BCU50" s="63"/>
      <c r="BCV50" s="63"/>
      <c r="BCW50" s="63"/>
      <c r="BCX50" s="63"/>
      <c r="BCY50" s="63"/>
      <c r="BCZ50" s="63"/>
      <c r="BDA50" s="63"/>
      <c r="BDB50" s="63"/>
      <c r="BDC50" s="63"/>
      <c r="BDD50" s="63"/>
      <c r="BDE50" s="63"/>
      <c r="BDF50" s="63"/>
      <c r="BDG50" s="63"/>
      <c r="BDH50" s="63"/>
      <c r="BDI50" s="63"/>
      <c r="BDJ50" s="63"/>
      <c r="BDK50" s="63"/>
      <c r="BDL50" s="63"/>
      <c r="BDM50" s="63"/>
      <c r="BDN50" s="63"/>
      <c r="BDO50" s="63"/>
      <c r="BDP50" s="63"/>
      <c r="BDQ50" s="63"/>
      <c r="BDR50" s="63"/>
      <c r="BDS50" s="63"/>
      <c r="BDT50" s="63"/>
      <c r="BDU50" s="63"/>
      <c r="BDV50" s="63"/>
      <c r="BDW50" s="63"/>
      <c r="BDX50" s="63"/>
      <c r="BDY50" s="63"/>
      <c r="BDZ50" s="63"/>
      <c r="BEA50" s="63"/>
      <c r="BEB50" s="63"/>
      <c r="BEC50" s="63"/>
      <c r="BED50" s="63"/>
      <c r="BEE50" s="63"/>
      <c r="BEF50" s="63"/>
      <c r="BEG50" s="63"/>
      <c r="BEH50" s="63"/>
      <c r="BEI50" s="63"/>
      <c r="BEJ50" s="63"/>
      <c r="BEK50" s="63"/>
      <c r="BEL50" s="63"/>
      <c r="BEM50" s="63"/>
      <c r="BEN50" s="63"/>
      <c r="BEO50" s="63"/>
      <c r="BEP50" s="63"/>
      <c r="BEQ50" s="63"/>
      <c r="BER50" s="63"/>
      <c r="BES50" s="63"/>
      <c r="BET50" s="63"/>
      <c r="BEU50" s="63"/>
      <c r="BEV50" s="63"/>
      <c r="BEW50" s="63"/>
      <c r="BEX50" s="63"/>
      <c r="BEY50" s="63"/>
      <c r="BEZ50" s="63"/>
      <c r="BFA50" s="63"/>
      <c r="BFB50" s="63"/>
      <c r="BFC50" s="63"/>
      <c r="BFD50" s="63"/>
      <c r="BFE50" s="63"/>
      <c r="BFF50" s="63"/>
      <c r="BFG50" s="63"/>
      <c r="BFH50" s="63"/>
      <c r="BFI50" s="63"/>
      <c r="BFJ50" s="63"/>
      <c r="BFK50" s="63"/>
      <c r="BFL50" s="63"/>
      <c r="BFM50" s="63"/>
      <c r="BFN50" s="63"/>
      <c r="BFO50" s="63"/>
      <c r="BFP50" s="63"/>
      <c r="BFQ50" s="63"/>
      <c r="BFR50" s="63"/>
      <c r="BFS50" s="63"/>
      <c r="BFT50" s="63"/>
      <c r="BFU50" s="63"/>
      <c r="BFV50" s="63"/>
      <c r="BFW50" s="63"/>
      <c r="BFX50" s="63"/>
      <c r="BFY50" s="63"/>
      <c r="BFZ50" s="63"/>
      <c r="BGA50" s="63"/>
      <c r="BGB50" s="63"/>
      <c r="BGC50" s="63"/>
      <c r="BGD50" s="63"/>
      <c r="BGE50" s="63"/>
      <c r="BGF50" s="63"/>
      <c r="BGG50" s="63"/>
      <c r="BGH50" s="63"/>
      <c r="BGI50" s="63"/>
      <c r="BGJ50" s="63"/>
      <c r="BGK50" s="63"/>
      <c r="BGL50" s="63"/>
      <c r="BGM50" s="63"/>
      <c r="BGN50" s="63"/>
      <c r="BGO50" s="63"/>
      <c r="BGP50" s="63"/>
      <c r="BGQ50" s="63"/>
      <c r="BGR50" s="63"/>
      <c r="BGS50" s="63"/>
      <c r="BGT50" s="63"/>
      <c r="BGU50" s="63"/>
      <c r="BGV50" s="63"/>
      <c r="BGW50" s="63"/>
      <c r="BGX50" s="63"/>
      <c r="BGY50" s="63"/>
      <c r="BGZ50" s="63"/>
      <c r="BHA50" s="63"/>
      <c r="BHB50" s="63"/>
      <c r="BHC50" s="63"/>
      <c r="BHD50" s="63"/>
      <c r="BHE50" s="63"/>
      <c r="BHF50" s="63"/>
      <c r="BHG50" s="63"/>
      <c r="BHH50" s="63"/>
      <c r="BHI50" s="63"/>
      <c r="BHJ50" s="63"/>
      <c r="BHK50" s="63"/>
      <c r="BHL50" s="63"/>
      <c r="BHM50" s="63"/>
      <c r="BHN50" s="63"/>
      <c r="BHO50" s="63"/>
      <c r="BHP50" s="63"/>
      <c r="BHQ50" s="63"/>
      <c r="BHR50" s="63"/>
      <c r="BHS50" s="63"/>
      <c r="BHT50" s="63"/>
      <c r="BHU50" s="63"/>
      <c r="BHV50" s="63"/>
      <c r="BHW50" s="63"/>
      <c r="BHX50" s="63"/>
      <c r="BHY50" s="63"/>
      <c r="BHZ50" s="63"/>
      <c r="BIA50" s="63"/>
      <c r="BIB50" s="63"/>
      <c r="BIC50" s="63"/>
      <c r="BID50" s="63"/>
      <c r="BIE50" s="63"/>
      <c r="BIF50" s="63"/>
      <c r="BIG50" s="63"/>
      <c r="BIH50" s="63"/>
      <c r="BII50" s="63"/>
      <c r="BIJ50" s="63"/>
      <c r="BIK50" s="63"/>
      <c r="BIL50" s="63"/>
      <c r="BIM50" s="63"/>
      <c r="BIN50" s="63"/>
      <c r="BIO50" s="63"/>
      <c r="BIP50" s="63"/>
      <c r="BIQ50" s="63"/>
      <c r="BIR50" s="63"/>
      <c r="BIS50" s="63"/>
      <c r="BIT50" s="63"/>
      <c r="BIU50" s="63"/>
      <c r="BIV50" s="63"/>
      <c r="BIW50" s="63"/>
      <c r="BIX50" s="63"/>
      <c r="BIY50" s="63"/>
      <c r="BIZ50" s="63"/>
      <c r="BJA50" s="63"/>
      <c r="BJB50" s="63"/>
      <c r="BJC50" s="63"/>
      <c r="BJD50" s="63"/>
      <c r="BJE50" s="63"/>
      <c r="BJF50" s="63"/>
      <c r="BJG50" s="63"/>
      <c r="BJH50" s="63"/>
      <c r="BJI50" s="63"/>
      <c r="BJJ50" s="63"/>
      <c r="BJK50" s="63"/>
      <c r="BJL50" s="63"/>
      <c r="BJM50" s="63"/>
      <c r="BJN50" s="63"/>
      <c r="BJO50" s="63"/>
      <c r="BJP50" s="63"/>
      <c r="BJQ50" s="63"/>
      <c r="BJR50" s="63"/>
      <c r="BJS50" s="63"/>
      <c r="BJT50" s="63"/>
      <c r="BJU50" s="63"/>
      <c r="BJV50" s="63"/>
      <c r="BJW50" s="63"/>
      <c r="BJX50" s="63"/>
      <c r="BJY50" s="63"/>
      <c r="BJZ50" s="63"/>
      <c r="BKA50" s="63"/>
      <c r="BKB50" s="63"/>
      <c r="BKC50" s="63"/>
      <c r="BKD50" s="63"/>
      <c r="BKE50" s="63"/>
      <c r="BKF50" s="63"/>
      <c r="BKG50" s="63"/>
      <c r="BKH50" s="63"/>
      <c r="BKI50" s="63"/>
      <c r="BKJ50" s="63"/>
      <c r="BKK50" s="63"/>
      <c r="BKL50" s="63"/>
      <c r="BKM50" s="63"/>
      <c r="BKN50" s="63"/>
      <c r="BKO50" s="63"/>
      <c r="BKP50" s="63"/>
      <c r="BKQ50" s="63"/>
      <c r="BKR50" s="63"/>
      <c r="BKS50" s="63"/>
      <c r="BKT50" s="63"/>
      <c r="BKU50" s="63"/>
      <c r="BKV50" s="63"/>
      <c r="BKW50" s="63"/>
      <c r="BKX50" s="63"/>
      <c r="BKY50" s="63"/>
      <c r="BKZ50" s="63"/>
      <c r="BLA50" s="63"/>
      <c r="BLB50" s="63"/>
      <c r="BLC50" s="63"/>
      <c r="BLD50" s="63"/>
      <c r="BLE50" s="63"/>
      <c r="BLF50" s="63"/>
      <c r="BLG50" s="63"/>
      <c r="BLH50" s="63"/>
      <c r="BLI50" s="63"/>
      <c r="BLJ50" s="63"/>
      <c r="BLK50" s="63"/>
      <c r="BLL50" s="63"/>
      <c r="BLM50" s="63"/>
      <c r="BLN50" s="63"/>
      <c r="BLO50" s="63"/>
      <c r="BLP50" s="63"/>
      <c r="BLQ50" s="63"/>
      <c r="BLR50" s="63"/>
      <c r="BLS50" s="63"/>
      <c r="BLT50" s="63"/>
      <c r="BLU50" s="63"/>
      <c r="BLV50" s="63"/>
      <c r="BLW50" s="63"/>
      <c r="BLX50" s="63"/>
      <c r="BLY50" s="63"/>
      <c r="BLZ50" s="63"/>
      <c r="BMA50" s="63"/>
      <c r="BMB50" s="63"/>
      <c r="BMC50" s="63"/>
      <c r="BMD50" s="63"/>
      <c r="BME50" s="63"/>
      <c r="BMF50" s="63"/>
      <c r="BMG50" s="63"/>
      <c r="BMH50" s="63"/>
      <c r="BMI50" s="63"/>
      <c r="BMJ50" s="63"/>
      <c r="BMK50" s="63"/>
      <c r="BML50" s="63"/>
      <c r="BMM50" s="63"/>
      <c r="BMN50" s="63"/>
      <c r="BMO50" s="63"/>
      <c r="BMP50" s="63"/>
      <c r="BMQ50" s="63"/>
      <c r="BMR50" s="63"/>
      <c r="BMS50" s="63"/>
      <c r="BMT50" s="63"/>
      <c r="BMU50" s="63"/>
      <c r="BMV50" s="63"/>
      <c r="BMW50" s="63"/>
      <c r="BMX50" s="63"/>
      <c r="BMY50" s="63"/>
      <c r="BMZ50" s="63"/>
      <c r="BNA50" s="63"/>
      <c r="BNB50" s="63"/>
      <c r="BNC50" s="63"/>
      <c r="BND50" s="63"/>
      <c r="BNE50" s="63"/>
      <c r="BNF50" s="63"/>
      <c r="BNG50" s="63"/>
      <c r="BNH50" s="63"/>
      <c r="BNI50" s="63"/>
      <c r="BNJ50" s="63"/>
      <c r="BNK50" s="63"/>
      <c r="BNL50" s="63"/>
      <c r="BNM50" s="63"/>
      <c r="BNN50" s="63"/>
      <c r="BNO50" s="63"/>
      <c r="BNP50" s="63"/>
      <c r="BNQ50" s="63"/>
      <c r="BNR50" s="63"/>
      <c r="BNS50" s="63"/>
      <c r="BNT50" s="63"/>
      <c r="BNU50" s="63"/>
      <c r="BNV50" s="63"/>
      <c r="BNW50" s="63"/>
      <c r="BNX50" s="63"/>
      <c r="BNY50" s="63"/>
      <c r="BNZ50" s="63"/>
      <c r="BOA50" s="63"/>
      <c r="BOB50" s="63"/>
      <c r="BOC50" s="63"/>
      <c r="BOD50" s="63"/>
      <c r="BOE50" s="63"/>
      <c r="BOF50" s="63"/>
      <c r="BOG50" s="63"/>
      <c r="BOH50" s="63"/>
      <c r="BOI50" s="63"/>
      <c r="BOJ50" s="63"/>
      <c r="BOK50" s="63"/>
      <c r="BOL50" s="63"/>
      <c r="BOM50" s="63"/>
      <c r="BON50" s="63"/>
      <c r="BOO50" s="63"/>
      <c r="BOP50" s="63"/>
      <c r="BOQ50" s="63"/>
      <c r="BOR50" s="63"/>
      <c r="BOS50" s="63"/>
      <c r="BOT50" s="63"/>
      <c r="BOU50" s="63"/>
      <c r="BOV50" s="63"/>
      <c r="BOW50" s="63"/>
      <c r="BOX50" s="63"/>
      <c r="BOY50" s="63"/>
      <c r="BOZ50" s="63"/>
      <c r="BPA50" s="63"/>
      <c r="BPB50" s="63"/>
      <c r="BPC50" s="63"/>
      <c r="BPD50" s="63"/>
      <c r="BPE50" s="63"/>
      <c r="BPF50" s="63"/>
      <c r="BPG50" s="63"/>
      <c r="BPH50" s="63"/>
      <c r="BPI50" s="63"/>
      <c r="BPJ50" s="63"/>
      <c r="BPK50" s="63"/>
      <c r="BPL50" s="63"/>
      <c r="BPM50" s="63"/>
      <c r="BPN50" s="63"/>
      <c r="BPO50" s="63"/>
      <c r="BPP50" s="63"/>
      <c r="BPQ50" s="63"/>
      <c r="BPR50" s="63"/>
      <c r="BPS50" s="63"/>
      <c r="BPT50" s="63"/>
      <c r="BPU50" s="63"/>
      <c r="BPV50" s="63"/>
      <c r="BPW50" s="63"/>
      <c r="BPX50" s="63"/>
      <c r="BPY50" s="63"/>
      <c r="BPZ50" s="63"/>
      <c r="BQA50" s="63"/>
      <c r="BQB50" s="63"/>
      <c r="BQC50" s="63"/>
      <c r="BQD50" s="63"/>
      <c r="BQE50" s="63"/>
      <c r="BQF50" s="63"/>
      <c r="BQG50" s="63"/>
      <c r="BQH50" s="63"/>
      <c r="BQI50" s="63"/>
      <c r="BQJ50" s="63"/>
      <c r="BQK50" s="63"/>
      <c r="BQL50" s="63"/>
      <c r="BQM50" s="63"/>
      <c r="BQN50" s="63"/>
      <c r="BQO50" s="63"/>
      <c r="BQP50" s="63"/>
      <c r="BQQ50" s="63"/>
      <c r="BQR50" s="63"/>
      <c r="BQS50" s="63"/>
      <c r="BQT50" s="63"/>
      <c r="BQU50" s="63"/>
      <c r="BQV50" s="63"/>
      <c r="BQW50" s="63"/>
      <c r="BQX50" s="63"/>
      <c r="BQY50" s="63"/>
      <c r="BQZ50" s="63"/>
      <c r="BRA50" s="63"/>
      <c r="BRB50" s="63"/>
      <c r="BRC50" s="63"/>
      <c r="BRD50" s="63"/>
      <c r="BRE50" s="63"/>
      <c r="BRF50" s="63"/>
      <c r="BRG50" s="63"/>
      <c r="BRH50" s="63"/>
      <c r="BRI50" s="63"/>
      <c r="BRJ50" s="63"/>
      <c r="BRK50" s="63"/>
      <c r="BRL50" s="63"/>
      <c r="BRM50" s="63"/>
      <c r="BRN50" s="63"/>
      <c r="BRO50" s="63"/>
      <c r="BRP50" s="63"/>
      <c r="BRQ50" s="63"/>
      <c r="BRR50" s="63"/>
      <c r="BRS50" s="63"/>
      <c r="BRT50" s="63"/>
      <c r="BRU50" s="63"/>
      <c r="BRV50" s="63"/>
      <c r="BRW50" s="63"/>
      <c r="BRX50" s="63"/>
      <c r="BRY50" s="63"/>
      <c r="BRZ50" s="63"/>
      <c r="BSA50" s="63"/>
      <c r="BSB50" s="63"/>
      <c r="BSC50" s="63"/>
      <c r="BSD50" s="63"/>
      <c r="BSE50" s="63"/>
      <c r="BSF50" s="63"/>
      <c r="BSG50" s="63"/>
      <c r="BSH50" s="63"/>
      <c r="BSI50" s="63"/>
      <c r="BSJ50" s="63"/>
      <c r="BSK50" s="63"/>
      <c r="BSL50" s="63"/>
      <c r="BSM50" s="63"/>
      <c r="BSN50" s="63"/>
      <c r="BSO50" s="63"/>
      <c r="BSP50" s="63"/>
      <c r="BSQ50" s="63"/>
      <c r="BSR50" s="63"/>
      <c r="BSS50" s="63"/>
      <c r="BST50" s="63"/>
      <c r="BSU50" s="63"/>
      <c r="BSV50" s="63"/>
      <c r="BSW50" s="63"/>
      <c r="BSX50" s="63"/>
      <c r="BSY50" s="63"/>
      <c r="BSZ50" s="63"/>
      <c r="BTA50" s="63"/>
      <c r="BTB50" s="63"/>
      <c r="BTC50" s="63"/>
      <c r="BTD50" s="63"/>
      <c r="BTE50" s="63"/>
      <c r="BTF50" s="63"/>
      <c r="BTG50" s="63"/>
      <c r="BTH50" s="63"/>
      <c r="BTI50" s="63"/>
      <c r="BTJ50" s="63"/>
      <c r="BTK50" s="63"/>
      <c r="BTL50" s="63"/>
      <c r="BTM50" s="63"/>
      <c r="BTN50" s="63"/>
      <c r="BTO50" s="63"/>
      <c r="BTP50" s="63"/>
      <c r="BTQ50" s="63"/>
      <c r="BTR50" s="63"/>
      <c r="BTS50" s="63"/>
      <c r="BTT50" s="63"/>
      <c r="BTU50" s="63"/>
      <c r="BTV50" s="63"/>
      <c r="BTW50" s="63"/>
      <c r="BTX50" s="63"/>
      <c r="BTY50" s="63"/>
      <c r="BTZ50" s="63"/>
      <c r="BUA50" s="63"/>
      <c r="BUB50" s="63"/>
      <c r="BUC50" s="63"/>
      <c r="BUD50" s="63"/>
      <c r="BUE50" s="63"/>
      <c r="BUF50" s="63"/>
      <c r="BUG50" s="63"/>
      <c r="BUH50" s="63"/>
      <c r="BUI50" s="63"/>
      <c r="BUJ50" s="63"/>
      <c r="BUK50" s="63"/>
      <c r="BUL50" s="63"/>
      <c r="BUM50" s="63"/>
      <c r="BUN50" s="63"/>
      <c r="BUO50" s="63"/>
      <c r="BUP50" s="63"/>
      <c r="BUQ50" s="63"/>
      <c r="BUR50" s="63"/>
      <c r="BUS50" s="63"/>
      <c r="BUT50" s="63"/>
      <c r="BUU50" s="63"/>
      <c r="BUV50" s="63"/>
      <c r="BUW50" s="63"/>
      <c r="BUX50" s="63"/>
      <c r="BUY50" s="63"/>
      <c r="BUZ50" s="63"/>
      <c r="BVA50" s="63"/>
      <c r="BVB50" s="63"/>
      <c r="BVC50" s="63"/>
      <c r="BVD50" s="63"/>
      <c r="BVE50" s="63"/>
      <c r="BVF50" s="63"/>
      <c r="BVG50" s="63"/>
      <c r="BVH50" s="63"/>
      <c r="BVI50" s="63"/>
      <c r="BVJ50" s="63"/>
      <c r="BVK50" s="63"/>
      <c r="BVL50" s="63"/>
      <c r="BVM50" s="63"/>
      <c r="BVN50" s="63"/>
      <c r="BVO50" s="63"/>
      <c r="BVP50" s="63"/>
      <c r="BVQ50" s="63"/>
      <c r="BVR50" s="63"/>
      <c r="BVS50" s="63"/>
      <c r="BVT50" s="63"/>
      <c r="BVU50" s="63"/>
      <c r="BVV50" s="63"/>
      <c r="BVW50" s="63"/>
      <c r="BVX50" s="63"/>
      <c r="BVY50" s="63"/>
      <c r="BVZ50" s="63"/>
      <c r="BWA50" s="63"/>
      <c r="BWB50" s="63"/>
      <c r="BWC50" s="63"/>
      <c r="BWD50" s="63"/>
      <c r="BWE50" s="63"/>
      <c r="BWF50" s="63"/>
      <c r="BWG50" s="63"/>
      <c r="BWH50" s="63"/>
      <c r="BWI50" s="63"/>
      <c r="BWJ50" s="63"/>
      <c r="BWK50" s="63"/>
      <c r="BWL50" s="63"/>
      <c r="BWM50" s="63"/>
      <c r="BWN50" s="63"/>
      <c r="BWO50" s="63"/>
      <c r="BWP50" s="63"/>
      <c r="BWQ50" s="63"/>
      <c r="BWR50" s="63"/>
      <c r="BWS50" s="63"/>
      <c r="BWT50" s="63"/>
      <c r="BWU50" s="63"/>
      <c r="BWV50" s="63"/>
      <c r="BWW50" s="63"/>
      <c r="BWX50" s="63"/>
      <c r="BWY50" s="63"/>
      <c r="BWZ50" s="63"/>
      <c r="BXA50" s="63"/>
      <c r="BXB50" s="63"/>
      <c r="BXC50" s="63"/>
      <c r="BXD50" s="63"/>
      <c r="BXE50" s="63"/>
      <c r="BXF50" s="63"/>
      <c r="BXG50" s="63"/>
      <c r="BXH50" s="63"/>
      <c r="BXI50" s="63"/>
      <c r="BXJ50" s="63"/>
      <c r="BXK50" s="63"/>
      <c r="BXL50" s="63"/>
      <c r="BXM50" s="63"/>
      <c r="BXN50" s="63"/>
      <c r="BXO50" s="63"/>
      <c r="BXP50" s="63"/>
      <c r="BXQ50" s="63"/>
      <c r="BXR50" s="63"/>
      <c r="BXS50" s="63"/>
      <c r="BXT50" s="63"/>
      <c r="BXU50" s="63"/>
      <c r="BXV50" s="63"/>
      <c r="BXW50" s="63"/>
      <c r="BXX50" s="63"/>
      <c r="BXY50" s="63"/>
      <c r="BXZ50" s="63"/>
      <c r="BYA50" s="63"/>
      <c r="BYB50" s="63"/>
      <c r="BYC50" s="63"/>
      <c r="BYD50" s="63"/>
      <c r="BYE50" s="63"/>
      <c r="BYF50" s="63"/>
      <c r="BYG50" s="63"/>
      <c r="BYH50" s="63"/>
      <c r="BYI50" s="63"/>
      <c r="BYJ50" s="63"/>
      <c r="BYK50" s="63"/>
      <c r="BYL50" s="63"/>
      <c r="BYM50" s="63"/>
      <c r="BYN50" s="63"/>
      <c r="BYO50" s="63"/>
      <c r="BYP50" s="63"/>
      <c r="BYQ50" s="63"/>
      <c r="BYR50" s="63"/>
      <c r="BYS50" s="63"/>
      <c r="BYT50" s="63"/>
      <c r="BYU50" s="63"/>
      <c r="BYV50" s="63"/>
      <c r="BYW50" s="63"/>
      <c r="BYX50" s="63"/>
      <c r="BYY50" s="63"/>
      <c r="BYZ50" s="63"/>
      <c r="BZA50" s="63"/>
      <c r="BZB50" s="63"/>
      <c r="BZC50" s="63"/>
      <c r="BZD50" s="63"/>
      <c r="BZE50" s="63"/>
      <c r="BZF50" s="63"/>
      <c r="BZG50" s="63"/>
      <c r="BZH50" s="63"/>
      <c r="BZI50" s="63"/>
      <c r="BZJ50" s="63"/>
      <c r="BZK50" s="63"/>
      <c r="BZL50" s="63"/>
      <c r="BZM50" s="63"/>
      <c r="BZN50" s="63"/>
      <c r="BZO50" s="63"/>
      <c r="BZP50" s="63"/>
      <c r="BZQ50" s="63"/>
      <c r="BZR50" s="63"/>
      <c r="BZS50" s="63"/>
      <c r="BZT50" s="63"/>
      <c r="BZU50" s="63"/>
      <c r="BZV50" s="63"/>
      <c r="BZW50" s="63"/>
      <c r="BZX50" s="63"/>
      <c r="BZY50" s="63"/>
      <c r="BZZ50" s="63"/>
      <c r="CAA50" s="63"/>
      <c r="CAB50" s="63"/>
      <c r="CAC50" s="63"/>
      <c r="CAD50" s="63"/>
      <c r="CAE50" s="63"/>
      <c r="CAF50" s="63"/>
      <c r="CAG50" s="63"/>
      <c r="CAH50" s="63"/>
      <c r="CAI50" s="63"/>
      <c r="CAJ50" s="63"/>
      <c r="CAK50" s="63"/>
      <c r="CAL50" s="63"/>
      <c r="CAM50" s="63"/>
      <c r="CAN50" s="63"/>
      <c r="CAO50" s="63"/>
      <c r="CAP50" s="63"/>
      <c r="CAQ50" s="63"/>
      <c r="CAR50" s="63"/>
      <c r="CAS50" s="63"/>
      <c r="CAT50" s="63"/>
      <c r="CAU50" s="63"/>
      <c r="CAV50" s="63"/>
      <c r="CAW50" s="63"/>
      <c r="CAX50" s="63"/>
      <c r="CAY50" s="63"/>
      <c r="CAZ50" s="63"/>
      <c r="CBA50" s="63"/>
      <c r="CBB50" s="63"/>
      <c r="CBC50" s="63"/>
      <c r="CBD50" s="63"/>
      <c r="CBE50" s="63"/>
      <c r="CBF50" s="63"/>
      <c r="CBG50" s="63"/>
      <c r="CBH50" s="63"/>
      <c r="CBI50" s="63"/>
      <c r="CBJ50" s="63"/>
      <c r="CBK50" s="63"/>
      <c r="CBL50" s="63"/>
      <c r="CBM50" s="63"/>
      <c r="CBN50" s="63"/>
      <c r="CBO50" s="63"/>
      <c r="CBP50" s="63"/>
      <c r="CBQ50" s="63"/>
      <c r="CBR50" s="63"/>
      <c r="CBS50" s="63"/>
      <c r="CBT50" s="63"/>
      <c r="CBU50" s="63"/>
      <c r="CBV50" s="63"/>
      <c r="CBW50" s="63"/>
      <c r="CBX50" s="63"/>
      <c r="CBY50" s="63"/>
      <c r="CBZ50" s="63"/>
      <c r="CCA50" s="63"/>
      <c r="CCB50" s="63"/>
      <c r="CCC50" s="63"/>
      <c r="CCD50" s="63"/>
      <c r="CCE50" s="63"/>
      <c r="CCF50" s="63"/>
      <c r="CCG50" s="63"/>
      <c r="CCH50" s="63"/>
      <c r="CCI50" s="63"/>
      <c r="CCJ50" s="63"/>
      <c r="CCK50" s="63"/>
      <c r="CCL50" s="63"/>
      <c r="CCM50" s="63"/>
      <c r="CCN50" s="63"/>
      <c r="CCO50" s="63"/>
      <c r="CCP50" s="63"/>
      <c r="CCQ50" s="63"/>
      <c r="CCR50" s="63"/>
      <c r="CCS50" s="63"/>
      <c r="CCT50" s="63"/>
      <c r="CCU50" s="63"/>
      <c r="CCV50" s="63"/>
      <c r="CCW50" s="63"/>
      <c r="CCX50" s="63"/>
      <c r="CCY50" s="63"/>
      <c r="CCZ50" s="63"/>
      <c r="CDA50" s="63"/>
      <c r="CDB50" s="63"/>
      <c r="CDC50" s="63"/>
      <c r="CDD50" s="63"/>
      <c r="CDE50" s="63"/>
      <c r="CDF50" s="63"/>
      <c r="CDG50" s="63"/>
      <c r="CDH50" s="63"/>
      <c r="CDI50" s="63"/>
      <c r="CDJ50" s="63"/>
      <c r="CDK50" s="63"/>
      <c r="CDL50" s="63"/>
      <c r="CDM50" s="63"/>
      <c r="CDN50" s="63"/>
      <c r="CDO50" s="63"/>
      <c r="CDP50" s="63"/>
      <c r="CDQ50" s="63"/>
      <c r="CDR50" s="63"/>
      <c r="CDS50" s="63"/>
      <c r="CDT50" s="63"/>
      <c r="CDU50" s="63"/>
      <c r="CDV50" s="63"/>
      <c r="CDW50" s="63"/>
      <c r="CDX50" s="63"/>
      <c r="CDY50" s="63"/>
      <c r="CDZ50" s="63"/>
      <c r="CEA50" s="63"/>
      <c r="CEB50" s="63"/>
      <c r="CEC50" s="63"/>
      <c r="CED50" s="63"/>
      <c r="CEE50" s="63"/>
      <c r="CEF50" s="63"/>
      <c r="CEG50" s="63"/>
      <c r="CEH50" s="63"/>
      <c r="CEI50" s="63"/>
      <c r="CEJ50" s="63"/>
      <c r="CEK50" s="63"/>
      <c r="CEL50" s="63"/>
      <c r="CEM50" s="63"/>
      <c r="CEN50" s="63"/>
      <c r="CEO50" s="63"/>
      <c r="CEP50" s="63"/>
      <c r="CEQ50" s="63"/>
      <c r="CER50" s="63"/>
      <c r="CES50" s="63"/>
      <c r="CET50" s="63"/>
      <c r="CEU50" s="63"/>
      <c r="CEV50" s="63"/>
      <c r="CEW50" s="63"/>
      <c r="CEX50" s="63"/>
      <c r="CEY50" s="63"/>
      <c r="CEZ50" s="63"/>
      <c r="CFA50" s="63"/>
      <c r="CFB50" s="63"/>
      <c r="CFC50" s="63"/>
      <c r="CFD50" s="63"/>
      <c r="CFE50" s="63"/>
      <c r="CFF50" s="63"/>
      <c r="CFG50" s="63"/>
      <c r="CFH50" s="63"/>
      <c r="CFI50" s="63"/>
      <c r="CFJ50" s="63"/>
      <c r="CFK50" s="63"/>
      <c r="CFL50" s="63"/>
      <c r="CFM50" s="63"/>
      <c r="CFN50" s="63"/>
      <c r="CFO50" s="63"/>
      <c r="CFP50" s="63"/>
      <c r="CFQ50" s="63"/>
      <c r="CFR50" s="63"/>
      <c r="CFS50" s="63"/>
      <c r="CFT50" s="63"/>
      <c r="CFU50" s="63"/>
      <c r="CFV50" s="63"/>
      <c r="CFW50" s="63"/>
      <c r="CFX50" s="63"/>
      <c r="CFY50" s="63"/>
      <c r="CFZ50" s="63"/>
      <c r="CGA50" s="63"/>
      <c r="CGB50" s="63"/>
      <c r="CGC50" s="63"/>
      <c r="CGD50" s="63"/>
      <c r="CGE50" s="63"/>
      <c r="CGF50" s="63"/>
      <c r="CGG50" s="63"/>
      <c r="CGH50" s="63"/>
      <c r="CGI50" s="63"/>
      <c r="CGJ50" s="63"/>
      <c r="CGK50" s="63"/>
      <c r="CGL50" s="63"/>
      <c r="CGM50" s="63"/>
      <c r="CGN50" s="63"/>
      <c r="CGO50" s="63"/>
      <c r="CGP50" s="63"/>
      <c r="CGQ50" s="63"/>
      <c r="CGR50" s="63"/>
      <c r="CGS50" s="63"/>
      <c r="CGT50" s="63"/>
      <c r="CGU50" s="63"/>
      <c r="CGV50" s="63"/>
      <c r="CGW50" s="63"/>
      <c r="CGX50" s="63"/>
      <c r="CGY50" s="63"/>
      <c r="CGZ50" s="63"/>
      <c r="CHA50" s="63"/>
      <c r="CHB50" s="63"/>
      <c r="CHC50" s="63"/>
      <c r="CHD50" s="63"/>
      <c r="CHE50" s="63"/>
      <c r="CHF50" s="63"/>
      <c r="CHG50" s="63"/>
      <c r="CHH50" s="63"/>
      <c r="CHI50" s="63"/>
      <c r="CHJ50" s="63"/>
      <c r="CHK50" s="63"/>
      <c r="CHL50" s="63"/>
      <c r="CHM50" s="63"/>
      <c r="CHN50" s="63"/>
      <c r="CHO50" s="63"/>
      <c r="CHP50" s="63"/>
      <c r="CHQ50" s="63"/>
      <c r="CHR50" s="63"/>
      <c r="CHS50" s="63"/>
      <c r="CHT50" s="63"/>
      <c r="CHU50" s="63"/>
      <c r="CHV50" s="63"/>
      <c r="CHW50" s="63"/>
      <c r="CHX50" s="63"/>
      <c r="CHY50" s="63"/>
      <c r="CHZ50" s="63"/>
      <c r="CIA50" s="63"/>
      <c r="CIB50" s="63"/>
      <c r="CIC50" s="63"/>
      <c r="CID50" s="63"/>
      <c r="CIE50" s="63"/>
      <c r="CIF50" s="63"/>
      <c r="CIG50" s="63"/>
      <c r="CIH50" s="63"/>
      <c r="CII50" s="63"/>
      <c r="CIJ50" s="63"/>
      <c r="CIK50" s="63"/>
      <c r="CIL50" s="63"/>
      <c r="CIM50" s="63"/>
      <c r="CIN50" s="63"/>
      <c r="CIO50" s="63"/>
      <c r="CIP50" s="63"/>
      <c r="CIQ50" s="63"/>
      <c r="CIR50" s="63"/>
      <c r="CIS50" s="63"/>
      <c r="CIT50" s="63"/>
      <c r="CIU50" s="63"/>
      <c r="CIV50" s="63"/>
      <c r="CIW50" s="63"/>
      <c r="CIX50" s="63"/>
      <c r="CIY50" s="63"/>
      <c r="CIZ50" s="63"/>
      <c r="CJA50" s="63"/>
      <c r="CJB50" s="63"/>
      <c r="CJC50" s="63"/>
      <c r="CJD50" s="63"/>
      <c r="CJE50" s="63"/>
      <c r="CJF50" s="63"/>
      <c r="CJG50" s="63"/>
      <c r="CJH50" s="63"/>
      <c r="CJI50" s="63"/>
      <c r="CJJ50" s="63"/>
      <c r="CJK50" s="63"/>
      <c r="CJL50" s="63"/>
      <c r="CJM50" s="63"/>
      <c r="CJN50" s="63"/>
      <c r="CJO50" s="63"/>
      <c r="CJP50" s="63"/>
      <c r="CJQ50" s="63"/>
      <c r="CJR50" s="63"/>
      <c r="CJS50" s="63"/>
      <c r="CJT50" s="63"/>
      <c r="CJU50" s="63"/>
      <c r="CJV50" s="63"/>
      <c r="CJW50" s="63"/>
      <c r="CJX50" s="63"/>
      <c r="CJY50" s="63"/>
      <c r="CJZ50" s="63"/>
      <c r="CKA50" s="63"/>
      <c r="CKB50" s="63"/>
      <c r="CKC50" s="63"/>
      <c r="CKD50" s="63"/>
      <c r="CKE50" s="63"/>
      <c r="CKF50" s="63"/>
      <c r="CKG50" s="63"/>
      <c r="CKH50" s="63"/>
      <c r="CKI50" s="63"/>
      <c r="CKJ50" s="63"/>
      <c r="CKK50" s="63"/>
      <c r="CKL50" s="63"/>
      <c r="CKM50" s="63"/>
      <c r="CKN50" s="63"/>
      <c r="CKO50" s="63"/>
      <c r="CKP50" s="63"/>
      <c r="CKQ50" s="63"/>
      <c r="CKR50" s="63"/>
      <c r="CKS50" s="63"/>
      <c r="CKT50" s="63"/>
      <c r="CKU50" s="63"/>
      <c r="CKV50" s="63"/>
      <c r="CKW50" s="63"/>
      <c r="CKX50" s="63"/>
      <c r="CKY50" s="63"/>
      <c r="CKZ50" s="63"/>
      <c r="CLA50" s="63"/>
      <c r="CLB50" s="63"/>
      <c r="CLC50" s="63"/>
      <c r="CLD50" s="63"/>
      <c r="CLE50" s="63"/>
      <c r="CLF50" s="63"/>
      <c r="CLG50" s="63"/>
      <c r="CLH50" s="63"/>
      <c r="CLI50" s="63"/>
      <c r="CLJ50" s="63"/>
      <c r="CLK50" s="63"/>
      <c r="CLL50" s="63"/>
      <c r="CLM50" s="63"/>
      <c r="CLN50" s="63"/>
      <c r="CLO50" s="63"/>
      <c r="CLP50" s="63"/>
      <c r="CLQ50" s="63"/>
      <c r="CLR50" s="63"/>
      <c r="CLS50" s="63"/>
      <c r="CLT50" s="63"/>
      <c r="CLU50" s="63"/>
      <c r="CLV50" s="63"/>
      <c r="CLW50" s="63"/>
      <c r="CLX50" s="63"/>
      <c r="CLY50" s="63"/>
      <c r="CLZ50" s="63"/>
      <c r="CMA50" s="63"/>
      <c r="CMB50" s="63"/>
      <c r="CMC50" s="63"/>
      <c r="CMD50" s="63"/>
      <c r="CME50" s="63"/>
      <c r="CMF50" s="63"/>
      <c r="CMG50" s="63"/>
      <c r="CMH50" s="63"/>
      <c r="CMI50" s="63"/>
      <c r="CMJ50" s="63"/>
      <c r="CMK50" s="63"/>
      <c r="CML50" s="63"/>
      <c r="CMM50" s="63"/>
      <c r="CMN50" s="63"/>
      <c r="CMO50" s="63"/>
      <c r="CMP50" s="63"/>
      <c r="CMQ50" s="63"/>
      <c r="CMR50" s="63"/>
      <c r="CMS50" s="63"/>
      <c r="CMT50" s="63"/>
      <c r="CMU50" s="63"/>
      <c r="CMV50" s="63"/>
      <c r="CMW50" s="63"/>
      <c r="CMX50" s="63"/>
      <c r="CMY50" s="63"/>
      <c r="CMZ50" s="63"/>
      <c r="CNA50" s="63"/>
      <c r="CNB50" s="63"/>
      <c r="CNC50" s="63"/>
      <c r="CND50" s="63"/>
      <c r="CNE50" s="63"/>
      <c r="CNF50" s="63"/>
      <c r="CNG50" s="63"/>
      <c r="CNH50" s="63"/>
      <c r="CNI50" s="63"/>
      <c r="CNJ50" s="63"/>
      <c r="CNK50" s="63"/>
      <c r="CNL50" s="63"/>
      <c r="CNM50" s="63"/>
      <c r="CNN50" s="63"/>
      <c r="CNO50" s="63"/>
      <c r="CNP50" s="63"/>
      <c r="CNQ50" s="63"/>
      <c r="CNR50" s="63"/>
      <c r="CNS50" s="63"/>
      <c r="CNT50" s="63"/>
      <c r="CNU50" s="63"/>
      <c r="CNV50" s="63"/>
      <c r="CNW50" s="63"/>
      <c r="CNX50" s="63"/>
      <c r="CNY50" s="63"/>
      <c r="CNZ50" s="63"/>
      <c r="COA50" s="63"/>
      <c r="COB50" s="63"/>
      <c r="COC50" s="63"/>
      <c r="COD50" s="63"/>
      <c r="COE50" s="63"/>
      <c r="COF50" s="63"/>
      <c r="COG50" s="63"/>
      <c r="COH50" s="63"/>
      <c r="COI50" s="63"/>
      <c r="COJ50" s="63"/>
      <c r="COK50" s="63"/>
      <c r="COL50" s="63"/>
      <c r="COM50" s="63"/>
      <c r="CON50" s="63"/>
      <c r="COO50" s="63"/>
      <c r="COP50" s="63"/>
      <c r="COQ50" s="63"/>
      <c r="COR50" s="63"/>
      <c r="COS50" s="63"/>
      <c r="COT50" s="63"/>
      <c r="COU50" s="63"/>
      <c r="COV50" s="63"/>
      <c r="COW50" s="63"/>
      <c r="COX50" s="63"/>
      <c r="COY50" s="63"/>
      <c r="COZ50" s="63"/>
      <c r="CPA50" s="63"/>
      <c r="CPB50" s="63"/>
      <c r="CPC50" s="63"/>
      <c r="CPD50" s="63"/>
      <c r="CPE50" s="63"/>
      <c r="CPF50" s="63"/>
      <c r="CPG50" s="63"/>
      <c r="CPH50" s="63"/>
      <c r="CPI50" s="63"/>
      <c r="CPJ50" s="63"/>
      <c r="CPK50" s="63"/>
      <c r="CPL50" s="63"/>
      <c r="CPM50" s="63"/>
      <c r="CPN50" s="63"/>
      <c r="CPO50" s="63"/>
      <c r="CPP50" s="63"/>
      <c r="CPQ50" s="63"/>
      <c r="CPR50" s="63"/>
      <c r="CPS50" s="63"/>
      <c r="CPT50" s="63"/>
      <c r="CPU50" s="63"/>
      <c r="CPV50" s="63"/>
      <c r="CPW50" s="63"/>
      <c r="CPX50" s="63"/>
      <c r="CPY50" s="63"/>
      <c r="CPZ50" s="63"/>
      <c r="CQA50" s="63"/>
      <c r="CQB50" s="63"/>
      <c r="CQC50" s="63"/>
      <c r="CQD50" s="63"/>
      <c r="CQE50" s="63"/>
      <c r="CQF50" s="63"/>
      <c r="CQG50" s="63"/>
      <c r="CQH50" s="63"/>
      <c r="CQI50" s="63"/>
      <c r="CQJ50" s="63"/>
      <c r="CQK50" s="63"/>
      <c r="CQL50" s="63"/>
      <c r="CQM50" s="63"/>
      <c r="CQN50" s="63"/>
      <c r="CQO50" s="63"/>
      <c r="CQP50" s="63"/>
      <c r="CQQ50" s="63"/>
      <c r="CQR50" s="63"/>
      <c r="CQS50" s="63"/>
      <c r="CQT50" s="63"/>
      <c r="CQU50" s="63"/>
      <c r="CQV50" s="63"/>
      <c r="CQW50" s="63"/>
      <c r="CQX50" s="63"/>
      <c r="CQY50" s="63"/>
      <c r="CQZ50" s="63"/>
      <c r="CRA50" s="63"/>
      <c r="CRB50" s="63"/>
      <c r="CRC50" s="63"/>
      <c r="CRD50" s="63"/>
      <c r="CRE50" s="63"/>
      <c r="CRF50" s="63"/>
      <c r="CRG50" s="63"/>
      <c r="CRH50" s="63"/>
      <c r="CRI50" s="63"/>
      <c r="CRJ50" s="63"/>
      <c r="CRK50" s="63"/>
      <c r="CRL50" s="63"/>
      <c r="CRM50" s="63"/>
      <c r="CRN50" s="63"/>
      <c r="CRO50" s="63"/>
      <c r="CRP50" s="63"/>
      <c r="CRQ50" s="63"/>
      <c r="CRR50" s="63"/>
      <c r="CRS50" s="63"/>
      <c r="CRT50" s="63"/>
      <c r="CRU50" s="63"/>
      <c r="CRV50" s="63"/>
      <c r="CRW50" s="63"/>
      <c r="CRX50" s="63"/>
      <c r="CRY50" s="63"/>
      <c r="CRZ50" s="63"/>
      <c r="CSA50" s="63"/>
      <c r="CSB50" s="63"/>
      <c r="CSC50" s="63"/>
      <c r="CSD50" s="63"/>
      <c r="CSE50" s="63"/>
      <c r="CSF50" s="63"/>
      <c r="CSG50" s="63"/>
      <c r="CSH50" s="63"/>
      <c r="CSI50" s="63"/>
      <c r="CSJ50" s="63"/>
      <c r="CSK50" s="63"/>
      <c r="CSL50" s="63"/>
      <c r="CSM50" s="63"/>
      <c r="CSN50" s="63"/>
      <c r="CSO50" s="63"/>
      <c r="CSP50" s="63"/>
      <c r="CSQ50" s="63"/>
      <c r="CSR50" s="63"/>
      <c r="CSS50" s="63"/>
      <c r="CST50" s="63"/>
      <c r="CSU50" s="63"/>
      <c r="CSV50" s="63"/>
      <c r="CSW50" s="63"/>
      <c r="CSX50" s="63"/>
      <c r="CSY50" s="63"/>
      <c r="CSZ50" s="63"/>
      <c r="CTA50" s="63"/>
      <c r="CTB50" s="63"/>
      <c r="CTC50" s="63"/>
      <c r="CTD50" s="63"/>
      <c r="CTE50" s="63"/>
      <c r="CTF50" s="63"/>
      <c r="CTG50" s="63"/>
      <c r="CTH50" s="63"/>
      <c r="CTI50" s="63"/>
      <c r="CTJ50" s="63"/>
      <c r="CTK50" s="63"/>
      <c r="CTL50" s="63"/>
      <c r="CTM50" s="63"/>
      <c r="CTN50" s="63"/>
      <c r="CTO50" s="63"/>
      <c r="CTP50" s="63"/>
      <c r="CTQ50" s="63"/>
      <c r="CTR50" s="63"/>
      <c r="CTS50" s="63"/>
      <c r="CTT50" s="63"/>
      <c r="CTU50" s="63"/>
      <c r="CTV50" s="63"/>
      <c r="CTW50" s="63"/>
      <c r="CTX50" s="63"/>
      <c r="CTY50" s="63"/>
      <c r="CTZ50" s="63"/>
      <c r="CUA50" s="63"/>
      <c r="CUB50" s="63"/>
      <c r="CUC50" s="63"/>
      <c r="CUD50" s="63"/>
      <c r="CUE50" s="63"/>
      <c r="CUF50" s="63"/>
      <c r="CUG50" s="63"/>
      <c r="CUH50" s="63"/>
      <c r="CUI50" s="63"/>
      <c r="CUJ50" s="63"/>
      <c r="CUK50" s="63"/>
      <c r="CUL50" s="63"/>
      <c r="CUM50" s="63"/>
      <c r="CUN50" s="63"/>
      <c r="CUO50" s="63"/>
      <c r="CUP50" s="63"/>
      <c r="CUQ50" s="63"/>
      <c r="CUR50" s="63"/>
      <c r="CUS50" s="63"/>
      <c r="CUT50" s="63"/>
      <c r="CUU50" s="63"/>
      <c r="CUV50" s="63"/>
      <c r="CUW50" s="63"/>
      <c r="CUX50" s="63"/>
      <c r="CUY50" s="63"/>
      <c r="CUZ50" s="63"/>
      <c r="CVA50" s="63"/>
      <c r="CVB50" s="63"/>
      <c r="CVC50" s="63"/>
      <c r="CVD50" s="63"/>
      <c r="CVE50" s="63"/>
      <c r="CVF50" s="63"/>
      <c r="CVG50" s="63"/>
      <c r="CVH50" s="63"/>
      <c r="CVI50" s="63"/>
      <c r="CVJ50" s="63"/>
      <c r="CVK50" s="63"/>
      <c r="CVL50" s="63"/>
      <c r="CVM50" s="63"/>
      <c r="CVN50" s="63"/>
      <c r="CVO50" s="63"/>
      <c r="CVP50" s="63"/>
      <c r="CVQ50" s="63"/>
      <c r="CVR50" s="63"/>
      <c r="CVS50" s="63"/>
      <c r="CVT50" s="63"/>
      <c r="CVU50" s="63"/>
      <c r="CVV50" s="63"/>
      <c r="CVW50" s="63"/>
      <c r="CVX50" s="63"/>
      <c r="CVY50" s="63"/>
      <c r="CVZ50" s="63"/>
      <c r="CWA50" s="63"/>
      <c r="CWB50" s="63"/>
      <c r="CWC50" s="63"/>
      <c r="CWD50" s="63"/>
      <c r="CWE50" s="63"/>
      <c r="CWF50" s="63"/>
      <c r="CWG50" s="63"/>
      <c r="CWH50" s="63"/>
      <c r="CWI50" s="63"/>
      <c r="CWJ50" s="63"/>
      <c r="CWK50" s="63"/>
      <c r="CWL50" s="63"/>
      <c r="CWM50" s="63"/>
      <c r="CWN50" s="63"/>
      <c r="CWO50" s="63"/>
      <c r="CWP50" s="63"/>
      <c r="CWQ50" s="63"/>
      <c r="CWR50" s="63"/>
      <c r="CWS50" s="63"/>
      <c r="CWT50" s="63"/>
      <c r="CWU50" s="63"/>
      <c r="CWV50" s="63"/>
      <c r="CWW50" s="63"/>
      <c r="CWX50" s="63"/>
      <c r="CWY50" s="63"/>
      <c r="CWZ50" s="63"/>
      <c r="CXA50" s="63"/>
      <c r="CXB50" s="63"/>
      <c r="CXC50" s="63"/>
      <c r="CXD50" s="63"/>
      <c r="CXE50" s="63"/>
      <c r="CXF50" s="63"/>
      <c r="CXG50" s="63"/>
      <c r="CXH50" s="63"/>
      <c r="CXI50" s="63"/>
      <c r="CXJ50" s="63"/>
      <c r="CXK50" s="63"/>
      <c r="CXL50" s="63"/>
      <c r="CXM50" s="63"/>
      <c r="CXN50" s="63"/>
      <c r="CXO50" s="63"/>
      <c r="CXP50" s="63"/>
      <c r="CXQ50" s="63"/>
      <c r="CXR50" s="63"/>
      <c r="CXS50" s="63"/>
      <c r="CXT50" s="63"/>
      <c r="CXU50" s="63"/>
      <c r="CXV50" s="63"/>
      <c r="CXW50" s="63"/>
      <c r="CXX50" s="63"/>
      <c r="CXY50" s="63"/>
      <c r="CXZ50" s="63"/>
      <c r="CYA50" s="63"/>
      <c r="CYB50" s="63"/>
      <c r="CYC50" s="63"/>
      <c r="CYD50" s="63"/>
      <c r="CYE50" s="63"/>
      <c r="CYF50" s="63"/>
      <c r="CYG50" s="63"/>
      <c r="CYH50" s="63"/>
      <c r="CYI50" s="63"/>
      <c r="CYJ50" s="63"/>
      <c r="CYK50" s="63"/>
      <c r="CYL50" s="63"/>
      <c r="CYM50" s="63"/>
      <c r="CYN50" s="63"/>
      <c r="CYO50" s="63"/>
      <c r="CYP50" s="63"/>
      <c r="CYQ50" s="63"/>
      <c r="CYR50" s="63"/>
      <c r="CYS50" s="63"/>
      <c r="CYT50" s="63"/>
      <c r="CYU50" s="63"/>
      <c r="CYV50" s="63"/>
      <c r="CYW50" s="63"/>
      <c r="CYX50" s="63"/>
      <c r="CYY50" s="63"/>
      <c r="CYZ50" s="63"/>
      <c r="CZA50" s="63"/>
      <c r="CZB50" s="63"/>
      <c r="CZC50" s="63"/>
      <c r="CZD50" s="63"/>
      <c r="CZE50" s="63"/>
      <c r="CZF50" s="63"/>
      <c r="CZG50" s="63"/>
      <c r="CZH50" s="63"/>
      <c r="CZI50" s="63"/>
      <c r="CZJ50" s="63"/>
      <c r="CZK50" s="63"/>
      <c r="CZL50" s="63"/>
      <c r="CZM50" s="63"/>
      <c r="CZN50" s="63"/>
      <c r="CZO50" s="63"/>
      <c r="CZP50" s="63"/>
      <c r="CZQ50" s="63"/>
      <c r="CZR50" s="63"/>
      <c r="CZS50" s="63"/>
      <c r="CZT50" s="63"/>
      <c r="CZU50" s="63"/>
      <c r="CZV50" s="63"/>
      <c r="CZW50" s="63"/>
      <c r="CZX50" s="63"/>
      <c r="CZY50" s="63"/>
      <c r="CZZ50" s="63"/>
      <c r="DAA50" s="63"/>
      <c r="DAB50" s="63"/>
      <c r="DAC50" s="63"/>
      <c r="DAD50" s="63"/>
      <c r="DAE50" s="63"/>
      <c r="DAF50" s="63"/>
      <c r="DAG50" s="63"/>
      <c r="DAH50" s="63"/>
      <c r="DAI50" s="63"/>
      <c r="DAJ50" s="63"/>
      <c r="DAK50" s="63"/>
      <c r="DAL50" s="63"/>
      <c r="DAM50" s="63"/>
      <c r="DAN50" s="63"/>
      <c r="DAO50" s="63"/>
      <c r="DAP50" s="63"/>
      <c r="DAQ50" s="63"/>
      <c r="DAR50" s="63"/>
      <c r="DAS50" s="63"/>
      <c r="DAT50" s="63"/>
      <c r="DAU50" s="63"/>
      <c r="DAV50" s="63"/>
      <c r="DAW50" s="63"/>
      <c r="DAX50" s="63"/>
      <c r="DAY50" s="63"/>
      <c r="DAZ50" s="63"/>
      <c r="DBA50" s="63"/>
      <c r="DBB50" s="63"/>
      <c r="DBC50" s="63"/>
      <c r="DBD50" s="63"/>
      <c r="DBE50" s="63"/>
      <c r="DBF50" s="63"/>
      <c r="DBG50" s="63"/>
      <c r="DBH50" s="63"/>
      <c r="DBI50" s="63"/>
      <c r="DBJ50" s="63"/>
      <c r="DBK50" s="63"/>
      <c r="DBL50" s="63"/>
      <c r="DBM50" s="63"/>
      <c r="DBN50" s="63"/>
      <c r="DBO50" s="63"/>
      <c r="DBP50" s="63"/>
      <c r="DBQ50" s="63"/>
      <c r="DBR50" s="63"/>
      <c r="DBS50" s="63"/>
      <c r="DBT50" s="63"/>
      <c r="DBU50" s="63"/>
      <c r="DBV50" s="63"/>
      <c r="DBW50" s="63"/>
      <c r="DBX50" s="63"/>
      <c r="DBY50" s="63"/>
      <c r="DBZ50" s="63"/>
      <c r="DCA50" s="63"/>
      <c r="DCB50" s="63"/>
      <c r="DCC50" s="63"/>
      <c r="DCD50" s="63"/>
      <c r="DCE50" s="63"/>
      <c r="DCF50" s="63"/>
      <c r="DCG50" s="63"/>
      <c r="DCH50" s="63"/>
      <c r="DCI50" s="63"/>
      <c r="DCJ50" s="63"/>
      <c r="DCK50" s="63"/>
      <c r="DCL50" s="63"/>
      <c r="DCM50" s="63"/>
      <c r="DCN50" s="63"/>
      <c r="DCO50" s="63"/>
      <c r="DCP50" s="63"/>
      <c r="DCQ50" s="63"/>
      <c r="DCR50" s="63"/>
      <c r="DCS50" s="63"/>
      <c r="DCT50" s="63"/>
      <c r="DCU50" s="63"/>
      <c r="DCV50" s="63"/>
      <c r="DCW50" s="63"/>
      <c r="DCX50" s="63"/>
      <c r="DCY50" s="63"/>
      <c r="DCZ50" s="63"/>
      <c r="DDA50" s="63"/>
      <c r="DDB50" s="63"/>
      <c r="DDC50" s="63"/>
      <c r="DDD50" s="63"/>
      <c r="DDE50" s="63"/>
      <c r="DDF50" s="63"/>
      <c r="DDG50" s="63"/>
      <c r="DDH50" s="63"/>
      <c r="DDI50" s="63"/>
      <c r="DDJ50" s="63"/>
      <c r="DDK50" s="63"/>
      <c r="DDL50" s="63"/>
      <c r="DDM50" s="63"/>
      <c r="DDN50" s="63"/>
      <c r="DDO50" s="63"/>
      <c r="DDP50" s="63"/>
      <c r="DDQ50" s="63"/>
      <c r="DDR50" s="63"/>
      <c r="DDS50" s="63"/>
      <c r="DDT50" s="63"/>
      <c r="DDU50" s="63"/>
      <c r="DDV50" s="63"/>
      <c r="DDW50" s="63"/>
      <c r="DDX50" s="63"/>
      <c r="DDY50" s="63"/>
      <c r="DDZ50" s="63"/>
      <c r="DEA50" s="63"/>
      <c r="DEB50" s="63"/>
      <c r="DEC50" s="63"/>
      <c r="DED50" s="63"/>
      <c r="DEE50" s="63"/>
      <c r="DEF50" s="63"/>
      <c r="DEG50" s="63"/>
      <c r="DEH50" s="63"/>
      <c r="DEI50" s="63"/>
      <c r="DEJ50" s="63"/>
      <c r="DEK50" s="63"/>
      <c r="DEL50" s="63"/>
      <c r="DEM50" s="63"/>
      <c r="DEN50" s="63"/>
      <c r="DEO50" s="63"/>
      <c r="DEP50" s="63"/>
      <c r="DEQ50" s="63"/>
      <c r="DER50" s="63"/>
      <c r="DES50" s="63"/>
      <c r="DET50" s="63"/>
      <c r="DEU50" s="63"/>
      <c r="DEV50" s="63"/>
      <c r="DEW50" s="63"/>
      <c r="DEX50" s="63"/>
      <c r="DEY50" s="63"/>
      <c r="DEZ50" s="63"/>
      <c r="DFA50" s="63"/>
      <c r="DFB50" s="63"/>
      <c r="DFC50" s="63"/>
      <c r="DFD50" s="63"/>
      <c r="DFE50" s="63"/>
      <c r="DFF50" s="63"/>
      <c r="DFG50" s="63"/>
      <c r="DFH50" s="63"/>
      <c r="DFI50" s="63"/>
      <c r="DFJ50" s="63"/>
      <c r="DFK50" s="63"/>
      <c r="DFL50" s="63"/>
      <c r="DFM50" s="63"/>
      <c r="DFN50" s="63"/>
      <c r="DFO50" s="63"/>
      <c r="DFP50" s="63"/>
      <c r="DFQ50" s="63"/>
      <c r="DFR50" s="63"/>
      <c r="DFS50" s="63"/>
      <c r="DFT50" s="63"/>
      <c r="DFU50" s="63"/>
      <c r="DFV50" s="63"/>
      <c r="DFW50" s="63"/>
      <c r="DFX50" s="63"/>
      <c r="DFY50" s="63"/>
      <c r="DFZ50" s="63"/>
      <c r="DGA50" s="63"/>
      <c r="DGB50" s="63"/>
      <c r="DGC50" s="63"/>
      <c r="DGD50" s="63"/>
      <c r="DGE50" s="63"/>
      <c r="DGF50" s="63"/>
      <c r="DGG50" s="63"/>
      <c r="DGH50" s="63"/>
      <c r="DGI50" s="63"/>
      <c r="DGJ50" s="63"/>
      <c r="DGK50" s="63"/>
      <c r="DGL50" s="63"/>
      <c r="DGM50" s="63"/>
      <c r="DGN50" s="63"/>
      <c r="DGO50" s="63"/>
      <c r="DGP50" s="63"/>
      <c r="DGQ50" s="63"/>
      <c r="DGR50" s="63"/>
      <c r="DGS50" s="63"/>
      <c r="DGT50" s="63"/>
      <c r="DGU50" s="63"/>
      <c r="DGV50" s="63"/>
      <c r="DGW50" s="63"/>
      <c r="DGX50" s="63"/>
      <c r="DGY50" s="63"/>
      <c r="DGZ50" s="63"/>
      <c r="DHA50" s="63"/>
      <c r="DHB50" s="63"/>
      <c r="DHC50" s="63"/>
      <c r="DHD50" s="63"/>
      <c r="DHE50" s="63"/>
      <c r="DHF50" s="63"/>
      <c r="DHG50" s="63"/>
      <c r="DHH50" s="63"/>
      <c r="DHI50" s="63"/>
      <c r="DHJ50" s="63"/>
      <c r="DHK50" s="63"/>
      <c r="DHL50" s="63"/>
      <c r="DHM50" s="63"/>
      <c r="DHN50" s="63"/>
      <c r="DHO50" s="63"/>
      <c r="DHP50" s="63"/>
      <c r="DHQ50" s="63"/>
      <c r="DHR50" s="63"/>
      <c r="DHS50" s="63"/>
      <c r="DHT50" s="63"/>
      <c r="DHU50" s="63"/>
      <c r="DHV50" s="63"/>
      <c r="DHW50" s="63"/>
      <c r="DHX50" s="63"/>
      <c r="DHY50" s="63"/>
      <c r="DHZ50" s="63"/>
      <c r="DIA50" s="63"/>
      <c r="DIB50" s="63"/>
      <c r="DIC50" s="63"/>
      <c r="DID50" s="63"/>
      <c r="DIE50" s="63"/>
      <c r="DIF50" s="63"/>
      <c r="DIG50" s="63"/>
      <c r="DIH50" s="63"/>
      <c r="DII50" s="63"/>
      <c r="DIJ50" s="63"/>
      <c r="DIK50" s="63"/>
      <c r="DIL50" s="63"/>
      <c r="DIM50" s="63"/>
      <c r="DIN50" s="63"/>
      <c r="DIO50" s="63"/>
      <c r="DIP50" s="63"/>
      <c r="DIQ50" s="63"/>
      <c r="DIR50" s="63"/>
      <c r="DIS50" s="63"/>
      <c r="DIT50" s="63"/>
      <c r="DIU50" s="63"/>
      <c r="DIV50" s="63"/>
      <c r="DIW50" s="63"/>
      <c r="DIX50" s="63"/>
      <c r="DIY50" s="63"/>
      <c r="DIZ50" s="63"/>
      <c r="DJA50" s="63"/>
      <c r="DJB50" s="63"/>
      <c r="DJC50" s="63"/>
      <c r="DJD50" s="63"/>
      <c r="DJE50" s="63"/>
      <c r="DJF50" s="63"/>
      <c r="DJG50" s="63"/>
      <c r="DJH50" s="63"/>
      <c r="DJI50" s="63"/>
      <c r="DJJ50" s="63"/>
      <c r="DJK50" s="63"/>
      <c r="DJL50" s="63"/>
      <c r="DJM50" s="63"/>
      <c r="DJN50" s="63"/>
      <c r="DJO50" s="63"/>
      <c r="DJP50" s="63"/>
      <c r="DJQ50" s="63"/>
      <c r="DJR50" s="63"/>
      <c r="DJS50" s="63"/>
      <c r="DJT50" s="63"/>
      <c r="DJU50" s="63"/>
      <c r="DJV50" s="63"/>
      <c r="DJW50" s="63"/>
      <c r="DJX50" s="63"/>
      <c r="DJY50" s="63"/>
      <c r="DJZ50" s="63"/>
      <c r="DKA50" s="63"/>
      <c r="DKB50" s="63"/>
      <c r="DKC50" s="63"/>
      <c r="DKD50" s="63"/>
      <c r="DKE50" s="63"/>
      <c r="DKF50" s="63"/>
      <c r="DKG50" s="63"/>
      <c r="DKH50" s="63"/>
      <c r="DKI50" s="63"/>
      <c r="DKJ50" s="63"/>
      <c r="DKK50" s="63"/>
      <c r="DKL50" s="63"/>
      <c r="DKM50" s="63"/>
      <c r="DKN50" s="63"/>
      <c r="DKO50" s="63"/>
      <c r="DKP50" s="63"/>
      <c r="DKQ50" s="63"/>
      <c r="DKR50" s="63"/>
      <c r="DKS50" s="63"/>
      <c r="DKT50" s="63"/>
      <c r="DKU50" s="63"/>
      <c r="DKV50" s="63"/>
      <c r="DKW50" s="63"/>
      <c r="DKX50" s="63"/>
      <c r="DKY50" s="63"/>
      <c r="DKZ50" s="63"/>
      <c r="DLA50" s="63"/>
      <c r="DLB50" s="63"/>
      <c r="DLC50" s="63"/>
      <c r="DLD50" s="63"/>
      <c r="DLE50" s="63"/>
      <c r="DLF50" s="63"/>
      <c r="DLG50" s="63"/>
      <c r="DLH50" s="63"/>
      <c r="DLI50" s="63"/>
      <c r="DLJ50" s="63"/>
      <c r="DLK50" s="63"/>
      <c r="DLL50" s="63"/>
      <c r="DLM50" s="63"/>
      <c r="DLN50" s="63"/>
      <c r="DLO50" s="63"/>
      <c r="DLP50" s="63"/>
      <c r="DLQ50" s="63"/>
      <c r="DLR50" s="63"/>
      <c r="DLS50" s="63"/>
      <c r="DLT50" s="63"/>
      <c r="DLU50" s="63"/>
      <c r="DLV50" s="63"/>
      <c r="DLW50" s="63"/>
      <c r="DLX50" s="63"/>
      <c r="DLY50" s="63"/>
      <c r="DLZ50" s="63"/>
      <c r="DMA50" s="63"/>
      <c r="DMB50" s="63"/>
      <c r="DMC50" s="63"/>
      <c r="DMD50" s="63"/>
      <c r="DME50" s="63"/>
      <c r="DMF50" s="63"/>
      <c r="DMG50" s="63"/>
      <c r="DMH50" s="63"/>
      <c r="DMI50" s="63"/>
      <c r="DMJ50" s="63"/>
      <c r="DMK50" s="63"/>
      <c r="DML50" s="63"/>
      <c r="DMM50" s="63"/>
      <c r="DMN50" s="63"/>
      <c r="DMO50" s="63"/>
      <c r="DMP50" s="63"/>
      <c r="DMQ50" s="63"/>
      <c r="DMR50" s="63"/>
      <c r="DMS50" s="63"/>
      <c r="DMT50" s="63"/>
      <c r="DMU50" s="63"/>
      <c r="DMV50" s="63"/>
      <c r="DMW50" s="63"/>
      <c r="DMX50" s="63"/>
      <c r="DMY50" s="63"/>
      <c r="DMZ50" s="63"/>
      <c r="DNA50" s="63"/>
      <c r="DNB50" s="63"/>
      <c r="DNC50" s="63"/>
      <c r="DND50" s="63"/>
      <c r="DNE50" s="63"/>
      <c r="DNF50" s="63"/>
      <c r="DNG50" s="63"/>
      <c r="DNH50" s="63"/>
      <c r="DNI50" s="63"/>
      <c r="DNJ50" s="63"/>
      <c r="DNK50" s="63"/>
      <c r="DNL50" s="63"/>
      <c r="DNM50" s="63"/>
      <c r="DNN50" s="63"/>
      <c r="DNO50" s="63"/>
      <c r="DNP50" s="63"/>
      <c r="DNQ50" s="63"/>
      <c r="DNR50" s="63"/>
      <c r="DNS50" s="63"/>
      <c r="DNT50" s="63"/>
      <c r="DNU50" s="63"/>
      <c r="DNV50" s="63"/>
      <c r="DNW50" s="63"/>
      <c r="DNX50" s="63"/>
      <c r="DNY50" s="63"/>
      <c r="DNZ50" s="63"/>
      <c r="DOA50" s="63"/>
      <c r="DOB50" s="63"/>
      <c r="DOC50" s="63"/>
      <c r="DOD50" s="63"/>
      <c r="DOE50" s="63"/>
      <c r="DOF50" s="63"/>
      <c r="DOG50" s="63"/>
      <c r="DOH50" s="63"/>
      <c r="DOI50" s="63"/>
      <c r="DOJ50" s="63"/>
      <c r="DOK50" s="63"/>
      <c r="DOL50" s="63"/>
      <c r="DOM50" s="63"/>
      <c r="DON50" s="63"/>
      <c r="DOO50" s="63"/>
      <c r="DOP50" s="63"/>
      <c r="DOQ50" s="63"/>
      <c r="DOR50" s="63"/>
      <c r="DOS50" s="63"/>
      <c r="DOT50" s="63"/>
      <c r="DOU50" s="63"/>
      <c r="DOV50" s="63"/>
      <c r="DOW50" s="63"/>
      <c r="DOX50" s="63"/>
      <c r="DOY50" s="63"/>
      <c r="DOZ50" s="63"/>
      <c r="DPA50" s="63"/>
      <c r="DPB50" s="63"/>
      <c r="DPC50" s="63"/>
      <c r="DPD50" s="63"/>
      <c r="DPE50" s="63"/>
      <c r="DPF50" s="63"/>
      <c r="DPG50" s="63"/>
      <c r="DPH50" s="63"/>
      <c r="DPI50" s="63"/>
      <c r="DPJ50" s="63"/>
      <c r="DPK50" s="63"/>
      <c r="DPL50" s="63"/>
      <c r="DPM50" s="63"/>
      <c r="DPN50" s="63"/>
      <c r="DPO50" s="63"/>
      <c r="DPP50" s="63"/>
      <c r="DPQ50" s="63"/>
      <c r="DPR50" s="63"/>
      <c r="DPS50" s="63"/>
      <c r="DPT50" s="63"/>
      <c r="DPU50" s="63"/>
      <c r="DPV50" s="63"/>
      <c r="DPW50" s="63"/>
      <c r="DPX50" s="63"/>
      <c r="DPY50" s="63"/>
      <c r="DPZ50" s="63"/>
      <c r="DQA50" s="63"/>
      <c r="DQB50" s="63"/>
      <c r="DQC50" s="63"/>
      <c r="DQD50" s="63"/>
      <c r="DQE50" s="63"/>
      <c r="DQF50" s="63"/>
      <c r="DQG50" s="63"/>
      <c r="DQH50" s="63"/>
      <c r="DQI50" s="63"/>
      <c r="DQJ50" s="63"/>
      <c r="DQK50" s="63"/>
      <c r="DQL50" s="63"/>
      <c r="DQM50" s="63"/>
      <c r="DQN50" s="63"/>
      <c r="DQO50" s="63"/>
      <c r="DQP50" s="63"/>
      <c r="DQQ50" s="63"/>
      <c r="DQR50" s="63"/>
      <c r="DQS50" s="63"/>
      <c r="DQT50" s="63"/>
      <c r="DQU50" s="63"/>
      <c r="DQV50" s="63"/>
      <c r="DQW50" s="63"/>
      <c r="DQX50" s="63"/>
      <c r="DQY50" s="63"/>
      <c r="DQZ50" s="63"/>
      <c r="DRA50" s="63"/>
      <c r="DRB50" s="63"/>
      <c r="DRC50" s="63"/>
      <c r="DRD50" s="63"/>
      <c r="DRE50" s="63"/>
      <c r="DRF50" s="63"/>
      <c r="DRG50" s="63"/>
      <c r="DRH50" s="63"/>
      <c r="DRI50" s="63"/>
      <c r="DRJ50" s="63"/>
      <c r="DRK50" s="63"/>
      <c r="DRL50" s="63"/>
      <c r="DRM50" s="63"/>
      <c r="DRN50" s="63"/>
      <c r="DRO50" s="63"/>
      <c r="DRP50" s="63"/>
      <c r="DRQ50" s="63"/>
      <c r="DRR50" s="63"/>
      <c r="DRS50" s="63"/>
      <c r="DRT50" s="63"/>
      <c r="DRU50" s="63"/>
      <c r="DRV50" s="63"/>
      <c r="DRW50" s="63"/>
      <c r="DRX50" s="63"/>
      <c r="DRY50" s="63"/>
      <c r="DRZ50" s="63"/>
      <c r="DSA50" s="63"/>
      <c r="DSB50" s="63"/>
      <c r="DSC50" s="63"/>
      <c r="DSD50" s="63"/>
      <c r="DSE50" s="63"/>
      <c r="DSF50" s="63"/>
      <c r="DSG50" s="63"/>
      <c r="DSH50" s="63"/>
      <c r="DSI50" s="63"/>
      <c r="DSJ50" s="63"/>
      <c r="DSK50" s="63"/>
      <c r="DSL50" s="63"/>
      <c r="DSM50" s="63"/>
      <c r="DSN50" s="63"/>
      <c r="DSO50" s="63"/>
      <c r="DSP50" s="63"/>
      <c r="DSQ50" s="63"/>
      <c r="DSR50" s="63"/>
      <c r="DSS50" s="63"/>
      <c r="DST50" s="63"/>
      <c r="DSU50" s="63"/>
      <c r="DSV50" s="63"/>
      <c r="DSW50" s="63"/>
      <c r="DSX50" s="63"/>
      <c r="DSY50" s="63"/>
      <c r="DSZ50" s="63"/>
      <c r="DTA50" s="63"/>
      <c r="DTB50" s="63"/>
      <c r="DTC50" s="63"/>
      <c r="DTD50" s="63"/>
      <c r="DTE50" s="63"/>
      <c r="DTF50" s="63"/>
      <c r="DTG50" s="63"/>
      <c r="DTH50" s="63"/>
      <c r="DTI50" s="63"/>
      <c r="DTJ50" s="63"/>
      <c r="DTK50" s="63"/>
      <c r="DTL50" s="63"/>
      <c r="DTM50" s="63"/>
      <c r="DTN50" s="63"/>
      <c r="DTO50" s="63"/>
      <c r="DTP50" s="63"/>
      <c r="DTQ50" s="63"/>
      <c r="DTR50" s="63"/>
      <c r="DTS50" s="63"/>
      <c r="DTT50" s="63"/>
      <c r="DTU50" s="63"/>
      <c r="DTV50" s="63"/>
      <c r="DTW50" s="63"/>
      <c r="DTX50" s="63"/>
      <c r="DTY50" s="63"/>
      <c r="DTZ50" s="63"/>
      <c r="DUA50" s="63"/>
      <c r="DUB50" s="63"/>
      <c r="DUC50" s="63"/>
      <c r="DUD50" s="63"/>
      <c r="DUE50" s="63"/>
      <c r="DUF50" s="63"/>
      <c r="DUG50" s="63"/>
      <c r="DUH50" s="63"/>
      <c r="DUI50" s="63"/>
      <c r="DUJ50" s="63"/>
      <c r="DUK50" s="63"/>
      <c r="DUL50" s="63"/>
      <c r="DUM50" s="63"/>
      <c r="DUN50" s="63"/>
      <c r="DUO50" s="63"/>
      <c r="DUP50" s="63"/>
      <c r="DUQ50" s="63"/>
      <c r="DUR50" s="63"/>
      <c r="DUS50" s="63"/>
      <c r="DUT50" s="63"/>
      <c r="DUU50" s="63"/>
      <c r="DUV50" s="63"/>
      <c r="DUW50" s="63"/>
      <c r="DUX50" s="63"/>
      <c r="DUY50" s="63"/>
      <c r="DUZ50" s="63"/>
      <c r="DVA50" s="63"/>
      <c r="DVB50" s="63"/>
      <c r="DVC50" s="63"/>
      <c r="DVD50" s="63"/>
      <c r="DVE50" s="63"/>
      <c r="DVF50" s="63"/>
      <c r="DVG50" s="63"/>
      <c r="DVH50" s="63"/>
      <c r="DVI50" s="63"/>
      <c r="DVJ50" s="63"/>
      <c r="DVK50" s="63"/>
      <c r="DVL50" s="63"/>
      <c r="DVM50" s="63"/>
      <c r="DVN50" s="63"/>
      <c r="DVO50" s="63"/>
      <c r="DVP50" s="63"/>
      <c r="DVQ50" s="63"/>
      <c r="DVR50" s="63"/>
      <c r="DVS50" s="63"/>
      <c r="DVT50" s="63"/>
      <c r="DVU50" s="63"/>
      <c r="DVV50" s="63"/>
      <c r="DVW50" s="63"/>
      <c r="DVX50" s="63"/>
      <c r="DVY50" s="63"/>
      <c r="DVZ50" s="63"/>
      <c r="DWA50" s="63"/>
      <c r="DWB50" s="63"/>
      <c r="DWC50" s="63"/>
      <c r="DWD50" s="63"/>
      <c r="DWE50" s="63"/>
      <c r="DWF50" s="63"/>
      <c r="DWG50" s="63"/>
      <c r="DWH50" s="63"/>
      <c r="DWI50" s="63"/>
      <c r="DWJ50" s="63"/>
      <c r="DWK50" s="63"/>
      <c r="DWL50" s="63"/>
      <c r="DWM50" s="63"/>
      <c r="DWN50" s="63"/>
      <c r="DWO50" s="63"/>
      <c r="DWP50" s="63"/>
      <c r="DWQ50" s="63"/>
      <c r="DWR50" s="63"/>
      <c r="DWS50" s="63"/>
      <c r="DWT50" s="63"/>
      <c r="DWU50" s="63"/>
      <c r="DWV50" s="63"/>
      <c r="DWW50" s="63"/>
      <c r="DWX50" s="63"/>
      <c r="DWY50" s="63"/>
      <c r="DWZ50" s="63"/>
      <c r="DXA50" s="63"/>
      <c r="DXB50" s="63"/>
      <c r="DXC50" s="63"/>
      <c r="DXD50" s="63"/>
      <c r="DXE50" s="63"/>
      <c r="DXF50" s="63"/>
      <c r="DXG50" s="63"/>
      <c r="DXH50" s="63"/>
      <c r="DXI50" s="63"/>
      <c r="DXJ50" s="63"/>
      <c r="DXK50" s="63"/>
      <c r="DXL50" s="63"/>
      <c r="DXM50" s="63"/>
      <c r="DXN50" s="63"/>
      <c r="DXO50" s="63"/>
      <c r="DXP50" s="63"/>
      <c r="DXQ50" s="63"/>
      <c r="DXR50" s="63"/>
      <c r="DXS50" s="63"/>
      <c r="DXT50" s="63"/>
      <c r="DXU50" s="63"/>
      <c r="DXV50" s="63"/>
      <c r="DXW50" s="63"/>
      <c r="DXX50" s="63"/>
      <c r="DXY50" s="63"/>
      <c r="DXZ50" s="63"/>
      <c r="DYA50" s="63"/>
      <c r="DYB50" s="63"/>
      <c r="DYC50" s="63"/>
      <c r="DYD50" s="63"/>
      <c r="DYE50" s="63"/>
      <c r="DYF50" s="63"/>
      <c r="DYG50" s="63"/>
      <c r="DYH50" s="63"/>
      <c r="DYI50" s="63"/>
      <c r="DYJ50" s="63"/>
      <c r="DYK50" s="63"/>
      <c r="DYL50" s="63"/>
      <c r="DYM50" s="63"/>
      <c r="DYN50" s="63"/>
      <c r="DYO50" s="63"/>
      <c r="DYP50" s="63"/>
      <c r="DYQ50" s="63"/>
      <c r="DYR50" s="63"/>
      <c r="DYS50" s="63"/>
      <c r="DYT50" s="63"/>
      <c r="DYU50" s="63"/>
      <c r="DYV50" s="63"/>
      <c r="DYW50" s="63"/>
      <c r="DYX50" s="63"/>
      <c r="DYY50" s="63"/>
      <c r="DYZ50" s="63"/>
      <c r="DZA50" s="63"/>
      <c r="DZB50" s="63"/>
      <c r="DZC50" s="63"/>
      <c r="DZD50" s="63"/>
      <c r="DZE50" s="63"/>
      <c r="DZF50" s="63"/>
      <c r="DZG50" s="63"/>
      <c r="DZH50" s="63"/>
      <c r="DZI50" s="63"/>
      <c r="DZJ50" s="63"/>
      <c r="DZK50" s="63"/>
      <c r="DZL50" s="63"/>
      <c r="DZM50" s="63"/>
      <c r="DZN50" s="63"/>
      <c r="DZO50" s="63"/>
      <c r="DZP50" s="63"/>
      <c r="DZQ50" s="63"/>
      <c r="DZR50" s="63"/>
      <c r="DZS50" s="63"/>
      <c r="DZT50" s="63"/>
      <c r="DZU50" s="63"/>
      <c r="DZV50" s="63"/>
      <c r="DZW50" s="63"/>
      <c r="DZX50" s="63"/>
      <c r="DZY50" s="63"/>
      <c r="DZZ50" s="63"/>
      <c r="EAA50" s="63"/>
      <c r="EAB50" s="63"/>
      <c r="EAC50" s="63"/>
      <c r="EAD50" s="63"/>
      <c r="EAE50" s="63"/>
      <c r="EAF50" s="63"/>
      <c r="EAG50" s="63"/>
      <c r="EAH50" s="63"/>
      <c r="EAI50" s="63"/>
      <c r="EAJ50" s="63"/>
      <c r="EAK50" s="63"/>
      <c r="EAL50" s="63"/>
      <c r="EAM50" s="63"/>
      <c r="EAN50" s="63"/>
      <c r="EAO50" s="63"/>
      <c r="EAP50" s="63"/>
      <c r="EAQ50" s="63"/>
      <c r="EAR50" s="63"/>
      <c r="EAS50" s="63"/>
      <c r="EAT50" s="63"/>
      <c r="EAU50" s="63"/>
      <c r="EAV50" s="63"/>
      <c r="EAW50" s="63"/>
      <c r="EAX50" s="63"/>
      <c r="EAY50" s="63"/>
      <c r="EAZ50" s="63"/>
      <c r="EBA50" s="63"/>
      <c r="EBB50" s="63"/>
      <c r="EBC50" s="63"/>
      <c r="EBD50" s="63"/>
      <c r="EBE50" s="63"/>
      <c r="EBF50" s="63"/>
      <c r="EBG50" s="63"/>
      <c r="EBH50" s="63"/>
      <c r="EBI50" s="63"/>
      <c r="EBJ50" s="63"/>
      <c r="EBK50" s="63"/>
      <c r="EBL50" s="63"/>
      <c r="EBM50" s="63"/>
      <c r="EBN50" s="63"/>
      <c r="EBO50" s="63"/>
      <c r="EBP50" s="63"/>
      <c r="EBQ50" s="63"/>
      <c r="EBR50" s="63"/>
      <c r="EBS50" s="63"/>
      <c r="EBT50" s="63"/>
      <c r="EBU50" s="63"/>
      <c r="EBV50" s="63"/>
      <c r="EBW50" s="63"/>
      <c r="EBX50" s="63"/>
      <c r="EBY50" s="63"/>
      <c r="EBZ50" s="63"/>
      <c r="ECA50" s="63"/>
      <c r="ECB50" s="63"/>
      <c r="ECC50" s="63"/>
      <c r="ECD50" s="63"/>
      <c r="ECE50" s="63"/>
      <c r="ECF50" s="63"/>
      <c r="ECG50" s="63"/>
      <c r="ECH50" s="63"/>
      <c r="ECI50" s="63"/>
      <c r="ECJ50" s="63"/>
      <c r="ECK50" s="63"/>
      <c r="ECL50" s="63"/>
      <c r="ECM50" s="63"/>
      <c r="ECN50" s="63"/>
      <c r="ECO50" s="63"/>
      <c r="ECP50" s="63"/>
      <c r="ECQ50" s="63"/>
      <c r="ECR50" s="63"/>
      <c r="ECS50" s="63"/>
      <c r="ECT50" s="63"/>
      <c r="ECU50" s="63"/>
      <c r="ECV50" s="63"/>
      <c r="ECW50" s="63"/>
      <c r="ECX50" s="63"/>
      <c r="ECY50" s="63"/>
      <c r="ECZ50" s="63"/>
      <c r="EDA50" s="63"/>
      <c r="EDB50" s="63"/>
      <c r="EDC50" s="63"/>
      <c r="EDD50" s="63"/>
      <c r="EDE50" s="63"/>
      <c r="EDF50" s="63"/>
      <c r="EDG50" s="63"/>
      <c r="EDH50" s="63"/>
      <c r="EDI50" s="63"/>
      <c r="EDJ50" s="63"/>
      <c r="EDK50" s="63"/>
      <c r="EDL50" s="63"/>
      <c r="EDM50" s="63"/>
      <c r="EDN50" s="63"/>
      <c r="EDO50" s="63"/>
      <c r="EDP50" s="63"/>
      <c r="EDQ50" s="63"/>
      <c r="EDR50" s="63"/>
      <c r="EDS50" s="63"/>
      <c r="EDT50" s="63"/>
      <c r="EDU50" s="63"/>
      <c r="EDV50" s="63"/>
      <c r="EDW50" s="63"/>
      <c r="EDX50" s="63"/>
      <c r="EDY50" s="63"/>
      <c r="EDZ50" s="63"/>
      <c r="EEA50" s="63"/>
      <c r="EEB50" s="63"/>
      <c r="EEC50" s="63"/>
      <c r="EED50" s="63"/>
      <c r="EEE50" s="63"/>
      <c r="EEF50" s="63"/>
      <c r="EEG50" s="63"/>
      <c r="EEH50" s="63"/>
      <c r="EEI50" s="63"/>
      <c r="EEJ50" s="63"/>
      <c r="EEK50" s="63"/>
      <c r="EEL50" s="63"/>
      <c r="EEM50" s="63"/>
      <c r="EEN50" s="63"/>
      <c r="EEO50" s="63"/>
      <c r="EEP50" s="63"/>
      <c r="EEQ50" s="63"/>
      <c r="EER50" s="63"/>
      <c r="EES50" s="63"/>
      <c r="EET50" s="63"/>
      <c r="EEU50" s="63"/>
      <c r="EEV50" s="63"/>
      <c r="EEW50" s="63"/>
      <c r="EEX50" s="63"/>
      <c r="EEY50" s="63"/>
      <c r="EEZ50" s="63"/>
      <c r="EFA50" s="63"/>
      <c r="EFB50" s="63"/>
      <c r="EFC50" s="63"/>
      <c r="EFD50" s="63"/>
      <c r="EFE50" s="63"/>
      <c r="EFF50" s="63"/>
      <c r="EFG50" s="63"/>
      <c r="EFH50" s="63"/>
      <c r="EFI50" s="63"/>
      <c r="EFJ50" s="63"/>
      <c r="EFK50" s="63"/>
      <c r="EFL50" s="63"/>
      <c r="EFM50" s="63"/>
      <c r="EFN50" s="63"/>
      <c r="EFO50" s="63"/>
      <c r="EFP50" s="63"/>
      <c r="EFQ50" s="63"/>
      <c r="EFR50" s="63"/>
      <c r="EFS50" s="63"/>
      <c r="EFT50" s="63"/>
      <c r="EFU50" s="63"/>
      <c r="EFV50" s="63"/>
      <c r="EFW50" s="63"/>
      <c r="EFX50" s="63"/>
      <c r="EFY50" s="63"/>
      <c r="EFZ50" s="63"/>
      <c r="EGA50" s="63"/>
      <c r="EGB50" s="63"/>
      <c r="EGC50" s="63"/>
      <c r="EGD50" s="63"/>
      <c r="EGE50" s="63"/>
      <c r="EGF50" s="63"/>
      <c r="EGG50" s="63"/>
      <c r="EGH50" s="63"/>
      <c r="EGI50" s="63"/>
      <c r="EGJ50" s="63"/>
      <c r="EGK50" s="63"/>
      <c r="EGL50" s="63"/>
      <c r="EGM50" s="63"/>
      <c r="EGN50" s="63"/>
      <c r="EGO50" s="63"/>
      <c r="EGP50" s="63"/>
      <c r="EGQ50" s="63"/>
      <c r="EGR50" s="63"/>
      <c r="EGS50" s="63"/>
      <c r="EGT50" s="63"/>
      <c r="EGU50" s="63"/>
      <c r="EGV50" s="63"/>
      <c r="EGW50" s="63"/>
      <c r="EGX50" s="63"/>
      <c r="EGY50" s="63"/>
      <c r="EGZ50" s="63"/>
      <c r="EHA50" s="63"/>
      <c r="EHB50" s="63"/>
      <c r="EHC50" s="63"/>
      <c r="EHD50" s="63"/>
      <c r="EHE50" s="63"/>
      <c r="EHF50" s="63"/>
      <c r="EHG50" s="63"/>
      <c r="EHH50" s="63"/>
      <c r="EHI50" s="63"/>
      <c r="EHJ50" s="63"/>
      <c r="EHK50" s="63"/>
      <c r="EHL50" s="63"/>
      <c r="EHM50" s="63"/>
      <c r="EHN50" s="63"/>
      <c r="EHO50" s="63"/>
      <c r="EHP50" s="63"/>
      <c r="EHQ50" s="63"/>
      <c r="EHR50" s="63"/>
      <c r="EHS50" s="63"/>
      <c r="EHT50" s="63"/>
      <c r="EHU50" s="63"/>
      <c r="EHV50" s="63"/>
      <c r="EHW50" s="63"/>
      <c r="EHX50" s="63"/>
      <c r="EHY50" s="63"/>
      <c r="EHZ50" s="63"/>
      <c r="EIA50" s="63"/>
      <c r="EIB50" s="63"/>
      <c r="EIC50" s="63"/>
      <c r="EID50" s="63"/>
      <c r="EIE50" s="63"/>
      <c r="EIF50" s="63"/>
      <c r="EIG50" s="63"/>
      <c r="EIH50" s="63"/>
      <c r="EII50" s="63"/>
      <c r="EIJ50" s="63"/>
      <c r="EIK50" s="63"/>
      <c r="EIL50" s="63"/>
      <c r="EIM50" s="63"/>
      <c r="EIN50" s="63"/>
      <c r="EIO50" s="63"/>
      <c r="EIP50" s="63"/>
      <c r="EIQ50" s="63"/>
      <c r="EIR50" s="63"/>
      <c r="EIS50" s="63"/>
      <c r="EIT50" s="63"/>
      <c r="EIU50" s="63"/>
      <c r="EIV50" s="63"/>
      <c r="EIW50" s="63"/>
      <c r="EIX50" s="63"/>
      <c r="EIY50" s="63"/>
      <c r="EIZ50" s="63"/>
      <c r="EJA50" s="63"/>
      <c r="EJB50" s="63"/>
      <c r="EJC50" s="63"/>
      <c r="EJD50" s="63"/>
      <c r="EJE50" s="63"/>
      <c r="EJF50" s="63"/>
      <c r="EJG50" s="63"/>
      <c r="EJH50" s="63"/>
      <c r="EJI50" s="63"/>
      <c r="EJJ50" s="63"/>
      <c r="EJK50" s="63"/>
      <c r="EJL50" s="63"/>
      <c r="EJM50" s="63"/>
      <c r="EJN50" s="63"/>
      <c r="EJO50" s="63"/>
      <c r="EJP50" s="63"/>
      <c r="EJQ50" s="63"/>
      <c r="EJR50" s="63"/>
      <c r="EJS50" s="63"/>
      <c r="EJT50" s="63"/>
      <c r="EJU50" s="63"/>
      <c r="EJV50" s="63"/>
      <c r="EJW50" s="63"/>
      <c r="EJX50" s="63"/>
      <c r="EJY50" s="63"/>
      <c r="EJZ50" s="63"/>
      <c r="EKA50" s="63"/>
      <c r="EKB50" s="63"/>
      <c r="EKC50" s="63"/>
      <c r="EKD50" s="63"/>
      <c r="EKE50" s="63"/>
      <c r="EKF50" s="63"/>
      <c r="EKG50" s="63"/>
      <c r="EKH50" s="63"/>
      <c r="EKI50" s="63"/>
      <c r="EKJ50" s="63"/>
      <c r="EKK50" s="63"/>
      <c r="EKL50" s="63"/>
      <c r="EKM50" s="63"/>
      <c r="EKN50" s="63"/>
      <c r="EKO50" s="63"/>
      <c r="EKP50" s="63"/>
      <c r="EKQ50" s="63"/>
      <c r="EKR50" s="63"/>
      <c r="EKS50" s="63"/>
      <c r="EKT50" s="63"/>
      <c r="EKU50" s="63"/>
      <c r="EKV50" s="63"/>
      <c r="EKW50" s="63"/>
      <c r="EKX50" s="63"/>
      <c r="EKY50" s="63"/>
      <c r="EKZ50" s="63"/>
      <c r="ELA50" s="63"/>
      <c r="ELB50" s="63"/>
      <c r="ELC50" s="63"/>
      <c r="ELD50" s="63"/>
      <c r="ELE50" s="63"/>
      <c r="ELF50" s="63"/>
      <c r="ELG50" s="63"/>
      <c r="ELH50" s="63"/>
      <c r="ELI50" s="63"/>
      <c r="ELJ50" s="63"/>
      <c r="ELK50" s="63"/>
      <c r="ELL50" s="63"/>
      <c r="ELM50" s="63"/>
      <c r="ELN50" s="63"/>
      <c r="ELO50" s="63"/>
      <c r="ELP50" s="63"/>
      <c r="ELQ50" s="63"/>
      <c r="ELR50" s="63"/>
      <c r="ELS50" s="63"/>
      <c r="ELT50" s="63"/>
      <c r="ELU50" s="63"/>
      <c r="ELV50" s="63"/>
      <c r="ELW50" s="63"/>
      <c r="ELX50" s="63"/>
      <c r="ELY50" s="63"/>
      <c r="ELZ50" s="63"/>
      <c r="EMA50" s="63"/>
      <c r="EMB50" s="63"/>
      <c r="EMC50" s="63"/>
      <c r="EMD50" s="63"/>
      <c r="EME50" s="63"/>
      <c r="EMF50" s="63"/>
      <c r="EMG50" s="63"/>
      <c r="EMH50" s="63"/>
      <c r="EMI50" s="63"/>
      <c r="EMJ50" s="63"/>
      <c r="EMK50" s="63"/>
      <c r="EML50" s="63"/>
      <c r="EMM50" s="63"/>
      <c r="EMN50" s="63"/>
      <c r="EMO50" s="63"/>
      <c r="EMP50" s="63"/>
      <c r="EMQ50" s="63"/>
      <c r="EMR50" s="63"/>
      <c r="EMS50" s="63"/>
      <c r="EMT50" s="63"/>
      <c r="EMU50" s="63"/>
      <c r="EMV50" s="63"/>
      <c r="EMW50" s="63"/>
      <c r="EMX50" s="63"/>
      <c r="EMY50" s="63"/>
      <c r="EMZ50" s="63"/>
      <c r="ENA50" s="63"/>
      <c r="ENB50" s="63"/>
      <c r="ENC50" s="63"/>
      <c r="END50" s="63"/>
      <c r="ENE50" s="63"/>
      <c r="ENF50" s="63"/>
      <c r="ENG50" s="63"/>
      <c r="ENH50" s="63"/>
      <c r="ENI50" s="63"/>
      <c r="ENJ50" s="63"/>
      <c r="ENK50" s="63"/>
      <c r="ENL50" s="63"/>
      <c r="ENM50" s="63"/>
      <c r="ENN50" s="63"/>
      <c r="ENO50" s="63"/>
      <c r="ENP50" s="63"/>
      <c r="ENQ50" s="63"/>
      <c r="ENR50" s="63"/>
      <c r="ENS50" s="63"/>
      <c r="ENT50" s="63"/>
      <c r="ENU50" s="63"/>
      <c r="ENV50" s="63"/>
      <c r="ENW50" s="63"/>
      <c r="ENX50" s="63"/>
      <c r="ENY50" s="63"/>
      <c r="ENZ50" s="63"/>
      <c r="EOA50" s="63"/>
      <c r="EOB50" s="63"/>
      <c r="EOC50" s="63"/>
      <c r="EOD50" s="63"/>
      <c r="EOE50" s="63"/>
      <c r="EOF50" s="63"/>
      <c r="EOG50" s="63"/>
      <c r="EOH50" s="63"/>
      <c r="EOI50" s="63"/>
      <c r="EOJ50" s="63"/>
      <c r="EOK50" s="63"/>
      <c r="EOL50" s="63"/>
      <c r="EOM50" s="63"/>
      <c r="EON50" s="63"/>
      <c r="EOO50" s="63"/>
      <c r="EOP50" s="63"/>
      <c r="EOQ50" s="63"/>
      <c r="EOR50" s="63"/>
      <c r="EOS50" s="63"/>
      <c r="EOT50" s="63"/>
      <c r="EOU50" s="63"/>
      <c r="EOV50" s="63"/>
      <c r="EOW50" s="63"/>
      <c r="EOX50" s="63"/>
      <c r="EOY50" s="63"/>
      <c r="EOZ50" s="63"/>
      <c r="EPA50" s="63"/>
      <c r="EPB50" s="63"/>
      <c r="EPC50" s="63"/>
      <c r="EPD50" s="63"/>
      <c r="EPE50" s="63"/>
      <c r="EPF50" s="63"/>
      <c r="EPG50" s="63"/>
      <c r="EPH50" s="63"/>
      <c r="EPI50" s="63"/>
      <c r="EPJ50" s="63"/>
      <c r="EPK50" s="63"/>
      <c r="EPL50" s="63"/>
      <c r="EPM50" s="63"/>
      <c r="EPN50" s="63"/>
      <c r="EPO50" s="63"/>
      <c r="EPP50" s="63"/>
      <c r="EPQ50" s="63"/>
      <c r="EPR50" s="63"/>
      <c r="EPS50" s="63"/>
      <c r="EPT50" s="63"/>
      <c r="EPU50" s="63"/>
      <c r="EPV50" s="63"/>
      <c r="EPW50" s="63"/>
      <c r="EPX50" s="63"/>
      <c r="EPY50" s="63"/>
      <c r="EPZ50" s="63"/>
      <c r="EQA50" s="63"/>
      <c r="EQB50" s="63"/>
      <c r="EQC50" s="63"/>
      <c r="EQD50" s="63"/>
      <c r="EQE50" s="63"/>
      <c r="EQF50" s="63"/>
      <c r="EQG50" s="63"/>
      <c r="EQH50" s="63"/>
      <c r="EQI50" s="63"/>
      <c r="EQJ50" s="63"/>
      <c r="EQK50" s="63"/>
      <c r="EQL50" s="63"/>
      <c r="EQM50" s="63"/>
      <c r="EQN50" s="63"/>
      <c r="EQO50" s="63"/>
      <c r="EQP50" s="63"/>
      <c r="EQQ50" s="63"/>
      <c r="EQR50" s="63"/>
      <c r="EQS50" s="63"/>
      <c r="EQT50" s="63"/>
      <c r="EQU50" s="63"/>
      <c r="EQV50" s="63"/>
      <c r="EQW50" s="63"/>
      <c r="EQX50" s="63"/>
      <c r="EQY50" s="63"/>
      <c r="EQZ50" s="63"/>
      <c r="ERA50" s="63"/>
      <c r="ERB50" s="63"/>
      <c r="ERC50" s="63"/>
      <c r="ERD50" s="63"/>
      <c r="ERE50" s="63"/>
      <c r="ERF50" s="63"/>
      <c r="ERG50" s="63"/>
      <c r="ERH50" s="63"/>
      <c r="ERI50" s="63"/>
      <c r="ERJ50" s="63"/>
      <c r="ERK50" s="63"/>
      <c r="ERL50" s="63"/>
      <c r="ERM50" s="63"/>
      <c r="ERN50" s="63"/>
      <c r="ERO50" s="63"/>
      <c r="ERP50" s="63"/>
      <c r="ERQ50" s="63"/>
      <c r="ERR50" s="63"/>
      <c r="ERS50" s="63"/>
      <c r="ERT50" s="63"/>
      <c r="ERU50" s="63"/>
      <c r="ERV50" s="63"/>
      <c r="ERW50" s="63"/>
      <c r="ERX50" s="63"/>
      <c r="ERY50" s="63"/>
      <c r="ERZ50" s="63"/>
      <c r="ESA50" s="63"/>
      <c r="ESB50" s="63"/>
      <c r="ESC50" s="63"/>
      <c r="ESD50" s="63"/>
      <c r="ESE50" s="63"/>
      <c r="ESF50" s="63"/>
      <c r="ESG50" s="63"/>
      <c r="ESH50" s="63"/>
      <c r="ESI50" s="63"/>
      <c r="ESJ50" s="63"/>
      <c r="ESK50" s="63"/>
      <c r="ESL50" s="63"/>
      <c r="ESM50" s="63"/>
      <c r="ESN50" s="63"/>
      <c r="ESO50" s="63"/>
      <c r="ESP50" s="63"/>
      <c r="ESQ50" s="63"/>
      <c r="ESR50" s="63"/>
      <c r="ESS50" s="63"/>
      <c r="EST50" s="63"/>
      <c r="ESU50" s="63"/>
      <c r="ESV50" s="63"/>
      <c r="ESW50" s="63"/>
      <c r="ESX50" s="63"/>
      <c r="ESY50" s="63"/>
      <c r="ESZ50" s="63"/>
      <c r="ETA50" s="63"/>
      <c r="ETB50" s="63"/>
      <c r="ETC50" s="63"/>
      <c r="ETD50" s="63"/>
      <c r="ETE50" s="63"/>
      <c r="ETF50" s="63"/>
      <c r="ETG50" s="63"/>
      <c r="ETH50" s="63"/>
      <c r="ETI50" s="63"/>
      <c r="ETJ50" s="63"/>
      <c r="ETK50" s="63"/>
      <c r="ETL50" s="63"/>
      <c r="ETM50" s="63"/>
      <c r="ETN50" s="63"/>
      <c r="ETO50" s="63"/>
      <c r="ETP50" s="63"/>
      <c r="ETQ50" s="63"/>
      <c r="ETR50" s="63"/>
      <c r="ETS50" s="63"/>
      <c r="ETT50" s="63"/>
      <c r="ETU50" s="63"/>
      <c r="ETV50" s="63"/>
      <c r="ETW50" s="63"/>
      <c r="ETX50" s="63"/>
      <c r="ETY50" s="63"/>
      <c r="ETZ50" s="63"/>
      <c r="EUA50" s="63"/>
      <c r="EUB50" s="63"/>
      <c r="EUC50" s="63"/>
      <c r="EUD50" s="63"/>
      <c r="EUE50" s="63"/>
      <c r="EUF50" s="63"/>
      <c r="EUG50" s="63"/>
      <c r="EUH50" s="63"/>
      <c r="EUI50" s="63"/>
      <c r="EUJ50" s="63"/>
      <c r="EUK50" s="63"/>
      <c r="EUL50" s="63"/>
      <c r="EUM50" s="63"/>
      <c r="EUN50" s="63"/>
      <c r="EUO50" s="63"/>
      <c r="EUP50" s="63"/>
      <c r="EUQ50" s="63"/>
      <c r="EUR50" s="63"/>
      <c r="EUS50" s="63"/>
      <c r="EUT50" s="63"/>
      <c r="EUU50" s="63"/>
      <c r="EUV50" s="63"/>
      <c r="EUW50" s="63"/>
      <c r="EUX50" s="63"/>
      <c r="EUY50" s="63"/>
      <c r="EUZ50" s="63"/>
      <c r="EVA50" s="63"/>
      <c r="EVB50" s="63"/>
      <c r="EVC50" s="63"/>
      <c r="EVD50" s="63"/>
      <c r="EVE50" s="63"/>
      <c r="EVF50" s="63"/>
      <c r="EVG50" s="63"/>
      <c r="EVH50" s="63"/>
      <c r="EVI50" s="63"/>
      <c r="EVJ50" s="63"/>
      <c r="EVK50" s="63"/>
      <c r="EVL50" s="63"/>
      <c r="EVM50" s="63"/>
      <c r="EVN50" s="63"/>
      <c r="EVO50" s="63"/>
      <c r="EVP50" s="63"/>
      <c r="EVQ50" s="63"/>
      <c r="EVR50" s="63"/>
      <c r="EVS50" s="63"/>
      <c r="EVT50" s="63"/>
      <c r="EVU50" s="63"/>
      <c r="EVV50" s="63"/>
      <c r="EVW50" s="63"/>
      <c r="EVX50" s="63"/>
      <c r="EVY50" s="63"/>
      <c r="EVZ50" s="63"/>
      <c r="EWA50" s="63"/>
      <c r="EWB50" s="63"/>
      <c r="EWC50" s="63"/>
      <c r="EWD50" s="63"/>
      <c r="EWE50" s="63"/>
      <c r="EWF50" s="63"/>
      <c r="EWG50" s="63"/>
      <c r="EWH50" s="63"/>
      <c r="EWI50" s="63"/>
      <c r="EWJ50" s="63"/>
      <c r="EWK50" s="63"/>
      <c r="EWL50" s="63"/>
      <c r="EWM50" s="63"/>
      <c r="EWN50" s="63"/>
      <c r="EWO50" s="63"/>
      <c r="EWP50" s="63"/>
      <c r="EWQ50" s="63"/>
      <c r="EWR50" s="63"/>
      <c r="EWS50" s="63"/>
      <c r="EWT50" s="63"/>
      <c r="EWU50" s="63"/>
      <c r="EWV50" s="63"/>
      <c r="EWW50" s="63"/>
      <c r="EWX50" s="63"/>
      <c r="EWY50" s="63"/>
      <c r="EWZ50" s="63"/>
      <c r="EXA50" s="63"/>
      <c r="EXB50" s="63"/>
      <c r="EXC50" s="63"/>
      <c r="EXD50" s="63"/>
      <c r="EXE50" s="63"/>
      <c r="EXF50" s="63"/>
      <c r="EXG50" s="63"/>
      <c r="EXH50" s="63"/>
      <c r="EXI50" s="63"/>
      <c r="EXJ50" s="63"/>
      <c r="EXK50" s="63"/>
      <c r="EXL50" s="63"/>
      <c r="EXM50" s="63"/>
      <c r="EXN50" s="63"/>
      <c r="EXO50" s="63"/>
      <c r="EXP50" s="63"/>
      <c r="EXQ50" s="63"/>
      <c r="EXR50" s="63"/>
      <c r="EXS50" s="63"/>
      <c r="EXT50" s="63"/>
      <c r="EXU50" s="63"/>
      <c r="EXV50" s="63"/>
      <c r="EXW50" s="63"/>
      <c r="EXX50" s="63"/>
      <c r="EXY50" s="63"/>
      <c r="EXZ50" s="63"/>
      <c r="EYA50" s="63"/>
      <c r="EYB50" s="63"/>
      <c r="EYC50" s="63"/>
      <c r="EYD50" s="63"/>
      <c r="EYE50" s="63"/>
      <c r="EYF50" s="63"/>
      <c r="EYG50" s="63"/>
      <c r="EYH50" s="63"/>
      <c r="EYI50" s="63"/>
      <c r="EYJ50" s="63"/>
      <c r="EYK50" s="63"/>
      <c r="EYL50" s="63"/>
      <c r="EYM50" s="63"/>
      <c r="EYN50" s="63"/>
      <c r="EYO50" s="63"/>
      <c r="EYP50" s="63"/>
      <c r="EYQ50" s="63"/>
      <c r="EYR50" s="63"/>
      <c r="EYS50" s="63"/>
      <c r="EYT50" s="63"/>
      <c r="EYU50" s="63"/>
      <c r="EYV50" s="63"/>
      <c r="EYW50" s="63"/>
      <c r="EYX50" s="63"/>
      <c r="EYY50" s="63"/>
      <c r="EYZ50" s="63"/>
      <c r="EZA50" s="63"/>
      <c r="EZB50" s="63"/>
      <c r="EZC50" s="63"/>
      <c r="EZD50" s="63"/>
      <c r="EZE50" s="63"/>
      <c r="EZF50" s="63"/>
      <c r="EZG50" s="63"/>
      <c r="EZH50" s="63"/>
      <c r="EZI50" s="63"/>
      <c r="EZJ50" s="63"/>
      <c r="EZK50" s="63"/>
      <c r="EZL50" s="63"/>
      <c r="EZM50" s="63"/>
      <c r="EZN50" s="63"/>
      <c r="EZO50" s="63"/>
      <c r="EZP50" s="63"/>
      <c r="EZQ50" s="63"/>
      <c r="EZR50" s="63"/>
      <c r="EZS50" s="63"/>
      <c r="EZT50" s="63"/>
      <c r="EZU50" s="63"/>
      <c r="EZV50" s="63"/>
      <c r="EZW50" s="63"/>
      <c r="EZX50" s="63"/>
      <c r="EZY50" s="63"/>
      <c r="EZZ50" s="63"/>
      <c r="FAA50" s="63"/>
      <c r="FAB50" s="63"/>
      <c r="FAC50" s="63"/>
      <c r="FAD50" s="63"/>
      <c r="FAE50" s="63"/>
      <c r="FAF50" s="63"/>
      <c r="FAG50" s="63"/>
      <c r="FAH50" s="63"/>
      <c r="FAI50" s="63"/>
      <c r="FAJ50" s="63"/>
      <c r="FAK50" s="63"/>
      <c r="FAL50" s="63"/>
      <c r="FAM50" s="63"/>
      <c r="FAN50" s="63"/>
      <c r="FAO50" s="63"/>
      <c r="FAP50" s="63"/>
      <c r="FAQ50" s="63"/>
      <c r="FAR50" s="63"/>
      <c r="FAS50" s="63"/>
      <c r="FAT50" s="63"/>
      <c r="FAU50" s="63"/>
      <c r="FAV50" s="63"/>
      <c r="FAW50" s="63"/>
      <c r="FAX50" s="63"/>
      <c r="FAY50" s="63"/>
      <c r="FAZ50" s="63"/>
      <c r="FBA50" s="63"/>
      <c r="FBB50" s="63"/>
      <c r="FBC50" s="63"/>
      <c r="FBD50" s="63"/>
      <c r="FBE50" s="63"/>
      <c r="FBF50" s="63"/>
      <c r="FBG50" s="63"/>
      <c r="FBH50" s="63"/>
      <c r="FBI50" s="63"/>
      <c r="FBJ50" s="63"/>
      <c r="FBK50" s="63"/>
      <c r="FBL50" s="63"/>
      <c r="FBM50" s="63"/>
      <c r="FBN50" s="63"/>
      <c r="FBO50" s="63"/>
      <c r="FBP50" s="63"/>
      <c r="FBQ50" s="63"/>
      <c r="FBR50" s="63"/>
      <c r="FBS50" s="63"/>
      <c r="FBT50" s="63"/>
      <c r="FBU50" s="63"/>
      <c r="FBV50" s="63"/>
      <c r="FBW50" s="63"/>
      <c r="FBX50" s="63"/>
      <c r="FBY50" s="63"/>
      <c r="FBZ50" s="63"/>
      <c r="FCA50" s="63"/>
      <c r="FCB50" s="63"/>
      <c r="FCC50" s="63"/>
      <c r="FCD50" s="63"/>
      <c r="FCE50" s="63"/>
      <c r="FCF50" s="63"/>
      <c r="FCG50" s="63"/>
      <c r="FCH50" s="63"/>
      <c r="FCI50" s="63"/>
      <c r="FCJ50" s="63"/>
      <c r="FCK50" s="63"/>
      <c r="FCL50" s="63"/>
      <c r="FCM50" s="63"/>
      <c r="FCN50" s="63"/>
      <c r="FCO50" s="63"/>
      <c r="FCP50" s="63"/>
      <c r="FCQ50" s="63"/>
      <c r="FCR50" s="63"/>
      <c r="FCS50" s="63"/>
      <c r="FCT50" s="63"/>
      <c r="FCU50" s="63"/>
      <c r="FCV50" s="63"/>
      <c r="FCW50" s="63"/>
      <c r="FCX50" s="63"/>
      <c r="FCY50" s="63"/>
      <c r="FCZ50" s="63"/>
      <c r="FDA50" s="63"/>
      <c r="FDB50" s="63"/>
      <c r="FDC50" s="63"/>
      <c r="FDD50" s="63"/>
      <c r="FDE50" s="63"/>
      <c r="FDF50" s="63"/>
      <c r="FDG50" s="63"/>
      <c r="FDH50" s="63"/>
      <c r="FDI50" s="63"/>
      <c r="FDJ50" s="63"/>
      <c r="FDK50" s="63"/>
      <c r="FDL50" s="63"/>
      <c r="FDM50" s="63"/>
      <c r="FDN50" s="63"/>
      <c r="FDO50" s="63"/>
      <c r="FDP50" s="63"/>
      <c r="FDQ50" s="63"/>
      <c r="FDR50" s="63"/>
      <c r="FDS50" s="63"/>
      <c r="FDT50" s="63"/>
      <c r="FDU50" s="63"/>
      <c r="FDV50" s="63"/>
      <c r="FDW50" s="63"/>
      <c r="FDX50" s="63"/>
      <c r="FDY50" s="63"/>
      <c r="FDZ50" s="63"/>
      <c r="FEA50" s="63"/>
      <c r="FEB50" s="63"/>
      <c r="FEC50" s="63"/>
      <c r="FED50" s="63"/>
      <c r="FEE50" s="63"/>
      <c r="FEF50" s="63"/>
      <c r="FEG50" s="63"/>
      <c r="FEH50" s="63"/>
      <c r="FEI50" s="63"/>
      <c r="FEJ50" s="63"/>
      <c r="FEK50" s="63"/>
      <c r="FEL50" s="63"/>
      <c r="FEM50" s="63"/>
      <c r="FEN50" s="63"/>
      <c r="FEO50" s="63"/>
      <c r="FEP50" s="63"/>
      <c r="FEQ50" s="63"/>
      <c r="FER50" s="63"/>
      <c r="FES50" s="63"/>
      <c r="FET50" s="63"/>
      <c r="FEU50" s="63"/>
      <c r="FEV50" s="63"/>
      <c r="FEW50" s="63"/>
      <c r="FEX50" s="63"/>
      <c r="FEY50" s="63"/>
      <c r="FEZ50" s="63"/>
      <c r="FFA50" s="63"/>
      <c r="FFB50" s="63"/>
      <c r="FFC50" s="63"/>
      <c r="FFD50" s="63"/>
      <c r="FFE50" s="63"/>
      <c r="FFF50" s="63"/>
      <c r="FFG50" s="63"/>
      <c r="FFH50" s="63"/>
      <c r="FFI50" s="63"/>
      <c r="FFJ50" s="63"/>
      <c r="FFK50" s="63"/>
      <c r="FFL50" s="63"/>
      <c r="FFM50" s="63"/>
      <c r="FFN50" s="63"/>
      <c r="FFO50" s="63"/>
      <c r="FFP50" s="63"/>
      <c r="FFQ50" s="63"/>
      <c r="FFR50" s="63"/>
      <c r="FFS50" s="63"/>
      <c r="FFT50" s="63"/>
      <c r="FFU50" s="63"/>
      <c r="FFV50" s="63"/>
      <c r="FFW50" s="63"/>
      <c r="FFX50" s="63"/>
      <c r="FFY50" s="63"/>
      <c r="FFZ50" s="63"/>
      <c r="FGA50" s="63"/>
      <c r="FGB50" s="63"/>
      <c r="FGC50" s="63"/>
      <c r="FGD50" s="63"/>
      <c r="FGE50" s="63"/>
      <c r="FGF50" s="63"/>
      <c r="FGG50" s="63"/>
      <c r="FGH50" s="63"/>
      <c r="FGI50" s="63"/>
      <c r="FGJ50" s="63"/>
      <c r="FGK50" s="63"/>
      <c r="FGL50" s="63"/>
      <c r="FGM50" s="63"/>
      <c r="FGN50" s="63"/>
      <c r="FGO50" s="63"/>
      <c r="FGP50" s="63"/>
      <c r="FGQ50" s="63"/>
      <c r="FGR50" s="63"/>
      <c r="FGS50" s="63"/>
      <c r="FGT50" s="63"/>
      <c r="FGU50" s="63"/>
      <c r="FGV50" s="63"/>
      <c r="FGW50" s="63"/>
      <c r="FGX50" s="63"/>
      <c r="FGY50" s="63"/>
      <c r="FGZ50" s="63"/>
      <c r="FHA50" s="63"/>
      <c r="FHB50" s="63"/>
      <c r="FHC50" s="63"/>
      <c r="FHD50" s="63"/>
      <c r="FHE50" s="63"/>
      <c r="FHF50" s="63"/>
      <c r="FHG50" s="63"/>
      <c r="FHH50" s="63"/>
      <c r="FHI50" s="63"/>
      <c r="FHJ50" s="63"/>
      <c r="FHK50" s="63"/>
      <c r="FHL50" s="63"/>
      <c r="FHM50" s="63"/>
      <c r="FHN50" s="63"/>
      <c r="FHO50" s="63"/>
      <c r="FHP50" s="63"/>
      <c r="FHQ50" s="63"/>
      <c r="FHR50" s="63"/>
      <c r="FHS50" s="63"/>
      <c r="FHT50" s="63"/>
      <c r="FHU50" s="63"/>
      <c r="FHV50" s="63"/>
      <c r="FHW50" s="63"/>
      <c r="FHX50" s="63"/>
      <c r="FHY50" s="63"/>
      <c r="FHZ50" s="63"/>
      <c r="FIA50" s="63"/>
      <c r="FIB50" s="63"/>
      <c r="FIC50" s="63"/>
      <c r="FID50" s="63"/>
      <c r="FIE50" s="63"/>
      <c r="FIF50" s="63"/>
      <c r="FIG50" s="63"/>
      <c r="FIH50" s="63"/>
      <c r="FII50" s="63"/>
      <c r="FIJ50" s="63"/>
      <c r="FIK50" s="63"/>
      <c r="FIL50" s="63"/>
      <c r="FIM50" s="63"/>
      <c r="FIN50" s="63"/>
      <c r="FIO50" s="63"/>
      <c r="FIP50" s="63"/>
      <c r="FIQ50" s="63"/>
      <c r="FIR50" s="63"/>
      <c r="FIS50" s="63"/>
      <c r="FIT50" s="63"/>
      <c r="FIU50" s="63"/>
      <c r="FIV50" s="63"/>
      <c r="FIW50" s="63"/>
      <c r="FIX50" s="63"/>
      <c r="FIY50" s="63"/>
      <c r="FIZ50" s="63"/>
      <c r="FJA50" s="63"/>
      <c r="FJB50" s="63"/>
      <c r="FJC50" s="63"/>
      <c r="FJD50" s="63"/>
      <c r="FJE50" s="63"/>
      <c r="FJF50" s="63"/>
      <c r="FJG50" s="63"/>
      <c r="FJH50" s="63"/>
      <c r="FJI50" s="63"/>
      <c r="FJJ50" s="63"/>
      <c r="FJK50" s="63"/>
      <c r="FJL50" s="63"/>
      <c r="FJM50" s="63"/>
      <c r="FJN50" s="63"/>
      <c r="FJO50" s="63"/>
      <c r="FJP50" s="63"/>
      <c r="FJQ50" s="63"/>
      <c r="FJR50" s="63"/>
      <c r="FJS50" s="63"/>
      <c r="FJT50" s="63"/>
      <c r="FJU50" s="63"/>
      <c r="FJV50" s="63"/>
      <c r="FJW50" s="63"/>
      <c r="FJX50" s="63"/>
      <c r="FJY50" s="63"/>
      <c r="FJZ50" s="63"/>
      <c r="FKA50" s="63"/>
      <c r="FKB50" s="63"/>
      <c r="FKC50" s="63"/>
      <c r="FKD50" s="63"/>
      <c r="FKE50" s="63"/>
      <c r="FKF50" s="63"/>
      <c r="FKG50" s="63"/>
      <c r="FKH50" s="63"/>
      <c r="FKI50" s="63"/>
      <c r="FKJ50" s="63"/>
      <c r="FKK50" s="63"/>
      <c r="FKL50" s="63"/>
      <c r="FKM50" s="63"/>
      <c r="FKN50" s="63"/>
      <c r="FKO50" s="63"/>
      <c r="FKP50" s="63"/>
      <c r="FKQ50" s="63"/>
      <c r="FKR50" s="63"/>
      <c r="FKS50" s="63"/>
      <c r="FKT50" s="63"/>
      <c r="FKU50" s="63"/>
      <c r="FKV50" s="63"/>
      <c r="FKW50" s="63"/>
      <c r="FKX50" s="63"/>
      <c r="FKY50" s="63"/>
      <c r="FKZ50" s="63"/>
      <c r="FLA50" s="63"/>
      <c r="FLB50" s="63"/>
      <c r="FLC50" s="63"/>
      <c r="FLD50" s="63"/>
      <c r="FLE50" s="63"/>
      <c r="FLF50" s="63"/>
      <c r="FLG50" s="63"/>
      <c r="FLH50" s="63"/>
      <c r="FLI50" s="63"/>
      <c r="FLJ50" s="63"/>
      <c r="FLK50" s="63"/>
      <c r="FLL50" s="63"/>
      <c r="FLM50" s="63"/>
      <c r="FLN50" s="63"/>
      <c r="FLO50" s="63"/>
      <c r="FLP50" s="63"/>
      <c r="FLQ50" s="63"/>
      <c r="FLR50" s="63"/>
      <c r="FLS50" s="63"/>
      <c r="FLT50" s="63"/>
      <c r="FLU50" s="63"/>
      <c r="FLV50" s="63"/>
      <c r="FLW50" s="63"/>
      <c r="FLX50" s="63"/>
      <c r="FLY50" s="63"/>
      <c r="FLZ50" s="63"/>
      <c r="FMA50" s="63"/>
      <c r="FMB50" s="63"/>
      <c r="FMC50" s="63"/>
      <c r="FMD50" s="63"/>
      <c r="FME50" s="63"/>
      <c r="FMF50" s="63"/>
      <c r="FMG50" s="63"/>
      <c r="FMH50" s="63"/>
      <c r="FMI50" s="63"/>
      <c r="FMJ50" s="63"/>
      <c r="FMK50" s="63"/>
      <c r="FML50" s="63"/>
      <c r="FMM50" s="63"/>
      <c r="FMN50" s="63"/>
      <c r="FMO50" s="63"/>
      <c r="FMP50" s="63"/>
      <c r="FMQ50" s="63"/>
      <c r="FMR50" s="63"/>
      <c r="FMS50" s="63"/>
      <c r="FMT50" s="63"/>
      <c r="FMU50" s="63"/>
      <c r="FMV50" s="63"/>
      <c r="FMW50" s="63"/>
      <c r="FMX50" s="63"/>
      <c r="FMY50" s="63"/>
      <c r="FMZ50" s="63"/>
      <c r="FNA50" s="63"/>
      <c r="FNB50" s="63"/>
      <c r="FNC50" s="63"/>
      <c r="FND50" s="63"/>
      <c r="FNE50" s="63"/>
      <c r="FNF50" s="63"/>
      <c r="FNG50" s="63"/>
      <c r="FNH50" s="63"/>
      <c r="FNI50" s="63"/>
      <c r="FNJ50" s="63"/>
      <c r="FNK50" s="63"/>
      <c r="FNL50" s="63"/>
      <c r="FNM50" s="63"/>
      <c r="FNN50" s="63"/>
      <c r="FNO50" s="63"/>
      <c r="FNP50" s="63"/>
      <c r="FNQ50" s="63"/>
      <c r="FNR50" s="63"/>
      <c r="FNS50" s="63"/>
      <c r="FNT50" s="63"/>
      <c r="FNU50" s="63"/>
      <c r="FNV50" s="63"/>
      <c r="FNW50" s="63"/>
      <c r="FNX50" s="63"/>
      <c r="FNY50" s="63"/>
      <c r="FNZ50" s="63"/>
      <c r="FOA50" s="63"/>
      <c r="FOB50" s="63"/>
      <c r="FOC50" s="63"/>
      <c r="FOD50" s="63"/>
      <c r="FOE50" s="63"/>
      <c r="FOF50" s="63"/>
      <c r="FOG50" s="63"/>
      <c r="FOH50" s="63"/>
      <c r="FOI50" s="63"/>
      <c r="FOJ50" s="63"/>
      <c r="FOK50" s="63"/>
      <c r="FOL50" s="63"/>
      <c r="FOM50" s="63"/>
      <c r="FON50" s="63"/>
      <c r="FOO50" s="63"/>
      <c r="FOP50" s="63"/>
      <c r="FOQ50" s="63"/>
      <c r="FOR50" s="63"/>
      <c r="FOS50" s="63"/>
      <c r="FOT50" s="63"/>
      <c r="FOU50" s="63"/>
      <c r="FOV50" s="63"/>
      <c r="FOW50" s="63"/>
      <c r="FOX50" s="63"/>
      <c r="FOY50" s="63"/>
      <c r="FOZ50" s="63"/>
      <c r="FPA50" s="63"/>
      <c r="FPB50" s="63"/>
      <c r="FPC50" s="63"/>
      <c r="FPD50" s="63"/>
      <c r="FPE50" s="63"/>
      <c r="FPF50" s="63"/>
      <c r="FPG50" s="63"/>
      <c r="FPH50" s="63"/>
      <c r="FPI50" s="63"/>
      <c r="FPJ50" s="63"/>
      <c r="FPK50" s="63"/>
      <c r="FPL50" s="63"/>
      <c r="FPM50" s="63"/>
      <c r="FPN50" s="63"/>
      <c r="FPO50" s="63"/>
      <c r="FPP50" s="63"/>
      <c r="FPQ50" s="63"/>
      <c r="FPR50" s="63"/>
      <c r="FPS50" s="63"/>
      <c r="FPT50" s="63"/>
      <c r="FPU50" s="63"/>
      <c r="FPV50" s="63"/>
      <c r="FPW50" s="63"/>
      <c r="FPX50" s="63"/>
      <c r="FPY50" s="63"/>
      <c r="FPZ50" s="63"/>
      <c r="FQA50" s="63"/>
      <c r="FQB50" s="63"/>
      <c r="FQC50" s="63"/>
      <c r="FQD50" s="63"/>
      <c r="FQE50" s="63"/>
      <c r="FQF50" s="63"/>
      <c r="FQG50" s="63"/>
      <c r="FQH50" s="63"/>
      <c r="FQI50" s="63"/>
      <c r="FQJ50" s="63"/>
      <c r="FQK50" s="63"/>
      <c r="FQL50" s="63"/>
      <c r="FQM50" s="63"/>
      <c r="FQN50" s="63"/>
      <c r="FQO50" s="63"/>
      <c r="FQP50" s="63"/>
      <c r="FQQ50" s="63"/>
      <c r="FQR50" s="63"/>
      <c r="FQS50" s="63"/>
      <c r="FQT50" s="63"/>
      <c r="FQU50" s="63"/>
      <c r="FQV50" s="63"/>
      <c r="FQW50" s="63"/>
      <c r="FQX50" s="63"/>
      <c r="FQY50" s="63"/>
      <c r="FQZ50" s="63"/>
      <c r="FRA50" s="63"/>
      <c r="FRB50" s="63"/>
      <c r="FRC50" s="63"/>
      <c r="FRD50" s="63"/>
      <c r="FRE50" s="63"/>
      <c r="FRF50" s="63"/>
      <c r="FRG50" s="63"/>
      <c r="FRH50" s="63"/>
      <c r="FRI50" s="63"/>
      <c r="FRJ50" s="63"/>
      <c r="FRK50" s="63"/>
      <c r="FRL50" s="63"/>
      <c r="FRM50" s="63"/>
      <c r="FRN50" s="63"/>
      <c r="FRO50" s="63"/>
      <c r="FRP50" s="63"/>
      <c r="FRQ50" s="63"/>
      <c r="FRR50" s="63"/>
      <c r="FRS50" s="63"/>
      <c r="FRT50" s="63"/>
      <c r="FRU50" s="63"/>
      <c r="FRV50" s="63"/>
      <c r="FRW50" s="63"/>
      <c r="FRX50" s="63"/>
      <c r="FRY50" s="63"/>
      <c r="FRZ50" s="63"/>
      <c r="FSA50" s="63"/>
      <c r="FSB50" s="63"/>
      <c r="FSC50" s="63"/>
      <c r="FSD50" s="63"/>
      <c r="FSE50" s="63"/>
      <c r="FSF50" s="63"/>
      <c r="FSG50" s="63"/>
      <c r="FSH50" s="63"/>
      <c r="FSI50" s="63"/>
      <c r="FSJ50" s="63"/>
      <c r="FSK50" s="63"/>
      <c r="FSL50" s="63"/>
      <c r="FSM50" s="63"/>
      <c r="FSN50" s="63"/>
      <c r="FSO50" s="63"/>
      <c r="FSP50" s="63"/>
      <c r="FSQ50" s="63"/>
      <c r="FSR50" s="63"/>
      <c r="FSS50" s="63"/>
      <c r="FST50" s="63"/>
      <c r="FSU50" s="63"/>
      <c r="FSV50" s="63"/>
      <c r="FSW50" s="63"/>
      <c r="FSX50" s="63"/>
      <c r="FSY50" s="63"/>
      <c r="FSZ50" s="63"/>
      <c r="FTA50" s="63"/>
      <c r="FTB50" s="63"/>
      <c r="FTC50" s="63"/>
      <c r="FTD50" s="63"/>
      <c r="FTE50" s="63"/>
      <c r="FTF50" s="63"/>
      <c r="FTG50" s="63"/>
      <c r="FTH50" s="63"/>
      <c r="FTI50" s="63"/>
      <c r="FTJ50" s="63"/>
      <c r="FTK50" s="63"/>
      <c r="FTL50" s="63"/>
      <c r="FTM50" s="63"/>
      <c r="FTN50" s="63"/>
      <c r="FTO50" s="63"/>
      <c r="FTP50" s="63"/>
      <c r="FTQ50" s="63"/>
      <c r="FTR50" s="63"/>
      <c r="FTS50" s="63"/>
      <c r="FTT50" s="63"/>
      <c r="FTU50" s="63"/>
      <c r="FTV50" s="63"/>
      <c r="FTW50" s="63"/>
      <c r="FTX50" s="63"/>
      <c r="FTY50" s="63"/>
      <c r="FTZ50" s="63"/>
      <c r="FUA50" s="63"/>
      <c r="FUB50" s="63"/>
      <c r="FUC50" s="63"/>
      <c r="FUD50" s="63"/>
      <c r="FUE50" s="63"/>
      <c r="FUF50" s="63"/>
      <c r="FUG50" s="63"/>
      <c r="FUH50" s="63"/>
      <c r="FUI50" s="63"/>
      <c r="FUJ50" s="63"/>
      <c r="FUK50" s="63"/>
      <c r="FUL50" s="63"/>
      <c r="FUM50" s="63"/>
      <c r="FUN50" s="63"/>
      <c r="FUO50" s="63"/>
      <c r="FUP50" s="63"/>
      <c r="FUQ50" s="63"/>
      <c r="FUR50" s="63"/>
      <c r="FUS50" s="63"/>
      <c r="FUT50" s="63"/>
      <c r="FUU50" s="63"/>
      <c r="FUV50" s="63"/>
      <c r="FUW50" s="63"/>
      <c r="FUX50" s="63"/>
      <c r="FUY50" s="63"/>
      <c r="FUZ50" s="63"/>
      <c r="FVA50" s="63"/>
      <c r="FVB50" s="63"/>
      <c r="FVC50" s="63"/>
      <c r="FVD50" s="63"/>
      <c r="FVE50" s="63"/>
      <c r="FVF50" s="63"/>
      <c r="FVG50" s="63"/>
      <c r="FVH50" s="63"/>
      <c r="FVI50" s="63"/>
      <c r="FVJ50" s="63"/>
      <c r="FVK50" s="63"/>
      <c r="FVL50" s="63"/>
      <c r="FVM50" s="63"/>
      <c r="FVN50" s="63"/>
      <c r="FVO50" s="63"/>
      <c r="FVP50" s="63"/>
      <c r="FVQ50" s="63"/>
      <c r="FVR50" s="63"/>
      <c r="FVS50" s="63"/>
      <c r="FVT50" s="63"/>
      <c r="FVU50" s="63"/>
      <c r="FVV50" s="63"/>
      <c r="FVW50" s="63"/>
      <c r="FVX50" s="63"/>
      <c r="FVY50" s="63"/>
      <c r="FVZ50" s="63"/>
      <c r="FWA50" s="63"/>
      <c r="FWB50" s="63"/>
      <c r="FWC50" s="63"/>
      <c r="FWD50" s="63"/>
      <c r="FWE50" s="63"/>
      <c r="FWF50" s="63"/>
      <c r="FWG50" s="63"/>
      <c r="FWH50" s="63"/>
      <c r="FWI50" s="63"/>
      <c r="FWJ50" s="63"/>
      <c r="FWK50" s="63"/>
      <c r="FWL50" s="63"/>
      <c r="FWM50" s="63"/>
      <c r="FWN50" s="63"/>
      <c r="FWO50" s="63"/>
      <c r="FWP50" s="63"/>
      <c r="FWQ50" s="63"/>
      <c r="FWR50" s="63"/>
      <c r="FWS50" s="63"/>
      <c r="FWT50" s="63"/>
      <c r="FWU50" s="63"/>
      <c r="FWV50" s="63"/>
      <c r="FWW50" s="63"/>
      <c r="FWX50" s="63"/>
      <c r="FWY50" s="63"/>
      <c r="FWZ50" s="63"/>
      <c r="FXA50" s="63"/>
      <c r="FXB50" s="63"/>
      <c r="FXC50" s="63"/>
      <c r="FXD50" s="63"/>
      <c r="FXE50" s="63"/>
      <c r="FXF50" s="63"/>
      <c r="FXG50" s="63"/>
      <c r="FXH50" s="63"/>
      <c r="FXI50" s="63"/>
      <c r="FXJ50" s="63"/>
      <c r="FXK50" s="63"/>
      <c r="FXL50" s="63"/>
      <c r="FXM50" s="63"/>
      <c r="FXN50" s="63"/>
      <c r="FXO50" s="63"/>
      <c r="FXP50" s="63"/>
      <c r="FXQ50" s="63"/>
      <c r="FXR50" s="63"/>
      <c r="FXS50" s="63"/>
      <c r="FXT50" s="63"/>
      <c r="FXU50" s="63"/>
      <c r="FXV50" s="63"/>
      <c r="FXW50" s="63"/>
      <c r="FXX50" s="63"/>
      <c r="FXY50" s="63"/>
      <c r="FXZ50" s="63"/>
      <c r="FYA50" s="63"/>
      <c r="FYB50" s="63"/>
      <c r="FYC50" s="63"/>
      <c r="FYD50" s="63"/>
      <c r="FYE50" s="63"/>
      <c r="FYF50" s="63"/>
      <c r="FYG50" s="63"/>
      <c r="FYH50" s="63"/>
      <c r="FYI50" s="63"/>
      <c r="FYJ50" s="63"/>
      <c r="FYK50" s="63"/>
      <c r="FYL50" s="63"/>
      <c r="FYM50" s="63"/>
      <c r="FYN50" s="63"/>
      <c r="FYO50" s="63"/>
      <c r="FYP50" s="63"/>
      <c r="FYQ50" s="63"/>
      <c r="FYR50" s="63"/>
      <c r="FYS50" s="63"/>
      <c r="FYT50" s="63"/>
      <c r="FYU50" s="63"/>
      <c r="FYV50" s="63"/>
      <c r="FYW50" s="63"/>
      <c r="FYX50" s="63"/>
      <c r="FYY50" s="63"/>
      <c r="FYZ50" s="63"/>
      <c r="FZA50" s="63"/>
      <c r="FZB50" s="63"/>
      <c r="FZC50" s="63"/>
      <c r="FZD50" s="63"/>
      <c r="FZE50" s="63"/>
      <c r="FZF50" s="63"/>
      <c r="FZG50" s="63"/>
      <c r="FZH50" s="63"/>
      <c r="FZI50" s="63"/>
      <c r="FZJ50" s="63"/>
      <c r="FZK50" s="63"/>
      <c r="FZL50" s="63"/>
      <c r="FZM50" s="63"/>
      <c r="FZN50" s="63"/>
      <c r="FZO50" s="63"/>
      <c r="FZP50" s="63"/>
      <c r="FZQ50" s="63"/>
      <c r="FZR50" s="63"/>
      <c r="FZS50" s="63"/>
      <c r="FZT50" s="63"/>
      <c r="FZU50" s="63"/>
      <c r="FZV50" s="63"/>
      <c r="FZW50" s="63"/>
      <c r="FZX50" s="63"/>
      <c r="FZY50" s="63"/>
      <c r="FZZ50" s="63"/>
      <c r="GAA50" s="63"/>
      <c r="GAB50" s="63"/>
      <c r="GAC50" s="63"/>
      <c r="GAD50" s="63"/>
      <c r="GAE50" s="63"/>
      <c r="GAF50" s="63"/>
      <c r="GAG50" s="63"/>
      <c r="GAH50" s="63"/>
      <c r="GAI50" s="63"/>
      <c r="GAJ50" s="63"/>
      <c r="GAK50" s="63"/>
      <c r="GAL50" s="63"/>
      <c r="GAM50" s="63"/>
      <c r="GAN50" s="63"/>
      <c r="GAO50" s="63"/>
      <c r="GAP50" s="63"/>
      <c r="GAQ50" s="63"/>
      <c r="GAR50" s="63"/>
      <c r="GAS50" s="63"/>
      <c r="GAT50" s="63"/>
      <c r="GAU50" s="63"/>
      <c r="GAV50" s="63"/>
      <c r="GAW50" s="63"/>
      <c r="GAX50" s="63"/>
      <c r="GAY50" s="63"/>
      <c r="GAZ50" s="63"/>
      <c r="GBA50" s="63"/>
      <c r="GBB50" s="63"/>
      <c r="GBC50" s="63"/>
      <c r="GBD50" s="63"/>
      <c r="GBE50" s="63"/>
      <c r="GBF50" s="63"/>
      <c r="GBG50" s="63"/>
      <c r="GBH50" s="63"/>
      <c r="GBI50" s="63"/>
      <c r="GBJ50" s="63"/>
      <c r="GBK50" s="63"/>
      <c r="GBL50" s="63"/>
      <c r="GBM50" s="63"/>
      <c r="GBN50" s="63"/>
      <c r="GBO50" s="63"/>
      <c r="GBP50" s="63"/>
      <c r="GBQ50" s="63"/>
      <c r="GBR50" s="63"/>
      <c r="GBS50" s="63"/>
      <c r="GBT50" s="63"/>
      <c r="GBU50" s="63"/>
      <c r="GBV50" s="63"/>
      <c r="GBW50" s="63"/>
      <c r="GBX50" s="63"/>
      <c r="GBY50" s="63"/>
      <c r="GBZ50" s="63"/>
      <c r="GCA50" s="63"/>
      <c r="GCB50" s="63"/>
      <c r="GCC50" s="63"/>
      <c r="GCD50" s="63"/>
      <c r="GCE50" s="63"/>
      <c r="GCF50" s="63"/>
      <c r="GCG50" s="63"/>
      <c r="GCH50" s="63"/>
      <c r="GCI50" s="63"/>
      <c r="GCJ50" s="63"/>
      <c r="GCK50" s="63"/>
      <c r="GCL50" s="63"/>
      <c r="GCM50" s="63"/>
      <c r="GCN50" s="63"/>
      <c r="GCO50" s="63"/>
      <c r="GCP50" s="63"/>
      <c r="GCQ50" s="63"/>
      <c r="GCR50" s="63"/>
      <c r="GCS50" s="63"/>
      <c r="GCT50" s="63"/>
      <c r="GCU50" s="63"/>
      <c r="GCV50" s="63"/>
      <c r="GCW50" s="63"/>
      <c r="GCX50" s="63"/>
      <c r="GCY50" s="63"/>
      <c r="GCZ50" s="63"/>
      <c r="GDA50" s="63"/>
      <c r="GDB50" s="63"/>
      <c r="GDC50" s="63"/>
      <c r="GDD50" s="63"/>
      <c r="GDE50" s="63"/>
      <c r="GDF50" s="63"/>
      <c r="GDG50" s="63"/>
      <c r="GDH50" s="63"/>
      <c r="GDI50" s="63"/>
      <c r="GDJ50" s="63"/>
      <c r="GDK50" s="63"/>
      <c r="GDL50" s="63"/>
      <c r="GDM50" s="63"/>
      <c r="GDN50" s="63"/>
      <c r="GDO50" s="63"/>
      <c r="GDP50" s="63"/>
      <c r="GDQ50" s="63"/>
      <c r="GDR50" s="63"/>
      <c r="GDS50" s="63"/>
      <c r="GDT50" s="63"/>
      <c r="GDU50" s="63"/>
      <c r="GDV50" s="63"/>
      <c r="GDW50" s="63"/>
      <c r="GDX50" s="63"/>
      <c r="GDY50" s="63"/>
      <c r="GDZ50" s="63"/>
      <c r="GEA50" s="63"/>
      <c r="GEB50" s="63"/>
      <c r="GEC50" s="63"/>
      <c r="GED50" s="63"/>
      <c r="GEE50" s="63"/>
      <c r="GEF50" s="63"/>
      <c r="GEG50" s="63"/>
      <c r="GEH50" s="63"/>
      <c r="GEI50" s="63"/>
      <c r="GEJ50" s="63"/>
      <c r="GEK50" s="63"/>
      <c r="GEL50" s="63"/>
      <c r="GEM50" s="63"/>
      <c r="GEN50" s="63"/>
      <c r="GEO50" s="63"/>
      <c r="GEP50" s="63"/>
      <c r="GEQ50" s="63"/>
      <c r="GER50" s="63"/>
      <c r="GES50" s="63"/>
      <c r="GET50" s="63"/>
      <c r="GEU50" s="63"/>
      <c r="GEV50" s="63"/>
      <c r="GEW50" s="63"/>
      <c r="GEX50" s="63"/>
      <c r="GEY50" s="63"/>
      <c r="GEZ50" s="63"/>
      <c r="GFA50" s="63"/>
      <c r="GFB50" s="63"/>
      <c r="GFC50" s="63"/>
      <c r="GFD50" s="63"/>
      <c r="GFE50" s="63"/>
      <c r="GFF50" s="63"/>
      <c r="GFG50" s="63"/>
      <c r="GFH50" s="63"/>
      <c r="GFI50" s="63"/>
      <c r="GFJ50" s="63"/>
      <c r="GFK50" s="63"/>
      <c r="GFL50" s="63"/>
      <c r="GFM50" s="63"/>
      <c r="GFN50" s="63"/>
      <c r="GFO50" s="63"/>
      <c r="GFP50" s="63"/>
      <c r="GFQ50" s="63"/>
      <c r="GFR50" s="63"/>
      <c r="GFS50" s="63"/>
      <c r="GFT50" s="63"/>
      <c r="GFU50" s="63"/>
      <c r="GFV50" s="63"/>
      <c r="GFW50" s="63"/>
      <c r="GFX50" s="63"/>
      <c r="GFY50" s="63"/>
      <c r="GFZ50" s="63"/>
      <c r="GGA50" s="63"/>
      <c r="GGB50" s="63"/>
      <c r="GGC50" s="63"/>
      <c r="GGD50" s="63"/>
      <c r="GGE50" s="63"/>
      <c r="GGF50" s="63"/>
      <c r="GGG50" s="63"/>
      <c r="GGH50" s="63"/>
      <c r="GGI50" s="63"/>
      <c r="GGJ50" s="63"/>
      <c r="GGK50" s="63"/>
      <c r="GGL50" s="63"/>
      <c r="GGM50" s="63"/>
      <c r="GGN50" s="63"/>
      <c r="GGO50" s="63"/>
      <c r="GGP50" s="63"/>
      <c r="GGQ50" s="63"/>
      <c r="GGR50" s="63"/>
      <c r="GGS50" s="63"/>
      <c r="GGT50" s="63"/>
      <c r="GGU50" s="63"/>
      <c r="GGV50" s="63"/>
      <c r="GGW50" s="63"/>
      <c r="GGX50" s="63"/>
      <c r="GGY50" s="63"/>
      <c r="GGZ50" s="63"/>
      <c r="GHA50" s="63"/>
      <c r="GHB50" s="63"/>
      <c r="GHC50" s="63"/>
      <c r="GHD50" s="63"/>
      <c r="GHE50" s="63"/>
      <c r="GHF50" s="63"/>
      <c r="GHG50" s="63"/>
      <c r="GHH50" s="63"/>
      <c r="GHI50" s="63"/>
      <c r="GHJ50" s="63"/>
      <c r="GHK50" s="63"/>
      <c r="GHL50" s="63"/>
      <c r="GHM50" s="63"/>
      <c r="GHN50" s="63"/>
      <c r="GHO50" s="63"/>
      <c r="GHP50" s="63"/>
      <c r="GHQ50" s="63"/>
      <c r="GHR50" s="63"/>
      <c r="GHS50" s="63"/>
      <c r="GHT50" s="63"/>
      <c r="GHU50" s="63"/>
      <c r="GHV50" s="63"/>
      <c r="GHW50" s="63"/>
      <c r="GHX50" s="63"/>
      <c r="GHY50" s="63"/>
      <c r="GHZ50" s="63"/>
      <c r="GIA50" s="63"/>
      <c r="GIB50" s="63"/>
      <c r="GIC50" s="63"/>
      <c r="GID50" s="63"/>
      <c r="GIE50" s="63"/>
      <c r="GIF50" s="63"/>
      <c r="GIG50" s="63"/>
      <c r="GIH50" s="63"/>
      <c r="GII50" s="63"/>
      <c r="GIJ50" s="63"/>
      <c r="GIK50" s="63"/>
      <c r="GIL50" s="63"/>
      <c r="GIM50" s="63"/>
      <c r="GIN50" s="63"/>
      <c r="GIO50" s="63"/>
      <c r="GIP50" s="63"/>
      <c r="GIQ50" s="63"/>
      <c r="GIR50" s="63"/>
      <c r="GIS50" s="63"/>
      <c r="GIT50" s="63"/>
      <c r="GIU50" s="63"/>
      <c r="GIV50" s="63"/>
      <c r="GIW50" s="63"/>
      <c r="GIX50" s="63"/>
      <c r="GIY50" s="63"/>
      <c r="GIZ50" s="63"/>
      <c r="GJA50" s="63"/>
      <c r="GJB50" s="63"/>
      <c r="GJC50" s="63"/>
      <c r="GJD50" s="63"/>
      <c r="GJE50" s="63"/>
      <c r="GJF50" s="63"/>
      <c r="GJG50" s="63"/>
      <c r="GJH50" s="63"/>
      <c r="GJI50" s="63"/>
      <c r="GJJ50" s="63"/>
      <c r="GJK50" s="63"/>
      <c r="GJL50" s="63"/>
      <c r="GJM50" s="63"/>
      <c r="GJN50" s="63"/>
      <c r="GJO50" s="63"/>
      <c r="GJP50" s="63"/>
      <c r="GJQ50" s="63"/>
      <c r="GJR50" s="63"/>
      <c r="GJS50" s="63"/>
      <c r="GJT50" s="63"/>
      <c r="GJU50" s="63"/>
      <c r="GJV50" s="63"/>
      <c r="GJW50" s="63"/>
      <c r="GJX50" s="63"/>
      <c r="GJY50" s="63"/>
      <c r="GJZ50" s="63"/>
      <c r="GKA50" s="63"/>
      <c r="GKB50" s="63"/>
      <c r="GKC50" s="63"/>
      <c r="GKD50" s="63"/>
      <c r="GKE50" s="63"/>
      <c r="GKF50" s="63"/>
      <c r="GKG50" s="63"/>
      <c r="GKH50" s="63"/>
      <c r="GKI50" s="63"/>
      <c r="GKJ50" s="63"/>
      <c r="GKK50" s="63"/>
      <c r="GKL50" s="63"/>
      <c r="GKM50" s="63"/>
      <c r="GKN50" s="63"/>
      <c r="GKO50" s="63"/>
      <c r="GKP50" s="63"/>
      <c r="GKQ50" s="63"/>
      <c r="GKR50" s="63"/>
      <c r="GKS50" s="63"/>
      <c r="GKT50" s="63"/>
      <c r="GKU50" s="63"/>
      <c r="GKV50" s="63"/>
      <c r="GKW50" s="63"/>
      <c r="GKX50" s="63"/>
      <c r="GKY50" s="63"/>
      <c r="GKZ50" s="63"/>
      <c r="GLA50" s="63"/>
      <c r="GLB50" s="63"/>
      <c r="GLC50" s="63"/>
      <c r="GLD50" s="63"/>
      <c r="GLE50" s="63"/>
      <c r="GLF50" s="63"/>
      <c r="GLG50" s="63"/>
      <c r="GLH50" s="63"/>
      <c r="GLI50" s="63"/>
      <c r="GLJ50" s="63"/>
      <c r="GLK50" s="63"/>
      <c r="GLL50" s="63"/>
      <c r="GLM50" s="63"/>
      <c r="GLN50" s="63"/>
      <c r="GLO50" s="63"/>
      <c r="GLP50" s="63"/>
      <c r="GLQ50" s="63"/>
      <c r="GLR50" s="63"/>
      <c r="GLS50" s="63"/>
      <c r="GLT50" s="63"/>
      <c r="GLU50" s="63"/>
      <c r="GLV50" s="63"/>
      <c r="GLW50" s="63"/>
      <c r="GLX50" s="63"/>
      <c r="GLY50" s="63"/>
      <c r="GLZ50" s="63"/>
      <c r="GMA50" s="63"/>
      <c r="GMB50" s="63"/>
      <c r="GMC50" s="63"/>
      <c r="GMD50" s="63"/>
      <c r="GME50" s="63"/>
      <c r="GMF50" s="63"/>
      <c r="GMG50" s="63"/>
      <c r="GMH50" s="63"/>
      <c r="GMI50" s="63"/>
      <c r="GMJ50" s="63"/>
      <c r="GMK50" s="63"/>
      <c r="GML50" s="63"/>
      <c r="GMM50" s="63"/>
      <c r="GMN50" s="63"/>
      <c r="GMO50" s="63"/>
      <c r="GMP50" s="63"/>
      <c r="GMQ50" s="63"/>
      <c r="GMR50" s="63"/>
      <c r="GMS50" s="63"/>
      <c r="GMT50" s="63"/>
      <c r="GMU50" s="63"/>
      <c r="GMV50" s="63"/>
      <c r="GMW50" s="63"/>
      <c r="GMX50" s="63"/>
      <c r="GMY50" s="63"/>
      <c r="GMZ50" s="63"/>
      <c r="GNA50" s="63"/>
      <c r="GNB50" s="63"/>
      <c r="GNC50" s="63"/>
      <c r="GND50" s="63"/>
      <c r="GNE50" s="63"/>
      <c r="GNF50" s="63"/>
      <c r="GNG50" s="63"/>
      <c r="GNH50" s="63"/>
      <c r="GNI50" s="63"/>
      <c r="GNJ50" s="63"/>
      <c r="GNK50" s="63"/>
      <c r="GNL50" s="63"/>
      <c r="GNM50" s="63"/>
      <c r="GNN50" s="63"/>
      <c r="GNO50" s="63"/>
      <c r="GNP50" s="63"/>
      <c r="GNQ50" s="63"/>
      <c r="GNR50" s="63"/>
      <c r="GNS50" s="63"/>
      <c r="GNT50" s="63"/>
      <c r="GNU50" s="63"/>
      <c r="GNV50" s="63"/>
      <c r="GNW50" s="63"/>
      <c r="GNX50" s="63"/>
      <c r="GNY50" s="63"/>
      <c r="GNZ50" s="63"/>
      <c r="GOA50" s="63"/>
      <c r="GOB50" s="63"/>
      <c r="GOC50" s="63"/>
      <c r="GOD50" s="63"/>
      <c r="GOE50" s="63"/>
      <c r="GOF50" s="63"/>
      <c r="GOG50" s="63"/>
      <c r="GOH50" s="63"/>
      <c r="GOI50" s="63"/>
      <c r="GOJ50" s="63"/>
      <c r="GOK50" s="63"/>
      <c r="GOL50" s="63"/>
      <c r="GOM50" s="63"/>
      <c r="GON50" s="63"/>
      <c r="GOO50" s="63"/>
      <c r="GOP50" s="63"/>
      <c r="GOQ50" s="63"/>
      <c r="GOR50" s="63"/>
      <c r="GOS50" s="63"/>
      <c r="GOT50" s="63"/>
      <c r="GOU50" s="63"/>
      <c r="GOV50" s="63"/>
      <c r="GOW50" s="63"/>
      <c r="GOX50" s="63"/>
      <c r="GOY50" s="63"/>
      <c r="GOZ50" s="63"/>
      <c r="GPA50" s="63"/>
      <c r="GPB50" s="63"/>
      <c r="GPC50" s="63"/>
      <c r="GPD50" s="63"/>
      <c r="GPE50" s="63"/>
      <c r="GPF50" s="63"/>
      <c r="GPG50" s="63"/>
      <c r="GPH50" s="63"/>
      <c r="GPI50" s="63"/>
      <c r="GPJ50" s="63"/>
      <c r="GPK50" s="63"/>
      <c r="GPL50" s="63"/>
      <c r="GPM50" s="63"/>
      <c r="GPN50" s="63"/>
      <c r="GPO50" s="63"/>
      <c r="GPP50" s="63"/>
      <c r="GPQ50" s="63"/>
      <c r="GPR50" s="63"/>
      <c r="GPS50" s="63"/>
      <c r="GPT50" s="63"/>
      <c r="GPU50" s="63"/>
      <c r="GPV50" s="63"/>
      <c r="GPW50" s="63"/>
      <c r="GPX50" s="63"/>
      <c r="GPY50" s="63"/>
      <c r="GPZ50" s="63"/>
      <c r="GQA50" s="63"/>
      <c r="GQB50" s="63"/>
      <c r="GQC50" s="63"/>
      <c r="GQD50" s="63"/>
      <c r="GQE50" s="63"/>
      <c r="GQF50" s="63"/>
      <c r="GQG50" s="63"/>
      <c r="GQH50" s="63"/>
      <c r="GQI50" s="63"/>
      <c r="GQJ50" s="63"/>
      <c r="GQK50" s="63"/>
      <c r="GQL50" s="63"/>
      <c r="GQM50" s="63"/>
      <c r="GQN50" s="63"/>
      <c r="GQO50" s="63"/>
      <c r="GQP50" s="63"/>
      <c r="GQQ50" s="63"/>
      <c r="GQR50" s="63"/>
      <c r="GQS50" s="63"/>
      <c r="GQT50" s="63"/>
      <c r="GQU50" s="63"/>
      <c r="GQV50" s="63"/>
      <c r="GQW50" s="63"/>
      <c r="GQX50" s="63"/>
      <c r="GQY50" s="63"/>
      <c r="GQZ50" s="63"/>
      <c r="GRA50" s="63"/>
      <c r="GRB50" s="63"/>
      <c r="GRC50" s="63"/>
      <c r="GRD50" s="63"/>
      <c r="GRE50" s="63"/>
      <c r="GRF50" s="63"/>
      <c r="GRG50" s="63"/>
      <c r="GRH50" s="63"/>
      <c r="GRI50" s="63"/>
      <c r="GRJ50" s="63"/>
      <c r="GRK50" s="63"/>
      <c r="GRL50" s="63"/>
      <c r="GRM50" s="63"/>
      <c r="GRN50" s="63"/>
      <c r="GRO50" s="63"/>
      <c r="GRP50" s="63"/>
      <c r="GRQ50" s="63"/>
      <c r="GRR50" s="63"/>
      <c r="GRS50" s="63"/>
      <c r="GRT50" s="63"/>
      <c r="GRU50" s="63"/>
      <c r="GRV50" s="63"/>
      <c r="GRW50" s="63"/>
      <c r="GRX50" s="63"/>
      <c r="GRY50" s="63"/>
      <c r="GRZ50" s="63"/>
      <c r="GSA50" s="63"/>
      <c r="GSB50" s="63"/>
      <c r="GSC50" s="63"/>
      <c r="GSD50" s="63"/>
      <c r="GSE50" s="63"/>
      <c r="GSF50" s="63"/>
      <c r="GSG50" s="63"/>
      <c r="GSH50" s="63"/>
      <c r="GSI50" s="63"/>
      <c r="GSJ50" s="63"/>
      <c r="GSK50" s="63"/>
      <c r="GSL50" s="63"/>
      <c r="GSM50" s="63"/>
      <c r="GSN50" s="63"/>
      <c r="GSO50" s="63"/>
      <c r="GSP50" s="63"/>
      <c r="GSQ50" s="63"/>
      <c r="GSR50" s="63"/>
      <c r="GSS50" s="63"/>
      <c r="GST50" s="63"/>
      <c r="GSU50" s="63"/>
      <c r="GSV50" s="63"/>
      <c r="GSW50" s="63"/>
      <c r="GSX50" s="63"/>
      <c r="GSY50" s="63"/>
      <c r="GSZ50" s="63"/>
      <c r="GTA50" s="63"/>
      <c r="GTB50" s="63"/>
      <c r="GTC50" s="63"/>
      <c r="GTD50" s="63"/>
      <c r="GTE50" s="63"/>
      <c r="GTF50" s="63"/>
      <c r="GTG50" s="63"/>
      <c r="GTH50" s="63"/>
      <c r="GTI50" s="63"/>
      <c r="GTJ50" s="63"/>
      <c r="GTK50" s="63"/>
      <c r="GTL50" s="63"/>
      <c r="GTM50" s="63"/>
      <c r="GTN50" s="63"/>
      <c r="GTO50" s="63"/>
      <c r="GTP50" s="63"/>
      <c r="GTQ50" s="63"/>
      <c r="GTR50" s="63"/>
      <c r="GTS50" s="63"/>
      <c r="GTT50" s="63"/>
      <c r="GTU50" s="63"/>
      <c r="GTV50" s="63"/>
      <c r="GTW50" s="63"/>
      <c r="GTX50" s="63"/>
      <c r="GTY50" s="63"/>
      <c r="GTZ50" s="63"/>
      <c r="GUA50" s="63"/>
      <c r="GUB50" s="63"/>
      <c r="GUC50" s="63"/>
      <c r="GUD50" s="63"/>
      <c r="GUE50" s="63"/>
      <c r="GUF50" s="63"/>
      <c r="GUG50" s="63"/>
      <c r="GUH50" s="63"/>
      <c r="GUI50" s="63"/>
      <c r="GUJ50" s="63"/>
      <c r="GUK50" s="63"/>
      <c r="GUL50" s="63"/>
      <c r="GUM50" s="63"/>
      <c r="GUN50" s="63"/>
      <c r="GUO50" s="63"/>
      <c r="GUP50" s="63"/>
      <c r="GUQ50" s="63"/>
      <c r="GUR50" s="63"/>
      <c r="GUS50" s="63"/>
      <c r="GUT50" s="63"/>
      <c r="GUU50" s="63"/>
      <c r="GUV50" s="63"/>
      <c r="GUW50" s="63"/>
      <c r="GUX50" s="63"/>
      <c r="GUY50" s="63"/>
      <c r="GUZ50" s="63"/>
      <c r="GVA50" s="63"/>
      <c r="GVB50" s="63"/>
      <c r="GVC50" s="63"/>
      <c r="GVD50" s="63"/>
      <c r="GVE50" s="63"/>
      <c r="GVF50" s="63"/>
      <c r="GVG50" s="63"/>
      <c r="GVH50" s="63"/>
      <c r="GVI50" s="63"/>
      <c r="GVJ50" s="63"/>
      <c r="GVK50" s="63"/>
      <c r="GVL50" s="63"/>
      <c r="GVM50" s="63"/>
      <c r="GVN50" s="63"/>
      <c r="GVO50" s="63"/>
      <c r="GVP50" s="63"/>
      <c r="GVQ50" s="63"/>
      <c r="GVR50" s="63"/>
      <c r="GVS50" s="63"/>
      <c r="GVT50" s="63"/>
      <c r="GVU50" s="63"/>
      <c r="GVV50" s="63"/>
      <c r="GVW50" s="63"/>
      <c r="GVX50" s="63"/>
      <c r="GVY50" s="63"/>
      <c r="GVZ50" s="63"/>
      <c r="GWA50" s="63"/>
      <c r="GWB50" s="63"/>
      <c r="GWC50" s="63"/>
      <c r="GWD50" s="63"/>
      <c r="GWE50" s="63"/>
      <c r="GWF50" s="63"/>
      <c r="GWG50" s="63"/>
      <c r="GWH50" s="63"/>
      <c r="GWI50" s="63"/>
      <c r="GWJ50" s="63"/>
      <c r="GWK50" s="63"/>
      <c r="GWL50" s="63"/>
      <c r="GWM50" s="63"/>
      <c r="GWN50" s="63"/>
      <c r="GWO50" s="63"/>
      <c r="GWP50" s="63"/>
      <c r="GWQ50" s="63"/>
      <c r="GWR50" s="63"/>
      <c r="GWS50" s="63"/>
      <c r="GWT50" s="63"/>
      <c r="GWU50" s="63"/>
      <c r="GWV50" s="63"/>
      <c r="GWW50" s="63"/>
      <c r="GWX50" s="63"/>
      <c r="GWY50" s="63"/>
      <c r="GWZ50" s="63"/>
      <c r="GXA50" s="63"/>
      <c r="GXB50" s="63"/>
      <c r="GXC50" s="63"/>
      <c r="GXD50" s="63"/>
      <c r="GXE50" s="63"/>
      <c r="GXF50" s="63"/>
      <c r="GXG50" s="63"/>
      <c r="GXH50" s="63"/>
      <c r="GXI50" s="63"/>
      <c r="GXJ50" s="63"/>
      <c r="GXK50" s="63"/>
      <c r="GXL50" s="63"/>
      <c r="GXM50" s="63"/>
      <c r="GXN50" s="63"/>
      <c r="GXO50" s="63"/>
      <c r="GXP50" s="63"/>
      <c r="GXQ50" s="63"/>
      <c r="GXR50" s="63"/>
      <c r="GXS50" s="63"/>
      <c r="GXT50" s="63"/>
      <c r="GXU50" s="63"/>
      <c r="GXV50" s="63"/>
      <c r="GXW50" s="63"/>
      <c r="GXX50" s="63"/>
      <c r="GXY50" s="63"/>
      <c r="GXZ50" s="63"/>
      <c r="GYA50" s="63"/>
      <c r="GYB50" s="63"/>
      <c r="GYC50" s="63"/>
      <c r="GYD50" s="63"/>
      <c r="GYE50" s="63"/>
      <c r="GYF50" s="63"/>
      <c r="GYG50" s="63"/>
      <c r="GYH50" s="63"/>
      <c r="GYI50" s="63"/>
      <c r="GYJ50" s="63"/>
      <c r="GYK50" s="63"/>
      <c r="GYL50" s="63"/>
      <c r="GYM50" s="63"/>
      <c r="GYN50" s="63"/>
      <c r="GYO50" s="63"/>
      <c r="GYP50" s="63"/>
      <c r="GYQ50" s="63"/>
      <c r="GYR50" s="63"/>
      <c r="GYS50" s="63"/>
      <c r="GYT50" s="63"/>
      <c r="GYU50" s="63"/>
      <c r="GYV50" s="63"/>
      <c r="GYW50" s="63"/>
      <c r="GYX50" s="63"/>
      <c r="GYY50" s="63"/>
      <c r="GYZ50" s="63"/>
      <c r="GZA50" s="63"/>
      <c r="GZB50" s="63"/>
      <c r="GZC50" s="63"/>
      <c r="GZD50" s="63"/>
      <c r="GZE50" s="63"/>
      <c r="GZF50" s="63"/>
      <c r="GZG50" s="63"/>
      <c r="GZH50" s="63"/>
      <c r="GZI50" s="63"/>
      <c r="GZJ50" s="63"/>
      <c r="GZK50" s="63"/>
      <c r="GZL50" s="63"/>
      <c r="GZM50" s="63"/>
      <c r="GZN50" s="63"/>
      <c r="GZO50" s="63"/>
      <c r="GZP50" s="63"/>
      <c r="GZQ50" s="63"/>
      <c r="GZR50" s="63"/>
      <c r="GZS50" s="63"/>
      <c r="GZT50" s="63"/>
      <c r="GZU50" s="63"/>
      <c r="GZV50" s="63"/>
      <c r="GZW50" s="63"/>
      <c r="GZX50" s="63"/>
      <c r="GZY50" s="63"/>
      <c r="GZZ50" s="63"/>
      <c r="HAA50" s="63"/>
      <c r="HAB50" s="63"/>
      <c r="HAC50" s="63"/>
      <c r="HAD50" s="63"/>
      <c r="HAE50" s="63"/>
      <c r="HAF50" s="63"/>
      <c r="HAG50" s="63"/>
      <c r="HAH50" s="63"/>
      <c r="HAI50" s="63"/>
      <c r="HAJ50" s="63"/>
      <c r="HAK50" s="63"/>
      <c r="HAL50" s="63"/>
      <c r="HAM50" s="63"/>
      <c r="HAN50" s="63"/>
      <c r="HAO50" s="63"/>
      <c r="HAP50" s="63"/>
      <c r="HAQ50" s="63"/>
      <c r="HAR50" s="63"/>
      <c r="HAS50" s="63"/>
      <c r="HAT50" s="63"/>
      <c r="HAU50" s="63"/>
      <c r="HAV50" s="63"/>
      <c r="HAW50" s="63"/>
      <c r="HAX50" s="63"/>
      <c r="HAY50" s="63"/>
      <c r="HAZ50" s="63"/>
      <c r="HBA50" s="63"/>
      <c r="HBB50" s="63"/>
      <c r="HBC50" s="63"/>
      <c r="HBD50" s="63"/>
      <c r="HBE50" s="63"/>
      <c r="HBF50" s="63"/>
      <c r="HBG50" s="63"/>
      <c r="HBH50" s="63"/>
      <c r="HBI50" s="63"/>
      <c r="HBJ50" s="63"/>
      <c r="HBK50" s="63"/>
      <c r="HBL50" s="63"/>
      <c r="HBM50" s="63"/>
      <c r="HBN50" s="63"/>
      <c r="HBO50" s="63"/>
      <c r="HBP50" s="63"/>
      <c r="HBQ50" s="63"/>
      <c r="HBR50" s="63"/>
      <c r="HBS50" s="63"/>
      <c r="HBT50" s="63"/>
      <c r="HBU50" s="63"/>
      <c r="HBV50" s="63"/>
      <c r="HBW50" s="63"/>
      <c r="HBX50" s="63"/>
      <c r="HBY50" s="63"/>
      <c r="HBZ50" s="63"/>
      <c r="HCA50" s="63"/>
      <c r="HCB50" s="63"/>
      <c r="HCC50" s="63"/>
      <c r="HCD50" s="63"/>
      <c r="HCE50" s="63"/>
      <c r="HCF50" s="63"/>
      <c r="HCG50" s="63"/>
      <c r="HCH50" s="63"/>
      <c r="HCI50" s="63"/>
      <c r="HCJ50" s="63"/>
      <c r="HCK50" s="63"/>
      <c r="HCL50" s="63"/>
      <c r="HCM50" s="63"/>
      <c r="HCN50" s="63"/>
      <c r="HCO50" s="63"/>
      <c r="HCP50" s="63"/>
      <c r="HCQ50" s="63"/>
      <c r="HCR50" s="63"/>
      <c r="HCS50" s="63"/>
      <c r="HCT50" s="63"/>
      <c r="HCU50" s="63"/>
      <c r="HCV50" s="63"/>
      <c r="HCW50" s="63"/>
      <c r="HCX50" s="63"/>
      <c r="HCY50" s="63"/>
      <c r="HCZ50" s="63"/>
      <c r="HDA50" s="63"/>
      <c r="HDB50" s="63"/>
      <c r="HDC50" s="63"/>
      <c r="HDD50" s="63"/>
      <c r="HDE50" s="63"/>
      <c r="HDF50" s="63"/>
      <c r="HDG50" s="63"/>
      <c r="HDH50" s="63"/>
      <c r="HDI50" s="63"/>
      <c r="HDJ50" s="63"/>
      <c r="HDK50" s="63"/>
      <c r="HDL50" s="63"/>
      <c r="HDM50" s="63"/>
      <c r="HDN50" s="63"/>
      <c r="HDO50" s="63"/>
      <c r="HDP50" s="63"/>
      <c r="HDQ50" s="63"/>
      <c r="HDR50" s="63"/>
      <c r="HDS50" s="63"/>
      <c r="HDT50" s="63"/>
      <c r="HDU50" s="63"/>
      <c r="HDV50" s="63"/>
      <c r="HDW50" s="63"/>
      <c r="HDX50" s="63"/>
      <c r="HDY50" s="63"/>
      <c r="HDZ50" s="63"/>
      <c r="HEA50" s="63"/>
      <c r="HEB50" s="63"/>
      <c r="HEC50" s="63"/>
      <c r="HED50" s="63"/>
      <c r="HEE50" s="63"/>
      <c r="HEF50" s="63"/>
      <c r="HEG50" s="63"/>
      <c r="HEH50" s="63"/>
      <c r="HEI50" s="63"/>
      <c r="HEJ50" s="63"/>
      <c r="HEK50" s="63"/>
      <c r="HEL50" s="63"/>
      <c r="HEM50" s="63"/>
      <c r="HEN50" s="63"/>
      <c r="HEO50" s="63"/>
      <c r="HEP50" s="63"/>
      <c r="HEQ50" s="63"/>
      <c r="HER50" s="63"/>
      <c r="HES50" s="63"/>
      <c r="HET50" s="63"/>
      <c r="HEU50" s="63"/>
      <c r="HEV50" s="63"/>
      <c r="HEW50" s="63"/>
      <c r="HEX50" s="63"/>
      <c r="HEY50" s="63"/>
      <c r="HEZ50" s="63"/>
      <c r="HFA50" s="63"/>
      <c r="HFB50" s="63"/>
      <c r="HFC50" s="63"/>
      <c r="HFD50" s="63"/>
      <c r="HFE50" s="63"/>
      <c r="HFF50" s="63"/>
      <c r="HFG50" s="63"/>
      <c r="HFH50" s="63"/>
      <c r="HFI50" s="63"/>
      <c r="HFJ50" s="63"/>
      <c r="HFK50" s="63"/>
      <c r="HFL50" s="63"/>
      <c r="HFM50" s="63"/>
      <c r="HFN50" s="63"/>
      <c r="HFO50" s="63"/>
      <c r="HFP50" s="63"/>
      <c r="HFQ50" s="63"/>
      <c r="HFR50" s="63"/>
      <c r="HFS50" s="63"/>
      <c r="HFT50" s="63"/>
      <c r="HFU50" s="63"/>
      <c r="HFV50" s="63"/>
      <c r="HFW50" s="63"/>
      <c r="HFX50" s="63"/>
      <c r="HFY50" s="63"/>
      <c r="HFZ50" s="63"/>
      <c r="HGA50" s="63"/>
      <c r="HGB50" s="63"/>
      <c r="HGC50" s="63"/>
      <c r="HGD50" s="63"/>
      <c r="HGE50" s="63"/>
      <c r="HGF50" s="63"/>
      <c r="HGG50" s="63"/>
      <c r="HGH50" s="63"/>
      <c r="HGI50" s="63"/>
      <c r="HGJ50" s="63"/>
      <c r="HGK50" s="63"/>
      <c r="HGL50" s="63"/>
      <c r="HGM50" s="63"/>
      <c r="HGN50" s="63"/>
      <c r="HGO50" s="63"/>
      <c r="HGP50" s="63"/>
      <c r="HGQ50" s="63"/>
      <c r="HGR50" s="63"/>
      <c r="HGS50" s="63"/>
      <c r="HGT50" s="63"/>
      <c r="HGU50" s="63"/>
      <c r="HGV50" s="63"/>
      <c r="HGW50" s="63"/>
      <c r="HGX50" s="63"/>
      <c r="HGY50" s="63"/>
      <c r="HGZ50" s="63"/>
      <c r="HHA50" s="63"/>
      <c r="HHB50" s="63"/>
      <c r="HHC50" s="63"/>
      <c r="HHD50" s="63"/>
      <c r="HHE50" s="63"/>
      <c r="HHF50" s="63"/>
      <c r="HHG50" s="63"/>
      <c r="HHH50" s="63"/>
      <c r="HHI50" s="63"/>
      <c r="HHJ50" s="63"/>
      <c r="HHK50" s="63"/>
      <c r="HHL50" s="63"/>
      <c r="HHM50" s="63"/>
      <c r="HHN50" s="63"/>
      <c r="HHO50" s="63"/>
      <c r="HHP50" s="63"/>
      <c r="HHQ50" s="63"/>
      <c r="HHR50" s="63"/>
      <c r="HHS50" s="63"/>
      <c r="HHT50" s="63"/>
      <c r="HHU50" s="63"/>
      <c r="HHV50" s="63"/>
      <c r="HHW50" s="63"/>
      <c r="HHX50" s="63"/>
      <c r="HHY50" s="63"/>
      <c r="HHZ50" s="63"/>
      <c r="HIA50" s="63"/>
      <c r="HIB50" s="63"/>
      <c r="HIC50" s="63"/>
      <c r="HID50" s="63"/>
      <c r="HIE50" s="63"/>
      <c r="HIF50" s="63"/>
      <c r="HIG50" s="63"/>
      <c r="HIH50" s="63"/>
      <c r="HII50" s="63"/>
      <c r="HIJ50" s="63"/>
      <c r="HIK50" s="63"/>
      <c r="HIL50" s="63"/>
      <c r="HIM50" s="63"/>
      <c r="HIN50" s="63"/>
      <c r="HIO50" s="63"/>
      <c r="HIP50" s="63"/>
      <c r="HIQ50" s="63"/>
      <c r="HIR50" s="63"/>
      <c r="HIS50" s="63"/>
      <c r="HIT50" s="63"/>
      <c r="HIU50" s="63"/>
      <c r="HIV50" s="63"/>
      <c r="HIW50" s="63"/>
      <c r="HIX50" s="63"/>
      <c r="HIY50" s="63"/>
      <c r="HIZ50" s="63"/>
      <c r="HJA50" s="63"/>
      <c r="HJB50" s="63"/>
      <c r="HJC50" s="63"/>
      <c r="HJD50" s="63"/>
      <c r="HJE50" s="63"/>
      <c r="HJF50" s="63"/>
      <c r="HJG50" s="63"/>
      <c r="HJH50" s="63"/>
      <c r="HJI50" s="63"/>
      <c r="HJJ50" s="63"/>
      <c r="HJK50" s="63"/>
      <c r="HJL50" s="63"/>
      <c r="HJM50" s="63"/>
      <c r="HJN50" s="63"/>
      <c r="HJO50" s="63"/>
      <c r="HJP50" s="63"/>
      <c r="HJQ50" s="63"/>
      <c r="HJR50" s="63"/>
      <c r="HJS50" s="63"/>
      <c r="HJT50" s="63"/>
      <c r="HJU50" s="63"/>
      <c r="HJV50" s="63"/>
      <c r="HJW50" s="63"/>
      <c r="HJX50" s="63"/>
      <c r="HJY50" s="63"/>
      <c r="HJZ50" s="63"/>
      <c r="HKA50" s="63"/>
      <c r="HKB50" s="63"/>
      <c r="HKC50" s="63"/>
      <c r="HKD50" s="63"/>
      <c r="HKE50" s="63"/>
      <c r="HKF50" s="63"/>
      <c r="HKG50" s="63"/>
      <c r="HKH50" s="63"/>
      <c r="HKI50" s="63"/>
      <c r="HKJ50" s="63"/>
      <c r="HKK50" s="63"/>
      <c r="HKL50" s="63"/>
      <c r="HKM50" s="63"/>
      <c r="HKN50" s="63"/>
      <c r="HKO50" s="63"/>
      <c r="HKP50" s="63"/>
      <c r="HKQ50" s="63"/>
      <c r="HKR50" s="63"/>
      <c r="HKS50" s="63"/>
      <c r="HKT50" s="63"/>
      <c r="HKU50" s="63"/>
      <c r="HKV50" s="63"/>
      <c r="HKW50" s="63"/>
      <c r="HKX50" s="63"/>
      <c r="HKY50" s="63"/>
      <c r="HKZ50" s="63"/>
      <c r="HLA50" s="63"/>
      <c r="HLB50" s="63"/>
      <c r="HLC50" s="63"/>
      <c r="HLD50" s="63"/>
      <c r="HLE50" s="63"/>
      <c r="HLF50" s="63"/>
      <c r="HLG50" s="63"/>
      <c r="HLH50" s="63"/>
      <c r="HLI50" s="63"/>
      <c r="HLJ50" s="63"/>
      <c r="HLK50" s="63"/>
      <c r="HLL50" s="63"/>
      <c r="HLM50" s="63"/>
      <c r="HLN50" s="63"/>
      <c r="HLO50" s="63"/>
      <c r="HLP50" s="63"/>
      <c r="HLQ50" s="63"/>
      <c r="HLR50" s="63"/>
      <c r="HLS50" s="63"/>
      <c r="HLT50" s="63"/>
      <c r="HLU50" s="63"/>
      <c r="HLV50" s="63"/>
      <c r="HLW50" s="63"/>
      <c r="HLX50" s="63"/>
      <c r="HLY50" s="63"/>
      <c r="HLZ50" s="63"/>
      <c r="HMA50" s="63"/>
      <c r="HMB50" s="63"/>
      <c r="HMC50" s="63"/>
      <c r="HMD50" s="63"/>
      <c r="HME50" s="63"/>
      <c r="HMF50" s="63"/>
      <c r="HMG50" s="63"/>
      <c r="HMH50" s="63"/>
      <c r="HMI50" s="63"/>
      <c r="HMJ50" s="63"/>
      <c r="HMK50" s="63"/>
      <c r="HML50" s="63"/>
      <c r="HMM50" s="63"/>
      <c r="HMN50" s="63"/>
      <c r="HMO50" s="63"/>
      <c r="HMP50" s="63"/>
      <c r="HMQ50" s="63"/>
      <c r="HMR50" s="63"/>
      <c r="HMS50" s="63"/>
      <c r="HMT50" s="63"/>
      <c r="HMU50" s="63"/>
      <c r="HMV50" s="63"/>
      <c r="HMW50" s="63"/>
      <c r="HMX50" s="63"/>
      <c r="HMY50" s="63"/>
      <c r="HMZ50" s="63"/>
      <c r="HNA50" s="63"/>
      <c r="HNB50" s="63"/>
      <c r="HNC50" s="63"/>
      <c r="HND50" s="63"/>
      <c r="HNE50" s="63"/>
      <c r="HNF50" s="63"/>
      <c r="HNG50" s="63"/>
      <c r="HNH50" s="63"/>
      <c r="HNI50" s="63"/>
      <c r="HNJ50" s="63"/>
      <c r="HNK50" s="63"/>
      <c r="HNL50" s="63"/>
      <c r="HNM50" s="63"/>
      <c r="HNN50" s="63"/>
      <c r="HNO50" s="63"/>
      <c r="HNP50" s="63"/>
      <c r="HNQ50" s="63"/>
      <c r="HNR50" s="63"/>
      <c r="HNS50" s="63"/>
      <c r="HNT50" s="63"/>
      <c r="HNU50" s="63"/>
      <c r="HNV50" s="63"/>
      <c r="HNW50" s="63"/>
      <c r="HNX50" s="63"/>
      <c r="HNY50" s="63"/>
      <c r="HNZ50" s="63"/>
      <c r="HOA50" s="63"/>
      <c r="HOB50" s="63"/>
      <c r="HOC50" s="63"/>
      <c r="HOD50" s="63"/>
      <c r="HOE50" s="63"/>
      <c r="HOF50" s="63"/>
      <c r="HOG50" s="63"/>
      <c r="HOH50" s="63"/>
      <c r="HOI50" s="63"/>
      <c r="HOJ50" s="63"/>
      <c r="HOK50" s="63"/>
      <c r="HOL50" s="63"/>
      <c r="HOM50" s="63"/>
      <c r="HON50" s="63"/>
      <c r="HOO50" s="63"/>
      <c r="HOP50" s="63"/>
      <c r="HOQ50" s="63"/>
      <c r="HOR50" s="63"/>
      <c r="HOS50" s="63"/>
      <c r="HOT50" s="63"/>
      <c r="HOU50" s="63"/>
      <c r="HOV50" s="63"/>
      <c r="HOW50" s="63"/>
      <c r="HOX50" s="63"/>
      <c r="HOY50" s="63"/>
      <c r="HOZ50" s="63"/>
      <c r="HPA50" s="63"/>
      <c r="HPB50" s="63"/>
      <c r="HPC50" s="63"/>
      <c r="HPD50" s="63"/>
      <c r="HPE50" s="63"/>
      <c r="HPF50" s="63"/>
      <c r="HPG50" s="63"/>
      <c r="HPH50" s="63"/>
      <c r="HPI50" s="63"/>
      <c r="HPJ50" s="63"/>
      <c r="HPK50" s="63"/>
      <c r="HPL50" s="63"/>
      <c r="HPM50" s="63"/>
      <c r="HPN50" s="63"/>
      <c r="HPO50" s="63"/>
      <c r="HPP50" s="63"/>
      <c r="HPQ50" s="63"/>
      <c r="HPR50" s="63"/>
      <c r="HPS50" s="63"/>
      <c r="HPT50" s="63"/>
      <c r="HPU50" s="63"/>
      <c r="HPV50" s="63"/>
      <c r="HPW50" s="63"/>
      <c r="HPX50" s="63"/>
      <c r="HPY50" s="63"/>
      <c r="HPZ50" s="63"/>
      <c r="HQA50" s="63"/>
      <c r="HQB50" s="63"/>
      <c r="HQC50" s="63"/>
      <c r="HQD50" s="63"/>
      <c r="HQE50" s="63"/>
      <c r="HQF50" s="63"/>
      <c r="HQG50" s="63"/>
      <c r="HQH50" s="63"/>
      <c r="HQI50" s="63"/>
      <c r="HQJ50" s="63"/>
      <c r="HQK50" s="63"/>
      <c r="HQL50" s="63"/>
      <c r="HQM50" s="63"/>
      <c r="HQN50" s="63"/>
      <c r="HQO50" s="63"/>
      <c r="HQP50" s="63"/>
      <c r="HQQ50" s="63"/>
      <c r="HQR50" s="63"/>
      <c r="HQS50" s="63"/>
      <c r="HQT50" s="63"/>
      <c r="HQU50" s="63"/>
      <c r="HQV50" s="63"/>
      <c r="HQW50" s="63"/>
      <c r="HQX50" s="63"/>
      <c r="HQY50" s="63"/>
      <c r="HQZ50" s="63"/>
      <c r="HRA50" s="63"/>
      <c r="HRB50" s="63"/>
      <c r="HRC50" s="63"/>
      <c r="HRD50" s="63"/>
      <c r="HRE50" s="63"/>
      <c r="HRF50" s="63"/>
      <c r="HRG50" s="63"/>
      <c r="HRH50" s="63"/>
      <c r="HRI50" s="63"/>
      <c r="HRJ50" s="63"/>
      <c r="HRK50" s="63"/>
      <c r="HRL50" s="63"/>
      <c r="HRM50" s="63"/>
      <c r="HRN50" s="63"/>
      <c r="HRO50" s="63"/>
      <c r="HRP50" s="63"/>
      <c r="HRQ50" s="63"/>
      <c r="HRR50" s="63"/>
      <c r="HRS50" s="63"/>
      <c r="HRT50" s="63"/>
      <c r="HRU50" s="63"/>
      <c r="HRV50" s="63"/>
      <c r="HRW50" s="63"/>
      <c r="HRX50" s="63"/>
      <c r="HRY50" s="63"/>
      <c r="HRZ50" s="63"/>
      <c r="HSA50" s="63"/>
      <c r="HSB50" s="63"/>
      <c r="HSC50" s="63"/>
      <c r="HSD50" s="63"/>
      <c r="HSE50" s="63"/>
      <c r="HSF50" s="63"/>
      <c r="HSG50" s="63"/>
      <c r="HSH50" s="63"/>
      <c r="HSI50" s="63"/>
      <c r="HSJ50" s="63"/>
      <c r="HSK50" s="63"/>
      <c r="HSL50" s="63"/>
      <c r="HSM50" s="63"/>
      <c r="HSN50" s="63"/>
      <c r="HSO50" s="63"/>
      <c r="HSP50" s="63"/>
      <c r="HSQ50" s="63"/>
      <c r="HSR50" s="63"/>
      <c r="HSS50" s="63"/>
      <c r="HST50" s="63"/>
      <c r="HSU50" s="63"/>
      <c r="HSV50" s="63"/>
      <c r="HSW50" s="63"/>
      <c r="HSX50" s="63"/>
      <c r="HSY50" s="63"/>
      <c r="HSZ50" s="63"/>
      <c r="HTA50" s="63"/>
      <c r="HTB50" s="63"/>
      <c r="HTC50" s="63"/>
      <c r="HTD50" s="63"/>
      <c r="HTE50" s="63"/>
      <c r="HTF50" s="63"/>
      <c r="HTG50" s="63"/>
      <c r="HTH50" s="63"/>
      <c r="HTI50" s="63"/>
      <c r="HTJ50" s="63"/>
      <c r="HTK50" s="63"/>
      <c r="HTL50" s="63"/>
      <c r="HTM50" s="63"/>
      <c r="HTN50" s="63"/>
      <c r="HTO50" s="63"/>
      <c r="HTP50" s="63"/>
      <c r="HTQ50" s="63"/>
      <c r="HTR50" s="63"/>
      <c r="HTS50" s="63"/>
      <c r="HTT50" s="63"/>
      <c r="HTU50" s="63"/>
      <c r="HTV50" s="63"/>
      <c r="HTW50" s="63"/>
      <c r="HTX50" s="63"/>
      <c r="HTY50" s="63"/>
      <c r="HTZ50" s="63"/>
      <c r="HUA50" s="63"/>
      <c r="HUB50" s="63"/>
      <c r="HUC50" s="63"/>
      <c r="HUD50" s="63"/>
      <c r="HUE50" s="63"/>
      <c r="HUF50" s="63"/>
      <c r="HUG50" s="63"/>
      <c r="HUH50" s="63"/>
      <c r="HUI50" s="63"/>
      <c r="HUJ50" s="63"/>
      <c r="HUK50" s="63"/>
      <c r="HUL50" s="63"/>
      <c r="HUM50" s="63"/>
      <c r="HUN50" s="63"/>
      <c r="HUO50" s="63"/>
      <c r="HUP50" s="63"/>
      <c r="HUQ50" s="63"/>
      <c r="HUR50" s="63"/>
      <c r="HUS50" s="63"/>
      <c r="HUT50" s="63"/>
      <c r="HUU50" s="63"/>
      <c r="HUV50" s="63"/>
      <c r="HUW50" s="63"/>
      <c r="HUX50" s="63"/>
      <c r="HUY50" s="63"/>
      <c r="HUZ50" s="63"/>
      <c r="HVA50" s="63"/>
      <c r="HVB50" s="63"/>
      <c r="HVC50" s="63"/>
      <c r="HVD50" s="63"/>
      <c r="HVE50" s="63"/>
      <c r="HVF50" s="63"/>
      <c r="HVG50" s="63"/>
      <c r="HVH50" s="63"/>
      <c r="HVI50" s="63"/>
      <c r="HVJ50" s="63"/>
      <c r="HVK50" s="63"/>
      <c r="HVL50" s="63"/>
      <c r="HVM50" s="63"/>
      <c r="HVN50" s="63"/>
      <c r="HVO50" s="63"/>
      <c r="HVP50" s="63"/>
      <c r="HVQ50" s="63"/>
      <c r="HVR50" s="63"/>
      <c r="HVS50" s="63"/>
      <c r="HVT50" s="63"/>
      <c r="HVU50" s="63"/>
      <c r="HVV50" s="63"/>
      <c r="HVW50" s="63"/>
      <c r="HVX50" s="63"/>
      <c r="HVY50" s="63"/>
      <c r="HVZ50" s="63"/>
      <c r="HWA50" s="63"/>
      <c r="HWB50" s="63"/>
      <c r="HWC50" s="63"/>
      <c r="HWD50" s="63"/>
      <c r="HWE50" s="63"/>
      <c r="HWF50" s="63"/>
      <c r="HWG50" s="63"/>
      <c r="HWH50" s="63"/>
      <c r="HWI50" s="63"/>
      <c r="HWJ50" s="63"/>
      <c r="HWK50" s="63"/>
      <c r="HWL50" s="63"/>
      <c r="HWM50" s="63"/>
      <c r="HWN50" s="63"/>
      <c r="HWO50" s="63"/>
      <c r="HWP50" s="63"/>
      <c r="HWQ50" s="63"/>
      <c r="HWR50" s="63"/>
      <c r="HWS50" s="63"/>
      <c r="HWT50" s="63"/>
      <c r="HWU50" s="63"/>
      <c r="HWV50" s="63"/>
      <c r="HWW50" s="63"/>
      <c r="HWX50" s="63"/>
      <c r="HWY50" s="63"/>
      <c r="HWZ50" s="63"/>
      <c r="HXA50" s="63"/>
      <c r="HXB50" s="63"/>
      <c r="HXC50" s="63"/>
      <c r="HXD50" s="63"/>
      <c r="HXE50" s="63"/>
      <c r="HXF50" s="63"/>
      <c r="HXG50" s="63"/>
      <c r="HXH50" s="63"/>
      <c r="HXI50" s="63"/>
      <c r="HXJ50" s="63"/>
      <c r="HXK50" s="63"/>
      <c r="HXL50" s="63"/>
      <c r="HXM50" s="63"/>
      <c r="HXN50" s="63"/>
      <c r="HXO50" s="63"/>
      <c r="HXP50" s="63"/>
      <c r="HXQ50" s="63"/>
      <c r="HXR50" s="63"/>
      <c r="HXS50" s="63"/>
      <c r="HXT50" s="63"/>
      <c r="HXU50" s="63"/>
      <c r="HXV50" s="63"/>
      <c r="HXW50" s="63"/>
      <c r="HXX50" s="63"/>
      <c r="HXY50" s="63"/>
      <c r="HXZ50" s="63"/>
      <c r="HYA50" s="63"/>
      <c r="HYB50" s="63"/>
      <c r="HYC50" s="63"/>
      <c r="HYD50" s="63"/>
      <c r="HYE50" s="63"/>
      <c r="HYF50" s="63"/>
      <c r="HYG50" s="63"/>
      <c r="HYH50" s="63"/>
      <c r="HYI50" s="63"/>
      <c r="HYJ50" s="63"/>
      <c r="HYK50" s="63"/>
      <c r="HYL50" s="63"/>
      <c r="HYM50" s="63"/>
      <c r="HYN50" s="63"/>
      <c r="HYO50" s="63"/>
      <c r="HYP50" s="63"/>
      <c r="HYQ50" s="63"/>
      <c r="HYR50" s="63"/>
      <c r="HYS50" s="63"/>
      <c r="HYT50" s="63"/>
      <c r="HYU50" s="63"/>
      <c r="HYV50" s="63"/>
      <c r="HYW50" s="63"/>
      <c r="HYX50" s="63"/>
      <c r="HYY50" s="63"/>
      <c r="HYZ50" s="63"/>
      <c r="HZA50" s="63"/>
      <c r="HZB50" s="63"/>
      <c r="HZC50" s="63"/>
      <c r="HZD50" s="63"/>
      <c r="HZE50" s="63"/>
      <c r="HZF50" s="63"/>
      <c r="HZG50" s="63"/>
      <c r="HZH50" s="63"/>
      <c r="HZI50" s="63"/>
      <c r="HZJ50" s="63"/>
      <c r="HZK50" s="63"/>
      <c r="HZL50" s="63"/>
      <c r="HZM50" s="63"/>
      <c r="HZN50" s="63"/>
      <c r="HZO50" s="63"/>
      <c r="HZP50" s="63"/>
      <c r="HZQ50" s="63"/>
      <c r="HZR50" s="63"/>
      <c r="HZS50" s="63"/>
      <c r="HZT50" s="63"/>
      <c r="HZU50" s="63"/>
      <c r="HZV50" s="63"/>
      <c r="HZW50" s="63"/>
      <c r="HZX50" s="63"/>
      <c r="HZY50" s="63"/>
      <c r="HZZ50" s="63"/>
      <c r="IAA50" s="63"/>
      <c r="IAB50" s="63"/>
      <c r="IAC50" s="63"/>
      <c r="IAD50" s="63"/>
      <c r="IAE50" s="63"/>
      <c r="IAF50" s="63"/>
      <c r="IAG50" s="63"/>
      <c r="IAH50" s="63"/>
      <c r="IAI50" s="63"/>
      <c r="IAJ50" s="63"/>
      <c r="IAK50" s="63"/>
      <c r="IAL50" s="63"/>
      <c r="IAM50" s="63"/>
      <c r="IAN50" s="63"/>
      <c r="IAO50" s="63"/>
      <c r="IAP50" s="63"/>
      <c r="IAQ50" s="63"/>
      <c r="IAR50" s="63"/>
      <c r="IAS50" s="63"/>
      <c r="IAT50" s="63"/>
      <c r="IAU50" s="63"/>
      <c r="IAV50" s="63"/>
      <c r="IAW50" s="63"/>
      <c r="IAX50" s="63"/>
      <c r="IAY50" s="63"/>
      <c r="IAZ50" s="63"/>
      <c r="IBA50" s="63"/>
      <c r="IBB50" s="63"/>
      <c r="IBC50" s="63"/>
      <c r="IBD50" s="63"/>
      <c r="IBE50" s="63"/>
      <c r="IBF50" s="63"/>
      <c r="IBG50" s="63"/>
      <c r="IBH50" s="63"/>
      <c r="IBI50" s="63"/>
      <c r="IBJ50" s="63"/>
      <c r="IBK50" s="63"/>
      <c r="IBL50" s="63"/>
      <c r="IBM50" s="63"/>
      <c r="IBN50" s="63"/>
      <c r="IBO50" s="63"/>
      <c r="IBP50" s="63"/>
      <c r="IBQ50" s="63"/>
      <c r="IBR50" s="63"/>
      <c r="IBS50" s="63"/>
      <c r="IBT50" s="63"/>
      <c r="IBU50" s="63"/>
      <c r="IBV50" s="63"/>
      <c r="IBW50" s="63"/>
      <c r="IBX50" s="63"/>
      <c r="IBY50" s="63"/>
      <c r="IBZ50" s="63"/>
      <c r="ICA50" s="63"/>
      <c r="ICB50" s="63"/>
      <c r="ICC50" s="63"/>
      <c r="ICD50" s="63"/>
      <c r="ICE50" s="63"/>
      <c r="ICF50" s="63"/>
      <c r="ICG50" s="63"/>
      <c r="ICH50" s="63"/>
      <c r="ICI50" s="63"/>
      <c r="ICJ50" s="63"/>
      <c r="ICK50" s="63"/>
      <c r="ICL50" s="63"/>
      <c r="ICM50" s="63"/>
      <c r="ICN50" s="63"/>
      <c r="ICO50" s="63"/>
      <c r="ICP50" s="63"/>
      <c r="ICQ50" s="63"/>
      <c r="ICR50" s="63"/>
      <c r="ICS50" s="63"/>
      <c r="ICT50" s="63"/>
      <c r="ICU50" s="63"/>
      <c r="ICV50" s="63"/>
      <c r="ICW50" s="63"/>
      <c r="ICX50" s="63"/>
      <c r="ICY50" s="63"/>
      <c r="ICZ50" s="63"/>
      <c r="IDA50" s="63"/>
      <c r="IDB50" s="63"/>
      <c r="IDC50" s="63"/>
      <c r="IDD50" s="63"/>
      <c r="IDE50" s="63"/>
      <c r="IDF50" s="63"/>
      <c r="IDG50" s="63"/>
      <c r="IDH50" s="63"/>
      <c r="IDI50" s="63"/>
      <c r="IDJ50" s="63"/>
      <c r="IDK50" s="63"/>
      <c r="IDL50" s="63"/>
      <c r="IDM50" s="63"/>
      <c r="IDN50" s="63"/>
      <c r="IDO50" s="63"/>
      <c r="IDP50" s="63"/>
      <c r="IDQ50" s="63"/>
      <c r="IDR50" s="63"/>
      <c r="IDS50" s="63"/>
      <c r="IDT50" s="63"/>
      <c r="IDU50" s="63"/>
      <c r="IDV50" s="63"/>
      <c r="IDW50" s="63"/>
      <c r="IDX50" s="63"/>
      <c r="IDY50" s="63"/>
      <c r="IDZ50" s="63"/>
      <c r="IEA50" s="63"/>
      <c r="IEB50" s="63"/>
      <c r="IEC50" s="63"/>
      <c r="IED50" s="63"/>
      <c r="IEE50" s="63"/>
      <c r="IEF50" s="63"/>
      <c r="IEG50" s="63"/>
      <c r="IEH50" s="63"/>
      <c r="IEI50" s="63"/>
      <c r="IEJ50" s="63"/>
      <c r="IEK50" s="63"/>
      <c r="IEL50" s="63"/>
      <c r="IEM50" s="63"/>
      <c r="IEN50" s="63"/>
      <c r="IEO50" s="63"/>
      <c r="IEP50" s="63"/>
      <c r="IEQ50" s="63"/>
      <c r="IER50" s="63"/>
      <c r="IES50" s="63"/>
      <c r="IET50" s="63"/>
      <c r="IEU50" s="63"/>
      <c r="IEV50" s="63"/>
      <c r="IEW50" s="63"/>
      <c r="IEX50" s="63"/>
      <c r="IEY50" s="63"/>
      <c r="IEZ50" s="63"/>
      <c r="IFA50" s="63"/>
      <c r="IFB50" s="63"/>
      <c r="IFC50" s="63"/>
      <c r="IFD50" s="63"/>
      <c r="IFE50" s="63"/>
      <c r="IFF50" s="63"/>
      <c r="IFG50" s="63"/>
      <c r="IFH50" s="63"/>
      <c r="IFI50" s="63"/>
      <c r="IFJ50" s="63"/>
      <c r="IFK50" s="63"/>
      <c r="IFL50" s="63"/>
      <c r="IFM50" s="63"/>
      <c r="IFN50" s="63"/>
      <c r="IFO50" s="63"/>
      <c r="IFP50" s="63"/>
      <c r="IFQ50" s="63"/>
      <c r="IFR50" s="63"/>
      <c r="IFS50" s="63"/>
      <c r="IFT50" s="63"/>
      <c r="IFU50" s="63"/>
      <c r="IFV50" s="63"/>
      <c r="IFW50" s="63"/>
      <c r="IFX50" s="63"/>
      <c r="IFY50" s="63"/>
      <c r="IFZ50" s="63"/>
      <c r="IGA50" s="63"/>
      <c r="IGB50" s="63"/>
      <c r="IGC50" s="63"/>
      <c r="IGD50" s="63"/>
      <c r="IGE50" s="63"/>
      <c r="IGF50" s="63"/>
      <c r="IGG50" s="63"/>
      <c r="IGH50" s="63"/>
      <c r="IGI50" s="63"/>
      <c r="IGJ50" s="63"/>
      <c r="IGK50" s="63"/>
      <c r="IGL50" s="63"/>
      <c r="IGM50" s="63"/>
      <c r="IGN50" s="63"/>
      <c r="IGO50" s="63"/>
      <c r="IGP50" s="63"/>
      <c r="IGQ50" s="63"/>
      <c r="IGR50" s="63"/>
      <c r="IGS50" s="63"/>
      <c r="IGT50" s="63"/>
      <c r="IGU50" s="63"/>
      <c r="IGV50" s="63"/>
      <c r="IGW50" s="63"/>
      <c r="IGX50" s="63"/>
      <c r="IGY50" s="63"/>
      <c r="IGZ50" s="63"/>
      <c r="IHA50" s="63"/>
      <c r="IHB50" s="63"/>
      <c r="IHC50" s="63"/>
      <c r="IHD50" s="63"/>
      <c r="IHE50" s="63"/>
      <c r="IHF50" s="63"/>
      <c r="IHG50" s="63"/>
      <c r="IHH50" s="63"/>
      <c r="IHI50" s="63"/>
      <c r="IHJ50" s="63"/>
      <c r="IHK50" s="63"/>
      <c r="IHL50" s="63"/>
      <c r="IHM50" s="63"/>
      <c r="IHN50" s="63"/>
      <c r="IHO50" s="63"/>
      <c r="IHP50" s="63"/>
      <c r="IHQ50" s="63"/>
      <c r="IHR50" s="63"/>
      <c r="IHS50" s="63"/>
      <c r="IHT50" s="63"/>
      <c r="IHU50" s="63"/>
      <c r="IHV50" s="63"/>
      <c r="IHW50" s="63"/>
      <c r="IHX50" s="63"/>
      <c r="IHY50" s="63"/>
      <c r="IHZ50" s="63"/>
      <c r="IIA50" s="63"/>
      <c r="IIB50" s="63"/>
      <c r="IIC50" s="63"/>
      <c r="IID50" s="63"/>
      <c r="IIE50" s="63"/>
      <c r="IIF50" s="63"/>
      <c r="IIG50" s="63"/>
      <c r="IIH50" s="63"/>
      <c r="III50" s="63"/>
      <c r="IIJ50" s="63"/>
      <c r="IIK50" s="63"/>
      <c r="IIL50" s="63"/>
      <c r="IIM50" s="63"/>
      <c r="IIN50" s="63"/>
      <c r="IIO50" s="63"/>
      <c r="IIP50" s="63"/>
      <c r="IIQ50" s="63"/>
      <c r="IIR50" s="63"/>
      <c r="IIS50" s="63"/>
      <c r="IIT50" s="63"/>
      <c r="IIU50" s="63"/>
      <c r="IIV50" s="63"/>
      <c r="IIW50" s="63"/>
      <c r="IIX50" s="63"/>
      <c r="IIY50" s="63"/>
      <c r="IIZ50" s="63"/>
      <c r="IJA50" s="63"/>
      <c r="IJB50" s="63"/>
      <c r="IJC50" s="63"/>
      <c r="IJD50" s="63"/>
      <c r="IJE50" s="63"/>
      <c r="IJF50" s="63"/>
      <c r="IJG50" s="63"/>
      <c r="IJH50" s="63"/>
      <c r="IJI50" s="63"/>
      <c r="IJJ50" s="63"/>
      <c r="IJK50" s="63"/>
      <c r="IJL50" s="63"/>
      <c r="IJM50" s="63"/>
      <c r="IJN50" s="63"/>
      <c r="IJO50" s="63"/>
      <c r="IJP50" s="63"/>
      <c r="IJQ50" s="63"/>
      <c r="IJR50" s="63"/>
      <c r="IJS50" s="63"/>
      <c r="IJT50" s="63"/>
      <c r="IJU50" s="63"/>
      <c r="IJV50" s="63"/>
      <c r="IJW50" s="63"/>
      <c r="IJX50" s="63"/>
      <c r="IJY50" s="63"/>
      <c r="IJZ50" s="63"/>
      <c r="IKA50" s="63"/>
      <c r="IKB50" s="63"/>
      <c r="IKC50" s="63"/>
      <c r="IKD50" s="63"/>
      <c r="IKE50" s="63"/>
      <c r="IKF50" s="63"/>
      <c r="IKG50" s="63"/>
      <c r="IKH50" s="63"/>
      <c r="IKI50" s="63"/>
      <c r="IKJ50" s="63"/>
      <c r="IKK50" s="63"/>
      <c r="IKL50" s="63"/>
      <c r="IKM50" s="63"/>
      <c r="IKN50" s="63"/>
      <c r="IKO50" s="63"/>
      <c r="IKP50" s="63"/>
      <c r="IKQ50" s="63"/>
      <c r="IKR50" s="63"/>
      <c r="IKS50" s="63"/>
      <c r="IKT50" s="63"/>
      <c r="IKU50" s="63"/>
      <c r="IKV50" s="63"/>
      <c r="IKW50" s="63"/>
      <c r="IKX50" s="63"/>
      <c r="IKY50" s="63"/>
      <c r="IKZ50" s="63"/>
      <c r="ILA50" s="63"/>
      <c r="ILB50" s="63"/>
      <c r="ILC50" s="63"/>
      <c r="ILD50" s="63"/>
      <c r="ILE50" s="63"/>
      <c r="ILF50" s="63"/>
      <c r="ILG50" s="63"/>
      <c r="ILH50" s="63"/>
      <c r="ILI50" s="63"/>
      <c r="ILJ50" s="63"/>
      <c r="ILK50" s="63"/>
      <c r="ILL50" s="63"/>
      <c r="ILM50" s="63"/>
      <c r="ILN50" s="63"/>
      <c r="ILO50" s="63"/>
      <c r="ILP50" s="63"/>
      <c r="ILQ50" s="63"/>
      <c r="ILR50" s="63"/>
      <c r="ILS50" s="63"/>
      <c r="ILT50" s="63"/>
      <c r="ILU50" s="63"/>
      <c r="ILV50" s="63"/>
      <c r="ILW50" s="63"/>
      <c r="ILX50" s="63"/>
      <c r="ILY50" s="63"/>
      <c r="ILZ50" s="63"/>
      <c r="IMA50" s="63"/>
      <c r="IMB50" s="63"/>
      <c r="IMC50" s="63"/>
      <c r="IMD50" s="63"/>
      <c r="IME50" s="63"/>
      <c r="IMF50" s="63"/>
      <c r="IMG50" s="63"/>
      <c r="IMH50" s="63"/>
      <c r="IMI50" s="63"/>
      <c r="IMJ50" s="63"/>
      <c r="IMK50" s="63"/>
      <c r="IML50" s="63"/>
      <c r="IMM50" s="63"/>
      <c r="IMN50" s="63"/>
      <c r="IMO50" s="63"/>
      <c r="IMP50" s="63"/>
      <c r="IMQ50" s="63"/>
      <c r="IMR50" s="63"/>
      <c r="IMS50" s="63"/>
      <c r="IMT50" s="63"/>
      <c r="IMU50" s="63"/>
      <c r="IMV50" s="63"/>
      <c r="IMW50" s="63"/>
      <c r="IMX50" s="63"/>
      <c r="IMY50" s="63"/>
      <c r="IMZ50" s="63"/>
      <c r="INA50" s="63"/>
      <c r="INB50" s="63"/>
      <c r="INC50" s="63"/>
      <c r="IND50" s="63"/>
      <c r="INE50" s="63"/>
      <c r="INF50" s="63"/>
      <c r="ING50" s="63"/>
      <c r="INH50" s="63"/>
      <c r="INI50" s="63"/>
      <c r="INJ50" s="63"/>
      <c r="INK50" s="63"/>
      <c r="INL50" s="63"/>
      <c r="INM50" s="63"/>
      <c r="INN50" s="63"/>
      <c r="INO50" s="63"/>
      <c r="INP50" s="63"/>
      <c r="INQ50" s="63"/>
      <c r="INR50" s="63"/>
      <c r="INS50" s="63"/>
      <c r="INT50" s="63"/>
      <c r="INU50" s="63"/>
      <c r="INV50" s="63"/>
      <c r="INW50" s="63"/>
      <c r="INX50" s="63"/>
      <c r="INY50" s="63"/>
      <c r="INZ50" s="63"/>
      <c r="IOA50" s="63"/>
      <c r="IOB50" s="63"/>
      <c r="IOC50" s="63"/>
      <c r="IOD50" s="63"/>
      <c r="IOE50" s="63"/>
      <c r="IOF50" s="63"/>
      <c r="IOG50" s="63"/>
      <c r="IOH50" s="63"/>
      <c r="IOI50" s="63"/>
      <c r="IOJ50" s="63"/>
      <c r="IOK50" s="63"/>
      <c r="IOL50" s="63"/>
      <c r="IOM50" s="63"/>
      <c r="ION50" s="63"/>
      <c r="IOO50" s="63"/>
      <c r="IOP50" s="63"/>
      <c r="IOQ50" s="63"/>
      <c r="IOR50" s="63"/>
      <c r="IOS50" s="63"/>
      <c r="IOT50" s="63"/>
      <c r="IOU50" s="63"/>
      <c r="IOV50" s="63"/>
      <c r="IOW50" s="63"/>
      <c r="IOX50" s="63"/>
      <c r="IOY50" s="63"/>
      <c r="IOZ50" s="63"/>
      <c r="IPA50" s="63"/>
      <c r="IPB50" s="63"/>
      <c r="IPC50" s="63"/>
      <c r="IPD50" s="63"/>
      <c r="IPE50" s="63"/>
      <c r="IPF50" s="63"/>
      <c r="IPG50" s="63"/>
      <c r="IPH50" s="63"/>
      <c r="IPI50" s="63"/>
      <c r="IPJ50" s="63"/>
      <c r="IPK50" s="63"/>
      <c r="IPL50" s="63"/>
      <c r="IPM50" s="63"/>
      <c r="IPN50" s="63"/>
      <c r="IPO50" s="63"/>
      <c r="IPP50" s="63"/>
      <c r="IPQ50" s="63"/>
      <c r="IPR50" s="63"/>
      <c r="IPS50" s="63"/>
      <c r="IPT50" s="63"/>
      <c r="IPU50" s="63"/>
      <c r="IPV50" s="63"/>
      <c r="IPW50" s="63"/>
      <c r="IPX50" s="63"/>
      <c r="IPY50" s="63"/>
      <c r="IPZ50" s="63"/>
      <c r="IQA50" s="63"/>
      <c r="IQB50" s="63"/>
      <c r="IQC50" s="63"/>
      <c r="IQD50" s="63"/>
      <c r="IQE50" s="63"/>
      <c r="IQF50" s="63"/>
      <c r="IQG50" s="63"/>
      <c r="IQH50" s="63"/>
      <c r="IQI50" s="63"/>
      <c r="IQJ50" s="63"/>
      <c r="IQK50" s="63"/>
      <c r="IQL50" s="63"/>
      <c r="IQM50" s="63"/>
      <c r="IQN50" s="63"/>
      <c r="IQO50" s="63"/>
      <c r="IQP50" s="63"/>
      <c r="IQQ50" s="63"/>
      <c r="IQR50" s="63"/>
      <c r="IQS50" s="63"/>
      <c r="IQT50" s="63"/>
      <c r="IQU50" s="63"/>
      <c r="IQV50" s="63"/>
      <c r="IQW50" s="63"/>
      <c r="IQX50" s="63"/>
      <c r="IQY50" s="63"/>
      <c r="IQZ50" s="63"/>
      <c r="IRA50" s="63"/>
      <c r="IRB50" s="63"/>
      <c r="IRC50" s="63"/>
      <c r="IRD50" s="63"/>
      <c r="IRE50" s="63"/>
      <c r="IRF50" s="63"/>
      <c r="IRG50" s="63"/>
      <c r="IRH50" s="63"/>
      <c r="IRI50" s="63"/>
      <c r="IRJ50" s="63"/>
      <c r="IRK50" s="63"/>
      <c r="IRL50" s="63"/>
      <c r="IRM50" s="63"/>
      <c r="IRN50" s="63"/>
      <c r="IRO50" s="63"/>
      <c r="IRP50" s="63"/>
      <c r="IRQ50" s="63"/>
      <c r="IRR50" s="63"/>
      <c r="IRS50" s="63"/>
      <c r="IRT50" s="63"/>
      <c r="IRU50" s="63"/>
      <c r="IRV50" s="63"/>
      <c r="IRW50" s="63"/>
      <c r="IRX50" s="63"/>
      <c r="IRY50" s="63"/>
      <c r="IRZ50" s="63"/>
      <c r="ISA50" s="63"/>
      <c r="ISB50" s="63"/>
      <c r="ISC50" s="63"/>
      <c r="ISD50" s="63"/>
      <c r="ISE50" s="63"/>
      <c r="ISF50" s="63"/>
      <c r="ISG50" s="63"/>
      <c r="ISH50" s="63"/>
      <c r="ISI50" s="63"/>
      <c r="ISJ50" s="63"/>
      <c r="ISK50" s="63"/>
      <c r="ISL50" s="63"/>
      <c r="ISM50" s="63"/>
      <c r="ISN50" s="63"/>
      <c r="ISO50" s="63"/>
      <c r="ISP50" s="63"/>
      <c r="ISQ50" s="63"/>
      <c r="ISR50" s="63"/>
      <c r="ISS50" s="63"/>
      <c r="IST50" s="63"/>
      <c r="ISU50" s="63"/>
      <c r="ISV50" s="63"/>
      <c r="ISW50" s="63"/>
      <c r="ISX50" s="63"/>
      <c r="ISY50" s="63"/>
      <c r="ISZ50" s="63"/>
      <c r="ITA50" s="63"/>
      <c r="ITB50" s="63"/>
      <c r="ITC50" s="63"/>
      <c r="ITD50" s="63"/>
      <c r="ITE50" s="63"/>
      <c r="ITF50" s="63"/>
      <c r="ITG50" s="63"/>
      <c r="ITH50" s="63"/>
      <c r="ITI50" s="63"/>
      <c r="ITJ50" s="63"/>
      <c r="ITK50" s="63"/>
      <c r="ITL50" s="63"/>
      <c r="ITM50" s="63"/>
      <c r="ITN50" s="63"/>
      <c r="ITO50" s="63"/>
      <c r="ITP50" s="63"/>
      <c r="ITQ50" s="63"/>
      <c r="ITR50" s="63"/>
      <c r="ITS50" s="63"/>
      <c r="ITT50" s="63"/>
      <c r="ITU50" s="63"/>
      <c r="ITV50" s="63"/>
      <c r="ITW50" s="63"/>
      <c r="ITX50" s="63"/>
      <c r="ITY50" s="63"/>
      <c r="ITZ50" s="63"/>
      <c r="IUA50" s="63"/>
      <c r="IUB50" s="63"/>
      <c r="IUC50" s="63"/>
      <c r="IUD50" s="63"/>
      <c r="IUE50" s="63"/>
      <c r="IUF50" s="63"/>
      <c r="IUG50" s="63"/>
      <c r="IUH50" s="63"/>
      <c r="IUI50" s="63"/>
      <c r="IUJ50" s="63"/>
      <c r="IUK50" s="63"/>
      <c r="IUL50" s="63"/>
      <c r="IUM50" s="63"/>
      <c r="IUN50" s="63"/>
      <c r="IUO50" s="63"/>
      <c r="IUP50" s="63"/>
      <c r="IUQ50" s="63"/>
      <c r="IUR50" s="63"/>
      <c r="IUS50" s="63"/>
      <c r="IUT50" s="63"/>
      <c r="IUU50" s="63"/>
      <c r="IUV50" s="63"/>
      <c r="IUW50" s="63"/>
      <c r="IUX50" s="63"/>
      <c r="IUY50" s="63"/>
      <c r="IUZ50" s="63"/>
      <c r="IVA50" s="63"/>
      <c r="IVB50" s="63"/>
      <c r="IVC50" s="63"/>
      <c r="IVD50" s="63"/>
      <c r="IVE50" s="63"/>
      <c r="IVF50" s="63"/>
      <c r="IVG50" s="63"/>
      <c r="IVH50" s="63"/>
      <c r="IVI50" s="63"/>
      <c r="IVJ50" s="63"/>
      <c r="IVK50" s="63"/>
      <c r="IVL50" s="63"/>
      <c r="IVM50" s="63"/>
      <c r="IVN50" s="63"/>
      <c r="IVO50" s="63"/>
      <c r="IVP50" s="63"/>
      <c r="IVQ50" s="63"/>
      <c r="IVR50" s="63"/>
      <c r="IVS50" s="63"/>
      <c r="IVT50" s="63"/>
      <c r="IVU50" s="63"/>
      <c r="IVV50" s="63"/>
      <c r="IVW50" s="63"/>
      <c r="IVX50" s="63"/>
      <c r="IVY50" s="63"/>
      <c r="IVZ50" s="63"/>
      <c r="IWA50" s="63"/>
      <c r="IWB50" s="63"/>
      <c r="IWC50" s="63"/>
      <c r="IWD50" s="63"/>
      <c r="IWE50" s="63"/>
      <c r="IWF50" s="63"/>
      <c r="IWG50" s="63"/>
      <c r="IWH50" s="63"/>
      <c r="IWI50" s="63"/>
      <c r="IWJ50" s="63"/>
      <c r="IWK50" s="63"/>
      <c r="IWL50" s="63"/>
      <c r="IWM50" s="63"/>
      <c r="IWN50" s="63"/>
      <c r="IWO50" s="63"/>
      <c r="IWP50" s="63"/>
      <c r="IWQ50" s="63"/>
      <c r="IWR50" s="63"/>
      <c r="IWS50" s="63"/>
      <c r="IWT50" s="63"/>
      <c r="IWU50" s="63"/>
      <c r="IWV50" s="63"/>
      <c r="IWW50" s="63"/>
      <c r="IWX50" s="63"/>
      <c r="IWY50" s="63"/>
      <c r="IWZ50" s="63"/>
      <c r="IXA50" s="63"/>
      <c r="IXB50" s="63"/>
      <c r="IXC50" s="63"/>
      <c r="IXD50" s="63"/>
      <c r="IXE50" s="63"/>
      <c r="IXF50" s="63"/>
      <c r="IXG50" s="63"/>
      <c r="IXH50" s="63"/>
      <c r="IXI50" s="63"/>
      <c r="IXJ50" s="63"/>
      <c r="IXK50" s="63"/>
      <c r="IXL50" s="63"/>
      <c r="IXM50" s="63"/>
      <c r="IXN50" s="63"/>
      <c r="IXO50" s="63"/>
      <c r="IXP50" s="63"/>
      <c r="IXQ50" s="63"/>
      <c r="IXR50" s="63"/>
      <c r="IXS50" s="63"/>
      <c r="IXT50" s="63"/>
      <c r="IXU50" s="63"/>
      <c r="IXV50" s="63"/>
      <c r="IXW50" s="63"/>
      <c r="IXX50" s="63"/>
      <c r="IXY50" s="63"/>
      <c r="IXZ50" s="63"/>
      <c r="IYA50" s="63"/>
      <c r="IYB50" s="63"/>
      <c r="IYC50" s="63"/>
      <c r="IYD50" s="63"/>
      <c r="IYE50" s="63"/>
      <c r="IYF50" s="63"/>
      <c r="IYG50" s="63"/>
      <c r="IYH50" s="63"/>
      <c r="IYI50" s="63"/>
      <c r="IYJ50" s="63"/>
      <c r="IYK50" s="63"/>
      <c r="IYL50" s="63"/>
      <c r="IYM50" s="63"/>
      <c r="IYN50" s="63"/>
      <c r="IYO50" s="63"/>
      <c r="IYP50" s="63"/>
      <c r="IYQ50" s="63"/>
      <c r="IYR50" s="63"/>
      <c r="IYS50" s="63"/>
      <c r="IYT50" s="63"/>
      <c r="IYU50" s="63"/>
      <c r="IYV50" s="63"/>
      <c r="IYW50" s="63"/>
      <c r="IYX50" s="63"/>
      <c r="IYY50" s="63"/>
      <c r="IYZ50" s="63"/>
      <c r="IZA50" s="63"/>
      <c r="IZB50" s="63"/>
      <c r="IZC50" s="63"/>
      <c r="IZD50" s="63"/>
      <c r="IZE50" s="63"/>
      <c r="IZF50" s="63"/>
      <c r="IZG50" s="63"/>
      <c r="IZH50" s="63"/>
      <c r="IZI50" s="63"/>
      <c r="IZJ50" s="63"/>
      <c r="IZK50" s="63"/>
      <c r="IZL50" s="63"/>
      <c r="IZM50" s="63"/>
      <c r="IZN50" s="63"/>
      <c r="IZO50" s="63"/>
      <c r="IZP50" s="63"/>
      <c r="IZQ50" s="63"/>
      <c r="IZR50" s="63"/>
      <c r="IZS50" s="63"/>
      <c r="IZT50" s="63"/>
      <c r="IZU50" s="63"/>
      <c r="IZV50" s="63"/>
      <c r="IZW50" s="63"/>
      <c r="IZX50" s="63"/>
      <c r="IZY50" s="63"/>
      <c r="IZZ50" s="63"/>
      <c r="JAA50" s="63"/>
      <c r="JAB50" s="63"/>
      <c r="JAC50" s="63"/>
      <c r="JAD50" s="63"/>
      <c r="JAE50" s="63"/>
      <c r="JAF50" s="63"/>
      <c r="JAG50" s="63"/>
      <c r="JAH50" s="63"/>
      <c r="JAI50" s="63"/>
      <c r="JAJ50" s="63"/>
      <c r="JAK50" s="63"/>
      <c r="JAL50" s="63"/>
      <c r="JAM50" s="63"/>
      <c r="JAN50" s="63"/>
      <c r="JAO50" s="63"/>
      <c r="JAP50" s="63"/>
      <c r="JAQ50" s="63"/>
      <c r="JAR50" s="63"/>
      <c r="JAS50" s="63"/>
      <c r="JAT50" s="63"/>
      <c r="JAU50" s="63"/>
      <c r="JAV50" s="63"/>
      <c r="JAW50" s="63"/>
      <c r="JAX50" s="63"/>
      <c r="JAY50" s="63"/>
      <c r="JAZ50" s="63"/>
      <c r="JBA50" s="63"/>
      <c r="JBB50" s="63"/>
      <c r="JBC50" s="63"/>
      <c r="JBD50" s="63"/>
      <c r="JBE50" s="63"/>
      <c r="JBF50" s="63"/>
      <c r="JBG50" s="63"/>
      <c r="JBH50" s="63"/>
      <c r="JBI50" s="63"/>
      <c r="JBJ50" s="63"/>
      <c r="JBK50" s="63"/>
      <c r="JBL50" s="63"/>
      <c r="JBM50" s="63"/>
      <c r="JBN50" s="63"/>
      <c r="JBO50" s="63"/>
      <c r="JBP50" s="63"/>
      <c r="JBQ50" s="63"/>
      <c r="JBR50" s="63"/>
      <c r="JBS50" s="63"/>
      <c r="JBT50" s="63"/>
      <c r="JBU50" s="63"/>
      <c r="JBV50" s="63"/>
      <c r="JBW50" s="63"/>
      <c r="JBX50" s="63"/>
      <c r="JBY50" s="63"/>
      <c r="JBZ50" s="63"/>
      <c r="JCA50" s="63"/>
      <c r="JCB50" s="63"/>
      <c r="JCC50" s="63"/>
      <c r="JCD50" s="63"/>
      <c r="JCE50" s="63"/>
      <c r="JCF50" s="63"/>
      <c r="JCG50" s="63"/>
      <c r="JCH50" s="63"/>
      <c r="JCI50" s="63"/>
      <c r="JCJ50" s="63"/>
      <c r="JCK50" s="63"/>
      <c r="JCL50" s="63"/>
      <c r="JCM50" s="63"/>
      <c r="JCN50" s="63"/>
      <c r="JCO50" s="63"/>
      <c r="JCP50" s="63"/>
      <c r="JCQ50" s="63"/>
      <c r="JCR50" s="63"/>
      <c r="JCS50" s="63"/>
      <c r="JCT50" s="63"/>
      <c r="JCU50" s="63"/>
      <c r="JCV50" s="63"/>
      <c r="JCW50" s="63"/>
      <c r="JCX50" s="63"/>
      <c r="JCY50" s="63"/>
      <c r="JCZ50" s="63"/>
      <c r="JDA50" s="63"/>
      <c r="JDB50" s="63"/>
      <c r="JDC50" s="63"/>
      <c r="JDD50" s="63"/>
      <c r="JDE50" s="63"/>
      <c r="JDF50" s="63"/>
      <c r="JDG50" s="63"/>
      <c r="JDH50" s="63"/>
      <c r="JDI50" s="63"/>
      <c r="JDJ50" s="63"/>
      <c r="JDK50" s="63"/>
      <c r="JDL50" s="63"/>
      <c r="JDM50" s="63"/>
      <c r="JDN50" s="63"/>
      <c r="JDO50" s="63"/>
      <c r="JDP50" s="63"/>
      <c r="JDQ50" s="63"/>
      <c r="JDR50" s="63"/>
      <c r="JDS50" s="63"/>
      <c r="JDT50" s="63"/>
      <c r="JDU50" s="63"/>
      <c r="JDV50" s="63"/>
      <c r="JDW50" s="63"/>
      <c r="JDX50" s="63"/>
      <c r="JDY50" s="63"/>
      <c r="JDZ50" s="63"/>
      <c r="JEA50" s="63"/>
      <c r="JEB50" s="63"/>
      <c r="JEC50" s="63"/>
      <c r="JED50" s="63"/>
      <c r="JEE50" s="63"/>
      <c r="JEF50" s="63"/>
      <c r="JEG50" s="63"/>
      <c r="JEH50" s="63"/>
      <c r="JEI50" s="63"/>
      <c r="JEJ50" s="63"/>
      <c r="JEK50" s="63"/>
      <c r="JEL50" s="63"/>
      <c r="JEM50" s="63"/>
      <c r="JEN50" s="63"/>
      <c r="JEO50" s="63"/>
      <c r="JEP50" s="63"/>
      <c r="JEQ50" s="63"/>
      <c r="JER50" s="63"/>
      <c r="JES50" s="63"/>
      <c r="JET50" s="63"/>
      <c r="JEU50" s="63"/>
      <c r="JEV50" s="63"/>
      <c r="JEW50" s="63"/>
      <c r="JEX50" s="63"/>
      <c r="JEY50" s="63"/>
      <c r="JEZ50" s="63"/>
      <c r="JFA50" s="63"/>
      <c r="JFB50" s="63"/>
      <c r="JFC50" s="63"/>
      <c r="JFD50" s="63"/>
      <c r="JFE50" s="63"/>
      <c r="JFF50" s="63"/>
      <c r="JFG50" s="63"/>
      <c r="JFH50" s="63"/>
      <c r="JFI50" s="63"/>
      <c r="JFJ50" s="63"/>
      <c r="JFK50" s="63"/>
      <c r="JFL50" s="63"/>
      <c r="JFM50" s="63"/>
      <c r="JFN50" s="63"/>
      <c r="JFO50" s="63"/>
      <c r="JFP50" s="63"/>
      <c r="JFQ50" s="63"/>
      <c r="JFR50" s="63"/>
      <c r="JFS50" s="63"/>
      <c r="JFT50" s="63"/>
      <c r="JFU50" s="63"/>
      <c r="JFV50" s="63"/>
      <c r="JFW50" s="63"/>
      <c r="JFX50" s="63"/>
      <c r="JFY50" s="63"/>
      <c r="JFZ50" s="63"/>
      <c r="JGA50" s="63"/>
      <c r="JGB50" s="63"/>
      <c r="JGC50" s="63"/>
      <c r="JGD50" s="63"/>
      <c r="JGE50" s="63"/>
      <c r="JGF50" s="63"/>
      <c r="JGG50" s="63"/>
      <c r="JGH50" s="63"/>
      <c r="JGI50" s="63"/>
      <c r="JGJ50" s="63"/>
      <c r="JGK50" s="63"/>
      <c r="JGL50" s="63"/>
      <c r="JGM50" s="63"/>
      <c r="JGN50" s="63"/>
      <c r="JGO50" s="63"/>
      <c r="JGP50" s="63"/>
      <c r="JGQ50" s="63"/>
      <c r="JGR50" s="63"/>
      <c r="JGS50" s="63"/>
      <c r="JGT50" s="63"/>
      <c r="JGU50" s="63"/>
      <c r="JGV50" s="63"/>
      <c r="JGW50" s="63"/>
      <c r="JGX50" s="63"/>
      <c r="JGY50" s="63"/>
      <c r="JGZ50" s="63"/>
      <c r="JHA50" s="63"/>
      <c r="JHB50" s="63"/>
      <c r="JHC50" s="63"/>
      <c r="JHD50" s="63"/>
      <c r="JHE50" s="63"/>
      <c r="JHF50" s="63"/>
      <c r="JHG50" s="63"/>
      <c r="JHH50" s="63"/>
      <c r="JHI50" s="63"/>
      <c r="JHJ50" s="63"/>
      <c r="JHK50" s="63"/>
      <c r="JHL50" s="63"/>
      <c r="JHM50" s="63"/>
      <c r="JHN50" s="63"/>
      <c r="JHO50" s="63"/>
      <c r="JHP50" s="63"/>
      <c r="JHQ50" s="63"/>
      <c r="JHR50" s="63"/>
      <c r="JHS50" s="63"/>
      <c r="JHT50" s="63"/>
      <c r="JHU50" s="63"/>
      <c r="JHV50" s="63"/>
      <c r="JHW50" s="63"/>
      <c r="JHX50" s="63"/>
      <c r="JHY50" s="63"/>
      <c r="JHZ50" s="63"/>
      <c r="JIA50" s="63"/>
      <c r="JIB50" s="63"/>
      <c r="JIC50" s="63"/>
      <c r="JID50" s="63"/>
      <c r="JIE50" s="63"/>
      <c r="JIF50" s="63"/>
      <c r="JIG50" s="63"/>
      <c r="JIH50" s="63"/>
      <c r="JII50" s="63"/>
      <c r="JIJ50" s="63"/>
      <c r="JIK50" s="63"/>
      <c r="JIL50" s="63"/>
      <c r="JIM50" s="63"/>
      <c r="JIN50" s="63"/>
      <c r="JIO50" s="63"/>
      <c r="JIP50" s="63"/>
      <c r="JIQ50" s="63"/>
      <c r="JIR50" s="63"/>
      <c r="JIS50" s="63"/>
      <c r="JIT50" s="63"/>
      <c r="JIU50" s="63"/>
      <c r="JIV50" s="63"/>
      <c r="JIW50" s="63"/>
      <c r="JIX50" s="63"/>
      <c r="JIY50" s="63"/>
      <c r="JIZ50" s="63"/>
      <c r="JJA50" s="63"/>
      <c r="JJB50" s="63"/>
      <c r="JJC50" s="63"/>
      <c r="JJD50" s="63"/>
      <c r="JJE50" s="63"/>
      <c r="JJF50" s="63"/>
      <c r="JJG50" s="63"/>
      <c r="JJH50" s="63"/>
      <c r="JJI50" s="63"/>
      <c r="JJJ50" s="63"/>
      <c r="JJK50" s="63"/>
      <c r="JJL50" s="63"/>
      <c r="JJM50" s="63"/>
      <c r="JJN50" s="63"/>
      <c r="JJO50" s="63"/>
      <c r="JJP50" s="63"/>
      <c r="JJQ50" s="63"/>
      <c r="JJR50" s="63"/>
      <c r="JJS50" s="63"/>
      <c r="JJT50" s="63"/>
      <c r="JJU50" s="63"/>
      <c r="JJV50" s="63"/>
      <c r="JJW50" s="63"/>
      <c r="JJX50" s="63"/>
      <c r="JJY50" s="63"/>
      <c r="JJZ50" s="63"/>
      <c r="JKA50" s="63"/>
      <c r="JKB50" s="63"/>
      <c r="JKC50" s="63"/>
      <c r="JKD50" s="63"/>
      <c r="JKE50" s="63"/>
      <c r="JKF50" s="63"/>
      <c r="JKG50" s="63"/>
      <c r="JKH50" s="63"/>
      <c r="JKI50" s="63"/>
      <c r="JKJ50" s="63"/>
      <c r="JKK50" s="63"/>
      <c r="JKL50" s="63"/>
      <c r="JKM50" s="63"/>
      <c r="JKN50" s="63"/>
      <c r="JKO50" s="63"/>
      <c r="JKP50" s="63"/>
      <c r="JKQ50" s="63"/>
      <c r="JKR50" s="63"/>
      <c r="JKS50" s="63"/>
      <c r="JKT50" s="63"/>
      <c r="JKU50" s="63"/>
      <c r="JKV50" s="63"/>
      <c r="JKW50" s="63"/>
      <c r="JKX50" s="63"/>
      <c r="JKY50" s="63"/>
      <c r="JKZ50" s="63"/>
      <c r="JLA50" s="63"/>
      <c r="JLB50" s="63"/>
      <c r="JLC50" s="63"/>
      <c r="JLD50" s="63"/>
      <c r="JLE50" s="63"/>
      <c r="JLF50" s="63"/>
      <c r="JLG50" s="63"/>
      <c r="JLH50" s="63"/>
      <c r="JLI50" s="63"/>
      <c r="JLJ50" s="63"/>
      <c r="JLK50" s="63"/>
      <c r="JLL50" s="63"/>
      <c r="JLM50" s="63"/>
      <c r="JLN50" s="63"/>
      <c r="JLO50" s="63"/>
      <c r="JLP50" s="63"/>
      <c r="JLQ50" s="63"/>
      <c r="JLR50" s="63"/>
      <c r="JLS50" s="63"/>
      <c r="JLT50" s="63"/>
      <c r="JLU50" s="63"/>
      <c r="JLV50" s="63"/>
      <c r="JLW50" s="63"/>
      <c r="JLX50" s="63"/>
      <c r="JLY50" s="63"/>
      <c r="JLZ50" s="63"/>
      <c r="JMA50" s="63"/>
      <c r="JMB50" s="63"/>
      <c r="JMC50" s="63"/>
      <c r="JMD50" s="63"/>
      <c r="JME50" s="63"/>
      <c r="JMF50" s="63"/>
      <c r="JMG50" s="63"/>
      <c r="JMH50" s="63"/>
      <c r="JMI50" s="63"/>
      <c r="JMJ50" s="63"/>
      <c r="JMK50" s="63"/>
      <c r="JML50" s="63"/>
      <c r="JMM50" s="63"/>
      <c r="JMN50" s="63"/>
      <c r="JMO50" s="63"/>
      <c r="JMP50" s="63"/>
      <c r="JMQ50" s="63"/>
      <c r="JMR50" s="63"/>
      <c r="JMS50" s="63"/>
      <c r="JMT50" s="63"/>
      <c r="JMU50" s="63"/>
      <c r="JMV50" s="63"/>
      <c r="JMW50" s="63"/>
      <c r="JMX50" s="63"/>
      <c r="JMY50" s="63"/>
      <c r="JMZ50" s="63"/>
      <c r="JNA50" s="63"/>
      <c r="JNB50" s="63"/>
      <c r="JNC50" s="63"/>
      <c r="JND50" s="63"/>
      <c r="JNE50" s="63"/>
      <c r="JNF50" s="63"/>
      <c r="JNG50" s="63"/>
      <c r="JNH50" s="63"/>
      <c r="JNI50" s="63"/>
      <c r="JNJ50" s="63"/>
      <c r="JNK50" s="63"/>
      <c r="JNL50" s="63"/>
      <c r="JNM50" s="63"/>
      <c r="JNN50" s="63"/>
      <c r="JNO50" s="63"/>
      <c r="JNP50" s="63"/>
      <c r="JNQ50" s="63"/>
      <c r="JNR50" s="63"/>
      <c r="JNS50" s="63"/>
      <c r="JNT50" s="63"/>
      <c r="JNU50" s="63"/>
      <c r="JNV50" s="63"/>
      <c r="JNW50" s="63"/>
      <c r="JNX50" s="63"/>
      <c r="JNY50" s="63"/>
      <c r="JNZ50" s="63"/>
      <c r="JOA50" s="63"/>
      <c r="JOB50" s="63"/>
      <c r="JOC50" s="63"/>
      <c r="JOD50" s="63"/>
      <c r="JOE50" s="63"/>
      <c r="JOF50" s="63"/>
      <c r="JOG50" s="63"/>
      <c r="JOH50" s="63"/>
      <c r="JOI50" s="63"/>
      <c r="JOJ50" s="63"/>
      <c r="JOK50" s="63"/>
      <c r="JOL50" s="63"/>
      <c r="JOM50" s="63"/>
      <c r="JON50" s="63"/>
      <c r="JOO50" s="63"/>
      <c r="JOP50" s="63"/>
      <c r="JOQ50" s="63"/>
      <c r="JOR50" s="63"/>
      <c r="JOS50" s="63"/>
      <c r="JOT50" s="63"/>
      <c r="JOU50" s="63"/>
      <c r="JOV50" s="63"/>
      <c r="JOW50" s="63"/>
      <c r="JOX50" s="63"/>
      <c r="JOY50" s="63"/>
      <c r="JOZ50" s="63"/>
      <c r="JPA50" s="63"/>
      <c r="JPB50" s="63"/>
      <c r="JPC50" s="63"/>
      <c r="JPD50" s="63"/>
      <c r="JPE50" s="63"/>
      <c r="JPF50" s="63"/>
      <c r="JPG50" s="63"/>
      <c r="JPH50" s="63"/>
      <c r="JPI50" s="63"/>
      <c r="JPJ50" s="63"/>
      <c r="JPK50" s="63"/>
      <c r="JPL50" s="63"/>
      <c r="JPM50" s="63"/>
      <c r="JPN50" s="63"/>
      <c r="JPO50" s="63"/>
      <c r="JPP50" s="63"/>
      <c r="JPQ50" s="63"/>
      <c r="JPR50" s="63"/>
      <c r="JPS50" s="63"/>
      <c r="JPT50" s="63"/>
      <c r="JPU50" s="63"/>
      <c r="JPV50" s="63"/>
      <c r="JPW50" s="63"/>
      <c r="JPX50" s="63"/>
      <c r="JPY50" s="63"/>
      <c r="JPZ50" s="63"/>
      <c r="JQA50" s="63"/>
      <c r="JQB50" s="63"/>
      <c r="JQC50" s="63"/>
      <c r="JQD50" s="63"/>
      <c r="JQE50" s="63"/>
      <c r="JQF50" s="63"/>
      <c r="JQG50" s="63"/>
      <c r="JQH50" s="63"/>
      <c r="JQI50" s="63"/>
      <c r="JQJ50" s="63"/>
      <c r="JQK50" s="63"/>
      <c r="JQL50" s="63"/>
      <c r="JQM50" s="63"/>
      <c r="JQN50" s="63"/>
      <c r="JQO50" s="63"/>
      <c r="JQP50" s="63"/>
      <c r="JQQ50" s="63"/>
      <c r="JQR50" s="63"/>
      <c r="JQS50" s="63"/>
      <c r="JQT50" s="63"/>
      <c r="JQU50" s="63"/>
      <c r="JQV50" s="63"/>
      <c r="JQW50" s="63"/>
      <c r="JQX50" s="63"/>
      <c r="JQY50" s="63"/>
      <c r="JQZ50" s="63"/>
      <c r="JRA50" s="63"/>
      <c r="JRB50" s="63"/>
      <c r="JRC50" s="63"/>
      <c r="JRD50" s="63"/>
      <c r="JRE50" s="63"/>
      <c r="JRF50" s="63"/>
      <c r="JRG50" s="63"/>
      <c r="JRH50" s="63"/>
      <c r="JRI50" s="63"/>
      <c r="JRJ50" s="63"/>
      <c r="JRK50" s="63"/>
      <c r="JRL50" s="63"/>
      <c r="JRM50" s="63"/>
      <c r="JRN50" s="63"/>
      <c r="JRO50" s="63"/>
      <c r="JRP50" s="63"/>
      <c r="JRQ50" s="63"/>
      <c r="JRR50" s="63"/>
      <c r="JRS50" s="63"/>
      <c r="JRT50" s="63"/>
      <c r="JRU50" s="63"/>
      <c r="JRV50" s="63"/>
      <c r="JRW50" s="63"/>
      <c r="JRX50" s="63"/>
      <c r="JRY50" s="63"/>
      <c r="JRZ50" s="63"/>
      <c r="JSA50" s="63"/>
      <c r="JSB50" s="63"/>
      <c r="JSC50" s="63"/>
      <c r="JSD50" s="63"/>
      <c r="JSE50" s="63"/>
      <c r="JSF50" s="63"/>
      <c r="JSG50" s="63"/>
      <c r="JSH50" s="63"/>
      <c r="JSI50" s="63"/>
      <c r="JSJ50" s="63"/>
      <c r="JSK50" s="63"/>
      <c r="JSL50" s="63"/>
      <c r="JSM50" s="63"/>
      <c r="JSN50" s="63"/>
      <c r="JSO50" s="63"/>
      <c r="JSP50" s="63"/>
      <c r="JSQ50" s="63"/>
      <c r="JSR50" s="63"/>
      <c r="JSS50" s="63"/>
      <c r="JST50" s="63"/>
      <c r="JSU50" s="63"/>
      <c r="JSV50" s="63"/>
      <c r="JSW50" s="63"/>
      <c r="JSX50" s="63"/>
      <c r="JSY50" s="63"/>
      <c r="JSZ50" s="63"/>
      <c r="JTA50" s="63"/>
      <c r="JTB50" s="63"/>
      <c r="JTC50" s="63"/>
      <c r="JTD50" s="63"/>
      <c r="JTE50" s="63"/>
      <c r="JTF50" s="63"/>
      <c r="JTG50" s="63"/>
      <c r="JTH50" s="63"/>
      <c r="JTI50" s="63"/>
      <c r="JTJ50" s="63"/>
      <c r="JTK50" s="63"/>
      <c r="JTL50" s="63"/>
      <c r="JTM50" s="63"/>
      <c r="JTN50" s="63"/>
      <c r="JTO50" s="63"/>
      <c r="JTP50" s="63"/>
      <c r="JTQ50" s="63"/>
      <c r="JTR50" s="63"/>
      <c r="JTS50" s="63"/>
      <c r="JTT50" s="63"/>
      <c r="JTU50" s="63"/>
      <c r="JTV50" s="63"/>
      <c r="JTW50" s="63"/>
      <c r="JTX50" s="63"/>
      <c r="JTY50" s="63"/>
      <c r="JTZ50" s="63"/>
      <c r="JUA50" s="63"/>
      <c r="JUB50" s="63"/>
      <c r="JUC50" s="63"/>
      <c r="JUD50" s="63"/>
      <c r="JUE50" s="63"/>
      <c r="JUF50" s="63"/>
      <c r="JUG50" s="63"/>
      <c r="JUH50" s="63"/>
      <c r="JUI50" s="63"/>
      <c r="JUJ50" s="63"/>
      <c r="JUK50" s="63"/>
      <c r="JUL50" s="63"/>
      <c r="JUM50" s="63"/>
      <c r="JUN50" s="63"/>
      <c r="JUO50" s="63"/>
      <c r="JUP50" s="63"/>
      <c r="JUQ50" s="63"/>
      <c r="JUR50" s="63"/>
      <c r="JUS50" s="63"/>
      <c r="JUT50" s="63"/>
      <c r="JUU50" s="63"/>
      <c r="JUV50" s="63"/>
      <c r="JUW50" s="63"/>
      <c r="JUX50" s="63"/>
      <c r="JUY50" s="63"/>
      <c r="JUZ50" s="63"/>
      <c r="JVA50" s="63"/>
      <c r="JVB50" s="63"/>
      <c r="JVC50" s="63"/>
      <c r="JVD50" s="63"/>
      <c r="JVE50" s="63"/>
      <c r="JVF50" s="63"/>
      <c r="JVG50" s="63"/>
      <c r="JVH50" s="63"/>
      <c r="JVI50" s="63"/>
      <c r="JVJ50" s="63"/>
      <c r="JVK50" s="63"/>
      <c r="JVL50" s="63"/>
      <c r="JVM50" s="63"/>
      <c r="JVN50" s="63"/>
      <c r="JVO50" s="63"/>
      <c r="JVP50" s="63"/>
      <c r="JVQ50" s="63"/>
      <c r="JVR50" s="63"/>
      <c r="JVS50" s="63"/>
      <c r="JVT50" s="63"/>
      <c r="JVU50" s="63"/>
      <c r="JVV50" s="63"/>
      <c r="JVW50" s="63"/>
      <c r="JVX50" s="63"/>
      <c r="JVY50" s="63"/>
      <c r="JVZ50" s="63"/>
      <c r="JWA50" s="63"/>
      <c r="JWB50" s="63"/>
      <c r="JWC50" s="63"/>
      <c r="JWD50" s="63"/>
      <c r="JWE50" s="63"/>
      <c r="JWF50" s="63"/>
      <c r="JWG50" s="63"/>
      <c r="JWH50" s="63"/>
      <c r="JWI50" s="63"/>
      <c r="JWJ50" s="63"/>
      <c r="JWK50" s="63"/>
      <c r="JWL50" s="63"/>
      <c r="JWM50" s="63"/>
      <c r="JWN50" s="63"/>
      <c r="JWO50" s="63"/>
      <c r="JWP50" s="63"/>
      <c r="JWQ50" s="63"/>
      <c r="JWR50" s="63"/>
      <c r="JWS50" s="63"/>
      <c r="JWT50" s="63"/>
      <c r="JWU50" s="63"/>
      <c r="JWV50" s="63"/>
      <c r="JWW50" s="63"/>
      <c r="JWX50" s="63"/>
      <c r="JWY50" s="63"/>
      <c r="JWZ50" s="63"/>
      <c r="JXA50" s="63"/>
      <c r="JXB50" s="63"/>
      <c r="JXC50" s="63"/>
      <c r="JXD50" s="63"/>
      <c r="JXE50" s="63"/>
      <c r="JXF50" s="63"/>
      <c r="JXG50" s="63"/>
      <c r="JXH50" s="63"/>
      <c r="JXI50" s="63"/>
      <c r="JXJ50" s="63"/>
      <c r="JXK50" s="63"/>
      <c r="JXL50" s="63"/>
      <c r="JXM50" s="63"/>
      <c r="JXN50" s="63"/>
      <c r="JXO50" s="63"/>
      <c r="JXP50" s="63"/>
      <c r="JXQ50" s="63"/>
      <c r="JXR50" s="63"/>
      <c r="JXS50" s="63"/>
      <c r="JXT50" s="63"/>
      <c r="JXU50" s="63"/>
      <c r="JXV50" s="63"/>
      <c r="JXW50" s="63"/>
      <c r="JXX50" s="63"/>
      <c r="JXY50" s="63"/>
      <c r="JXZ50" s="63"/>
      <c r="JYA50" s="63"/>
      <c r="JYB50" s="63"/>
      <c r="JYC50" s="63"/>
      <c r="JYD50" s="63"/>
      <c r="JYE50" s="63"/>
      <c r="JYF50" s="63"/>
      <c r="JYG50" s="63"/>
      <c r="JYH50" s="63"/>
      <c r="JYI50" s="63"/>
      <c r="JYJ50" s="63"/>
      <c r="JYK50" s="63"/>
      <c r="JYL50" s="63"/>
      <c r="JYM50" s="63"/>
      <c r="JYN50" s="63"/>
      <c r="JYO50" s="63"/>
      <c r="JYP50" s="63"/>
      <c r="JYQ50" s="63"/>
      <c r="JYR50" s="63"/>
      <c r="JYS50" s="63"/>
      <c r="JYT50" s="63"/>
      <c r="JYU50" s="63"/>
      <c r="JYV50" s="63"/>
      <c r="JYW50" s="63"/>
      <c r="JYX50" s="63"/>
      <c r="JYY50" s="63"/>
      <c r="JYZ50" s="63"/>
      <c r="JZA50" s="63"/>
      <c r="JZB50" s="63"/>
      <c r="JZC50" s="63"/>
      <c r="JZD50" s="63"/>
      <c r="JZE50" s="63"/>
      <c r="JZF50" s="63"/>
      <c r="JZG50" s="63"/>
      <c r="JZH50" s="63"/>
      <c r="JZI50" s="63"/>
      <c r="JZJ50" s="63"/>
      <c r="JZK50" s="63"/>
      <c r="JZL50" s="63"/>
      <c r="JZM50" s="63"/>
      <c r="JZN50" s="63"/>
      <c r="JZO50" s="63"/>
      <c r="JZP50" s="63"/>
      <c r="JZQ50" s="63"/>
      <c r="JZR50" s="63"/>
      <c r="JZS50" s="63"/>
      <c r="JZT50" s="63"/>
      <c r="JZU50" s="63"/>
      <c r="JZV50" s="63"/>
      <c r="JZW50" s="63"/>
      <c r="JZX50" s="63"/>
      <c r="JZY50" s="63"/>
      <c r="JZZ50" s="63"/>
      <c r="KAA50" s="63"/>
      <c r="KAB50" s="63"/>
      <c r="KAC50" s="63"/>
      <c r="KAD50" s="63"/>
      <c r="KAE50" s="63"/>
      <c r="KAF50" s="63"/>
      <c r="KAG50" s="63"/>
      <c r="KAH50" s="63"/>
      <c r="KAI50" s="63"/>
      <c r="KAJ50" s="63"/>
      <c r="KAK50" s="63"/>
      <c r="KAL50" s="63"/>
      <c r="KAM50" s="63"/>
      <c r="KAN50" s="63"/>
      <c r="KAO50" s="63"/>
      <c r="KAP50" s="63"/>
      <c r="KAQ50" s="63"/>
      <c r="KAR50" s="63"/>
      <c r="KAS50" s="63"/>
      <c r="KAT50" s="63"/>
      <c r="KAU50" s="63"/>
      <c r="KAV50" s="63"/>
      <c r="KAW50" s="63"/>
      <c r="KAX50" s="63"/>
      <c r="KAY50" s="63"/>
      <c r="KAZ50" s="63"/>
      <c r="KBA50" s="63"/>
      <c r="KBB50" s="63"/>
      <c r="KBC50" s="63"/>
      <c r="KBD50" s="63"/>
      <c r="KBE50" s="63"/>
      <c r="KBF50" s="63"/>
      <c r="KBG50" s="63"/>
      <c r="KBH50" s="63"/>
      <c r="KBI50" s="63"/>
      <c r="KBJ50" s="63"/>
      <c r="KBK50" s="63"/>
      <c r="KBL50" s="63"/>
      <c r="KBM50" s="63"/>
      <c r="KBN50" s="63"/>
      <c r="KBO50" s="63"/>
      <c r="KBP50" s="63"/>
      <c r="KBQ50" s="63"/>
      <c r="KBR50" s="63"/>
      <c r="KBS50" s="63"/>
      <c r="KBT50" s="63"/>
      <c r="KBU50" s="63"/>
      <c r="KBV50" s="63"/>
      <c r="KBW50" s="63"/>
      <c r="KBX50" s="63"/>
      <c r="KBY50" s="63"/>
      <c r="KBZ50" s="63"/>
      <c r="KCA50" s="63"/>
      <c r="KCB50" s="63"/>
      <c r="KCC50" s="63"/>
      <c r="KCD50" s="63"/>
      <c r="KCE50" s="63"/>
      <c r="KCF50" s="63"/>
      <c r="KCG50" s="63"/>
      <c r="KCH50" s="63"/>
      <c r="KCI50" s="63"/>
      <c r="KCJ50" s="63"/>
      <c r="KCK50" s="63"/>
      <c r="KCL50" s="63"/>
      <c r="KCM50" s="63"/>
      <c r="KCN50" s="63"/>
      <c r="KCO50" s="63"/>
      <c r="KCP50" s="63"/>
      <c r="KCQ50" s="63"/>
      <c r="KCR50" s="63"/>
      <c r="KCS50" s="63"/>
      <c r="KCT50" s="63"/>
      <c r="KCU50" s="63"/>
      <c r="KCV50" s="63"/>
      <c r="KCW50" s="63"/>
      <c r="KCX50" s="63"/>
      <c r="KCY50" s="63"/>
      <c r="KCZ50" s="63"/>
      <c r="KDA50" s="63"/>
      <c r="KDB50" s="63"/>
      <c r="KDC50" s="63"/>
      <c r="KDD50" s="63"/>
      <c r="KDE50" s="63"/>
      <c r="KDF50" s="63"/>
      <c r="KDG50" s="63"/>
      <c r="KDH50" s="63"/>
      <c r="KDI50" s="63"/>
      <c r="KDJ50" s="63"/>
      <c r="KDK50" s="63"/>
      <c r="KDL50" s="63"/>
      <c r="KDM50" s="63"/>
      <c r="KDN50" s="63"/>
      <c r="KDO50" s="63"/>
      <c r="KDP50" s="63"/>
      <c r="KDQ50" s="63"/>
      <c r="KDR50" s="63"/>
      <c r="KDS50" s="63"/>
      <c r="KDT50" s="63"/>
      <c r="KDU50" s="63"/>
      <c r="KDV50" s="63"/>
      <c r="KDW50" s="63"/>
      <c r="KDX50" s="63"/>
      <c r="KDY50" s="63"/>
      <c r="KDZ50" s="63"/>
      <c r="KEA50" s="63"/>
      <c r="KEB50" s="63"/>
      <c r="KEC50" s="63"/>
      <c r="KED50" s="63"/>
      <c r="KEE50" s="63"/>
      <c r="KEF50" s="63"/>
      <c r="KEG50" s="63"/>
      <c r="KEH50" s="63"/>
      <c r="KEI50" s="63"/>
      <c r="KEJ50" s="63"/>
      <c r="KEK50" s="63"/>
      <c r="KEL50" s="63"/>
      <c r="KEM50" s="63"/>
      <c r="KEN50" s="63"/>
      <c r="KEO50" s="63"/>
      <c r="KEP50" s="63"/>
      <c r="KEQ50" s="63"/>
      <c r="KER50" s="63"/>
      <c r="KES50" s="63"/>
      <c r="KET50" s="63"/>
      <c r="KEU50" s="63"/>
      <c r="KEV50" s="63"/>
      <c r="KEW50" s="63"/>
      <c r="KEX50" s="63"/>
      <c r="KEY50" s="63"/>
      <c r="KEZ50" s="63"/>
      <c r="KFA50" s="63"/>
      <c r="KFB50" s="63"/>
      <c r="KFC50" s="63"/>
      <c r="KFD50" s="63"/>
      <c r="KFE50" s="63"/>
      <c r="KFF50" s="63"/>
      <c r="KFG50" s="63"/>
      <c r="KFH50" s="63"/>
      <c r="KFI50" s="63"/>
      <c r="KFJ50" s="63"/>
      <c r="KFK50" s="63"/>
      <c r="KFL50" s="63"/>
      <c r="KFM50" s="63"/>
      <c r="KFN50" s="63"/>
      <c r="KFO50" s="63"/>
      <c r="KFP50" s="63"/>
      <c r="KFQ50" s="63"/>
      <c r="KFR50" s="63"/>
      <c r="KFS50" s="63"/>
      <c r="KFT50" s="63"/>
      <c r="KFU50" s="63"/>
      <c r="KFV50" s="63"/>
      <c r="KFW50" s="63"/>
      <c r="KFX50" s="63"/>
      <c r="KFY50" s="63"/>
      <c r="KFZ50" s="63"/>
      <c r="KGA50" s="63"/>
      <c r="KGB50" s="63"/>
      <c r="KGC50" s="63"/>
      <c r="KGD50" s="63"/>
      <c r="KGE50" s="63"/>
      <c r="KGF50" s="63"/>
      <c r="KGG50" s="63"/>
      <c r="KGH50" s="63"/>
      <c r="KGI50" s="63"/>
      <c r="KGJ50" s="63"/>
      <c r="KGK50" s="63"/>
      <c r="KGL50" s="63"/>
      <c r="KGM50" s="63"/>
      <c r="KGN50" s="63"/>
      <c r="KGO50" s="63"/>
      <c r="KGP50" s="63"/>
      <c r="KGQ50" s="63"/>
      <c r="KGR50" s="63"/>
      <c r="KGS50" s="63"/>
      <c r="KGT50" s="63"/>
      <c r="KGU50" s="63"/>
      <c r="KGV50" s="63"/>
      <c r="KGW50" s="63"/>
      <c r="KGX50" s="63"/>
      <c r="KGY50" s="63"/>
      <c r="KGZ50" s="63"/>
      <c r="KHA50" s="63"/>
      <c r="KHB50" s="63"/>
      <c r="KHC50" s="63"/>
      <c r="KHD50" s="63"/>
      <c r="KHE50" s="63"/>
      <c r="KHF50" s="63"/>
      <c r="KHG50" s="63"/>
      <c r="KHH50" s="63"/>
      <c r="KHI50" s="63"/>
      <c r="KHJ50" s="63"/>
      <c r="KHK50" s="63"/>
      <c r="KHL50" s="63"/>
      <c r="KHM50" s="63"/>
      <c r="KHN50" s="63"/>
      <c r="KHO50" s="63"/>
      <c r="KHP50" s="63"/>
      <c r="KHQ50" s="63"/>
      <c r="KHR50" s="63"/>
      <c r="KHS50" s="63"/>
      <c r="KHT50" s="63"/>
      <c r="KHU50" s="63"/>
      <c r="KHV50" s="63"/>
      <c r="KHW50" s="63"/>
      <c r="KHX50" s="63"/>
      <c r="KHY50" s="63"/>
      <c r="KHZ50" s="63"/>
      <c r="KIA50" s="63"/>
      <c r="KIB50" s="63"/>
      <c r="KIC50" s="63"/>
      <c r="KID50" s="63"/>
      <c r="KIE50" s="63"/>
      <c r="KIF50" s="63"/>
      <c r="KIG50" s="63"/>
      <c r="KIH50" s="63"/>
      <c r="KII50" s="63"/>
      <c r="KIJ50" s="63"/>
      <c r="KIK50" s="63"/>
      <c r="KIL50" s="63"/>
      <c r="KIM50" s="63"/>
      <c r="KIN50" s="63"/>
      <c r="KIO50" s="63"/>
      <c r="KIP50" s="63"/>
      <c r="KIQ50" s="63"/>
      <c r="KIR50" s="63"/>
      <c r="KIS50" s="63"/>
      <c r="KIT50" s="63"/>
      <c r="KIU50" s="63"/>
      <c r="KIV50" s="63"/>
      <c r="KIW50" s="63"/>
      <c r="KIX50" s="63"/>
      <c r="KIY50" s="63"/>
      <c r="KIZ50" s="63"/>
      <c r="KJA50" s="63"/>
      <c r="KJB50" s="63"/>
      <c r="KJC50" s="63"/>
      <c r="KJD50" s="63"/>
      <c r="KJE50" s="63"/>
      <c r="KJF50" s="63"/>
      <c r="KJG50" s="63"/>
      <c r="KJH50" s="63"/>
      <c r="KJI50" s="63"/>
      <c r="KJJ50" s="63"/>
      <c r="KJK50" s="63"/>
      <c r="KJL50" s="63"/>
      <c r="KJM50" s="63"/>
      <c r="KJN50" s="63"/>
      <c r="KJO50" s="63"/>
      <c r="KJP50" s="63"/>
      <c r="KJQ50" s="63"/>
      <c r="KJR50" s="63"/>
      <c r="KJS50" s="63"/>
      <c r="KJT50" s="63"/>
      <c r="KJU50" s="63"/>
      <c r="KJV50" s="63"/>
      <c r="KJW50" s="63"/>
      <c r="KJX50" s="63"/>
      <c r="KJY50" s="63"/>
      <c r="KJZ50" s="63"/>
      <c r="KKA50" s="63"/>
      <c r="KKB50" s="63"/>
      <c r="KKC50" s="63"/>
      <c r="KKD50" s="63"/>
      <c r="KKE50" s="63"/>
      <c r="KKF50" s="63"/>
      <c r="KKG50" s="63"/>
      <c r="KKH50" s="63"/>
      <c r="KKI50" s="63"/>
      <c r="KKJ50" s="63"/>
      <c r="KKK50" s="63"/>
      <c r="KKL50" s="63"/>
      <c r="KKM50" s="63"/>
      <c r="KKN50" s="63"/>
      <c r="KKO50" s="63"/>
      <c r="KKP50" s="63"/>
      <c r="KKQ50" s="63"/>
      <c r="KKR50" s="63"/>
      <c r="KKS50" s="63"/>
      <c r="KKT50" s="63"/>
      <c r="KKU50" s="63"/>
      <c r="KKV50" s="63"/>
      <c r="KKW50" s="63"/>
      <c r="KKX50" s="63"/>
      <c r="KKY50" s="63"/>
      <c r="KKZ50" s="63"/>
      <c r="KLA50" s="63"/>
      <c r="KLB50" s="63"/>
      <c r="KLC50" s="63"/>
      <c r="KLD50" s="63"/>
      <c r="KLE50" s="63"/>
      <c r="KLF50" s="63"/>
      <c r="KLG50" s="63"/>
      <c r="KLH50" s="63"/>
      <c r="KLI50" s="63"/>
      <c r="KLJ50" s="63"/>
      <c r="KLK50" s="63"/>
      <c r="KLL50" s="63"/>
      <c r="KLM50" s="63"/>
      <c r="KLN50" s="63"/>
      <c r="KLO50" s="63"/>
      <c r="KLP50" s="63"/>
      <c r="KLQ50" s="63"/>
      <c r="KLR50" s="63"/>
      <c r="KLS50" s="63"/>
      <c r="KLT50" s="63"/>
      <c r="KLU50" s="63"/>
      <c r="KLV50" s="63"/>
      <c r="KLW50" s="63"/>
      <c r="KLX50" s="63"/>
      <c r="KLY50" s="63"/>
      <c r="KLZ50" s="63"/>
      <c r="KMA50" s="63"/>
      <c r="KMB50" s="63"/>
      <c r="KMC50" s="63"/>
      <c r="KMD50" s="63"/>
      <c r="KME50" s="63"/>
      <c r="KMF50" s="63"/>
      <c r="KMG50" s="63"/>
      <c r="KMH50" s="63"/>
      <c r="KMI50" s="63"/>
      <c r="KMJ50" s="63"/>
      <c r="KMK50" s="63"/>
      <c r="KML50" s="63"/>
      <c r="KMM50" s="63"/>
      <c r="KMN50" s="63"/>
      <c r="KMO50" s="63"/>
      <c r="KMP50" s="63"/>
      <c r="KMQ50" s="63"/>
      <c r="KMR50" s="63"/>
      <c r="KMS50" s="63"/>
      <c r="KMT50" s="63"/>
      <c r="KMU50" s="63"/>
      <c r="KMV50" s="63"/>
      <c r="KMW50" s="63"/>
      <c r="KMX50" s="63"/>
      <c r="KMY50" s="63"/>
      <c r="KMZ50" s="63"/>
      <c r="KNA50" s="63"/>
      <c r="KNB50" s="63"/>
      <c r="KNC50" s="63"/>
      <c r="KND50" s="63"/>
      <c r="KNE50" s="63"/>
      <c r="KNF50" s="63"/>
      <c r="KNG50" s="63"/>
      <c r="KNH50" s="63"/>
      <c r="KNI50" s="63"/>
      <c r="KNJ50" s="63"/>
      <c r="KNK50" s="63"/>
      <c r="KNL50" s="63"/>
      <c r="KNM50" s="63"/>
      <c r="KNN50" s="63"/>
      <c r="KNO50" s="63"/>
      <c r="KNP50" s="63"/>
      <c r="KNQ50" s="63"/>
      <c r="KNR50" s="63"/>
      <c r="KNS50" s="63"/>
      <c r="KNT50" s="63"/>
      <c r="KNU50" s="63"/>
      <c r="KNV50" s="63"/>
      <c r="KNW50" s="63"/>
      <c r="KNX50" s="63"/>
      <c r="KNY50" s="63"/>
      <c r="KNZ50" s="63"/>
      <c r="KOA50" s="63"/>
      <c r="KOB50" s="63"/>
      <c r="KOC50" s="63"/>
      <c r="KOD50" s="63"/>
      <c r="KOE50" s="63"/>
      <c r="KOF50" s="63"/>
      <c r="KOG50" s="63"/>
      <c r="KOH50" s="63"/>
      <c r="KOI50" s="63"/>
      <c r="KOJ50" s="63"/>
      <c r="KOK50" s="63"/>
      <c r="KOL50" s="63"/>
      <c r="KOM50" s="63"/>
      <c r="KON50" s="63"/>
      <c r="KOO50" s="63"/>
      <c r="KOP50" s="63"/>
      <c r="KOQ50" s="63"/>
      <c r="KOR50" s="63"/>
      <c r="KOS50" s="63"/>
      <c r="KOT50" s="63"/>
      <c r="KOU50" s="63"/>
      <c r="KOV50" s="63"/>
      <c r="KOW50" s="63"/>
      <c r="KOX50" s="63"/>
      <c r="KOY50" s="63"/>
      <c r="KOZ50" s="63"/>
      <c r="KPA50" s="63"/>
      <c r="KPB50" s="63"/>
      <c r="KPC50" s="63"/>
      <c r="KPD50" s="63"/>
      <c r="KPE50" s="63"/>
      <c r="KPF50" s="63"/>
      <c r="KPG50" s="63"/>
      <c r="KPH50" s="63"/>
      <c r="KPI50" s="63"/>
      <c r="KPJ50" s="63"/>
      <c r="KPK50" s="63"/>
      <c r="KPL50" s="63"/>
      <c r="KPM50" s="63"/>
      <c r="KPN50" s="63"/>
      <c r="KPO50" s="63"/>
      <c r="KPP50" s="63"/>
      <c r="KPQ50" s="63"/>
      <c r="KPR50" s="63"/>
      <c r="KPS50" s="63"/>
      <c r="KPT50" s="63"/>
      <c r="KPU50" s="63"/>
      <c r="KPV50" s="63"/>
      <c r="KPW50" s="63"/>
      <c r="KPX50" s="63"/>
      <c r="KPY50" s="63"/>
      <c r="KPZ50" s="63"/>
      <c r="KQA50" s="63"/>
      <c r="KQB50" s="63"/>
      <c r="KQC50" s="63"/>
      <c r="KQD50" s="63"/>
      <c r="KQE50" s="63"/>
      <c r="KQF50" s="63"/>
      <c r="KQG50" s="63"/>
      <c r="KQH50" s="63"/>
      <c r="KQI50" s="63"/>
      <c r="KQJ50" s="63"/>
      <c r="KQK50" s="63"/>
      <c r="KQL50" s="63"/>
      <c r="KQM50" s="63"/>
      <c r="KQN50" s="63"/>
      <c r="KQO50" s="63"/>
      <c r="KQP50" s="63"/>
      <c r="KQQ50" s="63"/>
      <c r="KQR50" s="63"/>
      <c r="KQS50" s="63"/>
      <c r="KQT50" s="63"/>
      <c r="KQU50" s="63"/>
      <c r="KQV50" s="63"/>
      <c r="KQW50" s="63"/>
      <c r="KQX50" s="63"/>
      <c r="KQY50" s="63"/>
      <c r="KQZ50" s="63"/>
      <c r="KRA50" s="63"/>
      <c r="KRB50" s="63"/>
      <c r="KRC50" s="63"/>
      <c r="KRD50" s="63"/>
      <c r="KRE50" s="63"/>
      <c r="KRF50" s="63"/>
      <c r="KRG50" s="63"/>
      <c r="KRH50" s="63"/>
      <c r="KRI50" s="63"/>
      <c r="KRJ50" s="63"/>
      <c r="KRK50" s="63"/>
      <c r="KRL50" s="63"/>
      <c r="KRM50" s="63"/>
      <c r="KRN50" s="63"/>
      <c r="KRO50" s="63"/>
      <c r="KRP50" s="63"/>
      <c r="KRQ50" s="63"/>
      <c r="KRR50" s="63"/>
      <c r="KRS50" s="63"/>
      <c r="KRT50" s="63"/>
      <c r="KRU50" s="63"/>
      <c r="KRV50" s="63"/>
      <c r="KRW50" s="63"/>
      <c r="KRX50" s="63"/>
      <c r="KRY50" s="63"/>
      <c r="KRZ50" s="63"/>
      <c r="KSA50" s="63"/>
      <c r="KSB50" s="63"/>
      <c r="KSC50" s="63"/>
      <c r="KSD50" s="63"/>
      <c r="KSE50" s="63"/>
      <c r="KSF50" s="63"/>
      <c r="KSG50" s="63"/>
      <c r="KSH50" s="63"/>
      <c r="KSI50" s="63"/>
      <c r="KSJ50" s="63"/>
      <c r="KSK50" s="63"/>
      <c r="KSL50" s="63"/>
      <c r="KSM50" s="63"/>
      <c r="KSN50" s="63"/>
      <c r="KSO50" s="63"/>
      <c r="KSP50" s="63"/>
      <c r="KSQ50" s="63"/>
      <c r="KSR50" s="63"/>
      <c r="KSS50" s="63"/>
      <c r="KST50" s="63"/>
      <c r="KSU50" s="63"/>
      <c r="KSV50" s="63"/>
      <c r="KSW50" s="63"/>
      <c r="KSX50" s="63"/>
      <c r="KSY50" s="63"/>
      <c r="KSZ50" s="63"/>
      <c r="KTA50" s="63"/>
      <c r="KTB50" s="63"/>
      <c r="KTC50" s="63"/>
      <c r="KTD50" s="63"/>
      <c r="KTE50" s="63"/>
      <c r="KTF50" s="63"/>
      <c r="KTG50" s="63"/>
      <c r="KTH50" s="63"/>
      <c r="KTI50" s="63"/>
      <c r="KTJ50" s="63"/>
      <c r="KTK50" s="63"/>
      <c r="KTL50" s="63"/>
      <c r="KTM50" s="63"/>
      <c r="KTN50" s="63"/>
      <c r="KTO50" s="63"/>
      <c r="KTP50" s="63"/>
      <c r="KTQ50" s="63"/>
      <c r="KTR50" s="63"/>
      <c r="KTS50" s="63"/>
      <c r="KTT50" s="63"/>
      <c r="KTU50" s="63"/>
      <c r="KTV50" s="63"/>
      <c r="KTW50" s="63"/>
      <c r="KTX50" s="63"/>
      <c r="KTY50" s="63"/>
      <c r="KTZ50" s="63"/>
      <c r="KUA50" s="63"/>
      <c r="KUB50" s="63"/>
      <c r="KUC50" s="63"/>
      <c r="KUD50" s="63"/>
      <c r="KUE50" s="63"/>
      <c r="KUF50" s="63"/>
      <c r="KUG50" s="63"/>
      <c r="KUH50" s="63"/>
      <c r="KUI50" s="63"/>
      <c r="KUJ50" s="63"/>
      <c r="KUK50" s="63"/>
      <c r="KUL50" s="63"/>
      <c r="KUM50" s="63"/>
      <c r="KUN50" s="63"/>
      <c r="KUO50" s="63"/>
      <c r="KUP50" s="63"/>
      <c r="KUQ50" s="63"/>
      <c r="KUR50" s="63"/>
      <c r="KUS50" s="63"/>
      <c r="KUT50" s="63"/>
      <c r="KUU50" s="63"/>
      <c r="KUV50" s="63"/>
      <c r="KUW50" s="63"/>
      <c r="KUX50" s="63"/>
      <c r="KUY50" s="63"/>
      <c r="KUZ50" s="63"/>
      <c r="KVA50" s="63"/>
      <c r="KVB50" s="63"/>
      <c r="KVC50" s="63"/>
      <c r="KVD50" s="63"/>
      <c r="KVE50" s="63"/>
      <c r="KVF50" s="63"/>
      <c r="KVG50" s="63"/>
      <c r="KVH50" s="63"/>
      <c r="KVI50" s="63"/>
      <c r="KVJ50" s="63"/>
      <c r="KVK50" s="63"/>
      <c r="KVL50" s="63"/>
      <c r="KVM50" s="63"/>
      <c r="KVN50" s="63"/>
      <c r="KVO50" s="63"/>
      <c r="KVP50" s="63"/>
      <c r="KVQ50" s="63"/>
      <c r="KVR50" s="63"/>
      <c r="KVS50" s="63"/>
      <c r="KVT50" s="63"/>
      <c r="KVU50" s="63"/>
      <c r="KVV50" s="63"/>
      <c r="KVW50" s="63"/>
      <c r="KVX50" s="63"/>
      <c r="KVY50" s="63"/>
      <c r="KVZ50" s="63"/>
      <c r="KWA50" s="63"/>
      <c r="KWB50" s="63"/>
      <c r="KWC50" s="63"/>
      <c r="KWD50" s="63"/>
      <c r="KWE50" s="63"/>
      <c r="KWF50" s="63"/>
      <c r="KWG50" s="63"/>
      <c r="KWH50" s="63"/>
      <c r="KWI50" s="63"/>
      <c r="KWJ50" s="63"/>
      <c r="KWK50" s="63"/>
      <c r="KWL50" s="63"/>
      <c r="KWM50" s="63"/>
      <c r="KWN50" s="63"/>
      <c r="KWO50" s="63"/>
      <c r="KWP50" s="63"/>
      <c r="KWQ50" s="63"/>
      <c r="KWR50" s="63"/>
      <c r="KWS50" s="63"/>
      <c r="KWT50" s="63"/>
      <c r="KWU50" s="63"/>
      <c r="KWV50" s="63"/>
      <c r="KWW50" s="63"/>
      <c r="KWX50" s="63"/>
      <c r="KWY50" s="63"/>
      <c r="KWZ50" s="63"/>
      <c r="KXA50" s="63"/>
      <c r="KXB50" s="63"/>
      <c r="KXC50" s="63"/>
      <c r="KXD50" s="63"/>
      <c r="KXE50" s="63"/>
      <c r="KXF50" s="63"/>
      <c r="KXG50" s="63"/>
      <c r="KXH50" s="63"/>
      <c r="KXI50" s="63"/>
      <c r="KXJ50" s="63"/>
      <c r="KXK50" s="63"/>
      <c r="KXL50" s="63"/>
      <c r="KXM50" s="63"/>
      <c r="KXN50" s="63"/>
      <c r="KXO50" s="63"/>
      <c r="KXP50" s="63"/>
      <c r="KXQ50" s="63"/>
      <c r="KXR50" s="63"/>
      <c r="KXS50" s="63"/>
      <c r="KXT50" s="63"/>
      <c r="KXU50" s="63"/>
      <c r="KXV50" s="63"/>
      <c r="KXW50" s="63"/>
      <c r="KXX50" s="63"/>
      <c r="KXY50" s="63"/>
      <c r="KXZ50" s="63"/>
      <c r="KYA50" s="63"/>
      <c r="KYB50" s="63"/>
      <c r="KYC50" s="63"/>
      <c r="KYD50" s="63"/>
      <c r="KYE50" s="63"/>
      <c r="KYF50" s="63"/>
      <c r="KYG50" s="63"/>
      <c r="KYH50" s="63"/>
      <c r="KYI50" s="63"/>
      <c r="KYJ50" s="63"/>
      <c r="KYK50" s="63"/>
      <c r="KYL50" s="63"/>
      <c r="KYM50" s="63"/>
      <c r="KYN50" s="63"/>
      <c r="KYO50" s="63"/>
      <c r="KYP50" s="63"/>
      <c r="KYQ50" s="63"/>
      <c r="KYR50" s="63"/>
      <c r="KYS50" s="63"/>
      <c r="KYT50" s="63"/>
      <c r="KYU50" s="63"/>
      <c r="KYV50" s="63"/>
      <c r="KYW50" s="63"/>
      <c r="KYX50" s="63"/>
      <c r="KYY50" s="63"/>
      <c r="KYZ50" s="63"/>
      <c r="KZA50" s="63"/>
      <c r="KZB50" s="63"/>
      <c r="KZC50" s="63"/>
      <c r="KZD50" s="63"/>
      <c r="KZE50" s="63"/>
      <c r="KZF50" s="63"/>
      <c r="KZG50" s="63"/>
      <c r="KZH50" s="63"/>
      <c r="KZI50" s="63"/>
      <c r="KZJ50" s="63"/>
      <c r="KZK50" s="63"/>
      <c r="KZL50" s="63"/>
      <c r="KZM50" s="63"/>
      <c r="KZN50" s="63"/>
      <c r="KZO50" s="63"/>
      <c r="KZP50" s="63"/>
      <c r="KZQ50" s="63"/>
      <c r="KZR50" s="63"/>
      <c r="KZS50" s="63"/>
      <c r="KZT50" s="63"/>
      <c r="KZU50" s="63"/>
      <c r="KZV50" s="63"/>
      <c r="KZW50" s="63"/>
      <c r="KZX50" s="63"/>
      <c r="KZY50" s="63"/>
      <c r="KZZ50" s="63"/>
      <c r="LAA50" s="63"/>
      <c r="LAB50" s="63"/>
      <c r="LAC50" s="63"/>
      <c r="LAD50" s="63"/>
      <c r="LAE50" s="63"/>
      <c r="LAF50" s="63"/>
      <c r="LAG50" s="63"/>
      <c r="LAH50" s="63"/>
      <c r="LAI50" s="63"/>
      <c r="LAJ50" s="63"/>
      <c r="LAK50" s="63"/>
      <c r="LAL50" s="63"/>
      <c r="LAM50" s="63"/>
      <c r="LAN50" s="63"/>
      <c r="LAO50" s="63"/>
      <c r="LAP50" s="63"/>
      <c r="LAQ50" s="63"/>
      <c r="LAR50" s="63"/>
      <c r="LAS50" s="63"/>
      <c r="LAT50" s="63"/>
      <c r="LAU50" s="63"/>
      <c r="LAV50" s="63"/>
      <c r="LAW50" s="63"/>
      <c r="LAX50" s="63"/>
      <c r="LAY50" s="63"/>
      <c r="LAZ50" s="63"/>
      <c r="LBA50" s="63"/>
      <c r="LBB50" s="63"/>
      <c r="LBC50" s="63"/>
      <c r="LBD50" s="63"/>
      <c r="LBE50" s="63"/>
      <c r="LBF50" s="63"/>
      <c r="LBG50" s="63"/>
      <c r="LBH50" s="63"/>
      <c r="LBI50" s="63"/>
      <c r="LBJ50" s="63"/>
      <c r="LBK50" s="63"/>
      <c r="LBL50" s="63"/>
      <c r="LBM50" s="63"/>
      <c r="LBN50" s="63"/>
      <c r="LBO50" s="63"/>
      <c r="LBP50" s="63"/>
      <c r="LBQ50" s="63"/>
      <c r="LBR50" s="63"/>
      <c r="LBS50" s="63"/>
      <c r="LBT50" s="63"/>
      <c r="LBU50" s="63"/>
      <c r="LBV50" s="63"/>
      <c r="LBW50" s="63"/>
      <c r="LBX50" s="63"/>
      <c r="LBY50" s="63"/>
      <c r="LBZ50" s="63"/>
      <c r="LCA50" s="63"/>
      <c r="LCB50" s="63"/>
      <c r="LCC50" s="63"/>
      <c r="LCD50" s="63"/>
      <c r="LCE50" s="63"/>
      <c r="LCF50" s="63"/>
      <c r="LCG50" s="63"/>
      <c r="LCH50" s="63"/>
      <c r="LCI50" s="63"/>
      <c r="LCJ50" s="63"/>
      <c r="LCK50" s="63"/>
      <c r="LCL50" s="63"/>
      <c r="LCM50" s="63"/>
      <c r="LCN50" s="63"/>
      <c r="LCO50" s="63"/>
      <c r="LCP50" s="63"/>
      <c r="LCQ50" s="63"/>
      <c r="LCR50" s="63"/>
      <c r="LCS50" s="63"/>
      <c r="LCT50" s="63"/>
      <c r="LCU50" s="63"/>
      <c r="LCV50" s="63"/>
      <c r="LCW50" s="63"/>
      <c r="LCX50" s="63"/>
      <c r="LCY50" s="63"/>
      <c r="LCZ50" s="63"/>
      <c r="LDA50" s="63"/>
      <c r="LDB50" s="63"/>
      <c r="LDC50" s="63"/>
      <c r="LDD50" s="63"/>
      <c r="LDE50" s="63"/>
      <c r="LDF50" s="63"/>
      <c r="LDG50" s="63"/>
      <c r="LDH50" s="63"/>
      <c r="LDI50" s="63"/>
      <c r="LDJ50" s="63"/>
      <c r="LDK50" s="63"/>
      <c r="LDL50" s="63"/>
      <c r="LDM50" s="63"/>
      <c r="LDN50" s="63"/>
      <c r="LDO50" s="63"/>
      <c r="LDP50" s="63"/>
      <c r="LDQ50" s="63"/>
      <c r="LDR50" s="63"/>
      <c r="LDS50" s="63"/>
      <c r="LDT50" s="63"/>
      <c r="LDU50" s="63"/>
      <c r="LDV50" s="63"/>
      <c r="LDW50" s="63"/>
      <c r="LDX50" s="63"/>
      <c r="LDY50" s="63"/>
      <c r="LDZ50" s="63"/>
      <c r="LEA50" s="63"/>
      <c r="LEB50" s="63"/>
      <c r="LEC50" s="63"/>
      <c r="LED50" s="63"/>
      <c r="LEE50" s="63"/>
      <c r="LEF50" s="63"/>
      <c r="LEG50" s="63"/>
      <c r="LEH50" s="63"/>
      <c r="LEI50" s="63"/>
      <c r="LEJ50" s="63"/>
      <c r="LEK50" s="63"/>
      <c r="LEL50" s="63"/>
      <c r="LEM50" s="63"/>
      <c r="LEN50" s="63"/>
      <c r="LEO50" s="63"/>
      <c r="LEP50" s="63"/>
      <c r="LEQ50" s="63"/>
      <c r="LER50" s="63"/>
      <c r="LES50" s="63"/>
      <c r="LET50" s="63"/>
      <c r="LEU50" s="63"/>
      <c r="LEV50" s="63"/>
      <c r="LEW50" s="63"/>
      <c r="LEX50" s="63"/>
      <c r="LEY50" s="63"/>
      <c r="LEZ50" s="63"/>
      <c r="LFA50" s="63"/>
      <c r="LFB50" s="63"/>
      <c r="LFC50" s="63"/>
      <c r="LFD50" s="63"/>
      <c r="LFE50" s="63"/>
      <c r="LFF50" s="63"/>
      <c r="LFG50" s="63"/>
      <c r="LFH50" s="63"/>
      <c r="LFI50" s="63"/>
      <c r="LFJ50" s="63"/>
      <c r="LFK50" s="63"/>
      <c r="LFL50" s="63"/>
      <c r="LFM50" s="63"/>
      <c r="LFN50" s="63"/>
      <c r="LFO50" s="63"/>
      <c r="LFP50" s="63"/>
      <c r="LFQ50" s="63"/>
      <c r="LFR50" s="63"/>
      <c r="LFS50" s="63"/>
      <c r="LFT50" s="63"/>
      <c r="LFU50" s="63"/>
      <c r="LFV50" s="63"/>
      <c r="LFW50" s="63"/>
      <c r="LFX50" s="63"/>
      <c r="LFY50" s="63"/>
      <c r="LFZ50" s="63"/>
      <c r="LGA50" s="63"/>
      <c r="LGB50" s="63"/>
      <c r="LGC50" s="63"/>
      <c r="LGD50" s="63"/>
      <c r="LGE50" s="63"/>
      <c r="LGF50" s="63"/>
      <c r="LGG50" s="63"/>
      <c r="LGH50" s="63"/>
      <c r="LGI50" s="63"/>
      <c r="LGJ50" s="63"/>
      <c r="LGK50" s="63"/>
      <c r="LGL50" s="63"/>
      <c r="LGM50" s="63"/>
      <c r="LGN50" s="63"/>
      <c r="LGO50" s="63"/>
      <c r="LGP50" s="63"/>
      <c r="LGQ50" s="63"/>
      <c r="LGR50" s="63"/>
      <c r="LGS50" s="63"/>
      <c r="LGT50" s="63"/>
      <c r="LGU50" s="63"/>
      <c r="LGV50" s="63"/>
      <c r="LGW50" s="63"/>
      <c r="LGX50" s="63"/>
      <c r="LGY50" s="63"/>
      <c r="LGZ50" s="63"/>
      <c r="LHA50" s="63"/>
      <c r="LHB50" s="63"/>
      <c r="LHC50" s="63"/>
      <c r="LHD50" s="63"/>
      <c r="LHE50" s="63"/>
      <c r="LHF50" s="63"/>
      <c r="LHG50" s="63"/>
      <c r="LHH50" s="63"/>
      <c r="LHI50" s="63"/>
      <c r="LHJ50" s="63"/>
      <c r="LHK50" s="63"/>
      <c r="LHL50" s="63"/>
      <c r="LHM50" s="63"/>
      <c r="LHN50" s="63"/>
      <c r="LHO50" s="63"/>
      <c r="LHP50" s="63"/>
      <c r="LHQ50" s="63"/>
      <c r="LHR50" s="63"/>
      <c r="LHS50" s="63"/>
      <c r="LHT50" s="63"/>
      <c r="LHU50" s="63"/>
      <c r="LHV50" s="63"/>
      <c r="LHW50" s="63"/>
      <c r="LHX50" s="63"/>
      <c r="LHY50" s="63"/>
      <c r="LHZ50" s="63"/>
      <c r="LIA50" s="63"/>
      <c r="LIB50" s="63"/>
      <c r="LIC50" s="63"/>
      <c r="LID50" s="63"/>
      <c r="LIE50" s="63"/>
      <c r="LIF50" s="63"/>
      <c r="LIG50" s="63"/>
      <c r="LIH50" s="63"/>
      <c r="LII50" s="63"/>
      <c r="LIJ50" s="63"/>
      <c r="LIK50" s="63"/>
      <c r="LIL50" s="63"/>
      <c r="LIM50" s="63"/>
      <c r="LIN50" s="63"/>
      <c r="LIO50" s="63"/>
      <c r="LIP50" s="63"/>
      <c r="LIQ50" s="63"/>
      <c r="LIR50" s="63"/>
      <c r="LIS50" s="63"/>
      <c r="LIT50" s="63"/>
      <c r="LIU50" s="63"/>
      <c r="LIV50" s="63"/>
      <c r="LIW50" s="63"/>
      <c r="LIX50" s="63"/>
      <c r="LIY50" s="63"/>
      <c r="LIZ50" s="63"/>
      <c r="LJA50" s="63"/>
      <c r="LJB50" s="63"/>
      <c r="LJC50" s="63"/>
      <c r="LJD50" s="63"/>
      <c r="LJE50" s="63"/>
      <c r="LJF50" s="63"/>
      <c r="LJG50" s="63"/>
      <c r="LJH50" s="63"/>
      <c r="LJI50" s="63"/>
      <c r="LJJ50" s="63"/>
      <c r="LJK50" s="63"/>
      <c r="LJL50" s="63"/>
      <c r="LJM50" s="63"/>
      <c r="LJN50" s="63"/>
      <c r="LJO50" s="63"/>
      <c r="LJP50" s="63"/>
      <c r="LJQ50" s="63"/>
      <c r="LJR50" s="63"/>
      <c r="LJS50" s="63"/>
      <c r="LJT50" s="63"/>
      <c r="LJU50" s="63"/>
      <c r="LJV50" s="63"/>
      <c r="LJW50" s="63"/>
      <c r="LJX50" s="63"/>
      <c r="LJY50" s="63"/>
      <c r="LJZ50" s="63"/>
      <c r="LKA50" s="63"/>
      <c r="LKB50" s="63"/>
      <c r="LKC50" s="63"/>
      <c r="LKD50" s="63"/>
      <c r="LKE50" s="63"/>
      <c r="LKF50" s="63"/>
      <c r="LKG50" s="63"/>
      <c r="LKH50" s="63"/>
      <c r="LKI50" s="63"/>
      <c r="LKJ50" s="63"/>
      <c r="LKK50" s="63"/>
      <c r="LKL50" s="63"/>
      <c r="LKM50" s="63"/>
      <c r="LKN50" s="63"/>
      <c r="LKO50" s="63"/>
      <c r="LKP50" s="63"/>
      <c r="LKQ50" s="63"/>
      <c r="LKR50" s="63"/>
      <c r="LKS50" s="63"/>
      <c r="LKT50" s="63"/>
      <c r="LKU50" s="63"/>
      <c r="LKV50" s="63"/>
      <c r="LKW50" s="63"/>
      <c r="LKX50" s="63"/>
      <c r="LKY50" s="63"/>
      <c r="LKZ50" s="63"/>
      <c r="LLA50" s="63"/>
      <c r="LLB50" s="63"/>
      <c r="LLC50" s="63"/>
      <c r="LLD50" s="63"/>
      <c r="LLE50" s="63"/>
      <c r="LLF50" s="63"/>
      <c r="LLG50" s="63"/>
      <c r="LLH50" s="63"/>
      <c r="LLI50" s="63"/>
      <c r="LLJ50" s="63"/>
      <c r="LLK50" s="63"/>
      <c r="LLL50" s="63"/>
      <c r="LLM50" s="63"/>
      <c r="LLN50" s="63"/>
      <c r="LLO50" s="63"/>
      <c r="LLP50" s="63"/>
      <c r="LLQ50" s="63"/>
      <c r="LLR50" s="63"/>
      <c r="LLS50" s="63"/>
      <c r="LLT50" s="63"/>
      <c r="LLU50" s="63"/>
      <c r="LLV50" s="63"/>
      <c r="LLW50" s="63"/>
      <c r="LLX50" s="63"/>
      <c r="LLY50" s="63"/>
      <c r="LLZ50" s="63"/>
      <c r="LMA50" s="63"/>
      <c r="LMB50" s="63"/>
      <c r="LMC50" s="63"/>
      <c r="LMD50" s="63"/>
      <c r="LME50" s="63"/>
      <c r="LMF50" s="63"/>
      <c r="LMG50" s="63"/>
      <c r="LMH50" s="63"/>
      <c r="LMI50" s="63"/>
      <c r="LMJ50" s="63"/>
      <c r="LMK50" s="63"/>
      <c r="LML50" s="63"/>
      <c r="LMM50" s="63"/>
      <c r="LMN50" s="63"/>
      <c r="LMO50" s="63"/>
      <c r="LMP50" s="63"/>
      <c r="LMQ50" s="63"/>
      <c r="LMR50" s="63"/>
      <c r="LMS50" s="63"/>
      <c r="LMT50" s="63"/>
      <c r="LMU50" s="63"/>
      <c r="LMV50" s="63"/>
      <c r="LMW50" s="63"/>
      <c r="LMX50" s="63"/>
      <c r="LMY50" s="63"/>
      <c r="LMZ50" s="63"/>
      <c r="LNA50" s="63"/>
      <c r="LNB50" s="63"/>
      <c r="LNC50" s="63"/>
      <c r="LND50" s="63"/>
      <c r="LNE50" s="63"/>
      <c r="LNF50" s="63"/>
      <c r="LNG50" s="63"/>
      <c r="LNH50" s="63"/>
      <c r="LNI50" s="63"/>
      <c r="LNJ50" s="63"/>
      <c r="LNK50" s="63"/>
      <c r="LNL50" s="63"/>
      <c r="LNM50" s="63"/>
      <c r="LNN50" s="63"/>
      <c r="LNO50" s="63"/>
      <c r="LNP50" s="63"/>
      <c r="LNQ50" s="63"/>
      <c r="LNR50" s="63"/>
      <c r="LNS50" s="63"/>
      <c r="LNT50" s="63"/>
      <c r="LNU50" s="63"/>
      <c r="LNV50" s="63"/>
      <c r="LNW50" s="63"/>
      <c r="LNX50" s="63"/>
      <c r="LNY50" s="63"/>
      <c r="LNZ50" s="63"/>
      <c r="LOA50" s="63"/>
      <c r="LOB50" s="63"/>
      <c r="LOC50" s="63"/>
      <c r="LOD50" s="63"/>
      <c r="LOE50" s="63"/>
      <c r="LOF50" s="63"/>
      <c r="LOG50" s="63"/>
      <c r="LOH50" s="63"/>
      <c r="LOI50" s="63"/>
      <c r="LOJ50" s="63"/>
      <c r="LOK50" s="63"/>
      <c r="LOL50" s="63"/>
      <c r="LOM50" s="63"/>
      <c r="LON50" s="63"/>
      <c r="LOO50" s="63"/>
      <c r="LOP50" s="63"/>
      <c r="LOQ50" s="63"/>
      <c r="LOR50" s="63"/>
      <c r="LOS50" s="63"/>
      <c r="LOT50" s="63"/>
      <c r="LOU50" s="63"/>
      <c r="LOV50" s="63"/>
      <c r="LOW50" s="63"/>
      <c r="LOX50" s="63"/>
      <c r="LOY50" s="63"/>
      <c r="LOZ50" s="63"/>
      <c r="LPA50" s="63"/>
      <c r="LPB50" s="63"/>
      <c r="LPC50" s="63"/>
      <c r="LPD50" s="63"/>
      <c r="LPE50" s="63"/>
      <c r="LPF50" s="63"/>
      <c r="LPG50" s="63"/>
      <c r="LPH50" s="63"/>
      <c r="LPI50" s="63"/>
      <c r="LPJ50" s="63"/>
      <c r="LPK50" s="63"/>
      <c r="LPL50" s="63"/>
      <c r="LPM50" s="63"/>
      <c r="LPN50" s="63"/>
      <c r="LPO50" s="63"/>
      <c r="LPP50" s="63"/>
      <c r="LPQ50" s="63"/>
      <c r="LPR50" s="63"/>
      <c r="LPS50" s="63"/>
      <c r="LPT50" s="63"/>
      <c r="LPU50" s="63"/>
      <c r="LPV50" s="63"/>
      <c r="LPW50" s="63"/>
      <c r="LPX50" s="63"/>
      <c r="LPY50" s="63"/>
      <c r="LPZ50" s="63"/>
      <c r="LQA50" s="63"/>
      <c r="LQB50" s="63"/>
      <c r="LQC50" s="63"/>
      <c r="LQD50" s="63"/>
      <c r="LQE50" s="63"/>
      <c r="LQF50" s="63"/>
      <c r="LQG50" s="63"/>
      <c r="LQH50" s="63"/>
      <c r="LQI50" s="63"/>
      <c r="LQJ50" s="63"/>
      <c r="LQK50" s="63"/>
      <c r="LQL50" s="63"/>
      <c r="LQM50" s="63"/>
      <c r="LQN50" s="63"/>
      <c r="LQO50" s="63"/>
      <c r="LQP50" s="63"/>
      <c r="LQQ50" s="63"/>
      <c r="LQR50" s="63"/>
      <c r="LQS50" s="63"/>
      <c r="LQT50" s="63"/>
      <c r="LQU50" s="63"/>
      <c r="LQV50" s="63"/>
      <c r="LQW50" s="63"/>
      <c r="LQX50" s="63"/>
      <c r="LQY50" s="63"/>
      <c r="LQZ50" s="63"/>
      <c r="LRA50" s="63"/>
      <c r="LRB50" s="63"/>
      <c r="LRC50" s="63"/>
      <c r="LRD50" s="63"/>
      <c r="LRE50" s="63"/>
      <c r="LRF50" s="63"/>
      <c r="LRG50" s="63"/>
      <c r="LRH50" s="63"/>
      <c r="LRI50" s="63"/>
      <c r="LRJ50" s="63"/>
      <c r="LRK50" s="63"/>
      <c r="LRL50" s="63"/>
      <c r="LRM50" s="63"/>
      <c r="LRN50" s="63"/>
      <c r="LRO50" s="63"/>
      <c r="LRP50" s="63"/>
      <c r="LRQ50" s="63"/>
      <c r="LRR50" s="63"/>
      <c r="LRS50" s="63"/>
      <c r="LRT50" s="63"/>
      <c r="LRU50" s="63"/>
      <c r="LRV50" s="63"/>
      <c r="LRW50" s="63"/>
      <c r="LRX50" s="63"/>
      <c r="LRY50" s="63"/>
      <c r="LRZ50" s="63"/>
      <c r="LSA50" s="63"/>
      <c r="LSB50" s="63"/>
      <c r="LSC50" s="63"/>
      <c r="LSD50" s="63"/>
      <c r="LSE50" s="63"/>
      <c r="LSF50" s="63"/>
      <c r="LSG50" s="63"/>
      <c r="LSH50" s="63"/>
      <c r="LSI50" s="63"/>
      <c r="LSJ50" s="63"/>
      <c r="LSK50" s="63"/>
      <c r="LSL50" s="63"/>
      <c r="LSM50" s="63"/>
      <c r="LSN50" s="63"/>
      <c r="LSO50" s="63"/>
      <c r="LSP50" s="63"/>
      <c r="LSQ50" s="63"/>
      <c r="LSR50" s="63"/>
      <c r="LSS50" s="63"/>
      <c r="LST50" s="63"/>
      <c r="LSU50" s="63"/>
      <c r="LSV50" s="63"/>
      <c r="LSW50" s="63"/>
      <c r="LSX50" s="63"/>
      <c r="LSY50" s="63"/>
      <c r="LSZ50" s="63"/>
      <c r="LTA50" s="63"/>
      <c r="LTB50" s="63"/>
      <c r="LTC50" s="63"/>
      <c r="LTD50" s="63"/>
      <c r="LTE50" s="63"/>
      <c r="LTF50" s="63"/>
      <c r="LTG50" s="63"/>
      <c r="LTH50" s="63"/>
      <c r="LTI50" s="63"/>
      <c r="LTJ50" s="63"/>
      <c r="LTK50" s="63"/>
      <c r="LTL50" s="63"/>
      <c r="LTM50" s="63"/>
      <c r="LTN50" s="63"/>
      <c r="LTO50" s="63"/>
      <c r="LTP50" s="63"/>
      <c r="LTQ50" s="63"/>
      <c r="LTR50" s="63"/>
      <c r="LTS50" s="63"/>
      <c r="LTT50" s="63"/>
      <c r="LTU50" s="63"/>
      <c r="LTV50" s="63"/>
      <c r="LTW50" s="63"/>
      <c r="LTX50" s="63"/>
      <c r="LTY50" s="63"/>
      <c r="LTZ50" s="63"/>
      <c r="LUA50" s="63"/>
      <c r="LUB50" s="63"/>
      <c r="LUC50" s="63"/>
      <c r="LUD50" s="63"/>
      <c r="LUE50" s="63"/>
      <c r="LUF50" s="63"/>
      <c r="LUG50" s="63"/>
      <c r="LUH50" s="63"/>
      <c r="LUI50" s="63"/>
      <c r="LUJ50" s="63"/>
      <c r="LUK50" s="63"/>
      <c r="LUL50" s="63"/>
      <c r="LUM50" s="63"/>
      <c r="LUN50" s="63"/>
      <c r="LUO50" s="63"/>
      <c r="LUP50" s="63"/>
      <c r="LUQ50" s="63"/>
      <c r="LUR50" s="63"/>
      <c r="LUS50" s="63"/>
      <c r="LUT50" s="63"/>
      <c r="LUU50" s="63"/>
      <c r="LUV50" s="63"/>
      <c r="LUW50" s="63"/>
      <c r="LUX50" s="63"/>
      <c r="LUY50" s="63"/>
      <c r="LUZ50" s="63"/>
      <c r="LVA50" s="63"/>
      <c r="LVB50" s="63"/>
      <c r="LVC50" s="63"/>
      <c r="LVD50" s="63"/>
      <c r="LVE50" s="63"/>
      <c r="LVF50" s="63"/>
      <c r="LVG50" s="63"/>
      <c r="LVH50" s="63"/>
      <c r="LVI50" s="63"/>
      <c r="LVJ50" s="63"/>
      <c r="LVK50" s="63"/>
      <c r="LVL50" s="63"/>
      <c r="LVM50" s="63"/>
      <c r="LVN50" s="63"/>
      <c r="LVO50" s="63"/>
      <c r="LVP50" s="63"/>
      <c r="LVQ50" s="63"/>
      <c r="LVR50" s="63"/>
      <c r="LVS50" s="63"/>
      <c r="LVT50" s="63"/>
      <c r="LVU50" s="63"/>
      <c r="LVV50" s="63"/>
      <c r="LVW50" s="63"/>
      <c r="LVX50" s="63"/>
      <c r="LVY50" s="63"/>
      <c r="LVZ50" s="63"/>
      <c r="LWA50" s="63"/>
      <c r="LWB50" s="63"/>
      <c r="LWC50" s="63"/>
      <c r="LWD50" s="63"/>
      <c r="LWE50" s="63"/>
      <c r="LWF50" s="63"/>
      <c r="LWG50" s="63"/>
      <c r="LWH50" s="63"/>
      <c r="LWI50" s="63"/>
      <c r="LWJ50" s="63"/>
      <c r="LWK50" s="63"/>
      <c r="LWL50" s="63"/>
      <c r="LWM50" s="63"/>
      <c r="LWN50" s="63"/>
      <c r="LWO50" s="63"/>
      <c r="LWP50" s="63"/>
      <c r="LWQ50" s="63"/>
      <c r="LWR50" s="63"/>
      <c r="LWS50" s="63"/>
      <c r="LWT50" s="63"/>
      <c r="LWU50" s="63"/>
      <c r="LWV50" s="63"/>
      <c r="LWW50" s="63"/>
      <c r="LWX50" s="63"/>
      <c r="LWY50" s="63"/>
      <c r="LWZ50" s="63"/>
      <c r="LXA50" s="63"/>
      <c r="LXB50" s="63"/>
      <c r="LXC50" s="63"/>
      <c r="LXD50" s="63"/>
      <c r="LXE50" s="63"/>
      <c r="LXF50" s="63"/>
      <c r="LXG50" s="63"/>
      <c r="LXH50" s="63"/>
      <c r="LXI50" s="63"/>
      <c r="LXJ50" s="63"/>
      <c r="LXK50" s="63"/>
      <c r="LXL50" s="63"/>
      <c r="LXM50" s="63"/>
      <c r="LXN50" s="63"/>
      <c r="LXO50" s="63"/>
      <c r="LXP50" s="63"/>
      <c r="LXQ50" s="63"/>
      <c r="LXR50" s="63"/>
      <c r="LXS50" s="63"/>
      <c r="LXT50" s="63"/>
      <c r="LXU50" s="63"/>
      <c r="LXV50" s="63"/>
      <c r="LXW50" s="63"/>
      <c r="LXX50" s="63"/>
      <c r="LXY50" s="63"/>
      <c r="LXZ50" s="63"/>
      <c r="LYA50" s="63"/>
      <c r="LYB50" s="63"/>
      <c r="LYC50" s="63"/>
      <c r="LYD50" s="63"/>
      <c r="LYE50" s="63"/>
      <c r="LYF50" s="63"/>
      <c r="LYG50" s="63"/>
      <c r="LYH50" s="63"/>
      <c r="LYI50" s="63"/>
      <c r="LYJ50" s="63"/>
      <c r="LYK50" s="63"/>
      <c r="LYL50" s="63"/>
      <c r="LYM50" s="63"/>
      <c r="LYN50" s="63"/>
      <c r="LYO50" s="63"/>
      <c r="LYP50" s="63"/>
      <c r="LYQ50" s="63"/>
      <c r="LYR50" s="63"/>
      <c r="LYS50" s="63"/>
      <c r="LYT50" s="63"/>
      <c r="LYU50" s="63"/>
      <c r="LYV50" s="63"/>
      <c r="LYW50" s="63"/>
      <c r="LYX50" s="63"/>
      <c r="LYY50" s="63"/>
      <c r="LYZ50" s="63"/>
      <c r="LZA50" s="63"/>
      <c r="LZB50" s="63"/>
      <c r="LZC50" s="63"/>
      <c r="LZD50" s="63"/>
      <c r="LZE50" s="63"/>
      <c r="LZF50" s="63"/>
      <c r="LZG50" s="63"/>
      <c r="LZH50" s="63"/>
      <c r="LZI50" s="63"/>
      <c r="LZJ50" s="63"/>
      <c r="LZK50" s="63"/>
      <c r="LZL50" s="63"/>
      <c r="LZM50" s="63"/>
      <c r="LZN50" s="63"/>
      <c r="LZO50" s="63"/>
      <c r="LZP50" s="63"/>
      <c r="LZQ50" s="63"/>
      <c r="LZR50" s="63"/>
      <c r="LZS50" s="63"/>
      <c r="LZT50" s="63"/>
      <c r="LZU50" s="63"/>
      <c r="LZV50" s="63"/>
      <c r="LZW50" s="63"/>
      <c r="LZX50" s="63"/>
      <c r="LZY50" s="63"/>
      <c r="LZZ50" s="63"/>
      <c r="MAA50" s="63"/>
      <c r="MAB50" s="63"/>
      <c r="MAC50" s="63"/>
      <c r="MAD50" s="63"/>
      <c r="MAE50" s="63"/>
      <c r="MAF50" s="63"/>
      <c r="MAG50" s="63"/>
      <c r="MAH50" s="63"/>
      <c r="MAI50" s="63"/>
      <c r="MAJ50" s="63"/>
      <c r="MAK50" s="63"/>
      <c r="MAL50" s="63"/>
      <c r="MAM50" s="63"/>
      <c r="MAN50" s="63"/>
      <c r="MAO50" s="63"/>
      <c r="MAP50" s="63"/>
      <c r="MAQ50" s="63"/>
      <c r="MAR50" s="63"/>
      <c r="MAS50" s="63"/>
      <c r="MAT50" s="63"/>
      <c r="MAU50" s="63"/>
      <c r="MAV50" s="63"/>
      <c r="MAW50" s="63"/>
      <c r="MAX50" s="63"/>
      <c r="MAY50" s="63"/>
      <c r="MAZ50" s="63"/>
      <c r="MBA50" s="63"/>
      <c r="MBB50" s="63"/>
      <c r="MBC50" s="63"/>
      <c r="MBD50" s="63"/>
      <c r="MBE50" s="63"/>
      <c r="MBF50" s="63"/>
      <c r="MBG50" s="63"/>
      <c r="MBH50" s="63"/>
      <c r="MBI50" s="63"/>
      <c r="MBJ50" s="63"/>
      <c r="MBK50" s="63"/>
      <c r="MBL50" s="63"/>
      <c r="MBM50" s="63"/>
      <c r="MBN50" s="63"/>
      <c r="MBO50" s="63"/>
      <c r="MBP50" s="63"/>
      <c r="MBQ50" s="63"/>
      <c r="MBR50" s="63"/>
      <c r="MBS50" s="63"/>
      <c r="MBT50" s="63"/>
      <c r="MBU50" s="63"/>
      <c r="MBV50" s="63"/>
      <c r="MBW50" s="63"/>
      <c r="MBX50" s="63"/>
      <c r="MBY50" s="63"/>
      <c r="MBZ50" s="63"/>
      <c r="MCA50" s="63"/>
      <c r="MCB50" s="63"/>
      <c r="MCC50" s="63"/>
      <c r="MCD50" s="63"/>
      <c r="MCE50" s="63"/>
      <c r="MCF50" s="63"/>
      <c r="MCG50" s="63"/>
      <c r="MCH50" s="63"/>
      <c r="MCI50" s="63"/>
      <c r="MCJ50" s="63"/>
      <c r="MCK50" s="63"/>
      <c r="MCL50" s="63"/>
      <c r="MCM50" s="63"/>
      <c r="MCN50" s="63"/>
      <c r="MCO50" s="63"/>
      <c r="MCP50" s="63"/>
      <c r="MCQ50" s="63"/>
      <c r="MCR50" s="63"/>
      <c r="MCS50" s="63"/>
      <c r="MCT50" s="63"/>
      <c r="MCU50" s="63"/>
      <c r="MCV50" s="63"/>
      <c r="MCW50" s="63"/>
      <c r="MCX50" s="63"/>
      <c r="MCY50" s="63"/>
      <c r="MCZ50" s="63"/>
      <c r="MDA50" s="63"/>
      <c r="MDB50" s="63"/>
      <c r="MDC50" s="63"/>
      <c r="MDD50" s="63"/>
      <c r="MDE50" s="63"/>
      <c r="MDF50" s="63"/>
      <c r="MDG50" s="63"/>
      <c r="MDH50" s="63"/>
      <c r="MDI50" s="63"/>
      <c r="MDJ50" s="63"/>
      <c r="MDK50" s="63"/>
      <c r="MDL50" s="63"/>
      <c r="MDM50" s="63"/>
      <c r="MDN50" s="63"/>
      <c r="MDO50" s="63"/>
      <c r="MDP50" s="63"/>
      <c r="MDQ50" s="63"/>
      <c r="MDR50" s="63"/>
      <c r="MDS50" s="63"/>
      <c r="MDT50" s="63"/>
      <c r="MDU50" s="63"/>
      <c r="MDV50" s="63"/>
      <c r="MDW50" s="63"/>
      <c r="MDX50" s="63"/>
      <c r="MDY50" s="63"/>
      <c r="MDZ50" s="63"/>
      <c r="MEA50" s="63"/>
      <c r="MEB50" s="63"/>
      <c r="MEC50" s="63"/>
      <c r="MED50" s="63"/>
      <c r="MEE50" s="63"/>
      <c r="MEF50" s="63"/>
      <c r="MEG50" s="63"/>
      <c r="MEH50" s="63"/>
      <c r="MEI50" s="63"/>
      <c r="MEJ50" s="63"/>
      <c r="MEK50" s="63"/>
      <c r="MEL50" s="63"/>
      <c r="MEM50" s="63"/>
      <c r="MEN50" s="63"/>
      <c r="MEO50" s="63"/>
      <c r="MEP50" s="63"/>
      <c r="MEQ50" s="63"/>
      <c r="MER50" s="63"/>
      <c r="MES50" s="63"/>
      <c r="MET50" s="63"/>
      <c r="MEU50" s="63"/>
      <c r="MEV50" s="63"/>
      <c r="MEW50" s="63"/>
      <c r="MEX50" s="63"/>
      <c r="MEY50" s="63"/>
      <c r="MEZ50" s="63"/>
      <c r="MFA50" s="63"/>
      <c r="MFB50" s="63"/>
      <c r="MFC50" s="63"/>
      <c r="MFD50" s="63"/>
      <c r="MFE50" s="63"/>
      <c r="MFF50" s="63"/>
      <c r="MFG50" s="63"/>
      <c r="MFH50" s="63"/>
      <c r="MFI50" s="63"/>
      <c r="MFJ50" s="63"/>
      <c r="MFK50" s="63"/>
      <c r="MFL50" s="63"/>
      <c r="MFM50" s="63"/>
      <c r="MFN50" s="63"/>
      <c r="MFO50" s="63"/>
      <c r="MFP50" s="63"/>
      <c r="MFQ50" s="63"/>
      <c r="MFR50" s="63"/>
      <c r="MFS50" s="63"/>
      <c r="MFT50" s="63"/>
      <c r="MFU50" s="63"/>
      <c r="MFV50" s="63"/>
      <c r="MFW50" s="63"/>
      <c r="MFX50" s="63"/>
      <c r="MFY50" s="63"/>
      <c r="MFZ50" s="63"/>
      <c r="MGA50" s="63"/>
      <c r="MGB50" s="63"/>
      <c r="MGC50" s="63"/>
      <c r="MGD50" s="63"/>
      <c r="MGE50" s="63"/>
      <c r="MGF50" s="63"/>
      <c r="MGG50" s="63"/>
      <c r="MGH50" s="63"/>
      <c r="MGI50" s="63"/>
      <c r="MGJ50" s="63"/>
      <c r="MGK50" s="63"/>
      <c r="MGL50" s="63"/>
      <c r="MGM50" s="63"/>
      <c r="MGN50" s="63"/>
      <c r="MGO50" s="63"/>
      <c r="MGP50" s="63"/>
      <c r="MGQ50" s="63"/>
      <c r="MGR50" s="63"/>
      <c r="MGS50" s="63"/>
      <c r="MGT50" s="63"/>
      <c r="MGU50" s="63"/>
      <c r="MGV50" s="63"/>
      <c r="MGW50" s="63"/>
      <c r="MGX50" s="63"/>
      <c r="MGY50" s="63"/>
      <c r="MGZ50" s="63"/>
      <c r="MHA50" s="63"/>
      <c r="MHB50" s="63"/>
      <c r="MHC50" s="63"/>
      <c r="MHD50" s="63"/>
      <c r="MHE50" s="63"/>
      <c r="MHF50" s="63"/>
      <c r="MHG50" s="63"/>
      <c r="MHH50" s="63"/>
      <c r="MHI50" s="63"/>
      <c r="MHJ50" s="63"/>
      <c r="MHK50" s="63"/>
      <c r="MHL50" s="63"/>
      <c r="MHM50" s="63"/>
      <c r="MHN50" s="63"/>
      <c r="MHO50" s="63"/>
      <c r="MHP50" s="63"/>
      <c r="MHQ50" s="63"/>
      <c r="MHR50" s="63"/>
      <c r="MHS50" s="63"/>
      <c r="MHT50" s="63"/>
      <c r="MHU50" s="63"/>
      <c r="MHV50" s="63"/>
      <c r="MHW50" s="63"/>
      <c r="MHX50" s="63"/>
      <c r="MHY50" s="63"/>
      <c r="MHZ50" s="63"/>
      <c r="MIA50" s="63"/>
      <c r="MIB50" s="63"/>
      <c r="MIC50" s="63"/>
      <c r="MID50" s="63"/>
      <c r="MIE50" s="63"/>
      <c r="MIF50" s="63"/>
      <c r="MIG50" s="63"/>
      <c r="MIH50" s="63"/>
      <c r="MII50" s="63"/>
      <c r="MIJ50" s="63"/>
      <c r="MIK50" s="63"/>
      <c r="MIL50" s="63"/>
      <c r="MIM50" s="63"/>
      <c r="MIN50" s="63"/>
      <c r="MIO50" s="63"/>
      <c r="MIP50" s="63"/>
      <c r="MIQ50" s="63"/>
      <c r="MIR50" s="63"/>
      <c r="MIS50" s="63"/>
      <c r="MIT50" s="63"/>
      <c r="MIU50" s="63"/>
      <c r="MIV50" s="63"/>
      <c r="MIW50" s="63"/>
      <c r="MIX50" s="63"/>
      <c r="MIY50" s="63"/>
      <c r="MIZ50" s="63"/>
      <c r="MJA50" s="63"/>
      <c r="MJB50" s="63"/>
      <c r="MJC50" s="63"/>
      <c r="MJD50" s="63"/>
      <c r="MJE50" s="63"/>
      <c r="MJF50" s="63"/>
      <c r="MJG50" s="63"/>
      <c r="MJH50" s="63"/>
      <c r="MJI50" s="63"/>
      <c r="MJJ50" s="63"/>
      <c r="MJK50" s="63"/>
      <c r="MJL50" s="63"/>
      <c r="MJM50" s="63"/>
      <c r="MJN50" s="63"/>
      <c r="MJO50" s="63"/>
      <c r="MJP50" s="63"/>
      <c r="MJQ50" s="63"/>
      <c r="MJR50" s="63"/>
      <c r="MJS50" s="63"/>
      <c r="MJT50" s="63"/>
      <c r="MJU50" s="63"/>
      <c r="MJV50" s="63"/>
      <c r="MJW50" s="63"/>
      <c r="MJX50" s="63"/>
      <c r="MJY50" s="63"/>
      <c r="MJZ50" s="63"/>
      <c r="MKA50" s="63"/>
      <c r="MKB50" s="63"/>
      <c r="MKC50" s="63"/>
      <c r="MKD50" s="63"/>
      <c r="MKE50" s="63"/>
      <c r="MKF50" s="63"/>
      <c r="MKG50" s="63"/>
      <c r="MKH50" s="63"/>
      <c r="MKI50" s="63"/>
      <c r="MKJ50" s="63"/>
      <c r="MKK50" s="63"/>
      <c r="MKL50" s="63"/>
      <c r="MKM50" s="63"/>
      <c r="MKN50" s="63"/>
      <c r="MKO50" s="63"/>
      <c r="MKP50" s="63"/>
      <c r="MKQ50" s="63"/>
      <c r="MKR50" s="63"/>
      <c r="MKS50" s="63"/>
      <c r="MKT50" s="63"/>
      <c r="MKU50" s="63"/>
      <c r="MKV50" s="63"/>
      <c r="MKW50" s="63"/>
      <c r="MKX50" s="63"/>
      <c r="MKY50" s="63"/>
      <c r="MKZ50" s="63"/>
      <c r="MLA50" s="63"/>
      <c r="MLB50" s="63"/>
      <c r="MLC50" s="63"/>
      <c r="MLD50" s="63"/>
      <c r="MLE50" s="63"/>
      <c r="MLF50" s="63"/>
      <c r="MLG50" s="63"/>
      <c r="MLH50" s="63"/>
      <c r="MLI50" s="63"/>
      <c r="MLJ50" s="63"/>
      <c r="MLK50" s="63"/>
      <c r="MLL50" s="63"/>
      <c r="MLM50" s="63"/>
      <c r="MLN50" s="63"/>
      <c r="MLO50" s="63"/>
      <c r="MLP50" s="63"/>
      <c r="MLQ50" s="63"/>
      <c r="MLR50" s="63"/>
      <c r="MLS50" s="63"/>
      <c r="MLT50" s="63"/>
      <c r="MLU50" s="63"/>
      <c r="MLV50" s="63"/>
      <c r="MLW50" s="63"/>
      <c r="MLX50" s="63"/>
      <c r="MLY50" s="63"/>
      <c r="MLZ50" s="63"/>
      <c r="MMA50" s="63"/>
      <c r="MMB50" s="63"/>
      <c r="MMC50" s="63"/>
      <c r="MMD50" s="63"/>
      <c r="MME50" s="63"/>
      <c r="MMF50" s="63"/>
      <c r="MMG50" s="63"/>
      <c r="MMH50" s="63"/>
      <c r="MMI50" s="63"/>
      <c r="MMJ50" s="63"/>
      <c r="MMK50" s="63"/>
      <c r="MML50" s="63"/>
      <c r="MMM50" s="63"/>
      <c r="MMN50" s="63"/>
      <c r="MMO50" s="63"/>
      <c r="MMP50" s="63"/>
      <c r="MMQ50" s="63"/>
      <c r="MMR50" s="63"/>
      <c r="MMS50" s="63"/>
      <c r="MMT50" s="63"/>
      <c r="MMU50" s="63"/>
      <c r="MMV50" s="63"/>
      <c r="MMW50" s="63"/>
      <c r="MMX50" s="63"/>
      <c r="MMY50" s="63"/>
      <c r="MMZ50" s="63"/>
      <c r="MNA50" s="63"/>
      <c r="MNB50" s="63"/>
      <c r="MNC50" s="63"/>
      <c r="MND50" s="63"/>
      <c r="MNE50" s="63"/>
      <c r="MNF50" s="63"/>
      <c r="MNG50" s="63"/>
      <c r="MNH50" s="63"/>
      <c r="MNI50" s="63"/>
      <c r="MNJ50" s="63"/>
      <c r="MNK50" s="63"/>
      <c r="MNL50" s="63"/>
      <c r="MNM50" s="63"/>
      <c r="MNN50" s="63"/>
      <c r="MNO50" s="63"/>
      <c r="MNP50" s="63"/>
      <c r="MNQ50" s="63"/>
      <c r="MNR50" s="63"/>
      <c r="MNS50" s="63"/>
      <c r="MNT50" s="63"/>
      <c r="MNU50" s="63"/>
      <c r="MNV50" s="63"/>
      <c r="MNW50" s="63"/>
      <c r="MNX50" s="63"/>
      <c r="MNY50" s="63"/>
      <c r="MNZ50" s="63"/>
      <c r="MOA50" s="63"/>
      <c r="MOB50" s="63"/>
      <c r="MOC50" s="63"/>
      <c r="MOD50" s="63"/>
      <c r="MOE50" s="63"/>
      <c r="MOF50" s="63"/>
      <c r="MOG50" s="63"/>
      <c r="MOH50" s="63"/>
      <c r="MOI50" s="63"/>
      <c r="MOJ50" s="63"/>
      <c r="MOK50" s="63"/>
      <c r="MOL50" s="63"/>
      <c r="MOM50" s="63"/>
      <c r="MON50" s="63"/>
      <c r="MOO50" s="63"/>
      <c r="MOP50" s="63"/>
      <c r="MOQ50" s="63"/>
      <c r="MOR50" s="63"/>
      <c r="MOS50" s="63"/>
      <c r="MOT50" s="63"/>
      <c r="MOU50" s="63"/>
      <c r="MOV50" s="63"/>
      <c r="MOW50" s="63"/>
      <c r="MOX50" s="63"/>
      <c r="MOY50" s="63"/>
      <c r="MOZ50" s="63"/>
      <c r="MPA50" s="63"/>
      <c r="MPB50" s="63"/>
      <c r="MPC50" s="63"/>
      <c r="MPD50" s="63"/>
      <c r="MPE50" s="63"/>
      <c r="MPF50" s="63"/>
      <c r="MPG50" s="63"/>
      <c r="MPH50" s="63"/>
      <c r="MPI50" s="63"/>
      <c r="MPJ50" s="63"/>
      <c r="MPK50" s="63"/>
      <c r="MPL50" s="63"/>
      <c r="MPM50" s="63"/>
      <c r="MPN50" s="63"/>
      <c r="MPO50" s="63"/>
      <c r="MPP50" s="63"/>
      <c r="MPQ50" s="63"/>
      <c r="MPR50" s="63"/>
      <c r="MPS50" s="63"/>
      <c r="MPT50" s="63"/>
      <c r="MPU50" s="63"/>
      <c r="MPV50" s="63"/>
      <c r="MPW50" s="63"/>
      <c r="MPX50" s="63"/>
      <c r="MPY50" s="63"/>
      <c r="MPZ50" s="63"/>
      <c r="MQA50" s="63"/>
      <c r="MQB50" s="63"/>
      <c r="MQC50" s="63"/>
      <c r="MQD50" s="63"/>
      <c r="MQE50" s="63"/>
      <c r="MQF50" s="63"/>
      <c r="MQG50" s="63"/>
      <c r="MQH50" s="63"/>
      <c r="MQI50" s="63"/>
      <c r="MQJ50" s="63"/>
      <c r="MQK50" s="63"/>
      <c r="MQL50" s="63"/>
      <c r="MQM50" s="63"/>
      <c r="MQN50" s="63"/>
      <c r="MQO50" s="63"/>
      <c r="MQP50" s="63"/>
      <c r="MQQ50" s="63"/>
      <c r="MQR50" s="63"/>
      <c r="MQS50" s="63"/>
      <c r="MQT50" s="63"/>
      <c r="MQU50" s="63"/>
      <c r="MQV50" s="63"/>
      <c r="MQW50" s="63"/>
      <c r="MQX50" s="63"/>
      <c r="MQY50" s="63"/>
      <c r="MQZ50" s="63"/>
      <c r="MRA50" s="63"/>
      <c r="MRB50" s="63"/>
      <c r="MRC50" s="63"/>
      <c r="MRD50" s="63"/>
      <c r="MRE50" s="63"/>
      <c r="MRF50" s="63"/>
      <c r="MRG50" s="63"/>
      <c r="MRH50" s="63"/>
      <c r="MRI50" s="63"/>
      <c r="MRJ50" s="63"/>
      <c r="MRK50" s="63"/>
      <c r="MRL50" s="63"/>
      <c r="MRM50" s="63"/>
      <c r="MRN50" s="63"/>
      <c r="MRO50" s="63"/>
      <c r="MRP50" s="63"/>
      <c r="MRQ50" s="63"/>
      <c r="MRR50" s="63"/>
      <c r="MRS50" s="63"/>
      <c r="MRT50" s="63"/>
      <c r="MRU50" s="63"/>
      <c r="MRV50" s="63"/>
      <c r="MRW50" s="63"/>
      <c r="MRX50" s="63"/>
      <c r="MRY50" s="63"/>
      <c r="MRZ50" s="63"/>
      <c r="MSA50" s="63"/>
      <c r="MSB50" s="63"/>
      <c r="MSC50" s="63"/>
      <c r="MSD50" s="63"/>
      <c r="MSE50" s="63"/>
      <c r="MSF50" s="63"/>
      <c r="MSG50" s="63"/>
      <c r="MSH50" s="63"/>
      <c r="MSI50" s="63"/>
      <c r="MSJ50" s="63"/>
      <c r="MSK50" s="63"/>
      <c r="MSL50" s="63"/>
      <c r="MSM50" s="63"/>
      <c r="MSN50" s="63"/>
      <c r="MSO50" s="63"/>
      <c r="MSP50" s="63"/>
      <c r="MSQ50" s="63"/>
      <c r="MSR50" s="63"/>
      <c r="MSS50" s="63"/>
      <c r="MST50" s="63"/>
      <c r="MSU50" s="63"/>
      <c r="MSV50" s="63"/>
      <c r="MSW50" s="63"/>
      <c r="MSX50" s="63"/>
      <c r="MSY50" s="63"/>
      <c r="MSZ50" s="63"/>
      <c r="MTA50" s="63"/>
      <c r="MTB50" s="63"/>
      <c r="MTC50" s="63"/>
      <c r="MTD50" s="63"/>
      <c r="MTE50" s="63"/>
      <c r="MTF50" s="63"/>
      <c r="MTG50" s="63"/>
      <c r="MTH50" s="63"/>
      <c r="MTI50" s="63"/>
      <c r="MTJ50" s="63"/>
      <c r="MTK50" s="63"/>
      <c r="MTL50" s="63"/>
      <c r="MTM50" s="63"/>
      <c r="MTN50" s="63"/>
      <c r="MTO50" s="63"/>
      <c r="MTP50" s="63"/>
      <c r="MTQ50" s="63"/>
      <c r="MTR50" s="63"/>
      <c r="MTS50" s="63"/>
      <c r="MTT50" s="63"/>
      <c r="MTU50" s="63"/>
      <c r="MTV50" s="63"/>
      <c r="MTW50" s="63"/>
      <c r="MTX50" s="63"/>
      <c r="MTY50" s="63"/>
      <c r="MTZ50" s="63"/>
      <c r="MUA50" s="63"/>
      <c r="MUB50" s="63"/>
      <c r="MUC50" s="63"/>
      <c r="MUD50" s="63"/>
      <c r="MUE50" s="63"/>
      <c r="MUF50" s="63"/>
      <c r="MUG50" s="63"/>
      <c r="MUH50" s="63"/>
      <c r="MUI50" s="63"/>
      <c r="MUJ50" s="63"/>
      <c r="MUK50" s="63"/>
      <c r="MUL50" s="63"/>
      <c r="MUM50" s="63"/>
      <c r="MUN50" s="63"/>
      <c r="MUO50" s="63"/>
      <c r="MUP50" s="63"/>
      <c r="MUQ50" s="63"/>
      <c r="MUR50" s="63"/>
      <c r="MUS50" s="63"/>
      <c r="MUT50" s="63"/>
      <c r="MUU50" s="63"/>
      <c r="MUV50" s="63"/>
      <c r="MUW50" s="63"/>
      <c r="MUX50" s="63"/>
      <c r="MUY50" s="63"/>
      <c r="MUZ50" s="63"/>
      <c r="MVA50" s="63"/>
      <c r="MVB50" s="63"/>
      <c r="MVC50" s="63"/>
      <c r="MVD50" s="63"/>
      <c r="MVE50" s="63"/>
      <c r="MVF50" s="63"/>
      <c r="MVG50" s="63"/>
      <c r="MVH50" s="63"/>
      <c r="MVI50" s="63"/>
      <c r="MVJ50" s="63"/>
      <c r="MVK50" s="63"/>
      <c r="MVL50" s="63"/>
      <c r="MVM50" s="63"/>
      <c r="MVN50" s="63"/>
      <c r="MVO50" s="63"/>
      <c r="MVP50" s="63"/>
      <c r="MVQ50" s="63"/>
      <c r="MVR50" s="63"/>
      <c r="MVS50" s="63"/>
      <c r="MVT50" s="63"/>
      <c r="MVU50" s="63"/>
      <c r="MVV50" s="63"/>
      <c r="MVW50" s="63"/>
      <c r="MVX50" s="63"/>
      <c r="MVY50" s="63"/>
      <c r="MVZ50" s="63"/>
      <c r="MWA50" s="63"/>
      <c r="MWB50" s="63"/>
      <c r="MWC50" s="63"/>
      <c r="MWD50" s="63"/>
      <c r="MWE50" s="63"/>
      <c r="MWF50" s="63"/>
      <c r="MWG50" s="63"/>
      <c r="MWH50" s="63"/>
      <c r="MWI50" s="63"/>
      <c r="MWJ50" s="63"/>
      <c r="MWK50" s="63"/>
      <c r="MWL50" s="63"/>
      <c r="MWM50" s="63"/>
      <c r="MWN50" s="63"/>
      <c r="MWO50" s="63"/>
      <c r="MWP50" s="63"/>
      <c r="MWQ50" s="63"/>
      <c r="MWR50" s="63"/>
      <c r="MWS50" s="63"/>
      <c r="MWT50" s="63"/>
      <c r="MWU50" s="63"/>
      <c r="MWV50" s="63"/>
      <c r="MWW50" s="63"/>
      <c r="MWX50" s="63"/>
      <c r="MWY50" s="63"/>
      <c r="MWZ50" s="63"/>
      <c r="MXA50" s="63"/>
      <c r="MXB50" s="63"/>
      <c r="MXC50" s="63"/>
      <c r="MXD50" s="63"/>
      <c r="MXE50" s="63"/>
      <c r="MXF50" s="63"/>
      <c r="MXG50" s="63"/>
      <c r="MXH50" s="63"/>
      <c r="MXI50" s="63"/>
      <c r="MXJ50" s="63"/>
      <c r="MXK50" s="63"/>
      <c r="MXL50" s="63"/>
      <c r="MXM50" s="63"/>
      <c r="MXN50" s="63"/>
      <c r="MXO50" s="63"/>
      <c r="MXP50" s="63"/>
      <c r="MXQ50" s="63"/>
      <c r="MXR50" s="63"/>
      <c r="MXS50" s="63"/>
      <c r="MXT50" s="63"/>
      <c r="MXU50" s="63"/>
      <c r="MXV50" s="63"/>
      <c r="MXW50" s="63"/>
      <c r="MXX50" s="63"/>
      <c r="MXY50" s="63"/>
      <c r="MXZ50" s="63"/>
      <c r="MYA50" s="63"/>
      <c r="MYB50" s="63"/>
      <c r="MYC50" s="63"/>
      <c r="MYD50" s="63"/>
      <c r="MYE50" s="63"/>
      <c r="MYF50" s="63"/>
      <c r="MYG50" s="63"/>
      <c r="MYH50" s="63"/>
      <c r="MYI50" s="63"/>
      <c r="MYJ50" s="63"/>
      <c r="MYK50" s="63"/>
      <c r="MYL50" s="63"/>
      <c r="MYM50" s="63"/>
      <c r="MYN50" s="63"/>
      <c r="MYO50" s="63"/>
      <c r="MYP50" s="63"/>
      <c r="MYQ50" s="63"/>
      <c r="MYR50" s="63"/>
      <c r="MYS50" s="63"/>
      <c r="MYT50" s="63"/>
      <c r="MYU50" s="63"/>
      <c r="MYV50" s="63"/>
      <c r="MYW50" s="63"/>
      <c r="MYX50" s="63"/>
      <c r="MYY50" s="63"/>
      <c r="MYZ50" s="63"/>
      <c r="MZA50" s="63"/>
      <c r="MZB50" s="63"/>
      <c r="MZC50" s="63"/>
      <c r="MZD50" s="63"/>
      <c r="MZE50" s="63"/>
      <c r="MZF50" s="63"/>
      <c r="MZG50" s="63"/>
      <c r="MZH50" s="63"/>
      <c r="MZI50" s="63"/>
      <c r="MZJ50" s="63"/>
      <c r="MZK50" s="63"/>
      <c r="MZL50" s="63"/>
      <c r="MZM50" s="63"/>
      <c r="MZN50" s="63"/>
      <c r="MZO50" s="63"/>
      <c r="MZP50" s="63"/>
      <c r="MZQ50" s="63"/>
      <c r="MZR50" s="63"/>
      <c r="MZS50" s="63"/>
      <c r="MZT50" s="63"/>
      <c r="MZU50" s="63"/>
      <c r="MZV50" s="63"/>
      <c r="MZW50" s="63"/>
      <c r="MZX50" s="63"/>
      <c r="MZY50" s="63"/>
      <c r="MZZ50" s="63"/>
      <c r="NAA50" s="63"/>
      <c r="NAB50" s="63"/>
      <c r="NAC50" s="63"/>
      <c r="NAD50" s="63"/>
      <c r="NAE50" s="63"/>
      <c r="NAF50" s="63"/>
      <c r="NAG50" s="63"/>
      <c r="NAH50" s="63"/>
      <c r="NAI50" s="63"/>
      <c r="NAJ50" s="63"/>
      <c r="NAK50" s="63"/>
      <c r="NAL50" s="63"/>
      <c r="NAM50" s="63"/>
      <c r="NAN50" s="63"/>
      <c r="NAO50" s="63"/>
      <c r="NAP50" s="63"/>
      <c r="NAQ50" s="63"/>
      <c r="NAR50" s="63"/>
      <c r="NAS50" s="63"/>
      <c r="NAT50" s="63"/>
      <c r="NAU50" s="63"/>
      <c r="NAV50" s="63"/>
      <c r="NAW50" s="63"/>
      <c r="NAX50" s="63"/>
      <c r="NAY50" s="63"/>
      <c r="NAZ50" s="63"/>
      <c r="NBA50" s="63"/>
      <c r="NBB50" s="63"/>
      <c r="NBC50" s="63"/>
      <c r="NBD50" s="63"/>
      <c r="NBE50" s="63"/>
      <c r="NBF50" s="63"/>
      <c r="NBG50" s="63"/>
      <c r="NBH50" s="63"/>
      <c r="NBI50" s="63"/>
      <c r="NBJ50" s="63"/>
      <c r="NBK50" s="63"/>
      <c r="NBL50" s="63"/>
      <c r="NBM50" s="63"/>
      <c r="NBN50" s="63"/>
      <c r="NBO50" s="63"/>
      <c r="NBP50" s="63"/>
      <c r="NBQ50" s="63"/>
      <c r="NBR50" s="63"/>
      <c r="NBS50" s="63"/>
      <c r="NBT50" s="63"/>
      <c r="NBU50" s="63"/>
      <c r="NBV50" s="63"/>
      <c r="NBW50" s="63"/>
      <c r="NBX50" s="63"/>
      <c r="NBY50" s="63"/>
      <c r="NBZ50" s="63"/>
      <c r="NCA50" s="63"/>
      <c r="NCB50" s="63"/>
      <c r="NCC50" s="63"/>
      <c r="NCD50" s="63"/>
      <c r="NCE50" s="63"/>
      <c r="NCF50" s="63"/>
      <c r="NCG50" s="63"/>
      <c r="NCH50" s="63"/>
      <c r="NCI50" s="63"/>
      <c r="NCJ50" s="63"/>
      <c r="NCK50" s="63"/>
      <c r="NCL50" s="63"/>
      <c r="NCM50" s="63"/>
      <c r="NCN50" s="63"/>
      <c r="NCO50" s="63"/>
      <c r="NCP50" s="63"/>
      <c r="NCQ50" s="63"/>
      <c r="NCR50" s="63"/>
      <c r="NCS50" s="63"/>
      <c r="NCT50" s="63"/>
      <c r="NCU50" s="63"/>
      <c r="NCV50" s="63"/>
      <c r="NCW50" s="63"/>
      <c r="NCX50" s="63"/>
      <c r="NCY50" s="63"/>
      <c r="NCZ50" s="63"/>
      <c r="NDA50" s="63"/>
      <c r="NDB50" s="63"/>
      <c r="NDC50" s="63"/>
      <c r="NDD50" s="63"/>
      <c r="NDE50" s="63"/>
      <c r="NDF50" s="63"/>
      <c r="NDG50" s="63"/>
      <c r="NDH50" s="63"/>
      <c r="NDI50" s="63"/>
      <c r="NDJ50" s="63"/>
      <c r="NDK50" s="63"/>
      <c r="NDL50" s="63"/>
      <c r="NDM50" s="63"/>
      <c r="NDN50" s="63"/>
      <c r="NDO50" s="63"/>
      <c r="NDP50" s="63"/>
      <c r="NDQ50" s="63"/>
      <c r="NDR50" s="63"/>
      <c r="NDS50" s="63"/>
      <c r="NDT50" s="63"/>
      <c r="NDU50" s="63"/>
      <c r="NDV50" s="63"/>
      <c r="NDW50" s="63"/>
      <c r="NDX50" s="63"/>
      <c r="NDY50" s="63"/>
      <c r="NDZ50" s="63"/>
      <c r="NEA50" s="63"/>
      <c r="NEB50" s="63"/>
      <c r="NEC50" s="63"/>
      <c r="NED50" s="63"/>
      <c r="NEE50" s="63"/>
      <c r="NEF50" s="63"/>
      <c r="NEG50" s="63"/>
      <c r="NEH50" s="63"/>
      <c r="NEI50" s="63"/>
      <c r="NEJ50" s="63"/>
      <c r="NEK50" s="63"/>
      <c r="NEL50" s="63"/>
      <c r="NEM50" s="63"/>
      <c r="NEN50" s="63"/>
      <c r="NEO50" s="63"/>
      <c r="NEP50" s="63"/>
      <c r="NEQ50" s="63"/>
      <c r="NER50" s="63"/>
      <c r="NES50" s="63"/>
      <c r="NET50" s="63"/>
      <c r="NEU50" s="63"/>
      <c r="NEV50" s="63"/>
      <c r="NEW50" s="63"/>
      <c r="NEX50" s="63"/>
      <c r="NEY50" s="63"/>
      <c r="NEZ50" s="63"/>
      <c r="NFA50" s="63"/>
      <c r="NFB50" s="63"/>
      <c r="NFC50" s="63"/>
      <c r="NFD50" s="63"/>
      <c r="NFE50" s="63"/>
      <c r="NFF50" s="63"/>
      <c r="NFG50" s="63"/>
      <c r="NFH50" s="63"/>
      <c r="NFI50" s="63"/>
      <c r="NFJ50" s="63"/>
      <c r="NFK50" s="63"/>
      <c r="NFL50" s="63"/>
      <c r="NFM50" s="63"/>
      <c r="NFN50" s="63"/>
      <c r="NFO50" s="63"/>
      <c r="NFP50" s="63"/>
      <c r="NFQ50" s="63"/>
      <c r="NFR50" s="63"/>
      <c r="NFS50" s="63"/>
      <c r="NFT50" s="63"/>
      <c r="NFU50" s="63"/>
      <c r="NFV50" s="63"/>
      <c r="NFW50" s="63"/>
      <c r="NFX50" s="63"/>
      <c r="NFY50" s="63"/>
      <c r="NFZ50" s="63"/>
      <c r="NGA50" s="63"/>
      <c r="NGB50" s="63"/>
      <c r="NGC50" s="63"/>
      <c r="NGD50" s="63"/>
      <c r="NGE50" s="63"/>
      <c r="NGF50" s="63"/>
      <c r="NGG50" s="63"/>
      <c r="NGH50" s="63"/>
      <c r="NGI50" s="63"/>
      <c r="NGJ50" s="63"/>
      <c r="NGK50" s="63"/>
      <c r="NGL50" s="63"/>
      <c r="NGM50" s="63"/>
      <c r="NGN50" s="63"/>
      <c r="NGO50" s="63"/>
      <c r="NGP50" s="63"/>
      <c r="NGQ50" s="63"/>
      <c r="NGR50" s="63"/>
      <c r="NGS50" s="63"/>
      <c r="NGT50" s="63"/>
      <c r="NGU50" s="63"/>
      <c r="NGV50" s="63"/>
      <c r="NGW50" s="63"/>
      <c r="NGX50" s="63"/>
      <c r="NGY50" s="63"/>
      <c r="NGZ50" s="63"/>
      <c r="NHA50" s="63"/>
      <c r="NHB50" s="63"/>
      <c r="NHC50" s="63"/>
      <c r="NHD50" s="63"/>
      <c r="NHE50" s="63"/>
      <c r="NHF50" s="63"/>
      <c r="NHG50" s="63"/>
      <c r="NHH50" s="63"/>
      <c r="NHI50" s="63"/>
      <c r="NHJ50" s="63"/>
      <c r="NHK50" s="63"/>
      <c r="NHL50" s="63"/>
      <c r="NHM50" s="63"/>
      <c r="NHN50" s="63"/>
      <c r="NHO50" s="63"/>
      <c r="NHP50" s="63"/>
      <c r="NHQ50" s="63"/>
      <c r="NHR50" s="63"/>
      <c r="NHS50" s="63"/>
      <c r="NHT50" s="63"/>
      <c r="NHU50" s="63"/>
      <c r="NHV50" s="63"/>
      <c r="NHW50" s="63"/>
      <c r="NHX50" s="63"/>
      <c r="NHY50" s="63"/>
      <c r="NHZ50" s="63"/>
      <c r="NIA50" s="63"/>
      <c r="NIB50" s="63"/>
      <c r="NIC50" s="63"/>
      <c r="NID50" s="63"/>
      <c r="NIE50" s="63"/>
      <c r="NIF50" s="63"/>
      <c r="NIG50" s="63"/>
      <c r="NIH50" s="63"/>
      <c r="NII50" s="63"/>
      <c r="NIJ50" s="63"/>
      <c r="NIK50" s="63"/>
      <c r="NIL50" s="63"/>
      <c r="NIM50" s="63"/>
      <c r="NIN50" s="63"/>
      <c r="NIO50" s="63"/>
      <c r="NIP50" s="63"/>
      <c r="NIQ50" s="63"/>
      <c r="NIR50" s="63"/>
      <c r="NIS50" s="63"/>
      <c r="NIT50" s="63"/>
      <c r="NIU50" s="63"/>
      <c r="NIV50" s="63"/>
      <c r="NIW50" s="63"/>
      <c r="NIX50" s="63"/>
      <c r="NIY50" s="63"/>
      <c r="NIZ50" s="63"/>
      <c r="NJA50" s="63"/>
      <c r="NJB50" s="63"/>
      <c r="NJC50" s="63"/>
      <c r="NJD50" s="63"/>
      <c r="NJE50" s="63"/>
      <c r="NJF50" s="63"/>
      <c r="NJG50" s="63"/>
      <c r="NJH50" s="63"/>
      <c r="NJI50" s="63"/>
      <c r="NJJ50" s="63"/>
      <c r="NJK50" s="63"/>
      <c r="NJL50" s="63"/>
      <c r="NJM50" s="63"/>
      <c r="NJN50" s="63"/>
      <c r="NJO50" s="63"/>
      <c r="NJP50" s="63"/>
      <c r="NJQ50" s="63"/>
      <c r="NJR50" s="63"/>
      <c r="NJS50" s="63"/>
      <c r="NJT50" s="63"/>
      <c r="NJU50" s="63"/>
      <c r="NJV50" s="63"/>
      <c r="NJW50" s="63"/>
      <c r="NJX50" s="63"/>
      <c r="NJY50" s="63"/>
      <c r="NJZ50" s="63"/>
      <c r="NKA50" s="63"/>
      <c r="NKB50" s="63"/>
      <c r="NKC50" s="63"/>
      <c r="NKD50" s="63"/>
      <c r="NKE50" s="63"/>
      <c r="NKF50" s="63"/>
      <c r="NKG50" s="63"/>
      <c r="NKH50" s="63"/>
      <c r="NKI50" s="63"/>
      <c r="NKJ50" s="63"/>
      <c r="NKK50" s="63"/>
      <c r="NKL50" s="63"/>
      <c r="NKM50" s="63"/>
      <c r="NKN50" s="63"/>
      <c r="NKO50" s="63"/>
      <c r="NKP50" s="63"/>
      <c r="NKQ50" s="63"/>
      <c r="NKR50" s="63"/>
      <c r="NKS50" s="63"/>
      <c r="NKT50" s="63"/>
      <c r="NKU50" s="63"/>
      <c r="NKV50" s="63"/>
      <c r="NKW50" s="63"/>
      <c r="NKX50" s="63"/>
      <c r="NKY50" s="63"/>
      <c r="NKZ50" s="63"/>
      <c r="NLA50" s="63"/>
      <c r="NLB50" s="63"/>
      <c r="NLC50" s="63"/>
      <c r="NLD50" s="63"/>
      <c r="NLE50" s="63"/>
      <c r="NLF50" s="63"/>
      <c r="NLG50" s="63"/>
      <c r="NLH50" s="63"/>
      <c r="NLI50" s="63"/>
      <c r="NLJ50" s="63"/>
      <c r="NLK50" s="63"/>
      <c r="NLL50" s="63"/>
      <c r="NLM50" s="63"/>
      <c r="NLN50" s="63"/>
      <c r="NLO50" s="63"/>
      <c r="NLP50" s="63"/>
      <c r="NLQ50" s="63"/>
      <c r="NLR50" s="63"/>
      <c r="NLS50" s="63"/>
      <c r="NLT50" s="63"/>
      <c r="NLU50" s="63"/>
      <c r="NLV50" s="63"/>
      <c r="NLW50" s="63"/>
      <c r="NLX50" s="63"/>
      <c r="NLY50" s="63"/>
      <c r="NLZ50" s="63"/>
      <c r="NMA50" s="63"/>
      <c r="NMB50" s="63"/>
      <c r="NMC50" s="63"/>
      <c r="NMD50" s="63"/>
      <c r="NME50" s="63"/>
      <c r="NMF50" s="63"/>
      <c r="NMG50" s="63"/>
      <c r="NMH50" s="63"/>
      <c r="NMI50" s="63"/>
      <c r="NMJ50" s="63"/>
      <c r="NMK50" s="63"/>
      <c r="NML50" s="63"/>
      <c r="NMM50" s="63"/>
      <c r="NMN50" s="63"/>
      <c r="NMO50" s="63"/>
      <c r="NMP50" s="63"/>
      <c r="NMQ50" s="63"/>
      <c r="NMR50" s="63"/>
      <c r="NMS50" s="63"/>
      <c r="NMT50" s="63"/>
      <c r="NMU50" s="63"/>
      <c r="NMV50" s="63"/>
      <c r="NMW50" s="63"/>
      <c r="NMX50" s="63"/>
      <c r="NMY50" s="63"/>
      <c r="NMZ50" s="63"/>
      <c r="NNA50" s="63"/>
      <c r="NNB50" s="63"/>
      <c r="NNC50" s="63"/>
      <c r="NND50" s="63"/>
      <c r="NNE50" s="63"/>
      <c r="NNF50" s="63"/>
      <c r="NNG50" s="63"/>
      <c r="NNH50" s="63"/>
      <c r="NNI50" s="63"/>
      <c r="NNJ50" s="63"/>
      <c r="NNK50" s="63"/>
      <c r="NNL50" s="63"/>
      <c r="NNM50" s="63"/>
      <c r="NNN50" s="63"/>
      <c r="NNO50" s="63"/>
      <c r="NNP50" s="63"/>
      <c r="NNQ50" s="63"/>
      <c r="NNR50" s="63"/>
      <c r="NNS50" s="63"/>
      <c r="NNT50" s="63"/>
      <c r="NNU50" s="63"/>
      <c r="NNV50" s="63"/>
      <c r="NNW50" s="63"/>
      <c r="NNX50" s="63"/>
      <c r="NNY50" s="63"/>
      <c r="NNZ50" s="63"/>
      <c r="NOA50" s="63"/>
      <c r="NOB50" s="63"/>
      <c r="NOC50" s="63"/>
      <c r="NOD50" s="63"/>
      <c r="NOE50" s="63"/>
      <c r="NOF50" s="63"/>
      <c r="NOG50" s="63"/>
      <c r="NOH50" s="63"/>
      <c r="NOI50" s="63"/>
      <c r="NOJ50" s="63"/>
      <c r="NOK50" s="63"/>
      <c r="NOL50" s="63"/>
      <c r="NOM50" s="63"/>
      <c r="NON50" s="63"/>
      <c r="NOO50" s="63"/>
      <c r="NOP50" s="63"/>
      <c r="NOQ50" s="63"/>
      <c r="NOR50" s="63"/>
      <c r="NOS50" s="63"/>
      <c r="NOT50" s="63"/>
      <c r="NOU50" s="63"/>
      <c r="NOV50" s="63"/>
      <c r="NOW50" s="63"/>
      <c r="NOX50" s="63"/>
      <c r="NOY50" s="63"/>
      <c r="NOZ50" s="63"/>
      <c r="NPA50" s="63"/>
      <c r="NPB50" s="63"/>
      <c r="NPC50" s="63"/>
      <c r="NPD50" s="63"/>
      <c r="NPE50" s="63"/>
      <c r="NPF50" s="63"/>
      <c r="NPG50" s="63"/>
      <c r="NPH50" s="63"/>
      <c r="NPI50" s="63"/>
      <c r="NPJ50" s="63"/>
      <c r="NPK50" s="63"/>
      <c r="NPL50" s="63"/>
      <c r="NPM50" s="63"/>
      <c r="NPN50" s="63"/>
      <c r="NPO50" s="63"/>
      <c r="NPP50" s="63"/>
      <c r="NPQ50" s="63"/>
      <c r="NPR50" s="63"/>
      <c r="NPS50" s="63"/>
      <c r="NPT50" s="63"/>
      <c r="NPU50" s="63"/>
      <c r="NPV50" s="63"/>
      <c r="NPW50" s="63"/>
      <c r="NPX50" s="63"/>
      <c r="NPY50" s="63"/>
      <c r="NPZ50" s="63"/>
      <c r="NQA50" s="63"/>
      <c r="NQB50" s="63"/>
      <c r="NQC50" s="63"/>
      <c r="NQD50" s="63"/>
      <c r="NQE50" s="63"/>
      <c r="NQF50" s="63"/>
      <c r="NQG50" s="63"/>
      <c r="NQH50" s="63"/>
      <c r="NQI50" s="63"/>
      <c r="NQJ50" s="63"/>
      <c r="NQK50" s="63"/>
      <c r="NQL50" s="63"/>
      <c r="NQM50" s="63"/>
      <c r="NQN50" s="63"/>
      <c r="NQO50" s="63"/>
      <c r="NQP50" s="63"/>
      <c r="NQQ50" s="63"/>
      <c r="NQR50" s="63"/>
      <c r="NQS50" s="63"/>
      <c r="NQT50" s="63"/>
      <c r="NQU50" s="63"/>
      <c r="NQV50" s="63"/>
      <c r="NQW50" s="63"/>
      <c r="NQX50" s="63"/>
      <c r="NQY50" s="63"/>
      <c r="NQZ50" s="63"/>
      <c r="NRA50" s="63"/>
      <c r="NRB50" s="63"/>
      <c r="NRC50" s="63"/>
      <c r="NRD50" s="63"/>
      <c r="NRE50" s="63"/>
      <c r="NRF50" s="63"/>
      <c r="NRG50" s="63"/>
      <c r="NRH50" s="63"/>
      <c r="NRI50" s="63"/>
      <c r="NRJ50" s="63"/>
      <c r="NRK50" s="63"/>
      <c r="NRL50" s="63"/>
      <c r="NRM50" s="63"/>
      <c r="NRN50" s="63"/>
      <c r="NRO50" s="63"/>
      <c r="NRP50" s="63"/>
      <c r="NRQ50" s="63"/>
      <c r="NRR50" s="63"/>
      <c r="NRS50" s="63"/>
      <c r="NRT50" s="63"/>
      <c r="NRU50" s="63"/>
      <c r="NRV50" s="63"/>
      <c r="NRW50" s="63"/>
      <c r="NRX50" s="63"/>
      <c r="NRY50" s="63"/>
      <c r="NRZ50" s="63"/>
      <c r="NSA50" s="63"/>
      <c r="NSB50" s="63"/>
      <c r="NSC50" s="63"/>
      <c r="NSD50" s="63"/>
      <c r="NSE50" s="63"/>
      <c r="NSF50" s="63"/>
      <c r="NSG50" s="63"/>
      <c r="NSH50" s="63"/>
      <c r="NSI50" s="63"/>
      <c r="NSJ50" s="63"/>
      <c r="NSK50" s="63"/>
      <c r="NSL50" s="63"/>
      <c r="NSM50" s="63"/>
      <c r="NSN50" s="63"/>
      <c r="NSO50" s="63"/>
      <c r="NSP50" s="63"/>
      <c r="NSQ50" s="63"/>
      <c r="NSR50" s="63"/>
      <c r="NSS50" s="63"/>
      <c r="NST50" s="63"/>
      <c r="NSU50" s="63"/>
      <c r="NSV50" s="63"/>
      <c r="NSW50" s="63"/>
      <c r="NSX50" s="63"/>
      <c r="NSY50" s="63"/>
      <c r="NSZ50" s="63"/>
      <c r="NTA50" s="63"/>
      <c r="NTB50" s="63"/>
      <c r="NTC50" s="63"/>
      <c r="NTD50" s="63"/>
      <c r="NTE50" s="63"/>
      <c r="NTF50" s="63"/>
      <c r="NTG50" s="63"/>
      <c r="NTH50" s="63"/>
      <c r="NTI50" s="63"/>
      <c r="NTJ50" s="63"/>
      <c r="NTK50" s="63"/>
      <c r="NTL50" s="63"/>
      <c r="NTM50" s="63"/>
      <c r="NTN50" s="63"/>
      <c r="NTO50" s="63"/>
      <c r="NTP50" s="63"/>
      <c r="NTQ50" s="63"/>
      <c r="NTR50" s="63"/>
      <c r="NTS50" s="63"/>
      <c r="NTT50" s="63"/>
      <c r="NTU50" s="63"/>
      <c r="NTV50" s="63"/>
      <c r="NTW50" s="63"/>
      <c r="NTX50" s="63"/>
      <c r="NTY50" s="63"/>
      <c r="NTZ50" s="63"/>
      <c r="NUA50" s="63"/>
      <c r="NUB50" s="63"/>
      <c r="NUC50" s="63"/>
      <c r="NUD50" s="63"/>
      <c r="NUE50" s="63"/>
      <c r="NUF50" s="63"/>
      <c r="NUG50" s="63"/>
      <c r="NUH50" s="63"/>
      <c r="NUI50" s="63"/>
      <c r="NUJ50" s="63"/>
      <c r="NUK50" s="63"/>
      <c r="NUL50" s="63"/>
      <c r="NUM50" s="63"/>
      <c r="NUN50" s="63"/>
      <c r="NUO50" s="63"/>
      <c r="NUP50" s="63"/>
      <c r="NUQ50" s="63"/>
      <c r="NUR50" s="63"/>
      <c r="NUS50" s="63"/>
      <c r="NUT50" s="63"/>
      <c r="NUU50" s="63"/>
      <c r="NUV50" s="63"/>
      <c r="NUW50" s="63"/>
      <c r="NUX50" s="63"/>
      <c r="NUY50" s="63"/>
      <c r="NUZ50" s="63"/>
      <c r="NVA50" s="63"/>
      <c r="NVB50" s="63"/>
      <c r="NVC50" s="63"/>
      <c r="NVD50" s="63"/>
      <c r="NVE50" s="63"/>
      <c r="NVF50" s="63"/>
      <c r="NVG50" s="63"/>
      <c r="NVH50" s="63"/>
      <c r="NVI50" s="63"/>
      <c r="NVJ50" s="63"/>
      <c r="NVK50" s="63"/>
      <c r="NVL50" s="63"/>
      <c r="NVM50" s="63"/>
      <c r="NVN50" s="63"/>
      <c r="NVO50" s="63"/>
      <c r="NVP50" s="63"/>
      <c r="NVQ50" s="63"/>
      <c r="NVR50" s="63"/>
      <c r="NVS50" s="63"/>
      <c r="NVT50" s="63"/>
      <c r="NVU50" s="63"/>
      <c r="NVV50" s="63"/>
      <c r="NVW50" s="63"/>
      <c r="NVX50" s="63"/>
      <c r="NVY50" s="63"/>
      <c r="NVZ50" s="63"/>
      <c r="NWA50" s="63"/>
      <c r="NWB50" s="63"/>
      <c r="NWC50" s="63"/>
      <c r="NWD50" s="63"/>
      <c r="NWE50" s="63"/>
      <c r="NWF50" s="63"/>
      <c r="NWG50" s="63"/>
      <c r="NWH50" s="63"/>
      <c r="NWI50" s="63"/>
      <c r="NWJ50" s="63"/>
      <c r="NWK50" s="63"/>
      <c r="NWL50" s="63"/>
      <c r="NWM50" s="63"/>
      <c r="NWN50" s="63"/>
      <c r="NWO50" s="63"/>
      <c r="NWP50" s="63"/>
      <c r="NWQ50" s="63"/>
      <c r="NWR50" s="63"/>
      <c r="NWS50" s="63"/>
      <c r="NWT50" s="63"/>
      <c r="NWU50" s="63"/>
      <c r="NWV50" s="63"/>
      <c r="NWW50" s="63"/>
      <c r="NWX50" s="63"/>
      <c r="NWY50" s="63"/>
      <c r="NWZ50" s="63"/>
      <c r="NXA50" s="63"/>
      <c r="NXB50" s="63"/>
      <c r="NXC50" s="63"/>
      <c r="NXD50" s="63"/>
      <c r="NXE50" s="63"/>
      <c r="NXF50" s="63"/>
      <c r="NXG50" s="63"/>
      <c r="NXH50" s="63"/>
      <c r="NXI50" s="63"/>
      <c r="NXJ50" s="63"/>
      <c r="NXK50" s="63"/>
      <c r="NXL50" s="63"/>
      <c r="NXM50" s="63"/>
      <c r="NXN50" s="63"/>
      <c r="NXO50" s="63"/>
      <c r="NXP50" s="63"/>
      <c r="NXQ50" s="63"/>
      <c r="NXR50" s="63"/>
      <c r="NXS50" s="63"/>
      <c r="NXT50" s="63"/>
      <c r="NXU50" s="63"/>
      <c r="NXV50" s="63"/>
      <c r="NXW50" s="63"/>
      <c r="NXX50" s="63"/>
      <c r="NXY50" s="63"/>
      <c r="NXZ50" s="63"/>
      <c r="NYA50" s="63"/>
      <c r="NYB50" s="63"/>
      <c r="NYC50" s="63"/>
      <c r="NYD50" s="63"/>
      <c r="NYE50" s="63"/>
      <c r="NYF50" s="63"/>
      <c r="NYG50" s="63"/>
      <c r="NYH50" s="63"/>
      <c r="NYI50" s="63"/>
      <c r="NYJ50" s="63"/>
      <c r="NYK50" s="63"/>
      <c r="NYL50" s="63"/>
      <c r="NYM50" s="63"/>
      <c r="NYN50" s="63"/>
      <c r="NYO50" s="63"/>
      <c r="NYP50" s="63"/>
      <c r="NYQ50" s="63"/>
      <c r="NYR50" s="63"/>
      <c r="NYS50" s="63"/>
      <c r="NYT50" s="63"/>
      <c r="NYU50" s="63"/>
      <c r="NYV50" s="63"/>
      <c r="NYW50" s="63"/>
      <c r="NYX50" s="63"/>
      <c r="NYY50" s="63"/>
      <c r="NYZ50" s="63"/>
      <c r="NZA50" s="63"/>
      <c r="NZB50" s="63"/>
      <c r="NZC50" s="63"/>
      <c r="NZD50" s="63"/>
      <c r="NZE50" s="63"/>
      <c r="NZF50" s="63"/>
      <c r="NZG50" s="63"/>
      <c r="NZH50" s="63"/>
      <c r="NZI50" s="63"/>
      <c r="NZJ50" s="63"/>
      <c r="NZK50" s="63"/>
      <c r="NZL50" s="63"/>
      <c r="NZM50" s="63"/>
      <c r="NZN50" s="63"/>
      <c r="NZO50" s="63"/>
      <c r="NZP50" s="63"/>
      <c r="NZQ50" s="63"/>
      <c r="NZR50" s="63"/>
      <c r="NZS50" s="63"/>
      <c r="NZT50" s="63"/>
      <c r="NZU50" s="63"/>
      <c r="NZV50" s="63"/>
      <c r="NZW50" s="63"/>
      <c r="NZX50" s="63"/>
      <c r="NZY50" s="63"/>
      <c r="NZZ50" s="63"/>
      <c r="OAA50" s="63"/>
      <c r="OAB50" s="63"/>
      <c r="OAC50" s="63"/>
      <c r="OAD50" s="63"/>
      <c r="OAE50" s="63"/>
      <c r="OAF50" s="63"/>
      <c r="OAG50" s="63"/>
      <c r="OAH50" s="63"/>
      <c r="OAI50" s="63"/>
      <c r="OAJ50" s="63"/>
      <c r="OAK50" s="63"/>
      <c r="OAL50" s="63"/>
      <c r="OAM50" s="63"/>
      <c r="OAN50" s="63"/>
      <c r="OAO50" s="63"/>
      <c r="OAP50" s="63"/>
      <c r="OAQ50" s="63"/>
      <c r="OAR50" s="63"/>
      <c r="OAS50" s="63"/>
      <c r="OAT50" s="63"/>
      <c r="OAU50" s="63"/>
      <c r="OAV50" s="63"/>
      <c r="OAW50" s="63"/>
      <c r="OAX50" s="63"/>
      <c r="OAY50" s="63"/>
      <c r="OAZ50" s="63"/>
      <c r="OBA50" s="63"/>
      <c r="OBB50" s="63"/>
      <c r="OBC50" s="63"/>
      <c r="OBD50" s="63"/>
      <c r="OBE50" s="63"/>
      <c r="OBF50" s="63"/>
      <c r="OBG50" s="63"/>
      <c r="OBH50" s="63"/>
      <c r="OBI50" s="63"/>
      <c r="OBJ50" s="63"/>
      <c r="OBK50" s="63"/>
      <c r="OBL50" s="63"/>
      <c r="OBM50" s="63"/>
      <c r="OBN50" s="63"/>
      <c r="OBO50" s="63"/>
      <c r="OBP50" s="63"/>
      <c r="OBQ50" s="63"/>
      <c r="OBR50" s="63"/>
      <c r="OBS50" s="63"/>
      <c r="OBT50" s="63"/>
      <c r="OBU50" s="63"/>
      <c r="OBV50" s="63"/>
      <c r="OBW50" s="63"/>
      <c r="OBX50" s="63"/>
      <c r="OBY50" s="63"/>
      <c r="OBZ50" s="63"/>
      <c r="OCA50" s="63"/>
      <c r="OCB50" s="63"/>
      <c r="OCC50" s="63"/>
      <c r="OCD50" s="63"/>
      <c r="OCE50" s="63"/>
      <c r="OCF50" s="63"/>
      <c r="OCG50" s="63"/>
      <c r="OCH50" s="63"/>
      <c r="OCI50" s="63"/>
      <c r="OCJ50" s="63"/>
      <c r="OCK50" s="63"/>
      <c r="OCL50" s="63"/>
      <c r="OCM50" s="63"/>
      <c r="OCN50" s="63"/>
      <c r="OCO50" s="63"/>
      <c r="OCP50" s="63"/>
      <c r="OCQ50" s="63"/>
      <c r="OCR50" s="63"/>
      <c r="OCS50" s="63"/>
      <c r="OCT50" s="63"/>
      <c r="OCU50" s="63"/>
      <c r="OCV50" s="63"/>
      <c r="OCW50" s="63"/>
      <c r="OCX50" s="63"/>
      <c r="OCY50" s="63"/>
      <c r="OCZ50" s="63"/>
      <c r="ODA50" s="63"/>
      <c r="ODB50" s="63"/>
      <c r="ODC50" s="63"/>
      <c r="ODD50" s="63"/>
      <c r="ODE50" s="63"/>
      <c r="ODF50" s="63"/>
      <c r="ODG50" s="63"/>
      <c r="ODH50" s="63"/>
      <c r="ODI50" s="63"/>
      <c r="ODJ50" s="63"/>
      <c r="ODK50" s="63"/>
      <c r="ODL50" s="63"/>
      <c r="ODM50" s="63"/>
      <c r="ODN50" s="63"/>
      <c r="ODO50" s="63"/>
      <c r="ODP50" s="63"/>
      <c r="ODQ50" s="63"/>
      <c r="ODR50" s="63"/>
      <c r="ODS50" s="63"/>
      <c r="ODT50" s="63"/>
      <c r="ODU50" s="63"/>
      <c r="ODV50" s="63"/>
      <c r="ODW50" s="63"/>
      <c r="ODX50" s="63"/>
      <c r="ODY50" s="63"/>
      <c r="ODZ50" s="63"/>
      <c r="OEA50" s="63"/>
      <c r="OEB50" s="63"/>
      <c r="OEC50" s="63"/>
      <c r="OED50" s="63"/>
      <c r="OEE50" s="63"/>
      <c r="OEF50" s="63"/>
      <c r="OEG50" s="63"/>
      <c r="OEH50" s="63"/>
      <c r="OEI50" s="63"/>
      <c r="OEJ50" s="63"/>
      <c r="OEK50" s="63"/>
      <c r="OEL50" s="63"/>
      <c r="OEM50" s="63"/>
      <c r="OEN50" s="63"/>
      <c r="OEO50" s="63"/>
      <c r="OEP50" s="63"/>
      <c r="OEQ50" s="63"/>
      <c r="OER50" s="63"/>
      <c r="OES50" s="63"/>
      <c r="OET50" s="63"/>
      <c r="OEU50" s="63"/>
      <c r="OEV50" s="63"/>
      <c r="OEW50" s="63"/>
      <c r="OEX50" s="63"/>
      <c r="OEY50" s="63"/>
      <c r="OEZ50" s="63"/>
      <c r="OFA50" s="63"/>
      <c r="OFB50" s="63"/>
      <c r="OFC50" s="63"/>
      <c r="OFD50" s="63"/>
      <c r="OFE50" s="63"/>
      <c r="OFF50" s="63"/>
      <c r="OFG50" s="63"/>
      <c r="OFH50" s="63"/>
      <c r="OFI50" s="63"/>
      <c r="OFJ50" s="63"/>
      <c r="OFK50" s="63"/>
      <c r="OFL50" s="63"/>
      <c r="OFM50" s="63"/>
      <c r="OFN50" s="63"/>
      <c r="OFO50" s="63"/>
      <c r="OFP50" s="63"/>
      <c r="OFQ50" s="63"/>
      <c r="OFR50" s="63"/>
      <c r="OFS50" s="63"/>
      <c r="OFT50" s="63"/>
      <c r="OFU50" s="63"/>
      <c r="OFV50" s="63"/>
      <c r="OFW50" s="63"/>
      <c r="OFX50" s="63"/>
      <c r="OFY50" s="63"/>
      <c r="OFZ50" s="63"/>
      <c r="OGA50" s="63"/>
      <c r="OGB50" s="63"/>
      <c r="OGC50" s="63"/>
      <c r="OGD50" s="63"/>
      <c r="OGE50" s="63"/>
      <c r="OGF50" s="63"/>
      <c r="OGG50" s="63"/>
      <c r="OGH50" s="63"/>
      <c r="OGI50" s="63"/>
      <c r="OGJ50" s="63"/>
      <c r="OGK50" s="63"/>
      <c r="OGL50" s="63"/>
      <c r="OGM50" s="63"/>
      <c r="OGN50" s="63"/>
      <c r="OGO50" s="63"/>
      <c r="OGP50" s="63"/>
      <c r="OGQ50" s="63"/>
      <c r="OGR50" s="63"/>
      <c r="OGS50" s="63"/>
      <c r="OGT50" s="63"/>
      <c r="OGU50" s="63"/>
      <c r="OGV50" s="63"/>
      <c r="OGW50" s="63"/>
      <c r="OGX50" s="63"/>
      <c r="OGY50" s="63"/>
      <c r="OGZ50" s="63"/>
      <c r="OHA50" s="63"/>
      <c r="OHB50" s="63"/>
      <c r="OHC50" s="63"/>
      <c r="OHD50" s="63"/>
      <c r="OHE50" s="63"/>
      <c r="OHF50" s="63"/>
      <c r="OHG50" s="63"/>
      <c r="OHH50" s="63"/>
      <c r="OHI50" s="63"/>
      <c r="OHJ50" s="63"/>
      <c r="OHK50" s="63"/>
      <c r="OHL50" s="63"/>
      <c r="OHM50" s="63"/>
      <c r="OHN50" s="63"/>
      <c r="OHO50" s="63"/>
      <c r="OHP50" s="63"/>
      <c r="OHQ50" s="63"/>
      <c r="OHR50" s="63"/>
      <c r="OHS50" s="63"/>
      <c r="OHT50" s="63"/>
      <c r="OHU50" s="63"/>
      <c r="OHV50" s="63"/>
      <c r="OHW50" s="63"/>
      <c r="OHX50" s="63"/>
      <c r="OHY50" s="63"/>
      <c r="OHZ50" s="63"/>
      <c r="OIA50" s="63"/>
      <c r="OIB50" s="63"/>
      <c r="OIC50" s="63"/>
      <c r="OID50" s="63"/>
      <c r="OIE50" s="63"/>
      <c r="OIF50" s="63"/>
      <c r="OIG50" s="63"/>
      <c r="OIH50" s="63"/>
      <c r="OII50" s="63"/>
      <c r="OIJ50" s="63"/>
      <c r="OIK50" s="63"/>
      <c r="OIL50" s="63"/>
      <c r="OIM50" s="63"/>
      <c r="OIN50" s="63"/>
      <c r="OIO50" s="63"/>
      <c r="OIP50" s="63"/>
      <c r="OIQ50" s="63"/>
      <c r="OIR50" s="63"/>
      <c r="OIS50" s="63"/>
      <c r="OIT50" s="63"/>
      <c r="OIU50" s="63"/>
      <c r="OIV50" s="63"/>
      <c r="OIW50" s="63"/>
      <c r="OIX50" s="63"/>
      <c r="OIY50" s="63"/>
      <c r="OIZ50" s="63"/>
      <c r="OJA50" s="63"/>
      <c r="OJB50" s="63"/>
      <c r="OJC50" s="63"/>
      <c r="OJD50" s="63"/>
      <c r="OJE50" s="63"/>
      <c r="OJF50" s="63"/>
      <c r="OJG50" s="63"/>
      <c r="OJH50" s="63"/>
      <c r="OJI50" s="63"/>
      <c r="OJJ50" s="63"/>
      <c r="OJK50" s="63"/>
      <c r="OJL50" s="63"/>
      <c r="OJM50" s="63"/>
      <c r="OJN50" s="63"/>
      <c r="OJO50" s="63"/>
      <c r="OJP50" s="63"/>
      <c r="OJQ50" s="63"/>
      <c r="OJR50" s="63"/>
      <c r="OJS50" s="63"/>
      <c r="OJT50" s="63"/>
      <c r="OJU50" s="63"/>
      <c r="OJV50" s="63"/>
      <c r="OJW50" s="63"/>
      <c r="OJX50" s="63"/>
      <c r="OJY50" s="63"/>
      <c r="OJZ50" s="63"/>
      <c r="OKA50" s="63"/>
      <c r="OKB50" s="63"/>
      <c r="OKC50" s="63"/>
      <c r="OKD50" s="63"/>
      <c r="OKE50" s="63"/>
      <c r="OKF50" s="63"/>
      <c r="OKG50" s="63"/>
      <c r="OKH50" s="63"/>
      <c r="OKI50" s="63"/>
      <c r="OKJ50" s="63"/>
      <c r="OKK50" s="63"/>
      <c r="OKL50" s="63"/>
      <c r="OKM50" s="63"/>
      <c r="OKN50" s="63"/>
      <c r="OKO50" s="63"/>
      <c r="OKP50" s="63"/>
      <c r="OKQ50" s="63"/>
      <c r="OKR50" s="63"/>
      <c r="OKS50" s="63"/>
      <c r="OKT50" s="63"/>
      <c r="OKU50" s="63"/>
      <c r="OKV50" s="63"/>
      <c r="OKW50" s="63"/>
      <c r="OKX50" s="63"/>
      <c r="OKY50" s="63"/>
      <c r="OKZ50" s="63"/>
      <c r="OLA50" s="63"/>
      <c r="OLB50" s="63"/>
      <c r="OLC50" s="63"/>
      <c r="OLD50" s="63"/>
      <c r="OLE50" s="63"/>
      <c r="OLF50" s="63"/>
      <c r="OLG50" s="63"/>
      <c r="OLH50" s="63"/>
      <c r="OLI50" s="63"/>
      <c r="OLJ50" s="63"/>
      <c r="OLK50" s="63"/>
      <c r="OLL50" s="63"/>
      <c r="OLM50" s="63"/>
      <c r="OLN50" s="63"/>
      <c r="OLO50" s="63"/>
      <c r="OLP50" s="63"/>
      <c r="OLQ50" s="63"/>
      <c r="OLR50" s="63"/>
      <c r="OLS50" s="63"/>
      <c r="OLT50" s="63"/>
      <c r="OLU50" s="63"/>
      <c r="OLV50" s="63"/>
      <c r="OLW50" s="63"/>
      <c r="OLX50" s="63"/>
      <c r="OLY50" s="63"/>
      <c r="OLZ50" s="63"/>
      <c r="OMA50" s="63"/>
      <c r="OMB50" s="63"/>
      <c r="OMC50" s="63"/>
      <c r="OMD50" s="63"/>
      <c r="OME50" s="63"/>
      <c r="OMF50" s="63"/>
      <c r="OMG50" s="63"/>
      <c r="OMH50" s="63"/>
      <c r="OMI50" s="63"/>
      <c r="OMJ50" s="63"/>
      <c r="OMK50" s="63"/>
      <c r="OML50" s="63"/>
      <c r="OMM50" s="63"/>
      <c r="OMN50" s="63"/>
      <c r="OMO50" s="63"/>
      <c r="OMP50" s="63"/>
      <c r="OMQ50" s="63"/>
      <c r="OMR50" s="63"/>
      <c r="OMS50" s="63"/>
      <c r="OMT50" s="63"/>
      <c r="OMU50" s="63"/>
      <c r="OMV50" s="63"/>
      <c r="OMW50" s="63"/>
      <c r="OMX50" s="63"/>
      <c r="OMY50" s="63"/>
      <c r="OMZ50" s="63"/>
      <c r="ONA50" s="63"/>
      <c r="ONB50" s="63"/>
      <c r="ONC50" s="63"/>
      <c r="OND50" s="63"/>
      <c r="ONE50" s="63"/>
      <c r="ONF50" s="63"/>
      <c r="ONG50" s="63"/>
      <c r="ONH50" s="63"/>
      <c r="ONI50" s="63"/>
      <c r="ONJ50" s="63"/>
      <c r="ONK50" s="63"/>
      <c r="ONL50" s="63"/>
      <c r="ONM50" s="63"/>
      <c r="ONN50" s="63"/>
      <c r="ONO50" s="63"/>
      <c r="ONP50" s="63"/>
      <c r="ONQ50" s="63"/>
      <c r="ONR50" s="63"/>
      <c r="ONS50" s="63"/>
      <c r="ONT50" s="63"/>
      <c r="ONU50" s="63"/>
      <c r="ONV50" s="63"/>
      <c r="ONW50" s="63"/>
      <c r="ONX50" s="63"/>
      <c r="ONY50" s="63"/>
      <c r="ONZ50" s="63"/>
      <c r="OOA50" s="63"/>
      <c r="OOB50" s="63"/>
      <c r="OOC50" s="63"/>
      <c r="OOD50" s="63"/>
      <c r="OOE50" s="63"/>
      <c r="OOF50" s="63"/>
      <c r="OOG50" s="63"/>
      <c r="OOH50" s="63"/>
      <c r="OOI50" s="63"/>
      <c r="OOJ50" s="63"/>
      <c r="OOK50" s="63"/>
      <c r="OOL50" s="63"/>
      <c r="OOM50" s="63"/>
      <c r="OON50" s="63"/>
      <c r="OOO50" s="63"/>
      <c r="OOP50" s="63"/>
      <c r="OOQ50" s="63"/>
      <c r="OOR50" s="63"/>
      <c r="OOS50" s="63"/>
      <c r="OOT50" s="63"/>
      <c r="OOU50" s="63"/>
      <c r="OOV50" s="63"/>
      <c r="OOW50" s="63"/>
      <c r="OOX50" s="63"/>
      <c r="OOY50" s="63"/>
      <c r="OOZ50" s="63"/>
      <c r="OPA50" s="63"/>
      <c r="OPB50" s="63"/>
      <c r="OPC50" s="63"/>
      <c r="OPD50" s="63"/>
      <c r="OPE50" s="63"/>
      <c r="OPF50" s="63"/>
      <c r="OPG50" s="63"/>
      <c r="OPH50" s="63"/>
      <c r="OPI50" s="63"/>
      <c r="OPJ50" s="63"/>
      <c r="OPK50" s="63"/>
      <c r="OPL50" s="63"/>
      <c r="OPM50" s="63"/>
      <c r="OPN50" s="63"/>
      <c r="OPO50" s="63"/>
      <c r="OPP50" s="63"/>
      <c r="OPQ50" s="63"/>
      <c r="OPR50" s="63"/>
      <c r="OPS50" s="63"/>
      <c r="OPT50" s="63"/>
      <c r="OPU50" s="63"/>
      <c r="OPV50" s="63"/>
      <c r="OPW50" s="63"/>
      <c r="OPX50" s="63"/>
      <c r="OPY50" s="63"/>
      <c r="OPZ50" s="63"/>
      <c r="OQA50" s="63"/>
      <c r="OQB50" s="63"/>
      <c r="OQC50" s="63"/>
      <c r="OQD50" s="63"/>
      <c r="OQE50" s="63"/>
      <c r="OQF50" s="63"/>
      <c r="OQG50" s="63"/>
      <c r="OQH50" s="63"/>
      <c r="OQI50" s="63"/>
      <c r="OQJ50" s="63"/>
      <c r="OQK50" s="63"/>
      <c r="OQL50" s="63"/>
      <c r="OQM50" s="63"/>
      <c r="OQN50" s="63"/>
      <c r="OQO50" s="63"/>
      <c r="OQP50" s="63"/>
      <c r="OQQ50" s="63"/>
      <c r="OQR50" s="63"/>
      <c r="OQS50" s="63"/>
      <c r="OQT50" s="63"/>
      <c r="OQU50" s="63"/>
      <c r="OQV50" s="63"/>
      <c r="OQW50" s="63"/>
      <c r="OQX50" s="63"/>
      <c r="OQY50" s="63"/>
      <c r="OQZ50" s="63"/>
      <c r="ORA50" s="63"/>
      <c r="ORB50" s="63"/>
      <c r="ORC50" s="63"/>
      <c r="ORD50" s="63"/>
      <c r="ORE50" s="63"/>
      <c r="ORF50" s="63"/>
      <c r="ORG50" s="63"/>
      <c r="ORH50" s="63"/>
      <c r="ORI50" s="63"/>
      <c r="ORJ50" s="63"/>
      <c r="ORK50" s="63"/>
      <c r="ORL50" s="63"/>
      <c r="ORM50" s="63"/>
      <c r="ORN50" s="63"/>
      <c r="ORO50" s="63"/>
      <c r="ORP50" s="63"/>
      <c r="ORQ50" s="63"/>
      <c r="ORR50" s="63"/>
      <c r="ORS50" s="63"/>
      <c r="ORT50" s="63"/>
      <c r="ORU50" s="63"/>
      <c r="ORV50" s="63"/>
      <c r="ORW50" s="63"/>
      <c r="ORX50" s="63"/>
      <c r="ORY50" s="63"/>
      <c r="ORZ50" s="63"/>
      <c r="OSA50" s="63"/>
      <c r="OSB50" s="63"/>
      <c r="OSC50" s="63"/>
      <c r="OSD50" s="63"/>
      <c r="OSE50" s="63"/>
      <c r="OSF50" s="63"/>
      <c r="OSG50" s="63"/>
      <c r="OSH50" s="63"/>
      <c r="OSI50" s="63"/>
      <c r="OSJ50" s="63"/>
      <c r="OSK50" s="63"/>
      <c r="OSL50" s="63"/>
      <c r="OSM50" s="63"/>
      <c r="OSN50" s="63"/>
      <c r="OSO50" s="63"/>
      <c r="OSP50" s="63"/>
      <c r="OSQ50" s="63"/>
      <c r="OSR50" s="63"/>
      <c r="OSS50" s="63"/>
      <c r="OST50" s="63"/>
      <c r="OSU50" s="63"/>
      <c r="OSV50" s="63"/>
      <c r="OSW50" s="63"/>
      <c r="OSX50" s="63"/>
      <c r="OSY50" s="63"/>
      <c r="OSZ50" s="63"/>
      <c r="OTA50" s="63"/>
      <c r="OTB50" s="63"/>
      <c r="OTC50" s="63"/>
      <c r="OTD50" s="63"/>
      <c r="OTE50" s="63"/>
      <c r="OTF50" s="63"/>
      <c r="OTG50" s="63"/>
      <c r="OTH50" s="63"/>
      <c r="OTI50" s="63"/>
      <c r="OTJ50" s="63"/>
      <c r="OTK50" s="63"/>
      <c r="OTL50" s="63"/>
      <c r="OTM50" s="63"/>
      <c r="OTN50" s="63"/>
      <c r="OTO50" s="63"/>
      <c r="OTP50" s="63"/>
      <c r="OTQ50" s="63"/>
      <c r="OTR50" s="63"/>
      <c r="OTS50" s="63"/>
      <c r="OTT50" s="63"/>
      <c r="OTU50" s="63"/>
      <c r="OTV50" s="63"/>
      <c r="OTW50" s="63"/>
      <c r="OTX50" s="63"/>
      <c r="OTY50" s="63"/>
      <c r="OTZ50" s="63"/>
      <c r="OUA50" s="63"/>
      <c r="OUB50" s="63"/>
      <c r="OUC50" s="63"/>
      <c r="OUD50" s="63"/>
      <c r="OUE50" s="63"/>
      <c r="OUF50" s="63"/>
      <c r="OUG50" s="63"/>
      <c r="OUH50" s="63"/>
      <c r="OUI50" s="63"/>
      <c r="OUJ50" s="63"/>
      <c r="OUK50" s="63"/>
      <c r="OUL50" s="63"/>
      <c r="OUM50" s="63"/>
      <c r="OUN50" s="63"/>
      <c r="OUO50" s="63"/>
      <c r="OUP50" s="63"/>
      <c r="OUQ50" s="63"/>
      <c r="OUR50" s="63"/>
      <c r="OUS50" s="63"/>
      <c r="OUT50" s="63"/>
      <c r="OUU50" s="63"/>
      <c r="OUV50" s="63"/>
      <c r="OUW50" s="63"/>
      <c r="OUX50" s="63"/>
      <c r="OUY50" s="63"/>
      <c r="OUZ50" s="63"/>
      <c r="OVA50" s="63"/>
      <c r="OVB50" s="63"/>
      <c r="OVC50" s="63"/>
      <c r="OVD50" s="63"/>
      <c r="OVE50" s="63"/>
      <c r="OVF50" s="63"/>
      <c r="OVG50" s="63"/>
      <c r="OVH50" s="63"/>
      <c r="OVI50" s="63"/>
      <c r="OVJ50" s="63"/>
      <c r="OVK50" s="63"/>
      <c r="OVL50" s="63"/>
      <c r="OVM50" s="63"/>
      <c r="OVN50" s="63"/>
      <c r="OVO50" s="63"/>
      <c r="OVP50" s="63"/>
      <c r="OVQ50" s="63"/>
      <c r="OVR50" s="63"/>
      <c r="OVS50" s="63"/>
      <c r="OVT50" s="63"/>
      <c r="OVU50" s="63"/>
      <c r="OVV50" s="63"/>
      <c r="OVW50" s="63"/>
      <c r="OVX50" s="63"/>
      <c r="OVY50" s="63"/>
      <c r="OVZ50" s="63"/>
      <c r="OWA50" s="63"/>
      <c r="OWB50" s="63"/>
      <c r="OWC50" s="63"/>
      <c r="OWD50" s="63"/>
      <c r="OWE50" s="63"/>
      <c r="OWF50" s="63"/>
      <c r="OWG50" s="63"/>
      <c r="OWH50" s="63"/>
      <c r="OWI50" s="63"/>
      <c r="OWJ50" s="63"/>
      <c r="OWK50" s="63"/>
      <c r="OWL50" s="63"/>
      <c r="OWM50" s="63"/>
      <c r="OWN50" s="63"/>
      <c r="OWO50" s="63"/>
      <c r="OWP50" s="63"/>
      <c r="OWQ50" s="63"/>
      <c r="OWR50" s="63"/>
      <c r="OWS50" s="63"/>
      <c r="OWT50" s="63"/>
      <c r="OWU50" s="63"/>
      <c r="OWV50" s="63"/>
      <c r="OWW50" s="63"/>
      <c r="OWX50" s="63"/>
      <c r="OWY50" s="63"/>
      <c r="OWZ50" s="63"/>
      <c r="OXA50" s="63"/>
      <c r="OXB50" s="63"/>
      <c r="OXC50" s="63"/>
      <c r="OXD50" s="63"/>
      <c r="OXE50" s="63"/>
      <c r="OXF50" s="63"/>
      <c r="OXG50" s="63"/>
      <c r="OXH50" s="63"/>
      <c r="OXI50" s="63"/>
      <c r="OXJ50" s="63"/>
      <c r="OXK50" s="63"/>
      <c r="OXL50" s="63"/>
      <c r="OXM50" s="63"/>
      <c r="OXN50" s="63"/>
      <c r="OXO50" s="63"/>
      <c r="OXP50" s="63"/>
      <c r="OXQ50" s="63"/>
      <c r="OXR50" s="63"/>
      <c r="OXS50" s="63"/>
      <c r="OXT50" s="63"/>
      <c r="OXU50" s="63"/>
      <c r="OXV50" s="63"/>
      <c r="OXW50" s="63"/>
      <c r="OXX50" s="63"/>
      <c r="OXY50" s="63"/>
      <c r="OXZ50" s="63"/>
      <c r="OYA50" s="63"/>
      <c r="OYB50" s="63"/>
      <c r="OYC50" s="63"/>
      <c r="OYD50" s="63"/>
      <c r="OYE50" s="63"/>
      <c r="OYF50" s="63"/>
      <c r="OYG50" s="63"/>
      <c r="OYH50" s="63"/>
      <c r="OYI50" s="63"/>
      <c r="OYJ50" s="63"/>
      <c r="OYK50" s="63"/>
      <c r="OYL50" s="63"/>
      <c r="OYM50" s="63"/>
      <c r="OYN50" s="63"/>
      <c r="OYO50" s="63"/>
      <c r="OYP50" s="63"/>
      <c r="OYQ50" s="63"/>
      <c r="OYR50" s="63"/>
      <c r="OYS50" s="63"/>
      <c r="OYT50" s="63"/>
      <c r="OYU50" s="63"/>
      <c r="OYV50" s="63"/>
      <c r="OYW50" s="63"/>
      <c r="OYX50" s="63"/>
      <c r="OYY50" s="63"/>
      <c r="OYZ50" s="63"/>
      <c r="OZA50" s="63"/>
      <c r="OZB50" s="63"/>
      <c r="OZC50" s="63"/>
      <c r="OZD50" s="63"/>
      <c r="OZE50" s="63"/>
      <c r="OZF50" s="63"/>
      <c r="OZG50" s="63"/>
      <c r="OZH50" s="63"/>
      <c r="OZI50" s="63"/>
      <c r="OZJ50" s="63"/>
      <c r="OZK50" s="63"/>
      <c r="OZL50" s="63"/>
      <c r="OZM50" s="63"/>
      <c r="OZN50" s="63"/>
      <c r="OZO50" s="63"/>
      <c r="OZP50" s="63"/>
      <c r="OZQ50" s="63"/>
      <c r="OZR50" s="63"/>
      <c r="OZS50" s="63"/>
      <c r="OZT50" s="63"/>
      <c r="OZU50" s="63"/>
      <c r="OZV50" s="63"/>
      <c r="OZW50" s="63"/>
      <c r="OZX50" s="63"/>
      <c r="OZY50" s="63"/>
      <c r="OZZ50" s="63"/>
      <c r="PAA50" s="63"/>
      <c r="PAB50" s="63"/>
      <c r="PAC50" s="63"/>
      <c r="PAD50" s="63"/>
      <c r="PAE50" s="63"/>
      <c r="PAF50" s="63"/>
      <c r="PAG50" s="63"/>
      <c r="PAH50" s="63"/>
      <c r="PAI50" s="63"/>
      <c r="PAJ50" s="63"/>
      <c r="PAK50" s="63"/>
      <c r="PAL50" s="63"/>
      <c r="PAM50" s="63"/>
      <c r="PAN50" s="63"/>
      <c r="PAO50" s="63"/>
      <c r="PAP50" s="63"/>
      <c r="PAQ50" s="63"/>
      <c r="PAR50" s="63"/>
      <c r="PAS50" s="63"/>
      <c r="PAT50" s="63"/>
      <c r="PAU50" s="63"/>
      <c r="PAV50" s="63"/>
      <c r="PAW50" s="63"/>
      <c r="PAX50" s="63"/>
      <c r="PAY50" s="63"/>
      <c r="PAZ50" s="63"/>
      <c r="PBA50" s="63"/>
      <c r="PBB50" s="63"/>
      <c r="PBC50" s="63"/>
      <c r="PBD50" s="63"/>
      <c r="PBE50" s="63"/>
      <c r="PBF50" s="63"/>
      <c r="PBG50" s="63"/>
      <c r="PBH50" s="63"/>
      <c r="PBI50" s="63"/>
      <c r="PBJ50" s="63"/>
      <c r="PBK50" s="63"/>
      <c r="PBL50" s="63"/>
      <c r="PBM50" s="63"/>
      <c r="PBN50" s="63"/>
      <c r="PBO50" s="63"/>
      <c r="PBP50" s="63"/>
      <c r="PBQ50" s="63"/>
      <c r="PBR50" s="63"/>
      <c r="PBS50" s="63"/>
      <c r="PBT50" s="63"/>
      <c r="PBU50" s="63"/>
      <c r="PBV50" s="63"/>
      <c r="PBW50" s="63"/>
      <c r="PBX50" s="63"/>
      <c r="PBY50" s="63"/>
      <c r="PBZ50" s="63"/>
      <c r="PCA50" s="63"/>
      <c r="PCB50" s="63"/>
      <c r="PCC50" s="63"/>
      <c r="PCD50" s="63"/>
      <c r="PCE50" s="63"/>
      <c r="PCF50" s="63"/>
      <c r="PCG50" s="63"/>
      <c r="PCH50" s="63"/>
      <c r="PCI50" s="63"/>
      <c r="PCJ50" s="63"/>
      <c r="PCK50" s="63"/>
      <c r="PCL50" s="63"/>
      <c r="PCM50" s="63"/>
      <c r="PCN50" s="63"/>
      <c r="PCO50" s="63"/>
      <c r="PCP50" s="63"/>
      <c r="PCQ50" s="63"/>
      <c r="PCR50" s="63"/>
      <c r="PCS50" s="63"/>
      <c r="PCT50" s="63"/>
      <c r="PCU50" s="63"/>
      <c r="PCV50" s="63"/>
      <c r="PCW50" s="63"/>
      <c r="PCX50" s="63"/>
      <c r="PCY50" s="63"/>
      <c r="PCZ50" s="63"/>
      <c r="PDA50" s="63"/>
      <c r="PDB50" s="63"/>
      <c r="PDC50" s="63"/>
      <c r="PDD50" s="63"/>
      <c r="PDE50" s="63"/>
      <c r="PDF50" s="63"/>
      <c r="PDG50" s="63"/>
      <c r="PDH50" s="63"/>
      <c r="PDI50" s="63"/>
      <c r="PDJ50" s="63"/>
      <c r="PDK50" s="63"/>
      <c r="PDL50" s="63"/>
      <c r="PDM50" s="63"/>
      <c r="PDN50" s="63"/>
      <c r="PDO50" s="63"/>
      <c r="PDP50" s="63"/>
      <c r="PDQ50" s="63"/>
      <c r="PDR50" s="63"/>
      <c r="PDS50" s="63"/>
      <c r="PDT50" s="63"/>
      <c r="PDU50" s="63"/>
      <c r="PDV50" s="63"/>
      <c r="PDW50" s="63"/>
      <c r="PDX50" s="63"/>
      <c r="PDY50" s="63"/>
      <c r="PDZ50" s="63"/>
      <c r="PEA50" s="63"/>
      <c r="PEB50" s="63"/>
      <c r="PEC50" s="63"/>
      <c r="PED50" s="63"/>
      <c r="PEE50" s="63"/>
      <c r="PEF50" s="63"/>
      <c r="PEG50" s="63"/>
      <c r="PEH50" s="63"/>
      <c r="PEI50" s="63"/>
      <c r="PEJ50" s="63"/>
      <c r="PEK50" s="63"/>
      <c r="PEL50" s="63"/>
      <c r="PEM50" s="63"/>
      <c r="PEN50" s="63"/>
      <c r="PEO50" s="63"/>
      <c r="PEP50" s="63"/>
      <c r="PEQ50" s="63"/>
      <c r="PER50" s="63"/>
      <c r="PES50" s="63"/>
      <c r="PET50" s="63"/>
      <c r="PEU50" s="63"/>
      <c r="PEV50" s="63"/>
      <c r="PEW50" s="63"/>
      <c r="PEX50" s="63"/>
      <c r="PEY50" s="63"/>
      <c r="PEZ50" s="63"/>
      <c r="PFA50" s="63"/>
      <c r="PFB50" s="63"/>
      <c r="PFC50" s="63"/>
      <c r="PFD50" s="63"/>
      <c r="PFE50" s="63"/>
      <c r="PFF50" s="63"/>
      <c r="PFG50" s="63"/>
      <c r="PFH50" s="63"/>
      <c r="PFI50" s="63"/>
      <c r="PFJ50" s="63"/>
      <c r="PFK50" s="63"/>
      <c r="PFL50" s="63"/>
      <c r="PFM50" s="63"/>
      <c r="PFN50" s="63"/>
      <c r="PFO50" s="63"/>
      <c r="PFP50" s="63"/>
      <c r="PFQ50" s="63"/>
      <c r="PFR50" s="63"/>
      <c r="PFS50" s="63"/>
      <c r="PFT50" s="63"/>
      <c r="PFU50" s="63"/>
      <c r="PFV50" s="63"/>
      <c r="PFW50" s="63"/>
      <c r="PFX50" s="63"/>
      <c r="PFY50" s="63"/>
      <c r="PFZ50" s="63"/>
      <c r="PGA50" s="63"/>
      <c r="PGB50" s="63"/>
      <c r="PGC50" s="63"/>
      <c r="PGD50" s="63"/>
      <c r="PGE50" s="63"/>
      <c r="PGF50" s="63"/>
      <c r="PGG50" s="63"/>
      <c r="PGH50" s="63"/>
      <c r="PGI50" s="63"/>
      <c r="PGJ50" s="63"/>
      <c r="PGK50" s="63"/>
      <c r="PGL50" s="63"/>
      <c r="PGM50" s="63"/>
      <c r="PGN50" s="63"/>
      <c r="PGO50" s="63"/>
      <c r="PGP50" s="63"/>
      <c r="PGQ50" s="63"/>
      <c r="PGR50" s="63"/>
      <c r="PGS50" s="63"/>
      <c r="PGT50" s="63"/>
      <c r="PGU50" s="63"/>
      <c r="PGV50" s="63"/>
      <c r="PGW50" s="63"/>
      <c r="PGX50" s="63"/>
      <c r="PGY50" s="63"/>
      <c r="PGZ50" s="63"/>
      <c r="PHA50" s="63"/>
      <c r="PHB50" s="63"/>
      <c r="PHC50" s="63"/>
      <c r="PHD50" s="63"/>
      <c r="PHE50" s="63"/>
      <c r="PHF50" s="63"/>
      <c r="PHG50" s="63"/>
      <c r="PHH50" s="63"/>
      <c r="PHI50" s="63"/>
      <c r="PHJ50" s="63"/>
      <c r="PHK50" s="63"/>
      <c r="PHL50" s="63"/>
      <c r="PHM50" s="63"/>
      <c r="PHN50" s="63"/>
      <c r="PHO50" s="63"/>
      <c r="PHP50" s="63"/>
      <c r="PHQ50" s="63"/>
      <c r="PHR50" s="63"/>
      <c r="PHS50" s="63"/>
      <c r="PHT50" s="63"/>
      <c r="PHU50" s="63"/>
      <c r="PHV50" s="63"/>
      <c r="PHW50" s="63"/>
      <c r="PHX50" s="63"/>
      <c r="PHY50" s="63"/>
      <c r="PHZ50" s="63"/>
      <c r="PIA50" s="63"/>
      <c r="PIB50" s="63"/>
      <c r="PIC50" s="63"/>
      <c r="PID50" s="63"/>
      <c r="PIE50" s="63"/>
      <c r="PIF50" s="63"/>
      <c r="PIG50" s="63"/>
      <c r="PIH50" s="63"/>
      <c r="PII50" s="63"/>
      <c r="PIJ50" s="63"/>
      <c r="PIK50" s="63"/>
      <c r="PIL50" s="63"/>
      <c r="PIM50" s="63"/>
      <c r="PIN50" s="63"/>
      <c r="PIO50" s="63"/>
      <c r="PIP50" s="63"/>
      <c r="PIQ50" s="63"/>
      <c r="PIR50" s="63"/>
      <c r="PIS50" s="63"/>
      <c r="PIT50" s="63"/>
      <c r="PIU50" s="63"/>
      <c r="PIV50" s="63"/>
      <c r="PIW50" s="63"/>
      <c r="PIX50" s="63"/>
      <c r="PIY50" s="63"/>
      <c r="PIZ50" s="63"/>
      <c r="PJA50" s="63"/>
      <c r="PJB50" s="63"/>
      <c r="PJC50" s="63"/>
      <c r="PJD50" s="63"/>
      <c r="PJE50" s="63"/>
      <c r="PJF50" s="63"/>
      <c r="PJG50" s="63"/>
      <c r="PJH50" s="63"/>
      <c r="PJI50" s="63"/>
      <c r="PJJ50" s="63"/>
      <c r="PJK50" s="63"/>
      <c r="PJL50" s="63"/>
      <c r="PJM50" s="63"/>
      <c r="PJN50" s="63"/>
      <c r="PJO50" s="63"/>
      <c r="PJP50" s="63"/>
      <c r="PJQ50" s="63"/>
      <c r="PJR50" s="63"/>
      <c r="PJS50" s="63"/>
      <c r="PJT50" s="63"/>
      <c r="PJU50" s="63"/>
      <c r="PJV50" s="63"/>
      <c r="PJW50" s="63"/>
      <c r="PJX50" s="63"/>
      <c r="PJY50" s="63"/>
      <c r="PJZ50" s="63"/>
      <c r="PKA50" s="63"/>
      <c r="PKB50" s="63"/>
      <c r="PKC50" s="63"/>
      <c r="PKD50" s="63"/>
      <c r="PKE50" s="63"/>
      <c r="PKF50" s="63"/>
      <c r="PKG50" s="63"/>
      <c r="PKH50" s="63"/>
      <c r="PKI50" s="63"/>
      <c r="PKJ50" s="63"/>
      <c r="PKK50" s="63"/>
      <c r="PKL50" s="63"/>
      <c r="PKM50" s="63"/>
      <c r="PKN50" s="63"/>
      <c r="PKO50" s="63"/>
      <c r="PKP50" s="63"/>
      <c r="PKQ50" s="63"/>
      <c r="PKR50" s="63"/>
      <c r="PKS50" s="63"/>
      <c r="PKT50" s="63"/>
      <c r="PKU50" s="63"/>
      <c r="PKV50" s="63"/>
      <c r="PKW50" s="63"/>
      <c r="PKX50" s="63"/>
      <c r="PKY50" s="63"/>
      <c r="PKZ50" s="63"/>
      <c r="PLA50" s="63"/>
      <c r="PLB50" s="63"/>
      <c r="PLC50" s="63"/>
      <c r="PLD50" s="63"/>
      <c r="PLE50" s="63"/>
      <c r="PLF50" s="63"/>
      <c r="PLG50" s="63"/>
      <c r="PLH50" s="63"/>
      <c r="PLI50" s="63"/>
      <c r="PLJ50" s="63"/>
      <c r="PLK50" s="63"/>
      <c r="PLL50" s="63"/>
      <c r="PLM50" s="63"/>
      <c r="PLN50" s="63"/>
      <c r="PLO50" s="63"/>
      <c r="PLP50" s="63"/>
      <c r="PLQ50" s="63"/>
      <c r="PLR50" s="63"/>
      <c r="PLS50" s="63"/>
      <c r="PLT50" s="63"/>
      <c r="PLU50" s="63"/>
      <c r="PLV50" s="63"/>
      <c r="PLW50" s="63"/>
      <c r="PLX50" s="63"/>
      <c r="PLY50" s="63"/>
      <c r="PLZ50" s="63"/>
      <c r="PMA50" s="63"/>
      <c r="PMB50" s="63"/>
      <c r="PMC50" s="63"/>
      <c r="PMD50" s="63"/>
      <c r="PME50" s="63"/>
      <c r="PMF50" s="63"/>
      <c r="PMG50" s="63"/>
      <c r="PMH50" s="63"/>
      <c r="PMI50" s="63"/>
      <c r="PMJ50" s="63"/>
      <c r="PMK50" s="63"/>
      <c r="PML50" s="63"/>
      <c r="PMM50" s="63"/>
      <c r="PMN50" s="63"/>
      <c r="PMO50" s="63"/>
      <c r="PMP50" s="63"/>
      <c r="PMQ50" s="63"/>
      <c r="PMR50" s="63"/>
      <c r="PMS50" s="63"/>
      <c r="PMT50" s="63"/>
      <c r="PMU50" s="63"/>
      <c r="PMV50" s="63"/>
      <c r="PMW50" s="63"/>
      <c r="PMX50" s="63"/>
      <c r="PMY50" s="63"/>
      <c r="PMZ50" s="63"/>
      <c r="PNA50" s="63"/>
      <c r="PNB50" s="63"/>
      <c r="PNC50" s="63"/>
      <c r="PND50" s="63"/>
      <c r="PNE50" s="63"/>
      <c r="PNF50" s="63"/>
      <c r="PNG50" s="63"/>
      <c r="PNH50" s="63"/>
      <c r="PNI50" s="63"/>
      <c r="PNJ50" s="63"/>
      <c r="PNK50" s="63"/>
      <c r="PNL50" s="63"/>
      <c r="PNM50" s="63"/>
      <c r="PNN50" s="63"/>
      <c r="PNO50" s="63"/>
      <c r="PNP50" s="63"/>
      <c r="PNQ50" s="63"/>
      <c r="PNR50" s="63"/>
      <c r="PNS50" s="63"/>
      <c r="PNT50" s="63"/>
      <c r="PNU50" s="63"/>
      <c r="PNV50" s="63"/>
      <c r="PNW50" s="63"/>
      <c r="PNX50" s="63"/>
      <c r="PNY50" s="63"/>
      <c r="PNZ50" s="63"/>
      <c r="POA50" s="63"/>
      <c r="POB50" s="63"/>
      <c r="POC50" s="63"/>
      <c r="POD50" s="63"/>
      <c r="POE50" s="63"/>
      <c r="POF50" s="63"/>
      <c r="POG50" s="63"/>
      <c r="POH50" s="63"/>
      <c r="POI50" s="63"/>
      <c r="POJ50" s="63"/>
      <c r="POK50" s="63"/>
      <c r="POL50" s="63"/>
      <c r="POM50" s="63"/>
      <c r="PON50" s="63"/>
      <c r="POO50" s="63"/>
      <c r="POP50" s="63"/>
      <c r="POQ50" s="63"/>
      <c r="POR50" s="63"/>
      <c r="POS50" s="63"/>
      <c r="POT50" s="63"/>
      <c r="POU50" s="63"/>
      <c r="POV50" s="63"/>
      <c r="POW50" s="63"/>
      <c r="POX50" s="63"/>
      <c r="POY50" s="63"/>
      <c r="POZ50" s="63"/>
      <c r="PPA50" s="63"/>
      <c r="PPB50" s="63"/>
      <c r="PPC50" s="63"/>
      <c r="PPD50" s="63"/>
      <c r="PPE50" s="63"/>
      <c r="PPF50" s="63"/>
      <c r="PPG50" s="63"/>
      <c r="PPH50" s="63"/>
      <c r="PPI50" s="63"/>
      <c r="PPJ50" s="63"/>
      <c r="PPK50" s="63"/>
      <c r="PPL50" s="63"/>
      <c r="PPM50" s="63"/>
      <c r="PPN50" s="63"/>
      <c r="PPO50" s="63"/>
      <c r="PPP50" s="63"/>
      <c r="PPQ50" s="63"/>
      <c r="PPR50" s="63"/>
      <c r="PPS50" s="63"/>
      <c r="PPT50" s="63"/>
      <c r="PPU50" s="63"/>
      <c r="PPV50" s="63"/>
      <c r="PPW50" s="63"/>
      <c r="PPX50" s="63"/>
      <c r="PPY50" s="63"/>
      <c r="PPZ50" s="63"/>
      <c r="PQA50" s="63"/>
      <c r="PQB50" s="63"/>
      <c r="PQC50" s="63"/>
      <c r="PQD50" s="63"/>
      <c r="PQE50" s="63"/>
      <c r="PQF50" s="63"/>
      <c r="PQG50" s="63"/>
      <c r="PQH50" s="63"/>
      <c r="PQI50" s="63"/>
      <c r="PQJ50" s="63"/>
      <c r="PQK50" s="63"/>
      <c r="PQL50" s="63"/>
      <c r="PQM50" s="63"/>
      <c r="PQN50" s="63"/>
      <c r="PQO50" s="63"/>
      <c r="PQP50" s="63"/>
      <c r="PQQ50" s="63"/>
      <c r="PQR50" s="63"/>
      <c r="PQS50" s="63"/>
      <c r="PQT50" s="63"/>
      <c r="PQU50" s="63"/>
      <c r="PQV50" s="63"/>
      <c r="PQW50" s="63"/>
      <c r="PQX50" s="63"/>
      <c r="PQY50" s="63"/>
      <c r="PQZ50" s="63"/>
      <c r="PRA50" s="63"/>
      <c r="PRB50" s="63"/>
      <c r="PRC50" s="63"/>
      <c r="PRD50" s="63"/>
      <c r="PRE50" s="63"/>
      <c r="PRF50" s="63"/>
      <c r="PRG50" s="63"/>
      <c r="PRH50" s="63"/>
      <c r="PRI50" s="63"/>
      <c r="PRJ50" s="63"/>
      <c r="PRK50" s="63"/>
      <c r="PRL50" s="63"/>
      <c r="PRM50" s="63"/>
      <c r="PRN50" s="63"/>
      <c r="PRO50" s="63"/>
      <c r="PRP50" s="63"/>
      <c r="PRQ50" s="63"/>
      <c r="PRR50" s="63"/>
      <c r="PRS50" s="63"/>
      <c r="PRT50" s="63"/>
      <c r="PRU50" s="63"/>
      <c r="PRV50" s="63"/>
      <c r="PRW50" s="63"/>
      <c r="PRX50" s="63"/>
      <c r="PRY50" s="63"/>
      <c r="PRZ50" s="63"/>
      <c r="PSA50" s="63"/>
      <c r="PSB50" s="63"/>
      <c r="PSC50" s="63"/>
      <c r="PSD50" s="63"/>
      <c r="PSE50" s="63"/>
      <c r="PSF50" s="63"/>
      <c r="PSG50" s="63"/>
      <c r="PSH50" s="63"/>
      <c r="PSI50" s="63"/>
      <c r="PSJ50" s="63"/>
      <c r="PSK50" s="63"/>
      <c r="PSL50" s="63"/>
      <c r="PSM50" s="63"/>
      <c r="PSN50" s="63"/>
      <c r="PSO50" s="63"/>
      <c r="PSP50" s="63"/>
      <c r="PSQ50" s="63"/>
      <c r="PSR50" s="63"/>
      <c r="PSS50" s="63"/>
      <c r="PST50" s="63"/>
      <c r="PSU50" s="63"/>
      <c r="PSV50" s="63"/>
      <c r="PSW50" s="63"/>
      <c r="PSX50" s="63"/>
      <c r="PSY50" s="63"/>
      <c r="PSZ50" s="63"/>
      <c r="PTA50" s="63"/>
      <c r="PTB50" s="63"/>
      <c r="PTC50" s="63"/>
      <c r="PTD50" s="63"/>
      <c r="PTE50" s="63"/>
      <c r="PTF50" s="63"/>
      <c r="PTG50" s="63"/>
      <c r="PTH50" s="63"/>
      <c r="PTI50" s="63"/>
      <c r="PTJ50" s="63"/>
      <c r="PTK50" s="63"/>
      <c r="PTL50" s="63"/>
      <c r="PTM50" s="63"/>
      <c r="PTN50" s="63"/>
      <c r="PTO50" s="63"/>
      <c r="PTP50" s="63"/>
      <c r="PTQ50" s="63"/>
      <c r="PTR50" s="63"/>
      <c r="PTS50" s="63"/>
      <c r="PTT50" s="63"/>
      <c r="PTU50" s="63"/>
      <c r="PTV50" s="63"/>
      <c r="PTW50" s="63"/>
      <c r="PTX50" s="63"/>
      <c r="PTY50" s="63"/>
      <c r="PTZ50" s="63"/>
      <c r="PUA50" s="63"/>
      <c r="PUB50" s="63"/>
      <c r="PUC50" s="63"/>
      <c r="PUD50" s="63"/>
      <c r="PUE50" s="63"/>
      <c r="PUF50" s="63"/>
      <c r="PUG50" s="63"/>
      <c r="PUH50" s="63"/>
      <c r="PUI50" s="63"/>
      <c r="PUJ50" s="63"/>
      <c r="PUK50" s="63"/>
      <c r="PUL50" s="63"/>
      <c r="PUM50" s="63"/>
      <c r="PUN50" s="63"/>
      <c r="PUO50" s="63"/>
      <c r="PUP50" s="63"/>
      <c r="PUQ50" s="63"/>
      <c r="PUR50" s="63"/>
      <c r="PUS50" s="63"/>
      <c r="PUT50" s="63"/>
      <c r="PUU50" s="63"/>
      <c r="PUV50" s="63"/>
      <c r="PUW50" s="63"/>
      <c r="PUX50" s="63"/>
      <c r="PUY50" s="63"/>
      <c r="PUZ50" s="63"/>
      <c r="PVA50" s="63"/>
      <c r="PVB50" s="63"/>
      <c r="PVC50" s="63"/>
      <c r="PVD50" s="63"/>
      <c r="PVE50" s="63"/>
      <c r="PVF50" s="63"/>
      <c r="PVG50" s="63"/>
      <c r="PVH50" s="63"/>
      <c r="PVI50" s="63"/>
      <c r="PVJ50" s="63"/>
      <c r="PVK50" s="63"/>
      <c r="PVL50" s="63"/>
      <c r="PVM50" s="63"/>
      <c r="PVN50" s="63"/>
      <c r="PVO50" s="63"/>
      <c r="PVP50" s="63"/>
      <c r="PVQ50" s="63"/>
      <c r="PVR50" s="63"/>
      <c r="PVS50" s="63"/>
      <c r="PVT50" s="63"/>
      <c r="PVU50" s="63"/>
      <c r="PVV50" s="63"/>
      <c r="PVW50" s="63"/>
      <c r="PVX50" s="63"/>
      <c r="PVY50" s="63"/>
      <c r="PVZ50" s="63"/>
      <c r="PWA50" s="63"/>
      <c r="PWB50" s="63"/>
      <c r="PWC50" s="63"/>
      <c r="PWD50" s="63"/>
      <c r="PWE50" s="63"/>
      <c r="PWF50" s="63"/>
      <c r="PWG50" s="63"/>
      <c r="PWH50" s="63"/>
      <c r="PWI50" s="63"/>
      <c r="PWJ50" s="63"/>
      <c r="PWK50" s="63"/>
      <c r="PWL50" s="63"/>
      <c r="PWM50" s="63"/>
      <c r="PWN50" s="63"/>
      <c r="PWO50" s="63"/>
      <c r="PWP50" s="63"/>
      <c r="PWQ50" s="63"/>
      <c r="PWR50" s="63"/>
      <c r="PWS50" s="63"/>
      <c r="PWT50" s="63"/>
      <c r="PWU50" s="63"/>
      <c r="PWV50" s="63"/>
      <c r="PWW50" s="63"/>
      <c r="PWX50" s="63"/>
      <c r="PWY50" s="63"/>
      <c r="PWZ50" s="63"/>
      <c r="PXA50" s="63"/>
      <c r="PXB50" s="63"/>
      <c r="PXC50" s="63"/>
      <c r="PXD50" s="63"/>
      <c r="PXE50" s="63"/>
      <c r="PXF50" s="63"/>
      <c r="PXG50" s="63"/>
      <c r="PXH50" s="63"/>
      <c r="PXI50" s="63"/>
      <c r="PXJ50" s="63"/>
      <c r="PXK50" s="63"/>
      <c r="PXL50" s="63"/>
      <c r="PXM50" s="63"/>
      <c r="PXN50" s="63"/>
      <c r="PXO50" s="63"/>
      <c r="PXP50" s="63"/>
      <c r="PXQ50" s="63"/>
      <c r="PXR50" s="63"/>
      <c r="PXS50" s="63"/>
      <c r="PXT50" s="63"/>
      <c r="PXU50" s="63"/>
      <c r="PXV50" s="63"/>
      <c r="PXW50" s="63"/>
      <c r="PXX50" s="63"/>
      <c r="PXY50" s="63"/>
      <c r="PXZ50" s="63"/>
      <c r="PYA50" s="63"/>
      <c r="PYB50" s="63"/>
      <c r="PYC50" s="63"/>
      <c r="PYD50" s="63"/>
      <c r="PYE50" s="63"/>
      <c r="PYF50" s="63"/>
      <c r="PYG50" s="63"/>
      <c r="PYH50" s="63"/>
      <c r="PYI50" s="63"/>
      <c r="PYJ50" s="63"/>
      <c r="PYK50" s="63"/>
      <c r="PYL50" s="63"/>
      <c r="PYM50" s="63"/>
      <c r="PYN50" s="63"/>
      <c r="PYO50" s="63"/>
      <c r="PYP50" s="63"/>
      <c r="PYQ50" s="63"/>
      <c r="PYR50" s="63"/>
      <c r="PYS50" s="63"/>
      <c r="PYT50" s="63"/>
      <c r="PYU50" s="63"/>
      <c r="PYV50" s="63"/>
      <c r="PYW50" s="63"/>
      <c r="PYX50" s="63"/>
      <c r="PYY50" s="63"/>
      <c r="PYZ50" s="63"/>
      <c r="PZA50" s="63"/>
      <c r="PZB50" s="63"/>
      <c r="PZC50" s="63"/>
      <c r="PZD50" s="63"/>
      <c r="PZE50" s="63"/>
      <c r="PZF50" s="63"/>
      <c r="PZG50" s="63"/>
      <c r="PZH50" s="63"/>
      <c r="PZI50" s="63"/>
      <c r="PZJ50" s="63"/>
      <c r="PZK50" s="63"/>
      <c r="PZL50" s="63"/>
      <c r="PZM50" s="63"/>
      <c r="PZN50" s="63"/>
      <c r="PZO50" s="63"/>
      <c r="PZP50" s="63"/>
      <c r="PZQ50" s="63"/>
      <c r="PZR50" s="63"/>
      <c r="PZS50" s="63"/>
      <c r="PZT50" s="63"/>
      <c r="PZU50" s="63"/>
      <c r="PZV50" s="63"/>
      <c r="PZW50" s="63"/>
      <c r="PZX50" s="63"/>
      <c r="PZY50" s="63"/>
      <c r="PZZ50" s="63"/>
      <c r="QAA50" s="63"/>
      <c r="QAB50" s="63"/>
      <c r="QAC50" s="63"/>
      <c r="QAD50" s="63"/>
      <c r="QAE50" s="63"/>
      <c r="QAF50" s="63"/>
      <c r="QAG50" s="63"/>
      <c r="QAH50" s="63"/>
      <c r="QAI50" s="63"/>
      <c r="QAJ50" s="63"/>
      <c r="QAK50" s="63"/>
      <c r="QAL50" s="63"/>
      <c r="QAM50" s="63"/>
      <c r="QAN50" s="63"/>
      <c r="QAO50" s="63"/>
      <c r="QAP50" s="63"/>
      <c r="QAQ50" s="63"/>
      <c r="QAR50" s="63"/>
      <c r="QAS50" s="63"/>
      <c r="QAT50" s="63"/>
      <c r="QAU50" s="63"/>
      <c r="QAV50" s="63"/>
      <c r="QAW50" s="63"/>
      <c r="QAX50" s="63"/>
      <c r="QAY50" s="63"/>
      <c r="QAZ50" s="63"/>
      <c r="QBA50" s="63"/>
      <c r="QBB50" s="63"/>
      <c r="QBC50" s="63"/>
      <c r="QBD50" s="63"/>
      <c r="QBE50" s="63"/>
      <c r="QBF50" s="63"/>
      <c r="QBG50" s="63"/>
      <c r="QBH50" s="63"/>
      <c r="QBI50" s="63"/>
      <c r="QBJ50" s="63"/>
      <c r="QBK50" s="63"/>
      <c r="QBL50" s="63"/>
      <c r="QBM50" s="63"/>
      <c r="QBN50" s="63"/>
      <c r="QBO50" s="63"/>
      <c r="QBP50" s="63"/>
      <c r="QBQ50" s="63"/>
      <c r="QBR50" s="63"/>
      <c r="QBS50" s="63"/>
      <c r="QBT50" s="63"/>
      <c r="QBU50" s="63"/>
      <c r="QBV50" s="63"/>
      <c r="QBW50" s="63"/>
      <c r="QBX50" s="63"/>
      <c r="QBY50" s="63"/>
      <c r="QBZ50" s="63"/>
      <c r="QCA50" s="63"/>
      <c r="QCB50" s="63"/>
      <c r="QCC50" s="63"/>
      <c r="QCD50" s="63"/>
      <c r="QCE50" s="63"/>
      <c r="QCF50" s="63"/>
      <c r="QCG50" s="63"/>
      <c r="QCH50" s="63"/>
      <c r="QCI50" s="63"/>
      <c r="QCJ50" s="63"/>
      <c r="QCK50" s="63"/>
      <c r="QCL50" s="63"/>
      <c r="QCM50" s="63"/>
      <c r="QCN50" s="63"/>
      <c r="QCO50" s="63"/>
      <c r="QCP50" s="63"/>
      <c r="QCQ50" s="63"/>
      <c r="QCR50" s="63"/>
      <c r="QCS50" s="63"/>
      <c r="QCT50" s="63"/>
      <c r="QCU50" s="63"/>
      <c r="QCV50" s="63"/>
      <c r="QCW50" s="63"/>
      <c r="QCX50" s="63"/>
      <c r="QCY50" s="63"/>
      <c r="QCZ50" s="63"/>
      <c r="QDA50" s="63"/>
      <c r="QDB50" s="63"/>
      <c r="QDC50" s="63"/>
      <c r="QDD50" s="63"/>
      <c r="QDE50" s="63"/>
      <c r="QDF50" s="63"/>
      <c r="QDG50" s="63"/>
      <c r="QDH50" s="63"/>
      <c r="QDI50" s="63"/>
      <c r="QDJ50" s="63"/>
      <c r="QDK50" s="63"/>
      <c r="QDL50" s="63"/>
      <c r="QDM50" s="63"/>
      <c r="QDN50" s="63"/>
      <c r="QDO50" s="63"/>
      <c r="QDP50" s="63"/>
      <c r="QDQ50" s="63"/>
      <c r="QDR50" s="63"/>
      <c r="QDS50" s="63"/>
      <c r="QDT50" s="63"/>
      <c r="QDU50" s="63"/>
      <c r="QDV50" s="63"/>
      <c r="QDW50" s="63"/>
      <c r="QDX50" s="63"/>
      <c r="QDY50" s="63"/>
      <c r="QDZ50" s="63"/>
      <c r="QEA50" s="63"/>
      <c r="QEB50" s="63"/>
      <c r="QEC50" s="63"/>
      <c r="QED50" s="63"/>
      <c r="QEE50" s="63"/>
      <c r="QEF50" s="63"/>
      <c r="QEG50" s="63"/>
      <c r="QEH50" s="63"/>
      <c r="QEI50" s="63"/>
      <c r="QEJ50" s="63"/>
      <c r="QEK50" s="63"/>
      <c r="QEL50" s="63"/>
      <c r="QEM50" s="63"/>
      <c r="QEN50" s="63"/>
      <c r="QEO50" s="63"/>
      <c r="QEP50" s="63"/>
      <c r="QEQ50" s="63"/>
      <c r="QER50" s="63"/>
      <c r="QES50" s="63"/>
      <c r="QET50" s="63"/>
      <c r="QEU50" s="63"/>
      <c r="QEV50" s="63"/>
      <c r="QEW50" s="63"/>
      <c r="QEX50" s="63"/>
      <c r="QEY50" s="63"/>
      <c r="QEZ50" s="63"/>
      <c r="QFA50" s="63"/>
      <c r="QFB50" s="63"/>
      <c r="QFC50" s="63"/>
      <c r="QFD50" s="63"/>
      <c r="QFE50" s="63"/>
      <c r="QFF50" s="63"/>
      <c r="QFG50" s="63"/>
      <c r="QFH50" s="63"/>
      <c r="QFI50" s="63"/>
      <c r="QFJ50" s="63"/>
      <c r="QFK50" s="63"/>
      <c r="QFL50" s="63"/>
      <c r="QFM50" s="63"/>
      <c r="QFN50" s="63"/>
      <c r="QFO50" s="63"/>
      <c r="QFP50" s="63"/>
      <c r="QFQ50" s="63"/>
      <c r="QFR50" s="63"/>
      <c r="QFS50" s="63"/>
      <c r="QFT50" s="63"/>
      <c r="QFU50" s="63"/>
      <c r="QFV50" s="63"/>
      <c r="QFW50" s="63"/>
      <c r="QFX50" s="63"/>
      <c r="QFY50" s="63"/>
      <c r="QFZ50" s="63"/>
      <c r="QGA50" s="63"/>
      <c r="QGB50" s="63"/>
      <c r="QGC50" s="63"/>
      <c r="QGD50" s="63"/>
      <c r="QGE50" s="63"/>
      <c r="QGF50" s="63"/>
      <c r="QGG50" s="63"/>
      <c r="QGH50" s="63"/>
      <c r="QGI50" s="63"/>
      <c r="QGJ50" s="63"/>
      <c r="QGK50" s="63"/>
      <c r="QGL50" s="63"/>
      <c r="QGM50" s="63"/>
      <c r="QGN50" s="63"/>
      <c r="QGO50" s="63"/>
      <c r="QGP50" s="63"/>
      <c r="QGQ50" s="63"/>
      <c r="QGR50" s="63"/>
      <c r="QGS50" s="63"/>
      <c r="QGT50" s="63"/>
      <c r="QGU50" s="63"/>
      <c r="QGV50" s="63"/>
      <c r="QGW50" s="63"/>
      <c r="QGX50" s="63"/>
      <c r="QGY50" s="63"/>
      <c r="QGZ50" s="63"/>
      <c r="QHA50" s="63"/>
      <c r="QHB50" s="63"/>
      <c r="QHC50" s="63"/>
      <c r="QHD50" s="63"/>
      <c r="QHE50" s="63"/>
      <c r="QHF50" s="63"/>
      <c r="QHG50" s="63"/>
      <c r="QHH50" s="63"/>
      <c r="QHI50" s="63"/>
      <c r="QHJ50" s="63"/>
      <c r="QHK50" s="63"/>
      <c r="QHL50" s="63"/>
      <c r="QHM50" s="63"/>
      <c r="QHN50" s="63"/>
      <c r="QHO50" s="63"/>
      <c r="QHP50" s="63"/>
      <c r="QHQ50" s="63"/>
      <c r="QHR50" s="63"/>
      <c r="QHS50" s="63"/>
      <c r="QHT50" s="63"/>
      <c r="QHU50" s="63"/>
      <c r="QHV50" s="63"/>
      <c r="QHW50" s="63"/>
      <c r="QHX50" s="63"/>
      <c r="QHY50" s="63"/>
      <c r="QHZ50" s="63"/>
      <c r="QIA50" s="63"/>
      <c r="QIB50" s="63"/>
      <c r="QIC50" s="63"/>
      <c r="QID50" s="63"/>
      <c r="QIE50" s="63"/>
      <c r="QIF50" s="63"/>
      <c r="QIG50" s="63"/>
      <c r="QIH50" s="63"/>
      <c r="QII50" s="63"/>
      <c r="QIJ50" s="63"/>
      <c r="QIK50" s="63"/>
      <c r="QIL50" s="63"/>
      <c r="QIM50" s="63"/>
      <c r="QIN50" s="63"/>
      <c r="QIO50" s="63"/>
      <c r="QIP50" s="63"/>
      <c r="QIQ50" s="63"/>
      <c r="QIR50" s="63"/>
      <c r="QIS50" s="63"/>
      <c r="QIT50" s="63"/>
      <c r="QIU50" s="63"/>
      <c r="QIV50" s="63"/>
      <c r="QIW50" s="63"/>
      <c r="QIX50" s="63"/>
      <c r="QIY50" s="63"/>
      <c r="QIZ50" s="63"/>
      <c r="QJA50" s="63"/>
      <c r="QJB50" s="63"/>
      <c r="QJC50" s="63"/>
      <c r="QJD50" s="63"/>
      <c r="QJE50" s="63"/>
      <c r="QJF50" s="63"/>
      <c r="QJG50" s="63"/>
      <c r="QJH50" s="63"/>
      <c r="QJI50" s="63"/>
      <c r="QJJ50" s="63"/>
      <c r="QJK50" s="63"/>
      <c r="QJL50" s="63"/>
      <c r="QJM50" s="63"/>
      <c r="QJN50" s="63"/>
      <c r="QJO50" s="63"/>
      <c r="QJP50" s="63"/>
      <c r="QJQ50" s="63"/>
      <c r="QJR50" s="63"/>
      <c r="QJS50" s="63"/>
      <c r="QJT50" s="63"/>
      <c r="QJU50" s="63"/>
      <c r="QJV50" s="63"/>
      <c r="QJW50" s="63"/>
      <c r="QJX50" s="63"/>
      <c r="QJY50" s="63"/>
      <c r="QJZ50" s="63"/>
      <c r="QKA50" s="63"/>
      <c r="QKB50" s="63"/>
      <c r="QKC50" s="63"/>
      <c r="QKD50" s="63"/>
      <c r="QKE50" s="63"/>
      <c r="QKF50" s="63"/>
      <c r="QKG50" s="63"/>
      <c r="QKH50" s="63"/>
      <c r="QKI50" s="63"/>
      <c r="QKJ50" s="63"/>
      <c r="QKK50" s="63"/>
      <c r="QKL50" s="63"/>
      <c r="QKM50" s="63"/>
      <c r="QKN50" s="63"/>
      <c r="QKO50" s="63"/>
      <c r="QKP50" s="63"/>
      <c r="QKQ50" s="63"/>
      <c r="QKR50" s="63"/>
      <c r="QKS50" s="63"/>
      <c r="QKT50" s="63"/>
      <c r="QKU50" s="63"/>
      <c r="QKV50" s="63"/>
      <c r="QKW50" s="63"/>
      <c r="QKX50" s="63"/>
      <c r="QKY50" s="63"/>
      <c r="QKZ50" s="63"/>
      <c r="QLA50" s="63"/>
      <c r="QLB50" s="63"/>
      <c r="QLC50" s="63"/>
      <c r="QLD50" s="63"/>
      <c r="QLE50" s="63"/>
      <c r="QLF50" s="63"/>
      <c r="QLG50" s="63"/>
      <c r="QLH50" s="63"/>
      <c r="QLI50" s="63"/>
      <c r="QLJ50" s="63"/>
      <c r="QLK50" s="63"/>
      <c r="QLL50" s="63"/>
      <c r="QLM50" s="63"/>
      <c r="QLN50" s="63"/>
      <c r="QLO50" s="63"/>
      <c r="QLP50" s="63"/>
      <c r="QLQ50" s="63"/>
      <c r="QLR50" s="63"/>
      <c r="QLS50" s="63"/>
      <c r="QLT50" s="63"/>
      <c r="QLU50" s="63"/>
      <c r="QLV50" s="63"/>
      <c r="QLW50" s="63"/>
      <c r="QLX50" s="63"/>
      <c r="QLY50" s="63"/>
      <c r="QLZ50" s="63"/>
      <c r="QMA50" s="63"/>
      <c r="QMB50" s="63"/>
      <c r="QMC50" s="63"/>
      <c r="QMD50" s="63"/>
      <c r="QME50" s="63"/>
      <c r="QMF50" s="63"/>
      <c r="QMG50" s="63"/>
      <c r="QMH50" s="63"/>
      <c r="QMI50" s="63"/>
      <c r="QMJ50" s="63"/>
      <c r="QMK50" s="63"/>
      <c r="QML50" s="63"/>
      <c r="QMM50" s="63"/>
      <c r="QMN50" s="63"/>
      <c r="QMO50" s="63"/>
      <c r="QMP50" s="63"/>
      <c r="QMQ50" s="63"/>
      <c r="QMR50" s="63"/>
      <c r="QMS50" s="63"/>
      <c r="QMT50" s="63"/>
      <c r="QMU50" s="63"/>
      <c r="QMV50" s="63"/>
      <c r="QMW50" s="63"/>
      <c r="QMX50" s="63"/>
      <c r="QMY50" s="63"/>
      <c r="QMZ50" s="63"/>
      <c r="QNA50" s="63"/>
      <c r="QNB50" s="63"/>
      <c r="QNC50" s="63"/>
      <c r="QND50" s="63"/>
      <c r="QNE50" s="63"/>
      <c r="QNF50" s="63"/>
      <c r="QNG50" s="63"/>
      <c r="QNH50" s="63"/>
      <c r="QNI50" s="63"/>
      <c r="QNJ50" s="63"/>
      <c r="QNK50" s="63"/>
      <c r="QNL50" s="63"/>
      <c r="QNM50" s="63"/>
      <c r="QNN50" s="63"/>
      <c r="QNO50" s="63"/>
      <c r="QNP50" s="63"/>
      <c r="QNQ50" s="63"/>
      <c r="QNR50" s="63"/>
      <c r="QNS50" s="63"/>
      <c r="QNT50" s="63"/>
      <c r="QNU50" s="63"/>
      <c r="QNV50" s="63"/>
      <c r="QNW50" s="63"/>
      <c r="QNX50" s="63"/>
      <c r="QNY50" s="63"/>
      <c r="QNZ50" s="63"/>
      <c r="QOA50" s="63"/>
      <c r="QOB50" s="63"/>
      <c r="QOC50" s="63"/>
      <c r="QOD50" s="63"/>
      <c r="QOE50" s="63"/>
      <c r="QOF50" s="63"/>
      <c r="QOG50" s="63"/>
      <c r="QOH50" s="63"/>
      <c r="QOI50" s="63"/>
      <c r="QOJ50" s="63"/>
      <c r="QOK50" s="63"/>
      <c r="QOL50" s="63"/>
      <c r="QOM50" s="63"/>
      <c r="QON50" s="63"/>
      <c r="QOO50" s="63"/>
      <c r="QOP50" s="63"/>
      <c r="QOQ50" s="63"/>
      <c r="QOR50" s="63"/>
      <c r="QOS50" s="63"/>
      <c r="QOT50" s="63"/>
      <c r="QOU50" s="63"/>
      <c r="QOV50" s="63"/>
      <c r="QOW50" s="63"/>
      <c r="QOX50" s="63"/>
      <c r="QOY50" s="63"/>
      <c r="QOZ50" s="63"/>
      <c r="QPA50" s="63"/>
      <c r="QPB50" s="63"/>
      <c r="QPC50" s="63"/>
      <c r="QPD50" s="63"/>
      <c r="QPE50" s="63"/>
      <c r="QPF50" s="63"/>
      <c r="QPG50" s="63"/>
      <c r="QPH50" s="63"/>
      <c r="QPI50" s="63"/>
      <c r="QPJ50" s="63"/>
      <c r="QPK50" s="63"/>
      <c r="QPL50" s="63"/>
      <c r="QPM50" s="63"/>
      <c r="QPN50" s="63"/>
      <c r="QPO50" s="63"/>
      <c r="QPP50" s="63"/>
      <c r="QPQ50" s="63"/>
      <c r="QPR50" s="63"/>
      <c r="QPS50" s="63"/>
      <c r="QPT50" s="63"/>
      <c r="QPU50" s="63"/>
      <c r="QPV50" s="63"/>
      <c r="QPW50" s="63"/>
      <c r="QPX50" s="63"/>
      <c r="QPY50" s="63"/>
      <c r="QPZ50" s="63"/>
      <c r="QQA50" s="63"/>
      <c r="QQB50" s="63"/>
      <c r="QQC50" s="63"/>
      <c r="QQD50" s="63"/>
      <c r="QQE50" s="63"/>
      <c r="QQF50" s="63"/>
      <c r="QQG50" s="63"/>
      <c r="QQH50" s="63"/>
      <c r="QQI50" s="63"/>
      <c r="QQJ50" s="63"/>
      <c r="QQK50" s="63"/>
      <c r="QQL50" s="63"/>
      <c r="QQM50" s="63"/>
      <c r="QQN50" s="63"/>
      <c r="QQO50" s="63"/>
      <c r="QQP50" s="63"/>
      <c r="QQQ50" s="63"/>
      <c r="QQR50" s="63"/>
      <c r="QQS50" s="63"/>
      <c r="QQT50" s="63"/>
      <c r="QQU50" s="63"/>
      <c r="QQV50" s="63"/>
      <c r="QQW50" s="63"/>
      <c r="QQX50" s="63"/>
      <c r="QQY50" s="63"/>
      <c r="QQZ50" s="63"/>
      <c r="QRA50" s="63"/>
      <c r="QRB50" s="63"/>
      <c r="QRC50" s="63"/>
      <c r="QRD50" s="63"/>
      <c r="QRE50" s="63"/>
      <c r="QRF50" s="63"/>
      <c r="QRG50" s="63"/>
      <c r="QRH50" s="63"/>
      <c r="QRI50" s="63"/>
      <c r="QRJ50" s="63"/>
      <c r="QRK50" s="63"/>
      <c r="QRL50" s="63"/>
      <c r="QRM50" s="63"/>
      <c r="QRN50" s="63"/>
      <c r="QRO50" s="63"/>
      <c r="QRP50" s="63"/>
      <c r="QRQ50" s="63"/>
      <c r="QRR50" s="63"/>
      <c r="QRS50" s="63"/>
      <c r="QRT50" s="63"/>
      <c r="QRU50" s="63"/>
      <c r="QRV50" s="63"/>
      <c r="QRW50" s="63"/>
      <c r="QRX50" s="63"/>
      <c r="QRY50" s="63"/>
      <c r="QRZ50" s="63"/>
      <c r="QSA50" s="63"/>
      <c r="QSB50" s="63"/>
      <c r="QSC50" s="63"/>
      <c r="QSD50" s="63"/>
      <c r="QSE50" s="63"/>
      <c r="QSF50" s="63"/>
      <c r="QSG50" s="63"/>
      <c r="QSH50" s="63"/>
      <c r="QSI50" s="63"/>
      <c r="QSJ50" s="63"/>
      <c r="QSK50" s="63"/>
      <c r="QSL50" s="63"/>
      <c r="QSM50" s="63"/>
      <c r="QSN50" s="63"/>
      <c r="QSO50" s="63"/>
      <c r="QSP50" s="63"/>
      <c r="QSQ50" s="63"/>
      <c r="QSR50" s="63"/>
      <c r="QSS50" s="63"/>
      <c r="QST50" s="63"/>
      <c r="QSU50" s="63"/>
      <c r="QSV50" s="63"/>
      <c r="QSW50" s="63"/>
      <c r="QSX50" s="63"/>
      <c r="QSY50" s="63"/>
      <c r="QSZ50" s="63"/>
      <c r="QTA50" s="63"/>
      <c r="QTB50" s="63"/>
      <c r="QTC50" s="63"/>
      <c r="QTD50" s="63"/>
      <c r="QTE50" s="63"/>
      <c r="QTF50" s="63"/>
      <c r="QTG50" s="63"/>
      <c r="QTH50" s="63"/>
      <c r="QTI50" s="63"/>
      <c r="QTJ50" s="63"/>
      <c r="QTK50" s="63"/>
      <c r="QTL50" s="63"/>
      <c r="QTM50" s="63"/>
      <c r="QTN50" s="63"/>
      <c r="QTO50" s="63"/>
      <c r="QTP50" s="63"/>
      <c r="QTQ50" s="63"/>
      <c r="QTR50" s="63"/>
      <c r="QTS50" s="63"/>
      <c r="QTT50" s="63"/>
      <c r="QTU50" s="63"/>
      <c r="QTV50" s="63"/>
      <c r="QTW50" s="63"/>
      <c r="QTX50" s="63"/>
      <c r="QTY50" s="63"/>
      <c r="QTZ50" s="63"/>
      <c r="QUA50" s="63"/>
      <c r="QUB50" s="63"/>
      <c r="QUC50" s="63"/>
      <c r="QUD50" s="63"/>
      <c r="QUE50" s="63"/>
      <c r="QUF50" s="63"/>
      <c r="QUG50" s="63"/>
      <c r="QUH50" s="63"/>
      <c r="QUI50" s="63"/>
      <c r="QUJ50" s="63"/>
      <c r="QUK50" s="63"/>
      <c r="QUL50" s="63"/>
      <c r="QUM50" s="63"/>
      <c r="QUN50" s="63"/>
      <c r="QUO50" s="63"/>
      <c r="QUP50" s="63"/>
      <c r="QUQ50" s="63"/>
      <c r="QUR50" s="63"/>
      <c r="QUS50" s="63"/>
      <c r="QUT50" s="63"/>
      <c r="QUU50" s="63"/>
      <c r="QUV50" s="63"/>
      <c r="QUW50" s="63"/>
      <c r="QUX50" s="63"/>
      <c r="QUY50" s="63"/>
      <c r="QUZ50" s="63"/>
      <c r="QVA50" s="63"/>
      <c r="QVB50" s="63"/>
      <c r="QVC50" s="63"/>
      <c r="QVD50" s="63"/>
      <c r="QVE50" s="63"/>
      <c r="QVF50" s="63"/>
      <c r="QVG50" s="63"/>
      <c r="QVH50" s="63"/>
      <c r="QVI50" s="63"/>
      <c r="QVJ50" s="63"/>
      <c r="QVK50" s="63"/>
      <c r="QVL50" s="63"/>
      <c r="QVM50" s="63"/>
      <c r="QVN50" s="63"/>
      <c r="QVO50" s="63"/>
      <c r="QVP50" s="63"/>
      <c r="QVQ50" s="63"/>
      <c r="QVR50" s="63"/>
      <c r="QVS50" s="63"/>
      <c r="QVT50" s="63"/>
      <c r="QVU50" s="63"/>
      <c r="QVV50" s="63"/>
      <c r="QVW50" s="63"/>
      <c r="QVX50" s="63"/>
      <c r="QVY50" s="63"/>
      <c r="QVZ50" s="63"/>
      <c r="QWA50" s="63"/>
      <c r="QWB50" s="63"/>
      <c r="QWC50" s="63"/>
      <c r="QWD50" s="63"/>
      <c r="QWE50" s="63"/>
      <c r="QWF50" s="63"/>
      <c r="QWG50" s="63"/>
      <c r="QWH50" s="63"/>
      <c r="QWI50" s="63"/>
      <c r="QWJ50" s="63"/>
      <c r="QWK50" s="63"/>
      <c r="QWL50" s="63"/>
      <c r="QWM50" s="63"/>
      <c r="QWN50" s="63"/>
      <c r="QWO50" s="63"/>
      <c r="QWP50" s="63"/>
      <c r="QWQ50" s="63"/>
      <c r="QWR50" s="63"/>
      <c r="QWS50" s="63"/>
      <c r="QWT50" s="63"/>
      <c r="QWU50" s="63"/>
      <c r="QWV50" s="63"/>
      <c r="QWW50" s="63"/>
      <c r="QWX50" s="63"/>
      <c r="QWY50" s="63"/>
      <c r="QWZ50" s="63"/>
      <c r="QXA50" s="63"/>
      <c r="QXB50" s="63"/>
      <c r="QXC50" s="63"/>
      <c r="QXD50" s="63"/>
      <c r="QXE50" s="63"/>
      <c r="QXF50" s="63"/>
      <c r="QXG50" s="63"/>
      <c r="QXH50" s="63"/>
      <c r="QXI50" s="63"/>
      <c r="QXJ50" s="63"/>
      <c r="QXK50" s="63"/>
      <c r="QXL50" s="63"/>
      <c r="QXM50" s="63"/>
      <c r="QXN50" s="63"/>
      <c r="QXO50" s="63"/>
      <c r="QXP50" s="63"/>
      <c r="QXQ50" s="63"/>
      <c r="QXR50" s="63"/>
      <c r="QXS50" s="63"/>
      <c r="QXT50" s="63"/>
      <c r="QXU50" s="63"/>
      <c r="QXV50" s="63"/>
      <c r="QXW50" s="63"/>
      <c r="QXX50" s="63"/>
      <c r="QXY50" s="63"/>
      <c r="QXZ50" s="63"/>
      <c r="QYA50" s="63"/>
      <c r="QYB50" s="63"/>
      <c r="QYC50" s="63"/>
      <c r="QYD50" s="63"/>
      <c r="QYE50" s="63"/>
      <c r="QYF50" s="63"/>
      <c r="QYG50" s="63"/>
      <c r="QYH50" s="63"/>
      <c r="QYI50" s="63"/>
      <c r="QYJ50" s="63"/>
      <c r="QYK50" s="63"/>
      <c r="QYL50" s="63"/>
      <c r="QYM50" s="63"/>
      <c r="QYN50" s="63"/>
      <c r="QYO50" s="63"/>
      <c r="QYP50" s="63"/>
      <c r="QYQ50" s="63"/>
      <c r="QYR50" s="63"/>
      <c r="QYS50" s="63"/>
      <c r="QYT50" s="63"/>
      <c r="QYU50" s="63"/>
      <c r="QYV50" s="63"/>
      <c r="QYW50" s="63"/>
      <c r="QYX50" s="63"/>
      <c r="QYY50" s="63"/>
      <c r="QYZ50" s="63"/>
      <c r="QZA50" s="63"/>
      <c r="QZB50" s="63"/>
      <c r="QZC50" s="63"/>
      <c r="QZD50" s="63"/>
      <c r="QZE50" s="63"/>
      <c r="QZF50" s="63"/>
      <c r="QZG50" s="63"/>
      <c r="QZH50" s="63"/>
      <c r="QZI50" s="63"/>
      <c r="QZJ50" s="63"/>
      <c r="QZK50" s="63"/>
      <c r="QZL50" s="63"/>
      <c r="QZM50" s="63"/>
      <c r="QZN50" s="63"/>
      <c r="QZO50" s="63"/>
      <c r="QZP50" s="63"/>
      <c r="QZQ50" s="63"/>
      <c r="QZR50" s="63"/>
      <c r="QZS50" s="63"/>
      <c r="QZT50" s="63"/>
      <c r="QZU50" s="63"/>
      <c r="QZV50" s="63"/>
      <c r="QZW50" s="63"/>
      <c r="QZX50" s="63"/>
      <c r="QZY50" s="63"/>
      <c r="QZZ50" s="63"/>
      <c r="RAA50" s="63"/>
      <c r="RAB50" s="63"/>
      <c r="RAC50" s="63"/>
      <c r="RAD50" s="63"/>
      <c r="RAE50" s="63"/>
      <c r="RAF50" s="63"/>
      <c r="RAG50" s="63"/>
      <c r="RAH50" s="63"/>
      <c r="RAI50" s="63"/>
      <c r="RAJ50" s="63"/>
      <c r="RAK50" s="63"/>
      <c r="RAL50" s="63"/>
      <c r="RAM50" s="63"/>
      <c r="RAN50" s="63"/>
      <c r="RAO50" s="63"/>
      <c r="RAP50" s="63"/>
      <c r="RAQ50" s="63"/>
      <c r="RAR50" s="63"/>
      <c r="RAS50" s="63"/>
      <c r="RAT50" s="63"/>
      <c r="RAU50" s="63"/>
      <c r="RAV50" s="63"/>
      <c r="RAW50" s="63"/>
      <c r="RAX50" s="63"/>
      <c r="RAY50" s="63"/>
      <c r="RAZ50" s="63"/>
      <c r="RBA50" s="63"/>
      <c r="RBB50" s="63"/>
      <c r="RBC50" s="63"/>
      <c r="RBD50" s="63"/>
      <c r="RBE50" s="63"/>
      <c r="RBF50" s="63"/>
      <c r="RBG50" s="63"/>
      <c r="RBH50" s="63"/>
      <c r="RBI50" s="63"/>
      <c r="RBJ50" s="63"/>
      <c r="RBK50" s="63"/>
      <c r="RBL50" s="63"/>
      <c r="RBM50" s="63"/>
      <c r="RBN50" s="63"/>
      <c r="RBO50" s="63"/>
      <c r="RBP50" s="63"/>
      <c r="RBQ50" s="63"/>
      <c r="RBR50" s="63"/>
      <c r="RBS50" s="63"/>
      <c r="RBT50" s="63"/>
      <c r="RBU50" s="63"/>
      <c r="RBV50" s="63"/>
      <c r="RBW50" s="63"/>
      <c r="RBX50" s="63"/>
      <c r="RBY50" s="63"/>
      <c r="RBZ50" s="63"/>
      <c r="RCA50" s="63"/>
      <c r="RCB50" s="63"/>
      <c r="RCC50" s="63"/>
      <c r="RCD50" s="63"/>
      <c r="RCE50" s="63"/>
      <c r="RCF50" s="63"/>
      <c r="RCG50" s="63"/>
      <c r="RCH50" s="63"/>
      <c r="RCI50" s="63"/>
      <c r="RCJ50" s="63"/>
      <c r="RCK50" s="63"/>
      <c r="RCL50" s="63"/>
      <c r="RCM50" s="63"/>
      <c r="RCN50" s="63"/>
      <c r="RCO50" s="63"/>
      <c r="RCP50" s="63"/>
      <c r="RCQ50" s="63"/>
      <c r="RCR50" s="63"/>
      <c r="RCS50" s="63"/>
      <c r="RCT50" s="63"/>
      <c r="RCU50" s="63"/>
      <c r="RCV50" s="63"/>
      <c r="RCW50" s="63"/>
      <c r="RCX50" s="63"/>
      <c r="RCY50" s="63"/>
      <c r="RCZ50" s="63"/>
      <c r="RDA50" s="63"/>
      <c r="RDB50" s="63"/>
      <c r="RDC50" s="63"/>
      <c r="RDD50" s="63"/>
      <c r="RDE50" s="63"/>
      <c r="RDF50" s="63"/>
      <c r="RDG50" s="63"/>
      <c r="RDH50" s="63"/>
      <c r="RDI50" s="63"/>
      <c r="RDJ50" s="63"/>
      <c r="RDK50" s="63"/>
      <c r="RDL50" s="63"/>
      <c r="RDM50" s="63"/>
      <c r="RDN50" s="63"/>
      <c r="RDO50" s="63"/>
      <c r="RDP50" s="63"/>
      <c r="RDQ50" s="63"/>
      <c r="RDR50" s="63"/>
      <c r="RDS50" s="63"/>
      <c r="RDT50" s="63"/>
      <c r="RDU50" s="63"/>
      <c r="RDV50" s="63"/>
      <c r="RDW50" s="63"/>
      <c r="RDX50" s="63"/>
      <c r="RDY50" s="63"/>
      <c r="RDZ50" s="63"/>
      <c r="REA50" s="63"/>
      <c r="REB50" s="63"/>
      <c r="REC50" s="63"/>
      <c r="RED50" s="63"/>
      <c r="REE50" s="63"/>
      <c r="REF50" s="63"/>
      <c r="REG50" s="63"/>
      <c r="REH50" s="63"/>
      <c r="REI50" s="63"/>
      <c r="REJ50" s="63"/>
      <c r="REK50" s="63"/>
      <c r="REL50" s="63"/>
      <c r="REM50" s="63"/>
      <c r="REN50" s="63"/>
      <c r="REO50" s="63"/>
      <c r="REP50" s="63"/>
      <c r="REQ50" s="63"/>
      <c r="RER50" s="63"/>
      <c r="RES50" s="63"/>
      <c r="RET50" s="63"/>
      <c r="REU50" s="63"/>
      <c r="REV50" s="63"/>
      <c r="REW50" s="63"/>
      <c r="REX50" s="63"/>
      <c r="REY50" s="63"/>
      <c r="REZ50" s="63"/>
      <c r="RFA50" s="63"/>
      <c r="RFB50" s="63"/>
      <c r="RFC50" s="63"/>
      <c r="RFD50" s="63"/>
      <c r="RFE50" s="63"/>
      <c r="RFF50" s="63"/>
      <c r="RFG50" s="63"/>
      <c r="RFH50" s="63"/>
      <c r="RFI50" s="63"/>
      <c r="RFJ50" s="63"/>
      <c r="RFK50" s="63"/>
      <c r="RFL50" s="63"/>
      <c r="RFM50" s="63"/>
      <c r="RFN50" s="63"/>
      <c r="RFO50" s="63"/>
      <c r="RFP50" s="63"/>
      <c r="RFQ50" s="63"/>
      <c r="RFR50" s="63"/>
      <c r="RFS50" s="63"/>
      <c r="RFT50" s="63"/>
      <c r="RFU50" s="63"/>
      <c r="RFV50" s="63"/>
      <c r="RFW50" s="63"/>
      <c r="RFX50" s="63"/>
      <c r="RFY50" s="63"/>
      <c r="RFZ50" s="63"/>
      <c r="RGA50" s="63"/>
      <c r="RGB50" s="63"/>
      <c r="RGC50" s="63"/>
      <c r="RGD50" s="63"/>
      <c r="RGE50" s="63"/>
      <c r="RGF50" s="63"/>
      <c r="RGG50" s="63"/>
      <c r="RGH50" s="63"/>
      <c r="RGI50" s="63"/>
      <c r="RGJ50" s="63"/>
      <c r="RGK50" s="63"/>
      <c r="RGL50" s="63"/>
      <c r="RGM50" s="63"/>
      <c r="RGN50" s="63"/>
      <c r="RGO50" s="63"/>
      <c r="RGP50" s="63"/>
      <c r="RGQ50" s="63"/>
      <c r="RGR50" s="63"/>
      <c r="RGS50" s="63"/>
      <c r="RGT50" s="63"/>
      <c r="RGU50" s="63"/>
      <c r="RGV50" s="63"/>
      <c r="RGW50" s="63"/>
      <c r="RGX50" s="63"/>
      <c r="RGY50" s="63"/>
      <c r="RGZ50" s="63"/>
      <c r="RHA50" s="63"/>
      <c r="RHB50" s="63"/>
      <c r="RHC50" s="63"/>
      <c r="RHD50" s="63"/>
      <c r="RHE50" s="63"/>
      <c r="RHF50" s="63"/>
      <c r="RHG50" s="63"/>
      <c r="RHH50" s="63"/>
      <c r="RHI50" s="63"/>
      <c r="RHJ50" s="63"/>
      <c r="RHK50" s="63"/>
      <c r="RHL50" s="63"/>
      <c r="RHM50" s="63"/>
      <c r="RHN50" s="63"/>
      <c r="RHO50" s="63"/>
      <c r="RHP50" s="63"/>
      <c r="RHQ50" s="63"/>
      <c r="RHR50" s="63"/>
      <c r="RHS50" s="63"/>
      <c r="RHT50" s="63"/>
      <c r="RHU50" s="63"/>
      <c r="RHV50" s="63"/>
      <c r="RHW50" s="63"/>
      <c r="RHX50" s="63"/>
      <c r="RHY50" s="63"/>
      <c r="RHZ50" s="63"/>
      <c r="RIA50" s="63"/>
      <c r="RIB50" s="63"/>
      <c r="RIC50" s="63"/>
      <c r="RID50" s="63"/>
      <c r="RIE50" s="63"/>
      <c r="RIF50" s="63"/>
      <c r="RIG50" s="63"/>
      <c r="RIH50" s="63"/>
      <c r="RII50" s="63"/>
      <c r="RIJ50" s="63"/>
      <c r="RIK50" s="63"/>
      <c r="RIL50" s="63"/>
      <c r="RIM50" s="63"/>
      <c r="RIN50" s="63"/>
      <c r="RIO50" s="63"/>
      <c r="RIP50" s="63"/>
      <c r="RIQ50" s="63"/>
      <c r="RIR50" s="63"/>
      <c r="RIS50" s="63"/>
      <c r="RIT50" s="63"/>
      <c r="RIU50" s="63"/>
      <c r="RIV50" s="63"/>
      <c r="RIW50" s="63"/>
      <c r="RIX50" s="63"/>
      <c r="RIY50" s="63"/>
      <c r="RIZ50" s="63"/>
      <c r="RJA50" s="63"/>
      <c r="RJB50" s="63"/>
      <c r="RJC50" s="63"/>
      <c r="RJD50" s="63"/>
      <c r="RJE50" s="63"/>
      <c r="RJF50" s="63"/>
      <c r="RJG50" s="63"/>
      <c r="RJH50" s="63"/>
      <c r="RJI50" s="63"/>
      <c r="RJJ50" s="63"/>
      <c r="RJK50" s="63"/>
      <c r="RJL50" s="63"/>
      <c r="RJM50" s="63"/>
      <c r="RJN50" s="63"/>
      <c r="RJO50" s="63"/>
      <c r="RJP50" s="63"/>
      <c r="RJQ50" s="63"/>
      <c r="RJR50" s="63"/>
      <c r="RJS50" s="63"/>
      <c r="RJT50" s="63"/>
      <c r="RJU50" s="63"/>
      <c r="RJV50" s="63"/>
      <c r="RJW50" s="63"/>
      <c r="RJX50" s="63"/>
      <c r="RJY50" s="63"/>
      <c r="RJZ50" s="63"/>
      <c r="RKA50" s="63"/>
      <c r="RKB50" s="63"/>
      <c r="RKC50" s="63"/>
      <c r="RKD50" s="63"/>
      <c r="RKE50" s="63"/>
      <c r="RKF50" s="63"/>
      <c r="RKG50" s="63"/>
      <c r="RKH50" s="63"/>
      <c r="RKI50" s="63"/>
      <c r="RKJ50" s="63"/>
      <c r="RKK50" s="63"/>
      <c r="RKL50" s="63"/>
      <c r="RKM50" s="63"/>
      <c r="RKN50" s="63"/>
      <c r="RKO50" s="63"/>
      <c r="RKP50" s="63"/>
      <c r="RKQ50" s="63"/>
      <c r="RKR50" s="63"/>
      <c r="RKS50" s="63"/>
      <c r="RKT50" s="63"/>
      <c r="RKU50" s="63"/>
      <c r="RKV50" s="63"/>
      <c r="RKW50" s="63"/>
      <c r="RKX50" s="63"/>
      <c r="RKY50" s="63"/>
      <c r="RKZ50" s="63"/>
      <c r="RLA50" s="63"/>
      <c r="RLB50" s="63"/>
      <c r="RLC50" s="63"/>
      <c r="RLD50" s="63"/>
      <c r="RLE50" s="63"/>
      <c r="RLF50" s="63"/>
      <c r="RLG50" s="63"/>
      <c r="RLH50" s="63"/>
      <c r="RLI50" s="63"/>
      <c r="RLJ50" s="63"/>
      <c r="RLK50" s="63"/>
      <c r="RLL50" s="63"/>
      <c r="RLM50" s="63"/>
      <c r="RLN50" s="63"/>
      <c r="RLO50" s="63"/>
      <c r="RLP50" s="63"/>
      <c r="RLQ50" s="63"/>
      <c r="RLR50" s="63"/>
      <c r="RLS50" s="63"/>
      <c r="RLT50" s="63"/>
      <c r="RLU50" s="63"/>
      <c r="RLV50" s="63"/>
      <c r="RLW50" s="63"/>
      <c r="RLX50" s="63"/>
      <c r="RLY50" s="63"/>
      <c r="RLZ50" s="63"/>
      <c r="RMA50" s="63"/>
      <c r="RMB50" s="63"/>
      <c r="RMC50" s="63"/>
      <c r="RMD50" s="63"/>
      <c r="RME50" s="63"/>
      <c r="RMF50" s="63"/>
      <c r="RMG50" s="63"/>
      <c r="RMH50" s="63"/>
      <c r="RMI50" s="63"/>
      <c r="RMJ50" s="63"/>
      <c r="RMK50" s="63"/>
      <c r="RML50" s="63"/>
      <c r="RMM50" s="63"/>
      <c r="RMN50" s="63"/>
      <c r="RMO50" s="63"/>
      <c r="RMP50" s="63"/>
      <c r="RMQ50" s="63"/>
      <c r="RMR50" s="63"/>
      <c r="RMS50" s="63"/>
      <c r="RMT50" s="63"/>
      <c r="RMU50" s="63"/>
      <c r="RMV50" s="63"/>
      <c r="RMW50" s="63"/>
      <c r="RMX50" s="63"/>
      <c r="RMY50" s="63"/>
      <c r="RMZ50" s="63"/>
      <c r="RNA50" s="63"/>
      <c r="RNB50" s="63"/>
      <c r="RNC50" s="63"/>
      <c r="RND50" s="63"/>
      <c r="RNE50" s="63"/>
      <c r="RNF50" s="63"/>
      <c r="RNG50" s="63"/>
      <c r="RNH50" s="63"/>
      <c r="RNI50" s="63"/>
      <c r="RNJ50" s="63"/>
      <c r="RNK50" s="63"/>
      <c r="RNL50" s="63"/>
      <c r="RNM50" s="63"/>
      <c r="RNN50" s="63"/>
      <c r="RNO50" s="63"/>
      <c r="RNP50" s="63"/>
      <c r="RNQ50" s="63"/>
      <c r="RNR50" s="63"/>
      <c r="RNS50" s="63"/>
      <c r="RNT50" s="63"/>
      <c r="RNU50" s="63"/>
      <c r="RNV50" s="63"/>
      <c r="RNW50" s="63"/>
      <c r="RNX50" s="63"/>
      <c r="RNY50" s="63"/>
      <c r="RNZ50" s="63"/>
      <c r="ROA50" s="63"/>
      <c r="ROB50" s="63"/>
      <c r="ROC50" s="63"/>
      <c r="ROD50" s="63"/>
      <c r="ROE50" s="63"/>
      <c r="ROF50" s="63"/>
      <c r="ROG50" s="63"/>
      <c r="ROH50" s="63"/>
      <c r="ROI50" s="63"/>
      <c r="ROJ50" s="63"/>
      <c r="ROK50" s="63"/>
      <c r="ROL50" s="63"/>
      <c r="ROM50" s="63"/>
      <c r="RON50" s="63"/>
      <c r="ROO50" s="63"/>
      <c r="ROP50" s="63"/>
      <c r="ROQ50" s="63"/>
      <c r="ROR50" s="63"/>
      <c r="ROS50" s="63"/>
      <c r="ROT50" s="63"/>
      <c r="ROU50" s="63"/>
      <c r="ROV50" s="63"/>
      <c r="ROW50" s="63"/>
      <c r="ROX50" s="63"/>
      <c r="ROY50" s="63"/>
      <c r="ROZ50" s="63"/>
      <c r="RPA50" s="63"/>
      <c r="RPB50" s="63"/>
      <c r="RPC50" s="63"/>
      <c r="RPD50" s="63"/>
      <c r="RPE50" s="63"/>
      <c r="RPF50" s="63"/>
      <c r="RPG50" s="63"/>
      <c r="RPH50" s="63"/>
      <c r="RPI50" s="63"/>
      <c r="RPJ50" s="63"/>
      <c r="RPK50" s="63"/>
      <c r="RPL50" s="63"/>
      <c r="RPM50" s="63"/>
      <c r="RPN50" s="63"/>
      <c r="RPO50" s="63"/>
      <c r="RPP50" s="63"/>
      <c r="RPQ50" s="63"/>
      <c r="RPR50" s="63"/>
      <c r="RPS50" s="63"/>
      <c r="RPT50" s="63"/>
      <c r="RPU50" s="63"/>
      <c r="RPV50" s="63"/>
      <c r="RPW50" s="63"/>
      <c r="RPX50" s="63"/>
      <c r="RPY50" s="63"/>
      <c r="RPZ50" s="63"/>
      <c r="RQA50" s="63"/>
      <c r="RQB50" s="63"/>
      <c r="RQC50" s="63"/>
      <c r="RQD50" s="63"/>
      <c r="RQE50" s="63"/>
      <c r="RQF50" s="63"/>
      <c r="RQG50" s="63"/>
      <c r="RQH50" s="63"/>
      <c r="RQI50" s="63"/>
      <c r="RQJ50" s="63"/>
      <c r="RQK50" s="63"/>
      <c r="RQL50" s="63"/>
      <c r="RQM50" s="63"/>
      <c r="RQN50" s="63"/>
      <c r="RQO50" s="63"/>
      <c r="RQP50" s="63"/>
      <c r="RQQ50" s="63"/>
      <c r="RQR50" s="63"/>
      <c r="RQS50" s="63"/>
      <c r="RQT50" s="63"/>
      <c r="RQU50" s="63"/>
      <c r="RQV50" s="63"/>
      <c r="RQW50" s="63"/>
      <c r="RQX50" s="63"/>
      <c r="RQY50" s="63"/>
      <c r="RQZ50" s="63"/>
      <c r="RRA50" s="63"/>
      <c r="RRB50" s="63"/>
      <c r="RRC50" s="63"/>
      <c r="RRD50" s="63"/>
      <c r="RRE50" s="63"/>
      <c r="RRF50" s="63"/>
      <c r="RRG50" s="63"/>
      <c r="RRH50" s="63"/>
      <c r="RRI50" s="63"/>
      <c r="RRJ50" s="63"/>
      <c r="RRK50" s="63"/>
      <c r="RRL50" s="63"/>
      <c r="RRM50" s="63"/>
      <c r="RRN50" s="63"/>
      <c r="RRO50" s="63"/>
      <c r="RRP50" s="63"/>
      <c r="RRQ50" s="63"/>
      <c r="RRR50" s="63"/>
      <c r="RRS50" s="63"/>
      <c r="RRT50" s="63"/>
      <c r="RRU50" s="63"/>
      <c r="RRV50" s="63"/>
      <c r="RRW50" s="63"/>
      <c r="RRX50" s="63"/>
      <c r="RRY50" s="63"/>
      <c r="RRZ50" s="63"/>
      <c r="RSA50" s="63"/>
      <c r="RSB50" s="63"/>
      <c r="RSC50" s="63"/>
      <c r="RSD50" s="63"/>
      <c r="RSE50" s="63"/>
      <c r="RSF50" s="63"/>
      <c r="RSG50" s="63"/>
      <c r="RSH50" s="63"/>
      <c r="RSI50" s="63"/>
      <c r="RSJ50" s="63"/>
      <c r="RSK50" s="63"/>
      <c r="RSL50" s="63"/>
      <c r="RSM50" s="63"/>
      <c r="RSN50" s="63"/>
      <c r="RSO50" s="63"/>
      <c r="RSP50" s="63"/>
      <c r="RSQ50" s="63"/>
      <c r="RSR50" s="63"/>
      <c r="RSS50" s="63"/>
      <c r="RST50" s="63"/>
      <c r="RSU50" s="63"/>
      <c r="RSV50" s="63"/>
      <c r="RSW50" s="63"/>
      <c r="RSX50" s="63"/>
      <c r="RSY50" s="63"/>
      <c r="RSZ50" s="63"/>
      <c r="RTA50" s="63"/>
      <c r="RTB50" s="63"/>
      <c r="RTC50" s="63"/>
      <c r="RTD50" s="63"/>
      <c r="RTE50" s="63"/>
      <c r="RTF50" s="63"/>
      <c r="RTG50" s="63"/>
      <c r="RTH50" s="63"/>
      <c r="RTI50" s="63"/>
      <c r="RTJ50" s="63"/>
      <c r="RTK50" s="63"/>
      <c r="RTL50" s="63"/>
      <c r="RTM50" s="63"/>
      <c r="RTN50" s="63"/>
      <c r="RTO50" s="63"/>
      <c r="RTP50" s="63"/>
      <c r="RTQ50" s="63"/>
      <c r="RTR50" s="63"/>
      <c r="RTS50" s="63"/>
      <c r="RTT50" s="63"/>
      <c r="RTU50" s="63"/>
      <c r="RTV50" s="63"/>
      <c r="RTW50" s="63"/>
      <c r="RTX50" s="63"/>
      <c r="RTY50" s="63"/>
      <c r="RTZ50" s="63"/>
      <c r="RUA50" s="63"/>
      <c r="RUB50" s="63"/>
      <c r="RUC50" s="63"/>
      <c r="RUD50" s="63"/>
      <c r="RUE50" s="63"/>
      <c r="RUF50" s="63"/>
      <c r="RUG50" s="63"/>
      <c r="RUH50" s="63"/>
      <c r="RUI50" s="63"/>
      <c r="RUJ50" s="63"/>
      <c r="RUK50" s="63"/>
      <c r="RUL50" s="63"/>
      <c r="RUM50" s="63"/>
      <c r="RUN50" s="63"/>
      <c r="RUO50" s="63"/>
      <c r="RUP50" s="63"/>
      <c r="RUQ50" s="63"/>
      <c r="RUR50" s="63"/>
      <c r="RUS50" s="63"/>
      <c r="RUT50" s="63"/>
      <c r="RUU50" s="63"/>
      <c r="RUV50" s="63"/>
      <c r="RUW50" s="63"/>
      <c r="RUX50" s="63"/>
      <c r="RUY50" s="63"/>
      <c r="RUZ50" s="63"/>
      <c r="RVA50" s="63"/>
      <c r="RVB50" s="63"/>
      <c r="RVC50" s="63"/>
      <c r="RVD50" s="63"/>
      <c r="RVE50" s="63"/>
      <c r="RVF50" s="63"/>
      <c r="RVG50" s="63"/>
      <c r="RVH50" s="63"/>
      <c r="RVI50" s="63"/>
      <c r="RVJ50" s="63"/>
      <c r="RVK50" s="63"/>
      <c r="RVL50" s="63"/>
      <c r="RVM50" s="63"/>
      <c r="RVN50" s="63"/>
      <c r="RVO50" s="63"/>
      <c r="RVP50" s="63"/>
      <c r="RVQ50" s="63"/>
      <c r="RVR50" s="63"/>
      <c r="RVS50" s="63"/>
      <c r="RVT50" s="63"/>
      <c r="RVU50" s="63"/>
      <c r="RVV50" s="63"/>
      <c r="RVW50" s="63"/>
      <c r="RVX50" s="63"/>
      <c r="RVY50" s="63"/>
      <c r="RVZ50" s="63"/>
      <c r="RWA50" s="63"/>
      <c r="RWB50" s="63"/>
      <c r="RWC50" s="63"/>
      <c r="RWD50" s="63"/>
      <c r="RWE50" s="63"/>
      <c r="RWF50" s="63"/>
      <c r="RWG50" s="63"/>
      <c r="RWH50" s="63"/>
      <c r="RWI50" s="63"/>
      <c r="RWJ50" s="63"/>
      <c r="RWK50" s="63"/>
      <c r="RWL50" s="63"/>
      <c r="RWM50" s="63"/>
      <c r="RWN50" s="63"/>
      <c r="RWO50" s="63"/>
      <c r="RWP50" s="63"/>
      <c r="RWQ50" s="63"/>
      <c r="RWR50" s="63"/>
      <c r="RWS50" s="63"/>
      <c r="RWT50" s="63"/>
      <c r="RWU50" s="63"/>
      <c r="RWV50" s="63"/>
      <c r="RWW50" s="63"/>
      <c r="RWX50" s="63"/>
      <c r="RWY50" s="63"/>
      <c r="RWZ50" s="63"/>
      <c r="RXA50" s="63"/>
      <c r="RXB50" s="63"/>
      <c r="RXC50" s="63"/>
      <c r="RXD50" s="63"/>
      <c r="RXE50" s="63"/>
      <c r="RXF50" s="63"/>
      <c r="RXG50" s="63"/>
      <c r="RXH50" s="63"/>
      <c r="RXI50" s="63"/>
      <c r="RXJ50" s="63"/>
      <c r="RXK50" s="63"/>
      <c r="RXL50" s="63"/>
      <c r="RXM50" s="63"/>
      <c r="RXN50" s="63"/>
      <c r="RXO50" s="63"/>
      <c r="RXP50" s="63"/>
      <c r="RXQ50" s="63"/>
      <c r="RXR50" s="63"/>
      <c r="RXS50" s="63"/>
      <c r="RXT50" s="63"/>
      <c r="RXU50" s="63"/>
      <c r="RXV50" s="63"/>
      <c r="RXW50" s="63"/>
      <c r="RXX50" s="63"/>
      <c r="RXY50" s="63"/>
      <c r="RXZ50" s="63"/>
      <c r="RYA50" s="63"/>
      <c r="RYB50" s="63"/>
      <c r="RYC50" s="63"/>
      <c r="RYD50" s="63"/>
      <c r="RYE50" s="63"/>
      <c r="RYF50" s="63"/>
      <c r="RYG50" s="63"/>
      <c r="RYH50" s="63"/>
      <c r="RYI50" s="63"/>
      <c r="RYJ50" s="63"/>
      <c r="RYK50" s="63"/>
      <c r="RYL50" s="63"/>
      <c r="RYM50" s="63"/>
      <c r="RYN50" s="63"/>
      <c r="RYO50" s="63"/>
      <c r="RYP50" s="63"/>
      <c r="RYQ50" s="63"/>
      <c r="RYR50" s="63"/>
      <c r="RYS50" s="63"/>
      <c r="RYT50" s="63"/>
      <c r="RYU50" s="63"/>
      <c r="RYV50" s="63"/>
      <c r="RYW50" s="63"/>
      <c r="RYX50" s="63"/>
      <c r="RYY50" s="63"/>
      <c r="RYZ50" s="63"/>
      <c r="RZA50" s="63"/>
      <c r="RZB50" s="63"/>
      <c r="RZC50" s="63"/>
      <c r="RZD50" s="63"/>
      <c r="RZE50" s="63"/>
      <c r="RZF50" s="63"/>
      <c r="RZG50" s="63"/>
      <c r="RZH50" s="63"/>
      <c r="RZI50" s="63"/>
      <c r="RZJ50" s="63"/>
      <c r="RZK50" s="63"/>
      <c r="RZL50" s="63"/>
      <c r="RZM50" s="63"/>
      <c r="RZN50" s="63"/>
      <c r="RZO50" s="63"/>
      <c r="RZP50" s="63"/>
      <c r="RZQ50" s="63"/>
      <c r="RZR50" s="63"/>
      <c r="RZS50" s="63"/>
      <c r="RZT50" s="63"/>
      <c r="RZU50" s="63"/>
      <c r="RZV50" s="63"/>
      <c r="RZW50" s="63"/>
      <c r="RZX50" s="63"/>
      <c r="RZY50" s="63"/>
      <c r="RZZ50" s="63"/>
      <c r="SAA50" s="63"/>
      <c r="SAB50" s="63"/>
      <c r="SAC50" s="63"/>
      <c r="SAD50" s="63"/>
      <c r="SAE50" s="63"/>
      <c r="SAF50" s="63"/>
      <c r="SAG50" s="63"/>
      <c r="SAH50" s="63"/>
      <c r="SAI50" s="63"/>
      <c r="SAJ50" s="63"/>
      <c r="SAK50" s="63"/>
      <c r="SAL50" s="63"/>
      <c r="SAM50" s="63"/>
      <c r="SAN50" s="63"/>
      <c r="SAO50" s="63"/>
      <c r="SAP50" s="63"/>
      <c r="SAQ50" s="63"/>
      <c r="SAR50" s="63"/>
      <c r="SAS50" s="63"/>
      <c r="SAT50" s="63"/>
      <c r="SAU50" s="63"/>
      <c r="SAV50" s="63"/>
      <c r="SAW50" s="63"/>
      <c r="SAX50" s="63"/>
      <c r="SAY50" s="63"/>
      <c r="SAZ50" s="63"/>
      <c r="SBA50" s="63"/>
      <c r="SBB50" s="63"/>
      <c r="SBC50" s="63"/>
      <c r="SBD50" s="63"/>
      <c r="SBE50" s="63"/>
      <c r="SBF50" s="63"/>
      <c r="SBG50" s="63"/>
      <c r="SBH50" s="63"/>
      <c r="SBI50" s="63"/>
      <c r="SBJ50" s="63"/>
      <c r="SBK50" s="63"/>
      <c r="SBL50" s="63"/>
      <c r="SBM50" s="63"/>
      <c r="SBN50" s="63"/>
      <c r="SBO50" s="63"/>
      <c r="SBP50" s="63"/>
      <c r="SBQ50" s="63"/>
      <c r="SBR50" s="63"/>
      <c r="SBS50" s="63"/>
      <c r="SBT50" s="63"/>
      <c r="SBU50" s="63"/>
      <c r="SBV50" s="63"/>
      <c r="SBW50" s="63"/>
      <c r="SBX50" s="63"/>
      <c r="SBY50" s="63"/>
      <c r="SBZ50" s="63"/>
      <c r="SCA50" s="63"/>
      <c r="SCB50" s="63"/>
      <c r="SCC50" s="63"/>
      <c r="SCD50" s="63"/>
      <c r="SCE50" s="63"/>
      <c r="SCF50" s="63"/>
      <c r="SCG50" s="63"/>
      <c r="SCH50" s="63"/>
      <c r="SCI50" s="63"/>
      <c r="SCJ50" s="63"/>
      <c r="SCK50" s="63"/>
      <c r="SCL50" s="63"/>
      <c r="SCM50" s="63"/>
      <c r="SCN50" s="63"/>
      <c r="SCO50" s="63"/>
      <c r="SCP50" s="63"/>
      <c r="SCQ50" s="63"/>
      <c r="SCR50" s="63"/>
      <c r="SCS50" s="63"/>
      <c r="SCT50" s="63"/>
      <c r="SCU50" s="63"/>
      <c r="SCV50" s="63"/>
      <c r="SCW50" s="63"/>
      <c r="SCX50" s="63"/>
      <c r="SCY50" s="63"/>
      <c r="SCZ50" s="63"/>
      <c r="SDA50" s="63"/>
      <c r="SDB50" s="63"/>
      <c r="SDC50" s="63"/>
      <c r="SDD50" s="63"/>
      <c r="SDE50" s="63"/>
      <c r="SDF50" s="63"/>
      <c r="SDG50" s="63"/>
      <c r="SDH50" s="63"/>
      <c r="SDI50" s="63"/>
      <c r="SDJ50" s="63"/>
      <c r="SDK50" s="63"/>
      <c r="SDL50" s="63"/>
      <c r="SDM50" s="63"/>
      <c r="SDN50" s="63"/>
      <c r="SDO50" s="63"/>
      <c r="SDP50" s="63"/>
      <c r="SDQ50" s="63"/>
      <c r="SDR50" s="63"/>
      <c r="SDS50" s="63"/>
      <c r="SDT50" s="63"/>
      <c r="SDU50" s="63"/>
      <c r="SDV50" s="63"/>
      <c r="SDW50" s="63"/>
      <c r="SDX50" s="63"/>
      <c r="SDY50" s="63"/>
      <c r="SDZ50" s="63"/>
      <c r="SEA50" s="63"/>
      <c r="SEB50" s="63"/>
      <c r="SEC50" s="63"/>
      <c r="SED50" s="63"/>
      <c r="SEE50" s="63"/>
      <c r="SEF50" s="63"/>
      <c r="SEG50" s="63"/>
      <c r="SEH50" s="63"/>
      <c r="SEI50" s="63"/>
      <c r="SEJ50" s="63"/>
      <c r="SEK50" s="63"/>
      <c r="SEL50" s="63"/>
      <c r="SEM50" s="63"/>
      <c r="SEN50" s="63"/>
      <c r="SEO50" s="63"/>
      <c r="SEP50" s="63"/>
      <c r="SEQ50" s="63"/>
      <c r="SER50" s="63"/>
      <c r="SES50" s="63"/>
      <c r="SET50" s="63"/>
      <c r="SEU50" s="63"/>
      <c r="SEV50" s="63"/>
      <c r="SEW50" s="63"/>
      <c r="SEX50" s="63"/>
      <c r="SEY50" s="63"/>
      <c r="SEZ50" s="63"/>
      <c r="SFA50" s="63"/>
      <c r="SFB50" s="63"/>
      <c r="SFC50" s="63"/>
      <c r="SFD50" s="63"/>
      <c r="SFE50" s="63"/>
      <c r="SFF50" s="63"/>
      <c r="SFG50" s="63"/>
      <c r="SFH50" s="63"/>
      <c r="SFI50" s="63"/>
      <c r="SFJ50" s="63"/>
      <c r="SFK50" s="63"/>
      <c r="SFL50" s="63"/>
      <c r="SFM50" s="63"/>
      <c r="SFN50" s="63"/>
      <c r="SFO50" s="63"/>
      <c r="SFP50" s="63"/>
      <c r="SFQ50" s="63"/>
      <c r="SFR50" s="63"/>
      <c r="SFS50" s="63"/>
      <c r="SFT50" s="63"/>
      <c r="SFU50" s="63"/>
      <c r="SFV50" s="63"/>
      <c r="SFW50" s="63"/>
      <c r="SFX50" s="63"/>
      <c r="SFY50" s="63"/>
      <c r="SFZ50" s="63"/>
      <c r="SGA50" s="63"/>
      <c r="SGB50" s="63"/>
      <c r="SGC50" s="63"/>
      <c r="SGD50" s="63"/>
      <c r="SGE50" s="63"/>
      <c r="SGF50" s="63"/>
      <c r="SGG50" s="63"/>
      <c r="SGH50" s="63"/>
      <c r="SGI50" s="63"/>
      <c r="SGJ50" s="63"/>
      <c r="SGK50" s="63"/>
      <c r="SGL50" s="63"/>
      <c r="SGM50" s="63"/>
      <c r="SGN50" s="63"/>
      <c r="SGO50" s="63"/>
      <c r="SGP50" s="63"/>
      <c r="SGQ50" s="63"/>
      <c r="SGR50" s="63"/>
      <c r="SGS50" s="63"/>
      <c r="SGT50" s="63"/>
      <c r="SGU50" s="63"/>
      <c r="SGV50" s="63"/>
      <c r="SGW50" s="63"/>
      <c r="SGX50" s="63"/>
      <c r="SGY50" s="63"/>
      <c r="SGZ50" s="63"/>
      <c r="SHA50" s="63"/>
      <c r="SHB50" s="63"/>
      <c r="SHC50" s="63"/>
      <c r="SHD50" s="63"/>
      <c r="SHE50" s="63"/>
      <c r="SHF50" s="63"/>
      <c r="SHG50" s="63"/>
      <c r="SHH50" s="63"/>
      <c r="SHI50" s="63"/>
      <c r="SHJ50" s="63"/>
      <c r="SHK50" s="63"/>
      <c r="SHL50" s="63"/>
      <c r="SHM50" s="63"/>
      <c r="SHN50" s="63"/>
      <c r="SHO50" s="63"/>
      <c r="SHP50" s="63"/>
      <c r="SHQ50" s="63"/>
      <c r="SHR50" s="63"/>
      <c r="SHS50" s="63"/>
      <c r="SHT50" s="63"/>
      <c r="SHU50" s="63"/>
      <c r="SHV50" s="63"/>
      <c r="SHW50" s="63"/>
      <c r="SHX50" s="63"/>
      <c r="SHY50" s="63"/>
      <c r="SHZ50" s="63"/>
      <c r="SIA50" s="63"/>
      <c r="SIB50" s="63"/>
      <c r="SIC50" s="63"/>
      <c r="SID50" s="63"/>
      <c r="SIE50" s="63"/>
      <c r="SIF50" s="63"/>
      <c r="SIG50" s="63"/>
      <c r="SIH50" s="63"/>
      <c r="SII50" s="63"/>
      <c r="SIJ50" s="63"/>
      <c r="SIK50" s="63"/>
      <c r="SIL50" s="63"/>
      <c r="SIM50" s="63"/>
      <c r="SIN50" s="63"/>
      <c r="SIO50" s="63"/>
      <c r="SIP50" s="63"/>
      <c r="SIQ50" s="63"/>
      <c r="SIR50" s="63"/>
      <c r="SIS50" s="63"/>
      <c r="SIT50" s="63"/>
      <c r="SIU50" s="63"/>
      <c r="SIV50" s="63"/>
      <c r="SIW50" s="63"/>
      <c r="SIX50" s="63"/>
      <c r="SIY50" s="63"/>
      <c r="SIZ50" s="63"/>
      <c r="SJA50" s="63"/>
      <c r="SJB50" s="63"/>
      <c r="SJC50" s="63"/>
      <c r="SJD50" s="63"/>
      <c r="SJE50" s="63"/>
      <c r="SJF50" s="63"/>
      <c r="SJG50" s="63"/>
      <c r="SJH50" s="63"/>
      <c r="SJI50" s="63"/>
      <c r="SJJ50" s="63"/>
      <c r="SJK50" s="63"/>
      <c r="SJL50" s="63"/>
      <c r="SJM50" s="63"/>
      <c r="SJN50" s="63"/>
      <c r="SJO50" s="63"/>
      <c r="SJP50" s="63"/>
      <c r="SJQ50" s="63"/>
      <c r="SJR50" s="63"/>
      <c r="SJS50" s="63"/>
      <c r="SJT50" s="63"/>
      <c r="SJU50" s="63"/>
      <c r="SJV50" s="63"/>
      <c r="SJW50" s="63"/>
      <c r="SJX50" s="63"/>
      <c r="SJY50" s="63"/>
      <c r="SJZ50" s="63"/>
      <c r="SKA50" s="63"/>
      <c r="SKB50" s="63"/>
      <c r="SKC50" s="63"/>
      <c r="SKD50" s="63"/>
      <c r="SKE50" s="63"/>
      <c r="SKF50" s="63"/>
      <c r="SKG50" s="63"/>
      <c r="SKH50" s="63"/>
      <c r="SKI50" s="63"/>
      <c r="SKJ50" s="63"/>
      <c r="SKK50" s="63"/>
      <c r="SKL50" s="63"/>
      <c r="SKM50" s="63"/>
      <c r="SKN50" s="63"/>
      <c r="SKO50" s="63"/>
      <c r="SKP50" s="63"/>
      <c r="SKQ50" s="63"/>
      <c r="SKR50" s="63"/>
      <c r="SKS50" s="63"/>
      <c r="SKT50" s="63"/>
      <c r="SKU50" s="63"/>
      <c r="SKV50" s="63"/>
      <c r="SKW50" s="63"/>
      <c r="SKX50" s="63"/>
      <c r="SKY50" s="63"/>
      <c r="SKZ50" s="63"/>
      <c r="SLA50" s="63"/>
      <c r="SLB50" s="63"/>
      <c r="SLC50" s="63"/>
      <c r="SLD50" s="63"/>
      <c r="SLE50" s="63"/>
      <c r="SLF50" s="63"/>
      <c r="SLG50" s="63"/>
      <c r="SLH50" s="63"/>
      <c r="SLI50" s="63"/>
      <c r="SLJ50" s="63"/>
      <c r="SLK50" s="63"/>
      <c r="SLL50" s="63"/>
      <c r="SLM50" s="63"/>
      <c r="SLN50" s="63"/>
      <c r="SLO50" s="63"/>
      <c r="SLP50" s="63"/>
      <c r="SLQ50" s="63"/>
      <c r="SLR50" s="63"/>
      <c r="SLS50" s="63"/>
      <c r="SLT50" s="63"/>
      <c r="SLU50" s="63"/>
      <c r="SLV50" s="63"/>
      <c r="SLW50" s="63"/>
      <c r="SLX50" s="63"/>
      <c r="SLY50" s="63"/>
      <c r="SLZ50" s="63"/>
      <c r="SMA50" s="63"/>
      <c r="SMB50" s="63"/>
      <c r="SMC50" s="63"/>
      <c r="SMD50" s="63"/>
      <c r="SME50" s="63"/>
      <c r="SMF50" s="63"/>
      <c r="SMG50" s="63"/>
      <c r="SMH50" s="63"/>
      <c r="SMI50" s="63"/>
      <c r="SMJ50" s="63"/>
      <c r="SMK50" s="63"/>
      <c r="SML50" s="63"/>
      <c r="SMM50" s="63"/>
      <c r="SMN50" s="63"/>
      <c r="SMO50" s="63"/>
      <c r="SMP50" s="63"/>
      <c r="SMQ50" s="63"/>
      <c r="SMR50" s="63"/>
      <c r="SMS50" s="63"/>
      <c r="SMT50" s="63"/>
      <c r="SMU50" s="63"/>
      <c r="SMV50" s="63"/>
      <c r="SMW50" s="63"/>
      <c r="SMX50" s="63"/>
      <c r="SMY50" s="63"/>
      <c r="SMZ50" s="63"/>
      <c r="SNA50" s="63"/>
      <c r="SNB50" s="63"/>
      <c r="SNC50" s="63"/>
      <c r="SND50" s="63"/>
      <c r="SNE50" s="63"/>
      <c r="SNF50" s="63"/>
      <c r="SNG50" s="63"/>
      <c r="SNH50" s="63"/>
      <c r="SNI50" s="63"/>
      <c r="SNJ50" s="63"/>
      <c r="SNK50" s="63"/>
      <c r="SNL50" s="63"/>
      <c r="SNM50" s="63"/>
      <c r="SNN50" s="63"/>
      <c r="SNO50" s="63"/>
      <c r="SNP50" s="63"/>
      <c r="SNQ50" s="63"/>
      <c r="SNR50" s="63"/>
      <c r="SNS50" s="63"/>
      <c r="SNT50" s="63"/>
      <c r="SNU50" s="63"/>
      <c r="SNV50" s="63"/>
      <c r="SNW50" s="63"/>
      <c r="SNX50" s="63"/>
      <c r="SNY50" s="63"/>
      <c r="SNZ50" s="63"/>
      <c r="SOA50" s="63"/>
      <c r="SOB50" s="63"/>
      <c r="SOC50" s="63"/>
      <c r="SOD50" s="63"/>
      <c r="SOE50" s="63"/>
      <c r="SOF50" s="63"/>
      <c r="SOG50" s="63"/>
      <c r="SOH50" s="63"/>
      <c r="SOI50" s="63"/>
      <c r="SOJ50" s="63"/>
      <c r="SOK50" s="63"/>
      <c r="SOL50" s="63"/>
      <c r="SOM50" s="63"/>
      <c r="SON50" s="63"/>
      <c r="SOO50" s="63"/>
      <c r="SOP50" s="63"/>
      <c r="SOQ50" s="63"/>
      <c r="SOR50" s="63"/>
      <c r="SOS50" s="63"/>
      <c r="SOT50" s="63"/>
      <c r="SOU50" s="63"/>
      <c r="SOV50" s="63"/>
      <c r="SOW50" s="63"/>
      <c r="SOX50" s="63"/>
      <c r="SOY50" s="63"/>
      <c r="SOZ50" s="63"/>
      <c r="SPA50" s="63"/>
      <c r="SPB50" s="63"/>
      <c r="SPC50" s="63"/>
      <c r="SPD50" s="63"/>
      <c r="SPE50" s="63"/>
      <c r="SPF50" s="63"/>
      <c r="SPG50" s="63"/>
      <c r="SPH50" s="63"/>
      <c r="SPI50" s="63"/>
      <c r="SPJ50" s="63"/>
      <c r="SPK50" s="63"/>
      <c r="SPL50" s="63"/>
      <c r="SPM50" s="63"/>
      <c r="SPN50" s="63"/>
      <c r="SPO50" s="63"/>
      <c r="SPP50" s="63"/>
      <c r="SPQ50" s="63"/>
      <c r="SPR50" s="63"/>
      <c r="SPS50" s="63"/>
      <c r="SPT50" s="63"/>
      <c r="SPU50" s="63"/>
      <c r="SPV50" s="63"/>
      <c r="SPW50" s="63"/>
      <c r="SPX50" s="63"/>
      <c r="SPY50" s="63"/>
      <c r="SPZ50" s="63"/>
      <c r="SQA50" s="63"/>
      <c r="SQB50" s="63"/>
      <c r="SQC50" s="63"/>
      <c r="SQD50" s="63"/>
      <c r="SQE50" s="63"/>
      <c r="SQF50" s="63"/>
      <c r="SQG50" s="63"/>
      <c r="SQH50" s="63"/>
      <c r="SQI50" s="63"/>
      <c r="SQJ50" s="63"/>
      <c r="SQK50" s="63"/>
      <c r="SQL50" s="63"/>
      <c r="SQM50" s="63"/>
      <c r="SQN50" s="63"/>
      <c r="SQO50" s="63"/>
      <c r="SQP50" s="63"/>
      <c r="SQQ50" s="63"/>
      <c r="SQR50" s="63"/>
      <c r="SQS50" s="63"/>
      <c r="SQT50" s="63"/>
      <c r="SQU50" s="63"/>
      <c r="SQV50" s="63"/>
      <c r="SQW50" s="63"/>
      <c r="SQX50" s="63"/>
      <c r="SQY50" s="63"/>
      <c r="SQZ50" s="63"/>
      <c r="SRA50" s="63"/>
      <c r="SRB50" s="63"/>
      <c r="SRC50" s="63"/>
      <c r="SRD50" s="63"/>
      <c r="SRE50" s="63"/>
      <c r="SRF50" s="63"/>
      <c r="SRG50" s="63"/>
      <c r="SRH50" s="63"/>
      <c r="SRI50" s="63"/>
      <c r="SRJ50" s="63"/>
      <c r="SRK50" s="63"/>
      <c r="SRL50" s="63"/>
      <c r="SRM50" s="63"/>
      <c r="SRN50" s="63"/>
      <c r="SRO50" s="63"/>
      <c r="SRP50" s="63"/>
      <c r="SRQ50" s="63"/>
      <c r="SRR50" s="63"/>
      <c r="SRS50" s="63"/>
      <c r="SRT50" s="63"/>
      <c r="SRU50" s="63"/>
      <c r="SRV50" s="63"/>
      <c r="SRW50" s="63"/>
      <c r="SRX50" s="63"/>
      <c r="SRY50" s="63"/>
      <c r="SRZ50" s="63"/>
      <c r="SSA50" s="63"/>
      <c r="SSB50" s="63"/>
      <c r="SSC50" s="63"/>
      <c r="SSD50" s="63"/>
      <c r="SSE50" s="63"/>
      <c r="SSF50" s="63"/>
      <c r="SSG50" s="63"/>
      <c r="SSH50" s="63"/>
      <c r="SSI50" s="63"/>
      <c r="SSJ50" s="63"/>
      <c r="SSK50" s="63"/>
      <c r="SSL50" s="63"/>
      <c r="SSM50" s="63"/>
      <c r="SSN50" s="63"/>
      <c r="SSO50" s="63"/>
      <c r="SSP50" s="63"/>
      <c r="SSQ50" s="63"/>
      <c r="SSR50" s="63"/>
      <c r="SSS50" s="63"/>
      <c r="SST50" s="63"/>
      <c r="SSU50" s="63"/>
      <c r="SSV50" s="63"/>
      <c r="SSW50" s="63"/>
      <c r="SSX50" s="63"/>
      <c r="SSY50" s="63"/>
      <c r="SSZ50" s="63"/>
      <c r="STA50" s="63"/>
      <c r="STB50" s="63"/>
      <c r="STC50" s="63"/>
      <c r="STD50" s="63"/>
      <c r="STE50" s="63"/>
      <c r="STF50" s="63"/>
      <c r="STG50" s="63"/>
      <c r="STH50" s="63"/>
      <c r="STI50" s="63"/>
      <c r="STJ50" s="63"/>
      <c r="STK50" s="63"/>
      <c r="STL50" s="63"/>
      <c r="STM50" s="63"/>
      <c r="STN50" s="63"/>
      <c r="STO50" s="63"/>
      <c r="STP50" s="63"/>
      <c r="STQ50" s="63"/>
      <c r="STR50" s="63"/>
      <c r="STS50" s="63"/>
      <c r="STT50" s="63"/>
      <c r="STU50" s="63"/>
      <c r="STV50" s="63"/>
      <c r="STW50" s="63"/>
      <c r="STX50" s="63"/>
      <c r="STY50" s="63"/>
      <c r="STZ50" s="63"/>
      <c r="SUA50" s="63"/>
      <c r="SUB50" s="63"/>
      <c r="SUC50" s="63"/>
      <c r="SUD50" s="63"/>
      <c r="SUE50" s="63"/>
      <c r="SUF50" s="63"/>
      <c r="SUG50" s="63"/>
      <c r="SUH50" s="63"/>
      <c r="SUI50" s="63"/>
      <c r="SUJ50" s="63"/>
      <c r="SUK50" s="63"/>
      <c r="SUL50" s="63"/>
      <c r="SUM50" s="63"/>
      <c r="SUN50" s="63"/>
      <c r="SUO50" s="63"/>
      <c r="SUP50" s="63"/>
      <c r="SUQ50" s="63"/>
      <c r="SUR50" s="63"/>
      <c r="SUS50" s="63"/>
      <c r="SUT50" s="63"/>
      <c r="SUU50" s="63"/>
      <c r="SUV50" s="63"/>
      <c r="SUW50" s="63"/>
      <c r="SUX50" s="63"/>
      <c r="SUY50" s="63"/>
      <c r="SUZ50" s="63"/>
      <c r="SVA50" s="63"/>
      <c r="SVB50" s="63"/>
      <c r="SVC50" s="63"/>
      <c r="SVD50" s="63"/>
      <c r="SVE50" s="63"/>
      <c r="SVF50" s="63"/>
      <c r="SVG50" s="63"/>
      <c r="SVH50" s="63"/>
      <c r="SVI50" s="63"/>
      <c r="SVJ50" s="63"/>
      <c r="SVK50" s="63"/>
      <c r="SVL50" s="63"/>
      <c r="SVM50" s="63"/>
      <c r="SVN50" s="63"/>
      <c r="SVO50" s="63"/>
      <c r="SVP50" s="63"/>
      <c r="SVQ50" s="63"/>
      <c r="SVR50" s="63"/>
      <c r="SVS50" s="63"/>
      <c r="SVT50" s="63"/>
      <c r="SVU50" s="63"/>
      <c r="SVV50" s="63"/>
      <c r="SVW50" s="63"/>
      <c r="SVX50" s="63"/>
      <c r="SVY50" s="63"/>
      <c r="SVZ50" s="63"/>
      <c r="SWA50" s="63"/>
      <c r="SWB50" s="63"/>
      <c r="SWC50" s="63"/>
      <c r="SWD50" s="63"/>
      <c r="SWE50" s="63"/>
      <c r="SWF50" s="63"/>
      <c r="SWG50" s="63"/>
      <c r="SWH50" s="63"/>
      <c r="SWI50" s="63"/>
      <c r="SWJ50" s="63"/>
      <c r="SWK50" s="63"/>
      <c r="SWL50" s="63"/>
      <c r="SWM50" s="63"/>
      <c r="SWN50" s="63"/>
      <c r="SWO50" s="63"/>
      <c r="SWP50" s="63"/>
      <c r="SWQ50" s="63"/>
      <c r="SWR50" s="63"/>
      <c r="SWS50" s="63"/>
      <c r="SWT50" s="63"/>
      <c r="SWU50" s="63"/>
      <c r="SWV50" s="63"/>
      <c r="SWW50" s="63"/>
      <c r="SWX50" s="63"/>
      <c r="SWY50" s="63"/>
      <c r="SWZ50" s="63"/>
      <c r="SXA50" s="63"/>
      <c r="SXB50" s="63"/>
      <c r="SXC50" s="63"/>
      <c r="SXD50" s="63"/>
      <c r="SXE50" s="63"/>
      <c r="SXF50" s="63"/>
      <c r="SXG50" s="63"/>
      <c r="SXH50" s="63"/>
      <c r="SXI50" s="63"/>
      <c r="SXJ50" s="63"/>
      <c r="SXK50" s="63"/>
      <c r="SXL50" s="63"/>
      <c r="SXM50" s="63"/>
      <c r="SXN50" s="63"/>
      <c r="SXO50" s="63"/>
      <c r="SXP50" s="63"/>
      <c r="SXQ50" s="63"/>
      <c r="SXR50" s="63"/>
      <c r="SXS50" s="63"/>
      <c r="SXT50" s="63"/>
      <c r="SXU50" s="63"/>
      <c r="SXV50" s="63"/>
      <c r="SXW50" s="63"/>
      <c r="SXX50" s="63"/>
      <c r="SXY50" s="63"/>
      <c r="SXZ50" s="63"/>
      <c r="SYA50" s="63"/>
      <c r="SYB50" s="63"/>
      <c r="SYC50" s="63"/>
      <c r="SYD50" s="63"/>
      <c r="SYE50" s="63"/>
      <c r="SYF50" s="63"/>
      <c r="SYG50" s="63"/>
      <c r="SYH50" s="63"/>
      <c r="SYI50" s="63"/>
      <c r="SYJ50" s="63"/>
      <c r="SYK50" s="63"/>
      <c r="SYL50" s="63"/>
      <c r="SYM50" s="63"/>
      <c r="SYN50" s="63"/>
      <c r="SYO50" s="63"/>
      <c r="SYP50" s="63"/>
      <c r="SYQ50" s="63"/>
      <c r="SYR50" s="63"/>
      <c r="SYS50" s="63"/>
      <c r="SYT50" s="63"/>
      <c r="SYU50" s="63"/>
      <c r="SYV50" s="63"/>
      <c r="SYW50" s="63"/>
      <c r="SYX50" s="63"/>
      <c r="SYY50" s="63"/>
      <c r="SYZ50" s="63"/>
      <c r="SZA50" s="63"/>
      <c r="SZB50" s="63"/>
      <c r="SZC50" s="63"/>
      <c r="SZD50" s="63"/>
      <c r="SZE50" s="63"/>
      <c r="SZF50" s="63"/>
      <c r="SZG50" s="63"/>
      <c r="SZH50" s="63"/>
      <c r="SZI50" s="63"/>
      <c r="SZJ50" s="63"/>
      <c r="SZK50" s="63"/>
      <c r="SZL50" s="63"/>
      <c r="SZM50" s="63"/>
      <c r="SZN50" s="63"/>
      <c r="SZO50" s="63"/>
      <c r="SZP50" s="63"/>
      <c r="SZQ50" s="63"/>
      <c r="SZR50" s="63"/>
      <c r="SZS50" s="63"/>
      <c r="SZT50" s="63"/>
      <c r="SZU50" s="63"/>
      <c r="SZV50" s="63"/>
      <c r="SZW50" s="63"/>
      <c r="SZX50" s="63"/>
      <c r="SZY50" s="63"/>
      <c r="SZZ50" s="63"/>
      <c r="TAA50" s="63"/>
      <c r="TAB50" s="63"/>
      <c r="TAC50" s="63"/>
      <c r="TAD50" s="63"/>
      <c r="TAE50" s="63"/>
      <c r="TAF50" s="63"/>
      <c r="TAG50" s="63"/>
      <c r="TAH50" s="63"/>
      <c r="TAI50" s="63"/>
      <c r="TAJ50" s="63"/>
      <c r="TAK50" s="63"/>
      <c r="TAL50" s="63"/>
      <c r="TAM50" s="63"/>
      <c r="TAN50" s="63"/>
      <c r="TAO50" s="63"/>
      <c r="TAP50" s="63"/>
      <c r="TAQ50" s="63"/>
      <c r="TAR50" s="63"/>
      <c r="TAS50" s="63"/>
      <c r="TAT50" s="63"/>
      <c r="TAU50" s="63"/>
      <c r="TAV50" s="63"/>
      <c r="TAW50" s="63"/>
      <c r="TAX50" s="63"/>
      <c r="TAY50" s="63"/>
      <c r="TAZ50" s="63"/>
      <c r="TBA50" s="63"/>
      <c r="TBB50" s="63"/>
      <c r="TBC50" s="63"/>
      <c r="TBD50" s="63"/>
      <c r="TBE50" s="63"/>
      <c r="TBF50" s="63"/>
      <c r="TBG50" s="63"/>
      <c r="TBH50" s="63"/>
      <c r="TBI50" s="63"/>
      <c r="TBJ50" s="63"/>
      <c r="TBK50" s="63"/>
      <c r="TBL50" s="63"/>
      <c r="TBM50" s="63"/>
      <c r="TBN50" s="63"/>
      <c r="TBO50" s="63"/>
      <c r="TBP50" s="63"/>
      <c r="TBQ50" s="63"/>
      <c r="TBR50" s="63"/>
      <c r="TBS50" s="63"/>
      <c r="TBT50" s="63"/>
      <c r="TBU50" s="63"/>
      <c r="TBV50" s="63"/>
      <c r="TBW50" s="63"/>
      <c r="TBX50" s="63"/>
      <c r="TBY50" s="63"/>
      <c r="TBZ50" s="63"/>
      <c r="TCA50" s="63"/>
      <c r="TCB50" s="63"/>
      <c r="TCC50" s="63"/>
      <c r="TCD50" s="63"/>
      <c r="TCE50" s="63"/>
      <c r="TCF50" s="63"/>
      <c r="TCG50" s="63"/>
      <c r="TCH50" s="63"/>
      <c r="TCI50" s="63"/>
      <c r="TCJ50" s="63"/>
      <c r="TCK50" s="63"/>
      <c r="TCL50" s="63"/>
      <c r="TCM50" s="63"/>
      <c r="TCN50" s="63"/>
      <c r="TCO50" s="63"/>
      <c r="TCP50" s="63"/>
      <c r="TCQ50" s="63"/>
      <c r="TCR50" s="63"/>
      <c r="TCS50" s="63"/>
      <c r="TCT50" s="63"/>
      <c r="TCU50" s="63"/>
      <c r="TCV50" s="63"/>
      <c r="TCW50" s="63"/>
      <c r="TCX50" s="63"/>
      <c r="TCY50" s="63"/>
      <c r="TCZ50" s="63"/>
      <c r="TDA50" s="63"/>
      <c r="TDB50" s="63"/>
      <c r="TDC50" s="63"/>
      <c r="TDD50" s="63"/>
      <c r="TDE50" s="63"/>
      <c r="TDF50" s="63"/>
      <c r="TDG50" s="63"/>
      <c r="TDH50" s="63"/>
      <c r="TDI50" s="63"/>
      <c r="TDJ50" s="63"/>
      <c r="TDK50" s="63"/>
      <c r="TDL50" s="63"/>
      <c r="TDM50" s="63"/>
      <c r="TDN50" s="63"/>
      <c r="TDO50" s="63"/>
      <c r="TDP50" s="63"/>
      <c r="TDQ50" s="63"/>
      <c r="TDR50" s="63"/>
      <c r="TDS50" s="63"/>
      <c r="TDT50" s="63"/>
      <c r="TDU50" s="63"/>
      <c r="TDV50" s="63"/>
      <c r="TDW50" s="63"/>
      <c r="TDX50" s="63"/>
      <c r="TDY50" s="63"/>
      <c r="TDZ50" s="63"/>
      <c r="TEA50" s="63"/>
      <c r="TEB50" s="63"/>
      <c r="TEC50" s="63"/>
      <c r="TED50" s="63"/>
      <c r="TEE50" s="63"/>
      <c r="TEF50" s="63"/>
      <c r="TEG50" s="63"/>
      <c r="TEH50" s="63"/>
      <c r="TEI50" s="63"/>
      <c r="TEJ50" s="63"/>
      <c r="TEK50" s="63"/>
      <c r="TEL50" s="63"/>
      <c r="TEM50" s="63"/>
      <c r="TEN50" s="63"/>
      <c r="TEO50" s="63"/>
      <c r="TEP50" s="63"/>
      <c r="TEQ50" s="63"/>
      <c r="TER50" s="63"/>
      <c r="TES50" s="63"/>
      <c r="TET50" s="63"/>
      <c r="TEU50" s="63"/>
      <c r="TEV50" s="63"/>
      <c r="TEW50" s="63"/>
      <c r="TEX50" s="63"/>
      <c r="TEY50" s="63"/>
      <c r="TEZ50" s="63"/>
      <c r="TFA50" s="63"/>
      <c r="TFB50" s="63"/>
      <c r="TFC50" s="63"/>
      <c r="TFD50" s="63"/>
      <c r="TFE50" s="63"/>
      <c r="TFF50" s="63"/>
      <c r="TFG50" s="63"/>
      <c r="TFH50" s="63"/>
      <c r="TFI50" s="63"/>
      <c r="TFJ50" s="63"/>
      <c r="TFK50" s="63"/>
      <c r="TFL50" s="63"/>
      <c r="TFM50" s="63"/>
      <c r="TFN50" s="63"/>
      <c r="TFO50" s="63"/>
      <c r="TFP50" s="63"/>
      <c r="TFQ50" s="63"/>
      <c r="TFR50" s="63"/>
      <c r="TFS50" s="63"/>
      <c r="TFT50" s="63"/>
      <c r="TFU50" s="63"/>
      <c r="TFV50" s="63"/>
      <c r="TFW50" s="63"/>
      <c r="TFX50" s="63"/>
      <c r="TFY50" s="63"/>
      <c r="TFZ50" s="63"/>
      <c r="TGA50" s="63"/>
      <c r="TGB50" s="63"/>
      <c r="TGC50" s="63"/>
      <c r="TGD50" s="63"/>
      <c r="TGE50" s="63"/>
      <c r="TGF50" s="63"/>
      <c r="TGG50" s="63"/>
      <c r="TGH50" s="63"/>
      <c r="TGI50" s="63"/>
      <c r="TGJ50" s="63"/>
      <c r="TGK50" s="63"/>
      <c r="TGL50" s="63"/>
      <c r="TGM50" s="63"/>
      <c r="TGN50" s="63"/>
      <c r="TGO50" s="63"/>
      <c r="TGP50" s="63"/>
      <c r="TGQ50" s="63"/>
      <c r="TGR50" s="63"/>
      <c r="TGS50" s="63"/>
      <c r="TGT50" s="63"/>
      <c r="TGU50" s="63"/>
      <c r="TGV50" s="63"/>
      <c r="TGW50" s="63"/>
      <c r="TGX50" s="63"/>
      <c r="TGY50" s="63"/>
      <c r="TGZ50" s="63"/>
      <c r="THA50" s="63"/>
      <c r="THB50" s="63"/>
      <c r="THC50" s="63"/>
      <c r="THD50" s="63"/>
      <c r="THE50" s="63"/>
      <c r="THF50" s="63"/>
      <c r="THG50" s="63"/>
      <c r="THH50" s="63"/>
      <c r="THI50" s="63"/>
      <c r="THJ50" s="63"/>
      <c r="THK50" s="63"/>
      <c r="THL50" s="63"/>
      <c r="THM50" s="63"/>
      <c r="THN50" s="63"/>
      <c r="THO50" s="63"/>
      <c r="THP50" s="63"/>
      <c r="THQ50" s="63"/>
      <c r="THR50" s="63"/>
      <c r="THS50" s="63"/>
      <c r="THT50" s="63"/>
      <c r="THU50" s="63"/>
      <c r="THV50" s="63"/>
      <c r="THW50" s="63"/>
      <c r="THX50" s="63"/>
      <c r="THY50" s="63"/>
      <c r="THZ50" s="63"/>
      <c r="TIA50" s="63"/>
      <c r="TIB50" s="63"/>
      <c r="TIC50" s="63"/>
      <c r="TID50" s="63"/>
      <c r="TIE50" s="63"/>
      <c r="TIF50" s="63"/>
      <c r="TIG50" s="63"/>
      <c r="TIH50" s="63"/>
      <c r="TII50" s="63"/>
      <c r="TIJ50" s="63"/>
      <c r="TIK50" s="63"/>
      <c r="TIL50" s="63"/>
      <c r="TIM50" s="63"/>
      <c r="TIN50" s="63"/>
      <c r="TIO50" s="63"/>
      <c r="TIP50" s="63"/>
      <c r="TIQ50" s="63"/>
      <c r="TIR50" s="63"/>
      <c r="TIS50" s="63"/>
      <c r="TIT50" s="63"/>
      <c r="TIU50" s="63"/>
      <c r="TIV50" s="63"/>
      <c r="TIW50" s="63"/>
      <c r="TIX50" s="63"/>
      <c r="TIY50" s="63"/>
      <c r="TIZ50" s="63"/>
      <c r="TJA50" s="63"/>
      <c r="TJB50" s="63"/>
      <c r="TJC50" s="63"/>
      <c r="TJD50" s="63"/>
      <c r="TJE50" s="63"/>
      <c r="TJF50" s="63"/>
      <c r="TJG50" s="63"/>
      <c r="TJH50" s="63"/>
      <c r="TJI50" s="63"/>
      <c r="TJJ50" s="63"/>
      <c r="TJK50" s="63"/>
      <c r="TJL50" s="63"/>
      <c r="TJM50" s="63"/>
      <c r="TJN50" s="63"/>
      <c r="TJO50" s="63"/>
      <c r="TJP50" s="63"/>
      <c r="TJQ50" s="63"/>
      <c r="TJR50" s="63"/>
      <c r="TJS50" s="63"/>
      <c r="TJT50" s="63"/>
      <c r="TJU50" s="63"/>
      <c r="TJV50" s="63"/>
      <c r="TJW50" s="63"/>
      <c r="TJX50" s="63"/>
      <c r="TJY50" s="63"/>
      <c r="TJZ50" s="63"/>
      <c r="TKA50" s="63"/>
      <c r="TKB50" s="63"/>
      <c r="TKC50" s="63"/>
      <c r="TKD50" s="63"/>
      <c r="TKE50" s="63"/>
      <c r="TKF50" s="63"/>
      <c r="TKG50" s="63"/>
      <c r="TKH50" s="63"/>
      <c r="TKI50" s="63"/>
      <c r="TKJ50" s="63"/>
      <c r="TKK50" s="63"/>
      <c r="TKL50" s="63"/>
      <c r="TKM50" s="63"/>
      <c r="TKN50" s="63"/>
      <c r="TKO50" s="63"/>
      <c r="TKP50" s="63"/>
      <c r="TKQ50" s="63"/>
      <c r="TKR50" s="63"/>
      <c r="TKS50" s="63"/>
      <c r="TKT50" s="63"/>
      <c r="TKU50" s="63"/>
      <c r="TKV50" s="63"/>
      <c r="TKW50" s="63"/>
      <c r="TKX50" s="63"/>
      <c r="TKY50" s="63"/>
      <c r="TKZ50" s="63"/>
      <c r="TLA50" s="63"/>
      <c r="TLB50" s="63"/>
      <c r="TLC50" s="63"/>
      <c r="TLD50" s="63"/>
      <c r="TLE50" s="63"/>
      <c r="TLF50" s="63"/>
      <c r="TLG50" s="63"/>
      <c r="TLH50" s="63"/>
      <c r="TLI50" s="63"/>
      <c r="TLJ50" s="63"/>
      <c r="TLK50" s="63"/>
      <c r="TLL50" s="63"/>
      <c r="TLM50" s="63"/>
      <c r="TLN50" s="63"/>
      <c r="TLO50" s="63"/>
      <c r="TLP50" s="63"/>
      <c r="TLQ50" s="63"/>
      <c r="TLR50" s="63"/>
      <c r="TLS50" s="63"/>
      <c r="TLT50" s="63"/>
      <c r="TLU50" s="63"/>
      <c r="TLV50" s="63"/>
      <c r="TLW50" s="63"/>
      <c r="TLX50" s="63"/>
      <c r="TLY50" s="63"/>
      <c r="TLZ50" s="63"/>
      <c r="TMA50" s="63"/>
      <c r="TMB50" s="63"/>
      <c r="TMC50" s="63"/>
      <c r="TMD50" s="63"/>
      <c r="TME50" s="63"/>
      <c r="TMF50" s="63"/>
      <c r="TMG50" s="63"/>
      <c r="TMH50" s="63"/>
      <c r="TMI50" s="63"/>
      <c r="TMJ50" s="63"/>
      <c r="TMK50" s="63"/>
      <c r="TML50" s="63"/>
      <c r="TMM50" s="63"/>
      <c r="TMN50" s="63"/>
      <c r="TMO50" s="63"/>
      <c r="TMP50" s="63"/>
      <c r="TMQ50" s="63"/>
      <c r="TMR50" s="63"/>
      <c r="TMS50" s="63"/>
      <c r="TMT50" s="63"/>
      <c r="TMU50" s="63"/>
      <c r="TMV50" s="63"/>
      <c r="TMW50" s="63"/>
      <c r="TMX50" s="63"/>
      <c r="TMY50" s="63"/>
      <c r="TMZ50" s="63"/>
      <c r="TNA50" s="63"/>
      <c r="TNB50" s="63"/>
      <c r="TNC50" s="63"/>
      <c r="TND50" s="63"/>
      <c r="TNE50" s="63"/>
      <c r="TNF50" s="63"/>
      <c r="TNG50" s="63"/>
      <c r="TNH50" s="63"/>
      <c r="TNI50" s="63"/>
      <c r="TNJ50" s="63"/>
      <c r="TNK50" s="63"/>
      <c r="TNL50" s="63"/>
      <c r="TNM50" s="63"/>
      <c r="TNN50" s="63"/>
      <c r="TNO50" s="63"/>
      <c r="TNP50" s="63"/>
      <c r="TNQ50" s="63"/>
      <c r="TNR50" s="63"/>
      <c r="TNS50" s="63"/>
      <c r="TNT50" s="63"/>
      <c r="TNU50" s="63"/>
      <c r="TNV50" s="63"/>
      <c r="TNW50" s="63"/>
      <c r="TNX50" s="63"/>
      <c r="TNY50" s="63"/>
      <c r="TNZ50" s="63"/>
      <c r="TOA50" s="63"/>
      <c r="TOB50" s="63"/>
      <c r="TOC50" s="63"/>
      <c r="TOD50" s="63"/>
      <c r="TOE50" s="63"/>
      <c r="TOF50" s="63"/>
      <c r="TOG50" s="63"/>
      <c r="TOH50" s="63"/>
      <c r="TOI50" s="63"/>
      <c r="TOJ50" s="63"/>
      <c r="TOK50" s="63"/>
      <c r="TOL50" s="63"/>
      <c r="TOM50" s="63"/>
      <c r="TON50" s="63"/>
      <c r="TOO50" s="63"/>
      <c r="TOP50" s="63"/>
      <c r="TOQ50" s="63"/>
      <c r="TOR50" s="63"/>
      <c r="TOS50" s="63"/>
      <c r="TOT50" s="63"/>
      <c r="TOU50" s="63"/>
      <c r="TOV50" s="63"/>
      <c r="TOW50" s="63"/>
      <c r="TOX50" s="63"/>
      <c r="TOY50" s="63"/>
      <c r="TOZ50" s="63"/>
      <c r="TPA50" s="63"/>
      <c r="TPB50" s="63"/>
      <c r="TPC50" s="63"/>
      <c r="TPD50" s="63"/>
      <c r="TPE50" s="63"/>
      <c r="TPF50" s="63"/>
      <c r="TPG50" s="63"/>
      <c r="TPH50" s="63"/>
      <c r="TPI50" s="63"/>
      <c r="TPJ50" s="63"/>
      <c r="TPK50" s="63"/>
      <c r="TPL50" s="63"/>
      <c r="TPM50" s="63"/>
      <c r="TPN50" s="63"/>
      <c r="TPO50" s="63"/>
      <c r="TPP50" s="63"/>
      <c r="TPQ50" s="63"/>
      <c r="TPR50" s="63"/>
      <c r="TPS50" s="63"/>
      <c r="TPT50" s="63"/>
      <c r="TPU50" s="63"/>
      <c r="TPV50" s="63"/>
      <c r="TPW50" s="63"/>
      <c r="TPX50" s="63"/>
      <c r="TPY50" s="63"/>
      <c r="TPZ50" s="63"/>
      <c r="TQA50" s="63"/>
      <c r="TQB50" s="63"/>
      <c r="TQC50" s="63"/>
      <c r="TQD50" s="63"/>
      <c r="TQE50" s="63"/>
      <c r="TQF50" s="63"/>
      <c r="TQG50" s="63"/>
      <c r="TQH50" s="63"/>
      <c r="TQI50" s="63"/>
      <c r="TQJ50" s="63"/>
      <c r="TQK50" s="63"/>
      <c r="TQL50" s="63"/>
      <c r="TQM50" s="63"/>
      <c r="TQN50" s="63"/>
      <c r="TQO50" s="63"/>
      <c r="TQP50" s="63"/>
      <c r="TQQ50" s="63"/>
      <c r="TQR50" s="63"/>
      <c r="TQS50" s="63"/>
      <c r="TQT50" s="63"/>
      <c r="TQU50" s="63"/>
      <c r="TQV50" s="63"/>
      <c r="TQW50" s="63"/>
      <c r="TQX50" s="63"/>
      <c r="TQY50" s="63"/>
      <c r="TQZ50" s="63"/>
      <c r="TRA50" s="63"/>
      <c r="TRB50" s="63"/>
      <c r="TRC50" s="63"/>
      <c r="TRD50" s="63"/>
      <c r="TRE50" s="63"/>
      <c r="TRF50" s="63"/>
      <c r="TRG50" s="63"/>
      <c r="TRH50" s="63"/>
      <c r="TRI50" s="63"/>
      <c r="TRJ50" s="63"/>
      <c r="TRK50" s="63"/>
      <c r="TRL50" s="63"/>
      <c r="TRM50" s="63"/>
      <c r="TRN50" s="63"/>
      <c r="TRO50" s="63"/>
      <c r="TRP50" s="63"/>
      <c r="TRQ50" s="63"/>
      <c r="TRR50" s="63"/>
      <c r="TRS50" s="63"/>
      <c r="TRT50" s="63"/>
      <c r="TRU50" s="63"/>
      <c r="TRV50" s="63"/>
      <c r="TRW50" s="63"/>
      <c r="TRX50" s="63"/>
      <c r="TRY50" s="63"/>
      <c r="TRZ50" s="63"/>
      <c r="TSA50" s="63"/>
      <c r="TSB50" s="63"/>
      <c r="TSC50" s="63"/>
      <c r="TSD50" s="63"/>
      <c r="TSE50" s="63"/>
      <c r="TSF50" s="63"/>
      <c r="TSG50" s="63"/>
      <c r="TSH50" s="63"/>
      <c r="TSI50" s="63"/>
      <c r="TSJ50" s="63"/>
      <c r="TSK50" s="63"/>
      <c r="TSL50" s="63"/>
      <c r="TSM50" s="63"/>
      <c r="TSN50" s="63"/>
      <c r="TSO50" s="63"/>
      <c r="TSP50" s="63"/>
      <c r="TSQ50" s="63"/>
      <c r="TSR50" s="63"/>
      <c r="TSS50" s="63"/>
      <c r="TST50" s="63"/>
      <c r="TSU50" s="63"/>
      <c r="TSV50" s="63"/>
      <c r="TSW50" s="63"/>
      <c r="TSX50" s="63"/>
      <c r="TSY50" s="63"/>
      <c r="TSZ50" s="63"/>
      <c r="TTA50" s="63"/>
      <c r="TTB50" s="63"/>
      <c r="TTC50" s="63"/>
      <c r="TTD50" s="63"/>
      <c r="TTE50" s="63"/>
      <c r="TTF50" s="63"/>
      <c r="TTG50" s="63"/>
      <c r="TTH50" s="63"/>
      <c r="TTI50" s="63"/>
      <c r="TTJ50" s="63"/>
      <c r="TTK50" s="63"/>
      <c r="TTL50" s="63"/>
      <c r="TTM50" s="63"/>
      <c r="TTN50" s="63"/>
      <c r="TTO50" s="63"/>
      <c r="TTP50" s="63"/>
      <c r="TTQ50" s="63"/>
      <c r="TTR50" s="63"/>
      <c r="TTS50" s="63"/>
      <c r="TTT50" s="63"/>
      <c r="TTU50" s="63"/>
      <c r="TTV50" s="63"/>
      <c r="TTW50" s="63"/>
      <c r="TTX50" s="63"/>
      <c r="TTY50" s="63"/>
      <c r="TTZ50" s="63"/>
      <c r="TUA50" s="63"/>
      <c r="TUB50" s="63"/>
      <c r="TUC50" s="63"/>
      <c r="TUD50" s="63"/>
      <c r="TUE50" s="63"/>
      <c r="TUF50" s="63"/>
      <c r="TUG50" s="63"/>
      <c r="TUH50" s="63"/>
      <c r="TUI50" s="63"/>
      <c r="TUJ50" s="63"/>
      <c r="TUK50" s="63"/>
      <c r="TUL50" s="63"/>
      <c r="TUM50" s="63"/>
      <c r="TUN50" s="63"/>
      <c r="TUO50" s="63"/>
      <c r="TUP50" s="63"/>
      <c r="TUQ50" s="63"/>
      <c r="TUR50" s="63"/>
      <c r="TUS50" s="63"/>
      <c r="TUT50" s="63"/>
      <c r="TUU50" s="63"/>
      <c r="TUV50" s="63"/>
      <c r="TUW50" s="63"/>
      <c r="TUX50" s="63"/>
      <c r="TUY50" s="63"/>
      <c r="TUZ50" s="63"/>
      <c r="TVA50" s="63"/>
      <c r="TVB50" s="63"/>
      <c r="TVC50" s="63"/>
      <c r="TVD50" s="63"/>
      <c r="TVE50" s="63"/>
      <c r="TVF50" s="63"/>
      <c r="TVG50" s="63"/>
      <c r="TVH50" s="63"/>
      <c r="TVI50" s="63"/>
      <c r="TVJ50" s="63"/>
      <c r="TVK50" s="63"/>
      <c r="TVL50" s="63"/>
      <c r="TVM50" s="63"/>
      <c r="TVN50" s="63"/>
      <c r="TVO50" s="63"/>
      <c r="TVP50" s="63"/>
      <c r="TVQ50" s="63"/>
      <c r="TVR50" s="63"/>
      <c r="TVS50" s="63"/>
      <c r="TVT50" s="63"/>
      <c r="TVU50" s="63"/>
      <c r="TVV50" s="63"/>
      <c r="TVW50" s="63"/>
      <c r="TVX50" s="63"/>
      <c r="TVY50" s="63"/>
      <c r="TVZ50" s="63"/>
      <c r="TWA50" s="63"/>
      <c r="TWB50" s="63"/>
      <c r="TWC50" s="63"/>
      <c r="TWD50" s="63"/>
      <c r="TWE50" s="63"/>
      <c r="TWF50" s="63"/>
      <c r="TWG50" s="63"/>
      <c r="TWH50" s="63"/>
      <c r="TWI50" s="63"/>
      <c r="TWJ50" s="63"/>
      <c r="TWK50" s="63"/>
      <c r="TWL50" s="63"/>
      <c r="TWM50" s="63"/>
      <c r="TWN50" s="63"/>
      <c r="TWO50" s="63"/>
      <c r="TWP50" s="63"/>
      <c r="TWQ50" s="63"/>
      <c r="TWR50" s="63"/>
      <c r="TWS50" s="63"/>
      <c r="TWT50" s="63"/>
      <c r="TWU50" s="63"/>
      <c r="TWV50" s="63"/>
      <c r="TWW50" s="63"/>
      <c r="TWX50" s="63"/>
      <c r="TWY50" s="63"/>
      <c r="TWZ50" s="63"/>
      <c r="TXA50" s="63"/>
      <c r="TXB50" s="63"/>
      <c r="TXC50" s="63"/>
      <c r="TXD50" s="63"/>
      <c r="TXE50" s="63"/>
      <c r="TXF50" s="63"/>
      <c r="TXG50" s="63"/>
      <c r="TXH50" s="63"/>
      <c r="TXI50" s="63"/>
      <c r="TXJ50" s="63"/>
      <c r="TXK50" s="63"/>
      <c r="TXL50" s="63"/>
      <c r="TXM50" s="63"/>
      <c r="TXN50" s="63"/>
      <c r="TXO50" s="63"/>
      <c r="TXP50" s="63"/>
      <c r="TXQ50" s="63"/>
      <c r="TXR50" s="63"/>
      <c r="TXS50" s="63"/>
      <c r="TXT50" s="63"/>
      <c r="TXU50" s="63"/>
      <c r="TXV50" s="63"/>
      <c r="TXW50" s="63"/>
      <c r="TXX50" s="63"/>
      <c r="TXY50" s="63"/>
      <c r="TXZ50" s="63"/>
      <c r="TYA50" s="63"/>
      <c r="TYB50" s="63"/>
      <c r="TYC50" s="63"/>
      <c r="TYD50" s="63"/>
      <c r="TYE50" s="63"/>
      <c r="TYF50" s="63"/>
      <c r="TYG50" s="63"/>
      <c r="TYH50" s="63"/>
      <c r="TYI50" s="63"/>
      <c r="TYJ50" s="63"/>
      <c r="TYK50" s="63"/>
      <c r="TYL50" s="63"/>
      <c r="TYM50" s="63"/>
      <c r="TYN50" s="63"/>
      <c r="TYO50" s="63"/>
      <c r="TYP50" s="63"/>
      <c r="TYQ50" s="63"/>
      <c r="TYR50" s="63"/>
      <c r="TYS50" s="63"/>
      <c r="TYT50" s="63"/>
      <c r="TYU50" s="63"/>
      <c r="TYV50" s="63"/>
      <c r="TYW50" s="63"/>
      <c r="TYX50" s="63"/>
      <c r="TYY50" s="63"/>
      <c r="TYZ50" s="63"/>
      <c r="TZA50" s="63"/>
      <c r="TZB50" s="63"/>
      <c r="TZC50" s="63"/>
      <c r="TZD50" s="63"/>
      <c r="TZE50" s="63"/>
      <c r="TZF50" s="63"/>
      <c r="TZG50" s="63"/>
      <c r="TZH50" s="63"/>
      <c r="TZI50" s="63"/>
      <c r="TZJ50" s="63"/>
      <c r="TZK50" s="63"/>
      <c r="TZL50" s="63"/>
      <c r="TZM50" s="63"/>
      <c r="TZN50" s="63"/>
      <c r="TZO50" s="63"/>
      <c r="TZP50" s="63"/>
      <c r="TZQ50" s="63"/>
      <c r="TZR50" s="63"/>
      <c r="TZS50" s="63"/>
      <c r="TZT50" s="63"/>
      <c r="TZU50" s="63"/>
      <c r="TZV50" s="63"/>
      <c r="TZW50" s="63"/>
      <c r="TZX50" s="63"/>
      <c r="TZY50" s="63"/>
      <c r="TZZ50" s="63"/>
      <c r="UAA50" s="63"/>
      <c r="UAB50" s="63"/>
      <c r="UAC50" s="63"/>
      <c r="UAD50" s="63"/>
      <c r="UAE50" s="63"/>
      <c r="UAF50" s="63"/>
      <c r="UAG50" s="63"/>
      <c r="UAH50" s="63"/>
      <c r="UAI50" s="63"/>
      <c r="UAJ50" s="63"/>
      <c r="UAK50" s="63"/>
      <c r="UAL50" s="63"/>
      <c r="UAM50" s="63"/>
      <c r="UAN50" s="63"/>
      <c r="UAO50" s="63"/>
      <c r="UAP50" s="63"/>
      <c r="UAQ50" s="63"/>
      <c r="UAR50" s="63"/>
      <c r="UAS50" s="63"/>
      <c r="UAT50" s="63"/>
      <c r="UAU50" s="63"/>
      <c r="UAV50" s="63"/>
      <c r="UAW50" s="63"/>
      <c r="UAX50" s="63"/>
      <c r="UAY50" s="63"/>
      <c r="UAZ50" s="63"/>
      <c r="UBA50" s="63"/>
      <c r="UBB50" s="63"/>
      <c r="UBC50" s="63"/>
      <c r="UBD50" s="63"/>
      <c r="UBE50" s="63"/>
      <c r="UBF50" s="63"/>
      <c r="UBG50" s="63"/>
      <c r="UBH50" s="63"/>
      <c r="UBI50" s="63"/>
      <c r="UBJ50" s="63"/>
      <c r="UBK50" s="63"/>
      <c r="UBL50" s="63"/>
      <c r="UBM50" s="63"/>
      <c r="UBN50" s="63"/>
      <c r="UBO50" s="63"/>
      <c r="UBP50" s="63"/>
      <c r="UBQ50" s="63"/>
      <c r="UBR50" s="63"/>
      <c r="UBS50" s="63"/>
      <c r="UBT50" s="63"/>
      <c r="UBU50" s="63"/>
      <c r="UBV50" s="63"/>
      <c r="UBW50" s="63"/>
      <c r="UBX50" s="63"/>
      <c r="UBY50" s="63"/>
      <c r="UBZ50" s="63"/>
      <c r="UCA50" s="63"/>
      <c r="UCB50" s="63"/>
      <c r="UCC50" s="63"/>
      <c r="UCD50" s="63"/>
      <c r="UCE50" s="63"/>
      <c r="UCF50" s="63"/>
      <c r="UCG50" s="63"/>
      <c r="UCH50" s="63"/>
      <c r="UCI50" s="63"/>
      <c r="UCJ50" s="63"/>
      <c r="UCK50" s="63"/>
      <c r="UCL50" s="63"/>
      <c r="UCM50" s="63"/>
      <c r="UCN50" s="63"/>
      <c r="UCO50" s="63"/>
      <c r="UCP50" s="63"/>
      <c r="UCQ50" s="63"/>
      <c r="UCR50" s="63"/>
      <c r="UCS50" s="63"/>
      <c r="UCT50" s="63"/>
      <c r="UCU50" s="63"/>
      <c r="UCV50" s="63"/>
      <c r="UCW50" s="63"/>
      <c r="UCX50" s="63"/>
      <c r="UCY50" s="63"/>
      <c r="UCZ50" s="63"/>
      <c r="UDA50" s="63"/>
      <c r="UDB50" s="63"/>
      <c r="UDC50" s="63"/>
      <c r="UDD50" s="63"/>
      <c r="UDE50" s="63"/>
      <c r="UDF50" s="63"/>
      <c r="UDG50" s="63"/>
      <c r="UDH50" s="63"/>
      <c r="UDI50" s="63"/>
      <c r="UDJ50" s="63"/>
      <c r="UDK50" s="63"/>
      <c r="UDL50" s="63"/>
      <c r="UDM50" s="63"/>
      <c r="UDN50" s="63"/>
      <c r="UDO50" s="63"/>
      <c r="UDP50" s="63"/>
      <c r="UDQ50" s="63"/>
      <c r="UDR50" s="63"/>
      <c r="UDS50" s="63"/>
      <c r="UDT50" s="63"/>
      <c r="UDU50" s="63"/>
      <c r="UDV50" s="63"/>
      <c r="UDW50" s="63"/>
      <c r="UDX50" s="63"/>
      <c r="UDY50" s="63"/>
      <c r="UDZ50" s="63"/>
      <c r="UEA50" s="63"/>
      <c r="UEB50" s="63"/>
      <c r="UEC50" s="63"/>
      <c r="UED50" s="63"/>
      <c r="UEE50" s="63"/>
      <c r="UEF50" s="63"/>
      <c r="UEG50" s="63"/>
      <c r="UEH50" s="63"/>
      <c r="UEI50" s="63"/>
      <c r="UEJ50" s="63"/>
      <c r="UEK50" s="63"/>
      <c r="UEL50" s="63"/>
      <c r="UEM50" s="63"/>
      <c r="UEN50" s="63"/>
      <c r="UEO50" s="63"/>
      <c r="UEP50" s="63"/>
      <c r="UEQ50" s="63"/>
      <c r="UER50" s="63"/>
      <c r="UES50" s="63"/>
      <c r="UET50" s="63"/>
      <c r="UEU50" s="63"/>
      <c r="UEV50" s="63"/>
      <c r="UEW50" s="63"/>
      <c r="UEX50" s="63"/>
      <c r="UEY50" s="63"/>
      <c r="UEZ50" s="63"/>
      <c r="UFA50" s="63"/>
      <c r="UFB50" s="63"/>
      <c r="UFC50" s="63"/>
      <c r="UFD50" s="63"/>
      <c r="UFE50" s="63"/>
      <c r="UFF50" s="63"/>
      <c r="UFG50" s="63"/>
      <c r="UFH50" s="63"/>
      <c r="UFI50" s="63"/>
      <c r="UFJ50" s="63"/>
      <c r="UFK50" s="63"/>
      <c r="UFL50" s="63"/>
      <c r="UFM50" s="63"/>
      <c r="UFN50" s="63"/>
      <c r="UFO50" s="63"/>
      <c r="UFP50" s="63"/>
      <c r="UFQ50" s="63"/>
      <c r="UFR50" s="63"/>
      <c r="UFS50" s="63"/>
      <c r="UFT50" s="63"/>
      <c r="UFU50" s="63"/>
      <c r="UFV50" s="63"/>
      <c r="UFW50" s="63"/>
      <c r="UFX50" s="63"/>
      <c r="UFY50" s="63"/>
      <c r="UFZ50" s="63"/>
      <c r="UGA50" s="63"/>
      <c r="UGB50" s="63"/>
      <c r="UGC50" s="63"/>
      <c r="UGD50" s="63"/>
      <c r="UGE50" s="63"/>
      <c r="UGF50" s="63"/>
      <c r="UGG50" s="63"/>
      <c r="UGH50" s="63"/>
      <c r="UGI50" s="63"/>
      <c r="UGJ50" s="63"/>
      <c r="UGK50" s="63"/>
      <c r="UGL50" s="63"/>
      <c r="UGM50" s="63"/>
      <c r="UGN50" s="63"/>
      <c r="UGO50" s="63"/>
      <c r="UGP50" s="63"/>
      <c r="UGQ50" s="63"/>
      <c r="UGR50" s="63"/>
      <c r="UGS50" s="63"/>
      <c r="UGT50" s="63"/>
      <c r="UGU50" s="63"/>
      <c r="UGV50" s="63"/>
      <c r="UGW50" s="63"/>
      <c r="UGX50" s="63"/>
      <c r="UGY50" s="63"/>
      <c r="UGZ50" s="63"/>
      <c r="UHA50" s="63"/>
      <c r="UHB50" s="63"/>
      <c r="UHC50" s="63"/>
      <c r="UHD50" s="63"/>
      <c r="UHE50" s="63"/>
      <c r="UHF50" s="63"/>
      <c r="UHG50" s="63"/>
      <c r="UHH50" s="63"/>
      <c r="UHI50" s="63"/>
      <c r="UHJ50" s="63"/>
      <c r="UHK50" s="63"/>
      <c r="UHL50" s="63"/>
      <c r="UHM50" s="63"/>
      <c r="UHN50" s="63"/>
      <c r="UHO50" s="63"/>
      <c r="UHP50" s="63"/>
      <c r="UHQ50" s="63"/>
      <c r="UHR50" s="63"/>
      <c r="UHS50" s="63"/>
      <c r="UHT50" s="63"/>
      <c r="UHU50" s="63"/>
      <c r="UHV50" s="63"/>
      <c r="UHW50" s="63"/>
      <c r="UHX50" s="63"/>
      <c r="UHY50" s="63"/>
      <c r="UHZ50" s="63"/>
      <c r="UIA50" s="63"/>
      <c r="UIB50" s="63"/>
      <c r="UIC50" s="63"/>
      <c r="UID50" s="63"/>
      <c r="UIE50" s="63"/>
      <c r="UIF50" s="63"/>
      <c r="UIG50" s="63"/>
      <c r="UIH50" s="63"/>
      <c r="UII50" s="63"/>
      <c r="UIJ50" s="63"/>
      <c r="UIK50" s="63"/>
      <c r="UIL50" s="63"/>
      <c r="UIM50" s="63"/>
      <c r="UIN50" s="63"/>
      <c r="UIO50" s="63"/>
      <c r="UIP50" s="63"/>
      <c r="UIQ50" s="63"/>
      <c r="UIR50" s="63"/>
      <c r="UIS50" s="63"/>
      <c r="UIT50" s="63"/>
      <c r="UIU50" s="63"/>
      <c r="UIV50" s="63"/>
      <c r="UIW50" s="63"/>
      <c r="UIX50" s="63"/>
      <c r="UIY50" s="63"/>
      <c r="UIZ50" s="63"/>
      <c r="UJA50" s="63"/>
      <c r="UJB50" s="63"/>
      <c r="UJC50" s="63"/>
      <c r="UJD50" s="63"/>
      <c r="UJE50" s="63"/>
      <c r="UJF50" s="63"/>
      <c r="UJG50" s="63"/>
      <c r="UJH50" s="63"/>
      <c r="UJI50" s="63"/>
      <c r="UJJ50" s="63"/>
      <c r="UJK50" s="63"/>
      <c r="UJL50" s="63"/>
      <c r="UJM50" s="63"/>
      <c r="UJN50" s="63"/>
      <c r="UJO50" s="63"/>
      <c r="UJP50" s="63"/>
      <c r="UJQ50" s="63"/>
      <c r="UJR50" s="63"/>
      <c r="UJS50" s="63"/>
      <c r="UJT50" s="63"/>
      <c r="UJU50" s="63"/>
      <c r="UJV50" s="63"/>
      <c r="UJW50" s="63"/>
      <c r="UJX50" s="63"/>
      <c r="UJY50" s="63"/>
      <c r="UJZ50" s="63"/>
      <c r="UKA50" s="63"/>
      <c r="UKB50" s="63"/>
      <c r="UKC50" s="63"/>
      <c r="UKD50" s="63"/>
      <c r="UKE50" s="63"/>
      <c r="UKF50" s="63"/>
      <c r="UKG50" s="63"/>
      <c r="UKH50" s="63"/>
      <c r="UKI50" s="63"/>
      <c r="UKJ50" s="63"/>
      <c r="UKK50" s="63"/>
      <c r="UKL50" s="63"/>
      <c r="UKM50" s="63"/>
      <c r="UKN50" s="63"/>
      <c r="UKO50" s="63"/>
      <c r="UKP50" s="63"/>
      <c r="UKQ50" s="63"/>
      <c r="UKR50" s="63"/>
      <c r="UKS50" s="63"/>
      <c r="UKT50" s="63"/>
      <c r="UKU50" s="63"/>
      <c r="UKV50" s="63"/>
      <c r="UKW50" s="63"/>
      <c r="UKX50" s="63"/>
      <c r="UKY50" s="63"/>
      <c r="UKZ50" s="63"/>
      <c r="ULA50" s="63"/>
      <c r="ULB50" s="63"/>
      <c r="ULC50" s="63"/>
      <c r="ULD50" s="63"/>
      <c r="ULE50" s="63"/>
      <c r="ULF50" s="63"/>
      <c r="ULG50" s="63"/>
      <c r="ULH50" s="63"/>
      <c r="ULI50" s="63"/>
      <c r="ULJ50" s="63"/>
      <c r="ULK50" s="63"/>
      <c r="ULL50" s="63"/>
      <c r="ULM50" s="63"/>
      <c r="ULN50" s="63"/>
      <c r="ULO50" s="63"/>
      <c r="ULP50" s="63"/>
      <c r="ULQ50" s="63"/>
      <c r="ULR50" s="63"/>
      <c r="ULS50" s="63"/>
      <c r="ULT50" s="63"/>
      <c r="ULU50" s="63"/>
      <c r="ULV50" s="63"/>
      <c r="ULW50" s="63"/>
      <c r="ULX50" s="63"/>
      <c r="ULY50" s="63"/>
      <c r="ULZ50" s="63"/>
      <c r="UMA50" s="63"/>
      <c r="UMB50" s="63"/>
      <c r="UMC50" s="63"/>
      <c r="UMD50" s="63"/>
      <c r="UME50" s="63"/>
      <c r="UMF50" s="63"/>
      <c r="UMG50" s="63"/>
      <c r="UMH50" s="63"/>
      <c r="UMI50" s="63"/>
      <c r="UMJ50" s="63"/>
      <c r="UMK50" s="63"/>
      <c r="UML50" s="63"/>
      <c r="UMM50" s="63"/>
      <c r="UMN50" s="63"/>
      <c r="UMO50" s="63"/>
      <c r="UMP50" s="63"/>
      <c r="UMQ50" s="63"/>
      <c r="UMR50" s="63"/>
      <c r="UMS50" s="63"/>
      <c r="UMT50" s="63"/>
      <c r="UMU50" s="63"/>
      <c r="UMV50" s="63"/>
      <c r="UMW50" s="63"/>
      <c r="UMX50" s="63"/>
      <c r="UMY50" s="63"/>
      <c r="UMZ50" s="63"/>
      <c r="UNA50" s="63"/>
      <c r="UNB50" s="63"/>
      <c r="UNC50" s="63"/>
      <c r="UND50" s="63"/>
      <c r="UNE50" s="63"/>
      <c r="UNF50" s="63"/>
      <c r="UNG50" s="63"/>
      <c r="UNH50" s="63"/>
      <c r="UNI50" s="63"/>
      <c r="UNJ50" s="63"/>
      <c r="UNK50" s="63"/>
      <c r="UNL50" s="63"/>
      <c r="UNM50" s="63"/>
      <c r="UNN50" s="63"/>
      <c r="UNO50" s="63"/>
      <c r="UNP50" s="63"/>
      <c r="UNQ50" s="63"/>
      <c r="UNR50" s="63"/>
      <c r="UNS50" s="63"/>
      <c r="UNT50" s="63"/>
      <c r="UNU50" s="63"/>
      <c r="UNV50" s="63"/>
      <c r="UNW50" s="63"/>
      <c r="UNX50" s="63"/>
      <c r="UNY50" s="63"/>
      <c r="UNZ50" s="63"/>
      <c r="UOA50" s="63"/>
      <c r="UOB50" s="63"/>
      <c r="UOC50" s="63"/>
      <c r="UOD50" s="63"/>
      <c r="UOE50" s="63"/>
      <c r="UOF50" s="63"/>
      <c r="UOG50" s="63"/>
      <c r="UOH50" s="63"/>
      <c r="UOI50" s="63"/>
      <c r="UOJ50" s="63"/>
      <c r="UOK50" s="63"/>
      <c r="UOL50" s="63"/>
      <c r="UOM50" s="63"/>
      <c r="UON50" s="63"/>
      <c r="UOO50" s="63"/>
      <c r="UOP50" s="63"/>
      <c r="UOQ50" s="63"/>
      <c r="UOR50" s="63"/>
      <c r="UOS50" s="63"/>
      <c r="UOT50" s="63"/>
      <c r="UOU50" s="63"/>
      <c r="UOV50" s="63"/>
      <c r="UOW50" s="63"/>
      <c r="UOX50" s="63"/>
      <c r="UOY50" s="63"/>
      <c r="UOZ50" s="63"/>
      <c r="UPA50" s="63"/>
      <c r="UPB50" s="63"/>
      <c r="UPC50" s="63"/>
      <c r="UPD50" s="63"/>
      <c r="UPE50" s="63"/>
      <c r="UPF50" s="63"/>
      <c r="UPG50" s="63"/>
      <c r="UPH50" s="63"/>
      <c r="UPI50" s="63"/>
      <c r="UPJ50" s="63"/>
      <c r="UPK50" s="63"/>
      <c r="UPL50" s="63"/>
      <c r="UPM50" s="63"/>
      <c r="UPN50" s="63"/>
      <c r="UPO50" s="63"/>
      <c r="UPP50" s="63"/>
      <c r="UPQ50" s="63"/>
      <c r="UPR50" s="63"/>
      <c r="UPS50" s="63"/>
      <c r="UPT50" s="63"/>
      <c r="UPU50" s="63"/>
      <c r="UPV50" s="63"/>
      <c r="UPW50" s="63"/>
      <c r="UPX50" s="63"/>
      <c r="UPY50" s="63"/>
      <c r="UPZ50" s="63"/>
      <c r="UQA50" s="63"/>
      <c r="UQB50" s="63"/>
      <c r="UQC50" s="63"/>
      <c r="UQD50" s="63"/>
      <c r="UQE50" s="63"/>
      <c r="UQF50" s="63"/>
      <c r="UQG50" s="63"/>
      <c r="UQH50" s="63"/>
      <c r="UQI50" s="63"/>
      <c r="UQJ50" s="63"/>
      <c r="UQK50" s="63"/>
      <c r="UQL50" s="63"/>
      <c r="UQM50" s="63"/>
      <c r="UQN50" s="63"/>
      <c r="UQO50" s="63"/>
      <c r="UQP50" s="63"/>
      <c r="UQQ50" s="63"/>
      <c r="UQR50" s="63"/>
      <c r="UQS50" s="63"/>
      <c r="UQT50" s="63"/>
      <c r="UQU50" s="63"/>
      <c r="UQV50" s="63"/>
      <c r="UQW50" s="63"/>
      <c r="UQX50" s="63"/>
      <c r="UQY50" s="63"/>
      <c r="UQZ50" s="63"/>
      <c r="URA50" s="63"/>
      <c r="URB50" s="63"/>
      <c r="URC50" s="63"/>
      <c r="URD50" s="63"/>
      <c r="URE50" s="63"/>
      <c r="URF50" s="63"/>
      <c r="URG50" s="63"/>
      <c r="URH50" s="63"/>
      <c r="URI50" s="63"/>
      <c r="URJ50" s="63"/>
      <c r="URK50" s="63"/>
      <c r="URL50" s="63"/>
      <c r="URM50" s="63"/>
      <c r="URN50" s="63"/>
      <c r="URO50" s="63"/>
      <c r="URP50" s="63"/>
      <c r="URQ50" s="63"/>
      <c r="URR50" s="63"/>
      <c r="URS50" s="63"/>
      <c r="URT50" s="63"/>
      <c r="URU50" s="63"/>
      <c r="URV50" s="63"/>
      <c r="URW50" s="63"/>
      <c r="URX50" s="63"/>
      <c r="URY50" s="63"/>
      <c r="URZ50" s="63"/>
      <c r="USA50" s="63"/>
      <c r="USB50" s="63"/>
      <c r="USC50" s="63"/>
      <c r="USD50" s="63"/>
      <c r="USE50" s="63"/>
      <c r="USF50" s="63"/>
      <c r="USG50" s="63"/>
      <c r="USH50" s="63"/>
      <c r="USI50" s="63"/>
      <c r="USJ50" s="63"/>
      <c r="USK50" s="63"/>
      <c r="USL50" s="63"/>
      <c r="USM50" s="63"/>
      <c r="USN50" s="63"/>
      <c r="USO50" s="63"/>
      <c r="USP50" s="63"/>
      <c r="USQ50" s="63"/>
      <c r="USR50" s="63"/>
      <c r="USS50" s="63"/>
      <c r="UST50" s="63"/>
      <c r="USU50" s="63"/>
      <c r="USV50" s="63"/>
      <c r="USW50" s="63"/>
      <c r="USX50" s="63"/>
      <c r="USY50" s="63"/>
      <c r="USZ50" s="63"/>
      <c r="UTA50" s="63"/>
      <c r="UTB50" s="63"/>
      <c r="UTC50" s="63"/>
      <c r="UTD50" s="63"/>
      <c r="UTE50" s="63"/>
      <c r="UTF50" s="63"/>
      <c r="UTG50" s="63"/>
      <c r="UTH50" s="63"/>
      <c r="UTI50" s="63"/>
      <c r="UTJ50" s="63"/>
      <c r="UTK50" s="63"/>
      <c r="UTL50" s="63"/>
      <c r="UTM50" s="63"/>
      <c r="UTN50" s="63"/>
      <c r="UTO50" s="63"/>
      <c r="UTP50" s="63"/>
      <c r="UTQ50" s="63"/>
      <c r="UTR50" s="63"/>
      <c r="UTS50" s="63"/>
      <c r="UTT50" s="63"/>
      <c r="UTU50" s="63"/>
      <c r="UTV50" s="63"/>
      <c r="UTW50" s="63"/>
      <c r="UTX50" s="63"/>
      <c r="UTY50" s="63"/>
      <c r="UTZ50" s="63"/>
      <c r="UUA50" s="63"/>
      <c r="UUB50" s="63"/>
      <c r="UUC50" s="63"/>
      <c r="UUD50" s="63"/>
      <c r="UUE50" s="63"/>
      <c r="UUF50" s="63"/>
      <c r="UUG50" s="63"/>
      <c r="UUH50" s="63"/>
      <c r="UUI50" s="63"/>
      <c r="UUJ50" s="63"/>
      <c r="UUK50" s="63"/>
      <c r="UUL50" s="63"/>
      <c r="UUM50" s="63"/>
      <c r="UUN50" s="63"/>
      <c r="UUO50" s="63"/>
      <c r="UUP50" s="63"/>
      <c r="UUQ50" s="63"/>
      <c r="UUR50" s="63"/>
      <c r="UUS50" s="63"/>
      <c r="UUT50" s="63"/>
      <c r="UUU50" s="63"/>
      <c r="UUV50" s="63"/>
      <c r="UUW50" s="63"/>
      <c r="UUX50" s="63"/>
      <c r="UUY50" s="63"/>
      <c r="UUZ50" s="63"/>
      <c r="UVA50" s="63"/>
      <c r="UVB50" s="63"/>
      <c r="UVC50" s="63"/>
      <c r="UVD50" s="63"/>
      <c r="UVE50" s="63"/>
      <c r="UVF50" s="63"/>
      <c r="UVG50" s="63"/>
      <c r="UVH50" s="63"/>
      <c r="UVI50" s="63"/>
      <c r="UVJ50" s="63"/>
      <c r="UVK50" s="63"/>
      <c r="UVL50" s="63"/>
      <c r="UVM50" s="63"/>
      <c r="UVN50" s="63"/>
      <c r="UVO50" s="63"/>
      <c r="UVP50" s="63"/>
      <c r="UVQ50" s="63"/>
      <c r="UVR50" s="63"/>
      <c r="UVS50" s="63"/>
      <c r="UVT50" s="63"/>
      <c r="UVU50" s="63"/>
      <c r="UVV50" s="63"/>
      <c r="UVW50" s="63"/>
      <c r="UVX50" s="63"/>
      <c r="UVY50" s="63"/>
      <c r="UVZ50" s="63"/>
      <c r="UWA50" s="63"/>
      <c r="UWB50" s="63"/>
      <c r="UWC50" s="63"/>
      <c r="UWD50" s="63"/>
      <c r="UWE50" s="63"/>
      <c r="UWF50" s="63"/>
      <c r="UWG50" s="63"/>
      <c r="UWH50" s="63"/>
      <c r="UWI50" s="63"/>
      <c r="UWJ50" s="63"/>
      <c r="UWK50" s="63"/>
      <c r="UWL50" s="63"/>
      <c r="UWM50" s="63"/>
      <c r="UWN50" s="63"/>
      <c r="UWO50" s="63"/>
      <c r="UWP50" s="63"/>
      <c r="UWQ50" s="63"/>
      <c r="UWR50" s="63"/>
      <c r="UWS50" s="63"/>
      <c r="UWT50" s="63"/>
      <c r="UWU50" s="63"/>
      <c r="UWV50" s="63"/>
      <c r="UWW50" s="63"/>
      <c r="UWX50" s="63"/>
      <c r="UWY50" s="63"/>
      <c r="UWZ50" s="63"/>
      <c r="UXA50" s="63"/>
      <c r="UXB50" s="63"/>
      <c r="UXC50" s="63"/>
      <c r="UXD50" s="63"/>
      <c r="UXE50" s="63"/>
      <c r="UXF50" s="63"/>
      <c r="UXG50" s="63"/>
      <c r="UXH50" s="63"/>
      <c r="UXI50" s="63"/>
      <c r="UXJ50" s="63"/>
      <c r="UXK50" s="63"/>
      <c r="UXL50" s="63"/>
      <c r="UXM50" s="63"/>
      <c r="UXN50" s="63"/>
      <c r="UXO50" s="63"/>
      <c r="UXP50" s="63"/>
      <c r="UXQ50" s="63"/>
      <c r="UXR50" s="63"/>
      <c r="UXS50" s="63"/>
      <c r="UXT50" s="63"/>
      <c r="UXU50" s="63"/>
      <c r="UXV50" s="63"/>
      <c r="UXW50" s="63"/>
      <c r="UXX50" s="63"/>
      <c r="UXY50" s="63"/>
      <c r="UXZ50" s="63"/>
      <c r="UYA50" s="63"/>
      <c r="UYB50" s="63"/>
      <c r="UYC50" s="63"/>
      <c r="UYD50" s="63"/>
      <c r="UYE50" s="63"/>
      <c r="UYF50" s="63"/>
      <c r="UYG50" s="63"/>
      <c r="UYH50" s="63"/>
      <c r="UYI50" s="63"/>
      <c r="UYJ50" s="63"/>
      <c r="UYK50" s="63"/>
      <c r="UYL50" s="63"/>
      <c r="UYM50" s="63"/>
      <c r="UYN50" s="63"/>
      <c r="UYO50" s="63"/>
      <c r="UYP50" s="63"/>
      <c r="UYQ50" s="63"/>
      <c r="UYR50" s="63"/>
      <c r="UYS50" s="63"/>
      <c r="UYT50" s="63"/>
      <c r="UYU50" s="63"/>
      <c r="UYV50" s="63"/>
      <c r="UYW50" s="63"/>
      <c r="UYX50" s="63"/>
      <c r="UYY50" s="63"/>
      <c r="UYZ50" s="63"/>
      <c r="UZA50" s="63"/>
      <c r="UZB50" s="63"/>
      <c r="UZC50" s="63"/>
      <c r="UZD50" s="63"/>
      <c r="UZE50" s="63"/>
      <c r="UZF50" s="63"/>
      <c r="UZG50" s="63"/>
      <c r="UZH50" s="63"/>
      <c r="UZI50" s="63"/>
      <c r="UZJ50" s="63"/>
      <c r="UZK50" s="63"/>
      <c r="UZL50" s="63"/>
      <c r="UZM50" s="63"/>
      <c r="UZN50" s="63"/>
      <c r="UZO50" s="63"/>
      <c r="UZP50" s="63"/>
      <c r="UZQ50" s="63"/>
      <c r="UZR50" s="63"/>
      <c r="UZS50" s="63"/>
      <c r="UZT50" s="63"/>
      <c r="UZU50" s="63"/>
      <c r="UZV50" s="63"/>
      <c r="UZW50" s="63"/>
      <c r="UZX50" s="63"/>
      <c r="UZY50" s="63"/>
      <c r="UZZ50" s="63"/>
      <c r="VAA50" s="63"/>
      <c r="VAB50" s="63"/>
      <c r="VAC50" s="63"/>
      <c r="VAD50" s="63"/>
      <c r="VAE50" s="63"/>
      <c r="VAF50" s="63"/>
      <c r="VAG50" s="63"/>
      <c r="VAH50" s="63"/>
      <c r="VAI50" s="63"/>
      <c r="VAJ50" s="63"/>
      <c r="VAK50" s="63"/>
      <c r="VAL50" s="63"/>
      <c r="VAM50" s="63"/>
      <c r="VAN50" s="63"/>
      <c r="VAO50" s="63"/>
      <c r="VAP50" s="63"/>
      <c r="VAQ50" s="63"/>
      <c r="VAR50" s="63"/>
      <c r="VAS50" s="63"/>
      <c r="VAT50" s="63"/>
      <c r="VAU50" s="63"/>
      <c r="VAV50" s="63"/>
      <c r="VAW50" s="63"/>
      <c r="VAX50" s="63"/>
      <c r="VAY50" s="63"/>
      <c r="VAZ50" s="63"/>
      <c r="VBA50" s="63"/>
      <c r="VBB50" s="63"/>
      <c r="VBC50" s="63"/>
      <c r="VBD50" s="63"/>
      <c r="VBE50" s="63"/>
      <c r="VBF50" s="63"/>
      <c r="VBG50" s="63"/>
      <c r="VBH50" s="63"/>
      <c r="VBI50" s="63"/>
      <c r="VBJ50" s="63"/>
      <c r="VBK50" s="63"/>
      <c r="VBL50" s="63"/>
      <c r="VBM50" s="63"/>
      <c r="VBN50" s="63"/>
      <c r="VBO50" s="63"/>
      <c r="VBP50" s="63"/>
      <c r="VBQ50" s="63"/>
      <c r="VBR50" s="63"/>
      <c r="VBS50" s="63"/>
      <c r="VBT50" s="63"/>
      <c r="VBU50" s="63"/>
      <c r="VBV50" s="63"/>
      <c r="VBW50" s="63"/>
      <c r="VBX50" s="63"/>
      <c r="VBY50" s="63"/>
      <c r="VBZ50" s="63"/>
      <c r="VCA50" s="63"/>
      <c r="VCB50" s="63"/>
      <c r="VCC50" s="63"/>
      <c r="VCD50" s="63"/>
      <c r="VCE50" s="63"/>
      <c r="VCF50" s="63"/>
      <c r="VCG50" s="63"/>
      <c r="VCH50" s="63"/>
      <c r="VCI50" s="63"/>
      <c r="VCJ50" s="63"/>
      <c r="VCK50" s="63"/>
      <c r="VCL50" s="63"/>
      <c r="VCM50" s="63"/>
      <c r="VCN50" s="63"/>
      <c r="VCO50" s="63"/>
      <c r="VCP50" s="63"/>
      <c r="VCQ50" s="63"/>
      <c r="VCR50" s="63"/>
      <c r="VCS50" s="63"/>
      <c r="VCT50" s="63"/>
      <c r="VCU50" s="63"/>
      <c r="VCV50" s="63"/>
      <c r="VCW50" s="63"/>
      <c r="VCX50" s="63"/>
      <c r="VCY50" s="63"/>
      <c r="VCZ50" s="63"/>
      <c r="VDA50" s="63"/>
      <c r="VDB50" s="63"/>
      <c r="VDC50" s="63"/>
      <c r="VDD50" s="63"/>
      <c r="VDE50" s="63"/>
      <c r="VDF50" s="63"/>
      <c r="VDG50" s="63"/>
      <c r="VDH50" s="63"/>
      <c r="VDI50" s="63"/>
      <c r="VDJ50" s="63"/>
      <c r="VDK50" s="63"/>
      <c r="VDL50" s="63"/>
      <c r="VDM50" s="63"/>
      <c r="VDN50" s="63"/>
      <c r="VDO50" s="63"/>
      <c r="VDP50" s="63"/>
      <c r="VDQ50" s="63"/>
      <c r="VDR50" s="63"/>
      <c r="VDS50" s="63"/>
      <c r="VDT50" s="63"/>
      <c r="VDU50" s="63"/>
      <c r="VDV50" s="63"/>
      <c r="VDW50" s="63"/>
      <c r="VDX50" s="63"/>
      <c r="VDY50" s="63"/>
      <c r="VDZ50" s="63"/>
      <c r="VEA50" s="63"/>
      <c r="VEB50" s="63"/>
      <c r="VEC50" s="63"/>
      <c r="VED50" s="63"/>
      <c r="VEE50" s="63"/>
      <c r="VEF50" s="63"/>
      <c r="VEG50" s="63"/>
      <c r="VEH50" s="63"/>
      <c r="VEI50" s="63"/>
      <c r="VEJ50" s="63"/>
      <c r="VEK50" s="63"/>
      <c r="VEL50" s="63"/>
      <c r="VEM50" s="63"/>
      <c r="VEN50" s="63"/>
      <c r="VEO50" s="63"/>
      <c r="VEP50" s="63"/>
      <c r="VEQ50" s="63"/>
      <c r="VER50" s="63"/>
      <c r="VES50" s="63"/>
      <c r="VET50" s="63"/>
      <c r="VEU50" s="63"/>
      <c r="VEV50" s="63"/>
      <c r="VEW50" s="63"/>
      <c r="VEX50" s="63"/>
      <c r="VEY50" s="63"/>
      <c r="VEZ50" s="63"/>
      <c r="VFA50" s="63"/>
      <c r="VFB50" s="63"/>
      <c r="VFC50" s="63"/>
      <c r="VFD50" s="63"/>
      <c r="VFE50" s="63"/>
      <c r="VFF50" s="63"/>
      <c r="VFG50" s="63"/>
      <c r="VFH50" s="63"/>
      <c r="VFI50" s="63"/>
      <c r="VFJ50" s="63"/>
      <c r="VFK50" s="63"/>
      <c r="VFL50" s="63"/>
      <c r="VFM50" s="63"/>
      <c r="VFN50" s="63"/>
      <c r="VFO50" s="63"/>
      <c r="VFP50" s="63"/>
      <c r="VFQ50" s="63"/>
      <c r="VFR50" s="63"/>
      <c r="VFS50" s="63"/>
      <c r="VFT50" s="63"/>
      <c r="VFU50" s="63"/>
      <c r="VFV50" s="63"/>
      <c r="VFW50" s="63"/>
      <c r="VFX50" s="63"/>
      <c r="VFY50" s="63"/>
      <c r="VFZ50" s="63"/>
      <c r="VGA50" s="63"/>
      <c r="VGB50" s="63"/>
      <c r="VGC50" s="63"/>
      <c r="VGD50" s="63"/>
      <c r="VGE50" s="63"/>
      <c r="VGF50" s="63"/>
      <c r="VGG50" s="63"/>
      <c r="VGH50" s="63"/>
      <c r="VGI50" s="63"/>
      <c r="VGJ50" s="63"/>
      <c r="VGK50" s="63"/>
      <c r="VGL50" s="63"/>
      <c r="VGM50" s="63"/>
      <c r="VGN50" s="63"/>
      <c r="VGO50" s="63"/>
      <c r="VGP50" s="63"/>
      <c r="VGQ50" s="63"/>
      <c r="VGR50" s="63"/>
      <c r="VGS50" s="63"/>
      <c r="VGT50" s="63"/>
      <c r="VGU50" s="63"/>
      <c r="VGV50" s="63"/>
      <c r="VGW50" s="63"/>
      <c r="VGX50" s="63"/>
      <c r="VGY50" s="63"/>
      <c r="VGZ50" s="63"/>
      <c r="VHA50" s="63"/>
      <c r="VHB50" s="63"/>
      <c r="VHC50" s="63"/>
      <c r="VHD50" s="63"/>
      <c r="VHE50" s="63"/>
      <c r="VHF50" s="63"/>
      <c r="VHG50" s="63"/>
      <c r="VHH50" s="63"/>
      <c r="VHI50" s="63"/>
      <c r="VHJ50" s="63"/>
      <c r="VHK50" s="63"/>
      <c r="VHL50" s="63"/>
      <c r="VHM50" s="63"/>
      <c r="VHN50" s="63"/>
      <c r="VHO50" s="63"/>
      <c r="VHP50" s="63"/>
      <c r="VHQ50" s="63"/>
      <c r="VHR50" s="63"/>
      <c r="VHS50" s="63"/>
      <c r="VHT50" s="63"/>
      <c r="VHU50" s="63"/>
      <c r="VHV50" s="63"/>
      <c r="VHW50" s="63"/>
      <c r="VHX50" s="63"/>
      <c r="VHY50" s="63"/>
      <c r="VHZ50" s="63"/>
      <c r="VIA50" s="63"/>
      <c r="VIB50" s="63"/>
      <c r="VIC50" s="63"/>
      <c r="VID50" s="63"/>
      <c r="VIE50" s="63"/>
      <c r="VIF50" s="63"/>
      <c r="VIG50" s="63"/>
      <c r="VIH50" s="63"/>
      <c r="VII50" s="63"/>
      <c r="VIJ50" s="63"/>
      <c r="VIK50" s="63"/>
      <c r="VIL50" s="63"/>
      <c r="VIM50" s="63"/>
      <c r="VIN50" s="63"/>
      <c r="VIO50" s="63"/>
      <c r="VIP50" s="63"/>
      <c r="VIQ50" s="63"/>
      <c r="VIR50" s="63"/>
      <c r="VIS50" s="63"/>
      <c r="VIT50" s="63"/>
      <c r="VIU50" s="63"/>
      <c r="VIV50" s="63"/>
      <c r="VIW50" s="63"/>
      <c r="VIX50" s="63"/>
      <c r="VIY50" s="63"/>
      <c r="VIZ50" s="63"/>
      <c r="VJA50" s="63"/>
      <c r="VJB50" s="63"/>
      <c r="VJC50" s="63"/>
      <c r="VJD50" s="63"/>
      <c r="VJE50" s="63"/>
      <c r="VJF50" s="63"/>
      <c r="VJG50" s="63"/>
      <c r="VJH50" s="63"/>
      <c r="VJI50" s="63"/>
      <c r="VJJ50" s="63"/>
      <c r="VJK50" s="63"/>
      <c r="VJL50" s="63"/>
      <c r="VJM50" s="63"/>
      <c r="VJN50" s="63"/>
      <c r="VJO50" s="63"/>
      <c r="VJP50" s="63"/>
      <c r="VJQ50" s="63"/>
      <c r="VJR50" s="63"/>
      <c r="VJS50" s="63"/>
      <c r="VJT50" s="63"/>
      <c r="VJU50" s="63"/>
      <c r="VJV50" s="63"/>
      <c r="VJW50" s="63"/>
      <c r="VJX50" s="63"/>
      <c r="VJY50" s="63"/>
      <c r="VJZ50" s="63"/>
      <c r="VKA50" s="63"/>
      <c r="VKB50" s="63"/>
      <c r="VKC50" s="63"/>
      <c r="VKD50" s="63"/>
      <c r="VKE50" s="63"/>
      <c r="VKF50" s="63"/>
      <c r="VKG50" s="63"/>
      <c r="VKH50" s="63"/>
      <c r="VKI50" s="63"/>
      <c r="VKJ50" s="63"/>
      <c r="VKK50" s="63"/>
      <c r="VKL50" s="63"/>
      <c r="VKM50" s="63"/>
      <c r="VKN50" s="63"/>
      <c r="VKO50" s="63"/>
      <c r="VKP50" s="63"/>
      <c r="VKQ50" s="63"/>
      <c r="VKR50" s="63"/>
      <c r="VKS50" s="63"/>
      <c r="VKT50" s="63"/>
      <c r="VKU50" s="63"/>
      <c r="VKV50" s="63"/>
      <c r="VKW50" s="63"/>
      <c r="VKX50" s="63"/>
      <c r="VKY50" s="63"/>
      <c r="VKZ50" s="63"/>
      <c r="VLA50" s="63"/>
      <c r="VLB50" s="63"/>
      <c r="VLC50" s="63"/>
      <c r="VLD50" s="63"/>
      <c r="VLE50" s="63"/>
      <c r="VLF50" s="63"/>
      <c r="VLG50" s="63"/>
      <c r="VLH50" s="63"/>
      <c r="VLI50" s="63"/>
      <c r="VLJ50" s="63"/>
      <c r="VLK50" s="63"/>
      <c r="VLL50" s="63"/>
      <c r="VLM50" s="63"/>
      <c r="VLN50" s="63"/>
      <c r="VLO50" s="63"/>
      <c r="VLP50" s="63"/>
      <c r="VLQ50" s="63"/>
      <c r="VLR50" s="63"/>
      <c r="VLS50" s="63"/>
      <c r="VLT50" s="63"/>
      <c r="VLU50" s="63"/>
      <c r="VLV50" s="63"/>
      <c r="VLW50" s="63"/>
      <c r="VLX50" s="63"/>
      <c r="VLY50" s="63"/>
      <c r="VLZ50" s="63"/>
      <c r="VMA50" s="63"/>
      <c r="VMB50" s="63"/>
      <c r="VMC50" s="63"/>
      <c r="VMD50" s="63"/>
      <c r="VME50" s="63"/>
      <c r="VMF50" s="63"/>
      <c r="VMG50" s="63"/>
      <c r="VMH50" s="63"/>
      <c r="VMI50" s="63"/>
      <c r="VMJ50" s="63"/>
      <c r="VMK50" s="63"/>
      <c r="VML50" s="63"/>
      <c r="VMM50" s="63"/>
      <c r="VMN50" s="63"/>
      <c r="VMO50" s="63"/>
      <c r="VMP50" s="63"/>
      <c r="VMQ50" s="63"/>
      <c r="VMR50" s="63"/>
      <c r="VMS50" s="63"/>
      <c r="VMT50" s="63"/>
      <c r="VMU50" s="63"/>
      <c r="VMV50" s="63"/>
      <c r="VMW50" s="63"/>
      <c r="VMX50" s="63"/>
      <c r="VMY50" s="63"/>
      <c r="VMZ50" s="63"/>
      <c r="VNA50" s="63"/>
      <c r="VNB50" s="63"/>
      <c r="VNC50" s="63"/>
      <c r="VND50" s="63"/>
      <c r="VNE50" s="63"/>
      <c r="VNF50" s="63"/>
      <c r="VNG50" s="63"/>
      <c r="VNH50" s="63"/>
      <c r="VNI50" s="63"/>
      <c r="VNJ50" s="63"/>
      <c r="VNK50" s="63"/>
      <c r="VNL50" s="63"/>
      <c r="VNM50" s="63"/>
      <c r="VNN50" s="63"/>
      <c r="VNO50" s="63"/>
      <c r="VNP50" s="63"/>
      <c r="VNQ50" s="63"/>
      <c r="VNR50" s="63"/>
      <c r="VNS50" s="63"/>
      <c r="VNT50" s="63"/>
      <c r="VNU50" s="63"/>
      <c r="VNV50" s="63"/>
      <c r="VNW50" s="63"/>
      <c r="VNX50" s="63"/>
      <c r="VNY50" s="63"/>
      <c r="VNZ50" s="63"/>
      <c r="VOA50" s="63"/>
      <c r="VOB50" s="63"/>
      <c r="VOC50" s="63"/>
      <c r="VOD50" s="63"/>
      <c r="VOE50" s="63"/>
      <c r="VOF50" s="63"/>
      <c r="VOG50" s="63"/>
      <c r="VOH50" s="63"/>
      <c r="VOI50" s="63"/>
      <c r="VOJ50" s="63"/>
      <c r="VOK50" s="63"/>
      <c r="VOL50" s="63"/>
      <c r="VOM50" s="63"/>
      <c r="VON50" s="63"/>
      <c r="VOO50" s="63"/>
      <c r="VOP50" s="63"/>
      <c r="VOQ50" s="63"/>
      <c r="VOR50" s="63"/>
      <c r="VOS50" s="63"/>
      <c r="VOT50" s="63"/>
      <c r="VOU50" s="63"/>
      <c r="VOV50" s="63"/>
      <c r="VOW50" s="63"/>
      <c r="VOX50" s="63"/>
      <c r="VOY50" s="63"/>
      <c r="VOZ50" s="63"/>
      <c r="VPA50" s="63"/>
      <c r="VPB50" s="63"/>
      <c r="VPC50" s="63"/>
      <c r="VPD50" s="63"/>
      <c r="VPE50" s="63"/>
      <c r="VPF50" s="63"/>
      <c r="VPG50" s="63"/>
      <c r="VPH50" s="63"/>
      <c r="VPI50" s="63"/>
      <c r="VPJ50" s="63"/>
      <c r="VPK50" s="63"/>
      <c r="VPL50" s="63"/>
      <c r="VPM50" s="63"/>
      <c r="VPN50" s="63"/>
      <c r="VPO50" s="63"/>
      <c r="VPP50" s="63"/>
      <c r="VPQ50" s="63"/>
      <c r="VPR50" s="63"/>
      <c r="VPS50" s="63"/>
      <c r="VPT50" s="63"/>
      <c r="VPU50" s="63"/>
      <c r="VPV50" s="63"/>
      <c r="VPW50" s="63"/>
      <c r="VPX50" s="63"/>
      <c r="VPY50" s="63"/>
      <c r="VPZ50" s="63"/>
      <c r="VQA50" s="63"/>
      <c r="VQB50" s="63"/>
      <c r="VQC50" s="63"/>
      <c r="VQD50" s="63"/>
      <c r="VQE50" s="63"/>
      <c r="VQF50" s="63"/>
      <c r="VQG50" s="63"/>
      <c r="VQH50" s="63"/>
      <c r="VQI50" s="63"/>
      <c r="VQJ50" s="63"/>
      <c r="VQK50" s="63"/>
      <c r="VQL50" s="63"/>
      <c r="VQM50" s="63"/>
      <c r="VQN50" s="63"/>
      <c r="VQO50" s="63"/>
      <c r="VQP50" s="63"/>
      <c r="VQQ50" s="63"/>
      <c r="VQR50" s="63"/>
      <c r="VQS50" s="63"/>
      <c r="VQT50" s="63"/>
      <c r="VQU50" s="63"/>
      <c r="VQV50" s="63"/>
      <c r="VQW50" s="63"/>
      <c r="VQX50" s="63"/>
      <c r="VQY50" s="63"/>
      <c r="VQZ50" s="63"/>
      <c r="VRA50" s="63"/>
      <c r="VRB50" s="63"/>
      <c r="VRC50" s="63"/>
      <c r="VRD50" s="63"/>
      <c r="VRE50" s="63"/>
      <c r="VRF50" s="63"/>
      <c r="VRG50" s="63"/>
      <c r="VRH50" s="63"/>
      <c r="VRI50" s="63"/>
      <c r="VRJ50" s="63"/>
      <c r="VRK50" s="63"/>
      <c r="VRL50" s="63"/>
      <c r="VRM50" s="63"/>
      <c r="VRN50" s="63"/>
      <c r="VRO50" s="63"/>
      <c r="VRP50" s="63"/>
      <c r="VRQ50" s="63"/>
      <c r="VRR50" s="63"/>
      <c r="VRS50" s="63"/>
      <c r="VRT50" s="63"/>
      <c r="VRU50" s="63"/>
      <c r="VRV50" s="63"/>
      <c r="VRW50" s="63"/>
      <c r="VRX50" s="63"/>
      <c r="VRY50" s="63"/>
      <c r="VRZ50" s="63"/>
      <c r="VSA50" s="63"/>
      <c r="VSB50" s="63"/>
      <c r="VSC50" s="63"/>
      <c r="VSD50" s="63"/>
      <c r="VSE50" s="63"/>
      <c r="VSF50" s="63"/>
      <c r="VSG50" s="63"/>
      <c r="VSH50" s="63"/>
      <c r="VSI50" s="63"/>
      <c r="VSJ50" s="63"/>
      <c r="VSK50" s="63"/>
      <c r="VSL50" s="63"/>
      <c r="VSM50" s="63"/>
      <c r="VSN50" s="63"/>
      <c r="VSO50" s="63"/>
      <c r="VSP50" s="63"/>
      <c r="VSQ50" s="63"/>
      <c r="VSR50" s="63"/>
      <c r="VSS50" s="63"/>
      <c r="VST50" s="63"/>
      <c r="VSU50" s="63"/>
      <c r="VSV50" s="63"/>
      <c r="VSW50" s="63"/>
      <c r="VSX50" s="63"/>
      <c r="VSY50" s="63"/>
      <c r="VSZ50" s="63"/>
      <c r="VTA50" s="63"/>
      <c r="VTB50" s="63"/>
      <c r="VTC50" s="63"/>
      <c r="VTD50" s="63"/>
      <c r="VTE50" s="63"/>
      <c r="VTF50" s="63"/>
      <c r="VTG50" s="63"/>
      <c r="VTH50" s="63"/>
      <c r="VTI50" s="63"/>
      <c r="VTJ50" s="63"/>
      <c r="VTK50" s="63"/>
      <c r="VTL50" s="63"/>
      <c r="VTM50" s="63"/>
      <c r="VTN50" s="63"/>
      <c r="VTO50" s="63"/>
      <c r="VTP50" s="63"/>
      <c r="VTQ50" s="63"/>
      <c r="VTR50" s="63"/>
      <c r="VTS50" s="63"/>
      <c r="VTT50" s="63"/>
      <c r="VTU50" s="63"/>
      <c r="VTV50" s="63"/>
      <c r="VTW50" s="63"/>
      <c r="VTX50" s="63"/>
      <c r="VTY50" s="63"/>
      <c r="VTZ50" s="63"/>
      <c r="VUA50" s="63"/>
      <c r="VUB50" s="63"/>
      <c r="VUC50" s="63"/>
      <c r="VUD50" s="63"/>
      <c r="VUE50" s="63"/>
      <c r="VUF50" s="63"/>
      <c r="VUG50" s="63"/>
      <c r="VUH50" s="63"/>
      <c r="VUI50" s="63"/>
      <c r="VUJ50" s="63"/>
      <c r="VUK50" s="63"/>
      <c r="VUL50" s="63"/>
      <c r="VUM50" s="63"/>
      <c r="VUN50" s="63"/>
      <c r="VUO50" s="63"/>
      <c r="VUP50" s="63"/>
      <c r="VUQ50" s="63"/>
      <c r="VUR50" s="63"/>
      <c r="VUS50" s="63"/>
      <c r="VUT50" s="63"/>
      <c r="VUU50" s="63"/>
      <c r="VUV50" s="63"/>
      <c r="VUW50" s="63"/>
      <c r="VUX50" s="63"/>
      <c r="VUY50" s="63"/>
      <c r="VUZ50" s="63"/>
      <c r="VVA50" s="63"/>
      <c r="VVB50" s="63"/>
      <c r="VVC50" s="63"/>
      <c r="VVD50" s="63"/>
      <c r="VVE50" s="63"/>
      <c r="VVF50" s="63"/>
      <c r="VVG50" s="63"/>
      <c r="VVH50" s="63"/>
      <c r="VVI50" s="63"/>
      <c r="VVJ50" s="63"/>
      <c r="VVK50" s="63"/>
      <c r="VVL50" s="63"/>
      <c r="VVM50" s="63"/>
      <c r="VVN50" s="63"/>
      <c r="VVO50" s="63"/>
      <c r="VVP50" s="63"/>
      <c r="VVQ50" s="63"/>
      <c r="VVR50" s="63"/>
      <c r="VVS50" s="63"/>
      <c r="VVT50" s="63"/>
      <c r="VVU50" s="63"/>
      <c r="VVV50" s="63"/>
      <c r="VVW50" s="63"/>
      <c r="VVX50" s="63"/>
      <c r="VVY50" s="63"/>
      <c r="VVZ50" s="63"/>
      <c r="VWA50" s="63"/>
      <c r="VWB50" s="63"/>
      <c r="VWC50" s="63"/>
      <c r="VWD50" s="63"/>
      <c r="VWE50" s="63"/>
      <c r="VWF50" s="63"/>
      <c r="VWG50" s="63"/>
      <c r="VWH50" s="63"/>
      <c r="VWI50" s="63"/>
      <c r="VWJ50" s="63"/>
      <c r="VWK50" s="63"/>
      <c r="VWL50" s="63"/>
      <c r="VWM50" s="63"/>
      <c r="VWN50" s="63"/>
      <c r="VWO50" s="63"/>
      <c r="VWP50" s="63"/>
      <c r="VWQ50" s="63"/>
      <c r="VWR50" s="63"/>
      <c r="VWS50" s="63"/>
      <c r="VWT50" s="63"/>
      <c r="VWU50" s="63"/>
      <c r="VWV50" s="63"/>
      <c r="VWW50" s="63"/>
      <c r="VWX50" s="63"/>
      <c r="VWY50" s="63"/>
      <c r="VWZ50" s="63"/>
      <c r="VXA50" s="63"/>
      <c r="VXB50" s="63"/>
      <c r="VXC50" s="63"/>
      <c r="VXD50" s="63"/>
      <c r="VXE50" s="63"/>
      <c r="VXF50" s="63"/>
      <c r="VXG50" s="63"/>
      <c r="VXH50" s="63"/>
      <c r="VXI50" s="63"/>
      <c r="VXJ50" s="63"/>
      <c r="VXK50" s="63"/>
      <c r="VXL50" s="63"/>
      <c r="VXM50" s="63"/>
      <c r="VXN50" s="63"/>
      <c r="VXO50" s="63"/>
      <c r="VXP50" s="63"/>
      <c r="VXQ50" s="63"/>
      <c r="VXR50" s="63"/>
      <c r="VXS50" s="63"/>
      <c r="VXT50" s="63"/>
      <c r="VXU50" s="63"/>
      <c r="VXV50" s="63"/>
      <c r="VXW50" s="63"/>
      <c r="VXX50" s="63"/>
      <c r="VXY50" s="63"/>
      <c r="VXZ50" s="63"/>
      <c r="VYA50" s="63"/>
      <c r="VYB50" s="63"/>
      <c r="VYC50" s="63"/>
      <c r="VYD50" s="63"/>
      <c r="VYE50" s="63"/>
      <c r="VYF50" s="63"/>
      <c r="VYG50" s="63"/>
      <c r="VYH50" s="63"/>
      <c r="VYI50" s="63"/>
      <c r="VYJ50" s="63"/>
      <c r="VYK50" s="63"/>
      <c r="VYL50" s="63"/>
      <c r="VYM50" s="63"/>
      <c r="VYN50" s="63"/>
      <c r="VYO50" s="63"/>
      <c r="VYP50" s="63"/>
      <c r="VYQ50" s="63"/>
      <c r="VYR50" s="63"/>
      <c r="VYS50" s="63"/>
      <c r="VYT50" s="63"/>
      <c r="VYU50" s="63"/>
      <c r="VYV50" s="63"/>
      <c r="VYW50" s="63"/>
      <c r="VYX50" s="63"/>
      <c r="VYY50" s="63"/>
      <c r="VYZ50" s="63"/>
      <c r="VZA50" s="63"/>
      <c r="VZB50" s="63"/>
      <c r="VZC50" s="63"/>
      <c r="VZD50" s="63"/>
      <c r="VZE50" s="63"/>
      <c r="VZF50" s="63"/>
      <c r="VZG50" s="63"/>
      <c r="VZH50" s="63"/>
      <c r="VZI50" s="63"/>
      <c r="VZJ50" s="63"/>
      <c r="VZK50" s="63"/>
      <c r="VZL50" s="63"/>
      <c r="VZM50" s="63"/>
      <c r="VZN50" s="63"/>
      <c r="VZO50" s="63"/>
      <c r="VZP50" s="63"/>
      <c r="VZQ50" s="63"/>
      <c r="VZR50" s="63"/>
      <c r="VZS50" s="63"/>
      <c r="VZT50" s="63"/>
      <c r="VZU50" s="63"/>
      <c r="VZV50" s="63"/>
      <c r="VZW50" s="63"/>
      <c r="VZX50" s="63"/>
      <c r="VZY50" s="63"/>
      <c r="VZZ50" s="63"/>
      <c r="WAA50" s="63"/>
      <c r="WAB50" s="63"/>
      <c r="WAC50" s="63"/>
      <c r="WAD50" s="63"/>
      <c r="WAE50" s="63"/>
      <c r="WAF50" s="63"/>
      <c r="WAG50" s="63"/>
      <c r="WAH50" s="63"/>
      <c r="WAI50" s="63"/>
      <c r="WAJ50" s="63"/>
      <c r="WAK50" s="63"/>
      <c r="WAL50" s="63"/>
      <c r="WAM50" s="63"/>
      <c r="WAN50" s="63"/>
      <c r="WAO50" s="63"/>
      <c r="WAP50" s="63"/>
      <c r="WAQ50" s="63"/>
      <c r="WAR50" s="63"/>
      <c r="WAS50" s="63"/>
      <c r="WAT50" s="63"/>
      <c r="WAU50" s="63"/>
      <c r="WAV50" s="63"/>
      <c r="WAW50" s="63"/>
      <c r="WAX50" s="63"/>
      <c r="WAY50" s="63"/>
      <c r="WAZ50" s="63"/>
      <c r="WBA50" s="63"/>
      <c r="WBB50" s="63"/>
      <c r="WBC50" s="63"/>
      <c r="WBD50" s="63"/>
      <c r="WBE50" s="63"/>
      <c r="WBF50" s="63"/>
      <c r="WBG50" s="63"/>
      <c r="WBH50" s="63"/>
      <c r="WBI50" s="63"/>
      <c r="WBJ50" s="63"/>
      <c r="WBK50" s="63"/>
      <c r="WBL50" s="63"/>
      <c r="WBM50" s="63"/>
      <c r="WBN50" s="63"/>
      <c r="WBO50" s="63"/>
      <c r="WBP50" s="63"/>
      <c r="WBQ50" s="63"/>
      <c r="WBR50" s="63"/>
      <c r="WBS50" s="63"/>
      <c r="WBT50" s="63"/>
      <c r="WBU50" s="63"/>
      <c r="WBV50" s="63"/>
      <c r="WBW50" s="63"/>
      <c r="WBX50" s="63"/>
      <c r="WBY50" s="63"/>
      <c r="WBZ50" s="63"/>
      <c r="WCA50" s="63"/>
      <c r="WCB50" s="63"/>
      <c r="WCC50" s="63"/>
      <c r="WCD50" s="63"/>
      <c r="WCE50" s="63"/>
      <c r="WCF50" s="63"/>
      <c r="WCG50" s="63"/>
      <c r="WCH50" s="63"/>
      <c r="WCI50" s="63"/>
      <c r="WCJ50" s="63"/>
      <c r="WCK50" s="63"/>
      <c r="WCL50" s="63"/>
      <c r="WCM50" s="63"/>
      <c r="WCN50" s="63"/>
      <c r="WCO50" s="63"/>
      <c r="WCP50" s="63"/>
      <c r="WCQ50" s="63"/>
      <c r="WCR50" s="63"/>
      <c r="WCS50" s="63"/>
      <c r="WCT50" s="63"/>
      <c r="WCU50" s="63"/>
      <c r="WCV50" s="63"/>
      <c r="WCW50" s="63"/>
      <c r="WCX50" s="63"/>
      <c r="WCY50" s="63"/>
      <c r="WCZ50" s="63"/>
      <c r="WDA50" s="63"/>
      <c r="WDB50" s="63"/>
      <c r="WDC50" s="63"/>
      <c r="WDD50" s="63"/>
      <c r="WDE50" s="63"/>
      <c r="WDF50" s="63"/>
      <c r="WDG50" s="63"/>
      <c r="WDH50" s="63"/>
      <c r="WDI50" s="63"/>
      <c r="WDJ50" s="63"/>
      <c r="WDK50" s="63"/>
      <c r="WDL50" s="63"/>
      <c r="WDM50" s="63"/>
      <c r="WDN50" s="63"/>
      <c r="WDO50" s="63"/>
      <c r="WDP50" s="63"/>
      <c r="WDQ50" s="63"/>
      <c r="WDR50" s="63"/>
      <c r="WDS50" s="63"/>
      <c r="WDT50" s="63"/>
      <c r="WDU50" s="63"/>
      <c r="WDV50" s="63"/>
      <c r="WDW50" s="63"/>
      <c r="WDX50" s="63"/>
      <c r="WDY50" s="63"/>
      <c r="WDZ50" s="63"/>
      <c r="WEA50" s="63"/>
      <c r="WEB50" s="63"/>
      <c r="WEC50" s="63"/>
      <c r="WED50" s="63"/>
      <c r="WEE50" s="63"/>
      <c r="WEF50" s="63"/>
      <c r="WEG50" s="63"/>
      <c r="WEH50" s="63"/>
      <c r="WEI50" s="63"/>
      <c r="WEJ50" s="63"/>
      <c r="WEK50" s="63"/>
      <c r="WEL50" s="63"/>
      <c r="WEM50" s="63"/>
      <c r="WEN50" s="63"/>
      <c r="WEO50" s="63"/>
      <c r="WEP50" s="63"/>
      <c r="WEQ50" s="63"/>
      <c r="WER50" s="63"/>
      <c r="WES50" s="63"/>
      <c r="WET50" s="63"/>
      <c r="WEU50" s="63"/>
      <c r="WEV50" s="63"/>
      <c r="WEW50" s="63"/>
      <c r="WEX50" s="63"/>
      <c r="WEY50" s="63"/>
      <c r="WEZ50" s="63"/>
      <c r="WFA50" s="63"/>
      <c r="WFB50" s="63"/>
      <c r="WFC50" s="63"/>
      <c r="WFD50" s="63"/>
      <c r="WFE50" s="63"/>
      <c r="WFF50" s="63"/>
      <c r="WFG50" s="63"/>
      <c r="WFH50" s="63"/>
      <c r="WFI50" s="63"/>
      <c r="WFJ50" s="63"/>
      <c r="WFK50" s="63"/>
      <c r="WFL50" s="63"/>
      <c r="WFM50" s="63"/>
      <c r="WFN50" s="63"/>
      <c r="WFO50" s="63"/>
      <c r="WFP50" s="63"/>
      <c r="WFQ50" s="63"/>
      <c r="WFR50" s="63"/>
      <c r="WFS50" s="63"/>
      <c r="WFT50" s="63"/>
      <c r="WFU50" s="63"/>
      <c r="WFV50" s="63"/>
      <c r="WFW50" s="63"/>
      <c r="WFX50" s="63"/>
      <c r="WFY50" s="63"/>
      <c r="WFZ50" s="63"/>
      <c r="WGA50" s="63"/>
      <c r="WGB50" s="63"/>
      <c r="WGC50" s="63"/>
      <c r="WGD50" s="63"/>
      <c r="WGE50" s="63"/>
      <c r="WGF50" s="63"/>
      <c r="WGG50" s="63"/>
      <c r="WGH50" s="63"/>
      <c r="WGI50" s="63"/>
      <c r="WGJ50" s="63"/>
      <c r="WGK50" s="63"/>
      <c r="WGL50" s="63"/>
      <c r="WGM50" s="63"/>
      <c r="WGN50" s="63"/>
      <c r="WGO50" s="63"/>
      <c r="WGP50" s="63"/>
      <c r="WGQ50" s="63"/>
      <c r="WGR50" s="63"/>
      <c r="WGS50" s="63"/>
      <c r="WGT50" s="63"/>
      <c r="WGU50" s="63"/>
      <c r="WGV50" s="63"/>
      <c r="WGW50" s="63"/>
      <c r="WGX50" s="63"/>
      <c r="WGY50" s="63"/>
      <c r="WGZ50" s="63"/>
      <c r="WHA50" s="63"/>
      <c r="WHB50" s="63"/>
      <c r="WHC50" s="63"/>
      <c r="WHD50" s="63"/>
      <c r="WHE50" s="63"/>
      <c r="WHF50" s="63"/>
      <c r="WHG50" s="63"/>
      <c r="WHH50" s="63"/>
      <c r="WHI50" s="63"/>
      <c r="WHJ50" s="63"/>
      <c r="WHK50" s="63"/>
      <c r="WHL50" s="63"/>
      <c r="WHM50" s="63"/>
      <c r="WHN50" s="63"/>
      <c r="WHO50" s="63"/>
      <c r="WHP50" s="63"/>
      <c r="WHQ50" s="63"/>
      <c r="WHR50" s="63"/>
      <c r="WHS50" s="63"/>
      <c r="WHT50" s="63"/>
      <c r="WHU50" s="63"/>
      <c r="WHV50" s="63"/>
      <c r="WHW50" s="63"/>
      <c r="WHX50" s="63"/>
      <c r="WHY50" s="63"/>
      <c r="WHZ50" s="63"/>
      <c r="WIA50" s="63"/>
      <c r="WIB50" s="63"/>
      <c r="WIC50" s="63"/>
      <c r="WID50" s="63"/>
      <c r="WIE50" s="63"/>
      <c r="WIF50" s="63"/>
      <c r="WIG50" s="63"/>
      <c r="WIH50" s="63"/>
      <c r="WII50" s="63"/>
      <c r="WIJ50" s="63"/>
      <c r="WIK50" s="63"/>
      <c r="WIL50" s="63"/>
      <c r="WIM50" s="63"/>
      <c r="WIN50" s="63"/>
      <c r="WIO50" s="63"/>
      <c r="WIP50" s="63"/>
      <c r="WIQ50" s="63"/>
      <c r="WIR50" s="63"/>
      <c r="WIS50" s="63"/>
      <c r="WIT50" s="63"/>
      <c r="WIU50" s="63"/>
      <c r="WIV50" s="63"/>
      <c r="WIW50" s="63"/>
      <c r="WIX50" s="63"/>
      <c r="WIY50" s="63"/>
      <c r="WIZ50" s="63"/>
      <c r="WJA50" s="63"/>
      <c r="WJB50" s="63"/>
      <c r="WJC50" s="63"/>
      <c r="WJD50" s="63"/>
      <c r="WJE50" s="63"/>
      <c r="WJF50" s="63"/>
      <c r="WJG50" s="63"/>
      <c r="WJH50" s="63"/>
      <c r="WJI50" s="63"/>
      <c r="WJJ50" s="63"/>
      <c r="WJK50" s="63"/>
      <c r="WJL50" s="63"/>
      <c r="WJM50" s="63"/>
      <c r="WJN50" s="63"/>
      <c r="WJO50" s="63"/>
      <c r="WJP50" s="63"/>
      <c r="WJQ50" s="63"/>
      <c r="WJR50" s="63"/>
      <c r="WJS50" s="63"/>
      <c r="WJT50" s="63"/>
      <c r="WJU50" s="63"/>
      <c r="WJV50" s="63"/>
      <c r="WJW50" s="63"/>
      <c r="WJX50" s="63"/>
      <c r="WJY50" s="63"/>
      <c r="WJZ50" s="63"/>
      <c r="WKA50" s="63"/>
      <c r="WKB50" s="63"/>
      <c r="WKC50" s="63"/>
      <c r="WKD50" s="63"/>
      <c r="WKE50" s="63"/>
      <c r="WKF50" s="63"/>
      <c r="WKG50" s="63"/>
      <c r="WKH50" s="63"/>
      <c r="WKI50" s="63"/>
      <c r="WKJ50" s="63"/>
      <c r="WKK50" s="63"/>
      <c r="WKL50" s="63"/>
      <c r="WKM50" s="63"/>
      <c r="WKN50" s="63"/>
      <c r="WKO50" s="63"/>
      <c r="WKP50" s="63"/>
      <c r="WKQ50" s="63"/>
      <c r="WKR50" s="63"/>
      <c r="WKS50" s="63"/>
      <c r="WKT50" s="63"/>
      <c r="WKU50" s="63"/>
      <c r="WKV50" s="63"/>
      <c r="WKW50" s="63"/>
      <c r="WKX50" s="63"/>
      <c r="WKY50" s="63"/>
      <c r="WKZ50" s="63"/>
      <c r="WLA50" s="63"/>
      <c r="WLB50" s="63"/>
      <c r="WLC50" s="63"/>
      <c r="WLD50" s="63"/>
      <c r="WLE50" s="63"/>
      <c r="WLF50" s="63"/>
      <c r="WLG50" s="63"/>
      <c r="WLH50" s="63"/>
      <c r="WLI50" s="63"/>
      <c r="WLJ50" s="63"/>
      <c r="WLK50" s="63"/>
      <c r="WLL50" s="63"/>
      <c r="WLM50" s="63"/>
      <c r="WLN50" s="63"/>
      <c r="WLO50" s="63"/>
      <c r="WLP50" s="63"/>
      <c r="WLQ50" s="63"/>
      <c r="WLR50" s="63"/>
      <c r="WLS50" s="63"/>
      <c r="WLT50" s="63"/>
      <c r="WLU50" s="63"/>
      <c r="WLV50" s="63"/>
      <c r="WLW50" s="63"/>
      <c r="WLX50" s="63"/>
      <c r="WLY50" s="63"/>
      <c r="WLZ50" s="63"/>
      <c r="WMA50" s="63"/>
      <c r="WMB50" s="63"/>
      <c r="WMC50" s="63"/>
      <c r="WMD50" s="63"/>
      <c r="WME50" s="63"/>
      <c r="WMF50" s="63"/>
      <c r="WMG50" s="63"/>
      <c r="WMH50" s="63"/>
      <c r="WMI50" s="63"/>
      <c r="WMJ50" s="63"/>
      <c r="WMK50" s="63"/>
      <c r="WML50" s="63"/>
      <c r="WMM50" s="63"/>
      <c r="WMN50" s="63"/>
      <c r="WMO50" s="63"/>
      <c r="WMP50" s="63"/>
      <c r="WMQ50" s="63"/>
      <c r="WMR50" s="63"/>
      <c r="WMS50" s="63"/>
      <c r="WMT50" s="63"/>
      <c r="WMU50" s="63"/>
      <c r="WMV50" s="63"/>
      <c r="WMW50" s="63"/>
      <c r="WMX50" s="63"/>
      <c r="WMY50" s="63"/>
      <c r="WMZ50" s="63"/>
      <c r="WNA50" s="63"/>
      <c r="WNB50" s="63"/>
      <c r="WNC50" s="63"/>
      <c r="WND50" s="63"/>
      <c r="WNE50" s="63"/>
      <c r="WNF50" s="63"/>
      <c r="WNG50" s="63"/>
      <c r="WNH50" s="63"/>
      <c r="WNI50" s="63"/>
      <c r="WNJ50" s="63"/>
      <c r="WNK50" s="63"/>
      <c r="WNL50" s="63"/>
      <c r="WNM50" s="63"/>
      <c r="WNN50" s="63"/>
      <c r="WNO50" s="63"/>
      <c r="WNP50" s="63"/>
      <c r="WNQ50" s="63"/>
      <c r="WNR50" s="63"/>
      <c r="WNS50" s="63"/>
      <c r="WNT50" s="63"/>
      <c r="WNU50" s="63"/>
      <c r="WNV50" s="63"/>
      <c r="WNW50" s="63"/>
      <c r="WNX50" s="63"/>
      <c r="WNY50" s="63"/>
      <c r="WNZ50" s="63"/>
      <c r="WOA50" s="63"/>
      <c r="WOB50" s="63"/>
      <c r="WOC50" s="63"/>
      <c r="WOD50" s="63"/>
      <c r="WOE50" s="63"/>
      <c r="WOF50" s="63"/>
      <c r="WOG50" s="63"/>
      <c r="WOH50" s="63"/>
      <c r="WOI50" s="63"/>
      <c r="WOJ50" s="63"/>
      <c r="WOK50" s="63"/>
      <c r="WOL50" s="63"/>
      <c r="WOM50" s="63"/>
      <c r="WON50" s="63"/>
      <c r="WOO50" s="63"/>
      <c r="WOP50" s="63"/>
      <c r="WOQ50" s="63"/>
      <c r="WOR50" s="63"/>
      <c r="WOS50" s="63"/>
      <c r="WOT50" s="63"/>
      <c r="WOU50" s="63"/>
      <c r="WOV50" s="63"/>
      <c r="WOW50" s="63"/>
      <c r="WOX50" s="63"/>
      <c r="WOY50" s="63"/>
      <c r="WOZ50" s="63"/>
      <c r="WPA50" s="63"/>
      <c r="WPB50" s="63"/>
      <c r="WPC50" s="63"/>
      <c r="WPD50" s="63"/>
      <c r="WPE50" s="63"/>
      <c r="WPF50" s="63"/>
      <c r="WPG50" s="63"/>
      <c r="WPH50" s="63"/>
      <c r="WPI50" s="63"/>
      <c r="WPJ50" s="63"/>
      <c r="WPK50" s="63"/>
      <c r="WPL50" s="63"/>
      <c r="WPM50" s="63"/>
      <c r="WPN50" s="63"/>
      <c r="WPO50" s="63"/>
      <c r="WPP50" s="63"/>
      <c r="WPQ50" s="63"/>
      <c r="WPR50" s="63"/>
      <c r="WPS50" s="63"/>
      <c r="WPT50" s="63"/>
      <c r="WPU50" s="63"/>
      <c r="WPV50" s="63"/>
      <c r="WPW50" s="63"/>
      <c r="WPX50" s="63"/>
      <c r="WPY50" s="63"/>
      <c r="WPZ50" s="63"/>
      <c r="WQA50" s="63"/>
      <c r="WQB50" s="63"/>
      <c r="WQC50" s="63"/>
      <c r="WQD50" s="63"/>
      <c r="WQE50" s="63"/>
      <c r="WQF50" s="63"/>
      <c r="WQG50" s="63"/>
      <c r="WQH50" s="63"/>
      <c r="WQI50" s="63"/>
      <c r="WQJ50" s="63"/>
      <c r="WQK50" s="63"/>
      <c r="WQL50" s="63"/>
      <c r="WQM50" s="63"/>
      <c r="WQN50" s="63"/>
      <c r="WQO50" s="63"/>
      <c r="WQP50" s="63"/>
      <c r="WQQ50" s="63"/>
      <c r="WQR50" s="63"/>
      <c r="WQS50" s="63"/>
      <c r="WQT50" s="63"/>
      <c r="WQU50" s="63"/>
      <c r="WQV50" s="63"/>
      <c r="WQW50" s="63"/>
      <c r="WQX50" s="63"/>
      <c r="WQY50" s="63"/>
      <c r="WQZ50" s="63"/>
      <c r="WRA50" s="63"/>
      <c r="WRB50" s="63"/>
      <c r="WRC50" s="63"/>
      <c r="WRD50" s="63"/>
      <c r="WRE50" s="63"/>
      <c r="WRF50" s="63"/>
      <c r="WRG50" s="63"/>
      <c r="WRH50" s="63"/>
      <c r="WRI50" s="63"/>
      <c r="WRJ50" s="63"/>
      <c r="WRK50" s="63"/>
      <c r="WRL50" s="63"/>
      <c r="WRM50" s="63"/>
      <c r="WRN50" s="63"/>
      <c r="WRO50" s="63"/>
      <c r="WRP50" s="63"/>
      <c r="WRQ50" s="63"/>
      <c r="WRR50" s="63"/>
      <c r="WRS50" s="63"/>
      <c r="WRT50" s="63"/>
      <c r="WRU50" s="63"/>
      <c r="WRV50" s="63"/>
      <c r="WRW50" s="63"/>
      <c r="WRX50" s="63"/>
      <c r="WRY50" s="63"/>
      <c r="WRZ50" s="63"/>
      <c r="WSA50" s="63"/>
      <c r="WSB50" s="63"/>
      <c r="WSC50" s="63"/>
      <c r="WSD50" s="63"/>
      <c r="WSE50" s="63"/>
      <c r="WSF50" s="63"/>
      <c r="WSG50" s="63"/>
      <c r="WSH50" s="63"/>
      <c r="WSI50" s="63"/>
      <c r="WSJ50" s="63"/>
      <c r="WSK50" s="63"/>
      <c r="WSL50" s="63"/>
      <c r="WSM50" s="63"/>
      <c r="WSN50" s="63"/>
      <c r="WSO50" s="63"/>
      <c r="WSP50" s="63"/>
      <c r="WSQ50" s="63"/>
      <c r="WSR50" s="63"/>
      <c r="WSS50" s="63"/>
      <c r="WST50" s="63"/>
      <c r="WSU50" s="63"/>
      <c r="WSV50" s="63"/>
      <c r="WSW50" s="63"/>
      <c r="WSX50" s="63"/>
      <c r="WSY50" s="63"/>
      <c r="WSZ50" s="63"/>
      <c r="WTA50" s="63"/>
      <c r="WTB50" s="63"/>
      <c r="WTC50" s="63"/>
      <c r="WTD50" s="63"/>
      <c r="WTE50" s="63"/>
      <c r="WTF50" s="63"/>
      <c r="WTG50" s="63"/>
      <c r="WTH50" s="63"/>
      <c r="WTI50" s="63"/>
      <c r="WTJ50" s="63"/>
      <c r="WTK50" s="63"/>
      <c r="WTL50" s="63"/>
      <c r="WTM50" s="63"/>
      <c r="WTN50" s="63"/>
      <c r="WTO50" s="63"/>
      <c r="WTP50" s="63"/>
      <c r="WTQ50" s="63"/>
      <c r="WTR50" s="63"/>
      <c r="WTS50" s="63"/>
      <c r="WTT50" s="63"/>
      <c r="WTU50" s="63"/>
      <c r="WTV50" s="63"/>
      <c r="WTW50" s="63"/>
      <c r="WTX50" s="63"/>
      <c r="WTY50" s="63"/>
      <c r="WTZ50" s="63"/>
      <c r="WUA50" s="63"/>
      <c r="WUB50" s="63"/>
      <c r="WUC50" s="63"/>
      <c r="WUD50" s="63"/>
      <c r="WUE50" s="63"/>
      <c r="WUF50" s="63"/>
      <c r="WUG50" s="63"/>
      <c r="WUH50" s="63"/>
      <c r="WUI50" s="63"/>
      <c r="WUJ50" s="63"/>
      <c r="WUK50" s="63"/>
      <c r="WUL50" s="63"/>
      <c r="WUM50" s="63"/>
      <c r="WUN50" s="63"/>
      <c r="WUO50" s="63"/>
      <c r="WUP50" s="63"/>
      <c r="WUQ50" s="63"/>
      <c r="WUR50" s="63"/>
      <c r="WUS50" s="63"/>
      <c r="WUT50" s="63"/>
      <c r="WUU50" s="63"/>
      <c r="WUV50" s="63"/>
      <c r="WUW50" s="63"/>
      <c r="WUX50" s="63"/>
      <c r="WUY50" s="63"/>
      <c r="WUZ50" s="63"/>
      <c r="WVA50" s="63"/>
      <c r="WVB50" s="63"/>
      <c r="WVC50" s="63"/>
      <c r="WVD50" s="63"/>
      <c r="WVE50" s="63"/>
      <c r="WVF50" s="63"/>
      <c r="WVG50" s="63"/>
      <c r="WVH50" s="63"/>
      <c r="WVI50" s="63"/>
      <c r="WVJ50" s="63"/>
      <c r="WVK50" s="63"/>
      <c r="WVL50" s="63"/>
      <c r="WVM50" s="63"/>
      <c r="WVN50" s="63"/>
      <c r="WVO50" s="63"/>
      <c r="WVP50" s="63"/>
      <c r="WVQ50" s="63"/>
      <c r="WVR50" s="63"/>
      <c r="WVS50" s="63"/>
      <c r="WVT50" s="63"/>
      <c r="WVU50" s="63"/>
      <c r="WVV50" s="63"/>
      <c r="WVW50" s="63"/>
      <c r="WVX50" s="63"/>
      <c r="WVY50" s="63"/>
      <c r="WVZ50" s="63"/>
      <c r="WWA50" s="63"/>
      <c r="WWB50" s="63"/>
      <c r="WWC50" s="63"/>
      <c r="WWD50" s="63"/>
      <c r="WWE50" s="63"/>
      <c r="WWF50" s="63"/>
      <c r="WWG50" s="63"/>
      <c r="WWH50" s="63"/>
      <c r="WWI50" s="63"/>
      <c r="WWJ50" s="63"/>
      <c r="WWK50" s="63"/>
      <c r="WWL50" s="63"/>
      <c r="WWM50" s="63"/>
      <c r="WWN50" s="63"/>
      <c r="WWO50" s="63"/>
      <c r="WWP50" s="63"/>
      <c r="WWQ50" s="63"/>
      <c r="WWR50" s="63"/>
      <c r="WWS50" s="63"/>
      <c r="WWT50" s="63"/>
      <c r="WWU50" s="63"/>
      <c r="WWV50" s="63"/>
      <c r="WWW50" s="63"/>
      <c r="WWX50" s="63"/>
      <c r="WWY50" s="63"/>
      <c r="WWZ50" s="63"/>
      <c r="WXA50" s="63"/>
      <c r="WXB50" s="63"/>
      <c r="WXC50" s="63"/>
      <c r="WXD50" s="63"/>
      <c r="WXE50" s="63"/>
      <c r="WXF50" s="63"/>
      <c r="WXG50" s="63"/>
      <c r="WXH50" s="63"/>
      <c r="WXI50" s="63"/>
      <c r="WXJ50" s="63"/>
      <c r="WXK50" s="63"/>
      <c r="WXL50" s="63"/>
      <c r="WXM50" s="63"/>
      <c r="WXN50" s="63"/>
      <c r="WXO50" s="63"/>
      <c r="WXP50" s="63"/>
      <c r="WXQ50" s="63"/>
      <c r="WXR50" s="63"/>
      <c r="WXS50" s="63"/>
      <c r="WXT50" s="63"/>
      <c r="WXU50" s="63"/>
      <c r="WXV50" s="63"/>
      <c r="WXW50" s="63"/>
      <c r="WXX50" s="63"/>
      <c r="WXY50" s="63"/>
      <c r="WXZ50" s="63"/>
      <c r="WYA50" s="63"/>
      <c r="WYB50" s="63"/>
      <c r="WYC50" s="63"/>
      <c r="WYD50" s="63"/>
      <c r="WYE50" s="63"/>
      <c r="WYF50" s="63"/>
      <c r="WYG50" s="63"/>
      <c r="WYH50" s="63"/>
      <c r="WYI50" s="63"/>
      <c r="WYJ50" s="63"/>
      <c r="WYK50" s="63"/>
      <c r="WYL50" s="63"/>
      <c r="WYM50" s="63"/>
      <c r="WYN50" s="63"/>
      <c r="WYO50" s="63"/>
      <c r="WYP50" s="63"/>
      <c r="WYQ50" s="63"/>
      <c r="WYR50" s="63"/>
      <c r="WYS50" s="63"/>
      <c r="WYT50" s="63"/>
      <c r="WYU50" s="63"/>
      <c r="WYV50" s="63"/>
      <c r="WYW50" s="63"/>
      <c r="WYX50" s="63"/>
      <c r="WYY50" s="63"/>
      <c r="WYZ50" s="63"/>
      <c r="WZA50" s="63"/>
      <c r="WZB50" s="63"/>
      <c r="WZC50" s="63"/>
      <c r="WZD50" s="63"/>
      <c r="WZE50" s="63"/>
      <c r="WZF50" s="63"/>
      <c r="WZG50" s="63"/>
      <c r="WZH50" s="63"/>
      <c r="WZI50" s="63"/>
      <c r="WZJ50" s="63"/>
      <c r="WZK50" s="63"/>
      <c r="WZL50" s="63"/>
      <c r="WZM50" s="63"/>
      <c r="WZN50" s="63"/>
      <c r="WZO50" s="63"/>
      <c r="WZP50" s="63"/>
      <c r="WZQ50" s="63"/>
      <c r="WZR50" s="63"/>
      <c r="WZS50" s="63"/>
      <c r="WZT50" s="63"/>
      <c r="WZU50" s="63"/>
      <c r="WZV50" s="63"/>
      <c r="WZW50" s="63"/>
      <c r="WZX50" s="63"/>
      <c r="WZY50" s="63"/>
      <c r="WZZ50" s="63"/>
      <c r="XAA50" s="63"/>
      <c r="XAB50" s="63"/>
      <c r="XAC50" s="63"/>
      <c r="XAD50" s="63"/>
      <c r="XAE50" s="63"/>
      <c r="XAF50" s="63"/>
      <c r="XAG50" s="63"/>
      <c r="XAH50" s="63"/>
      <c r="XAI50" s="63"/>
      <c r="XAJ50" s="63"/>
      <c r="XAK50" s="63"/>
      <c r="XAL50" s="63"/>
      <c r="XAM50" s="63"/>
      <c r="XAN50" s="63"/>
      <c r="XAO50" s="63"/>
      <c r="XAP50" s="63"/>
      <c r="XAQ50" s="63"/>
      <c r="XAR50" s="63"/>
      <c r="XAS50" s="63"/>
      <c r="XAT50" s="63"/>
      <c r="XAU50" s="63"/>
      <c r="XAV50" s="63"/>
      <c r="XAW50" s="63"/>
      <c r="XAX50" s="63"/>
      <c r="XAY50" s="63"/>
      <c r="XAZ50" s="63"/>
      <c r="XBA50" s="63"/>
      <c r="XBB50" s="63"/>
      <c r="XBC50" s="63"/>
      <c r="XBD50" s="63"/>
      <c r="XBE50" s="63"/>
      <c r="XBF50" s="63"/>
      <c r="XBG50" s="63"/>
      <c r="XBH50" s="63"/>
      <c r="XBI50" s="63"/>
      <c r="XBJ50" s="63"/>
      <c r="XBK50" s="63"/>
      <c r="XBL50" s="63"/>
      <c r="XBM50" s="63"/>
      <c r="XBN50" s="63"/>
      <c r="XBO50" s="63"/>
      <c r="XBP50" s="63"/>
      <c r="XBQ50" s="63"/>
      <c r="XBR50" s="63"/>
      <c r="XBS50" s="63"/>
      <c r="XBT50" s="63"/>
      <c r="XBU50" s="63"/>
      <c r="XBV50" s="63"/>
      <c r="XBW50" s="63"/>
      <c r="XBX50" s="63"/>
      <c r="XBY50" s="63"/>
      <c r="XBZ50" s="63"/>
      <c r="XCA50" s="63"/>
      <c r="XCB50" s="63"/>
      <c r="XCC50" s="63"/>
      <c r="XCD50" s="63"/>
      <c r="XCE50" s="63"/>
      <c r="XCF50" s="63"/>
      <c r="XCG50" s="63"/>
      <c r="XCH50" s="63"/>
      <c r="XCI50" s="63"/>
      <c r="XCJ50" s="63"/>
      <c r="XCK50" s="63"/>
      <c r="XCL50" s="63"/>
      <c r="XCM50" s="63"/>
      <c r="XCN50" s="63"/>
      <c r="XCO50" s="63"/>
      <c r="XCP50" s="63"/>
      <c r="XCQ50" s="63"/>
      <c r="XCR50" s="63"/>
      <c r="XCS50" s="63"/>
      <c r="XCT50" s="63"/>
      <c r="XCU50" s="63"/>
      <c r="XCV50" s="63"/>
      <c r="XCW50" s="63"/>
      <c r="XCX50" s="63"/>
      <c r="XCY50" s="63"/>
      <c r="XCZ50" s="63"/>
      <c r="XDA50" s="63"/>
      <c r="XDB50" s="63"/>
      <c r="XDC50" s="63"/>
      <c r="XDD50" s="63"/>
      <c r="XDE50" s="63"/>
      <c r="XDF50" s="63"/>
      <c r="XDG50" s="63"/>
      <c r="XDH50" s="63"/>
      <c r="XDI50" s="63"/>
      <c r="XDJ50" s="63"/>
      <c r="XDK50" s="63"/>
      <c r="XDL50" s="63"/>
      <c r="XDM50" s="63"/>
      <c r="XDN50" s="63"/>
      <c r="XDO50" s="63"/>
      <c r="XDP50" s="63"/>
      <c r="XDQ50" s="63"/>
      <c r="XDR50" s="63"/>
      <c r="XDS50" s="63"/>
      <c r="XDT50" s="63"/>
      <c r="XDU50" s="63"/>
      <c r="XDV50" s="63"/>
      <c r="XDW50" s="63"/>
      <c r="XDX50" s="63"/>
      <c r="XDY50" s="63"/>
      <c r="XDZ50" s="63"/>
      <c r="XEA50" s="63"/>
      <c r="XEB50" s="63"/>
      <c r="XEC50" s="63"/>
      <c r="XED50" s="63"/>
      <c r="XEE50" s="63"/>
      <c r="XEF50" s="63"/>
      <c r="XEG50" s="63"/>
      <c r="XEH50" s="63"/>
      <c r="XEI50" s="63"/>
      <c r="XEJ50" s="63"/>
      <c r="XEK50" s="63"/>
      <c r="XEL50" s="63"/>
      <c r="XEM50" s="63"/>
      <c r="XEN50" s="63"/>
      <c r="XEO50" s="63"/>
      <c r="XEP50" s="63"/>
      <c r="XEQ50" s="63"/>
      <c r="XER50" s="63"/>
      <c r="XES50" s="63"/>
      <c r="XET50" s="63"/>
      <c r="XEU50" s="63"/>
      <c r="XEV50" s="63"/>
      <c r="XEW50" s="63"/>
      <c r="XEX50" s="63"/>
    </row>
    <row r="51" spans="1:16378">
      <c r="A51" s="62" t="s">
        <v>26</v>
      </c>
      <c r="B51" s="63" t="s">
        <v>1</v>
      </c>
      <c r="C51" s="63"/>
      <c r="D51" s="63">
        <v>0.09</v>
      </c>
      <c r="E51" s="63">
        <v>0.08</v>
      </c>
      <c r="F51" s="63">
        <v>0.08</v>
      </c>
      <c r="G51" s="63">
        <v>0.08</v>
      </c>
      <c r="H51" s="63">
        <v>0.1</v>
      </c>
      <c r="I51" s="63">
        <v>0.08</v>
      </c>
      <c r="J51" s="63">
        <v>0.08</v>
      </c>
      <c r="K51" s="63">
        <v>0.08</v>
      </c>
      <c r="L51" s="63">
        <v>0.1</v>
      </c>
      <c r="M51" s="63">
        <v>0.09</v>
      </c>
      <c r="N51" s="63">
        <v>0.09</v>
      </c>
      <c r="O51" s="63">
        <v>0.08</v>
      </c>
      <c r="P51" s="63">
        <v>0.1</v>
      </c>
      <c r="Q51" s="63">
        <v>0.09</v>
      </c>
      <c r="R51" s="63">
        <v>0.09</v>
      </c>
      <c r="S51" s="63">
        <v>0.08</v>
      </c>
      <c r="T51" s="63">
        <v>0.12</v>
      </c>
      <c r="U51" s="63">
        <v>0.11</v>
      </c>
      <c r="V51" s="63">
        <v>0.1</v>
      </c>
      <c r="W51" s="63">
        <v>0.1</v>
      </c>
      <c r="X51" s="63">
        <v>0.09</v>
      </c>
      <c r="Y51" s="63">
        <v>0.13</v>
      </c>
      <c r="Z51" s="63">
        <v>0.11</v>
      </c>
      <c r="AA51" s="63">
        <v>0.11</v>
      </c>
      <c r="AB51" s="63">
        <v>0.1</v>
      </c>
      <c r="AC51" s="63">
        <v>0.1</v>
      </c>
      <c r="AD51" s="63">
        <v>0.09</v>
      </c>
      <c r="AE51" s="63">
        <v>0.08</v>
      </c>
      <c r="AF51" s="63">
        <v>0.13</v>
      </c>
      <c r="AG51" s="63">
        <v>0.12</v>
      </c>
      <c r="AH51" s="63">
        <v>0.12</v>
      </c>
      <c r="AI51" s="63">
        <v>0.09</v>
      </c>
      <c r="AJ51" s="63">
        <v>0.08</v>
      </c>
      <c r="AK51" s="63">
        <v>0.08</v>
      </c>
      <c r="AL51" s="63">
        <v>0.08</v>
      </c>
      <c r="AM51" s="63">
        <v>0.09</v>
      </c>
      <c r="AN51" s="63">
        <v>0.08</v>
      </c>
      <c r="AO51" s="63">
        <v>0.08</v>
      </c>
      <c r="AP51" s="63">
        <v>7.0000000000000007E-2</v>
      </c>
      <c r="AQ51" s="63">
        <v>0.1</v>
      </c>
      <c r="AR51" s="63">
        <v>0.09</v>
      </c>
      <c r="AS51" s="63">
        <v>0.09</v>
      </c>
      <c r="AT51" s="63">
        <v>0.08</v>
      </c>
      <c r="AU51" s="63">
        <v>0.1</v>
      </c>
      <c r="AV51" s="63">
        <v>0.09</v>
      </c>
      <c r="AW51" s="63">
        <v>0.09</v>
      </c>
      <c r="AX51" s="63">
        <v>0.08</v>
      </c>
      <c r="AY51" s="63">
        <v>0.12</v>
      </c>
      <c r="AZ51" s="63">
        <v>0.1</v>
      </c>
      <c r="BA51" s="63">
        <v>0.1</v>
      </c>
      <c r="BB51" s="63">
        <v>0.1</v>
      </c>
      <c r="BC51" s="63">
        <v>0.09</v>
      </c>
      <c r="BD51" s="63">
        <v>0.12</v>
      </c>
      <c r="BE51" s="63">
        <v>0.11</v>
      </c>
      <c r="BF51" s="63">
        <v>0.1</v>
      </c>
      <c r="BG51" s="63">
        <v>0.1</v>
      </c>
      <c r="BH51" s="63">
        <v>0.1</v>
      </c>
      <c r="BI51" s="63">
        <v>0.09</v>
      </c>
      <c r="BJ51" s="63">
        <v>0.08</v>
      </c>
      <c r="BK51" s="63">
        <v>0.12</v>
      </c>
      <c r="BL51" s="63">
        <v>0.12</v>
      </c>
      <c r="BM51" s="63">
        <v>0.11</v>
      </c>
      <c r="BN51" s="63">
        <v>0.09</v>
      </c>
      <c r="BO51" s="63">
        <v>7.0000000000000007E-2</v>
      </c>
      <c r="BP51" s="63">
        <v>7.0000000000000007E-2</v>
      </c>
      <c r="BQ51" s="63">
        <v>7.0000000000000007E-2</v>
      </c>
      <c r="BR51" s="63">
        <v>0.09</v>
      </c>
      <c r="BS51" s="63">
        <v>0.08</v>
      </c>
      <c r="BT51" s="63">
        <v>0.08</v>
      </c>
      <c r="BU51" s="63">
        <v>7.0000000000000007E-2</v>
      </c>
      <c r="BV51" s="63">
        <v>0.09</v>
      </c>
      <c r="BW51" s="63">
        <v>0.08</v>
      </c>
      <c r="BX51" s="63">
        <v>0.08</v>
      </c>
      <c r="BY51" s="63">
        <v>7.0000000000000007E-2</v>
      </c>
      <c r="BZ51" s="63">
        <v>0.1</v>
      </c>
      <c r="CA51" s="63">
        <v>0.08</v>
      </c>
      <c r="CB51" s="63">
        <v>0.08</v>
      </c>
      <c r="CC51" s="63">
        <v>7.0000000000000007E-2</v>
      </c>
      <c r="CD51" s="63">
        <v>0.11</v>
      </c>
      <c r="CE51" s="63">
        <v>0.1</v>
      </c>
      <c r="CF51" s="63">
        <v>0.1</v>
      </c>
      <c r="CG51" s="63">
        <v>0.09</v>
      </c>
      <c r="CH51" s="63">
        <v>0.09</v>
      </c>
      <c r="CI51" s="63">
        <v>0.12</v>
      </c>
      <c r="CJ51" s="63">
        <v>0.11</v>
      </c>
      <c r="CK51" s="63">
        <v>0.1</v>
      </c>
      <c r="CL51" s="63">
        <v>0.1</v>
      </c>
      <c r="CM51" s="63">
        <v>0.09</v>
      </c>
      <c r="CN51" s="63">
        <v>0.09</v>
      </c>
      <c r="CO51" s="63">
        <v>0.08</v>
      </c>
      <c r="CP51" s="63">
        <v>0.12</v>
      </c>
      <c r="CQ51" s="63">
        <v>0.11</v>
      </c>
      <c r="CR51" s="63">
        <v>0.11</v>
      </c>
      <c r="CS51" s="63">
        <v>0.09</v>
      </c>
      <c r="CT51" s="63">
        <v>0.09</v>
      </c>
      <c r="CU51" s="63">
        <v>0.1</v>
      </c>
      <c r="CV51" s="63">
        <v>0.1</v>
      </c>
      <c r="CW51" s="63">
        <v>0.12</v>
      </c>
      <c r="CX51" s="63">
        <v>0.12</v>
      </c>
      <c r="CY51" s="63">
        <v>0.09</v>
      </c>
      <c r="CZ51" s="63">
        <v>0.08</v>
      </c>
      <c r="DA51" s="63">
        <v>0.12</v>
      </c>
      <c r="DB51" s="63">
        <v>0.12</v>
      </c>
      <c r="DC51" s="63">
        <v>0.11</v>
      </c>
      <c r="DD51" s="63">
        <v>0.09</v>
      </c>
      <c r="DE51" s="63">
        <v>0.09</v>
      </c>
      <c r="DF51" s="63">
        <v>0.1</v>
      </c>
      <c r="DG51" s="63">
        <v>0.1</v>
      </c>
      <c r="DH51" s="63">
        <v>0.11</v>
      </c>
      <c r="DI51" s="63">
        <v>0.12</v>
      </c>
      <c r="DJ51" s="63">
        <v>0.09</v>
      </c>
      <c r="DK51" s="63">
        <v>0.08</v>
      </c>
      <c r="DL51" s="63">
        <v>0.12</v>
      </c>
      <c r="DM51" s="63">
        <v>0.12</v>
      </c>
      <c r="DN51" s="63">
        <v>0.11</v>
      </c>
      <c r="DO51" s="63">
        <v>0.08</v>
      </c>
      <c r="DP51" s="63">
        <v>0.09</v>
      </c>
      <c r="DQ51" s="63">
        <v>0.09</v>
      </c>
      <c r="DR51" s="63">
        <v>0.09</v>
      </c>
      <c r="DS51" s="63">
        <v>0.11</v>
      </c>
      <c r="DT51" s="63">
        <v>0.12</v>
      </c>
      <c r="DU51" s="63">
        <v>0.08</v>
      </c>
      <c r="DV51" s="63">
        <v>0.08</v>
      </c>
      <c r="DW51" s="63">
        <v>0.12</v>
      </c>
      <c r="DX51" s="63">
        <v>0.11</v>
      </c>
      <c r="DY51" s="63">
        <v>0.11</v>
      </c>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c r="IF51" s="63"/>
      <c r="IG51" s="63"/>
      <c r="IH51" s="63"/>
      <c r="II51" s="63"/>
      <c r="IJ51" s="63"/>
      <c r="IK51" s="63"/>
      <c r="IL51" s="63"/>
      <c r="IM51" s="63"/>
      <c r="IN51" s="63"/>
      <c r="IO51" s="63"/>
      <c r="IP51" s="63"/>
      <c r="IQ51" s="63"/>
      <c r="IR51" s="63"/>
      <c r="IS51" s="63"/>
      <c r="IT51" s="63"/>
      <c r="IU51" s="63"/>
      <c r="IV51" s="63"/>
      <c r="IW51" s="63"/>
      <c r="IX51" s="63"/>
      <c r="IY51" s="63"/>
      <c r="IZ51" s="63"/>
      <c r="JA51" s="63"/>
      <c r="JB51" s="63"/>
      <c r="JC51" s="63"/>
      <c r="JD51" s="63"/>
      <c r="JE51" s="63"/>
      <c r="JF51" s="63"/>
      <c r="JG51" s="63"/>
      <c r="JH51" s="63"/>
      <c r="JI51" s="63"/>
      <c r="JJ51" s="63"/>
      <c r="JK51" s="63"/>
      <c r="JL51" s="63"/>
      <c r="JM51" s="63"/>
      <c r="JN51" s="63"/>
      <c r="JO51" s="63"/>
      <c r="JP51" s="63"/>
      <c r="JQ51" s="63"/>
      <c r="JR51" s="63"/>
      <c r="JS51" s="63"/>
      <c r="JT51" s="63"/>
      <c r="JU51" s="63"/>
      <c r="JV51" s="63"/>
      <c r="JW51" s="63"/>
      <c r="JX51" s="63"/>
      <c r="JY51" s="63"/>
      <c r="JZ51" s="63"/>
      <c r="KA51" s="63"/>
      <c r="KB51" s="63"/>
      <c r="KC51" s="63"/>
      <c r="KD51" s="63"/>
      <c r="KE51" s="63"/>
      <c r="KF51" s="63"/>
      <c r="KG51" s="63"/>
      <c r="KH51" s="63"/>
      <c r="KI51" s="63"/>
      <c r="KJ51" s="63"/>
      <c r="KK51" s="63"/>
      <c r="KL51" s="63"/>
      <c r="KM51" s="63"/>
      <c r="KN51" s="63"/>
      <c r="KO51" s="63"/>
      <c r="KP51" s="63"/>
      <c r="KQ51" s="63"/>
      <c r="KR51" s="63"/>
      <c r="KS51" s="63"/>
      <c r="KT51" s="63"/>
      <c r="KU51" s="63"/>
      <c r="KV51" s="63"/>
      <c r="KW51" s="63"/>
      <c r="KX51" s="63"/>
      <c r="KY51" s="63"/>
      <c r="KZ51" s="63"/>
      <c r="LA51" s="63"/>
      <c r="LB51" s="63"/>
      <c r="LC51" s="63"/>
      <c r="LD51" s="63"/>
      <c r="LE51" s="63"/>
      <c r="LF51" s="63"/>
      <c r="LG51" s="63"/>
      <c r="LH51" s="63"/>
      <c r="LI51" s="63"/>
      <c r="LJ51" s="63"/>
      <c r="LK51" s="63"/>
      <c r="LL51" s="63"/>
      <c r="LM51" s="63"/>
      <c r="LN51" s="63"/>
      <c r="LO51" s="63"/>
      <c r="LP51" s="63"/>
      <c r="LQ51" s="63"/>
      <c r="LR51" s="63"/>
      <c r="LS51" s="63"/>
      <c r="LT51" s="63"/>
      <c r="LU51" s="63"/>
      <c r="LV51" s="63"/>
      <c r="LW51" s="63"/>
      <c r="LX51" s="63"/>
      <c r="LY51" s="63"/>
      <c r="LZ51" s="63"/>
      <c r="MA51" s="63"/>
      <c r="MB51" s="63"/>
      <c r="MC51" s="63"/>
      <c r="MD51" s="63"/>
      <c r="ME51" s="63"/>
      <c r="MF51" s="63"/>
      <c r="MG51" s="63"/>
      <c r="MH51" s="63"/>
      <c r="MI51" s="63"/>
      <c r="MJ51" s="63"/>
      <c r="MK51" s="63"/>
      <c r="ML51" s="63"/>
      <c r="MM51" s="63"/>
      <c r="MN51" s="63"/>
      <c r="MO51" s="63"/>
      <c r="MP51" s="63"/>
      <c r="MQ51" s="63"/>
      <c r="MR51" s="63"/>
      <c r="MS51" s="63"/>
      <c r="MT51" s="63"/>
      <c r="MU51" s="63"/>
      <c r="MV51" s="63"/>
      <c r="MW51" s="63"/>
      <c r="MX51" s="63"/>
      <c r="MY51" s="63"/>
      <c r="MZ51" s="63"/>
      <c r="NA51" s="63"/>
      <c r="NB51" s="63"/>
      <c r="NC51" s="63"/>
      <c r="ND51" s="63"/>
      <c r="NE51" s="63"/>
      <c r="NF51" s="63"/>
      <c r="NG51" s="63"/>
      <c r="NH51" s="63"/>
      <c r="NI51" s="63"/>
      <c r="NJ51" s="63"/>
      <c r="NK51" s="63"/>
      <c r="NL51" s="63"/>
      <c r="NM51" s="63"/>
      <c r="NN51" s="63"/>
      <c r="NO51" s="63"/>
      <c r="NP51" s="63"/>
      <c r="NQ51" s="63"/>
      <c r="NR51" s="63"/>
      <c r="NS51" s="63"/>
      <c r="NT51" s="63"/>
      <c r="NU51" s="63"/>
      <c r="NV51" s="63"/>
      <c r="NW51" s="63"/>
      <c r="NX51" s="63"/>
      <c r="NY51" s="63"/>
      <c r="NZ51" s="63"/>
      <c r="OA51" s="63"/>
      <c r="OB51" s="63"/>
      <c r="OC51" s="63"/>
      <c r="OD51" s="63"/>
      <c r="OE51" s="63"/>
      <c r="OF51" s="63"/>
      <c r="OG51" s="63"/>
      <c r="OH51" s="63"/>
      <c r="OI51" s="63"/>
      <c r="OJ51" s="63"/>
      <c r="OK51" s="63"/>
      <c r="OL51" s="63"/>
      <c r="OM51" s="63"/>
      <c r="ON51" s="63"/>
      <c r="OO51" s="63"/>
      <c r="OP51" s="63"/>
      <c r="OQ51" s="63"/>
      <c r="OR51" s="63"/>
      <c r="OS51" s="63"/>
      <c r="OT51" s="63"/>
      <c r="OU51" s="63"/>
      <c r="OV51" s="63"/>
      <c r="OW51" s="63"/>
      <c r="OX51" s="63"/>
      <c r="OY51" s="63"/>
      <c r="OZ51" s="63"/>
      <c r="PA51" s="63"/>
      <c r="PB51" s="63"/>
      <c r="PC51" s="63"/>
      <c r="PD51" s="63"/>
      <c r="PE51" s="63"/>
      <c r="PF51" s="63"/>
      <c r="PG51" s="63"/>
      <c r="PH51" s="63"/>
      <c r="PI51" s="63"/>
      <c r="PJ51" s="63"/>
      <c r="PK51" s="63"/>
      <c r="PL51" s="63"/>
      <c r="PM51" s="63"/>
      <c r="PN51" s="63"/>
      <c r="PO51" s="63"/>
      <c r="PP51" s="63"/>
      <c r="PQ51" s="63"/>
      <c r="PR51" s="63"/>
      <c r="PS51" s="63"/>
      <c r="PT51" s="63"/>
      <c r="PU51" s="63"/>
      <c r="PV51" s="63"/>
      <c r="PW51" s="63"/>
      <c r="PX51" s="63"/>
      <c r="PY51" s="63"/>
      <c r="PZ51" s="63"/>
      <c r="QA51" s="63"/>
      <c r="QB51" s="63"/>
      <c r="QC51" s="63"/>
      <c r="QD51" s="63"/>
      <c r="QE51" s="63"/>
      <c r="QF51" s="63"/>
      <c r="QG51" s="63"/>
      <c r="QH51" s="63"/>
      <c r="QI51" s="63"/>
      <c r="QJ51" s="63"/>
      <c r="QK51" s="63"/>
      <c r="QL51" s="63"/>
      <c r="QM51" s="63"/>
      <c r="QN51" s="63"/>
      <c r="QO51" s="63"/>
      <c r="QP51" s="63"/>
      <c r="QQ51" s="63"/>
      <c r="QR51" s="63"/>
      <c r="QS51" s="63"/>
      <c r="QT51" s="63"/>
      <c r="QU51" s="63"/>
      <c r="QV51" s="63"/>
      <c r="QW51" s="63"/>
      <c r="QX51" s="63"/>
      <c r="QY51" s="63"/>
      <c r="QZ51" s="63"/>
      <c r="RA51" s="63"/>
      <c r="RB51" s="63"/>
      <c r="RC51" s="63"/>
      <c r="RD51" s="63"/>
      <c r="RE51" s="63"/>
      <c r="RF51" s="63"/>
      <c r="RG51" s="63"/>
      <c r="RH51" s="63"/>
      <c r="RI51" s="63"/>
      <c r="RJ51" s="63"/>
      <c r="RK51" s="63"/>
      <c r="RL51" s="63"/>
      <c r="RM51" s="63"/>
      <c r="RN51" s="63"/>
      <c r="RO51" s="63"/>
      <c r="RP51" s="63"/>
      <c r="RQ51" s="63"/>
      <c r="RR51" s="63"/>
      <c r="RS51" s="63"/>
      <c r="RT51" s="63"/>
      <c r="RU51" s="63"/>
      <c r="RV51" s="63"/>
      <c r="RW51" s="63"/>
      <c r="RX51" s="63"/>
      <c r="RY51" s="63"/>
      <c r="RZ51" s="63"/>
      <c r="SA51" s="63"/>
      <c r="SB51" s="63"/>
      <c r="SC51" s="63"/>
      <c r="SD51" s="63"/>
      <c r="SE51" s="63"/>
      <c r="SF51" s="63"/>
      <c r="SG51" s="63"/>
      <c r="SH51" s="63"/>
      <c r="SI51" s="63"/>
      <c r="SJ51" s="63"/>
      <c r="SK51" s="63"/>
      <c r="SL51" s="63"/>
      <c r="SM51" s="63"/>
      <c r="SN51" s="63"/>
      <c r="SO51" s="63"/>
      <c r="SP51" s="63"/>
      <c r="SQ51" s="63"/>
      <c r="SR51" s="63"/>
      <c r="SS51" s="63"/>
      <c r="ST51" s="63"/>
      <c r="SU51" s="63"/>
      <c r="SV51" s="63"/>
      <c r="SW51" s="63"/>
      <c r="SX51" s="63"/>
      <c r="SY51" s="63"/>
      <c r="SZ51" s="63"/>
      <c r="TA51" s="63"/>
      <c r="TB51" s="63"/>
      <c r="TC51" s="63"/>
      <c r="TD51" s="63"/>
      <c r="TE51" s="63"/>
      <c r="TF51" s="63"/>
      <c r="TG51" s="63"/>
      <c r="TH51" s="63"/>
      <c r="TI51" s="63"/>
      <c r="TJ51" s="63"/>
      <c r="TK51" s="63"/>
      <c r="TL51" s="63"/>
      <c r="TM51" s="63"/>
      <c r="TN51" s="63"/>
      <c r="TO51" s="63"/>
      <c r="TP51" s="63"/>
      <c r="TQ51" s="63"/>
      <c r="TR51" s="63"/>
      <c r="TS51" s="63"/>
      <c r="TT51" s="63"/>
      <c r="TU51" s="63"/>
      <c r="TV51" s="63"/>
      <c r="TW51" s="63"/>
      <c r="TX51" s="63"/>
      <c r="TY51" s="63"/>
      <c r="TZ51" s="63"/>
      <c r="UA51" s="63"/>
      <c r="UB51" s="63"/>
      <c r="UC51" s="63"/>
      <c r="UD51" s="63"/>
      <c r="UE51" s="63"/>
      <c r="UF51" s="63"/>
      <c r="UG51" s="63"/>
      <c r="UH51" s="63"/>
      <c r="UI51" s="63"/>
      <c r="UJ51" s="63"/>
      <c r="UK51" s="63"/>
      <c r="UL51" s="63"/>
      <c r="UM51" s="63"/>
      <c r="UN51" s="63"/>
      <c r="UO51" s="63"/>
      <c r="UP51" s="63"/>
      <c r="UQ51" s="63"/>
      <c r="UR51" s="63"/>
      <c r="US51" s="63"/>
      <c r="UT51" s="63"/>
      <c r="UU51" s="63"/>
      <c r="UV51" s="63"/>
      <c r="UW51" s="63"/>
      <c r="UX51" s="63"/>
      <c r="UY51" s="63"/>
      <c r="UZ51" s="63"/>
      <c r="VA51" s="63"/>
      <c r="VB51" s="63"/>
      <c r="VC51" s="63"/>
      <c r="VD51" s="63"/>
      <c r="VE51" s="63"/>
      <c r="VF51" s="63"/>
      <c r="VG51" s="63"/>
      <c r="VH51" s="63"/>
      <c r="VI51" s="63"/>
      <c r="VJ51" s="63"/>
      <c r="VK51" s="63"/>
      <c r="VL51" s="63"/>
      <c r="VM51" s="63"/>
      <c r="VN51" s="63"/>
      <c r="VO51" s="63"/>
      <c r="VP51" s="63"/>
      <c r="VQ51" s="63"/>
      <c r="VR51" s="63"/>
      <c r="VS51" s="63"/>
      <c r="VT51" s="63"/>
      <c r="VU51" s="63"/>
      <c r="VV51" s="63"/>
      <c r="VW51" s="63"/>
      <c r="VX51" s="63"/>
      <c r="VY51" s="63"/>
      <c r="VZ51" s="63"/>
      <c r="WA51" s="63"/>
      <c r="WB51" s="63"/>
      <c r="WC51" s="63"/>
      <c r="WD51" s="63"/>
      <c r="WE51" s="63"/>
      <c r="WF51" s="63"/>
      <c r="WG51" s="63"/>
      <c r="WH51" s="63"/>
      <c r="WI51" s="63"/>
      <c r="WJ51" s="63"/>
      <c r="WK51" s="63"/>
      <c r="WL51" s="63"/>
      <c r="WM51" s="63"/>
      <c r="WN51" s="63"/>
      <c r="WO51" s="63"/>
      <c r="WP51" s="63"/>
      <c r="WQ51" s="63"/>
      <c r="WR51" s="63"/>
      <c r="WS51" s="63"/>
      <c r="WT51" s="63"/>
      <c r="WU51" s="63"/>
      <c r="WV51" s="63"/>
      <c r="WW51" s="63"/>
      <c r="WX51" s="63"/>
      <c r="WY51" s="63"/>
      <c r="WZ51" s="63"/>
      <c r="XA51" s="63"/>
      <c r="XB51" s="63"/>
      <c r="XC51" s="63"/>
      <c r="XD51" s="63"/>
      <c r="XE51" s="63"/>
      <c r="XF51" s="63"/>
      <c r="XG51" s="63"/>
      <c r="XH51" s="63"/>
      <c r="XI51" s="63"/>
      <c r="XJ51" s="63"/>
      <c r="XK51" s="63"/>
      <c r="XL51" s="63"/>
      <c r="XM51" s="63"/>
      <c r="XN51" s="63"/>
      <c r="XO51" s="63"/>
      <c r="XP51" s="63"/>
      <c r="XQ51" s="63"/>
      <c r="XR51" s="63"/>
      <c r="XS51" s="63"/>
      <c r="XT51" s="63"/>
      <c r="XU51" s="63"/>
      <c r="XV51" s="63"/>
      <c r="XW51" s="63"/>
      <c r="XX51" s="63"/>
      <c r="XY51" s="63"/>
      <c r="XZ51" s="63"/>
      <c r="YA51" s="63"/>
      <c r="YB51" s="63"/>
      <c r="YC51" s="63"/>
      <c r="YD51" s="63"/>
      <c r="YE51" s="63"/>
      <c r="YF51" s="63"/>
      <c r="YG51" s="63"/>
      <c r="YH51" s="63"/>
      <c r="YI51" s="63"/>
      <c r="YJ51" s="63"/>
      <c r="YK51" s="63"/>
      <c r="YL51" s="63"/>
      <c r="YM51" s="63"/>
      <c r="YN51" s="63"/>
      <c r="YO51" s="63"/>
      <c r="YP51" s="63"/>
      <c r="YQ51" s="63"/>
      <c r="YR51" s="63"/>
      <c r="YS51" s="63"/>
      <c r="YT51" s="63"/>
      <c r="YU51" s="63"/>
      <c r="YV51" s="63"/>
      <c r="YW51" s="63"/>
      <c r="YX51" s="63"/>
      <c r="YY51" s="63"/>
      <c r="YZ51" s="63"/>
      <c r="ZA51" s="63"/>
      <c r="ZB51" s="63"/>
      <c r="ZC51" s="63"/>
      <c r="ZD51" s="63"/>
      <c r="ZE51" s="63"/>
      <c r="ZF51" s="63"/>
      <c r="ZG51" s="63"/>
      <c r="ZH51" s="63"/>
      <c r="ZI51" s="63"/>
      <c r="ZJ51" s="63"/>
      <c r="ZK51" s="63"/>
      <c r="ZL51" s="63"/>
      <c r="ZM51" s="63"/>
      <c r="ZN51" s="63"/>
      <c r="ZO51" s="63"/>
      <c r="ZP51" s="63"/>
      <c r="ZQ51" s="63"/>
      <c r="ZR51" s="63"/>
      <c r="ZS51" s="63"/>
      <c r="ZT51" s="63"/>
      <c r="ZU51" s="63"/>
      <c r="ZV51" s="63"/>
      <c r="ZW51" s="63"/>
      <c r="ZX51" s="63"/>
      <c r="ZY51" s="63"/>
      <c r="ZZ51" s="63"/>
      <c r="AAA51" s="63"/>
      <c r="AAB51" s="63"/>
      <c r="AAC51" s="63"/>
      <c r="AAD51" s="63"/>
      <c r="AAE51" s="63"/>
      <c r="AAF51" s="63"/>
      <c r="AAG51" s="63"/>
      <c r="AAH51" s="63"/>
      <c r="AAI51" s="63"/>
      <c r="AAJ51" s="63"/>
      <c r="AAK51" s="63"/>
      <c r="AAL51" s="63"/>
      <c r="AAM51" s="63"/>
      <c r="AAN51" s="63"/>
      <c r="AAO51" s="63"/>
      <c r="AAP51" s="63"/>
      <c r="AAQ51" s="63"/>
      <c r="AAR51" s="63"/>
      <c r="AAS51" s="63"/>
      <c r="AAT51" s="63"/>
      <c r="AAU51" s="63"/>
      <c r="AAV51" s="63"/>
      <c r="AAW51" s="63"/>
      <c r="AAX51" s="63"/>
      <c r="AAY51" s="63"/>
      <c r="AAZ51" s="63"/>
      <c r="ABA51" s="63"/>
      <c r="ABB51" s="63"/>
      <c r="ABC51" s="63"/>
      <c r="ABD51" s="63"/>
      <c r="ABE51" s="63"/>
      <c r="ABF51" s="63"/>
      <c r="ABG51" s="63"/>
      <c r="ABH51" s="63"/>
      <c r="ABI51" s="63"/>
      <c r="ABJ51" s="63"/>
      <c r="ABK51" s="63"/>
      <c r="ABL51" s="63"/>
      <c r="ABM51" s="63"/>
      <c r="ABN51" s="63"/>
      <c r="ABO51" s="63"/>
      <c r="ABP51" s="63"/>
      <c r="ABQ51" s="63"/>
      <c r="ABR51" s="63"/>
      <c r="ABS51" s="63"/>
      <c r="ABT51" s="63"/>
      <c r="ABU51" s="63"/>
      <c r="ABV51" s="63"/>
      <c r="ABW51" s="63"/>
      <c r="ABX51" s="63"/>
      <c r="ABY51" s="63"/>
      <c r="ABZ51" s="63"/>
      <c r="ACA51" s="63"/>
      <c r="ACB51" s="63"/>
      <c r="ACC51" s="63"/>
      <c r="ACD51" s="63"/>
      <c r="ACE51" s="63"/>
      <c r="ACF51" s="63"/>
      <c r="ACG51" s="63"/>
      <c r="ACH51" s="63"/>
      <c r="ACI51" s="63"/>
      <c r="ACJ51" s="63"/>
      <c r="ACK51" s="63"/>
      <c r="ACL51" s="63"/>
      <c r="ACM51" s="63"/>
      <c r="ACN51" s="63"/>
      <c r="ACO51" s="63"/>
      <c r="ACP51" s="63"/>
      <c r="ACQ51" s="63"/>
      <c r="ACR51" s="63"/>
      <c r="ACS51" s="63"/>
      <c r="ACT51" s="63"/>
      <c r="ACU51" s="63"/>
      <c r="ACV51" s="63"/>
      <c r="ACW51" s="63"/>
      <c r="ACX51" s="63"/>
      <c r="ACY51" s="63"/>
      <c r="ACZ51" s="63"/>
      <c r="ADA51" s="63"/>
      <c r="ADB51" s="63"/>
      <c r="ADC51" s="63"/>
      <c r="ADD51" s="63"/>
      <c r="ADE51" s="63"/>
      <c r="ADF51" s="63"/>
      <c r="ADG51" s="63"/>
      <c r="ADH51" s="63"/>
      <c r="ADI51" s="63"/>
      <c r="ADJ51" s="63"/>
      <c r="ADK51" s="63"/>
      <c r="ADL51" s="63"/>
      <c r="ADM51" s="63"/>
      <c r="ADN51" s="63"/>
      <c r="ADO51" s="63"/>
      <c r="ADP51" s="63"/>
      <c r="ADQ51" s="63"/>
      <c r="ADR51" s="63"/>
      <c r="ADS51" s="63"/>
      <c r="ADT51" s="63"/>
      <c r="ADU51" s="63"/>
      <c r="ADV51" s="63"/>
      <c r="ADW51" s="63"/>
      <c r="ADX51" s="63"/>
      <c r="ADY51" s="63"/>
      <c r="ADZ51" s="63"/>
      <c r="AEA51" s="63"/>
      <c r="AEB51" s="63"/>
      <c r="AEC51" s="63"/>
      <c r="AED51" s="63"/>
      <c r="AEE51" s="63"/>
      <c r="AEF51" s="63"/>
      <c r="AEG51" s="63"/>
      <c r="AEH51" s="63"/>
      <c r="AEI51" s="63"/>
      <c r="AEJ51" s="63"/>
      <c r="AEK51" s="63"/>
      <c r="AEL51" s="63"/>
      <c r="AEM51" s="63"/>
      <c r="AEN51" s="63"/>
      <c r="AEO51" s="63"/>
      <c r="AEP51" s="63"/>
      <c r="AEQ51" s="63"/>
      <c r="AER51" s="63"/>
      <c r="AES51" s="63"/>
      <c r="AET51" s="63"/>
      <c r="AEU51" s="63"/>
      <c r="AEV51" s="63"/>
      <c r="AEW51" s="63"/>
      <c r="AEX51" s="63"/>
      <c r="AEY51" s="63"/>
      <c r="AEZ51" s="63"/>
      <c r="AFA51" s="63"/>
      <c r="AFB51" s="63"/>
      <c r="AFC51" s="63"/>
      <c r="AFD51" s="63"/>
      <c r="AFE51" s="63"/>
      <c r="AFF51" s="63"/>
      <c r="AFG51" s="63"/>
      <c r="AFH51" s="63"/>
      <c r="AFI51" s="63"/>
      <c r="AFJ51" s="63"/>
      <c r="AFK51" s="63"/>
      <c r="AFL51" s="63"/>
      <c r="AFM51" s="63"/>
      <c r="AFN51" s="63"/>
      <c r="AFO51" s="63"/>
      <c r="AFP51" s="63"/>
      <c r="AFQ51" s="63"/>
      <c r="AFR51" s="63"/>
      <c r="AFS51" s="63"/>
      <c r="AFT51" s="63"/>
      <c r="AFU51" s="63"/>
      <c r="AFV51" s="63"/>
      <c r="AFW51" s="63"/>
      <c r="AFX51" s="63"/>
      <c r="AFY51" s="63"/>
      <c r="AFZ51" s="63"/>
      <c r="AGA51" s="63"/>
      <c r="AGB51" s="63"/>
      <c r="AGC51" s="63"/>
      <c r="AGD51" s="63"/>
      <c r="AGE51" s="63"/>
      <c r="AGF51" s="63"/>
      <c r="AGG51" s="63"/>
      <c r="AGH51" s="63"/>
      <c r="AGI51" s="63"/>
      <c r="AGJ51" s="63"/>
      <c r="AGK51" s="63"/>
      <c r="AGL51" s="63"/>
      <c r="AGM51" s="63"/>
      <c r="AGN51" s="63"/>
      <c r="AGO51" s="63"/>
      <c r="AGP51" s="63"/>
      <c r="AGQ51" s="63"/>
      <c r="AGR51" s="63"/>
      <c r="AGS51" s="63"/>
      <c r="AGT51" s="63"/>
      <c r="AGU51" s="63"/>
      <c r="AGV51" s="63"/>
      <c r="AGW51" s="63"/>
      <c r="AGX51" s="63"/>
      <c r="AGY51" s="63"/>
      <c r="AGZ51" s="63"/>
      <c r="AHA51" s="63"/>
      <c r="AHB51" s="63"/>
      <c r="AHC51" s="63"/>
      <c r="AHD51" s="63"/>
      <c r="AHE51" s="63"/>
      <c r="AHF51" s="63"/>
      <c r="AHG51" s="63"/>
      <c r="AHH51" s="63"/>
      <c r="AHI51" s="63"/>
      <c r="AHJ51" s="63"/>
      <c r="AHK51" s="63"/>
      <c r="AHL51" s="63"/>
      <c r="AHM51" s="63"/>
      <c r="AHN51" s="63"/>
      <c r="AHO51" s="63"/>
      <c r="AHP51" s="63"/>
      <c r="AHQ51" s="63"/>
      <c r="AHR51" s="63"/>
      <c r="AHS51" s="63"/>
      <c r="AHT51" s="63"/>
      <c r="AHU51" s="63"/>
      <c r="AHV51" s="63"/>
      <c r="AHW51" s="63"/>
      <c r="AHX51" s="63"/>
      <c r="AHY51" s="63"/>
      <c r="AHZ51" s="63"/>
      <c r="AIA51" s="63"/>
      <c r="AIB51" s="63"/>
      <c r="AIC51" s="63"/>
      <c r="AID51" s="63"/>
      <c r="AIE51" s="63"/>
      <c r="AIF51" s="63"/>
      <c r="AIG51" s="63"/>
      <c r="AIH51" s="63"/>
      <c r="AII51" s="63"/>
      <c r="AIJ51" s="63"/>
      <c r="AIK51" s="63"/>
      <c r="AIL51" s="63"/>
      <c r="AIM51" s="63"/>
      <c r="AIN51" s="63"/>
      <c r="AIO51" s="63"/>
      <c r="AIP51" s="63"/>
      <c r="AIQ51" s="63"/>
      <c r="AIR51" s="63"/>
      <c r="AIS51" s="63"/>
      <c r="AIT51" s="63"/>
      <c r="AIU51" s="63"/>
      <c r="AIV51" s="63"/>
      <c r="AIW51" s="63"/>
      <c r="AIX51" s="63"/>
      <c r="AIY51" s="63"/>
      <c r="AIZ51" s="63"/>
      <c r="AJA51" s="63"/>
      <c r="AJB51" s="63"/>
      <c r="AJC51" s="63"/>
      <c r="AJD51" s="63"/>
      <c r="AJE51" s="63"/>
      <c r="AJF51" s="63"/>
      <c r="AJG51" s="63"/>
      <c r="AJH51" s="63"/>
      <c r="AJI51" s="63"/>
      <c r="AJJ51" s="63"/>
      <c r="AJK51" s="63"/>
      <c r="AJL51" s="63"/>
      <c r="AJM51" s="63"/>
      <c r="AJN51" s="63"/>
      <c r="AJO51" s="63"/>
      <c r="AJP51" s="63"/>
      <c r="AJQ51" s="63"/>
      <c r="AJR51" s="63"/>
      <c r="AJS51" s="63"/>
      <c r="AJT51" s="63"/>
      <c r="AJU51" s="63"/>
      <c r="AJV51" s="63"/>
      <c r="AJW51" s="63"/>
      <c r="AJX51" s="63"/>
      <c r="AJY51" s="63"/>
      <c r="AJZ51" s="63"/>
      <c r="AKA51" s="63"/>
      <c r="AKB51" s="63"/>
      <c r="AKC51" s="63"/>
      <c r="AKD51" s="63"/>
      <c r="AKE51" s="63"/>
      <c r="AKF51" s="63"/>
      <c r="AKG51" s="63"/>
      <c r="AKH51" s="63"/>
      <c r="AKI51" s="63"/>
      <c r="AKJ51" s="63"/>
      <c r="AKK51" s="63"/>
      <c r="AKL51" s="63"/>
      <c r="AKM51" s="63"/>
      <c r="AKN51" s="63"/>
      <c r="AKO51" s="63"/>
      <c r="AKP51" s="63"/>
      <c r="AKQ51" s="63"/>
      <c r="AKR51" s="63"/>
      <c r="AKS51" s="63"/>
      <c r="AKT51" s="63"/>
      <c r="AKU51" s="63"/>
      <c r="AKV51" s="63"/>
      <c r="AKW51" s="63"/>
      <c r="AKX51" s="63"/>
      <c r="AKY51" s="63"/>
      <c r="AKZ51" s="63"/>
      <c r="ALA51" s="63"/>
      <c r="ALB51" s="63"/>
      <c r="ALC51" s="63"/>
      <c r="ALD51" s="63"/>
      <c r="ALE51" s="63"/>
      <c r="ALF51" s="63"/>
      <c r="ALG51" s="63"/>
      <c r="ALH51" s="63"/>
      <c r="ALI51" s="63"/>
      <c r="ALJ51" s="63"/>
      <c r="ALK51" s="63"/>
      <c r="ALL51" s="63"/>
      <c r="ALM51" s="63"/>
      <c r="ALN51" s="63"/>
      <c r="ALO51" s="63"/>
      <c r="ALP51" s="63"/>
      <c r="ALQ51" s="63"/>
      <c r="ALR51" s="63"/>
      <c r="ALS51" s="63"/>
      <c r="ALT51" s="63"/>
      <c r="ALU51" s="63"/>
      <c r="ALV51" s="63"/>
      <c r="ALW51" s="63"/>
      <c r="ALX51" s="63"/>
      <c r="ALY51" s="63"/>
      <c r="ALZ51" s="63"/>
      <c r="AMA51" s="63"/>
      <c r="AMB51" s="63"/>
      <c r="AMC51" s="63"/>
      <c r="AMD51" s="63"/>
      <c r="AME51" s="63"/>
      <c r="AMF51" s="63"/>
      <c r="AMG51" s="63"/>
      <c r="AMH51" s="63"/>
      <c r="AMI51" s="63"/>
      <c r="AMJ51" s="63"/>
      <c r="AMK51" s="63"/>
      <c r="AML51" s="63"/>
      <c r="AMM51" s="63"/>
      <c r="AMN51" s="63"/>
      <c r="AMO51" s="63"/>
      <c r="AMP51" s="63"/>
      <c r="AMQ51" s="63"/>
      <c r="AMR51" s="63"/>
      <c r="AMS51" s="63"/>
      <c r="AMT51" s="63"/>
      <c r="AMU51" s="63"/>
      <c r="AMV51" s="63"/>
      <c r="AMW51" s="63"/>
      <c r="AMX51" s="63"/>
      <c r="AMY51" s="63"/>
      <c r="AMZ51" s="63"/>
      <c r="ANA51" s="63"/>
      <c r="ANB51" s="63"/>
      <c r="ANC51" s="63"/>
      <c r="AND51" s="63"/>
      <c r="ANE51" s="63"/>
      <c r="ANF51" s="63"/>
      <c r="ANG51" s="63"/>
      <c r="ANH51" s="63"/>
      <c r="ANI51" s="63"/>
      <c r="ANJ51" s="63"/>
      <c r="ANK51" s="63"/>
      <c r="ANL51" s="63"/>
      <c r="ANM51" s="63"/>
      <c r="ANN51" s="63"/>
      <c r="ANO51" s="63"/>
      <c r="ANP51" s="63"/>
      <c r="ANQ51" s="63"/>
      <c r="ANR51" s="63"/>
      <c r="ANS51" s="63"/>
      <c r="ANT51" s="63"/>
      <c r="ANU51" s="63"/>
      <c r="ANV51" s="63"/>
      <c r="ANW51" s="63"/>
      <c r="ANX51" s="63"/>
      <c r="ANY51" s="63"/>
      <c r="ANZ51" s="63"/>
      <c r="AOA51" s="63"/>
      <c r="AOB51" s="63"/>
      <c r="AOC51" s="63"/>
      <c r="AOD51" s="63"/>
      <c r="AOE51" s="63"/>
      <c r="AOF51" s="63"/>
      <c r="AOG51" s="63"/>
      <c r="AOH51" s="63"/>
      <c r="AOI51" s="63"/>
      <c r="AOJ51" s="63"/>
      <c r="AOK51" s="63"/>
      <c r="AOL51" s="63"/>
      <c r="AOM51" s="63"/>
      <c r="AON51" s="63"/>
      <c r="AOO51" s="63"/>
      <c r="AOP51" s="63"/>
      <c r="AOQ51" s="63"/>
      <c r="AOR51" s="63"/>
      <c r="AOS51" s="63"/>
      <c r="AOT51" s="63"/>
      <c r="AOU51" s="63"/>
      <c r="AOV51" s="63"/>
      <c r="AOW51" s="63"/>
      <c r="AOX51" s="63"/>
      <c r="AOY51" s="63"/>
      <c r="AOZ51" s="63"/>
      <c r="APA51" s="63"/>
      <c r="APB51" s="63"/>
      <c r="APC51" s="63"/>
      <c r="APD51" s="63"/>
      <c r="APE51" s="63"/>
      <c r="APF51" s="63"/>
      <c r="APG51" s="63"/>
      <c r="APH51" s="63"/>
      <c r="API51" s="63"/>
      <c r="APJ51" s="63"/>
      <c r="APK51" s="63"/>
      <c r="APL51" s="63"/>
      <c r="APM51" s="63"/>
      <c r="APN51" s="63"/>
      <c r="APO51" s="63"/>
      <c r="APP51" s="63"/>
      <c r="APQ51" s="63"/>
      <c r="APR51" s="63"/>
      <c r="APS51" s="63"/>
      <c r="APT51" s="63"/>
      <c r="APU51" s="63"/>
      <c r="APV51" s="63"/>
      <c r="APW51" s="63"/>
      <c r="APX51" s="63"/>
      <c r="APY51" s="63"/>
      <c r="APZ51" s="63"/>
      <c r="AQA51" s="63"/>
      <c r="AQB51" s="63"/>
      <c r="AQC51" s="63"/>
      <c r="AQD51" s="63"/>
      <c r="AQE51" s="63"/>
      <c r="AQF51" s="63"/>
      <c r="AQG51" s="63"/>
      <c r="AQH51" s="63"/>
      <c r="AQI51" s="63"/>
      <c r="AQJ51" s="63"/>
      <c r="AQK51" s="63"/>
      <c r="AQL51" s="63"/>
      <c r="AQM51" s="63"/>
      <c r="AQN51" s="63"/>
      <c r="AQO51" s="63"/>
      <c r="AQP51" s="63"/>
      <c r="AQQ51" s="63"/>
      <c r="AQR51" s="63"/>
      <c r="AQS51" s="63"/>
      <c r="AQT51" s="63"/>
      <c r="AQU51" s="63"/>
      <c r="AQV51" s="63"/>
      <c r="AQW51" s="63"/>
      <c r="AQX51" s="63"/>
      <c r="AQY51" s="63"/>
      <c r="AQZ51" s="63"/>
      <c r="ARA51" s="63"/>
      <c r="ARB51" s="63"/>
      <c r="ARC51" s="63"/>
      <c r="ARD51" s="63"/>
      <c r="ARE51" s="63"/>
      <c r="ARF51" s="63"/>
      <c r="ARG51" s="63"/>
      <c r="ARH51" s="63"/>
      <c r="ARI51" s="63"/>
      <c r="ARJ51" s="63"/>
      <c r="ARK51" s="63"/>
      <c r="ARL51" s="63"/>
      <c r="ARM51" s="63"/>
      <c r="ARN51" s="63"/>
      <c r="ARO51" s="63"/>
      <c r="ARP51" s="63"/>
      <c r="ARQ51" s="63"/>
      <c r="ARR51" s="63"/>
      <c r="ARS51" s="63"/>
      <c r="ART51" s="63"/>
      <c r="ARU51" s="63"/>
      <c r="ARV51" s="63"/>
      <c r="ARW51" s="63"/>
      <c r="ARX51" s="63"/>
      <c r="ARY51" s="63"/>
      <c r="ARZ51" s="63"/>
      <c r="ASA51" s="63"/>
      <c r="ASB51" s="63"/>
      <c r="ASC51" s="63"/>
      <c r="ASD51" s="63"/>
      <c r="ASE51" s="63"/>
      <c r="ASF51" s="63"/>
      <c r="ASG51" s="63"/>
      <c r="ASH51" s="63"/>
      <c r="ASI51" s="63"/>
      <c r="ASJ51" s="63"/>
      <c r="ASK51" s="63"/>
      <c r="ASL51" s="63"/>
      <c r="ASM51" s="63"/>
      <c r="ASN51" s="63"/>
      <c r="ASO51" s="63"/>
      <c r="ASP51" s="63"/>
      <c r="ASQ51" s="63"/>
      <c r="ASR51" s="63"/>
      <c r="ASS51" s="63"/>
      <c r="AST51" s="63"/>
      <c r="ASU51" s="63"/>
      <c r="ASV51" s="63"/>
      <c r="ASW51" s="63"/>
      <c r="ASX51" s="63"/>
      <c r="ASY51" s="63"/>
      <c r="ASZ51" s="63"/>
      <c r="ATA51" s="63"/>
      <c r="ATB51" s="63"/>
      <c r="ATC51" s="63"/>
      <c r="ATD51" s="63"/>
      <c r="ATE51" s="63"/>
      <c r="ATF51" s="63"/>
      <c r="ATG51" s="63"/>
      <c r="ATH51" s="63"/>
      <c r="ATI51" s="63"/>
      <c r="ATJ51" s="63"/>
      <c r="ATK51" s="63"/>
      <c r="ATL51" s="63"/>
      <c r="ATM51" s="63"/>
      <c r="ATN51" s="63"/>
      <c r="ATO51" s="63"/>
      <c r="ATP51" s="63"/>
      <c r="ATQ51" s="63"/>
      <c r="ATR51" s="63"/>
      <c r="ATS51" s="63"/>
      <c r="ATT51" s="63"/>
      <c r="ATU51" s="63"/>
      <c r="ATV51" s="63"/>
      <c r="ATW51" s="63"/>
      <c r="ATX51" s="63"/>
      <c r="ATY51" s="63"/>
      <c r="ATZ51" s="63"/>
      <c r="AUA51" s="63"/>
      <c r="AUB51" s="63"/>
      <c r="AUC51" s="63"/>
      <c r="AUD51" s="63"/>
      <c r="AUE51" s="63"/>
      <c r="AUF51" s="63"/>
      <c r="AUG51" s="63"/>
      <c r="AUH51" s="63"/>
      <c r="AUI51" s="63"/>
      <c r="AUJ51" s="63"/>
      <c r="AUK51" s="63"/>
      <c r="AUL51" s="63"/>
      <c r="AUM51" s="63"/>
      <c r="AUN51" s="63"/>
      <c r="AUO51" s="63"/>
      <c r="AUP51" s="63"/>
      <c r="AUQ51" s="63"/>
      <c r="AUR51" s="63"/>
      <c r="AUS51" s="63"/>
      <c r="AUT51" s="63"/>
      <c r="AUU51" s="63"/>
      <c r="AUV51" s="63"/>
      <c r="AUW51" s="63"/>
      <c r="AUX51" s="63"/>
      <c r="AUY51" s="63"/>
      <c r="AUZ51" s="63"/>
      <c r="AVA51" s="63"/>
      <c r="AVB51" s="63"/>
      <c r="AVC51" s="63"/>
      <c r="AVD51" s="63"/>
      <c r="AVE51" s="63"/>
      <c r="AVF51" s="63"/>
      <c r="AVG51" s="63"/>
      <c r="AVH51" s="63"/>
      <c r="AVI51" s="63"/>
      <c r="AVJ51" s="63"/>
      <c r="AVK51" s="63"/>
      <c r="AVL51" s="63"/>
      <c r="AVM51" s="63"/>
      <c r="AVN51" s="63"/>
      <c r="AVO51" s="63"/>
      <c r="AVP51" s="63"/>
      <c r="AVQ51" s="63"/>
      <c r="AVR51" s="63"/>
      <c r="AVS51" s="63"/>
      <c r="AVT51" s="63"/>
      <c r="AVU51" s="63"/>
      <c r="AVV51" s="63"/>
      <c r="AVW51" s="63"/>
      <c r="AVX51" s="63"/>
      <c r="AVY51" s="63"/>
      <c r="AVZ51" s="63"/>
      <c r="AWA51" s="63"/>
      <c r="AWB51" s="63"/>
      <c r="AWC51" s="63"/>
      <c r="AWD51" s="63"/>
      <c r="AWE51" s="63"/>
      <c r="AWF51" s="63"/>
      <c r="AWG51" s="63"/>
      <c r="AWH51" s="63"/>
      <c r="AWI51" s="63"/>
      <c r="AWJ51" s="63"/>
      <c r="AWK51" s="63"/>
      <c r="AWL51" s="63"/>
      <c r="AWM51" s="63"/>
      <c r="AWN51" s="63"/>
      <c r="AWO51" s="63"/>
      <c r="AWP51" s="63"/>
      <c r="AWQ51" s="63"/>
      <c r="AWR51" s="63"/>
      <c r="AWS51" s="63"/>
      <c r="AWT51" s="63"/>
      <c r="AWU51" s="63"/>
      <c r="AWV51" s="63"/>
      <c r="AWW51" s="63"/>
      <c r="AWX51" s="63"/>
      <c r="AWY51" s="63"/>
      <c r="AWZ51" s="63"/>
      <c r="AXA51" s="63"/>
      <c r="AXB51" s="63"/>
      <c r="AXC51" s="63"/>
      <c r="AXD51" s="63"/>
      <c r="AXE51" s="63"/>
      <c r="AXF51" s="63"/>
      <c r="AXG51" s="63"/>
      <c r="AXH51" s="63"/>
      <c r="AXI51" s="63"/>
      <c r="AXJ51" s="63"/>
      <c r="AXK51" s="63"/>
      <c r="AXL51" s="63"/>
      <c r="AXM51" s="63"/>
      <c r="AXN51" s="63"/>
      <c r="AXO51" s="63"/>
      <c r="AXP51" s="63"/>
      <c r="AXQ51" s="63"/>
      <c r="AXR51" s="63"/>
      <c r="AXS51" s="63"/>
      <c r="AXT51" s="63"/>
      <c r="AXU51" s="63"/>
      <c r="AXV51" s="63"/>
      <c r="AXW51" s="63"/>
      <c r="AXX51" s="63"/>
      <c r="AXY51" s="63"/>
      <c r="AXZ51" s="63"/>
      <c r="AYA51" s="63"/>
      <c r="AYB51" s="63"/>
      <c r="AYC51" s="63"/>
      <c r="AYD51" s="63"/>
      <c r="AYE51" s="63"/>
      <c r="AYF51" s="63"/>
      <c r="AYG51" s="63"/>
      <c r="AYH51" s="63"/>
      <c r="AYI51" s="63"/>
      <c r="AYJ51" s="63"/>
      <c r="AYK51" s="63"/>
      <c r="AYL51" s="63"/>
      <c r="AYM51" s="63"/>
      <c r="AYN51" s="63"/>
      <c r="AYO51" s="63"/>
      <c r="AYP51" s="63"/>
      <c r="AYQ51" s="63"/>
      <c r="AYR51" s="63"/>
      <c r="AYS51" s="63"/>
      <c r="AYT51" s="63"/>
      <c r="AYU51" s="63"/>
      <c r="AYV51" s="63"/>
      <c r="AYW51" s="63"/>
      <c r="AYX51" s="63"/>
      <c r="AYY51" s="63"/>
      <c r="AYZ51" s="63"/>
      <c r="AZA51" s="63"/>
      <c r="AZB51" s="63"/>
      <c r="AZC51" s="63"/>
      <c r="AZD51" s="63"/>
      <c r="AZE51" s="63"/>
      <c r="AZF51" s="63"/>
      <c r="AZG51" s="63"/>
      <c r="AZH51" s="63"/>
      <c r="AZI51" s="63"/>
      <c r="AZJ51" s="63"/>
      <c r="AZK51" s="63"/>
      <c r="AZL51" s="63"/>
      <c r="AZM51" s="63"/>
      <c r="AZN51" s="63"/>
      <c r="AZO51" s="63"/>
      <c r="AZP51" s="63"/>
      <c r="AZQ51" s="63"/>
      <c r="AZR51" s="63"/>
      <c r="AZS51" s="63"/>
      <c r="AZT51" s="63"/>
      <c r="AZU51" s="63"/>
      <c r="AZV51" s="63"/>
      <c r="AZW51" s="63"/>
      <c r="AZX51" s="63"/>
      <c r="AZY51" s="63"/>
      <c r="AZZ51" s="63"/>
      <c r="BAA51" s="63"/>
      <c r="BAB51" s="63"/>
      <c r="BAC51" s="63"/>
      <c r="BAD51" s="63"/>
      <c r="BAE51" s="63"/>
      <c r="BAF51" s="63"/>
      <c r="BAG51" s="63"/>
      <c r="BAH51" s="63"/>
      <c r="BAI51" s="63"/>
      <c r="BAJ51" s="63"/>
      <c r="BAK51" s="63"/>
      <c r="BAL51" s="63"/>
      <c r="BAM51" s="63"/>
      <c r="BAN51" s="63"/>
      <c r="BAO51" s="63"/>
      <c r="BAP51" s="63"/>
      <c r="BAQ51" s="63"/>
      <c r="BAR51" s="63"/>
      <c r="BAS51" s="63"/>
      <c r="BAT51" s="63"/>
      <c r="BAU51" s="63"/>
      <c r="BAV51" s="63"/>
      <c r="BAW51" s="63"/>
      <c r="BAX51" s="63"/>
      <c r="BAY51" s="63"/>
      <c r="BAZ51" s="63"/>
      <c r="BBA51" s="63"/>
      <c r="BBB51" s="63"/>
      <c r="BBC51" s="63"/>
      <c r="BBD51" s="63"/>
      <c r="BBE51" s="63"/>
      <c r="BBF51" s="63"/>
      <c r="BBG51" s="63"/>
      <c r="BBH51" s="63"/>
      <c r="BBI51" s="63"/>
      <c r="BBJ51" s="63"/>
      <c r="BBK51" s="63"/>
      <c r="BBL51" s="63"/>
      <c r="BBM51" s="63"/>
      <c r="BBN51" s="63"/>
      <c r="BBO51" s="63"/>
      <c r="BBP51" s="63"/>
      <c r="BBQ51" s="63"/>
      <c r="BBR51" s="63"/>
      <c r="BBS51" s="63"/>
      <c r="BBT51" s="63"/>
      <c r="BBU51" s="63"/>
      <c r="BBV51" s="63"/>
      <c r="BBW51" s="63"/>
      <c r="BBX51" s="63"/>
      <c r="BBY51" s="63"/>
      <c r="BBZ51" s="63"/>
      <c r="BCA51" s="63"/>
      <c r="BCB51" s="63"/>
      <c r="BCC51" s="63"/>
      <c r="BCD51" s="63"/>
      <c r="BCE51" s="63"/>
      <c r="BCF51" s="63"/>
      <c r="BCG51" s="63"/>
      <c r="BCH51" s="63"/>
      <c r="BCI51" s="63"/>
      <c r="BCJ51" s="63"/>
      <c r="BCK51" s="63"/>
      <c r="BCL51" s="63"/>
      <c r="BCM51" s="63"/>
      <c r="BCN51" s="63"/>
      <c r="BCO51" s="63"/>
      <c r="BCP51" s="63"/>
      <c r="BCQ51" s="63"/>
      <c r="BCR51" s="63"/>
      <c r="BCS51" s="63"/>
      <c r="BCT51" s="63"/>
      <c r="BCU51" s="63"/>
      <c r="BCV51" s="63"/>
      <c r="BCW51" s="63"/>
      <c r="BCX51" s="63"/>
      <c r="BCY51" s="63"/>
      <c r="BCZ51" s="63"/>
      <c r="BDA51" s="63"/>
      <c r="BDB51" s="63"/>
      <c r="BDC51" s="63"/>
      <c r="BDD51" s="63"/>
      <c r="BDE51" s="63"/>
      <c r="BDF51" s="63"/>
      <c r="BDG51" s="63"/>
      <c r="BDH51" s="63"/>
      <c r="BDI51" s="63"/>
      <c r="BDJ51" s="63"/>
      <c r="BDK51" s="63"/>
      <c r="BDL51" s="63"/>
      <c r="BDM51" s="63"/>
      <c r="BDN51" s="63"/>
      <c r="BDO51" s="63"/>
      <c r="BDP51" s="63"/>
      <c r="BDQ51" s="63"/>
      <c r="BDR51" s="63"/>
      <c r="BDS51" s="63"/>
      <c r="BDT51" s="63"/>
      <c r="BDU51" s="63"/>
      <c r="BDV51" s="63"/>
      <c r="BDW51" s="63"/>
      <c r="BDX51" s="63"/>
      <c r="BDY51" s="63"/>
      <c r="BDZ51" s="63"/>
      <c r="BEA51" s="63"/>
      <c r="BEB51" s="63"/>
      <c r="BEC51" s="63"/>
      <c r="BED51" s="63"/>
      <c r="BEE51" s="63"/>
      <c r="BEF51" s="63"/>
      <c r="BEG51" s="63"/>
      <c r="BEH51" s="63"/>
      <c r="BEI51" s="63"/>
      <c r="BEJ51" s="63"/>
      <c r="BEK51" s="63"/>
      <c r="BEL51" s="63"/>
      <c r="BEM51" s="63"/>
      <c r="BEN51" s="63"/>
      <c r="BEO51" s="63"/>
      <c r="BEP51" s="63"/>
      <c r="BEQ51" s="63"/>
      <c r="BER51" s="63"/>
      <c r="BES51" s="63"/>
      <c r="BET51" s="63"/>
      <c r="BEU51" s="63"/>
      <c r="BEV51" s="63"/>
      <c r="BEW51" s="63"/>
      <c r="BEX51" s="63"/>
      <c r="BEY51" s="63"/>
      <c r="BEZ51" s="63"/>
      <c r="BFA51" s="63"/>
      <c r="BFB51" s="63"/>
      <c r="BFC51" s="63"/>
      <c r="BFD51" s="63"/>
      <c r="BFE51" s="63"/>
      <c r="BFF51" s="63"/>
      <c r="BFG51" s="63"/>
      <c r="BFH51" s="63"/>
      <c r="BFI51" s="63"/>
      <c r="BFJ51" s="63"/>
      <c r="BFK51" s="63"/>
      <c r="BFL51" s="63"/>
      <c r="BFM51" s="63"/>
      <c r="BFN51" s="63"/>
      <c r="BFO51" s="63"/>
      <c r="BFP51" s="63"/>
      <c r="BFQ51" s="63"/>
      <c r="BFR51" s="63"/>
      <c r="BFS51" s="63"/>
      <c r="BFT51" s="63"/>
      <c r="BFU51" s="63"/>
      <c r="BFV51" s="63"/>
      <c r="BFW51" s="63"/>
      <c r="BFX51" s="63"/>
      <c r="BFY51" s="63"/>
      <c r="BFZ51" s="63"/>
      <c r="BGA51" s="63"/>
      <c r="BGB51" s="63"/>
      <c r="BGC51" s="63"/>
      <c r="BGD51" s="63"/>
      <c r="BGE51" s="63"/>
      <c r="BGF51" s="63"/>
      <c r="BGG51" s="63"/>
      <c r="BGH51" s="63"/>
      <c r="BGI51" s="63"/>
      <c r="BGJ51" s="63"/>
      <c r="BGK51" s="63"/>
      <c r="BGL51" s="63"/>
      <c r="BGM51" s="63"/>
      <c r="BGN51" s="63"/>
      <c r="BGO51" s="63"/>
      <c r="BGP51" s="63"/>
      <c r="BGQ51" s="63"/>
      <c r="BGR51" s="63"/>
      <c r="BGS51" s="63"/>
      <c r="BGT51" s="63"/>
      <c r="BGU51" s="63"/>
      <c r="BGV51" s="63"/>
      <c r="BGW51" s="63"/>
      <c r="BGX51" s="63"/>
      <c r="BGY51" s="63"/>
      <c r="BGZ51" s="63"/>
      <c r="BHA51" s="63"/>
      <c r="BHB51" s="63"/>
      <c r="BHC51" s="63"/>
      <c r="BHD51" s="63"/>
      <c r="BHE51" s="63"/>
      <c r="BHF51" s="63"/>
      <c r="BHG51" s="63"/>
      <c r="BHH51" s="63"/>
      <c r="BHI51" s="63"/>
      <c r="BHJ51" s="63"/>
      <c r="BHK51" s="63"/>
      <c r="BHL51" s="63"/>
      <c r="BHM51" s="63"/>
      <c r="BHN51" s="63"/>
      <c r="BHO51" s="63"/>
      <c r="BHP51" s="63"/>
      <c r="BHQ51" s="63"/>
      <c r="BHR51" s="63"/>
      <c r="BHS51" s="63"/>
      <c r="BHT51" s="63"/>
      <c r="BHU51" s="63"/>
      <c r="BHV51" s="63"/>
      <c r="BHW51" s="63"/>
      <c r="BHX51" s="63"/>
      <c r="BHY51" s="63"/>
      <c r="BHZ51" s="63"/>
      <c r="BIA51" s="63"/>
      <c r="BIB51" s="63"/>
      <c r="BIC51" s="63"/>
      <c r="BID51" s="63"/>
      <c r="BIE51" s="63"/>
      <c r="BIF51" s="63"/>
      <c r="BIG51" s="63"/>
      <c r="BIH51" s="63"/>
      <c r="BII51" s="63"/>
      <c r="BIJ51" s="63"/>
      <c r="BIK51" s="63"/>
      <c r="BIL51" s="63"/>
      <c r="BIM51" s="63"/>
      <c r="BIN51" s="63"/>
      <c r="BIO51" s="63"/>
      <c r="BIP51" s="63"/>
      <c r="BIQ51" s="63"/>
      <c r="BIR51" s="63"/>
      <c r="BIS51" s="63"/>
      <c r="BIT51" s="63"/>
      <c r="BIU51" s="63"/>
      <c r="BIV51" s="63"/>
      <c r="BIW51" s="63"/>
      <c r="BIX51" s="63"/>
      <c r="BIY51" s="63"/>
      <c r="BIZ51" s="63"/>
      <c r="BJA51" s="63"/>
      <c r="BJB51" s="63"/>
      <c r="BJC51" s="63"/>
      <c r="BJD51" s="63"/>
      <c r="BJE51" s="63"/>
      <c r="BJF51" s="63"/>
      <c r="BJG51" s="63"/>
      <c r="BJH51" s="63"/>
      <c r="BJI51" s="63"/>
      <c r="BJJ51" s="63"/>
      <c r="BJK51" s="63"/>
      <c r="BJL51" s="63"/>
      <c r="BJM51" s="63"/>
      <c r="BJN51" s="63"/>
      <c r="BJO51" s="63"/>
      <c r="BJP51" s="63"/>
      <c r="BJQ51" s="63"/>
      <c r="BJR51" s="63"/>
      <c r="BJS51" s="63"/>
      <c r="BJT51" s="63"/>
      <c r="BJU51" s="63"/>
      <c r="BJV51" s="63"/>
      <c r="BJW51" s="63"/>
      <c r="BJX51" s="63"/>
      <c r="BJY51" s="63"/>
      <c r="BJZ51" s="63"/>
      <c r="BKA51" s="63"/>
      <c r="BKB51" s="63"/>
      <c r="BKC51" s="63"/>
      <c r="BKD51" s="63"/>
      <c r="BKE51" s="63"/>
      <c r="BKF51" s="63"/>
      <c r="BKG51" s="63"/>
      <c r="BKH51" s="63"/>
      <c r="BKI51" s="63"/>
      <c r="BKJ51" s="63"/>
      <c r="BKK51" s="63"/>
      <c r="BKL51" s="63"/>
      <c r="BKM51" s="63"/>
      <c r="BKN51" s="63"/>
      <c r="BKO51" s="63"/>
      <c r="BKP51" s="63"/>
      <c r="BKQ51" s="63"/>
      <c r="BKR51" s="63"/>
      <c r="BKS51" s="63"/>
      <c r="BKT51" s="63"/>
      <c r="BKU51" s="63"/>
      <c r="BKV51" s="63"/>
      <c r="BKW51" s="63"/>
      <c r="BKX51" s="63"/>
      <c r="BKY51" s="63"/>
      <c r="BKZ51" s="63"/>
      <c r="BLA51" s="63"/>
      <c r="BLB51" s="63"/>
      <c r="BLC51" s="63"/>
      <c r="BLD51" s="63"/>
      <c r="BLE51" s="63"/>
      <c r="BLF51" s="63"/>
      <c r="BLG51" s="63"/>
      <c r="BLH51" s="63"/>
      <c r="BLI51" s="63"/>
      <c r="BLJ51" s="63"/>
      <c r="BLK51" s="63"/>
      <c r="BLL51" s="63"/>
      <c r="BLM51" s="63"/>
      <c r="BLN51" s="63"/>
      <c r="BLO51" s="63"/>
      <c r="BLP51" s="63"/>
      <c r="BLQ51" s="63"/>
      <c r="BLR51" s="63"/>
      <c r="BLS51" s="63"/>
      <c r="BLT51" s="63"/>
      <c r="BLU51" s="63"/>
      <c r="BLV51" s="63"/>
      <c r="BLW51" s="63"/>
      <c r="BLX51" s="63"/>
      <c r="BLY51" s="63"/>
      <c r="BLZ51" s="63"/>
      <c r="BMA51" s="63"/>
      <c r="BMB51" s="63"/>
      <c r="BMC51" s="63"/>
      <c r="BMD51" s="63"/>
      <c r="BME51" s="63"/>
      <c r="BMF51" s="63"/>
      <c r="BMG51" s="63"/>
      <c r="BMH51" s="63"/>
      <c r="BMI51" s="63"/>
      <c r="BMJ51" s="63"/>
      <c r="BMK51" s="63"/>
      <c r="BML51" s="63"/>
      <c r="BMM51" s="63"/>
      <c r="BMN51" s="63"/>
      <c r="BMO51" s="63"/>
      <c r="BMP51" s="63"/>
      <c r="BMQ51" s="63"/>
      <c r="BMR51" s="63"/>
      <c r="BMS51" s="63"/>
      <c r="BMT51" s="63"/>
      <c r="BMU51" s="63"/>
      <c r="BMV51" s="63"/>
      <c r="BMW51" s="63"/>
      <c r="BMX51" s="63"/>
      <c r="BMY51" s="63"/>
      <c r="BMZ51" s="63"/>
      <c r="BNA51" s="63"/>
      <c r="BNB51" s="63"/>
      <c r="BNC51" s="63"/>
      <c r="BND51" s="63"/>
      <c r="BNE51" s="63"/>
      <c r="BNF51" s="63"/>
      <c r="BNG51" s="63"/>
      <c r="BNH51" s="63"/>
      <c r="BNI51" s="63"/>
      <c r="BNJ51" s="63"/>
      <c r="BNK51" s="63"/>
      <c r="BNL51" s="63"/>
      <c r="BNM51" s="63"/>
      <c r="BNN51" s="63"/>
      <c r="BNO51" s="63"/>
      <c r="BNP51" s="63"/>
      <c r="BNQ51" s="63"/>
      <c r="BNR51" s="63"/>
      <c r="BNS51" s="63"/>
      <c r="BNT51" s="63"/>
      <c r="BNU51" s="63"/>
      <c r="BNV51" s="63"/>
      <c r="BNW51" s="63"/>
      <c r="BNX51" s="63"/>
      <c r="BNY51" s="63"/>
      <c r="BNZ51" s="63"/>
      <c r="BOA51" s="63"/>
      <c r="BOB51" s="63"/>
      <c r="BOC51" s="63"/>
      <c r="BOD51" s="63"/>
      <c r="BOE51" s="63"/>
      <c r="BOF51" s="63"/>
      <c r="BOG51" s="63"/>
      <c r="BOH51" s="63"/>
      <c r="BOI51" s="63"/>
      <c r="BOJ51" s="63"/>
      <c r="BOK51" s="63"/>
      <c r="BOL51" s="63"/>
      <c r="BOM51" s="63"/>
      <c r="BON51" s="63"/>
      <c r="BOO51" s="63"/>
      <c r="BOP51" s="63"/>
      <c r="BOQ51" s="63"/>
      <c r="BOR51" s="63"/>
      <c r="BOS51" s="63"/>
      <c r="BOT51" s="63"/>
      <c r="BOU51" s="63"/>
      <c r="BOV51" s="63"/>
      <c r="BOW51" s="63"/>
      <c r="BOX51" s="63"/>
      <c r="BOY51" s="63"/>
      <c r="BOZ51" s="63"/>
      <c r="BPA51" s="63"/>
      <c r="BPB51" s="63"/>
      <c r="BPC51" s="63"/>
      <c r="BPD51" s="63"/>
      <c r="BPE51" s="63"/>
      <c r="BPF51" s="63"/>
      <c r="BPG51" s="63"/>
      <c r="BPH51" s="63"/>
      <c r="BPI51" s="63"/>
      <c r="BPJ51" s="63"/>
      <c r="BPK51" s="63"/>
      <c r="BPL51" s="63"/>
      <c r="BPM51" s="63"/>
      <c r="BPN51" s="63"/>
      <c r="BPO51" s="63"/>
      <c r="BPP51" s="63"/>
      <c r="BPQ51" s="63"/>
      <c r="BPR51" s="63"/>
      <c r="BPS51" s="63"/>
      <c r="BPT51" s="63"/>
      <c r="BPU51" s="63"/>
      <c r="BPV51" s="63"/>
      <c r="BPW51" s="63"/>
      <c r="BPX51" s="63"/>
      <c r="BPY51" s="63"/>
      <c r="BPZ51" s="63"/>
      <c r="BQA51" s="63"/>
      <c r="BQB51" s="63"/>
      <c r="BQC51" s="63"/>
      <c r="BQD51" s="63"/>
      <c r="BQE51" s="63"/>
      <c r="BQF51" s="63"/>
      <c r="BQG51" s="63"/>
      <c r="BQH51" s="63"/>
      <c r="BQI51" s="63"/>
      <c r="BQJ51" s="63"/>
      <c r="BQK51" s="63"/>
      <c r="BQL51" s="63"/>
      <c r="BQM51" s="63"/>
      <c r="BQN51" s="63"/>
      <c r="BQO51" s="63"/>
      <c r="BQP51" s="63"/>
      <c r="BQQ51" s="63"/>
      <c r="BQR51" s="63"/>
      <c r="BQS51" s="63"/>
      <c r="BQT51" s="63"/>
      <c r="BQU51" s="63"/>
      <c r="BQV51" s="63"/>
      <c r="BQW51" s="63"/>
      <c r="BQX51" s="63"/>
      <c r="BQY51" s="63"/>
      <c r="BQZ51" s="63"/>
      <c r="BRA51" s="63"/>
      <c r="BRB51" s="63"/>
      <c r="BRC51" s="63"/>
      <c r="BRD51" s="63"/>
      <c r="BRE51" s="63"/>
      <c r="BRF51" s="63"/>
      <c r="BRG51" s="63"/>
      <c r="BRH51" s="63"/>
      <c r="BRI51" s="63"/>
      <c r="BRJ51" s="63"/>
      <c r="BRK51" s="63"/>
      <c r="BRL51" s="63"/>
      <c r="BRM51" s="63"/>
      <c r="BRN51" s="63"/>
      <c r="BRO51" s="63"/>
      <c r="BRP51" s="63"/>
      <c r="BRQ51" s="63"/>
      <c r="BRR51" s="63"/>
      <c r="BRS51" s="63"/>
      <c r="BRT51" s="63"/>
      <c r="BRU51" s="63"/>
      <c r="BRV51" s="63"/>
      <c r="BRW51" s="63"/>
      <c r="BRX51" s="63"/>
      <c r="BRY51" s="63"/>
      <c r="BRZ51" s="63"/>
      <c r="BSA51" s="63"/>
      <c r="BSB51" s="63"/>
      <c r="BSC51" s="63"/>
      <c r="BSD51" s="63"/>
      <c r="BSE51" s="63"/>
      <c r="BSF51" s="63"/>
      <c r="BSG51" s="63"/>
      <c r="BSH51" s="63"/>
      <c r="BSI51" s="63"/>
      <c r="BSJ51" s="63"/>
      <c r="BSK51" s="63"/>
      <c r="BSL51" s="63"/>
      <c r="BSM51" s="63"/>
      <c r="BSN51" s="63"/>
      <c r="BSO51" s="63"/>
      <c r="BSP51" s="63"/>
      <c r="BSQ51" s="63"/>
      <c r="BSR51" s="63"/>
      <c r="BSS51" s="63"/>
      <c r="BST51" s="63"/>
      <c r="BSU51" s="63"/>
      <c r="BSV51" s="63"/>
      <c r="BSW51" s="63"/>
      <c r="BSX51" s="63"/>
      <c r="BSY51" s="63"/>
      <c r="BSZ51" s="63"/>
      <c r="BTA51" s="63"/>
      <c r="BTB51" s="63"/>
      <c r="BTC51" s="63"/>
      <c r="BTD51" s="63"/>
      <c r="BTE51" s="63"/>
      <c r="BTF51" s="63"/>
      <c r="BTG51" s="63"/>
      <c r="BTH51" s="63"/>
      <c r="BTI51" s="63"/>
      <c r="BTJ51" s="63"/>
      <c r="BTK51" s="63"/>
      <c r="BTL51" s="63"/>
      <c r="BTM51" s="63"/>
      <c r="BTN51" s="63"/>
      <c r="BTO51" s="63"/>
      <c r="BTP51" s="63"/>
      <c r="BTQ51" s="63"/>
      <c r="BTR51" s="63"/>
      <c r="BTS51" s="63"/>
      <c r="BTT51" s="63"/>
      <c r="BTU51" s="63"/>
      <c r="BTV51" s="63"/>
      <c r="BTW51" s="63"/>
      <c r="BTX51" s="63"/>
      <c r="BTY51" s="63"/>
      <c r="BTZ51" s="63"/>
      <c r="BUA51" s="63"/>
      <c r="BUB51" s="63"/>
      <c r="BUC51" s="63"/>
      <c r="BUD51" s="63"/>
      <c r="BUE51" s="63"/>
      <c r="BUF51" s="63"/>
      <c r="BUG51" s="63"/>
      <c r="BUH51" s="63"/>
      <c r="BUI51" s="63"/>
      <c r="BUJ51" s="63"/>
      <c r="BUK51" s="63"/>
      <c r="BUL51" s="63"/>
      <c r="BUM51" s="63"/>
      <c r="BUN51" s="63"/>
      <c r="BUO51" s="63"/>
      <c r="BUP51" s="63"/>
      <c r="BUQ51" s="63"/>
      <c r="BUR51" s="63"/>
      <c r="BUS51" s="63"/>
      <c r="BUT51" s="63"/>
      <c r="BUU51" s="63"/>
      <c r="BUV51" s="63"/>
      <c r="BUW51" s="63"/>
      <c r="BUX51" s="63"/>
      <c r="BUY51" s="63"/>
      <c r="BUZ51" s="63"/>
      <c r="BVA51" s="63"/>
      <c r="BVB51" s="63"/>
      <c r="BVC51" s="63"/>
      <c r="BVD51" s="63"/>
      <c r="BVE51" s="63"/>
      <c r="BVF51" s="63"/>
      <c r="BVG51" s="63"/>
      <c r="BVH51" s="63"/>
      <c r="BVI51" s="63"/>
      <c r="BVJ51" s="63"/>
      <c r="BVK51" s="63"/>
      <c r="BVL51" s="63"/>
      <c r="BVM51" s="63"/>
      <c r="BVN51" s="63"/>
      <c r="BVO51" s="63"/>
      <c r="BVP51" s="63"/>
      <c r="BVQ51" s="63"/>
      <c r="BVR51" s="63"/>
      <c r="BVS51" s="63"/>
      <c r="BVT51" s="63"/>
      <c r="BVU51" s="63"/>
      <c r="BVV51" s="63"/>
      <c r="BVW51" s="63"/>
      <c r="BVX51" s="63"/>
      <c r="BVY51" s="63"/>
      <c r="BVZ51" s="63"/>
      <c r="BWA51" s="63"/>
      <c r="BWB51" s="63"/>
      <c r="BWC51" s="63"/>
      <c r="BWD51" s="63"/>
      <c r="BWE51" s="63"/>
      <c r="BWF51" s="63"/>
      <c r="BWG51" s="63"/>
      <c r="BWH51" s="63"/>
      <c r="BWI51" s="63"/>
      <c r="BWJ51" s="63"/>
      <c r="BWK51" s="63"/>
      <c r="BWL51" s="63"/>
      <c r="BWM51" s="63"/>
      <c r="BWN51" s="63"/>
      <c r="BWO51" s="63"/>
      <c r="BWP51" s="63"/>
      <c r="BWQ51" s="63"/>
      <c r="BWR51" s="63"/>
      <c r="BWS51" s="63"/>
      <c r="BWT51" s="63"/>
      <c r="BWU51" s="63"/>
      <c r="BWV51" s="63"/>
      <c r="BWW51" s="63"/>
      <c r="BWX51" s="63"/>
      <c r="BWY51" s="63"/>
      <c r="BWZ51" s="63"/>
      <c r="BXA51" s="63"/>
      <c r="BXB51" s="63"/>
      <c r="BXC51" s="63"/>
      <c r="BXD51" s="63"/>
      <c r="BXE51" s="63"/>
      <c r="BXF51" s="63"/>
      <c r="BXG51" s="63"/>
      <c r="BXH51" s="63"/>
      <c r="BXI51" s="63"/>
      <c r="BXJ51" s="63"/>
      <c r="BXK51" s="63"/>
      <c r="BXL51" s="63"/>
      <c r="BXM51" s="63"/>
      <c r="BXN51" s="63"/>
      <c r="BXO51" s="63"/>
      <c r="BXP51" s="63"/>
      <c r="BXQ51" s="63"/>
      <c r="BXR51" s="63"/>
      <c r="BXS51" s="63"/>
      <c r="BXT51" s="63"/>
      <c r="BXU51" s="63"/>
      <c r="BXV51" s="63"/>
      <c r="BXW51" s="63"/>
      <c r="BXX51" s="63"/>
      <c r="BXY51" s="63"/>
      <c r="BXZ51" s="63"/>
      <c r="BYA51" s="63"/>
      <c r="BYB51" s="63"/>
      <c r="BYC51" s="63"/>
      <c r="BYD51" s="63"/>
      <c r="BYE51" s="63"/>
      <c r="BYF51" s="63"/>
      <c r="BYG51" s="63"/>
      <c r="BYH51" s="63"/>
      <c r="BYI51" s="63"/>
      <c r="BYJ51" s="63"/>
      <c r="BYK51" s="63"/>
      <c r="BYL51" s="63"/>
      <c r="BYM51" s="63"/>
      <c r="BYN51" s="63"/>
      <c r="BYO51" s="63"/>
      <c r="BYP51" s="63"/>
      <c r="BYQ51" s="63"/>
      <c r="BYR51" s="63"/>
      <c r="BYS51" s="63"/>
      <c r="BYT51" s="63"/>
      <c r="BYU51" s="63"/>
      <c r="BYV51" s="63"/>
      <c r="BYW51" s="63"/>
      <c r="BYX51" s="63"/>
      <c r="BYY51" s="63"/>
      <c r="BYZ51" s="63"/>
      <c r="BZA51" s="63"/>
      <c r="BZB51" s="63"/>
      <c r="BZC51" s="63"/>
      <c r="BZD51" s="63"/>
      <c r="BZE51" s="63"/>
      <c r="BZF51" s="63"/>
      <c r="BZG51" s="63"/>
      <c r="BZH51" s="63"/>
      <c r="BZI51" s="63"/>
      <c r="BZJ51" s="63"/>
      <c r="BZK51" s="63"/>
      <c r="BZL51" s="63"/>
      <c r="BZM51" s="63"/>
      <c r="BZN51" s="63"/>
      <c r="BZO51" s="63"/>
      <c r="BZP51" s="63"/>
      <c r="BZQ51" s="63"/>
      <c r="BZR51" s="63"/>
      <c r="BZS51" s="63"/>
      <c r="BZT51" s="63"/>
      <c r="BZU51" s="63"/>
      <c r="BZV51" s="63"/>
      <c r="BZW51" s="63"/>
      <c r="BZX51" s="63"/>
      <c r="BZY51" s="63"/>
      <c r="BZZ51" s="63"/>
      <c r="CAA51" s="63"/>
      <c r="CAB51" s="63"/>
      <c r="CAC51" s="63"/>
      <c r="CAD51" s="63"/>
      <c r="CAE51" s="63"/>
      <c r="CAF51" s="63"/>
      <c r="CAG51" s="63"/>
      <c r="CAH51" s="63"/>
      <c r="CAI51" s="63"/>
      <c r="CAJ51" s="63"/>
      <c r="CAK51" s="63"/>
      <c r="CAL51" s="63"/>
      <c r="CAM51" s="63"/>
      <c r="CAN51" s="63"/>
      <c r="CAO51" s="63"/>
      <c r="CAP51" s="63"/>
      <c r="CAQ51" s="63"/>
      <c r="CAR51" s="63"/>
      <c r="CAS51" s="63"/>
      <c r="CAT51" s="63"/>
      <c r="CAU51" s="63"/>
      <c r="CAV51" s="63"/>
      <c r="CAW51" s="63"/>
      <c r="CAX51" s="63"/>
      <c r="CAY51" s="63"/>
      <c r="CAZ51" s="63"/>
      <c r="CBA51" s="63"/>
      <c r="CBB51" s="63"/>
      <c r="CBC51" s="63"/>
      <c r="CBD51" s="63"/>
      <c r="CBE51" s="63"/>
      <c r="CBF51" s="63"/>
      <c r="CBG51" s="63"/>
      <c r="CBH51" s="63"/>
      <c r="CBI51" s="63"/>
      <c r="CBJ51" s="63"/>
      <c r="CBK51" s="63"/>
      <c r="CBL51" s="63"/>
      <c r="CBM51" s="63"/>
      <c r="CBN51" s="63"/>
      <c r="CBO51" s="63"/>
      <c r="CBP51" s="63"/>
      <c r="CBQ51" s="63"/>
      <c r="CBR51" s="63"/>
      <c r="CBS51" s="63"/>
      <c r="CBT51" s="63"/>
      <c r="CBU51" s="63"/>
      <c r="CBV51" s="63"/>
      <c r="CBW51" s="63"/>
      <c r="CBX51" s="63"/>
      <c r="CBY51" s="63"/>
      <c r="CBZ51" s="63"/>
      <c r="CCA51" s="63"/>
      <c r="CCB51" s="63"/>
      <c r="CCC51" s="63"/>
      <c r="CCD51" s="63"/>
      <c r="CCE51" s="63"/>
      <c r="CCF51" s="63"/>
      <c r="CCG51" s="63"/>
      <c r="CCH51" s="63"/>
      <c r="CCI51" s="63"/>
      <c r="CCJ51" s="63"/>
      <c r="CCK51" s="63"/>
      <c r="CCL51" s="63"/>
      <c r="CCM51" s="63"/>
      <c r="CCN51" s="63"/>
      <c r="CCO51" s="63"/>
      <c r="CCP51" s="63"/>
      <c r="CCQ51" s="63"/>
      <c r="CCR51" s="63"/>
      <c r="CCS51" s="63"/>
      <c r="CCT51" s="63"/>
      <c r="CCU51" s="63"/>
      <c r="CCV51" s="63"/>
      <c r="CCW51" s="63"/>
      <c r="CCX51" s="63"/>
      <c r="CCY51" s="63"/>
      <c r="CCZ51" s="63"/>
      <c r="CDA51" s="63"/>
      <c r="CDB51" s="63"/>
      <c r="CDC51" s="63"/>
      <c r="CDD51" s="63"/>
      <c r="CDE51" s="63"/>
      <c r="CDF51" s="63"/>
      <c r="CDG51" s="63"/>
      <c r="CDH51" s="63"/>
      <c r="CDI51" s="63"/>
      <c r="CDJ51" s="63"/>
      <c r="CDK51" s="63"/>
      <c r="CDL51" s="63"/>
      <c r="CDM51" s="63"/>
      <c r="CDN51" s="63"/>
      <c r="CDO51" s="63"/>
      <c r="CDP51" s="63"/>
      <c r="CDQ51" s="63"/>
      <c r="CDR51" s="63"/>
      <c r="CDS51" s="63"/>
      <c r="CDT51" s="63"/>
      <c r="CDU51" s="63"/>
      <c r="CDV51" s="63"/>
      <c r="CDW51" s="63"/>
      <c r="CDX51" s="63"/>
      <c r="CDY51" s="63"/>
      <c r="CDZ51" s="63"/>
      <c r="CEA51" s="63"/>
      <c r="CEB51" s="63"/>
      <c r="CEC51" s="63"/>
      <c r="CED51" s="63"/>
      <c r="CEE51" s="63"/>
      <c r="CEF51" s="63"/>
      <c r="CEG51" s="63"/>
      <c r="CEH51" s="63"/>
      <c r="CEI51" s="63"/>
      <c r="CEJ51" s="63"/>
      <c r="CEK51" s="63"/>
      <c r="CEL51" s="63"/>
      <c r="CEM51" s="63"/>
      <c r="CEN51" s="63"/>
      <c r="CEO51" s="63"/>
      <c r="CEP51" s="63"/>
      <c r="CEQ51" s="63"/>
      <c r="CER51" s="63"/>
      <c r="CES51" s="63"/>
      <c r="CET51" s="63"/>
      <c r="CEU51" s="63"/>
      <c r="CEV51" s="63"/>
      <c r="CEW51" s="63"/>
      <c r="CEX51" s="63"/>
      <c r="CEY51" s="63"/>
      <c r="CEZ51" s="63"/>
      <c r="CFA51" s="63"/>
      <c r="CFB51" s="63"/>
      <c r="CFC51" s="63"/>
      <c r="CFD51" s="63"/>
      <c r="CFE51" s="63"/>
      <c r="CFF51" s="63"/>
      <c r="CFG51" s="63"/>
      <c r="CFH51" s="63"/>
      <c r="CFI51" s="63"/>
      <c r="CFJ51" s="63"/>
      <c r="CFK51" s="63"/>
      <c r="CFL51" s="63"/>
      <c r="CFM51" s="63"/>
      <c r="CFN51" s="63"/>
      <c r="CFO51" s="63"/>
      <c r="CFP51" s="63"/>
      <c r="CFQ51" s="63"/>
      <c r="CFR51" s="63"/>
      <c r="CFS51" s="63"/>
      <c r="CFT51" s="63"/>
      <c r="CFU51" s="63"/>
      <c r="CFV51" s="63"/>
      <c r="CFW51" s="63"/>
      <c r="CFX51" s="63"/>
      <c r="CFY51" s="63"/>
      <c r="CFZ51" s="63"/>
      <c r="CGA51" s="63"/>
      <c r="CGB51" s="63"/>
      <c r="CGC51" s="63"/>
      <c r="CGD51" s="63"/>
      <c r="CGE51" s="63"/>
      <c r="CGF51" s="63"/>
      <c r="CGG51" s="63"/>
      <c r="CGH51" s="63"/>
      <c r="CGI51" s="63"/>
      <c r="CGJ51" s="63"/>
      <c r="CGK51" s="63"/>
      <c r="CGL51" s="63"/>
      <c r="CGM51" s="63"/>
      <c r="CGN51" s="63"/>
      <c r="CGO51" s="63"/>
      <c r="CGP51" s="63"/>
      <c r="CGQ51" s="63"/>
      <c r="CGR51" s="63"/>
      <c r="CGS51" s="63"/>
      <c r="CGT51" s="63"/>
      <c r="CGU51" s="63"/>
      <c r="CGV51" s="63"/>
      <c r="CGW51" s="63"/>
      <c r="CGX51" s="63"/>
      <c r="CGY51" s="63"/>
      <c r="CGZ51" s="63"/>
      <c r="CHA51" s="63"/>
      <c r="CHB51" s="63"/>
      <c r="CHC51" s="63"/>
      <c r="CHD51" s="63"/>
      <c r="CHE51" s="63"/>
      <c r="CHF51" s="63"/>
      <c r="CHG51" s="63"/>
      <c r="CHH51" s="63"/>
      <c r="CHI51" s="63"/>
      <c r="CHJ51" s="63"/>
      <c r="CHK51" s="63"/>
      <c r="CHL51" s="63"/>
      <c r="CHM51" s="63"/>
      <c r="CHN51" s="63"/>
      <c r="CHO51" s="63"/>
      <c r="CHP51" s="63"/>
      <c r="CHQ51" s="63"/>
      <c r="CHR51" s="63"/>
      <c r="CHS51" s="63"/>
      <c r="CHT51" s="63"/>
      <c r="CHU51" s="63"/>
      <c r="CHV51" s="63"/>
      <c r="CHW51" s="63"/>
      <c r="CHX51" s="63"/>
      <c r="CHY51" s="63"/>
      <c r="CHZ51" s="63"/>
      <c r="CIA51" s="63"/>
      <c r="CIB51" s="63"/>
      <c r="CIC51" s="63"/>
      <c r="CID51" s="63"/>
      <c r="CIE51" s="63"/>
      <c r="CIF51" s="63"/>
      <c r="CIG51" s="63"/>
      <c r="CIH51" s="63"/>
      <c r="CII51" s="63"/>
      <c r="CIJ51" s="63"/>
      <c r="CIK51" s="63"/>
      <c r="CIL51" s="63"/>
      <c r="CIM51" s="63"/>
      <c r="CIN51" s="63"/>
      <c r="CIO51" s="63"/>
      <c r="CIP51" s="63"/>
      <c r="CIQ51" s="63"/>
      <c r="CIR51" s="63"/>
      <c r="CIS51" s="63"/>
      <c r="CIT51" s="63"/>
      <c r="CIU51" s="63"/>
      <c r="CIV51" s="63"/>
      <c r="CIW51" s="63"/>
      <c r="CIX51" s="63"/>
      <c r="CIY51" s="63"/>
      <c r="CIZ51" s="63"/>
      <c r="CJA51" s="63"/>
      <c r="CJB51" s="63"/>
      <c r="CJC51" s="63"/>
      <c r="CJD51" s="63"/>
      <c r="CJE51" s="63"/>
      <c r="CJF51" s="63"/>
      <c r="CJG51" s="63"/>
      <c r="CJH51" s="63"/>
      <c r="CJI51" s="63"/>
      <c r="CJJ51" s="63"/>
      <c r="CJK51" s="63"/>
      <c r="CJL51" s="63"/>
      <c r="CJM51" s="63"/>
      <c r="CJN51" s="63"/>
      <c r="CJO51" s="63"/>
      <c r="CJP51" s="63"/>
      <c r="CJQ51" s="63"/>
      <c r="CJR51" s="63"/>
      <c r="CJS51" s="63"/>
      <c r="CJT51" s="63"/>
      <c r="CJU51" s="63"/>
      <c r="CJV51" s="63"/>
      <c r="CJW51" s="63"/>
      <c r="CJX51" s="63"/>
      <c r="CJY51" s="63"/>
      <c r="CJZ51" s="63"/>
      <c r="CKA51" s="63"/>
      <c r="CKB51" s="63"/>
      <c r="CKC51" s="63"/>
      <c r="CKD51" s="63"/>
      <c r="CKE51" s="63"/>
      <c r="CKF51" s="63"/>
      <c r="CKG51" s="63"/>
      <c r="CKH51" s="63"/>
      <c r="CKI51" s="63"/>
      <c r="CKJ51" s="63"/>
      <c r="CKK51" s="63"/>
      <c r="CKL51" s="63"/>
      <c r="CKM51" s="63"/>
      <c r="CKN51" s="63"/>
      <c r="CKO51" s="63"/>
      <c r="CKP51" s="63"/>
      <c r="CKQ51" s="63"/>
      <c r="CKR51" s="63"/>
      <c r="CKS51" s="63"/>
      <c r="CKT51" s="63"/>
      <c r="CKU51" s="63"/>
      <c r="CKV51" s="63"/>
      <c r="CKW51" s="63"/>
      <c r="CKX51" s="63"/>
      <c r="CKY51" s="63"/>
      <c r="CKZ51" s="63"/>
      <c r="CLA51" s="63"/>
      <c r="CLB51" s="63"/>
      <c r="CLC51" s="63"/>
      <c r="CLD51" s="63"/>
      <c r="CLE51" s="63"/>
      <c r="CLF51" s="63"/>
      <c r="CLG51" s="63"/>
      <c r="CLH51" s="63"/>
      <c r="CLI51" s="63"/>
      <c r="CLJ51" s="63"/>
      <c r="CLK51" s="63"/>
      <c r="CLL51" s="63"/>
      <c r="CLM51" s="63"/>
      <c r="CLN51" s="63"/>
      <c r="CLO51" s="63"/>
      <c r="CLP51" s="63"/>
      <c r="CLQ51" s="63"/>
      <c r="CLR51" s="63"/>
      <c r="CLS51" s="63"/>
      <c r="CLT51" s="63"/>
      <c r="CLU51" s="63"/>
      <c r="CLV51" s="63"/>
      <c r="CLW51" s="63"/>
      <c r="CLX51" s="63"/>
      <c r="CLY51" s="63"/>
      <c r="CLZ51" s="63"/>
      <c r="CMA51" s="63"/>
      <c r="CMB51" s="63"/>
      <c r="CMC51" s="63"/>
      <c r="CMD51" s="63"/>
      <c r="CME51" s="63"/>
      <c r="CMF51" s="63"/>
      <c r="CMG51" s="63"/>
      <c r="CMH51" s="63"/>
      <c r="CMI51" s="63"/>
      <c r="CMJ51" s="63"/>
      <c r="CMK51" s="63"/>
      <c r="CML51" s="63"/>
      <c r="CMM51" s="63"/>
      <c r="CMN51" s="63"/>
      <c r="CMO51" s="63"/>
      <c r="CMP51" s="63"/>
      <c r="CMQ51" s="63"/>
      <c r="CMR51" s="63"/>
      <c r="CMS51" s="63"/>
      <c r="CMT51" s="63"/>
      <c r="CMU51" s="63"/>
      <c r="CMV51" s="63"/>
      <c r="CMW51" s="63"/>
      <c r="CMX51" s="63"/>
      <c r="CMY51" s="63"/>
      <c r="CMZ51" s="63"/>
      <c r="CNA51" s="63"/>
      <c r="CNB51" s="63"/>
      <c r="CNC51" s="63"/>
      <c r="CND51" s="63"/>
      <c r="CNE51" s="63"/>
      <c r="CNF51" s="63"/>
      <c r="CNG51" s="63"/>
      <c r="CNH51" s="63"/>
      <c r="CNI51" s="63"/>
      <c r="CNJ51" s="63"/>
      <c r="CNK51" s="63"/>
      <c r="CNL51" s="63"/>
      <c r="CNM51" s="63"/>
      <c r="CNN51" s="63"/>
      <c r="CNO51" s="63"/>
      <c r="CNP51" s="63"/>
      <c r="CNQ51" s="63"/>
      <c r="CNR51" s="63"/>
      <c r="CNS51" s="63"/>
      <c r="CNT51" s="63"/>
      <c r="CNU51" s="63"/>
      <c r="CNV51" s="63"/>
      <c r="CNW51" s="63"/>
      <c r="CNX51" s="63"/>
      <c r="CNY51" s="63"/>
      <c r="CNZ51" s="63"/>
      <c r="COA51" s="63"/>
      <c r="COB51" s="63"/>
      <c r="COC51" s="63"/>
      <c r="COD51" s="63"/>
      <c r="COE51" s="63"/>
      <c r="COF51" s="63"/>
      <c r="COG51" s="63"/>
      <c r="COH51" s="63"/>
      <c r="COI51" s="63"/>
      <c r="COJ51" s="63"/>
      <c r="COK51" s="63"/>
      <c r="COL51" s="63"/>
      <c r="COM51" s="63"/>
      <c r="CON51" s="63"/>
      <c r="COO51" s="63"/>
      <c r="COP51" s="63"/>
      <c r="COQ51" s="63"/>
      <c r="COR51" s="63"/>
      <c r="COS51" s="63"/>
      <c r="COT51" s="63"/>
      <c r="COU51" s="63"/>
      <c r="COV51" s="63"/>
      <c r="COW51" s="63"/>
      <c r="COX51" s="63"/>
      <c r="COY51" s="63"/>
      <c r="COZ51" s="63"/>
      <c r="CPA51" s="63"/>
      <c r="CPB51" s="63"/>
      <c r="CPC51" s="63"/>
      <c r="CPD51" s="63"/>
      <c r="CPE51" s="63"/>
      <c r="CPF51" s="63"/>
      <c r="CPG51" s="63"/>
      <c r="CPH51" s="63"/>
      <c r="CPI51" s="63"/>
      <c r="CPJ51" s="63"/>
      <c r="CPK51" s="63"/>
      <c r="CPL51" s="63"/>
      <c r="CPM51" s="63"/>
      <c r="CPN51" s="63"/>
      <c r="CPO51" s="63"/>
      <c r="CPP51" s="63"/>
      <c r="CPQ51" s="63"/>
      <c r="CPR51" s="63"/>
      <c r="CPS51" s="63"/>
      <c r="CPT51" s="63"/>
      <c r="CPU51" s="63"/>
      <c r="CPV51" s="63"/>
      <c r="CPW51" s="63"/>
      <c r="CPX51" s="63"/>
      <c r="CPY51" s="63"/>
      <c r="CPZ51" s="63"/>
      <c r="CQA51" s="63"/>
      <c r="CQB51" s="63"/>
      <c r="CQC51" s="63"/>
      <c r="CQD51" s="63"/>
      <c r="CQE51" s="63"/>
      <c r="CQF51" s="63"/>
      <c r="CQG51" s="63"/>
      <c r="CQH51" s="63"/>
      <c r="CQI51" s="63"/>
      <c r="CQJ51" s="63"/>
      <c r="CQK51" s="63"/>
      <c r="CQL51" s="63"/>
      <c r="CQM51" s="63"/>
      <c r="CQN51" s="63"/>
      <c r="CQO51" s="63"/>
      <c r="CQP51" s="63"/>
      <c r="CQQ51" s="63"/>
      <c r="CQR51" s="63"/>
      <c r="CQS51" s="63"/>
      <c r="CQT51" s="63"/>
      <c r="CQU51" s="63"/>
      <c r="CQV51" s="63"/>
      <c r="CQW51" s="63"/>
      <c r="CQX51" s="63"/>
      <c r="CQY51" s="63"/>
      <c r="CQZ51" s="63"/>
      <c r="CRA51" s="63"/>
      <c r="CRB51" s="63"/>
      <c r="CRC51" s="63"/>
      <c r="CRD51" s="63"/>
      <c r="CRE51" s="63"/>
      <c r="CRF51" s="63"/>
      <c r="CRG51" s="63"/>
      <c r="CRH51" s="63"/>
      <c r="CRI51" s="63"/>
      <c r="CRJ51" s="63"/>
      <c r="CRK51" s="63"/>
      <c r="CRL51" s="63"/>
      <c r="CRM51" s="63"/>
      <c r="CRN51" s="63"/>
      <c r="CRO51" s="63"/>
      <c r="CRP51" s="63"/>
      <c r="CRQ51" s="63"/>
      <c r="CRR51" s="63"/>
      <c r="CRS51" s="63"/>
      <c r="CRT51" s="63"/>
      <c r="CRU51" s="63"/>
      <c r="CRV51" s="63"/>
      <c r="CRW51" s="63"/>
      <c r="CRX51" s="63"/>
      <c r="CRY51" s="63"/>
      <c r="CRZ51" s="63"/>
      <c r="CSA51" s="63"/>
      <c r="CSB51" s="63"/>
      <c r="CSC51" s="63"/>
      <c r="CSD51" s="63"/>
      <c r="CSE51" s="63"/>
      <c r="CSF51" s="63"/>
      <c r="CSG51" s="63"/>
      <c r="CSH51" s="63"/>
      <c r="CSI51" s="63"/>
      <c r="CSJ51" s="63"/>
      <c r="CSK51" s="63"/>
      <c r="CSL51" s="63"/>
      <c r="CSM51" s="63"/>
      <c r="CSN51" s="63"/>
      <c r="CSO51" s="63"/>
      <c r="CSP51" s="63"/>
      <c r="CSQ51" s="63"/>
      <c r="CSR51" s="63"/>
      <c r="CSS51" s="63"/>
      <c r="CST51" s="63"/>
      <c r="CSU51" s="63"/>
      <c r="CSV51" s="63"/>
      <c r="CSW51" s="63"/>
      <c r="CSX51" s="63"/>
      <c r="CSY51" s="63"/>
      <c r="CSZ51" s="63"/>
      <c r="CTA51" s="63"/>
      <c r="CTB51" s="63"/>
      <c r="CTC51" s="63"/>
      <c r="CTD51" s="63"/>
      <c r="CTE51" s="63"/>
      <c r="CTF51" s="63"/>
      <c r="CTG51" s="63"/>
      <c r="CTH51" s="63"/>
      <c r="CTI51" s="63"/>
      <c r="CTJ51" s="63"/>
      <c r="CTK51" s="63"/>
      <c r="CTL51" s="63"/>
      <c r="CTM51" s="63"/>
      <c r="CTN51" s="63"/>
      <c r="CTO51" s="63"/>
      <c r="CTP51" s="63"/>
      <c r="CTQ51" s="63"/>
      <c r="CTR51" s="63"/>
      <c r="CTS51" s="63"/>
      <c r="CTT51" s="63"/>
      <c r="CTU51" s="63"/>
      <c r="CTV51" s="63"/>
      <c r="CTW51" s="63"/>
      <c r="CTX51" s="63"/>
      <c r="CTY51" s="63"/>
      <c r="CTZ51" s="63"/>
      <c r="CUA51" s="63"/>
      <c r="CUB51" s="63"/>
      <c r="CUC51" s="63"/>
      <c r="CUD51" s="63"/>
      <c r="CUE51" s="63"/>
      <c r="CUF51" s="63"/>
      <c r="CUG51" s="63"/>
      <c r="CUH51" s="63"/>
      <c r="CUI51" s="63"/>
      <c r="CUJ51" s="63"/>
      <c r="CUK51" s="63"/>
      <c r="CUL51" s="63"/>
      <c r="CUM51" s="63"/>
      <c r="CUN51" s="63"/>
      <c r="CUO51" s="63"/>
      <c r="CUP51" s="63"/>
      <c r="CUQ51" s="63"/>
      <c r="CUR51" s="63"/>
      <c r="CUS51" s="63"/>
      <c r="CUT51" s="63"/>
      <c r="CUU51" s="63"/>
      <c r="CUV51" s="63"/>
      <c r="CUW51" s="63"/>
      <c r="CUX51" s="63"/>
      <c r="CUY51" s="63"/>
      <c r="CUZ51" s="63"/>
      <c r="CVA51" s="63"/>
      <c r="CVB51" s="63"/>
      <c r="CVC51" s="63"/>
      <c r="CVD51" s="63"/>
      <c r="CVE51" s="63"/>
      <c r="CVF51" s="63"/>
      <c r="CVG51" s="63"/>
      <c r="CVH51" s="63"/>
      <c r="CVI51" s="63"/>
      <c r="CVJ51" s="63"/>
      <c r="CVK51" s="63"/>
      <c r="CVL51" s="63"/>
      <c r="CVM51" s="63"/>
      <c r="CVN51" s="63"/>
      <c r="CVO51" s="63"/>
      <c r="CVP51" s="63"/>
      <c r="CVQ51" s="63"/>
      <c r="CVR51" s="63"/>
      <c r="CVS51" s="63"/>
      <c r="CVT51" s="63"/>
      <c r="CVU51" s="63"/>
      <c r="CVV51" s="63"/>
      <c r="CVW51" s="63"/>
      <c r="CVX51" s="63"/>
      <c r="CVY51" s="63"/>
      <c r="CVZ51" s="63"/>
      <c r="CWA51" s="63"/>
      <c r="CWB51" s="63"/>
      <c r="CWC51" s="63"/>
      <c r="CWD51" s="63"/>
      <c r="CWE51" s="63"/>
      <c r="CWF51" s="63"/>
      <c r="CWG51" s="63"/>
      <c r="CWH51" s="63"/>
      <c r="CWI51" s="63"/>
      <c r="CWJ51" s="63"/>
      <c r="CWK51" s="63"/>
      <c r="CWL51" s="63"/>
      <c r="CWM51" s="63"/>
      <c r="CWN51" s="63"/>
      <c r="CWO51" s="63"/>
      <c r="CWP51" s="63"/>
      <c r="CWQ51" s="63"/>
      <c r="CWR51" s="63"/>
      <c r="CWS51" s="63"/>
      <c r="CWT51" s="63"/>
      <c r="CWU51" s="63"/>
      <c r="CWV51" s="63"/>
      <c r="CWW51" s="63"/>
      <c r="CWX51" s="63"/>
      <c r="CWY51" s="63"/>
      <c r="CWZ51" s="63"/>
      <c r="CXA51" s="63"/>
      <c r="CXB51" s="63"/>
      <c r="CXC51" s="63"/>
      <c r="CXD51" s="63"/>
      <c r="CXE51" s="63"/>
      <c r="CXF51" s="63"/>
      <c r="CXG51" s="63"/>
      <c r="CXH51" s="63"/>
      <c r="CXI51" s="63"/>
      <c r="CXJ51" s="63"/>
      <c r="CXK51" s="63"/>
      <c r="CXL51" s="63"/>
      <c r="CXM51" s="63"/>
      <c r="CXN51" s="63"/>
      <c r="CXO51" s="63"/>
      <c r="CXP51" s="63"/>
      <c r="CXQ51" s="63"/>
      <c r="CXR51" s="63"/>
      <c r="CXS51" s="63"/>
      <c r="CXT51" s="63"/>
      <c r="CXU51" s="63"/>
      <c r="CXV51" s="63"/>
      <c r="CXW51" s="63"/>
      <c r="CXX51" s="63"/>
      <c r="CXY51" s="63"/>
      <c r="CXZ51" s="63"/>
      <c r="CYA51" s="63"/>
      <c r="CYB51" s="63"/>
      <c r="CYC51" s="63"/>
      <c r="CYD51" s="63"/>
      <c r="CYE51" s="63"/>
      <c r="CYF51" s="63"/>
      <c r="CYG51" s="63"/>
      <c r="CYH51" s="63"/>
      <c r="CYI51" s="63"/>
      <c r="CYJ51" s="63"/>
      <c r="CYK51" s="63"/>
      <c r="CYL51" s="63"/>
      <c r="CYM51" s="63"/>
      <c r="CYN51" s="63"/>
      <c r="CYO51" s="63"/>
      <c r="CYP51" s="63"/>
      <c r="CYQ51" s="63"/>
      <c r="CYR51" s="63"/>
      <c r="CYS51" s="63"/>
      <c r="CYT51" s="63"/>
      <c r="CYU51" s="63"/>
      <c r="CYV51" s="63"/>
      <c r="CYW51" s="63"/>
      <c r="CYX51" s="63"/>
      <c r="CYY51" s="63"/>
      <c r="CYZ51" s="63"/>
      <c r="CZA51" s="63"/>
      <c r="CZB51" s="63"/>
      <c r="CZC51" s="63"/>
      <c r="CZD51" s="63"/>
      <c r="CZE51" s="63"/>
      <c r="CZF51" s="63"/>
      <c r="CZG51" s="63"/>
      <c r="CZH51" s="63"/>
      <c r="CZI51" s="63"/>
      <c r="CZJ51" s="63"/>
      <c r="CZK51" s="63"/>
      <c r="CZL51" s="63"/>
      <c r="CZM51" s="63"/>
      <c r="CZN51" s="63"/>
      <c r="CZO51" s="63"/>
      <c r="CZP51" s="63"/>
      <c r="CZQ51" s="63"/>
      <c r="CZR51" s="63"/>
      <c r="CZS51" s="63"/>
      <c r="CZT51" s="63"/>
      <c r="CZU51" s="63"/>
      <c r="CZV51" s="63"/>
      <c r="CZW51" s="63"/>
      <c r="CZX51" s="63"/>
      <c r="CZY51" s="63"/>
      <c r="CZZ51" s="63"/>
      <c r="DAA51" s="63"/>
      <c r="DAB51" s="63"/>
      <c r="DAC51" s="63"/>
      <c r="DAD51" s="63"/>
      <c r="DAE51" s="63"/>
      <c r="DAF51" s="63"/>
      <c r="DAG51" s="63"/>
      <c r="DAH51" s="63"/>
      <c r="DAI51" s="63"/>
      <c r="DAJ51" s="63"/>
      <c r="DAK51" s="63"/>
      <c r="DAL51" s="63"/>
      <c r="DAM51" s="63"/>
      <c r="DAN51" s="63"/>
      <c r="DAO51" s="63"/>
      <c r="DAP51" s="63"/>
      <c r="DAQ51" s="63"/>
      <c r="DAR51" s="63"/>
      <c r="DAS51" s="63"/>
      <c r="DAT51" s="63"/>
      <c r="DAU51" s="63"/>
      <c r="DAV51" s="63"/>
      <c r="DAW51" s="63"/>
      <c r="DAX51" s="63"/>
      <c r="DAY51" s="63"/>
      <c r="DAZ51" s="63"/>
      <c r="DBA51" s="63"/>
      <c r="DBB51" s="63"/>
      <c r="DBC51" s="63"/>
      <c r="DBD51" s="63"/>
      <c r="DBE51" s="63"/>
      <c r="DBF51" s="63"/>
      <c r="DBG51" s="63"/>
      <c r="DBH51" s="63"/>
      <c r="DBI51" s="63"/>
      <c r="DBJ51" s="63"/>
      <c r="DBK51" s="63"/>
      <c r="DBL51" s="63"/>
      <c r="DBM51" s="63"/>
      <c r="DBN51" s="63"/>
      <c r="DBO51" s="63"/>
      <c r="DBP51" s="63"/>
      <c r="DBQ51" s="63"/>
      <c r="DBR51" s="63"/>
      <c r="DBS51" s="63"/>
      <c r="DBT51" s="63"/>
      <c r="DBU51" s="63"/>
      <c r="DBV51" s="63"/>
      <c r="DBW51" s="63"/>
      <c r="DBX51" s="63"/>
      <c r="DBY51" s="63"/>
      <c r="DBZ51" s="63"/>
      <c r="DCA51" s="63"/>
      <c r="DCB51" s="63"/>
      <c r="DCC51" s="63"/>
      <c r="DCD51" s="63"/>
      <c r="DCE51" s="63"/>
      <c r="DCF51" s="63"/>
      <c r="DCG51" s="63"/>
      <c r="DCH51" s="63"/>
      <c r="DCI51" s="63"/>
      <c r="DCJ51" s="63"/>
      <c r="DCK51" s="63"/>
      <c r="DCL51" s="63"/>
      <c r="DCM51" s="63"/>
      <c r="DCN51" s="63"/>
      <c r="DCO51" s="63"/>
      <c r="DCP51" s="63"/>
      <c r="DCQ51" s="63"/>
      <c r="DCR51" s="63"/>
      <c r="DCS51" s="63"/>
      <c r="DCT51" s="63"/>
      <c r="DCU51" s="63"/>
      <c r="DCV51" s="63"/>
      <c r="DCW51" s="63"/>
      <c r="DCX51" s="63"/>
      <c r="DCY51" s="63"/>
      <c r="DCZ51" s="63"/>
      <c r="DDA51" s="63"/>
      <c r="DDB51" s="63"/>
      <c r="DDC51" s="63"/>
      <c r="DDD51" s="63"/>
      <c r="DDE51" s="63"/>
      <c r="DDF51" s="63"/>
      <c r="DDG51" s="63"/>
      <c r="DDH51" s="63"/>
      <c r="DDI51" s="63"/>
      <c r="DDJ51" s="63"/>
      <c r="DDK51" s="63"/>
      <c r="DDL51" s="63"/>
      <c r="DDM51" s="63"/>
      <c r="DDN51" s="63"/>
      <c r="DDO51" s="63"/>
      <c r="DDP51" s="63"/>
      <c r="DDQ51" s="63"/>
      <c r="DDR51" s="63"/>
      <c r="DDS51" s="63"/>
      <c r="DDT51" s="63"/>
      <c r="DDU51" s="63"/>
      <c r="DDV51" s="63"/>
      <c r="DDW51" s="63"/>
      <c r="DDX51" s="63"/>
      <c r="DDY51" s="63"/>
      <c r="DDZ51" s="63"/>
      <c r="DEA51" s="63"/>
      <c r="DEB51" s="63"/>
      <c r="DEC51" s="63"/>
      <c r="DED51" s="63"/>
      <c r="DEE51" s="63"/>
      <c r="DEF51" s="63"/>
      <c r="DEG51" s="63"/>
      <c r="DEH51" s="63"/>
      <c r="DEI51" s="63"/>
      <c r="DEJ51" s="63"/>
      <c r="DEK51" s="63"/>
      <c r="DEL51" s="63"/>
      <c r="DEM51" s="63"/>
      <c r="DEN51" s="63"/>
      <c r="DEO51" s="63"/>
      <c r="DEP51" s="63"/>
      <c r="DEQ51" s="63"/>
      <c r="DER51" s="63"/>
      <c r="DES51" s="63"/>
      <c r="DET51" s="63"/>
      <c r="DEU51" s="63"/>
      <c r="DEV51" s="63"/>
      <c r="DEW51" s="63"/>
      <c r="DEX51" s="63"/>
      <c r="DEY51" s="63"/>
      <c r="DEZ51" s="63"/>
      <c r="DFA51" s="63"/>
      <c r="DFB51" s="63"/>
      <c r="DFC51" s="63"/>
      <c r="DFD51" s="63"/>
      <c r="DFE51" s="63"/>
      <c r="DFF51" s="63"/>
      <c r="DFG51" s="63"/>
      <c r="DFH51" s="63"/>
      <c r="DFI51" s="63"/>
      <c r="DFJ51" s="63"/>
      <c r="DFK51" s="63"/>
      <c r="DFL51" s="63"/>
      <c r="DFM51" s="63"/>
      <c r="DFN51" s="63"/>
      <c r="DFO51" s="63"/>
      <c r="DFP51" s="63"/>
      <c r="DFQ51" s="63"/>
      <c r="DFR51" s="63"/>
      <c r="DFS51" s="63"/>
      <c r="DFT51" s="63"/>
      <c r="DFU51" s="63"/>
      <c r="DFV51" s="63"/>
      <c r="DFW51" s="63"/>
      <c r="DFX51" s="63"/>
      <c r="DFY51" s="63"/>
      <c r="DFZ51" s="63"/>
      <c r="DGA51" s="63"/>
      <c r="DGB51" s="63"/>
      <c r="DGC51" s="63"/>
      <c r="DGD51" s="63"/>
      <c r="DGE51" s="63"/>
      <c r="DGF51" s="63"/>
      <c r="DGG51" s="63"/>
      <c r="DGH51" s="63"/>
      <c r="DGI51" s="63"/>
      <c r="DGJ51" s="63"/>
      <c r="DGK51" s="63"/>
      <c r="DGL51" s="63"/>
      <c r="DGM51" s="63"/>
      <c r="DGN51" s="63"/>
      <c r="DGO51" s="63"/>
      <c r="DGP51" s="63"/>
      <c r="DGQ51" s="63"/>
      <c r="DGR51" s="63"/>
      <c r="DGS51" s="63"/>
      <c r="DGT51" s="63"/>
      <c r="DGU51" s="63"/>
      <c r="DGV51" s="63"/>
      <c r="DGW51" s="63"/>
      <c r="DGX51" s="63"/>
      <c r="DGY51" s="63"/>
      <c r="DGZ51" s="63"/>
      <c r="DHA51" s="63"/>
      <c r="DHB51" s="63"/>
      <c r="DHC51" s="63"/>
      <c r="DHD51" s="63"/>
      <c r="DHE51" s="63"/>
      <c r="DHF51" s="63"/>
      <c r="DHG51" s="63"/>
      <c r="DHH51" s="63"/>
      <c r="DHI51" s="63"/>
      <c r="DHJ51" s="63"/>
      <c r="DHK51" s="63"/>
      <c r="DHL51" s="63"/>
      <c r="DHM51" s="63"/>
      <c r="DHN51" s="63"/>
      <c r="DHO51" s="63"/>
      <c r="DHP51" s="63"/>
      <c r="DHQ51" s="63"/>
      <c r="DHR51" s="63"/>
      <c r="DHS51" s="63"/>
      <c r="DHT51" s="63"/>
      <c r="DHU51" s="63"/>
      <c r="DHV51" s="63"/>
      <c r="DHW51" s="63"/>
      <c r="DHX51" s="63"/>
      <c r="DHY51" s="63"/>
      <c r="DHZ51" s="63"/>
      <c r="DIA51" s="63"/>
      <c r="DIB51" s="63"/>
      <c r="DIC51" s="63"/>
      <c r="DID51" s="63"/>
      <c r="DIE51" s="63"/>
      <c r="DIF51" s="63"/>
      <c r="DIG51" s="63"/>
      <c r="DIH51" s="63"/>
      <c r="DII51" s="63"/>
      <c r="DIJ51" s="63"/>
      <c r="DIK51" s="63"/>
      <c r="DIL51" s="63"/>
      <c r="DIM51" s="63"/>
      <c r="DIN51" s="63"/>
      <c r="DIO51" s="63"/>
      <c r="DIP51" s="63"/>
      <c r="DIQ51" s="63"/>
      <c r="DIR51" s="63"/>
      <c r="DIS51" s="63"/>
      <c r="DIT51" s="63"/>
      <c r="DIU51" s="63"/>
      <c r="DIV51" s="63"/>
      <c r="DIW51" s="63"/>
      <c r="DIX51" s="63"/>
      <c r="DIY51" s="63"/>
      <c r="DIZ51" s="63"/>
      <c r="DJA51" s="63"/>
      <c r="DJB51" s="63"/>
      <c r="DJC51" s="63"/>
      <c r="DJD51" s="63"/>
      <c r="DJE51" s="63"/>
      <c r="DJF51" s="63"/>
      <c r="DJG51" s="63"/>
      <c r="DJH51" s="63"/>
      <c r="DJI51" s="63"/>
      <c r="DJJ51" s="63"/>
      <c r="DJK51" s="63"/>
      <c r="DJL51" s="63"/>
      <c r="DJM51" s="63"/>
      <c r="DJN51" s="63"/>
      <c r="DJO51" s="63"/>
      <c r="DJP51" s="63"/>
      <c r="DJQ51" s="63"/>
      <c r="DJR51" s="63"/>
      <c r="DJS51" s="63"/>
      <c r="DJT51" s="63"/>
      <c r="DJU51" s="63"/>
      <c r="DJV51" s="63"/>
      <c r="DJW51" s="63"/>
      <c r="DJX51" s="63"/>
      <c r="DJY51" s="63"/>
      <c r="DJZ51" s="63"/>
      <c r="DKA51" s="63"/>
      <c r="DKB51" s="63"/>
      <c r="DKC51" s="63"/>
      <c r="DKD51" s="63"/>
      <c r="DKE51" s="63"/>
      <c r="DKF51" s="63"/>
      <c r="DKG51" s="63"/>
      <c r="DKH51" s="63"/>
      <c r="DKI51" s="63"/>
      <c r="DKJ51" s="63"/>
      <c r="DKK51" s="63"/>
      <c r="DKL51" s="63"/>
      <c r="DKM51" s="63"/>
      <c r="DKN51" s="63"/>
      <c r="DKO51" s="63"/>
      <c r="DKP51" s="63"/>
      <c r="DKQ51" s="63"/>
      <c r="DKR51" s="63"/>
      <c r="DKS51" s="63"/>
      <c r="DKT51" s="63"/>
      <c r="DKU51" s="63"/>
      <c r="DKV51" s="63"/>
      <c r="DKW51" s="63"/>
      <c r="DKX51" s="63"/>
      <c r="DKY51" s="63"/>
      <c r="DKZ51" s="63"/>
      <c r="DLA51" s="63"/>
      <c r="DLB51" s="63"/>
      <c r="DLC51" s="63"/>
      <c r="DLD51" s="63"/>
      <c r="DLE51" s="63"/>
      <c r="DLF51" s="63"/>
      <c r="DLG51" s="63"/>
      <c r="DLH51" s="63"/>
      <c r="DLI51" s="63"/>
      <c r="DLJ51" s="63"/>
      <c r="DLK51" s="63"/>
      <c r="DLL51" s="63"/>
      <c r="DLM51" s="63"/>
      <c r="DLN51" s="63"/>
      <c r="DLO51" s="63"/>
      <c r="DLP51" s="63"/>
      <c r="DLQ51" s="63"/>
      <c r="DLR51" s="63"/>
      <c r="DLS51" s="63"/>
      <c r="DLT51" s="63"/>
      <c r="DLU51" s="63"/>
      <c r="DLV51" s="63"/>
      <c r="DLW51" s="63"/>
      <c r="DLX51" s="63"/>
      <c r="DLY51" s="63"/>
      <c r="DLZ51" s="63"/>
      <c r="DMA51" s="63"/>
      <c r="DMB51" s="63"/>
      <c r="DMC51" s="63"/>
      <c r="DMD51" s="63"/>
      <c r="DME51" s="63"/>
      <c r="DMF51" s="63"/>
      <c r="DMG51" s="63"/>
      <c r="DMH51" s="63"/>
      <c r="DMI51" s="63"/>
      <c r="DMJ51" s="63"/>
      <c r="DMK51" s="63"/>
      <c r="DML51" s="63"/>
      <c r="DMM51" s="63"/>
      <c r="DMN51" s="63"/>
      <c r="DMO51" s="63"/>
      <c r="DMP51" s="63"/>
      <c r="DMQ51" s="63"/>
      <c r="DMR51" s="63"/>
      <c r="DMS51" s="63"/>
      <c r="DMT51" s="63"/>
      <c r="DMU51" s="63"/>
      <c r="DMV51" s="63"/>
      <c r="DMW51" s="63"/>
      <c r="DMX51" s="63"/>
      <c r="DMY51" s="63"/>
      <c r="DMZ51" s="63"/>
      <c r="DNA51" s="63"/>
      <c r="DNB51" s="63"/>
      <c r="DNC51" s="63"/>
      <c r="DND51" s="63"/>
      <c r="DNE51" s="63"/>
      <c r="DNF51" s="63"/>
      <c r="DNG51" s="63"/>
      <c r="DNH51" s="63"/>
      <c r="DNI51" s="63"/>
      <c r="DNJ51" s="63"/>
      <c r="DNK51" s="63"/>
      <c r="DNL51" s="63"/>
      <c r="DNM51" s="63"/>
      <c r="DNN51" s="63"/>
      <c r="DNO51" s="63"/>
      <c r="DNP51" s="63"/>
      <c r="DNQ51" s="63"/>
      <c r="DNR51" s="63"/>
      <c r="DNS51" s="63"/>
      <c r="DNT51" s="63"/>
      <c r="DNU51" s="63"/>
      <c r="DNV51" s="63"/>
      <c r="DNW51" s="63"/>
      <c r="DNX51" s="63"/>
      <c r="DNY51" s="63"/>
      <c r="DNZ51" s="63"/>
      <c r="DOA51" s="63"/>
      <c r="DOB51" s="63"/>
      <c r="DOC51" s="63"/>
      <c r="DOD51" s="63"/>
      <c r="DOE51" s="63"/>
      <c r="DOF51" s="63"/>
      <c r="DOG51" s="63"/>
      <c r="DOH51" s="63"/>
      <c r="DOI51" s="63"/>
      <c r="DOJ51" s="63"/>
      <c r="DOK51" s="63"/>
      <c r="DOL51" s="63"/>
      <c r="DOM51" s="63"/>
      <c r="DON51" s="63"/>
      <c r="DOO51" s="63"/>
      <c r="DOP51" s="63"/>
      <c r="DOQ51" s="63"/>
      <c r="DOR51" s="63"/>
      <c r="DOS51" s="63"/>
      <c r="DOT51" s="63"/>
      <c r="DOU51" s="63"/>
      <c r="DOV51" s="63"/>
      <c r="DOW51" s="63"/>
      <c r="DOX51" s="63"/>
      <c r="DOY51" s="63"/>
      <c r="DOZ51" s="63"/>
      <c r="DPA51" s="63"/>
      <c r="DPB51" s="63"/>
      <c r="DPC51" s="63"/>
      <c r="DPD51" s="63"/>
      <c r="DPE51" s="63"/>
      <c r="DPF51" s="63"/>
      <c r="DPG51" s="63"/>
      <c r="DPH51" s="63"/>
      <c r="DPI51" s="63"/>
      <c r="DPJ51" s="63"/>
      <c r="DPK51" s="63"/>
      <c r="DPL51" s="63"/>
      <c r="DPM51" s="63"/>
      <c r="DPN51" s="63"/>
      <c r="DPO51" s="63"/>
      <c r="DPP51" s="63"/>
      <c r="DPQ51" s="63"/>
      <c r="DPR51" s="63"/>
      <c r="DPS51" s="63"/>
      <c r="DPT51" s="63"/>
      <c r="DPU51" s="63"/>
      <c r="DPV51" s="63"/>
      <c r="DPW51" s="63"/>
      <c r="DPX51" s="63"/>
      <c r="DPY51" s="63"/>
      <c r="DPZ51" s="63"/>
      <c r="DQA51" s="63"/>
      <c r="DQB51" s="63"/>
      <c r="DQC51" s="63"/>
      <c r="DQD51" s="63"/>
      <c r="DQE51" s="63"/>
      <c r="DQF51" s="63"/>
      <c r="DQG51" s="63"/>
      <c r="DQH51" s="63"/>
      <c r="DQI51" s="63"/>
      <c r="DQJ51" s="63"/>
      <c r="DQK51" s="63"/>
      <c r="DQL51" s="63"/>
      <c r="DQM51" s="63"/>
      <c r="DQN51" s="63"/>
      <c r="DQO51" s="63"/>
      <c r="DQP51" s="63"/>
      <c r="DQQ51" s="63"/>
      <c r="DQR51" s="63"/>
      <c r="DQS51" s="63"/>
      <c r="DQT51" s="63"/>
      <c r="DQU51" s="63"/>
      <c r="DQV51" s="63"/>
      <c r="DQW51" s="63"/>
      <c r="DQX51" s="63"/>
      <c r="DQY51" s="63"/>
      <c r="DQZ51" s="63"/>
      <c r="DRA51" s="63"/>
      <c r="DRB51" s="63"/>
      <c r="DRC51" s="63"/>
      <c r="DRD51" s="63"/>
      <c r="DRE51" s="63"/>
      <c r="DRF51" s="63"/>
      <c r="DRG51" s="63"/>
      <c r="DRH51" s="63"/>
      <c r="DRI51" s="63"/>
      <c r="DRJ51" s="63"/>
      <c r="DRK51" s="63"/>
      <c r="DRL51" s="63"/>
      <c r="DRM51" s="63"/>
      <c r="DRN51" s="63"/>
      <c r="DRO51" s="63"/>
      <c r="DRP51" s="63"/>
      <c r="DRQ51" s="63"/>
      <c r="DRR51" s="63"/>
      <c r="DRS51" s="63"/>
      <c r="DRT51" s="63"/>
      <c r="DRU51" s="63"/>
      <c r="DRV51" s="63"/>
      <c r="DRW51" s="63"/>
      <c r="DRX51" s="63"/>
      <c r="DRY51" s="63"/>
      <c r="DRZ51" s="63"/>
      <c r="DSA51" s="63"/>
      <c r="DSB51" s="63"/>
      <c r="DSC51" s="63"/>
      <c r="DSD51" s="63"/>
      <c r="DSE51" s="63"/>
      <c r="DSF51" s="63"/>
      <c r="DSG51" s="63"/>
      <c r="DSH51" s="63"/>
      <c r="DSI51" s="63"/>
      <c r="DSJ51" s="63"/>
      <c r="DSK51" s="63"/>
      <c r="DSL51" s="63"/>
      <c r="DSM51" s="63"/>
      <c r="DSN51" s="63"/>
      <c r="DSO51" s="63"/>
      <c r="DSP51" s="63"/>
      <c r="DSQ51" s="63"/>
      <c r="DSR51" s="63"/>
      <c r="DSS51" s="63"/>
      <c r="DST51" s="63"/>
      <c r="DSU51" s="63"/>
      <c r="DSV51" s="63"/>
      <c r="DSW51" s="63"/>
      <c r="DSX51" s="63"/>
      <c r="DSY51" s="63"/>
      <c r="DSZ51" s="63"/>
      <c r="DTA51" s="63"/>
      <c r="DTB51" s="63"/>
      <c r="DTC51" s="63"/>
      <c r="DTD51" s="63"/>
      <c r="DTE51" s="63"/>
      <c r="DTF51" s="63"/>
      <c r="DTG51" s="63"/>
      <c r="DTH51" s="63"/>
      <c r="DTI51" s="63"/>
      <c r="DTJ51" s="63"/>
      <c r="DTK51" s="63"/>
      <c r="DTL51" s="63"/>
      <c r="DTM51" s="63"/>
      <c r="DTN51" s="63"/>
      <c r="DTO51" s="63"/>
      <c r="DTP51" s="63"/>
      <c r="DTQ51" s="63"/>
      <c r="DTR51" s="63"/>
      <c r="DTS51" s="63"/>
      <c r="DTT51" s="63"/>
      <c r="DTU51" s="63"/>
      <c r="DTV51" s="63"/>
      <c r="DTW51" s="63"/>
      <c r="DTX51" s="63"/>
      <c r="DTY51" s="63"/>
      <c r="DTZ51" s="63"/>
      <c r="DUA51" s="63"/>
      <c r="DUB51" s="63"/>
      <c r="DUC51" s="63"/>
      <c r="DUD51" s="63"/>
      <c r="DUE51" s="63"/>
      <c r="DUF51" s="63"/>
      <c r="DUG51" s="63"/>
      <c r="DUH51" s="63"/>
      <c r="DUI51" s="63"/>
      <c r="DUJ51" s="63"/>
      <c r="DUK51" s="63"/>
      <c r="DUL51" s="63"/>
      <c r="DUM51" s="63"/>
      <c r="DUN51" s="63"/>
      <c r="DUO51" s="63"/>
      <c r="DUP51" s="63"/>
      <c r="DUQ51" s="63"/>
      <c r="DUR51" s="63"/>
      <c r="DUS51" s="63"/>
      <c r="DUT51" s="63"/>
      <c r="DUU51" s="63"/>
      <c r="DUV51" s="63"/>
      <c r="DUW51" s="63"/>
      <c r="DUX51" s="63"/>
      <c r="DUY51" s="63"/>
      <c r="DUZ51" s="63"/>
      <c r="DVA51" s="63"/>
      <c r="DVB51" s="63"/>
      <c r="DVC51" s="63"/>
      <c r="DVD51" s="63"/>
      <c r="DVE51" s="63"/>
      <c r="DVF51" s="63"/>
      <c r="DVG51" s="63"/>
      <c r="DVH51" s="63"/>
      <c r="DVI51" s="63"/>
      <c r="DVJ51" s="63"/>
      <c r="DVK51" s="63"/>
      <c r="DVL51" s="63"/>
      <c r="DVM51" s="63"/>
      <c r="DVN51" s="63"/>
      <c r="DVO51" s="63"/>
      <c r="DVP51" s="63"/>
      <c r="DVQ51" s="63"/>
      <c r="DVR51" s="63"/>
      <c r="DVS51" s="63"/>
      <c r="DVT51" s="63"/>
      <c r="DVU51" s="63"/>
      <c r="DVV51" s="63"/>
      <c r="DVW51" s="63"/>
      <c r="DVX51" s="63"/>
      <c r="DVY51" s="63"/>
      <c r="DVZ51" s="63"/>
      <c r="DWA51" s="63"/>
      <c r="DWB51" s="63"/>
      <c r="DWC51" s="63"/>
      <c r="DWD51" s="63"/>
      <c r="DWE51" s="63"/>
      <c r="DWF51" s="63"/>
      <c r="DWG51" s="63"/>
      <c r="DWH51" s="63"/>
      <c r="DWI51" s="63"/>
      <c r="DWJ51" s="63"/>
      <c r="DWK51" s="63"/>
      <c r="DWL51" s="63"/>
      <c r="DWM51" s="63"/>
      <c r="DWN51" s="63"/>
      <c r="DWO51" s="63"/>
      <c r="DWP51" s="63"/>
      <c r="DWQ51" s="63"/>
      <c r="DWR51" s="63"/>
      <c r="DWS51" s="63"/>
      <c r="DWT51" s="63"/>
      <c r="DWU51" s="63"/>
      <c r="DWV51" s="63"/>
      <c r="DWW51" s="63"/>
      <c r="DWX51" s="63"/>
      <c r="DWY51" s="63"/>
      <c r="DWZ51" s="63"/>
      <c r="DXA51" s="63"/>
      <c r="DXB51" s="63"/>
      <c r="DXC51" s="63"/>
      <c r="DXD51" s="63"/>
      <c r="DXE51" s="63"/>
      <c r="DXF51" s="63"/>
      <c r="DXG51" s="63"/>
      <c r="DXH51" s="63"/>
      <c r="DXI51" s="63"/>
      <c r="DXJ51" s="63"/>
      <c r="DXK51" s="63"/>
      <c r="DXL51" s="63"/>
      <c r="DXM51" s="63"/>
      <c r="DXN51" s="63"/>
      <c r="DXO51" s="63"/>
      <c r="DXP51" s="63"/>
      <c r="DXQ51" s="63"/>
      <c r="DXR51" s="63"/>
      <c r="DXS51" s="63"/>
      <c r="DXT51" s="63"/>
      <c r="DXU51" s="63"/>
      <c r="DXV51" s="63"/>
      <c r="DXW51" s="63"/>
      <c r="DXX51" s="63"/>
      <c r="DXY51" s="63"/>
      <c r="DXZ51" s="63"/>
      <c r="DYA51" s="63"/>
      <c r="DYB51" s="63"/>
      <c r="DYC51" s="63"/>
      <c r="DYD51" s="63"/>
      <c r="DYE51" s="63"/>
      <c r="DYF51" s="63"/>
      <c r="DYG51" s="63"/>
      <c r="DYH51" s="63"/>
      <c r="DYI51" s="63"/>
      <c r="DYJ51" s="63"/>
      <c r="DYK51" s="63"/>
      <c r="DYL51" s="63"/>
      <c r="DYM51" s="63"/>
      <c r="DYN51" s="63"/>
      <c r="DYO51" s="63"/>
      <c r="DYP51" s="63"/>
      <c r="DYQ51" s="63"/>
      <c r="DYR51" s="63"/>
      <c r="DYS51" s="63"/>
      <c r="DYT51" s="63"/>
      <c r="DYU51" s="63"/>
      <c r="DYV51" s="63"/>
      <c r="DYW51" s="63"/>
      <c r="DYX51" s="63"/>
      <c r="DYY51" s="63"/>
      <c r="DYZ51" s="63"/>
      <c r="DZA51" s="63"/>
      <c r="DZB51" s="63"/>
      <c r="DZC51" s="63"/>
      <c r="DZD51" s="63"/>
      <c r="DZE51" s="63"/>
      <c r="DZF51" s="63"/>
      <c r="DZG51" s="63"/>
      <c r="DZH51" s="63"/>
      <c r="DZI51" s="63"/>
      <c r="DZJ51" s="63"/>
      <c r="DZK51" s="63"/>
      <c r="DZL51" s="63"/>
      <c r="DZM51" s="63"/>
      <c r="DZN51" s="63"/>
      <c r="DZO51" s="63"/>
      <c r="DZP51" s="63"/>
      <c r="DZQ51" s="63"/>
      <c r="DZR51" s="63"/>
      <c r="DZS51" s="63"/>
      <c r="DZT51" s="63"/>
      <c r="DZU51" s="63"/>
      <c r="DZV51" s="63"/>
      <c r="DZW51" s="63"/>
      <c r="DZX51" s="63"/>
      <c r="DZY51" s="63"/>
      <c r="DZZ51" s="63"/>
      <c r="EAA51" s="63"/>
      <c r="EAB51" s="63"/>
      <c r="EAC51" s="63"/>
      <c r="EAD51" s="63"/>
      <c r="EAE51" s="63"/>
      <c r="EAF51" s="63"/>
      <c r="EAG51" s="63"/>
      <c r="EAH51" s="63"/>
      <c r="EAI51" s="63"/>
      <c r="EAJ51" s="63"/>
      <c r="EAK51" s="63"/>
      <c r="EAL51" s="63"/>
      <c r="EAM51" s="63"/>
      <c r="EAN51" s="63"/>
      <c r="EAO51" s="63"/>
      <c r="EAP51" s="63"/>
      <c r="EAQ51" s="63"/>
      <c r="EAR51" s="63"/>
      <c r="EAS51" s="63"/>
      <c r="EAT51" s="63"/>
      <c r="EAU51" s="63"/>
      <c r="EAV51" s="63"/>
      <c r="EAW51" s="63"/>
      <c r="EAX51" s="63"/>
      <c r="EAY51" s="63"/>
      <c r="EAZ51" s="63"/>
      <c r="EBA51" s="63"/>
      <c r="EBB51" s="63"/>
      <c r="EBC51" s="63"/>
      <c r="EBD51" s="63"/>
      <c r="EBE51" s="63"/>
      <c r="EBF51" s="63"/>
      <c r="EBG51" s="63"/>
      <c r="EBH51" s="63"/>
      <c r="EBI51" s="63"/>
      <c r="EBJ51" s="63"/>
      <c r="EBK51" s="63"/>
      <c r="EBL51" s="63"/>
      <c r="EBM51" s="63"/>
      <c r="EBN51" s="63"/>
      <c r="EBO51" s="63"/>
      <c r="EBP51" s="63"/>
      <c r="EBQ51" s="63"/>
      <c r="EBR51" s="63"/>
      <c r="EBS51" s="63"/>
      <c r="EBT51" s="63"/>
      <c r="EBU51" s="63"/>
      <c r="EBV51" s="63"/>
      <c r="EBW51" s="63"/>
      <c r="EBX51" s="63"/>
      <c r="EBY51" s="63"/>
      <c r="EBZ51" s="63"/>
      <c r="ECA51" s="63"/>
      <c r="ECB51" s="63"/>
      <c r="ECC51" s="63"/>
      <c r="ECD51" s="63"/>
      <c r="ECE51" s="63"/>
      <c r="ECF51" s="63"/>
      <c r="ECG51" s="63"/>
      <c r="ECH51" s="63"/>
      <c r="ECI51" s="63"/>
      <c r="ECJ51" s="63"/>
      <c r="ECK51" s="63"/>
      <c r="ECL51" s="63"/>
      <c r="ECM51" s="63"/>
      <c r="ECN51" s="63"/>
      <c r="ECO51" s="63"/>
      <c r="ECP51" s="63"/>
      <c r="ECQ51" s="63"/>
      <c r="ECR51" s="63"/>
      <c r="ECS51" s="63"/>
      <c r="ECT51" s="63"/>
      <c r="ECU51" s="63"/>
      <c r="ECV51" s="63"/>
      <c r="ECW51" s="63"/>
      <c r="ECX51" s="63"/>
      <c r="ECY51" s="63"/>
      <c r="ECZ51" s="63"/>
      <c r="EDA51" s="63"/>
      <c r="EDB51" s="63"/>
      <c r="EDC51" s="63"/>
      <c r="EDD51" s="63"/>
      <c r="EDE51" s="63"/>
      <c r="EDF51" s="63"/>
      <c r="EDG51" s="63"/>
      <c r="EDH51" s="63"/>
      <c r="EDI51" s="63"/>
      <c r="EDJ51" s="63"/>
      <c r="EDK51" s="63"/>
      <c r="EDL51" s="63"/>
      <c r="EDM51" s="63"/>
      <c r="EDN51" s="63"/>
      <c r="EDO51" s="63"/>
      <c r="EDP51" s="63"/>
      <c r="EDQ51" s="63"/>
      <c r="EDR51" s="63"/>
      <c r="EDS51" s="63"/>
      <c r="EDT51" s="63"/>
      <c r="EDU51" s="63"/>
      <c r="EDV51" s="63"/>
      <c r="EDW51" s="63"/>
      <c r="EDX51" s="63"/>
      <c r="EDY51" s="63"/>
      <c r="EDZ51" s="63"/>
      <c r="EEA51" s="63"/>
      <c r="EEB51" s="63"/>
      <c r="EEC51" s="63"/>
      <c r="EED51" s="63"/>
      <c r="EEE51" s="63"/>
      <c r="EEF51" s="63"/>
      <c r="EEG51" s="63"/>
      <c r="EEH51" s="63"/>
      <c r="EEI51" s="63"/>
      <c r="EEJ51" s="63"/>
      <c r="EEK51" s="63"/>
      <c r="EEL51" s="63"/>
      <c r="EEM51" s="63"/>
      <c r="EEN51" s="63"/>
      <c r="EEO51" s="63"/>
      <c r="EEP51" s="63"/>
      <c r="EEQ51" s="63"/>
      <c r="EER51" s="63"/>
      <c r="EES51" s="63"/>
      <c r="EET51" s="63"/>
      <c r="EEU51" s="63"/>
      <c r="EEV51" s="63"/>
      <c r="EEW51" s="63"/>
      <c r="EEX51" s="63"/>
      <c r="EEY51" s="63"/>
      <c r="EEZ51" s="63"/>
      <c r="EFA51" s="63"/>
      <c r="EFB51" s="63"/>
      <c r="EFC51" s="63"/>
      <c r="EFD51" s="63"/>
      <c r="EFE51" s="63"/>
      <c r="EFF51" s="63"/>
      <c r="EFG51" s="63"/>
      <c r="EFH51" s="63"/>
      <c r="EFI51" s="63"/>
      <c r="EFJ51" s="63"/>
      <c r="EFK51" s="63"/>
      <c r="EFL51" s="63"/>
      <c r="EFM51" s="63"/>
      <c r="EFN51" s="63"/>
      <c r="EFO51" s="63"/>
      <c r="EFP51" s="63"/>
      <c r="EFQ51" s="63"/>
      <c r="EFR51" s="63"/>
      <c r="EFS51" s="63"/>
      <c r="EFT51" s="63"/>
      <c r="EFU51" s="63"/>
      <c r="EFV51" s="63"/>
      <c r="EFW51" s="63"/>
      <c r="EFX51" s="63"/>
      <c r="EFY51" s="63"/>
      <c r="EFZ51" s="63"/>
      <c r="EGA51" s="63"/>
      <c r="EGB51" s="63"/>
      <c r="EGC51" s="63"/>
      <c r="EGD51" s="63"/>
      <c r="EGE51" s="63"/>
      <c r="EGF51" s="63"/>
      <c r="EGG51" s="63"/>
      <c r="EGH51" s="63"/>
      <c r="EGI51" s="63"/>
      <c r="EGJ51" s="63"/>
      <c r="EGK51" s="63"/>
      <c r="EGL51" s="63"/>
      <c r="EGM51" s="63"/>
      <c r="EGN51" s="63"/>
      <c r="EGO51" s="63"/>
      <c r="EGP51" s="63"/>
      <c r="EGQ51" s="63"/>
      <c r="EGR51" s="63"/>
      <c r="EGS51" s="63"/>
      <c r="EGT51" s="63"/>
      <c r="EGU51" s="63"/>
      <c r="EGV51" s="63"/>
      <c r="EGW51" s="63"/>
      <c r="EGX51" s="63"/>
      <c r="EGY51" s="63"/>
      <c r="EGZ51" s="63"/>
      <c r="EHA51" s="63"/>
      <c r="EHB51" s="63"/>
      <c r="EHC51" s="63"/>
      <c r="EHD51" s="63"/>
      <c r="EHE51" s="63"/>
      <c r="EHF51" s="63"/>
      <c r="EHG51" s="63"/>
      <c r="EHH51" s="63"/>
      <c r="EHI51" s="63"/>
      <c r="EHJ51" s="63"/>
      <c r="EHK51" s="63"/>
      <c r="EHL51" s="63"/>
      <c r="EHM51" s="63"/>
      <c r="EHN51" s="63"/>
      <c r="EHO51" s="63"/>
      <c r="EHP51" s="63"/>
      <c r="EHQ51" s="63"/>
      <c r="EHR51" s="63"/>
      <c r="EHS51" s="63"/>
      <c r="EHT51" s="63"/>
      <c r="EHU51" s="63"/>
      <c r="EHV51" s="63"/>
      <c r="EHW51" s="63"/>
      <c r="EHX51" s="63"/>
      <c r="EHY51" s="63"/>
      <c r="EHZ51" s="63"/>
      <c r="EIA51" s="63"/>
      <c r="EIB51" s="63"/>
      <c r="EIC51" s="63"/>
      <c r="EID51" s="63"/>
      <c r="EIE51" s="63"/>
      <c r="EIF51" s="63"/>
      <c r="EIG51" s="63"/>
      <c r="EIH51" s="63"/>
      <c r="EII51" s="63"/>
      <c r="EIJ51" s="63"/>
      <c r="EIK51" s="63"/>
      <c r="EIL51" s="63"/>
      <c r="EIM51" s="63"/>
      <c r="EIN51" s="63"/>
      <c r="EIO51" s="63"/>
      <c r="EIP51" s="63"/>
      <c r="EIQ51" s="63"/>
      <c r="EIR51" s="63"/>
      <c r="EIS51" s="63"/>
      <c r="EIT51" s="63"/>
      <c r="EIU51" s="63"/>
      <c r="EIV51" s="63"/>
      <c r="EIW51" s="63"/>
      <c r="EIX51" s="63"/>
      <c r="EIY51" s="63"/>
      <c r="EIZ51" s="63"/>
      <c r="EJA51" s="63"/>
      <c r="EJB51" s="63"/>
      <c r="EJC51" s="63"/>
      <c r="EJD51" s="63"/>
      <c r="EJE51" s="63"/>
      <c r="EJF51" s="63"/>
      <c r="EJG51" s="63"/>
      <c r="EJH51" s="63"/>
      <c r="EJI51" s="63"/>
      <c r="EJJ51" s="63"/>
      <c r="EJK51" s="63"/>
      <c r="EJL51" s="63"/>
      <c r="EJM51" s="63"/>
      <c r="EJN51" s="63"/>
      <c r="EJO51" s="63"/>
      <c r="EJP51" s="63"/>
      <c r="EJQ51" s="63"/>
      <c r="EJR51" s="63"/>
      <c r="EJS51" s="63"/>
      <c r="EJT51" s="63"/>
      <c r="EJU51" s="63"/>
      <c r="EJV51" s="63"/>
      <c r="EJW51" s="63"/>
      <c r="EJX51" s="63"/>
      <c r="EJY51" s="63"/>
      <c r="EJZ51" s="63"/>
      <c r="EKA51" s="63"/>
      <c r="EKB51" s="63"/>
      <c r="EKC51" s="63"/>
      <c r="EKD51" s="63"/>
      <c r="EKE51" s="63"/>
      <c r="EKF51" s="63"/>
      <c r="EKG51" s="63"/>
      <c r="EKH51" s="63"/>
      <c r="EKI51" s="63"/>
      <c r="EKJ51" s="63"/>
      <c r="EKK51" s="63"/>
      <c r="EKL51" s="63"/>
      <c r="EKM51" s="63"/>
      <c r="EKN51" s="63"/>
      <c r="EKO51" s="63"/>
      <c r="EKP51" s="63"/>
      <c r="EKQ51" s="63"/>
      <c r="EKR51" s="63"/>
      <c r="EKS51" s="63"/>
      <c r="EKT51" s="63"/>
      <c r="EKU51" s="63"/>
      <c r="EKV51" s="63"/>
      <c r="EKW51" s="63"/>
      <c r="EKX51" s="63"/>
      <c r="EKY51" s="63"/>
      <c r="EKZ51" s="63"/>
      <c r="ELA51" s="63"/>
      <c r="ELB51" s="63"/>
      <c r="ELC51" s="63"/>
      <c r="ELD51" s="63"/>
      <c r="ELE51" s="63"/>
      <c r="ELF51" s="63"/>
      <c r="ELG51" s="63"/>
      <c r="ELH51" s="63"/>
      <c r="ELI51" s="63"/>
      <c r="ELJ51" s="63"/>
      <c r="ELK51" s="63"/>
      <c r="ELL51" s="63"/>
      <c r="ELM51" s="63"/>
      <c r="ELN51" s="63"/>
      <c r="ELO51" s="63"/>
      <c r="ELP51" s="63"/>
      <c r="ELQ51" s="63"/>
      <c r="ELR51" s="63"/>
      <c r="ELS51" s="63"/>
      <c r="ELT51" s="63"/>
      <c r="ELU51" s="63"/>
      <c r="ELV51" s="63"/>
      <c r="ELW51" s="63"/>
      <c r="ELX51" s="63"/>
      <c r="ELY51" s="63"/>
      <c r="ELZ51" s="63"/>
      <c r="EMA51" s="63"/>
      <c r="EMB51" s="63"/>
      <c r="EMC51" s="63"/>
      <c r="EMD51" s="63"/>
      <c r="EME51" s="63"/>
      <c r="EMF51" s="63"/>
      <c r="EMG51" s="63"/>
      <c r="EMH51" s="63"/>
      <c r="EMI51" s="63"/>
      <c r="EMJ51" s="63"/>
      <c r="EMK51" s="63"/>
      <c r="EML51" s="63"/>
      <c r="EMM51" s="63"/>
      <c r="EMN51" s="63"/>
      <c r="EMO51" s="63"/>
      <c r="EMP51" s="63"/>
      <c r="EMQ51" s="63"/>
      <c r="EMR51" s="63"/>
      <c r="EMS51" s="63"/>
      <c r="EMT51" s="63"/>
      <c r="EMU51" s="63"/>
      <c r="EMV51" s="63"/>
      <c r="EMW51" s="63"/>
      <c r="EMX51" s="63"/>
      <c r="EMY51" s="63"/>
      <c r="EMZ51" s="63"/>
      <c r="ENA51" s="63"/>
      <c r="ENB51" s="63"/>
      <c r="ENC51" s="63"/>
      <c r="END51" s="63"/>
      <c r="ENE51" s="63"/>
      <c r="ENF51" s="63"/>
      <c r="ENG51" s="63"/>
      <c r="ENH51" s="63"/>
      <c r="ENI51" s="63"/>
      <c r="ENJ51" s="63"/>
      <c r="ENK51" s="63"/>
      <c r="ENL51" s="63"/>
      <c r="ENM51" s="63"/>
      <c r="ENN51" s="63"/>
      <c r="ENO51" s="63"/>
      <c r="ENP51" s="63"/>
      <c r="ENQ51" s="63"/>
      <c r="ENR51" s="63"/>
      <c r="ENS51" s="63"/>
      <c r="ENT51" s="63"/>
      <c r="ENU51" s="63"/>
      <c r="ENV51" s="63"/>
      <c r="ENW51" s="63"/>
      <c r="ENX51" s="63"/>
      <c r="ENY51" s="63"/>
      <c r="ENZ51" s="63"/>
      <c r="EOA51" s="63"/>
      <c r="EOB51" s="63"/>
      <c r="EOC51" s="63"/>
      <c r="EOD51" s="63"/>
      <c r="EOE51" s="63"/>
      <c r="EOF51" s="63"/>
      <c r="EOG51" s="63"/>
      <c r="EOH51" s="63"/>
      <c r="EOI51" s="63"/>
      <c r="EOJ51" s="63"/>
      <c r="EOK51" s="63"/>
      <c r="EOL51" s="63"/>
      <c r="EOM51" s="63"/>
      <c r="EON51" s="63"/>
      <c r="EOO51" s="63"/>
      <c r="EOP51" s="63"/>
      <c r="EOQ51" s="63"/>
      <c r="EOR51" s="63"/>
      <c r="EOS51" s="63"/>
      <c r="EOT51" s="63"/>
      <c r="EOU51" s="63"/>
      <c r="EOV51" s="63"/>
      <c r="EOW51" s="63"/>
      <c r="EOX51" s="63"/>
      <c r="EOY51" s="63"/>
      <c r="EOZ51" s="63"/>
      <c r="EPA51" s="63"/>
      <c r="EPB51" s="63"/>
      <c r="EPC51" s="63"/>
      <c r="EPD51" s="63"/>
      <c r="EPE51" s="63"/>
      <c r="EPF51" s="63"/>
      <c r="EPG51" s="63"/>
      <c r="EPH51" s="63"/>
      <c r="EPI51" s="63"/>
      <c r="EPJ51" s="63"/>
      <c r="EPK51" s="63"/>
      <c r="EPL51" s="63"/>
      <c r="EPM51" s="63"/>
      <c r="EPN51" s="63"/>
      <c r="EPO51" s="63"/>
      <c r="EPP51" s="63"/>
      <c r="EPQ51" s="63"/>
      <c r="EPR51" s="63"/>
      <c r="EPS51" s="63"/>
      <c r="EPT51" s="63"/>
      <c r="EPU51" s="63"/>
      <c r="EPV51" s="63"/>
      <c r="EPW51" s="63"/>
      <c r="EPX51" s="63"/>
      <c r="EPY51" s="63"/>
      <c r="EPZ51" s="63"/>
      <c r="EQA51" s="63"/>
      <c r="EQB51" s="63"/>
      <c r="EQC51" s="63"/>
      <c r="EQD51" s="63"/>
      <c r="EQE51" s="63"/>
      <c r="EQF51" s="63"/>
      <c r="EQG51" s="63"/>
      <c r="EQH51" s="63"/>
      <c r="EQI51" s="63"/>
      <c r="EQJ51" s="63"/>
      <c r="EQK51" s="63"/>
      <c r="EQL51" s="63"/>
      <c r="EQM51" s="63"/>
      <c r="EQN51" s="63"/>
      <c r="EQO51" s="63"/>
      <c r="EQP51" s="63"/>
      <c r="EQQ51" s="63"/>
      <c r="EQR51" s="63"/>
      <c r="EQS51" s="63"/>
      <c r="EQT51" s="63"/>
      <c r="EQU51" s="63"/>
      <c r="EQV51" s="63"/>
      <c r="EQW51" s="63"/>
      <c r="EQX51" s="63"/>
      <c r="EQY51" s="63"/>
      <c r="EQZ51" s="63"/>
      <c r="ERA51" s="63"/>
      <c r="ERB51" s="63"/>
      <c r="ERC51" s="63"/>
      <c r="ERD51" s="63"/>
      <c r="ERE51" s="63"/>
      <c r="ERF51" s="63"/>
      <c r="ERG51" s="63"/>
      <c r="ERH51" s="63"/>
      <c r="ERI51" s="63"/>
      <c r="ERJ51" s="63"/>
      <c r="ERK51" s="63"/>
      <c r="ERL51" s="63"/>
      <c r="ERM51" s="63"/>
      <c r="ERN51" s="63"/>
      <c r="ERO51" s="63"/>
      <c r="ERP51" s="63"/>
      <c r="ERQ51" s="63"/>
      <c r="ERR51" s="63"/>
      <c r="ERS51" s="63"/>
      <c r="ERT51" s="63"/>
      <c r="ERU51" s="63"/>
      <c r="ERV51" s="63"/>
      <c r="ERW51" s="63"/>
      <c r="ERX51" s="63"/>
      <c r="ERY51" s="63"/>
      <c r="ERZ51" s="63"/>
      <c r="ESA51" s="63"/>
      <c r="ESB51" s="63"/>
      <c r="ESC51" s="63"/>
      <c r="ESD51" s="63"/>
      <c r="ESE51" s="63"/>
      <c r="ESF51" s="63"/>
      <c r="ESG51" s="63"/>
      <c r="ESH51" s="63"/>
      <c r="ESI51" s="63"/>
      <c r="ESJ51" s="63"/>
      <c r="ESK51" s="63"/>
      <c r="ESL51" s="63"/>
      <c r="ESM51" s="63"/>
      <c r="ESN51" s="63"/>
      <c r="ESO51" s="63"/>
      <c r="ESP51" s="63"/>
      <c r="ESQ51" s="63"/>
      <c r="ESR51" s="63"/>
      <c r="ESS51" s="63"/>
      <c r="EST51" s="63"/>
      <c r="ESU51" s="63"/>
      <c r="ESV51" s="63"/>
      <c r="ESW51" s="63"/>
      <c r="ESX51" s="63"/>
      <c r="ESY51" s="63"/>
      <c r="ESZ51" s="63"/>
      <c r="ETA51" s="63"/>
      <c r="ETB51" s="63"/>
      <c r="ETC51" s="63"/>
      <c r="ETD51" s="63"/>
      <c r="ETE51" s="63"/>
      <c r="ETF51" s="63"/>
      <c r="ETG51" s="63"/>
      <c r="ETH51" s="63"/>
      <c r="ETI51" s="63"/>
      <c r="ETJ51" s="63"/>
      <c r="ETK51" s="63"/>
      <c r="ETL51" s="63"/>
      <c r="ETM51" s="63"/>
      <c r="ETN51" s="63"/>
      <c r="ETO51" s="63"/>
      <c r="ETP51" s="63"/>
      <c r="ETQ51" s="63"/>
      <c r="ETR51" s="63"/>
      <c r="ETS51" s="63"/>
      <c r="ETT51" s="63"/>
      <c r="ETU51" s="63"/>
      <c r="ETV51" s="63"/>
      <c r="ETW51" s="63"/>
      <c r="ETX51" s="63"/>
      <c r="ETY51" s="63"/>
      <c r="ETZ51" s="63"/>
      <c r="EUA51" s="63"/>
      <c r="EUB51" s="63"/>
      <c r="EUC51" s="63"/>
      <c r="EUD51" s="63"/>
      <c r="EUE51" s="63"/>
      <c r="EUF51" s="63"/>
      <c r="EUG51" s="63"/>
      <c r="EUH51" s="63"/>
      <c r="EUI51" s="63"/>
      <c r="EUJ51" s="63"/>
      <c r="EUK51" s="63"/>
      <c r="EUL51" s="63"/>
      <c r="EUM51" s="63"/>
      <c r="EUN51" s="63"/>
      <c r="EUO51" s="63"/>
      <c r="EUP51" s="63"/>
      <c r="EUQ51" s="63"/>
      <c r="EUR51" s="63"/>
      <c r="EUS51" s="63"/>
      <c r="EUT51" s="63"/>
      <c r="EUU51" s="63"/>
      <c r="EUV51" s="63"/>
      <c r="EUW51" s="63"/>
      <c r="EUX51" s="63"/>
      <c r="EUY51" s="63"/>
      <c r="EUZ51" s="63"/>
      <c r="EVA51" s="63"/>
      <c r="EVB51" s="63"/>
      <c r="EVC51" s="63"/>
      <c r="EVD51" s="63"/>
      <c r="EVE51" s="63"/>
      <c r="EVF51" s="63"/>
      <c r="EVG51" s="63"/>
      <c r="EVH51" s="63"/>
      <c r="EVI51" s="63"/>
      <c r="EVJ51" s="63"/>
      <c r="EVK51" s="63"/>
      <c r="EVL51" s="63"/>
      <c r="EVM51" s="63"/>
      <c r="EVN51" s="63"/>
      <c r="EVO51" s="63"/>
      <c r="EVP51" s="63"/>
      <c r="EVQ51" s="63"/>
      <c r="EVR51" s="63"/>
      <c r="EVS51" s="63"/>
      <c r="EVT51" s="63"/>
      <c r="EVU51" s="63"/>
      <c r="EVV51" s="63"/>
      <c r="EVW51" s="63"/>
      <c r="EVX51" s="63"/>
      <c r="EVY51" s="63"/>
      <c r="EVZ51" s="63"/>
      <c r="EWA51" s="63"/>
      <c r="EWB51" s="63"/>
      <c r="EWC51" s="63"/>
      <c r="EWD51" s="63"/>
      <c r="EWE51" s="63"/>
      <c r="EWF51" s="63"/>
      <c r="EWG51" s="63"/>
      <c r="EWH51" s="63"/>
      <c r="EWI51" s="63"/>
      <c r="EWJ51" s="63"/>
      <c r="EWK51" s="63"/>
      <c r="EWL51" s="63"/>
      <c r="EWM51" s="63"/>
      <c r="EWN51" s="63"/>
      <c r="EWO51" s="63"/>
      <c r="EWP51" s="63"/>
      <c r="EWQ51" s="63"/>
      <c r="EWR51" s="63"/>
      <c r="EWS51" s="63"/>
      <c r="EWT51" s="63"/>
      <c r="EWU51" s="63"/>
      <c r="EWV51" s="63"/>
      <c r="EWW51" s="63"/>
      <c r="EWX51" s="63"/>
      <c r="EWY51" s="63"/>
      <c r="EWZ51" s="63"/>
      <c r="EXA51" s="63"/>
      <c r="EXB51" s="63"/>
      <c r="EXC51" s="63"/>
      <c r="EXD51" s="63"/>
      <c r="EXE51" s="63"/>
      <c r="EXF51" s="63"/>
      <c r="EXG51" s="63"/>
      <c r="EXH51" s="63"/>
      <c r="EXI51" s="63"/>
      <c r="EXJ51" s="63"/>
      <c r="EXK51" s="63"/>
      <c r="EXL51" s="63"/>
      <c r="EXM51" s="63"/>
      <c r="EXN51" s="63"/>
      <c r="EXO51" s="63"/>
      <c r="EXP51" s="63"/>
      <c r="EXQ51" s="63"/>
      <c r="EXR51" s="63"/>
      <c r="EXS51" s="63"/>
      <c r="EXT51" s="63"/>
      <c r="EXU51" s="63"/>
      <c r="EXV51" s="63"/>
      <c r="EXW51" s="63"/>
      <c r="EXX51" s="63"/>
      <c r="EXY51" s="63"/>
      <c r="EXZ51" s="63"/>
      <c r="EYA51" s="63"/>
      <c r="EYB51" s="63"/>
      <c r="EYC51" s="63"/>
      <c r="EYD51" s="63"/>
      <c r="EYE51" s="63"/>
      <c r="EYF51" s="63"/>
      <c r="EYG51" s="63"/>
      <c r="EYH51" s="63"/>
      <c r="EYI51" s="63"/>
      <c r="EYJ51" s="63"/>
      <c r="EYK51" s="63"/>
      <c r="EYL51" s="63"/>
      <c r="EYM51" s="63"/>
      <c r="EYN51" s="63"/>
      <c r="EYO51" s="63"/>
      <c r="EYP51" s="63"/>
      <c r="EYQ51" s="63"/>
      <c r="EYR51" s="63"/>
      <c r="EYS51" s="63"/>
      <c r="EYT51" s="63"/>
      <c r="EYU51" s="63"/>
      <c r="EYV51" s="63"/>
      <c r="EYW51" s="63"/>
      <c r="EYX51" s="63"/>
      <c r="EYY51" s="63"/>
      <c r="EYZ51" s="63"/>
      <c r="EZA51" s="63"/>
      <c r="EZB51" s="63"/>
      <c r="EZC51" s="63"/>
      <c r="EZD51" s="63"/>
      <c r="EZE51" s="63"/>
      <c r="EZF51" s="63"/>
      <c r="EZG51" s="63"/>
      <c r="EZH51" s="63"/>
      <c r="EZI51" s="63"/>
      <c r="EZJ51" s="63"/>
      <c r="EZK51" s="63"/>
      <c r="EZL51" s="63"/>
      <c r="EZM51" s="63"/>
      <c r="EZN51" s="63"/>
      <c r="EZO51" s="63"/>
      <c r="EZP51" s="63"/>
      <c r="EZQ51" s="63"/>
      <c r="EZR51" s="63"/>
      <c r="EZS51" s="63"/>
      <c r="EZT51" s="63"/>
      <c r="EZU51" s="63"/>
      <c r="EZV51" s="63"/>
      <c r="EZW51" s="63"/>
      <c r="EZX51" s="63"/>
      <c r="EZY51" s="63"/>
      <c r="EZZ51" s="63"/>
      <c r="FAA51" s="63"/>
      <c r="FAB51" s="63"/>
      <c r="FAC51" s="63"/>
      <c r="FAD51" s="63"/>
      <c r="FAE51" s="63"/>
      <c r="FAF51" s="63"/>
      <c r="FAG51" s="63"/>
      <c r="FAH51" s="63"/>
      <c r="FAI51" s="63"/>
      <c r="FAJ51" s="63"/>
      <c r="FAK51" s="63"/>
      <c r="FAL51" s="63"/>
      <c r="FAM51" s="63"/>
      <c r="FAN51" s="63"/>
      <c r="FAO51" s="63"/>
      <c r="FAP51" s="63"/>
      <c r="FAQ51" s="63"/>
      <c r="FAR51" s="63"/>
      <c r="FAS51" s="63"/>
      <c r="FAT51" s="63"/>
      <c r="FAU51" s="63"/>
      <c r="FAV51" s="63"/>
      <c r="FAW51" s="63"/>
      <c r="FAX51" s="63"/>
      <c r="FAY51" s="63"/>
      <c r="FAZ51" s="63"/>
      <c r="FBA51" s="63"/>
      <c r="FBB51" s="63"/>
      <c r="FBC51" s="63"/>
      <c r="FBD51" s="63"/>
      <c r="FBE51" s="63"/>
      <c r="FBF51" s="63"/>
      <c r="FBG51" s="63"/>
      <c r="FBH51" s="63"/>
      <c r="FBI51" s="63"/>
      <c r="FBJ51" s="63"/>
      <c r="FBK51" s="63"/>
      <c r="FBL51" s="63"/>
      <c r="FBM51" s="63"/>
      <c r="FBN51" s="63"/>
      <c r="FBO51" s="63"/>
      <c r="FBP51" s="63"/>
      <c r="FBQ51" s="63"/>
      <c r="FBR51" s="63"/>
      <c r="FBS51" s="63"/>
      <c r="FBT51" s="63"/>
      <c r="FBU51" s="63"/>
      <c r="FBV51" s="63"/>
      <c r="FBW51" s="63"/>
      <c r="FBX51" s="63"/>
      <c r="FBY51" s="63"/>
      <c r="FBZ51" s="63"/>
      <c r="FCA51" s="63"/>
      <c r="FCB51" s="63"/>
      <c r="FCC51" s="63"/>
      <c r="FCD51" s="63"/>
      <c r="FCE51" s="63"/>
      <c r="FCF51" s="63"/>
      <c r="FCG51" s="63"/>
      <c r="FCH51" s="63"/>
      <c r="FCI51" s="63"/>
      <c r="FCJ51" s="63"/>
      <c r="FCK51" s="63"/>
      <c r="FCL51" s="63"/>
      <c r="FCM51" s="63"/>
      <c r="FCN51" s="63"/>
      <c r="FCO51" s="63"/>
      <c r="FCP51" s="63"/>
      <c r="FCQ51" s="63"/>
      <c r="FCR51" s="63"/>
      <c r="FCS51" s="63"/>
      <c r="FCT51" s="63"/>
      <c r="FCU51" s="63"/>
      <c r="FCV51" s="63"/>
      <c r="FCW51" s="63"/>
      <c r="FCX51" s="63"/>
      <c r="FCY51" s="63"/>
      <c r="FCZ51" s="63"/>
      <c r="FDA51" s="63"/>
      <c r="FDB51" s="63"/>
      <c r="FDC51" s="63"/>
      <c r="FDD51" s="63"/>
      <c r="FDE51" s="63"/>
      <c r="FDF51" s="63"/>
      <c r="FDG51" s="63"/>
      <c r="FDH51" s="63"/>
      <c r="FDI51" s="63"/>
      <c r="FDJ51" s="63"/>
      <c r="FDK51" s="63"/>
      <c r="FDL51" s="63"/>
      <c r="FDM51" s="63"/>
      <c r="FDN51" s="63"/>
      <c r="FDO51" s="63"/>
      <c r="FDP51" s="63"/>
      <c r="FDQ51" s="63"/>
      <c r="FDR51" s="63"/>
      <c r="FDS51" s="63"/>
      <c r="FDT51" s="63"/>
      <c r="FDU51" s="63"/>
      <c r="FDV51" s="63"/>
      <c r="FDW51" s="63"/>
      <c r="FDX51" s="63"/>
      <c r="FDY51" s="63"/>
      <c r="FDZ51" s="63"/>
      <c r="FEA51" s="63"/>
      <c r="FEB51" s="63"/>
      <c r="FEC51" s="63"/>
      <c r="FED51" s="63"/>
      <c r="FEE51" s="63"/>
      <c r="FEF51" s="63"/>
      <c r="FEG51" s="63"/>
      <c r="FEH51" s="63"/>
      <c r="FEI51" s="63"/>
      <c r="FEJ51" s="63"/>
      <c r="FEK51" s="63"/>
      <c r="FEL51" s="63"/>
      <c r="FEM51" s="63"/>
      <c r="FEN51" s="63"/>
      <c r="FEO51" s="63"/>
      <c r="FEP51" s="63"/>
      <c r="FEQ51" s="63"/>
      <c r="FER51" s="63"/>
      <c r="FES51" s="63"/>
      <c r="FET51" s="63"/>
      <c r="FEU51" s="63"/>
      <c r="FEV51" s="63"/>
      <c r="FEW51" s="63"/>
      <c r="FEX51" s="63"/>
      <c r="FEY51" s="63"/>
      <c r="FEZ51" s="63"/>
      <c r="FFA51" s="63"/>
      <c r="FFB51" s="63"/>
      <c r="FFC51" s="63"/>
      <c r="FFD51" s="63"/>
      <c r="FFE51" s="63"/>
      <c r="FFF51" s="63"/>
      <c r="FFG51" s="63"/>
      <c r="FFH51" s="63"/>
      <c r="FFI51" s="63"/>
      <c r="FFJ51" s="63"/>
      <c r="FFK51" s="63"/>
      <c r="FFL51" s="63"/>
      <c r="FFM51" s="63"/>
      <c r="FFN51" s="63"/>
      <c r="FFO51" s="63"/>
      <c r="FFP51" s="63"/>
      <c r="FFQ51" s="63"/>
      <c r="FFR51" s="63"/>
      <c r="FFS51" s="63"/>
      <c r="FFT51" s="63"/>
      <c r="FFU51" s="63"/>
      <c r="FFV51" s="63"/>
      <c r="FFW51" s="63"/>
      <c r="FFX51" s="63"/>
      <c r="FFY51" s="63"/>
      <c r="FFZ51" s="63"/>
      <c r="FGA51" s="63"/>
      <c r="FGB51" s="63"/>
      <c r="FGC51" s="63"/>
      <c r="FGD51" s="63"/>
      <c r="FGE51" s="63"/>
      <c r="FGF51" s="63"/>
      <c r="FGG51" s="63"/>
      <c r="FGH51" s="63"/>
      <c r="FGI51" s="63"/>
      <c r="FGJ51" s="63"/>
      <c r="FGK51" s="63"/>
      <c r="FGL51" s="63"/>
      <c r="FGM51" s="63"/>
      <c r="FGN51" s="63"/>
      <c r="FGO51" s="63"/>
      <c r="FGP51" s="63"/>
      <c r="FGQ51" s="63"/>
      <c r="FGR51" s="63"/>
      <c r="FGS51" s="63"/>
      <c r="FGT51" s="63"/>
      <c r="FGU51" s="63"/>
      <c r="FGV51" s="63"/>
      <c r="FGW51" s="63"/>
      <c r="FGX51" s="63"/>
      <c r="FGY51" s="63"/>
      <c r="FGZ51" s="63"/>
      <c r="FHA51" s="63"/>
      <c r="FHB51" s="63"/>
      <c r="FHC51" s="63"/>
      <c r="FHD51" s="63"/>
      <c r="FHE51" s="63"/>
      <c r="FHF51" s="63"/>
      <c r="FHG51" s="63"/>
      <c r="FHH51" s="63"/>
      <c r="FHI51" s="63"/>
      <c r="FHJ51" s="63"/>
      <c r="FHK51" s="63"/>
      <c r="FHL51" s="63"/>
      <c r="FHM51" s="63"/>
      <c r="FHN51" s="63"/>
      <c r="FHO51" s="63"/>
      <c r="FHP51" s="63"/>
      <c r="FHQ51" s="63"/>
      <c r="FHR51" s="63"/>
      <c r="FHS51" s="63"/>
      <c r="FHT51" s="63"/>
      <c r="FHU51" s="63"/>
      <c r="FHV51" s="63"/>
      <c r="FHW51" s="63"/>
      <c r="FHX51" s="63"/>
      <c r="FHY51" s="63"/>
      <c r="FHZ51" s="63"/>
      <c r="FIA51" s="63"/>
      <c r="FIB51" s="63"/>
      <c r="FIC51" s="63"/>
      <c r="FID51" s="63"/>
      <c r="FIE51" s="63"/>
      <c r="FIF51" s="63"/>
      <c r="FIG51" s="63"/>
      <c r="FIH51" s="63"/>
      <c r="FII51" s="63"/>
      <c r="FIJ51" s="63"/>
      <c r="FIK51" s="63"/>
      <c r="FIL51" s="63"/>
      <c r="FIM51" s="63"/>
      <c r="FIN51" s="63"/>
      <c r="FIO51" s="63"/>
      <c r="FIP51" s="63"/>
      <c r="FIQ51" s="63"/>
      <c r="FIR51" s="63"/>
      <c r="FIS51" s="63"/>
      <c r="FIT51" s="63"/>
      <c r="FIU51" s="63"/>
      <c r="FIV51" s="63"/>
      <c r="FIW51" s="63"/>
      <c r="FIX51" s="63"/>
      <c r="FIY51" s="63"/>
      <c r="FIZ51" s="63"/>
      <c r="FJA51" s="63"/>
      <c r="FJB51" s="63"/>
      <c r="FJC51" s="63"/>
      <c r="FJD51" s="63"/>
      <c r="FJE51" s="63"/>
      <c r="FJF51" s="63"/>
      <c r="FJG51" s="63"/>
      <c r="FJH51" s="63"/>
      <c r="FJI51" s="63"/>
      <c r="FJJ51" s="63"/>
      <c r="FJK51" s="63"/>
      <c r="FJL51" s="63"/>
      <c r="FJM51" s="63"/>
      <c r="FJN51" s="63"/>
      <c r="FJO51" s="63"/>
      <c r="FJP51" s="63"/>
      <c r="FJQ51" s="63"/>
      <c r="FJR51" s="63"/>
      <c r="FJS51" s="63"/>
      <c r="FJT51" s="63"/>
      <c r="FJU51" s="63"/>
      <c r="FJV51" s="63"/>
      <c r="FJW51" s="63"/>
      <c r="FJX51" s="63"/>
      <c r="FJY51" s="63"/>
      <c r="FJZ51" s="63"/>
      <c r="FKA51" s="63"/>
      <c r="FKB51" s="63"/>
      <c r="FKC51" s="63"/>
      <c r="FKD51" s="63"/>
      <c r="FKE51" s="63"/>
      <c r="FKF51" s="63"/>
      <c r="FKG51" s="63"/>
      <c r="FKH51" s="63"/>
      <c r="FKI51" s="63"/>
      <c r="FKJ51" s="63"/>
      <c r="FKK51" s="63"/>
      <c r="FKL51" s="63"/>
      <c r="FKM51" s="63"/>
      <c r="FKN51" s="63"/>
      <c r="FKO51" s="63"/>
      <c r="FKP51" s="63"/>
      <c r="FKQ51" s="63"/>
      <c r="FKR51" s="63"/>
      <c r="FKS51" s="63"/>
      <c r="FKT51" s="63"/>
      <c r="FKU51" s="63"/>
      <c r="FKV51" s="63"/>
      <c r="FKW51" s="63"/>
      <c r="FKX51" s="63"/>
      <c r="FKY51" s="63"/>
      <c r="FKZ51" s="63"/>
      <c r="FLA51" s="63"/>
      <c r="FLB51" s="63"/>
      <c r="FLC51" s="63"/>
      <c r="FLD51" s="63"/>
      <c r="FLE51" s="63"/>
      <c r="FLF51" s="63"/>
      <c r="FLG51" s="63"/>
      <c r="FLH51" s="63"/>
      <c r="FLI51" s="63"/>
      <c r="FLJ51" s="63"/>
      <c r="FLK51" s="63"/>
      <c r="FLL51" s="63"/>
      <c r="FLM51" s="63"/>
      <c r="FLN51" s="63"/>
      <c r="FLO51" s="63"/>
      <c r="FLP51" s="63"/>
      <c r="FLQ51" s="63"/>
      <c r="FLR51" s="63"/>
      <c r="FLS51" s="63"/>
      <c r="FLT51" s="63"/>
      <c r="FLU51" s="63"/>
      <c r="FLV51" s="63"/>
      <c r="FLW51" s="63"/>
      <c r="FLX51" s="63"/>
      <c r="FLY51" s="63"/>
      <c r="FLZ51" s="63"/>
      <c r="FMA51" s="63"/>
      <c r="FMB51" s="63"/>
      <c r="FMC51" s="63"/>
      <c r="FMD51" s="63"/>
      <c r="FME51" s="63"/>
      <c r="FMF51" s="63"/>
      <c r="FMG51" s="63"/>
      <c r="FMH51" s="63"/>
      <c r="FMI51" s="63"/>
      <c r="FMJ51" s="63"/>
      <c r="FMK51" s="63"/>
      <c r="FML51" s="63"/>
      <c r="FMM51" s="63"/>
      <c r="FMN51" s="63"/>
      <c r="FMO51" s="63"/>
      <c r="FMP51" s="63"/>
      <c r="FMQ51" s="63"/>
      <c r="FMR51" s="63"/>
      <c r="FMS51" s="63"/>
      <c r="FMT51" s="63"/>
      <c r="FMU51" s="63"/>
      <c r="FMV51" s="63"/>
      <c r="FMW51" s="63"/>
      <c r="FMX51" s="63"/>
      <c r="FMY51" s="63"/>
      <c r="FMZ51" s="63"/>
      <c r="FNA51" s="63"/>
      <c r="FNB51" s="63"/>
      <c r="FNC51" s="63"/>
      <c r="FND51" s="63"/>
      <c r="FNE51" s="63"/>
      <c r="FNF51" s="63"/>
      <c r="FNG51" s="63"/>
      <c r="FNH51" s="63"/>
      <c r="FNI51" s="63"/>
      <c r="FNJ51" s="63"/>
      <c r="FNK51" s="63"/>
      <c r="FNL51" s="63"/>
      <c r="FNM51" s="63"/>
      <c r="FNN51" s="63"/>
      <c r="FNO51" s="63"/>
      <c r="FNP51" s="63"/>
      <c r="FNQ51" s="63"/>
      <c r="FNR51" s="63"/>
      <c r="FNS51" s="63"/>
      <c r="FNT51" s="63"/>
      <c r="FNU51" s="63"/>
      <c r="FNV51" s="63"/>
      <c r="FNW51" s="63"/>
      <c r="FNX51" s="63"/>
      <c r="FNY51" s="63"/>
      <c r="FNZ51" s="63"/>
      <c r="FOA51" s="63"/>
      <c r="FOB51" s="63"/>
      <c r="FOC51" s="63"/>
      <c r="FOD51" s="63"/>
      <c r="FOE51" s="63"/>
      <c r="FOF51" s="63"/>
      <c r="FOG51" s="63"/>
      <c r="FOH51" s="63"/>
      <c r="FOI51" s="63"/>
      <c r="FOJ51" s="63"/>
      <c r="FOK51" s="63"/>
      <c r="FOL51" s="63"/>
      <c r="FOM51" s="63"/>
      <c r="FON51" s="63"/>
      <c r="FOO51" s="63"/>
      <c r="FOP51" s="63"/>
      <c r="FOQ51" s="63"/>
      <c r="FOR51" s="63"/>
      <c r="FOS51" s="63"/>
      <c r="FOT51" s="63"/>
      <c r="FOU51" s="63"/>
      <c r="FOV51" s="63"/>
      <c r="FOW51" s="63"/>
      <c r="FOX51" s="63"/>
      <c r="FOY51" s="63"/>
      <c r="FOZ51" s="63"/>
      <c r="FPA51" s="63"/>
      <c r="FPB51" s="63"/>
      <c r="FPC51" s="63"/>
      <c r="FPD51" s="63"/>
      <c r="FPE51" s="63"/>
      <c r="FPF51" s="63"/>
      <c r="FPG51" s="63"/>
      <c r="FPH51" s="63"/>
      <c r="FPI51" s="63"/>
      <c r="FPJ51" s="63"/>
      <c r="FPK51" s="63"/>
      <c r="FPL51" s="63"/>
      <c r="FPM51" s="63"/>
      <c r="FPN51" s="63"/>
      <c r="FPO51" s="63"/>
      <c r="FPP51" s="63"/>
      <c r="FPQ51" s="63"/>
      <c r="FPR51" s="63"/>
      <c r="FPS51" s="63"/>
      <c r="FPT51" s="63"/>
      <c r="FPU51" s="63"/>
      <c r="FPV51" s="63"/>
      <c r="FPW51" s="63"/>
      <c r="FPX51" s="63"/>
      <c r="FPY51" s="63"/>
      <c r="FPZ51" s="63"/>
      <c r="FQA51" s="63"/>
      <c r="FQB51" s="63"/>
      <c r="FQC51" s="63"/>
      <c r="FQD51" s="63"/>
      <c r="FQE51" s="63"/>
      <c r="FQF51" s="63"/>
      <c r="FQG51" s="63"/>
      <c r="FQH51" s="63"/>
      <c r="FQI51" s="63"/>
      <c r="FQJ51" s="63"/>
      <c r="FQK51" s="63"/>
      <c r="FQL51" s="63"/>
      <c r="FQM51" s="63"/>
      <c r="FQN51" s="63"/>
      <c r="FQO51" s="63"/>
      <c r="FQP51" s="63"/>
      <c r="FQQ51" s="63"/>
      <c r="FQR51" s="63"/>
      <c r="FQS51" s="63"/>
      <c r="FQT51" s="63"/>
      <c r="FQU51" s="63"/>
      <c r="FQV51" s="63"/>
      <c r="FQW51" s="63"/>
      <c r="FQX51" s="63"/>
      <c r="FQY51" s="63"/>
      <c r="FQZ51" s="63"/>
      <c r="FRA51" s="63"/>
      <c r="FRB51" s="63"/>
      <c r="FRC51" s="63"/>
      <c r="FRD51" s="63"/>
      <c r="FRE51" s="63"/>
      <c r="FRF51" s="63"/>
      <c r="FRG51" s="63"/>
      <c r="FRH51" s="63"/>
      <c r="FRI51" s="63"/>
      <c r="FRJ51" s="63"/>
      <c r="FRK51" s="63"/>
      <c r="FRL51" s="63"/>
      <c r="FRM51" s="63"/>
      <c r="FRN51" s="63"/>
      <c r="FRO51" s="63"/>
      <c r="FRP51" s="63"/>
      <c r="FRQ51" s="63"/>
      <c r="FRR51" s="63"/>
      <c r="FRS51" s="63"/>
      <c r="FRT51" s="63"/>
      <c r="FRU51" s="63"/>
      <c r="FRV51" s="63"/>
      <c r="FRW51" s="63"/>
      <c r="FRX51" s="63"/>
      <c r="FRY51" s="63"/>
      <c r="FRZ51" s="63"/>
      <c r="FSA51" s="63"/>
      <c r="FSB51" s="63"/>
      <c r="FSC51" s="63"/>
      <c r="FSD51" s="63"/>
      <c r="FSE51" s="63"/>
      <c r="FSF51" s="63"/>
      <c r="FSG51" s="63"/>
      <c r="FSH51" s="63"/>
      <c r="FSI51" s="63"/>
      <c r="FSJ51" s="63"/>
      <c r="FSK51" s="63"/>
      <c r="FSL51" s="63"/>
      <c r="FSM51" s="63"/>
      <c r="FSN51" s="63"/>
      <c r="FSO51" s="63"/>
      <c r="FSP51" s="63"/>
      <c r="FSQ51" s="63"/>
      <c r="FSR51" s="63"/>
      <c r="FSS51" s="63"/>
      <c r="FST51" s="63"/>
      <c r="FSU51" s="63"/>
      <c r="FSV51" s="63"/>
      <c r="FSW51" s="63"/>
      <c r="FSX51" s="63"/>
      <c r="FSY51" s="63"/>
      <c r="FSZ51" s="63"/>
      <c r="FTA51" s="63"/>
      <c r="FTB51" s="63"/>
      <c r="FTC51" s="63"/>
      <c r="FTD51" s="63"/>
      <c r="FTE51" s="63"/>
      <c r="FTF51" s="63"/>
      <c r="FTG51" s="63"/>
      <c r="FTH51" s="63"/>
      <c r="FTI51" s="63"/>
      <c r="FTJ51" s="63"/>
      <c r="FTK51" s="63"/>
      <c r="FTL51" s="63"/>
      <c r="FTM51" s="63"/>
      <c r="FTN51" s="63"/>
      <c r="FTO51" s="63"/>
      <c r="FTP51" s="63"/>
      <c r="FTQ51" s="63"/>
      <c r="FTR51" s="63"/>
      <c r="FTS51" s="63"/>
      <c r="FTT51" s="63"/>
      <c r="FTU51" s="63"/>
      <c r="FTV51" s="63"/>
      <c r="FTW51" s="63"/>
      <c r="FTX51" s="63"/>
      <c r="FTY51" s="63"/>
      <c r="FTZ51" s="63"/>
      <c r="FUA51" s="63"/>
      <c r="FUB51" s="63"/>
      <c r="FUC51" s="63"/>
      <c r="FUD51" s="63"/>
      <c r="FUE51" s="63"/>
      <c r="FUF51" s="63"/>
      <c r="FUG51" s="63"/>
      <c r="FUH51" s="63"/>
      <c r="FUI51" s="63"/>
      <c r="FUJ51" s="63"/>
      <c r="FUK51" s="63"/>
      <c r="FUL51" s="63"/>
      <c r="FUM51" s="63"/>
      <c r="FUN51" s="63"/>
      <c r="FUO51" s="63"/>
      <c r="FUP51" s="63"/>
      <c r="FUQ51" s="63"/>
      <c r="FUR51" s="63"/>
      <c r="FUS51" s="63"/>
      <c r="FUT51" s="63"/>
      <c r="FUU51" s="63"/>
      <c r="FUV51" s="63"/>
      <c r="FUW51" s="63"/>
      <c r="FUX51" s="63"/>
      <c r="FUY51" s="63"/>
      <c r="FUZ51" s="63"/>
      <c r="FVA51" s="63"/>
      <c r="FVB51" s="63"/>
      <c r="FVC51" s="63"/>
      <c r="FVD51" s="63"/>
      <c r="FVE51" s="63"/>
      <c r="FVF51" s="63"/>
      <c r="FVG51" s="63"/>
      <c r="FVH51" s="63"/>
      <c r="FVI51" s="63"/>
      <c r="FVJ51" s="63"/>
      <c r="FVK51" s="63"/>
      <c r="FVL51" s="63"/>
      <c r="FVM51" s="63"/>
      <c r="FVN51" s="63"/>
      <c r="FVO51" s="63"/>
      <c r="FVP51" s="63"/>
      <c r="FVQ51" s="63"/>
      <c r="FVR51" s="63"/>
      <c r="FVS51" s="63"/>
      <c r="FVT51" s="63"/>
      <c r="FVU51" s="63"/>
      <c r="FVV51" s="63"/>
      <c r="FVW51" s="63"/>
      <c r="FVX51" s="63"/>
      <c r="FVY51" s="63"/>
      <c r="FVZ51" s="63"/>
      <c r="FWA51" s="63"/>
      <c r="FWB51" s="63"/>
      <c r="FWC51" s="63"/>
      <c r="FWD51" s="63"/>
      <c r="FWE51" s="63"/>
      <c r="FWF51" s="63"/>
      <c r="FWG51" s="63"/>
      <c r="FWH51" s="63"/>
      <c r="FWI51" s="63"/>
      <c r="FWJ51" s="63"/>
      <c r="FWK51" s="63"/>
      <c r="FWL51" s="63"/>
      <c r="FWM51" s="63"/>
      <c r="FWN51" s="63"/>
      <c r="FWO51" s="63"/>
      <c r="FWP51" s="63"/>
      <c r="FWQ51" s="63"/>
      <c r="FWR51" s="63"/>
      <c r="FWS51" s="63"/>
      <c r="FWT51" s="63"/>
      <c r="FWU51" s="63"/>
      <c r="FWV51" s="63"/>
      <c r="FWW51" s="63"/>
      <c r="FWX51" s="63"/>
      <c r="FWY51" s="63"/>
      <c r="FWZ51" s="63"/>
      <c r="FXA51" s="63"/>
      <c r="FXB51" s="63"/>
      <c r="FXC51" s="63"/>
      <c r="FXD51" s="63"/>
      <c r="FXE51" s="63"/>
      <c r="FXF51" s="63"/>
      <c r="FXG51" s="63"/>
      <c r="FXH51" s="63"/>
      <c r="FXI51" s="63"/>
      <c r="FXJ51" s="63"/>
      <c r="FXK51" s="63"/>
      <c r="FXL51" s="63"/>
      <c r="FXM51" s="63"/>
      <c r="FXN51" s="63"/>
      <c r="FXO51" s="63"/>
      <c r="FXP51" s="63"/>
      <c r="FXQ51" s="63"/>
      <c r="FXR51" s="63"/>
      <c r="FXS51" s="63"/>
      <c r="FXT51" s="63"/>
      <c r="FXU51" s="63"/>
      <c r="FXV51" s="63"/>
      <c r="FXW51" s="63"/>
      <c r="FXX51" s="63"/>
      <c r="FXY51" s="63"/>
      <c r="FXZ51" s="63"/>
      <c r="FYA51" s="63"/>
      <c r="FYB51" s="63"/>
      <c r="FYC51" s="63"/>
      <c r="FYD51" s="63"/>
      <c r="FYE51" s="63"/>
      <c r="FYF51" s="63"/>
      <c r="FYG51" s="63"/>
      <c r="FYH51" s="63"/>
      <c r="FYI51" s="63"/>
      <c r="FYJ51" s="63"/>
      <c r="FYK51" s="63"/>
      <c r="FYL51" s="63"/>
      <c r="FYM51" s="63"/>
      <c r="FYN51" s="63"/>
      <c r="FYO51" s="63"/>
      <c r="FYP51" s="63"/>
      <c r="FYQ51" s="63"/>
      <c r="FYR51" s="63"/>
      <c r="FYS51" s="63"/>
      <c r="FYT51" s="63"/>
      <c r="FYU51" s="63"/>
      <c r="FYV51" s="63"/>
      <c r="FYW51" s="63"/>
      <c r="FYX51" s="63"/>
      <c r="FYY51" s="63"/>
      <c r="FYZ51" s="63"/>
      <c r="FZA51" s="63"/>
      <c r="FZB51" s="63"/>
      <c r="FZC51" s="63"/>
      <c r="FZD51" s="63"/>
      <c r="FZE51" s="63"/>
      <c r="FZF51" s="63"/>
      <c r="FZG51" s="63"/>
      <c r="FZH51" s="63"/>
      <c r="FZI51" s="63"/>
      <c r="FZJ51" s="63"/>
      <c r="FZK51" s="63"/>
      <c r="FZL51" s="63"/>
      <c r="FZM51" s="63"/>
      <c r="FZN51" s="63"/>
      <c r="FZO51" s="63"/>
      <c r="FZP51" s="63"/>
      <c r="FZQ51" s="63"/>
      <c r="FZR51" s="63"/>
      <c r="FZS51" s="63"/>
      <c r="FZT51" s="63"/>
      <c r="FZU51" s="63"/>
      <c r="FZV51" s="63"/>
      <c r="FZW51" s="63"/>
      <c r="FZX51" s="63"/>
      <c r="FZY51" s="63"/>
      <c r="FZZ51" s="63"/>
      <c r="GAA51" s="63"/>
      <c r="GAB51" s="63"/>
      <c r="GAC51" s="63"/>
      <c r="GAD51" s="63"/>
      <c r="GAE51" s="63"/>
      <c r="GAF51" s="63"/>
      <c r="GAG51" s="63"/>
      <c r="GAH51" s="63"/>
      <c r="GAI51" s="63"/>
      <c r="GAJ51" s="63"/>
      <c r="GAK51" s="63"/>
      <c r="GAL51" s="63"/>
      <c r="GAM51" s="63"/>
      <c r="GAN51" s="63"/>
      <c r="GAO51" s="63"/>
      <c r="GAP51" s="63"/>
      <c r="GAQ51" s="63"/>
      <c r="GAR51" s="63"/>
      <c r="GAS51" s="63"/>
      <c r="GAT51" s="63"/>
      <c r="GAU51" s="63"/>
      <c r="GAV51" s="63"/>
      <c r="GAW51" s="63"/>
      <c r="GAX51" s="63"/>
      <c r="GAY51" s="63"/>
      <c r="GAZ51" s="63"/>
      <c r="GBA51" s="63"/>
      <c r="GBB51" s="63"/>
      <c r="GBC51" s="63"/>
      <c r="GBD51" s="63"/>
      <c r="GBE51" s="63"/>
      <c r="GBF51" s="63"/>
      <c r="GBG51" s="63"/>
      <c r="GBH51" s="63"/>
      <c r="GBI51" s="63"/>
      <c r="GBJ51" s="63"/>
      <c r="GBK51" s="63"/>
      <c r="GBL51" s="63"/>
      <c r="GBM51" s="63"/>
      <c r="GBN51" s="63"/>
      <c r="GBO51" s="63"/>
      <c r="GBP51" s="63"/>
      <c r="GBQ51" s="63"/>
      <c r="GBR51" s="63"/>
      <c r="GBS51" s="63"/>
      <c r="GBT51" s="63"/>
      <c r="GBU51" s="63"/>
      <c r="GBV51" s="63"/>
      <c r="GBW51" s="63"/>
      <c r="GBX51" s="63"/>
      <c r="GBY51" s="63"/>
      <c r="GBZ51" s="63"/>
      <c r="GCA51" s="63"/>
      <c r="GCB51" s="63"/>
      <c r="GCC51" s="63"/>
      <c r="GCD51" s="63"/>
      <c r="GCE51" s="63"/>
      <c r="GCF51" s="63"/>
      <c r="GCG51" s="63"/>
      <c r="GCH51" s="63"/>
      <c r="GCI51" s="63"/>
      <c r="GCJ51" s="63"/>
      <c r="GCK51" s="63"/>
      <c r="GCL51" s="63"/>
      <c r="GCM51" s="63"/>
      <c r="GCN51" s="63"/>
      <c r="GCO51" s="63"/>
      <c r="GCP51" s="63"/>
      <c r="GCQ51" s="63"/>
      <c r="GCR51" s="63"/>
      <c r="GCS51" s="63"/>
      <c r="GCT51" s="63"/>
      <c r="GCU51" s="63"/>
      <c r="GCV51" s="63"/>
      <c r="GCW51" s="63"/>
      <c r="GCX51" s="63"/>
      <c r="GCY51" s="63"/>
      <c r="GCZ51" s="63"/>
      <c r="GDA51" s="63"/>
      <c r="GDB51" s="63"/>
      <c r="GDC51" s="63"/>
      <c r="GDD51" s="63"/>
      <c r="GDE51" s="63"/>
      <c r="GDF51" s="63"/>
      <c r="GDG51" s="63"/>
      <c r="GDH51" s="63"/>
      <c r="GDI51" s="63"/>
      <c r="GDJ51" s="63"/>
      <c r="GDK51" s="63"/>
      <c r="GDL51" s="63"/>
      <c r="GDM51" s="63"/>
      <c r="GDN51" s="63"/>
      <c r="GDO51" s="63"/>
      <c r="GDP51" s="63"/>
      <c r="GDQ51" s="63"/>
      <c r="GDR51" s="63"/>
      <c r="GDS51" s="63"/>
      <c r="GDT51" s="63"/>
      <c r="GDU51" s="63"/>
      <c r="GDV51" s="63"/>
      <c r="GDW51" s="63"/>
      <c r="GDX51" s="63"/>
      <c r="GDY51" s="63"/>
      <c r="GDZ51" s="63"/>
      <c r="GEA51" s="63"/>
      <c r="GEB51" s="63"/>
      <c r="GEC51" s="63"/>
      <c r="GED51" s="63"/>
      <c r="GEE51" s="63"/>
      <c r="GEF51" s="63"/>
      <c r="GEG51" s="63"/>
      <c r="GEH51" s="63"/>
      <c r="GEI51" s="63"/>
      <c r="GEJ51" s="63"/>
      <c r="GEK51" s="63"/>
      <c r="GEL51" s="63"/>
      <c r="GEM51" s="63"/>
      <c r="GEN51" s="63"/>
      <c r="GEO51" s="63"/>
      <c r="GEP51" s="63"/>
      <c r="GEQ51" s="63"/>
      <c r="GER51" s="63"/>
      <c r="GES51" s="63"/>
      <c r="GET51" s="63"/>
      <c r="GEU51" s="63"/>
      <c r="GEV51" s="63"/>
      <c r="GEW51" s="63"/>
      <c r="GEX51" s="63"/>
      <c r="GEY51" s="63"/>
      <c r="GEZ51" s="63"/>
      <c r="GFA51" s="63"/>
      <c r="GFB51" s="63"/>
      <c r="GFC51" s="63"/>
      <c r="GFD51" s="63"/>
      <c r="GFE51" s="63"/>
      <c r="GFF51" s="63"/>
      <c r="GFG51" s="63"/>
      <c r="GFH51" s="63"/>
      <c r="GFI51" s="63"/>
      <c r="GFJ51" s="63"/>
      <c r="GFK51" s="63"/>
      <c r="GFL51" s="63"/>
      <c r="GFM51" s="63"/>
      <c r="GFN51" s="63"/>
      <c r="GFO51" s="63"/>
      <c r="GFP51" s="63"/>
      <c r="GFQ51" s="63"/>
      <c r="GFR51" s="63"/>
      <c r="GFS51" s="63"/>
      <c r="GFT51" s="63"/>
      <c r="GFU51" s="63"/>
      <c r="GFV51" s="63"/>
      <c r="GFW51" s="63"/>
      <c r="GFX51" s="63"/>
      <c r="GFY51" s="63"/>
      <c r="GFZ51" s="63"/>
      <c r="GGA51" s="63"/>
      <c r="GGB51" s="63"/>
      <c r="GGC51" s="63"/>
      <c r="GGD51" s="63"/>
      <c r="GGE51" s="63"/>
      <c r="GGF51" s="63"/>
      <c r="GGG51" s="63"/>
      <c r="GGH51" s="63"/>
      <c r="GGI51" s="63"/>
      <c r="GGJ51" s="63"/>
      <c r="GGK51" s="63"/>
      <c r="GGL51" s="63"/>
      <c r="GGM51" s="63"/>
      <c r="GGN51" s="63"/>
      <c r="GGO51" s="63"/>
      <c r="GGP51" s="63"/>
      <c r="GGQ51" s="63"/>
      <c r="GGR51" s="63"/>
      <c r="GGS51" s="63"/>
      <c r="GGT51" s="63"/>
      <c r="GGU51" s="63"/>
      <c r="GGV51" s="63"/>
      <c r="GGW51" s="63"/>
      <c r="GGX51" s="63"/>
      <c r="GGY51" s="63"/>
      <c r="GGZ51" s="63"/>
      <c r="GHA51" s="63"/>
      <c r="GHB51" s="63"/>
      <c r="GHC51" s="63"/>
      <c r="GHD51" s="63"/>
      <c r="GHE51" s="63"/>
      <c r="GHF51" s="63"/>
      <c r="GHG51" s="63"/>
      <c r="GHH51" s="63"/>
      <c r="GHI51" s="63"/>
      <c r="GHJ51" s="63"/>
      <c r="GHK51" s="63"/>
      <c r="GHL51" s="63"/>
      <c r="GHM51" s="63"/>
      <c r="GHN51" s="63"/>
      <c r="GHO51" s="63"/>
      <c r="GHP51" s="63"/>
      <c r="GHQ51" s="63"/>
      <c r="GHR51" s="63"/>
      <c r="GHS51" s="63"/>
      <c r="GHT51" s="63"/>
      <c r="GHU51" s="63"/>
      <c r="GHV51" s="63"/>
      <c r="GHW51" s="63"/>
      <c r="GHX51" s="63"/>
      <c r="GHY51" s="63"/>
      <c r="GHZ51" s="63"/>
      <c r="GIA51" s="63"/>
      <c r="GIB51" s="63"/>
      <c r="GIC51" s="63"/>
      <c r="GID51" s="63"/>
      <c r="GIE51" s="63"/>
      <c r="GIF51" s="63"/>
      <c r="GIG51" s="63"/>
      <c r="GIH51" s="63"/>
      <c r="GII51" s="63"/>
      <c r="GIJ51" s="63"/>
      <c r="GIK51" s="63"/>
      <c r="GIL51" s="63"/>
      <c r="GIM51" s="63"/>
      <c r="GIN51" s="63"/>
      <c r="GIO51" s="63"/>
      <c r="GIP51" s="63"/>
      <c r="GIQ51" s="63"/>
      <c r="GIR51" s="63"/>
      <c r="GIS51" s="63"/>
      <c r="GIT51" s="63"/>
      <c r="GIU51" s="63"/>
      <c r="GIV51" s="63"/>
      <c r="GIW51" s="63"/>
      <c r="GIX51" s="63"/>
      <c r="GIY51" s="63"/>
      <c r="GIZ51" s="63"/>
      <c r="GJA51" s="63"/>
      <c r="GJB51" s="63"/>
      <c r="GJC51" s="63"/>
      <c r="GJD51" s="63"/>
      <c r="GJE51" s="63"/>
      <c r="GJF51" s="63"/>
      <c r="GJG51" s="63"/>
      <c r="GJH51" s="63"/>
      <c r="GJI51" s="63"/>
      <c r="GJJ51" s="63"/>
      <c r="GJK51" s="63"/>
      <c r="GJL51" s="63"/>
      <c r="GJM51" s="63"/>
      <c r="GJN51" s="63"/>
      <c r="GJO51" s="63"/>
      <c r="GJP51" s="63"/>
      <c r="GJQ51" s="63"/>
      <c r="GJR51" s="63"/>
      <c r="GJS51" s="63"/>
      <c r="GJT51" s="63"/>
      <c r="GJU51" s="63"/>
      <c r="GJV51" s="63"/>
      <c r="GJW51" s="63"/>
      <c r="GJX51" s="63"/>
      <c r="GJY51" s="63"/>
      <c r="GJZ51" s="63"/>
      <c r="GKA51" s="63"/>
      <c r="GKB51" s="63"/>
      <c r="GKC51" s="63"/>
      <c r="GKD51" s="63"/>
      <c r="GKE51" s="63"/>
      <c r="GKF51" s="63"/>
      <c r="GKG51" s="63"/>
      <c r="GKH51" s="63"/>
      <c r="GKI51" s="63"/>
      <c r="GKJ51" s="63"/>
      <c r="GKK51" s="63"/>
      <c r="GKL51" s="63"/>
      <c r="GKM51" s="63"/>
      <c r="GKN51" s="63"/>
      <c r="GKO51" s="63"/>
      <c r="GKP51" s="63"/>
      <c r="GKQ51" s="63"/>
      <c r="GKR51" s="63"/>
      <c r="GKS51" s="63"/>
      <c r="GKT51" s="63"/>
      <c r="GKU51" s="63"/>
      <c r="GKV51" s="63"/>
      <c r="GKW51" s="63"/>
      <c r="GKX51" s="63"/>
      <c r="GKY51" s="63"/>
      <c r="GKZ51" s="63"/>
      <c r="GLA51" s="63"/>
      <c r="GLB51" s="63"/>
      <c r="GLC51" s="63"/>
      <c r="GLD51" s="63"/>
      <c r="GLE51" s="63"/>
      <c r="GLF51" s="63"/>
      <c r="GLG51" s="63"/>
      <c r="GLH51" s="63"/>
      <c r="GLI51" s="63"/>
      <c r="GLJ51" s="63"/>
      <c r="GLK51" s="63"/>
      <c r="GLL51" s="63"/>
      <c r="GLM51" s="63"/>
      <c r="GLN51" s="63"/>
      <c r="GLO51" s="63"/>
      <c r="GLP51" s="63"/>
      <c r="GLQ51" s="63"/>
      <c r="GLR51" s="63"/>
      <c r="GLS51" s="63"/>
      <c r="GLT51" s="63"/>
      <c r="GLU51" s="63"/>
      <c r="GLV51" s="63"/>
      <c r="GLW51" s="63"/>
      <c r="GLX51" s="63"/>
      <c r="GLY51" s="63"/>
      <c r="GLZ51" s="63"/>
      <c r="GMA51" s="63"/>
      <c r="GMB51" s="63"/>
      <c r="GMC51" s="63"/>
      <c r="GMD51" s="63"/>
      <c r="GME51" s="63"/>
      <c r="GMF51" s="63"/>
      <c r="GMG51" s="63"/>
      <c r="GMH51" s="63"/>
      <c r="GMI51" s="63"/>
      <c r="GMJ51" s="63"/>
      <c r="GMK51" s="63"/>
      <c r="GML51" s="63"/>
      <c r="GMM51" s="63"/>
      <c r="GMN51" s="63"/>
      <c r="GMO51" s="63"/>
      <c r="GMP51" s="63"/>
      <c r="GMQ51" s="63"/>
      <c r="GMR51" s="63"/>
      <c r="GMS51" s="63"/>
      <c r="GMT51" s="63"/>
      <c r="GMU51" s="63"/>
      <c r="GMV51" s="63"/>
      <c r="GMW51" s="63"/>
      <c r="GMX51" s="63"/>
      <c r="GMY51" s="63"/>
      <c r="GMZ51" s="63"/>
      <c r="GNA51" s="63"/>
      <c r="GNB51" s="63"/>
      <c r="GNC51" s="63"/>
      <c r="GND51" s="63"/>
      <c r="GNE51" s="63"/>
      <c r="GNF51" s="63"/>
      <c r="GNG51" s="63"/>
      <c r="GNH51" s="63"/>
      <c r="GNI51" s="63"/>
      <c r="GNJ51" s="63"/>
      <c r="GNK51" s="63"/>
      <c r="GNL51" s="63"/>
      <c r="GNM51" s="63"/>
      <c r="GNN51" s="63"/>
      <c r="GNO51" s="63"/>
      <c r="GNP51" s="63"/>
      <c r="GNQ51" s="63"/>
      <c r="GNR51" s="63"/>
      <c r="GNS51" s="63"/>
      <c r="GNT51" s="63"/>
      <c r="GNU51" s="63"/>
      <c r="GNV51" s="63"/>
      <c r="GNW51" s="63"/>
      <c r="GNX51" s="63"/>
      <c r="GNY51" s="63"/>
      <c r="GNZ51" s="63"/>
      <c r="GOA51" s="63"/>
      <c r="GOB51" s="63"/>
      <c r="GOC51" s="63"/>
      <c r="GOD51" s="63"/>
      <c r="GOE51" s="63"/>
      <c r="GOF51" s="63"/>
      <c r="GOG51" s="63"/>
      <c r="GOH51" s="63"/>
      <c r="GOI51" s="63"/>
      <c r="GOJ51" s="63"/>
      <c r="GOK51" s="63"/>
      <c r="GOL51" s="63"/>
      <c r="GOM51" s="63"/>
      <c r="GON51" s="63"/>
      <c r="GOO51" s="63"/>
      <c r="GOP51" s="63"/>
      <c r="GOQ51" s="63"/>
      <c r="GOR51" s="63"/>
      <c r="GOS51" s="63"/>
      <c r="GOT51" s="63"/>
      <c r="GOU51" s="63"/>
      <c r="GOV51" s="63"/>
      <c r="GOW51" s="63"/>
      <c r="GOX51" s="63"/>
      <c r="GOY51" s="63"/>
      <c r="GOZ51" s="63"/>
      <c r="GPA51" s="63"/>
      <c r="GPB51" s="63"/>
      <c r="GPC51" s="63"/>
      <c r="GPD51" s="63"/>
      <c r="GPE51" s="63"/>
      <c r="GPF51" s="63"/>
      <c r="GPG51" s="63"/>
      <c r="GPH51" s="63"/>
      <c r="GPI51" s="63"/>
      <c r="GPJ51" s="63"/>
      <c r="GPK51" s="63"/>
      <c r="GPL51" s="63"/>
      <c r="GPM51" s="63"/>
      <c r="GPN51" s="63"/>
      <c r="GPO51" s="63"/>
      <c r="GPP51" s="63"/>
      <c r="GPQ51" s="63"/>
      <c r="GPR51" s="63"/>
      <c r="GPS51" s="63"/>
      <c r="GPT51" s="63"/>
      <c r="GPU51" s="63"/>
      <c r="GPV51" s="63"/>
      <c r="GPW51" s="63"/>
      <c r="GPX51" s="63"/>
      <c r="GPY51" s="63"/>
      <c r="GPZ51" s="63"/>
      <c r="GQA51" s="63"/>
      <c r="GQB51" s="63"/>
      <c r="GQC51" s="63"/>
      <c r="GQD51" s="63"/>
      <c r="GQE51" s="63"/>
      <c r="GQF51" s="63"/>
      <c r="GQG51" s="63"/>
      <c r="GQH51" s="63"/>
      <c r="GQI51" s="63"/>
      <c r="GQJ51" s="63"/>
      <c r="GQK51" s="63"/>
      <c r="GQL51" s="63"/>
      <c r="GQM51" s="63"/>
      <c r="GQN51" s="63"/>
      <c r="GQO51" s="63"/>
      <c r="GQP51" s="63"/>
      <c r="GQQ51" s="63"/>
      <c r="GQR51" s="63"/>
      <c r="GQS51" s="63"/>
      <c r="GQT51" s="63"/>
      <c r="GQU51" s="63"/>
      <c r="GQV51" s="63"/>
      <c r="GQW51" s="63"/>
      <c r="GQX51" s="63"/>
      <c r="GQY51" s="63"/>
      <c r="GQZ51" s="63"/>
      <c r="GRA51" s="63"/>
      <c r="GRB51" s="63"/>
      <c r="GRC51" s="63"/>
      <c r="GRD51" s="63"/>
      <c r="GRE51" s="63"/>
      <c r="GRF51" s="63"/>
      <c r="GRG51" s="63"/>
      <c r="GRH51" s="63"/>
      <c r="GRI51" s="63"/>
      <c r="GRJ51" s="63"/>
      <c r="GRK51" s="63"/>
      <c r="GRL51" s="63"/>
      <c r="GRM51" s="63"/>
      <c r="GRN51" s="63"/>
      <c r="GRO51" s="63"/>
      <c r="GRP51" s="63"/>
      <c r="GRQ51" s="63"/>
      <c r="GRR51" s="63"/>
      <c r="GRS51" s="63"/>
      <c r="GRT51" s="63"/>
      <c r="GRU51" s="63"/>
      <c r="GRV51" s="63"/>
      <c r="GRW51" s="63"/>
      <c r="GRX51" s="63"/>
      <c r="GRY51" s="63"/>
      <c r="GRZ51" s="63"/>
      <c r="GSA51" s="63"/>
      <c r="GSB51" s="63"/>
      <c r="GSC51" s="63"/>
      <c r="GSD51" s="63"/>
      <c r="GSE51" s="63"/>
      <c r="GSF51" s="63"/>
      <c r="GSG51" s="63"/>
      <c r="GSH51" s="63"/>
      <c r="GSI51" s="63"/>
      <c r="GSJ51" s="63"/>
      <c r="GSK51" s="63"/>
      <c r="GSL51" s="63"/>
      <c r="GSM51" s="63"/>
      <c r="GSN51" s="63"/>
      <c r="GSO51" s="63"/>
      <c r="GSP51" s="63"/>
      <c r="GSQ51" s="63"/>
      <c r="GSR51" s="63"/>
      <c r="GSS51" s="63"/>
      <c r="GST51" s="63"/>
      <c r="GSU51" s="63"/>
      <c r="GSV51" s="63"/>
      <c r="GSW51" s="63"/>
      <c r="GSX51" s="63"/>
      <c r="GSY51" s="63"/>
      <c r="GSZ51" s="63"/>
      <c r="GTA51" s="63"/>
      <c r="GTB51" s="63"/>
      <c r="GTC51" s="63"/>
      <c r="GTD51" s="63"/>
      <c r="GTE51" s="63"/>
      <c r="GTF51" s="63"/>
      <c r="GTG51" s="63"/>
      <c r="GTH51" s="63"/>
      <c r="GTI51" s="63"/>
      <c r="GTJ51" s="63"/>
      <c r="GTK51" s="63"/>
      <c r="GTL51" s="63"/>
      <c r="GTM51" s="63"/>
      <c r="GTN51" s="63"/>
      <c r="GTO51" s="63"/>
      <c r="GTP51" s="63"/>
      <c r="GTQ51" s="63"/>
      <c r="GTR51" s="63"/>
      <c r="GTS51" s="63"/>
      <c r="GTT51" s="63"/>
      <c r="GTU51" s="63"/>
      <c r="GTV51" s="63"/>
      <c r="GTW51" s="63"/>
      <c r="GTX51" s="63"/>
      <c r="GTY51" s="63"/>
      <c r="GTZ51" s="63"/>
      <c r="GUA51" s="63"/>
      <c r="GUB51" s="63"/>
      <c r="GUC51" s="63"/>
      <c r="GUD51" s="63"/>
      <c r="GUE51" s="63"/>
      <c r="GUF51" s="63"/>
      <c r="GUG51" s="63"/>
      <c r="GUH51" s="63"/>
      <c r="GUI51" s="63"/>
      <c r="GUJ51" s="63"/>
      <c r="GUK51" s="63"/>
      <c r="GUL51" s="63"/>
      <c r="GUM51" s="63"/>
      <c r="GUN51" s="63"/>
      <c r="GUO51" s="63"/>
      <c r="GUP51" s="63"/>
      <c r="GUQ51" s="63"/>
      <c r="GUR51" s="63"/>
      <c r="GUS51" s="63"/>
      <c r="GUT51" s="63"/>
      <c r="GUU51" s="63"/>
      <c r="GUV51" s="63"/>
      <c r="GUW51" s="63"/>
      <c r="GUX51" s="63"/>
      <c r="GUY51" s="63"/>
      <c r="GUZ51" s="63"/>
      <c r="GVA51" s="63"/>
      <c r="GVB51" s="63"/>
      <c r="GVC51" s="63"/>
      <c r="GVD51" s="63"/>
      <c r="GVE51" s="63"/>
      <c r="GVF51" s="63"/>
      <c r="GVG51" s="63"/>
      <c r="GVH51" s="63"/>
      <c r="GVI51" s="63"/>
      <c r="GVJ51" s="63"/>
      <c r="GVK51" s="63"/>
      <c r="GVL51" s="63"/>
      <c r="GVM51" s="63"/>
      <c r="GVN51" s="63"/>
      <c r="GVO51" s="63"/>
      <c r="GVP51" s="63"/>
      <c r="GVQ51" s="63"/>
      <c r="GVR51" s="63"/>
      <c r="GVS51" s="63"/>
      <c r="GVT51" s="63"/>
      <c r="GVU51" s="63"/>
      <c r="GVV51" s="63"/>
      <c r="GVW51" s="63"/>
      <c r="GVX51" s="63"/>
      <c r="GVY51" s="63"/>
      <c r="GVZ51" s="63"/>
      <c r="GWA51" s="63"/>
      <c r="GWB51" s="63"/>
      <c r="GWC51" s="63"/>
      <c r="GWD51" s="63"/>
      <c r="GWE51" s="63"/>
      <c r="GWF51" s="63"/>
      <c r="GWG51" s="63"/>
      <c r="GWH51" s="63"/>
      <c r="GWI51" s="63"/>
      <c r="GWJ51" s="63"/>
      <c r="GWK51" s="63"/>
      <c r="GWL51" s="63"/>
      <c r="GWM51" s="63"/>
      <c r="GWN51" s="63"/>
      <c r="GWO51" s="63"/>
      <c r="GWP51" s="63"/>
      <c r="GWQ51" s="63"/>
      <c r="GWR51" s="63"/>
      <c r="GWS51" s="63"/>
      <c r="GWT51" s="63"/>
      <c r="GWU51" s="63"/>
      <c r="GWV51" s="63"/>
      <c r="GWW51" s="63"/>
      <c r="GWX51" s="63"/>
      <c r="GWY51" s="63"/>
      <c r="GWZ51" s="63"/>
      <c r="GXA51" s="63"/>
      <c r="GXB51" s="63"/>
      <c r="GXC51" s="63"/>
      <c r="GXD51" s="63"/>
      <c r="GXE51" s="63"/>
      <c r="GXF51" s="63"/>
      <c r="GXG51" s="63"/>
      <c r="GXH51" s="63"/>
      <c r="GXI51" s="63"/>
      <c r="GXJ51" s="63"/>
      <c r="GXK51" s="63"/>
      <c r="GXL51" s="63"/>
      <c r="GXM51" s="63"/>
      <c r="GXN51" s="63"/>
      <c r="GXO51" s="63"/>
      <c r="GXP51" s="63"/>
      <c r="GXQ51" s="63"/>
      <c r="GXR51" s="63"/>
      <c r="GXS51" s="63"/>
      <c r="GXT51" s="63"/>
      <c r="GXU51" s="63"/>
      <c r="GXV51" s="63"/>
      <c r="GXW51" s="63"/>
      <c r="GXX51" s="63"/>
      <c r="GXY51" s="63"/>
      <c r="GXZ51" s="63"/>
      <c r="GYA51" s="63"/>
      <c r="GYB51" s="63"/>
      <c r="GYC51" s="63"/>
      <c r="GYD51" s="63"/>
      <c r="GYE51" s="63"/>
      <c r="GYF51" s="63"/>
      <c r="GYG51" s="63"/>
      <c r="GYH51" s="63"/>
      <c r="GYI51" s="63"/>
      <c r="GYJ51" s="63"/>
      <c r="GYK51" s="63"/>
      <c r="GYL51" s="63"/>
      <c r="GYM51" s="63"/>
      <c r="GYN51" s="63"/>
      <c r="GYO51" s="63"/>
      <c r="GYP51" s="63"/>
      <c r="GYQ51" s="63"/>
      <c r="GYR51" s="63"/>
      <c r="GYS51" s="63"/>
      <c r="GYT51" s="63"/>
      <c r="GYU51" s="63"/>
      <c r="GYV51" s="63"/>
      <c r="GYW51" s="63"/>
      <c r="GYX51" s="63"/>
      <c r="GYY51" s="63"/>
      <c r="GYZ51" s="63"/>
      <c r="GZA51" s="63"/>
      <c r="GZB51" s="63"/>
      <c r="GZC51" s="63"/>
      <c r="GZD51" s="63"/>
      <c r="GZE51" s="63"/>
      <c r="GZF51" s="63"/>
      <c r="GZG51" s="63"/>
      <c r="GZH51" s="63"/>
      <c r="GZI51" s="63"/>
      <c r="GZJ51" s="63"/>
      <c r="GZK51" s="63"/>
      <c r="GZL51" s="63"/>
      <c r="GZM51" s="63"/>
      <c r="GZN51" s="63"/>
      <c r="GZO51" s="63"/>
      <c r="GZP51" s="63"/>
      <c r="GZQ51" s="63"/>
      <c r="GZR51" s="63"/>
      <c r="GZS51" s="63"/>
      <c r="GZT51" s="63"/>
      <c r="GZU51" s="63"/>
      <c r="GZV51" s="63"/>
      <c r="GZW51" s="63"/>
      <c r="GZX51" s="63"/>
      <c r="GZY51" s="63"/>
      <c r="GZZ51" s="63"/>
      <c r="HAA51" s="63"/>
      <c r="HAB51" s="63"/>
      <c r="HAC51" s="63"/>
      <c r="HAD51" s="63"/>
      <c r="HAE51" s="63"/>
      <c r="HAF51" s="63"/>
      <c r="HAG51" s="63"/>
      <c r="HAH51" s="63"/>
      <c r="HAI51" s="63"/>
      <c r="HAJ51" s="63"/>
      <c r="HAK51" s="63"/>
      <c r="HAL51" s="63"/>
      <c r="HAM51" s="63"/>
      <c r="HAN51" s="63"/>
      <c r="HAO51" s="63"/>
      <c r="HAP51" s="63"/>
      <c r="HAQ51" s="63"/>
      <c r="HAR51" s="63"/>
      <c r="HAS51" s="63"/>
      <c r="HAT51" s="63"/>
      <c r="HAU51" s="63"/>
      <c r="HAV51" s="63"/>
      <c r="HAW51" s="63"/>
      <c r="HAX51" s="63"/>
      <c r="HAY51" s="63"/>
      <c r="HAZ51" s="63"/>
      <c r="HBA51" s="63"/>
      <c r="HBB51" s="63"/>
      <c r="HBC51" s="63"/>
      <c r="HBD51" s="63"/>
      <c r="HBE51" s="63"/>
      <c r="HBF51" s="63"/>
      <c r="HBG51" s="63"/>
      <c r="HBH51" s="63"/>
      <c r="HBI51" s="63"/>
      <c r="HBJ51" s="63"/>
      <c r="HBK51" s="63"/>
      <c r="HBL51" s="63"/>
      <c r="HBM51" s="63"/>
      <c r="HBN51" s="63"/>
      <c r="HBO51" s="63"/>
      <c r="HBP51" s="63"/>
      <c r="HBQ51" s="63"/>
      <c r="HBR51" s="63"/>
      <c r="HBS51" s="63"/>
      <c r="HBT51" s="63"/>
      <c r="HBU51" s="63"/>
      <c r="HBV51" s="63"/>
      <c r="HBW51" s="63"/>
      <c r="HBX51" s="63"/>
      <c r="HBY51" s="63"/>
      <c r="HBZ51" s="63"/>
      <c r="HCA51" s="63"/>
      <c r="HCB51" s="63"/>
      <c r="HCC51" s="63"/>
      <c r="HCD51" s="63"/>
      <c r="HCE51" s="63"/>
      <c r="HCF51" s="63"/>
      <c r="HCG51" s="63"/>
      <c r="HCH51" s="63"/>
      <c r="HCI51" s="63"/>
      <c r="HCJ51" s="63"/>
      <c r="HCK51" s="63"/>
      <c r="HCL51" s="63"/>
      <c r="HCM51" s="63"/>
      <c r="HCN51" s="63"/>
      <c r="HCO51" s="63"/>
      <c r="HCP51" s="63"/>
      <c r="HCQ51" s="63"/>
      <c r="HCR51" s="63"/>
      <c r="HCS51" s="63"/>
      <c r="HCT51" s="63"/>
      <c r="HCU51" s="63"/>
      <c r="HCV51" s="63"/>
      <c r="HCW51" s="63"/>
      <c r="HCX51" s="63"/>
      <c r="HCY51" s="63"/>
      <c r="HCZ51" s="63"/>
      <c r="HDA51" s="63"/>
      <c r="HDB51" s="63"/>
      <c r="HDC51" s="63"/>
      <c r="HDD51" s="63"/>
      <c r="HDE51" s="63"/>
      <c r="HDF51" s="63"/>
      <c r="HDG51" s="63"/>
      <c r="HDH51" s="63"/>
      <c r="HDI51" s="63"/>
      <c r="HDJ51" s="63"/>
      <c r="HDK51" s="63"/>
      <c r="HDL51" s="63"/>
      <c r="HDM51" s="63"/>
      <c r="HDN51" s="63"/>
      <c r="HDO51" s="63"/>
      <c r="HDP51" s="63"/>
      <c r="HDQ51" s="63"/>
      <c r="HDR51" s="63"/>
      <c r="HDS51" s="63"/>
      <c r="HDT51" s="63"/>
      <c r="HDU51" s="63"/>
      <c r="HDV51" s="63"/>
      <c r="HDW51" s="63"/>
      <c r="HDX51" s="63"/>
      <c r="HDY51" s="63"/>
      <c r="HDZ51" s="63"/>
      <c r="HEA51" s="63"/>
      <c r="HEB51" s="63"/>
      <c r="HEC51" s="63"/>
      <c r="HED51" s="63"/>
      <c r="HEE51" s="63"/>
      <c r="HEF51" s="63"/>
      <c r="HEG51" s="63"/>
      <c r="HEH51" s="63"/>
      <c r="HEI51" s="63"/>
      <c r="HEJ51" s="63"/>
      <c r="HEK51" s="63"/>
      <c r="HEL51" s="63"/>
      <c r="HEM51" s="63"/>
      <c r="HEN51" s="63"/>
      <c r="HEO51" s="63"/>
      <c r="HEP51" s="63"/>
      <c r="HEQ51" s="63"/>
      <c r="HER51" s="63"/>
      <c r="HES51" s="63"/>
      <c r="HET51" s="63"/>
      <c r="HEU51" s="63"/>
      <c r="HEV51" s="63"/>
      <c r="HEW51" s="63"/>
      <c r="HEX51" s="63"/>
      <c r="HEY51" s="63"/>
      <c r="HEZ51" s="63"/>
      <c r="HFA51" s="63"/>
      <c r="HFB51" s="63"/>
      <c r="HFC51" s="63"/>
      <c r="HFD51" s="63"/>
      <c r="HFE51" s="63"/>
      <c r="HFF51" s="63"/>
      <c r="HFG51" s="63"/>
      <c r="HFH51" s="63"/>
      <c r="HFI51" s="63"/>
      <c r="HFJ51" s="63"/>
      <c r="HFK51" s="63"/>
      <c r="HFL51" s="63"/>
      <c r="HFM51" s="63"/>
      <c r="HFN51" s="63"/>
      <c r="HFO51" s="63"/>
      <c r="HFP51" s="63"/>
      <c r="HFQ51" s="63"/>
      <c r="HFR51" s="63"/>
      <c r="HFS51" s="63"/>
      <c r="HFT51" s="63"/>
      <c r="HFU51" s="63"/>
      <c r="HFV51" s="63"/>
      <c r="HFW51" s="63"/>
      <c r="HFX51" s="63"/>
      <c r="HFY51" s="63"/>
      <c r="HFZ51" s="63"/>
      <c r="HGA51" s="63"/>
      <c r="HGB51" s="63"/>
      <c r="HGC51" s="63"/>
      <c r="HGD51" s="63"/>
      <c r="HGE51" s="63"/>
      <c r="HGF51" s="63"/>
      <c r="HGG51" s="63"/>
      <c r="HGH51" s="63"/>
      <c r="HGI51" s="63"/>
      <c r="HGJ51" s="63"/>
      <c r="HGK51" s="63"/>
      <c r="HGL51" s="63"/>
      <c r="HGM51" s="63"/>
      <c r="HGN51" s="63"/>
      <c r="HGO51" s="63"/>
      <c r="HGP51" s="63"/>
      <c r="HGQ51" s="63"/>
      <c r="HGR51" s="63"/>
      <c r="HGS51" s="63"/>
      <c r="HGT51" s="63"/>
      <c r="HGU51" s="63"/>
      <c r="HGV51" s="63"/>
      <c r="HGW51" s="63"/>
      <c r="HGX51" s="63"/>
      <c r="HGY51" s="63"/>
      <c r="HGZ51" s="63"/>
      <c r="HHA51" s="63"/>
      <c r="HHB51" s="63"/>
      <c r="HHC51" s="63"/>
      <c r="HHD51" s="63"/>
      <c r="HHE51" s="63"/>
      <c r="HHF51" s="63"/>
      <c r="HHG51" s="63"/>
      <c r="HHH51" s="63"/>
      <c r="HHI51" s="63"/>
      <c r="HHJ51" s="63"/>
      <c r="HHK51" s="63"/>
      <c r="HHL51" s="63"/>
      <c r="HHM51" s="63"/>
      <c r="HHN51" s="63"/>
      <c r="HHO51" s="63"/>
      <c r="HHP51" s="63"/>
      <c r="HHQ51" s="63"/>
      <c r="HHR51" s="63"/>
      <c r="HHS51" s="63"/>
      <c r="HHT51" s="63"/>
      <c r="HHU51" s="63"/>
      <c r="HHV51" s="63"/>
      <c r="HHW51" s="63"/>
      <c r="HHX51" s="63"/>
      <c r="HHY51" s="63"/>
      <c r="HHZ51" s="63"/>
      <c r="HIA51" s="63"/>
      <c r="HIB51" s="63"/>
      <c r="HIC51" s="63"/>
      <c r="HID51" s="63"/>
      <c r="HIE51" s="63"/>
      <c r="HIF51" s="63"/>
      <c r="HIG51" s="63"/>
      <c r="HIH51" s="63"/>
      <c r="HII51" s="63"/>
      <c r="HIJ51" s="63"/>
      <c r="HIK51" s="63"/>
      <c r="HIL51" s="63"/>
      <c r="HIM51" s="63"/>
      <c r="HIN51" s="63"/>
      <c r="HIO51" s="63"/>
      <c r="HIP51" s="63"/>
      <c r="HIQ51" s="63"/>
      <c r="HIR51" s="63"/>
      <c r="HIS51" s="63"/>
      <c r="HIT51" s="63"/>
      <c r="HIU51" s="63"/>
      <c r="HIV51" s="63"/>
      <c r="HIW51" s="63"/>
      <c r="HIX51" s="63"/>
      <c r="HIY51" s="63"/>
      <c r="HIZ51" s="63"/>
      <c r="HJA51" s="63"/>
      <c r="HJB51" s="63"/>
      <c r="HJC51" s="63"/>
      <c r="HJD51" s="63"/>
      <c r="HJE51" s="63"/>
      <c r="HJF51" s="63"/>
      <c r="HJG51" s="63"/>
      <c r="HJH51" s="63"/>
      <c r="HJI51" s="63"/>
      <c r="HJJ51" s="63"/>
      <c r="HJK51" s="63"/>
      <c r="HJL51" s="63"/>
      <c r="HJM51" s="63"/>
      <c r="HJN51" s="63"/>
      <c r="HJO51" s="63"/>
      <c r="HJP51" s="63"/>
      <c r="HJQ51" s="63"/>
      <c r="HJR51" s="63"/>
      <c r="HJS51" s="63"/>
      <c r="HJT51" s="63"/>
      <c r="HJU51" s="63"/>
      <c r="HJV51" s="63"/>
      <c r="HJW51" s="63"/>
      <c r="HJX51" s="63"/>
      <c r="HJY51" s="63"/>
      <c r="HJZ51" s="63"/>
      <c r="HKA51" s="63"/>
      <c r="HKB51" s="63"/>
      <c r="HKC51" s="63"/>
      <c r="HKD51" s="63"/>
      <c r="HKE51" s="63"/>
      <c r="HKF51" s="63"/>
      <c r="HKG51" s="63"/>
      <c r="HKH51" s="63"/>
      <c r="HKI51" s="63"/>
      <c r="HKJ51" s="63"/>
      <c r="HKK51" s="63"/>
      <c r="HKL51" s="63"/>
      <c r="HKM51" s="63"/>
      <c r="HKN51" s="63"/>
      <c r="HKO51" s="63"/>
      <c r="HKP51" s="63"/>
      <c r="HKQ51" s="63"/>
      <c r="HKR51" s="63"/>
      <c r="HKS51" s="63"/>
      <c r="HKT51" s="63"/>
      <c r="HKU51" s="63"/>
      <c r="HKV51" s="63"/>
      <c r="HKW51" s="63"/>
      <c r="HKX51" s="63"/>
      <c r="HKY51" s="63"/>
      <c r="HKZ51" s="63"/>
      <c r="HLA51" s="63"/>
      <c r="HLB51" s="63"/>
      <c r="HLC51" s="63"/>
      <c r="HLD51" s="63"/>
      <c r="HLE51" s="63"/>
      <c r="HLF51" s="63"/>
      <c r="HLG51" s="63"/>
      <c r="HLH51" s="63"/>
      <c r="HLI51" s="63"/>
      <c r="HLJ51" s="63"/>
      <c r="HLK51" s="63"/>
      <c r="HLL51" s="63"/>
      <c r="HLM51" s="63"/>
      <c r="HLN51" s="63"/>
      <c r="HLO51" s="63"/>
      <c r="HLP51" s="63"/>
      <c r="HLQ51" s="63"/>
      <c r="HLR51" s="63"/>
      <c r="HLS51" s="63"/>
      <c r="HLT51" s="63"/>
      <c r="HLU51" s="63"/>
      <c r="HLV51" s="63"/>
      <c r="HLW51" s="63"/>
      <c r="HLX51" s="63"/>
      <c r="HLY51" s="63"/>
      <c r="HLZ51" s="63"/>
      <c r="HMA51" s="63"/>
      <c r="HMB51" s="63"/>
      <c r="HMC51" s="63"/>
      <c r="HMD51" s="63"/>
      <c r="HME51" s="63"/>
      <c r="HMF51" s="63"/>
      <c r="HMG51" s="63"/>
      <c r="HMH51" s="63"/>
      <c r="HMI51" s="63"/>
      <c r="HMJ51" s="63"/>
      <c r="HMK51" s="63"/>
      <c r="HML51" s="63"/>
      <c r="HMM51" s="63"/>
      <c r="HMN51" s="63"/>
      <c r="HMO51" s="63"/>
      <c r="HMP51" s="63"/>
      <c r="HMQ51" s="63"/>
      <c r="HMR51" s="63"/>
      <c r="HMS51" s="63"/>
      <c r="HMT51" s="63"/>
      <c r="HMU51" s="63"/>
      <c r="HMV51" s="63"/>
      <c r="HMW51" s="63"/>
      <c r="HMX51" s="63"/>
      <c r="HMY51" s="63"/>
      <c r="HMZ51" s="63"/>
      <c r="HNA51" s="63"/>
      <c r="HNB51" s="63"/>
      <c r="HNC51" s="63"/>
      <c r="HND51" s="63"/>
      <c r="HNE51" s="63"/>
      <c r="HNF51" s="63"/>
      <c r="HNG51" s="63"/>
      <c r="HNH51" s="63"/>
      <c r="HNI51" s="63"/>
      <c r="HNJ51" s="63"/>
      <c r="HNK51" s="63"/>
      <c r="HNL51" s="63"/>
      <c r="HNM51" s="63"/>
      <c r="HNN51" s="63"/>
      <c r="HNO51" s="63"/>
      <c r="HNP51" s="63"/>
      <c r="HNQ51" s="63"/>
      <c r="HNR51" s="63"/>
      <c r="HNS51" s="63"/>
      <c r="HNT51" s="63"/>
      <c r="HNU51" s="63"/>
      <c r="HNV51" s="63"/>
      <c r="HNW51" s="63"/>
      <c r="HNX51" s="63"/>
      <c r="HNY51" s="63"/>
      <c r="HNZ51" s="63"/>
      <c r="HOA51" s="63"/>
      <c r="HOB51" s="63"/>
      <c r="HOC51" s="63"/>
      <c r="HOD51" s="63"/>
      <c r="HOE51" s="63"/>
      <c r="HOF51" s="63"/>
      <c r="HOG51" s="63"/>
      <c r="HOH51" s="63"/>
      <c r="HOI51" s="63"/>
      <c r="HOJ51" s="63"/>
      <c r="HOK51" s="63"/>
      <c r="HOL51" s="63"/>
      <c r="HOM51" s="63"/>
      <c r="HON51" s="63"/>
      <c r="HOO51" s="63"/>
      <c r="HOP51" s="63"/>
      <c r="HOQ51" s="63"/>
      <c r="HOR51" s="63"/>
      <c r="HOS51" s="63"/>
      <c r="HOT51" s="63"/>
      <c r="HOU51" s="63"/>
      <c r="HOV51" s="63"/>
      <c r="HOW51" s="63"/>
      <c r="HOX51" s="63"/>
      <c r="HOY51" s="63"/>
      <c r="HOZ51" s="63"/>
      <c r="HPA51" s="63"/>
      <c r="HPB51" s="63"/>
      <c r="HPC51" s="63"/>
      <c r="HPD51" s="63"/>
      <c r="HPE51" s="63"/>
      <c r="HPF51" s="63"/>
      <c r="HPG51" s="63"/>
      <c r="HPH51" s="63"/>
      <c r="HPI51" s="63"/>
      <c r="HPJ51" s="63"/>
      <c r="HPK51" s="63"/>
      <c r="HPL51" s="63"/>
      <c r="HPM51" s="63"/>
      <c r="HPN51" s="63"/>
      <c r="HPO51" s="63"/>
      <c r="HPP51" s="63"/>
      <c r="HPQ51" s="63"/>
      <c r="HPR51" s="63"/>
      <c r="HPS51" s="63"/>
      <c r="HPT51" s="63"/>
      <c r="HPU51" s="63"/>
      <c r="HPV51" s="63"/>
      <c r="HPW51" s="63"/>
      <c r="HPX51" s="63"/>
      <c r="HPY51" s="63"/>
      <c r="HPZ51" s="63"/>
      <c r="HQA51" s="63"/>
      <c r="HQB51" s="63"/>
      <c r="HQC51" s="63"/>
      <c r="HQD51" s="63"/>
      <c r="HQE51" s="63"/>
      <c r="HQF51" s="63"/>
      <c r="HQG51" s="63"/>
      <c r="HQH51" s="63"/>
      <c r="HQI51" s="63"/>
      <c r="HQJ51" s="63"/>
      <c r="HQK51" s="63"/>
      <c r="HQL51" s="63"/>
      <c r="HQM51" s="63"/>
      <c r="HQN51" s="63"/>
      <c r="HQO51" s="63"/>
      <c r="HQP51" s="63"/>
      <c r="HQQ51" s="63"/>
      <c r="HQR51" s="63"/>
      <c r="HQS51" s="63"/>
      <c r="HQT51" s="63"/>
      <c r="HQU51" s="63"/>
      <c r="HQV51" s="63"/>
      <c r="HQW51" s="63"/>
      <c r="HQX51" s="63"/>
      <c r="HQY51" s="63"/>
      <c r="HQZ51" s="63"/>
      <c r="HRA51" s="63"/>
      <c r="HRB51" s="63"/>
      <c r="HRC51" s="63"/>
      <c r="HRD51" s="63"/>
      <c r="HRE51" s="63"/>
      <c r="HRF51" s="63"/>
      <c r="HRG51" s="63"/>
      <c r="HRH51" s="63"/>
      <c r="HRI51" s="63"/>
      <c r="HRJ51" s="63"/>
      <c r="HRK51" s="63"/>
      <c r="HRL51" s="63"/>
      <c r="HRM51" s="63"/>
      <c r="HRN51" s="63"/>
      <c r="HRO51" s="63"/>
      <c r="HRP51" s="63"/>
      <c r="HRQ51" s="63"/>
      <c r="HRR51" s="63"/>
      <c r="HRS51" s="63"/>
      <c r="HRT51" s="63"/>
      <c r="HRU51" s="63"/>
      <c r="HRV51" s="63"/>
      <c r="HRW51" s="63"/>
      <c r="HRX51" s="63"/>
      <c r="HRY51" s="63"/>
      <c r="HRZ51" s="63"/>
      <c r="HSA51" s="63"/>
      <c r="HSB51" s="63"/>
      <c r="HSC51" s="63"/>
      <c r="HSD51" s="63"/>
      <c r="HSE51" s="63"/>
      <c r="HSF51" s="63"/>
      <c r="HSG51" s="63"/>
      <c r="HSH51" s="63"/>
      <c r="HSI51" s="63"/>
      <c r="HSJ51" s="63"/>
      <c r="HSK51" s="63"/>
      <c r="HSL51" s="63"/>
      <c r="HSM51" s="63"/>
      <c r="HSN51" s="63"/>
      <c r="HSO51" s="63"/>
      <c r="HSP51" s="63"/>
      <c r="HSQ51" s="63"/>
      <c r="HSR51" s="63"/>
      <c r="HSS51" s="63"/>
      <c r="HST51" s="63"/>
      <c r="HSU51" s="63"/>
      <c r="HSV51" s="63"/>
      <c r="HSW51" s="63"/>
      <c r="HSX51" s="63"/>
      <c r="HSY51" s="63"/>
      <c r="HSZ51" s="63"/>
      <c r="HTA51" s="63"/>
      <c r="HTB51" s="63"/>
      <c r="HTC51" s="63"/>
      <c r="HTD51" s="63"/>
      <c r="HTE51" s="63"/>
      <c r="HTF51" s="63"/>
      <c r="HTG51" s="63"/>
      <c r="HTH51" s="63"/>
      <c r="HTI51" s="63"/>
      <c r="HTJ51" s="63"/>
      <c r="HTK51" s="63"/>
      <c r="HTL51" s="63"/>
      <c r="HTM51" s="63"/>
      <c r="HTN51" s="63"/>
      <c r="HTO51" s="63"/>
      <c r="HTP51" s="63"/>
      <c r="HTQ51" s="63"/>
      <c r="HTR51" s="63"/>
      <c r="HTS51" s="63"/>
      <c r="HTT51" s="63"/>
      <c r="HTU51" s="63"/>
      <c r="HTV51" s="63"/>
      <c r="HTW51" s="63"/>
      <c r="HTX51" s="63"/>
      <c r="HTY51" s="63"/>
      <c r="HTZ51" s="63"/>
      <c r="HUA51" s="63"/>
      <c r="HUB51" s="63"/>
      <c r="HUC51" s="63"/>
      <c r="HUD51" s="63"/>
      <c r="HUE51" s="63"/>
      <c r="HUF51" s="63"/>
      <c r="HUG51" s="63"/>
      <c r="HUH51" s="63"/>
      <c r="HUI51" s="63"/>
      <c r="HUJ51" s="63"/>
      <c r="HUK51" s="63"/>
      <c r="HUL51" s="63"/>
      <c r="HUM51" s="63"/>
      <c r="HUN51" s="63"/>
      <c r="HUO51" s="63"/>
      <c r="HUP51" s="63"/>
      <c r="HUQ51" s="63"/>
      <c r="HUR51" s="63"/>
      <c r="HUS51" s="63"/>
      <c r="HUT51" s="63"/>
      <c r="HUU51" s="63"/>
      <c r="HUV51" s="63"/>
      <c r="HUW51" s="63"/>
      <c r="HUX51" s="63"/>
      <c r="HUY51" s="63"/>
      <c r="HUZ51" s="63"/>
      <c r="HVA51" s="63"/>
      <c r="HVB51" s="63"/>
      <c r="HVC51" s="63"/>
      <c r="HVD51" s="63"/>
      <c r="HVE51" s="63"/>
      <c r="HVF51" s="63"/>
      <c r="HVG51" s="63"/>
      <c r="HVH51" s="63"/>
      <c r="HVI51" s="63"/>
      <c r="HVJ51" s="63"/>
      <c r="HVK51" s="63"/>
      <c r="HVL51" s="63"/>
      <c r="HVM51" s="63"/>
      <c r="HVN51" s="63"/>
      <c r="HVO51" s="63"/>
      <c r="HVP51" s="63"/>
      <c r="HVQ51" s="63"/>
      <c r="HVR51" s="63"/>
      <c r="HVS51" s="63"/>
      <c r="HVT51" s="63"/>
      <c r="HVU51" s="63"/>
      <c r="HVV51" s="63"/>
      <c r="HVW51" s="63"/>
      <c r="HVX51" s="63"/>
      <c r="HVY51" s="63"/>
      <c r="HVZ51" s="63"/>
      <c r="HWA51" s="63"/>
      <c r="HWB51" s="63"/>
      <c r="HWC51" s="63"/>
      <c r="HWD51" s="63"/>
      <c r="HWE51" s="63"/>
      <c r="HWF51" s="63"/>
      <c r="HWG51" s="63"/>
      <c r="HWH51" s="63"/>
      <c r="HWI51" s="63"/>
      <c r="HWJ51" s="63"/>
      <c r="HWK51" s="63"/>
      <c r="HWL51" s="63"/>
      <c r="HWM51" s="63"/>
      <c r="HWN51" s="63"/>
      <c r="HWO51" s="63"/>
      <c r="HWP51" s="63"/>
      <c r="HWQ51" s="63"/>
      <c r="HWR51" s="63"/>
      <c r="HWS51" s="63"/>
      <c r="HWT51" s="63"/>
      <c r="HWU51" s="63"/>
      <c r="HWV51" s="63"/>
      <c r="HWW51" s="63"/>
      <c r="HWX51" s="63"/>
      <c r="HWY51" s="63"/>
      <c r="HWZ51" s="63"/>
      <c r="HXA51" s="63"/>
      <c r="HXB51" s="63"/>
      <c r="HXC51" s="63"/>
      <c r="HXD51" s="63"/>
      <c r="HXE51" s="63"/>
      <c r="HXF51" s="63"/>
      <c r="HXG51" s="63"/>
      <c r="HXH51" s="63"/>
      <c r="HXI51" s="63"/>
      <c r="HXJ51" s="63"/>
      <c r="HXK51" s="63"/>
      <c r="HXL51" s="63"/>
      <c r="HXM51" s="63"/>
      <c r="HXN51" s="63"/>
      <c r="HXO51" s="63"/>
      <c r="HXP51" s="63"/>
      <c r="HXQ51" s="63"/>
      <c r="HXR51" s="63"/>
      <c r="HXS51" s="63"/>
      <c r="HXT51" s="63"/>
      <c r="HXU51" s="63"/>
      <c r="HXV51" s="63"/>
      <c r="HXW51" s="63"/>
      <c r="HXX51" s="63"/>
      <c r="HXY51" s="63"/>
      <c r="HXZ51" s="63"/>
      <c r="HYA51" s="63"/>
      <c r="HYB51" s="63"/>
      <c r="HYC51" s="63"/>
      <c r="HYD51" s="63"/>
      <c r="HYE51" s="63"/>
      <c r="HYF51" s="63"/>
      <c r="HYG51" s="63"/>
      <c r="HYH51" s="63"/>
      <c r="HYI51" s="63"/>
      <c r="HYJ51" s="63"/>
      <c r="HYK51" s="63"/>
      <c r="HYL51" s="63"/>
      <c r="HYM51" s="63"/>
      <c r="HYN51" s="63"/>
      <c r="HYO51" s="63"/>
      <c r="HYP51" s="63"/>
      <c r="HYQ51" s="63"/>
      <c r="HYR51" s="63"/>
      <c r="HYS51" s="63"/>
      <c r="HYT51" s="63"/>
      <c r="HYU51" s="63"/>
      <c r="HYV51" s="63"/>
      <c r="HYW51" s="63"/>
      <c r="HYX51" s="63"/>
      <c r="HYY51" s="63"/>
      <c r="HYZ51" s="63"/>
      <c r="HZA51" s="63"/>
      <c r="HZB51" s="63"/>
      <c r="HZC51" s="63"/>
      <c r="HZD51" s="63"/>
      <c r="HZE51" s="63"/>
      <c r="HZF51" s="63"/>
      <c r="HZG51" s="63"/>
      <c r="HZH51" s="63"/>
      <c r="HZI51" s="63"/>
      <c r="HZJ51" s="63"/>
      <c r="HZK51" s="63"/>
      <c r="HZL51" s="63"/>
      <c r="HZM51" s="63"/>
      <c r="HZN51" s="63"/>
      <c r="HZO51" s="63"/>
      <c r="HZP51" s="63"/>
      <c r="HZQ51" s="63"/>
      <c r="HZR51" s="63"/>
      <c r="HZS51" s="63"/>
      <c r="HZT51" s="63"/>
      <c r="HZU51" s="63"/>
      <c r="HZV51" s="63"/>
      <c r="HZW51" s="63"/>
      <c r="HZX51" s="63"/>
      <c r="HZY51" s="63"/>
      <c r="HZZ51" s="63"/>
      <c r="IAA51" s="63"/>
      <c r="IAB51" s="63"/>
      <c r="IAC51" s="63"/>
      <c r="IAD51" s="63"/>
      <c r="IAE51" s="63"/>
      <c r="IAF51" s="63"/>
      <c r="IAG51" s="63"/>
      <c r="IAH51" s="63"/>
      <c r="IAI51" s="63"/>
      <c r="IAJ51" s="63"/>
      <c r="IAK51" s="63"/>
      <c r="IAL51" s="63"/>
      <c r="IAM51" s="63"/>
      <c r="IAN51" s="63"/>
      <c r="IAO51" s="63"/>
      <c r="IAP51" s="63"/>
      <c r="IAQ51" s="63"/>
      <c r="IAR51" s="63"/>
      <c r="IAS51" s="63"/>
      <c r="IAT51" s="63"/>
      <c r="IAU51" s="63"/>
      <c r="IAV51" s="63"/>
      <c r="IAW51" s="63"/>
      <c r="IAX51" s="63"/>
      <c r="IAY51" s="63"/>
      <c r="IAZ51" s="63"/>
      <c r="IBA51" s="63"/>
      <c r="IBB51" s="63"/>
      <c r="IBC51" s="63"/>
      <c r="IBD51" s="63"/>
      <c r="IBE51" s="63"/>
      <c r="IBF51" s="63"/>
      <c r="IBG51" s="63"/>
      <c r="IBH51" s="63"/>
      <c r="IBI51" s="63"/>
      <c r="IBJ51" s="63"/>
      <c r="IBK51" s="63"/>
      <c r="IBL51" s="63"/>
      <c r="IBM51" s="63"/>
      <c r="IBN51" s="63"/>
      <c r="IBO51" s="63"/>
      <c r="IBP51" s="63"/>
      <c r="IBQ51" s="63"/>
      <c r="IBR51" s="63"/>
      <c r="IBS51" s="63"/>
      <c r="IBT51" s="63"/>
      <c r="IBU51" s="63"/>
      <c r="IBV51" s="63"/>
      <c r="IBW51" s="63"/>
      <c r="IBX51" s="63"/>
      <c r="IBY51" s="63"/>
      <c r="IBZ51" s="63"/>
      <c r="ICA51" s="63"/>
      <c r="ICB51" s="63"/>
      <c r="ICC51" s="63"/>
      <c r="ICD51" s="63"/>
      <c r="ICE51" s="63"/>
      <c r="ICF51" s="63"/>
      <c r="ICG51" s="63"/>
      <c r="ICH51" s="63"/>
      <c r="ICI51" s="63"/>
      <c r="ICJ51" s="63"/>
      <c r="ICK51" s="63"/>
      <c r="ICL51" s="63"/>
      <c r="ICM51" s="63"/>
      <c r="ICN51" s="63"/>
      <c r="ICO51" s="63"/>
      <c r="ICP51" s="63"/>
      <c r="ICQ51" s="63"/>
      <c r="ICR51" s="63"/>
      <c r="ICS51" s="63"/>
      <c r="ICT51" s="63"/>
      <c r="ICU51" s="63"/>
      <c r="ICV51" s="63"/>
      <c r="ICW51" s="63"/>
      <c r="ICX51" s="63"/>
      <c r="ICY51" s="63"/>
      <c r="ICZ51" s="63"/>
      <c r="IDA51" s="63"/>
      <c r="IDB51" s="63"/>
      <c r="IDC51" s="63"/>
      <c r="IDD51" s="63"/>
      <c r="IDE51" s="63"/>
      <c r="IDF51" s="63"/>
      <c r="IDG51" s="63"/>
      <c r="IDH51" s="63"/>
      <c r="IDI51" s="63"/>
      <c r="IDJ51" s="63"/>
      <c r="IDK51" s="63"/>
      <c r="IDL51" s="63"/>
      <c r="IDM51" s="63"/>
      <c r="IDN51" s="63"/>
      <c r="IDO51" s="63"/>
      <c r="IDP51" s="63"/>
      <c r="IDQ51" s="63"/>
      <c r="IDR51" s="63"/>
      <c r="IDS51" s="63"/>
      <c r="IDT51" s="63"/>
      <c r="IDU51" s="63"/>
      <c r="IDV51" s="63"/>
      <c r="IDW51" s="63"/>
      <c r="IDX51" s="63"/>
      <c r="IDY51" s="63"/>
      <c r="IDZ51" s="63"/>
      <c r="IEA51" s="63"/>
      <c r="IEB51" s="63"/>
      <c r="IEC51" s="63"/>
      <c r="IED51" s="63"/>
      <c r="IEE51" s="63"/>
      <c r="IEF51" s="63"/>
      <c r="IEG51" s="63"/>
      <c r="IEH51" s="63"/>
      <c r="IEI51" s="63"/>
      <c r="IEJ51" s="63"/>
      <c r="IEK51" s="63"/>
      <c r="IEL51" s="63"/>
      <c r="IEM51" s="63"/>
      <c r="IEN51" s="63"/>
      <c r="IEO51" s="63"/>
      <c r="IEP51" s="63"/>
      <c r="IEQ51" s="63"/>
      <c r="IER51" s="63"/>
      <c r="IES51" s="63"/>
      <c r="IET51" s="63"/>
      <c r="IEU51" s="63"/>
      <c r="IEV51" s="63"/>
      <c r="IEW51" s="63"/>
      <c r="IEX51" s="63"/>
      <c r="IEY51" s="63"/>
      <c r="IEZ51" s="63"/>
      <c r="IFA51" s="63"/>
      <c r="IFB51" s="63"/>
      <c r="IFC51" s="63"/>
      <c r="IFD51" s="63"/>
      <c r="IFE51" s="63"/>
      <c r="IFF51" s="63"/>
      <c r="IFG51" s="63"/>
      <c r="IFH51" s="63"/>
      <c r="IFI51" s="63"/>
      <c r="IFJ51" s="63"/>
      <c r="IFK51" s="63"/>
      <c r="IFL51" s="63"/>
      <c r="IFM51" s="63"/>
      <c r="IFN51" s="63"/>
      <c r="IFO51" s="63"/>
      <c r="IFP51" s="63"/>
      <c r="IFQ51" s="63"/>
      <c r="IFR51" s="63"/>
      <c r="IFS51" s="63"/>
      <c r="IFT51" s="63"/>
      <c r="IFU51" s="63"/>
      <c r="IFV51" s="63"/>
      <c r="IFW51" s="63"/>
      <c r="IFX51" s="63"/>
      <c r="IFY51" s="63"/>
      <c r="IFZ51" s="63"/>
      <c r="IGA51" s="63"/>
      <c r="IGB51" s="63"/>
      <c r="IGC51" s="63"/>
      <c r="IGD51" s="63"/>
      <c r="IGE51" s="63"/>
      <c r="IGF51" s="63"/>
      <c r="IGG51" s="63"/>
      <c r="IGH51" s="63"/>
      <c r="IGI51" s="63"/>
      <c r="IGJ51" s="63"/>
      <c r="IGK51" s="63"/>
      <c r="IGL51" s="63"/>
      <c r="IGM51" s="63"/>
      <c r="IGN51" s="63"/>
      <c r="IGO51" s="63"/>
      <c r="IGP51" s="63"/>
      <c r="IGQ51" s="63"/>
      <c r="IGR51" s="63"/>
      <c r="IGS51" s="63"/>
      <c r="IGT51" s="63"/>
      <c r="IGU51" s="63"/>
      <c r="IGV51" s="63"/>
      <c r="IGW51" s="63"/>
      <c r="IGX51" s="63"/>
      <c r="IGY51" s="63"/>
      <c r="IGZ51" s="63"/>
      <c r="IHA51" s="63"/>
      <c r="IHB51" s="63"/>
      <c r="IHC51" s="63"/>
      <c r="IHD51" s="63"/>
      <c r="IHE51" s="63"/>
      <c r="IHF51" s="63"/>
      <c r="IHG51" s="63"/>
      <c r="IHH51" s="63"/>
      <c r="IHI51" s="63"/>
      <c r="IHJ51" s="63"/>
      <c r="IHK51" s="63"/>
      <c r="IHL51" s="63"/>
      <c r="IHM51" s="63"/>
      <c r="IHN51" s="63"/>
      <c r="IHO51" s="63"/>
      <c r="IHP51" s="63"/>
      <c r="IHQ51" s="63"/>
      <c r="IHR51" s="63"/>
      <c r="IHS51" s="63"/>
      <c r="IHT51" s="63"/>
      <c r="IHU51" s="63"/>
      <c r="IHV51" s="63"/>
      <c r="IHW51" s="63"/>
      <c r="IHX51" s="63"/>
      <c r="IHY51" s="63"/>
      <c r="IHZ51" s="63"/>
      <c r="IIA51" s="63"/>
      <c r="IIB51" s="63"/>
      <c r="IIC51" s="63"/>
      <c r="IID51" s="63"/>
      <c r="IIE51" s="63"/>
      <c r="IIF51" s="63"/>
      <c r="IIG51" s="63"/>
      <c r="IIH51" s="63"/>
      <c r="III51" s="63"/>
      <c r="IIJ51" s="63"/>
      <c r="IIK51" s="63"/>
      <c r="IIL51" s="63"/>
      <c r="IIM51" s="63"/>
      <c r="IIN51" s="63"/>
      <c r="IIO51" s="63"/>
      <c r="IIP51" s="63"/>
      <c r="IIQ51" s="63"/>
      <c r="IIR51" s="63"/>
      <c r="IIS51" s="63"/>
      <c r="IIT51" s="63"/>
      <c r="IIU51" s="63"/>
      <c r="IIV51" s="63"/>
      <c r="IIW51" s="63"/>
      <c r="IIX51" s="63"/>
      <c r="IIY51" s="63"/>
      <c r="IIZ51" s="63"/>
      <c r="IJA51" s="63"/>
      <c r="IJB51" s="63"/>
      <c r="IJC51" s="63"/>
      <c r="IJD51" s="63"/>
      <c r="IJE51" s="63"/>
      <c r="IJF51" s="63"/>
      <c r="IJG51" s="63"/>
      <c r="IJH51" s="63"/>
      <c r="IJI51" s="63"/>
      <c r="IJJ51" s="63"/>
      <c r="IJK51" s="63"/>
      <c r="IJL51" s="63"/>
      <c r="IJM51" s="63"/>
      <c r="IJN51" s="63"/>
      <c r="IJO51" s="63"/>
      <c r="IJP51" s="63"/>
      <c r="IJQ51" s="63"/>
      <c r="IJR51" s="63"/>
      <c r="IJS51" s="63"/>
      <c r="IJT51" s="63"/>
      <c r="IJU51" s="63"/>
      <c r="IJV51" s="63"/>
      <c r="IJW51" s="63"/>
      <c r="IJX51" s="63"/>
      <c r="IJY51" s="63"/>
      <c r="IJZ51" s="63"/>
      <c r="IKA51" s="63"/>
      <c r="IKB51" s="63"/>
      <c r="IKC51" s="63"/>
      <c r="IKD51" s="63"/>
      <c r="IKE51" s="63"/>
      <c r="IKF51" s="63"/>
      <c r="IKG51" s="63"/>
      <c r="IKH51" s="63"/>
      <c r="IKI51" s="63"/>
      <c r="IKJ51" s="63"/>
      <c r="IKK51" s="63"/>
      <c r="IKL51" s="63"/>
      <c r="IKM51" s="63"/>
      <c r="IKN51" s="63"/>
      <c r="IKO51" s="63"/>
      <c r="IKP51" s="63"/>
      <c r="IKQ51" s="63"/>
      <c r="IKR51" s="63"/>
      <c r="IKS51" s="63"/>
      <c r="IKT51" s="63"/>
      <c r="IKU51" s="63"/>
      <c r="IKV51" s="63"/>
      <c r="IKW51" s="63"/>
      <c r="IKX51" s="63"/>
      <c r="IKY51" s="63"/>
      <c r="IKZ51" s="63"/>
      <c r="ILA51" s="63"/>
      <c r="ILB51" s="63"/>
      <c r="ILC51" s="63"/>
      <c r="ILD51" s="63"/>
      <c r="ILE51" s="63"/>
      <c r="ILF51" s="63"/>
      <c r="ILG51" s="63"/>
      <c r="ILH51" s="63"/>
      <c r="ILI51" s="63"/>
      <c r="ILJ51" s="63"/>
      <c r="ILK51" s="63"/>
      <c r="ILL51" s="63"/>
      <c r="ILM51" s="63"/>
      <c r="ILN51" s="63"/>
      <c r="ILO51" s="63"/>
      <c r="ILP51" s="63"/>
      <c r="ILQ51" s="63"/>
      <c r="ILR51" s="63"/>
      <c r="ILS51" s="63"/>
      <c r="ILT51" s="63"/>
      <c r="ILU51" s="63"/>
      <c r="ILV51" s="63"/>
      <c r="ILW51" s="63"/>
      <c r="ILX51" s="63"/>
      <c r="ILY51" s="63"/>
      <c r="ILZ51" s="63"/>
      <c r="IMA51" s="63"/>
      <c r="IMB51" s="63"/>
      <c r="IMC51" s="63"/>
      <c r="IMD51" s="63"/>
      <c r="IME51" s="63"/>
      <c r="IMF51" s="63"/>
      <c r="IMG51" s="63"/>
      <c r="IMH51" s="63"/>
      <c r="IMI51" s="63"/>
      <c r="IMJ51" s="63"/>
      <c r="IMK51" s="63"/>
      <c r="IML51" s="63"/>
      <c r="IMM51" s="63"/>
      <c r="IMN51" s="63"/>
      <c r="IMO51" s="63"/>
      <c r="IMP51" s="63"/>
      <c r="IMQ51" s="63"/>
      <c r="IMR51" s="63"/>
      <c r="IMS51" s="63"/>
      <c r="IMT51" s="63"/>
      <c r="IMU51" s="63"/>
      <c r="IMV51" s="63"/>
      <c r="IMW51" s="63"/>
      <c r="IMX51" s="63"/>
      <c r="IMY51" s="63"/>
      <c r="IMZ51" s="63"/>
      <c r="INA51" s="63"/>
      <c r="INB51" s="63"/>
      <c r="INC51" s="63"/>
      <c r="IND51" s="63"/>
      <c r="INE51" s="63"/>
      <c r="INF51" s="63"/>
      <c r="ING51" s="63"/>
      <c r="INH51" s="63"/>
      <c r="INI51" s="63"/>
      <c r="INJ51" s="63"/>
      <c r="INK51" s="63"/>
      <c r="INL51" s="63"/>
      <c r="INM51" s="63"/>
      <c r="INN51" s="63"/>
      <c r="INO51" s="63"/>
      <c r="INP51" s="63"/>
      <c r="INQ51" s="63"/>
      <c r="INR51" s="63"/>
      <c r="INS51" s="63"/>
      <c r="INT51" s="63"/>
      <c r="INU51" s="63"/>
      <c r="INV51" s="63"/>
      <c r="INW51" s="63"/>
      <c r="INX51" s="63"/>
      <c r="INY51" s="63"/>
      <c r="INZ51" s="63"/>
      <c r="IOA51" s="63"/>
      <c r="IOB51" s="63"/>
      <c r="IOC51" s="63"/>
      <c r="IOD51" s="63"/>
      <c r="IOE51" s="63"/>
      <c r="IOF51" s="63"/>
      <c r="IOG51" s="63"/>
      <c r="IOH51" s="63"/>
      <c r="IOI51" s="63"/>
      <c r="IOJ51" s="63"/>
      <c r="IOK51" s="63"/>
      <c r="IOL51" s="63"/>
      <c r="IOM51" s="63"/>
      <c r="ION51" s="63"/>
      <c r="IOO51" s="63"/>
      <c r="IOP51" s="63"/>
      <c r="IOQ51" s="63"/>
      <c r="IOR51" s="63"/>
      <c r="IOS51" s="63"/>
      <c r="IOT51" s="63"/>
      <c r="IOU51" s="63"/>
      <c r="IOV51" s="63"/>
      <c r="IOW51" s="63"/>
      <c r="IOX51" s="63"/>
      <c r="IOY51" s="63"/>
      <c r="IOZ51" s="63"/>
      <c r="IPA51" s="63"/>
      <c r="IPB51" s="63"/>
      <c r="IPC51" s="63"/>
      <c r="IPD51" s="63"/>
      <c r="IPE51" s="63"/>
      <c r="IPF51" s="63"/>
      <c r="IPG51" s="63"/>
      <c r="IPH51" s="63"/>
      <c r="IPI51" s="63"/>
      <c r="IPJ51" s="63"/>
      <c r="IPK51" s="63"/>
      <c r="IPL51" s="63"/>
      <c r="IPM51" s="63"/>
      <c r="IPN51" s="63"/>
      <c r="IPO51" s="63"/>
      <c r="IPP51" s="63"/>
      <c r="IPQ51" s="63"/>
      <c r="IPR51" s="63"/>
      <c r="IPS51" s="63"/>
      <c r="IPT51" s="63"/>
      <c r="IPU51" s="63"/>
      <c r="IPV51" s="63"/>
      <c r="IPW51" s="63"/>
      <c r="IPX51" s="63"/>
      <c r="IPY51" s="63"/>
      <c r="IPZ51" s="63"/>
      <c r="IQA51" s="63"/>
      <c r="IQB51" s="63"/>
      <c r="IQC51" s="63"/>
      <c r="IQD51" s="63"/>
      <c r="IQE51" s="63"/>
      <c r="IQF51" s="63"/>
      <c r="IQG51" s="63"/>
      <c r="IQH51" s="63"/>
      <c r="IQI51" s="63"/>
      <c r="IQJ51" s="63"/>
      <c r="IQK51" s="63"/>
      <c r="IQL51" s="63"/>
      <c r="IQM51" s="63"/>
      <c r="IQN51" s="63"/>
      <c r="IQO51" s="63"/>
      <c r="IQP51" s="63"/>
      <c r="IQQ51" s="63"/>
      <c r="IQR51" s="63"/>
      <c r="IQS51" s="63"/>
      <c r="IQT51" s="63"/>
      <c r="IQU51" s="63"/>
      <c r="IQV51" s="63"/>
      <c r="IQW51" s="63"/>
      <c r="IQX51" s="63"/>
      <c r="IQY51" s="63"/>
      <c r="IQZ51" s="63"/>
      <c r="IRA51" s="63"/>
      <c r="IRB51" s="63"/>
      <c r="IRC51" s="63"/>
      <c r="IRD51" s="63"/>
      <c r="IRE51" s="63"/>
      <c r="IRF51" s="63"/>
      <c r="IRG51" s="63"/>
      <c r="IRH51" s="63"/>
      <c r="IRI51" s="63"/>
      <c r="IRJ51" s="63"/>
      <c r="IRK51" s="63"/>
      <c r="IRL51" s="63"/>
      <c r="IRM51" s="63"/>
      <c r="IRN51" s="63"/>
      <c r="IRO51" s="63"/>
      <c r="IRP51" s="63"/>
      <c r="IRQ51" s="63"/>
      <c r="IRR51" s="63"/>
      <c r="IRS51" s="63"/>
      <c r="IRT51" s="63"/>
      <c r="IRU51" s="63"/>
      <c r="IRV51" s="63"/>
      <c r="IRW51" s="63"/>
      <c r="IRX51" s="63"/>
      <c r="IRY51" s="63"/>
      <c r="IRZ51" s="63"/>
      <c r="ISA51" s="63"/>
      <c r="ISB51" s="63"/>
      <c r="ISC51" s="63"/>
      <c r="ISD51" s="63"/>
      <c r="ISE51" s="63"/>
      <c r="ISF51" s="63"/>
      <c r="ISG51" s="63"/>
      <c r="ISH51" s="63"/>
      <c r="ISI51" s="63"/>
      <c r="ISJ51" s="63"/>
      <c r="ISK51" s="63"/>
      <c r="ISL51" s="63"/>
      <c r="ISM51" s="63"/>
      <c r="ISN51" s="63"/>
      <c r="ISO51" s="63"/>
      <c r="ISP51" s="63"/>
      <c r="ISQ51" s="63"/>
      <c r="ISR51" s="63"/>
      <c r="ISS51" s="63"/>
      <c r="IST51" s="63"/>
      <c r="ISU51" s="63"/>
      <c r="ISV51" s="63"/>
      <c r="ISW51" s="63"/>
      <c r="ISX51" s="63"/>
      <c r="ISY51" s="63"/>
      <c r="ISZ51" s="63"/>
      <c r="ITA51" s="63"/>
      <c r="ITB51" s="63"/>
      <c r="ITC51" s="63"/>
      <c r="ITD51" s="63"/>
      <c r="ITE51" s="63"/>
      <c r="ITF51" s="63"/>
      <c r="ITG51" s="63"/>
      <c r="ITH51" s="63"/>
      <c r="ITI51" s="63"/>
      <c r="ITJ51" s="63"/>
      <c r="ITK51" s="63"/>
      <c r="ITL51" s="63"/>
      <c r="ITM51" s="63"/>
      <c r="ITN51" s="63"/>
      <c r="ITO51" s="63"/>
      <c r="ITP51" s="63"/>
      <c r="ITQ51" s="63"/>
      <c r="ITR51" s="63"/>
      <c r="ITS51" s="63"/>
      <c r="ITT51" s="63"/>
      <c r="ITU51" s="63"/>
      <c r="ITV51" s="63"/>
      <c r="ITW51" s="63"/>
      <c r="ITX51" s="63"/>
      <c r="ITY51" s="63"/>
      <c r="ITZ51" s="63"/>
      <c r="IUA51" s="63"/>
      <c r="IUB51" s="63"/>
      <c r="IUC51" s="63"/>
      <c r="IUD51" s="63"/>
      <c r="IUE51" s="63"/>
      <c r="IUF51" s="63"/>
      <c r="IUG51" s="63"/>
      <c r="IUH51" s="63"/>
      <c r="IUI51" s="63"/>
      <c r="IUJ51" s="63"/>
      <c r="IUK51" s="63"/>
      <c r="IUL51" s="63"/>
      <c r="IUM51" s="63"/>
      <c r="IUN51" s="63"/>
      <c r="IUO51" s="63"/>
      <c r="IUP51" s="63"/>
      <c r="IUQ51" s="63"/>
      <c r="IUR51" s="63"/>
      <c r="IUS51" s="63"/>
      <c r="IUT51" s="63"/>
      <c r="IUU51" s="63"/>
      <c r="IUV51" s="63"/>
      <c r="IUW51" s="63"/>
      <c r="IUX51" s="63"/>
      <c r="IUY51" s="63"/>
      <c r="IUZ51" s="63"/>
      <c r="IVA51" s="63"/>
      <c r="IVB51" s="63"/>
      <c r="IVC51" s="63"/>
      <c r="IVD51" s="63"/>
      <c r="IVE51" s="63"/>
      <c r="IVF51" s="63"/>
      <c r="IVG51" s="63"/>
      <c r="IVH51" s="63"/>
      <c r="IVI51" s="63"/>
      <c r="IVJ51" s="63"/>
      <c r="IVK51" s="63"/>
      <c r="IVL51" s="63"/>
      <c r="IVM51" s="63"/>
      <c r="IVN51" s="63"/>
      <c r="IVO51" s="63"/>
      <c r="IVP51" s="63"/>
      <c r="IVQ51" s="63"/>
      <c r="IVR51" s="63"/>
      <c r="IVS51" s="63"/>
      <c r="IVT51" s="63"/>
      <c r="IVU51" s="63"/>
      <c r="IVV51" s="63"/>
      <c r="IVW51" s="63"/>
      <c r="IVX51" s="63"/>
      <c r="IVY51" s="63"/>
      <c r="IVZ51" s="63"/>
      <c r="IWA51" s="63"/>
      <c r="IWB51" s="63"/>
      <c r="IWC51" s="63"/>
      <c r="IWD51" s="63"/>
      <c r="IWE51" s="63"/>
      <c r="IWF51" s="63"/>
      <c r="IWG51" s="63"/>
      <c r="IWH51" s="63"/>
      <c r="IWI51" s="63"/>
      <c r="IWJ51" s="63"/>
      <c r="IWK51" s="63"/>
      <c r="IWL51" s="63"/>
      <c r="IWM51" s="63"/>
      <c r="IWN51" s="63"/>
      <c r="IWO51" s="63"/>
      <c r="IWP51" s="63"/>
      <c r="IWQ51" s="63"/>
      <c r="IWR51" s="63"/>
      <c r="IWS51" s="63"/>
      <c r="IWT51" s="63"/>
      <c r="IWU51" s="63"/>
      <c r="IWV51" s="63"/>
      <c r="IWW51" s="63"/>
      <c r="IWX51" s="63"/>
      <c r="IWY51" s="63"/>
      <c r="IWZ51" s="63"/>
      <c r="IXA51" s="63"/>
      <c r="IXB51" s="63"/>
      <c r="IXC51" s="63"/>
      <c r="IXD51" s="63"/>
      <c r="IXE51" s="63"/>
      <c r="IXF51" s="63"/>
      <c r="IXG51" s="63"/>
      <c r="IXH51" s="63"/>
      <c r="IXI51" s="63"/>
      <c r="IXJ51" s="63"/>
      <c r="IXK51" s="63"/>
      <c r="IXL51" s="63"/>
      <c r="IXM51" s="63"/>
      <c r="IXN51" s="63"/>
      <c r="IXO51" s="63"/>
      <c r="IXP51" s="63"/>
      <c r="IXQ51" s="63"/>
      <c r="IXR51" s="63"/>
      <c r="IXS51" s="63"/>
      <c r="IXT51" s="63"/>
      <c r="IXU51" s="63"/>
      <c r="IXV51" s="63"/>
      <c r="IXW51" s="63"/>
      <c r="IXX51" s="63"/>
      <c r="IXY51" s="63"/>
      <c r="IXZ51" s="63"/>
      <c r="IYA51" s="63"/>
      <c r="IYB51" s="63"/>
      <c r="IYC51" s="63"/>
      <c r="IYD51" s="63"/>
      <c r="IYE51" s="63"/>
      <c r="IYF51" s="63"/>
      <c r="IYG51" s="63"/>
      <c r="IYH51" s="63"/>
      <c r="IYI51" s="63"/>
      <c r="IYJ51" s="63"/>
      <c r="IYK51" s="63"/>
      <c r="IYL51" s="63"/>
      <c r="IYM51" s="63"/>
      <c r="IYN51" s="63"/>
      <c r="IYO51" s="63"/>
      <c r="IYP51" s="63"/>
      <c r="IYQ51" s="63"/>
      <c r="IYR51" s="63"/>
      <c r="IYS51" s="63"/>
      <c r="IYT51" s="63"/>
      <c r="IYU51" s="63"/>
      <c r="IYV51" s="63"/>
      <c r="IYW51" s="63"/>
      <c r="IYX51" s="63"/>
      <c r="IYY51" s="63"/>
      <c r="IYZ51" s="63"/>
      <c r="IZA51" s="63"/>
      <c r="IZB51" s="63"/>
      <c r="IZC51" s="63"/>
      <c r="IZD51" s="63"/>
      <c r="IZE51" s="63"/>
      <c r="IZF51" s="63"/>
      <c r="IZG51" s="63"/>
      <c r="IZH51" s="63"/>
      <c r="IZI51" s="63"/>
      <c r="IZJ51" s="63"/>
      <c r="IZK51" s="63"/>
      <c r="IZL51" s="63"/>
      <c r="IZM51" s="63"/>
      <c r="IZN51" s="63"/>
      <c r="IZO51" s="63"/>
      <c r="IZP51" s="63"/>
      <c r="IZQ51" s="63"/>
      <c r="IZR51" s="63"/>
      <c r="IZS51" s="63"/>
      <c r="IZT51" s="63"/>
      <c r="IZU51" s="63"/>
      <c r="IZV51" s="63"/>
      <c r="IZW51" s="63"/>
      <c r="IZX51" s="63"/>
      <c r="IZY51" s="63"/>
      <c r="IZZ51" s="63"/>
      <c r="JAA51" s="63"/>
      <c r="JAB51" s="63"/>
      <c r="JAC51" s="63"/>
      <c r="JAD51" s="63"/>
      <c r="JAE51" s="63"/>
      <c r="JAF51" s="63"/>
      <c r="JAG51" s="63"/>
      <c r="JAH51" s="63"/>
      <c r="JAI51" s="63"/>
      <c r="JAJ51" s="63"/>
      <c r="JAK51" s="63"/>
      <c r="JAL51" s="63"/>
      <c r="JAM51" s="63"/>
      <c r="JAN51" s="63"/>
      <c r="JAO51" s="63"/>
      <c r="JAP51" s="63"/>
      <c r="JAQ51" s="63"/>
      <c r="JAR51" s="63"/>
      <c r="JAS51" s="63"/>
      <c r="JAT51" s="63"/>
      <c r="JAU51" s="63"/>
      <c r="JAV51" s="63"/>
      <c r="JAW51" s="63"/>
      <c r="JAX51" s="63"/>
      <c r="JAY51" s="63"/>
      <c r="JAZ51" s="63"/>
      <c r="JBA51" s="63"/>
      <c r="JBB51" s="63"/>
      <c r="JBC51" s="63"/>
      <c r="JBD51" s="63"/>
      <c r="JBE51" s="63"/>
      <c r="JBF51" s="63"/>
      <c r="JBG51" s="63"/>
      <c r="JBH51" s="63"/>
      <c r="JBI51" s="63"/>
      <c r="JBJ51" s="63"/>
      <c r="JBK51" s="63"/>
      <c r="JBL51" s="63"/>
      <c r="JBM51" s="63"/>
      <c r="JBN51" s="63"/>
      <c r="JBO51" s="63"/>
      <c r="JBP51" s="63"/>
      <c r="JBQ51" s="63"/>
      <c r="JBR51" s="63"/>
      <c r="JBS51" s="63"/>
      <c r="JBT51" s="63"/>
      <c r="JBU51" s="63"/>
      <c r="JBV51" s="63"/>
      <c r="JBW51" s="63"/>
      <c r="JBX51" s="63"/>
      <c r="JBY51" s="63"/>
      <c r="JBZ51" s="63"/>
      <c r="JCA51" s="63"/>
      <c r="JCB51" s="63"/>
      <c r="JCC51" s="63"/>
      <c r="JCD51" s="63"/>
      <c r="JCE51" s="63"/>
      <c r="JCF51" s="63"/>
      <c r="JCG51" s="63"/>
      <c r="JCH51" s="63"/>
      <c r="JCI51" s="63"/>
      <c r="JCJ51" s="63"/>
      <c r="JCK51" s="63"/>
      <c r="JCL51" s="63"/>
      <c r="JCM51" s="63"/>
      <c r="JCN51" s="63"/>
      <c r="JCO51" s="63"/>
      <c r="JCP51" s="63"/>
      <c r="JCQ51" s="63"/>
      <c r="JCR51" s="63"/>
      <c r="JCS51" s="63"/>
      <c r="JCT51" s="63"/>
      <c r="JCU51" s="63"/>
      <c r="JCV51" s="63"/>
      <c r="JCW51" s="63"/>
      <c r="JCX51" s="63"/>
      <c r="JCY51" s="63"/>
      <c r="JCZ51" s="63"/>
      <c r="JDA51" s="63"/>
      <c r="JDB51" s="63"/>
      <c r="JDC51" s="63"/>
      <c r="JDD51" s="63"/>
      <c r="JDE51" s="63"/>
      <c r="JDF51" s="63"/>
      <c r="JDG51" s="63"/>
      <c r="JDH51" s="63"/>
      <c r="JDI51" s="63"/>
      <c r="JDJ51" s="63"/>
      <c r="JDK51" s="63"/>
      <c r="JDL51" s="63"/>
      <c r="JDM51" s="63"/>
      <c r="JDN51" s="63"/>
      <c r="JDO51" s="63"/>
      <c r="JDP51" s="63"/>
      <c r="JDQ51" s="63"/>
      <c r="JDR51" s="63"/>
      <c r="JDS51" s="63"/>
      <c r="JDT51" s="63"/>
      <c r="JDU51" s="63"/>
      <c r="JDV51" s="63"/>
      <c r="JDW51" s="63"/>
      <c r="JDX51" s="63"/>
      <c r="JDY51" s="63"/>
      <c r="JDZ51" s="63"/>
      <c r="JEA51" s="63"/>
      <c r="JEB51" s="63"/>
      <c r="JEC51" s="63"/>
      <c r="JED51" s="63"/>
      <c r="JEE51" s="63"/>
      <c r="JEF51" s="63"/>
      <c r="JEG51" s="63"/>
      <c r="JEH51" s="63"/>
      <c r="JEI51" s="63"/>
      <c r="JEJ51" s="63"/>
      <c r="JEK51" s="63"/>
      <c r="JEL51" s="63"/>
      <c r="JEM51" s="63"/>
      <c r="JEN51" s="63"/>
      <c r="JEO51" s="63"/>
      <c r="JEP51" s="63"/>
      <c r="JEQ51" s="63"/>
      <c r="JER51" s="63"/>
      <c r="JES51" s="63"/>
      <c r="JET51" s="63"/>
      <c r="JEU51" s="63"/>
      <c r="JEV51" s="63"/>
      <c r="JEW51" s="63"/>
      <c r="JEX51" s="63"/>
      <c r="JEY51" s="63"/>
      <c r="JEZ51" s="63"/>
      <c r="JFA51" s="63"/>
      <c r="JFB51" s="63"/>
      <c r="JFC51" s="63"/>
      <c r="JFD51" s="63"/>
      <c r="JFE51" s="63"/>
      <c r="JFF51" s="63"/>
      <c r="JFG51" s="63"/>
      <c r="JFH51" s="63"/>
      <c r="JFI51" s="63"/>
      <c r="JFJ51" s="63"/>
      <c r="JFK51" s="63"/>
      <c r="JFL51" s="63"/>
      <c r="JFM51" s="63"/>
      <c r="JFN51" s="63"/>
      <c r="JFO51" s="63"/>
      <c r="JFP51" s="63"/>
      <c r="JFQ51" s="63"/>
      <c r="JFR51" s="63"/>
      <c r="JFS51" s="63"/>
      <c r="JFT51" s="63"/>
      <c r="JFU51" s="63"/>
      <c r="JFV51" s="63"/>
      <c r="JFW51" s="63"/>
      <c r="JFX51" s="63"/>
      <c r="JFY51" s="63"/>
      <c r="JFZ51" s="63"/>
      <c r="JGA51" s="63"/>
      <c r="JGB51" s="63"/>
      <c r="JGC51" s="63"/>
      <c r="JGD51" s="63"/>
      <c r="JGE51" s="63"/>
      <c r="JGF51" s="63"/>
      <c r="JGG51" s="63"/>
      <c r="JGH51" s="63"/>
      <c r="JGI51" s="63"/>
      <c r="JGJ51" s="63"/>
      <c r="JGK51" s="63"/>
      <c r="JGL51" s="63"/>
      <c r="JGM51" s="63"/>
      <c r="JGN51" s="63"/>
      <c r="JGO51" s="63"/>
      <c r="JGP51" s="63"/>
      <c r="JGQ51" s="63"/>
      <c r="JGR51" s="63"/>
      <c r="JGS51" s="63"/>
      <c r="JGT51" s="63"/>
      <c r="JGU51" s="63"/>
      <c r="JGV51" s="63"/>
      <c r="JGW51" s="63"/>
      <c r="JGX51" s="63"/>
      <c r="JGY51" s="63"/>
      <c r="JGZ51" s="63"/>
      <c r="JHA51" s="63"/>
      <c r="JHB51" s="63"/>
      <c r="JHC51" s="63"/>
      <c r="JHD51" s="63"/>
      <c r="JHE51" s="63"/>
      <c r="JHF51" s="63"/>
      <c r="JHG51" s="63"/>
      <c r="JHH51" s="63"/>
      <c r="JHI51" s="63"/>
      <c r="JHJ51" s="63"/>
      <c r="JHK51" s="63"/>
      <c r="JHL51" s="63"/>
      <c r="JHM51" s="63"/>
      <c r="JHN51" s="63"/>
      <c r="JHO51" s="63"/>
      <c r="JHP51" s="63"/>
      <c r="JHQ51" s="63"/>
      <c r="JHR51" s="63"/>
      <c r="JHS51" s="63"/>
      <c r="JHT51" s="63"/>
      <c r="JHU51" s="63"/>
      <c r="JHV51" s="63"/>
      <c r="JHW51" s="63"/>
      <c r="JHX51" s="63"/>
      <c r="JHY51" s="63"/>
      <c r="JHZ51" s="63"/>
      <c r="JIA51" s="63"/>
      <c r="JIB51" s="63"/>
      <c r="JIC51" s="63"/>
      <c r="JID51" s="63"/>
      <c r="JIE51" s="63"/>
      <c r="JIF51" s="63"/>
      <c r="JIG51" s="63"/>
      <c r="JIH51" s="63"/>
      <c r="JII51" s="63"/>
      <c r="JIJ51" s="63"/>
      <c r="JIK51" s="63"/>
      <c r="JIL51" s="63"/>
      <c r="JIM51" s="63"/>
      <c r="JIN51" s="63"/>
      <c r="JIO51" s="63"/>
      <c r="JIP51" s="63"/>
      <c r="JIQ51" s="63"/>
      <c r="JIR51" s="63"/>
      <c r="JIS51" s="63"/>
      <c r="JIT51" s="63"/>
      <c r="JIU51" s="63"/>
      <c r="JIV51" s="63"/>
      <c r="JIW51" s="63"/>
      <c r="JIX51" s="63"/>
      <c r="JIY51" s="63"/>
      <c r="JIZ51" s="63"/>
      <c r="JJA51" s="63"/>
      <c r="JJB51" s="63"/>
      <c r="JJC51" s="63"/>
      <c r="JJD51" s="63"/>
      <c r="JJE51" s="63"/>
      <c r="JJF51" s="63"/>
      <c r="JJG51" s="63"/>
      <c r="JJH51" s="63"/>
      <c r="JJI51" s="63"/>
      <c r="JJJ51" s="63"/>
      <c r="JJK51" s="63"/>
      <c r="JJL51" s="63"/>
      <c r="JJM51" s="63"/>
      <c r="JJN51" s="63"/>
      <c r="JJO51" s="63"/>
      <c r="JJP51" s="63"/>
      <c r="JJQ51" s="63"/>
      <c r="JJR51" s="63"/>
      <c r="JJS51" s="63"/>
      <c r="JJT51" s="63"/>
      <c r="JJU51" s="63"/>
      <c r="JJV51" s="63"/>
      <c r="JJW51" s="63"/>
      <c r="JJX51" s="63"/>
      <c r="JJY51" s="63"/>
      <c r="JJZ51" s="63"/>
      <c r="JKA51" s="63"/>
      <c r="JKB51" s="63"/>
      <c r="JKC51" s="63"/>
      <c r="JKD51" s="63"/>
      <c r="JKE51" s="63"/>
      <c r="JKF51" s="63"/>
      <c r="JKG51" s="63"/>
      <c r="JKH51" s="63"/>
      <c r="JKI51" s="63"/>
      <c r="JKJ51" s="63"/>
      <c r="JKK51" s="63"/>
      <c r="JKL51" s="63"/>
      <c r="JKM51" s="63"/>
      <c r="JKN51" s="63"/>
      <c r="JKO51" s="63"/>
      <c r="JKP51" s="63"/>
      <c r="JKQ51" s="63"/>
      <c r="JKR51" s="63"/>
      <c r="JKS51" s="63"/>
      <c r="JKT51" s="63"/>
      <c r="JKU51" s="63"/>
      <c r="JKV51" s="63"/>
      <c r="JKW51" s="63"/>
      <c r="JKX51" s="63"/>
      <c r="JKY51" s="63"/>
      <c r="JKZ51" s="63"/>
      <c r="JLA51" s="63"/>
      <c r="JLB51" s="63"/>
      <c r="JLC51" s="63"/>
      <c r="JLD51" s="63"/>
      <c r="JLE51" s="63"/>
      <c r="JLF51" s="63"/>
      <c r="JLG51" s="63"/>
      <c r="JLH51" s="63"/>
      <c r="JLI51" s="63"/>
      <c r="JLJ51" s="63"/>
      <c r="JLK51" s="63"/>
      <c r="JLL51" s="63"/>
      <c r="JLM51" s="63"/>
      <c r="JLN51" s="63"/>
      <c r="JLO51" s="63"/>
      <c r="JLP51" s="63"/>
      <c r="JLQ51" s="63"/>
      <c r="JLR51" s="63"/>
      <c r="JLS51" s="63"/>
      <c r="JLT51" s="63"/>
      <c r="JLU51" s="63"/>
      <c r="JLV51" s="63"/>
      <c r="JLW51" s="63"/>
      <c r="JLX51" s="63"/>
      <c r="JLY51" s="63"/>
      <c r="JLZ51" s="63"/>
      <c r="JMA51" s="63"/>
      <c r="JMB51" s="63"/>
      <c r="JMC51" s="63"/>
      <c r="JMD51" s="63"/>
      <c r="JME51" s="63"/>
      <c r="JMF51" s="63"/>
      <c r="JMG51" s="63"/>
      <c r="JMH51" s="63"/>
      <c r="JMI51" s="63"/>
      <c r="JMJ51" s="63"/>
      <c r="JMK51" s="63"/>
      <c r="JML51" s="63"/>
      <c r="JMM51" s="63"/>
      <c r="JMN51" s="63"/>
      <c r="JMO51" s="63"/>
      <c r="JMP51" s="63"/>
      <c r="JMQ51" s="63"/>
      <c r="JMR51" s="63"/>
      <c r="JMS51" s="63"/>
      <c r="JMT51" s="63"/>
      <c r="JMU51" s="63"/>
      <c r="JMV51" s="63"/>
      <c r="JMW51" s="63"/>
      <c r="JMX51" s="63"/>
      <c r="JMY51" s="63"/>
      <c r="JMZ51" s="63"/>
      <c r="JNA51" s="63"/>
      <c r="JNB51" s="63"/>
      <c r="JNC51" s="63"/>
      <c r="JND51" s="63"/>
      <c r="JNE51" s="63"/>
      <c r="JNF51" s="63"/>
      <c r="JNG51" s="63"/>
      <c r="JNH51" s="63"/>
      <c r="JNI51" s="63"/>
      <c r="JNJ51" s="63"/>
      <c r="JNK51" s="63"/>
      <c r="JNL51" s="63"/>
      <c r="JNM51" s="63"/>
      <c r="JNN51" s="63"/>
      <c r="JNO51" s="63"/>
      <c r="JNP51" s="63"/>
      <c r="JNQ51" s="63"/>
      <c r="JNR51" s="63"/>
      <c r="JNS51" s="63"/>
      <c r="JNT51" s="63"/>
      <c r="JNU51" s="63"/>
      <c r="JNV51" s="63"/>
      <c r="JNW51" s="63"/>
      <c r="JNX51" s="63"/>
      <c r="JNY51" s="63"/>
      <c r="JNZ51" s="63"/>
      <c r="JOA51" s="63"/>
      <c r="JOB51" s="63"/>
      <c r="JOC51" s="63"/>
      <c r="JOD51" s="63"/>
      <c r="JOE51" s="63"/>
      <c r="JOF51" s="63"/>
      <c r="JOG51" s="63"/>
      <c r="JOH51" s="63"/>
      <c r="JOI51" s="63"/>
      <c r="JOJ51" s="63"/>
      <c r="JOK51" s="63"/>
      <c r="JOL51" s="63"/>
      <c r="JOM51" s="63"/>
      <c r="JON51" s="63"/>
      <c r="JOO51" s="63"/>
      <c r="JOP51" s="63"/>
      <c r="JOQ51" s="63"/>
      <c r="JOR51" s="63"/>
      <c r="JOS51" s="63"/>
      <c r="JOT51" s="63"/>
      <c r="JOU51" s="63"/>
      <c r="JOV51" s="63"/>
      <c r="JOW51" s="63"/>
      <c r="JOX51" s="63"/>
      <c r="JOY51" s="63"/>
      <c r="JOZ51" s="63"/>
      <c r="JPA51" s="63"/>
      <c r="JPB51" s="63"/>
      <c r="JPC51" s="63"/>
      <c r="JPD51" s="63"/>
      <c r="JPE51" s="63"/>
      <c r="JPF51" s="63"/>
      <c r="JPG51" s="63"/>
      <c r="JPH51" s="63"/>
      <c r="JPI51" s="63"/>
      <c r="JPJ51" s="63"/>
      <c r="JPK51" s="63"/>
      <c r="JPL51" s="63"/>
      <c r="JPM51" s="63"/>
      <c r="JPN51" s="63"/>
      <c r="JPO51" s="63"/>
      <c r="JPP51" s="63"/>
      <c r="JPQ51" s="63"/>
      <c r="JPR51" s="63"/>
      <c r="JPS51" s="63"/>
      <c r="JPT51" s="63"/>
      <c r="JPU51" s="63"/>
      <c r="JPV51" s="63"/>
      <c r="JPW51" s="63"/>
      <c r="JPX51" s="63"/>
      <c r="JPY51" s="63"/>
      <c r="JPZ51" s="63"/>
      <c r="JQA51" s="63"/>
      <c r="JQB51" s="63"/>
      <c r="JQC51" s="63"/>
      <c r="JQD51" s="63"/>
      <c r="JQE51" s="63"/>
      <c r="JQF51" s="63"/>
      <c r="JQG51" s="63"/>
      <c r="JQH51" s="63"/>
      <c r="JQI51" s="63"/>
      <c r="JQJ51" s="63"/>
      <c r="JQK51" s="63"/>
      <c r="JQL51" s="63"/>
      <c r="JQM51" s="63"/>
      <c r="JQN51" s="63"/>
      <c r="JQO51" s="63"/>
      <c r="JQP51" s="63"/>
      <c r="JQQ51" s="63"/>
      <c r="JQR51" s="63"/>
      <c r="JQS51" s="63"/>
      <c r="JQT51" s="63"/>
      <c r="JQU51" s="63"/>
      <c r="JQV51" s="63"/>
      <c r="JQW51" s="63"/>
      <c r="JQX51" s="63"/>
      <c r="JQY51" s="63"/>
      <c r="JQZ51" s="63"/>
      <c r="JRA51" s="63"/>
      <c r="JRB51" s="63"/>
      <c r="JRC51" s="63"/>
      <c r="JRD51" s="63"/>
      <c r="JRE51" s="63"/>
      <c r="JRF51" s="63"/>
      <c r="JRG51" s="63"/>
      <c r="JRH51" s="63"/>
      <c r="JRI51" s="63"/>
      <c r="JRJ51" s="63"/>
      <c r="JRK51" s="63"/>
      <c r="JRL51" s="63"/>
      <c r="JRM51" s="63"/>
      <c r="JRN51" s="63"/>
      <c r="JRO51" s="63"/>
      <c r="JRP51" s="63"/>
      <c r="JRQ51" s="63"/>
      <c r="JRR51" s="63"/>
      <c r="JRS51" s="63"/>
      <c r="JRT51" s="63"/>
      <c r="JRU51" s="63"/>
      <c r="JRV51" s="63"/>
      <c r="JRW51" s="63"/>
      <c r="JRX51" s="63"/>
      <c r="JRY51" s="63"/>
      <c r="JRZ51" s="63"/>
      <c r="JSA51" s="63"/>
      <c r="JSB51" s="63"/>
      <c r="JSC51" s="63"/>
      <c r="JSD51" s="63"/>
      <c r="JSE51" s="63"/>
      <c r="JSF51" s="63"/>
      <c r="JSG51" s="63"/>
      <c r="JSH51" s="63"/>
      <c r="JSI51" s="63"/>
      <c r="JSJ51" s="63"/>
      <c r="JSK51" s="63"/>
      <c r="JSL51" s="63"/>
      <c r="JSM51" s="63"/>
      <c r="JSN51" s="63"/>
      <c r="JSO51" s="63"/>
      <c r="JSP51" s="63"/>
      <c r="JSQ51" s="63"/>
      <c r="JSR51" s="63"/>
      <c r="JSS51" s="63"/>
      <c r="JST51" s="63"/>
      <c r="JSU51" s="63"/>
      <c r="JSV51" s="63"/>
      <c r="JSW51" s="63"/>
      <c r="JSX51" s="63"/>
      <c r="JSY51" s="63"/>
      <c r="JSZ51" s="63"/>
      <c r="JTA51" s="63"/>
      <c r="JTB51" s="63"/>
      <c r="JTC51" s="63"/>
      <c r="JTD51" s="63"/>
      <c r="JTE51" s="63"/>
      <c r="JTF51" s="63"/>
      <c r="JTG51" s="63"/>
      <c r="JTH51" s="63"/>
      <c r="JTI51" s="63"/>
      <c r="JTJ51" s="63"/>
      <c r="JTK51" s="63"/>
      <c r="JTL51" s="63"/>
      <c r="JTM51" s="63"/>
      <c r="JTN51" s="63"/>
      <c r="JTO51" s="63"/>
      <c r="JTP51" s="63"/>
      <c r="JTQ51" s="63"/>
      <c r="JTR51" s="63"/>
      <c r="JTS51" s="63"/>
      <c r="JTT51" s="63"/>
      <c r="JTU51" s="63"/>
      <c r="JTV51" s="63"/>
      <c r="JTW51" s="63"/>
      <c r="JTX51" s="63"/>
      <c r="JTY51" s="63"/>
      <c r="JTZ51" s="63"/>
      <c r="JUA51" s="63"/>
      <c r="JUB51" s="63"/>
      <c r="JUC51" s="63"/>
      <c r="JUD51" s="63"/>
      <c r="JUE51" s="63"/>
      <c r="JUF51" s="63"/>
      <c r="JUG51" s="63"/>
      <c r="JUH51" s="63"/>
      <c r="JUI51" s="63"/>
      <c r="JUJ51" s="63"/>
      <c r="JUK51" s="63"/>
      <c r="JUL51" s="63"/>
      <c r="JUM51" s="63"/>
      <c r="JUN51" s="63"/>
      <c r="JUO51" s="63"/>
      <c r="JUP51" s="63"/>
      <c r="JUQ51" s="63"/>
      <c r="JUR51" s="63"/>
      <c r="JUS51" s="63"/>
      <c r="JUT51" s="63"/>
      <c r="JUU51" s="63"/>
      <c r="JUV51" s="63"/>
      <c r="JUW51" s="63"/>
      <c r="JUX51" s="63"/>
      <c r="JUY51" s="63"/>
      <c r="JUZ51" s="63"/>
      <c r="JVA51" s="63"/>
      <c r="JVB51" s="63"/>
      <c r="JVC51" s="63"/>
      <c r="JVD51" s="63"/>
      <c r="JVE51" s="63"/>
      <c r="JVF51" s="63"/>
      <c r="JVG51" s="63"/>
      <c r="JVH51" s="63"/>
      <c r="JVI51" s="63"/>
      <c r="JVJ51" s="63"/>
      <c r="JVK51" s="63"/>
      <c r="JVL51" s="63"/>
      <c r="JVM51" s="63"/>
      <c r="JVN51" s="63"/>
      <c r="JVO51" s="63"/>
      <c r="JVP51" s="63"/>
      <c r="JVQ51" s="63"/>
      <c r="JVR51" s="63"/>
      <c r="JVS51" s="63"/>
      <c r="JVT51" s="63"/>
      <c r="JVU51" s="63"/>
      <c r="JVV51" s="63"/>
      <c r="JVW51" s="63"/>
      <c r="JVX51" s="63"/>
      <c r="JVY51" s="63"/>
      <c r="JVZ51" s="63"/>
      <c r="JWA51" s="63"/>
      <c r="JWB51" s="63"/>
      <c r="JWC51" s="63"/>
      <c r="JWD51" s="63"/>
      <c r="JWE51" s="63"/>
      <c r="JWF51" s="63"/>
      <c r="JWG51" s="63"/>
      <c r="JWH51" s="63"/>
      <c r="JWI51" s="63"/>
      <c r="JWJ51" s="63"/>
      <c r="JWK51" s="63"/>
      <c r="JWL51" s="63"/>
      <c r="JWM51" s="63"/>
      <c r="JWN51" s="63"/>
      <c r="JWO51" s="63"/>
      <c r="JWP51" s="63"/>
      <c r="JWQ51" s="63"/>
      <c r="JWR51" s="63"/>
      <c r="JWS51" s="63"/>
      <c r="JWT51" s="63"/>
      <c r="JWU51" s="63"/>
      <c r="JWV51" s="63"/>
      <c r="JWW51" s="63"/>
      <c r="JWX51" s="63"/>
      <c r="JWY51" s="63"/>
      <c r="JWZ51" s="63"/>
      <c r="JXA51" s="63"/>
      <c r="JXB51" s="63"/>
      <c r="JXC51" s="63"/>
      <c r="JXD51" s="63"/>
      <c r="JXE51" s="63"/>
      <c r="JXF51" s="63"/>
      <c r="JXG51" s="63"/>
      <c r="JXH51" s="63"/>
      <c r="JXI51" s="63"/>
      <c r="JXJ51" s="63"/>
      <c r="JXK51" s="63"/>
      <c r="JXL51" s="63"/>
      <c r="JXM51" s="63"/>
      <c r="JXN51" s="63"/>
      <c r="JXO51" s="63"/>
      <c r="JXP51" s="63"/>
      <c r="JXQ51" s="63"/>
      <c r="JXR51" s="63"/>
      <c r="JXS51" s="63"/>
      <c r="JXT51" s="63"/>
      <c r="JXU51" s="63"/>
      <c r="JXV51" s="63"/>
      <c r="JXW51" s="63"/>
      <c r="JXX51" s="63"/>
      <c r="JXY51" s="63"/>
      <c r="JXZ51" s="63"/>
      <c r="JYA51" s="63"/>
      <c r="JYB51" s="63"/>
      <c r="JYC51" s="63"/>
      <c r="JYD51" s="63"/>
      <c r="JYE51" s="63"/>
      <c r="JYF51" s="63"/>
      <c r="JYG51" s="63"/>
      <c r="JYH51" s="63"/>
      <c r="JYI51" s="63"/>
      <c r="JYJ51" s="63"/>
      <c r="JYK51" s="63"/>
      <c r="JYL51" s="63"/>
      <c r="JYM51" s="63"/>
      <c r="JYN51" s="63"/>
      <c r="JYO51" s="63"/>
      <c r="JYP51" s="63"/>
      <c r="JYQ51" s="63"/>
      <c r="JYR51" s="63"/>
      <c r="JYS51" s="63"/>
      <c r="JYT51" s="63"/>
      <c r="JYU51" s="63"/>
      <c r="JYV51" s="63"/>
      <c r="JYW51" s="63"/>
      <c r="JYX51" s="63"/>
      <c r="JYY51" s="63"/>
      <c r="JYZ51" s="63"/>
      <c r="JZA51" s="63"/>
      <c r="JZB51" s="63"/>
      <c r="JZC51" s="63"/>
      <c r="JZD51" s="63"/>
      <c r="JZE51" s="63"/>
      <c r="JZF51" s="63"/>
      <c r="JZG51" s="63"/>
      <c r="JZH51" s="63"/>
      <c r="JZI51" s="63"/>
      <c r="JZJ51" s="63"/>
      <c r="JZK51" s="63"/>
      <c r="JZL51" s="63"/>
      <c r="JZM51" s="63"/>
      <c r="JZN51" s="63"/>
      <c r="JZO51" s="63"/>
      <c r="JZP51" s="63"/>
      <c r="JZQ51" s="63"/>
      <c r="JZR51" s="63"/>
      <c r="JZS51" s="63"/>
      <c r="JZT51" s="63"/>
      <c r="JZU51" s="63"/>
      <c r="JZV51" s="63"/>
      <c r="JZW51" s="63"/>
      <c r="JZX51" s="63"/>
      <c r="JZY51" s="63"/>
      <c r="JZZ51" s="63"/>
      <c r="KAA51" s="63"/>
      <c r="KAB51" s="63"/>
      <c r="KAC51" s="63"/>
      <c r="KAD51" s="63"/>
      <c r="KAE51" s="63"/>
      <c r="KAF51" s="63"/>
      <c r="KAG51" s="63"/>
      <c r="KAH51" s="63"/>
      <c r="KAI51" s="63"/>
      <c r="KAJ51" s="63"/>
      <c r="KAK51" s="63"/>
      <c r="KAL51" s="63"/>
      <c r="KAM51" s="63"/>
      <c r="KAN51" s="63"/>
      <c r="KAO51" s="63"/>
      <c r="KAP51" s="63"/>
      <c r="KAQ51" s="63"/>
      <c r="KAR51" s="63"/>
      <c r="KAS51" s="63"/>
      <c r="KAT51" s="63"/>
      <c r="KAU51" s="63"/>
      <c r="KAV51" s="63"/>
      <c r="KAW51" s="63"/>
      <c r="KAX51" s="63"/>
      <c r="KAY51" s="63"/>
      <c r="KAZ51" s="63"/>
      <c r="KBA51" s="63"/>
      <c r="KBB51" s="63"/>
      <c r="KBC51" s="63"/>
      <c r="KBD51" s="63"/>
      <c r="KBE51" s="63"/>
      <c r="KBF51" s="63"/>
      <c r="KBG51" s="63"/>
      <c r="KBH51" s="63"/>
      <c r="KBI51" s="63"/>
      <c r="KBJ51" s="63"/>
      <c r="KBK51" s="63"/>
      <c r="KBL51" s="63"/>
      <c r="KBM51" s="63"/>
      <c r="KBN51" s="63"/>
      <c r="KBO51" s="63"/>
      <c r="KBP51" s="63"/>
      <c r="KBQ51" s="63"/>
      <c r="KBR51" s="63"/>
      <c r="KBS51" s="63"/>
      <c r="KBT51" s="63"/>
      <c r="KBU51" s="63"/>
      <c r="KBV51" s="63"/>
      <c r="KBW51" s="63"/>
      <c r="KBX51" s="63"/>
      <c r="KBY51" s="63"/>
      <c r="KBZ51" s="63"/>
      <c r="KCA51" s="63"/>
      <c r="KCB51" s="63"/>
      <c r="KCC51" s="63"/>
      <c r="KCD51" s="63"/>
      <c r="KCE51" s="63"/>
      <c r="KCF51" s="63"/>
      <c r="KCG51" s="63"/>
      <c r="KCH51" s="63"/>
      <c r="KCI51" s="63"/>
      <c r="KCJ51" s="63"/>
      <c r="KCK51" s="63"/>
      <c r="KCL51" s="63"/>
      <c r="KCM51" s="63"/>
      <c r="KCN51" s="63"/>
      <c r="KCO51" s="63"/>
      <c r="KCP51" s="63"/>
      <c r="KCQ51" s="63"/>
      <c r="KCR51" s="63"/>
      <c r="KCS51" s="63"/>
      <c r="KCT51" s="63"/>
      <c r="KCU51" s="63"/>
      <c r="KCV51" s="63"/>
      <c r="KCW51" s="63"/>
      <c r="KCX51" s="63"/>
      <c r="KCY51" s="63"/>
      <c r="KCZ51" s="63"/>
      <c r="KDA51" s="63"/>
      <c r="KDB51" s="63"/>
      <c r="KDC51" s="63"/>
      <c r="KDD51" s="63"/>
      <c r="KDE51" s="63"/>
      <c r="KDF51" s="63"/>
      <c r="KDG51" s="63"/>
      <c r="KDH51" s="63"/>
      <c r="KDI51" s="63"/>
      <c r="KDJ51" s="63"/>
      <c r="KDK51" s="63"/>
      <c r="KDL51" s="63"/>
      <c r="KDM51" s="63"/>
      <c r="KDN51" s="63"/>
      <c r="KDO51" s="63"/>
      <c r="KDP51" s="63"/>
      <c r="KDQ51" s="63"/>
      <c r="KDR51" s="63"/>
      <c r="KDS51" s="63"/>
      <c r="KDT51" s="63"/>
      <c r="KDU51" s="63"/>
      <c r="KDV51" s="63"/>
      <c r="KDW51" s="63"/>
      <c r="KDX51" s="63"/>
      <c r="KDY51" s="63"/>
      <c r="KDZ51" s="63"/>
      <c r="KEA51" s="63"/>
      <c r="KEB51" s="63"/>
      <c r="KEC51" s="63"/>
      <c r="KED51" s="63"/>
      <c r="KEE51" s="63"/>
      <c r="KEF51" s="63"/>
      <c r="KEG51" s="63"/>
      <c r="KEH51" s="63"/>
      <c r="KEI51" s="63"/>
      <c r="KEJ51" s="63"/>
      <c r="KEK51" s="63"/>
      <c r="KEL51" s="63"/>
      <c r="KEM51" s="63"/>
      <c r="KEN51" s="63"/>
      <c r="KEO51" s="63"/>
      <c r="KEP51" s="63"/>
      <c r="KEQ51" s="63"/>
      <c r="KER51" s="63"/>
      <c r="KES51" s="63"/>
      <c r="KET51" s="63"/>
      <c r="KEU51" s="63"/>
      <c r="KEV51" s="63"/>
      <c r="KEW51" s="63"/>
      <c r="KEX51" s="63"/>
      <c r="KEY51" s="63"/>
      <c r="KEZ51" s="63"/>
      <c r="KFA51" s="63"/>
      <c r="KFB51" s="63"/>
      <c r="KFC51" s="63"/>
      <c r="KFD51" s="63"/>
      <c r="KFE51" s="63"/>
      <c r="KFF51" s="63"/>
      <c r="KFG51" s="63"/>
      <c r="KFH51" s="63"/>
      <c r="KFI51" s="63"/>
      <c r="KFJ51" s="63"/>
      <c r="KFK51" s="63"/>
      <c r="KFL51" s="63"/>
      <c r="KFM51" s="63"/>
      <c r="KFN51" s="63"/>
      <c r="KFO51" s="63"/>
      <c r="KFP51" s="63"/>
      <c r="KFQ51" s="63"/>
      <c r="KFR51" s="63"/>
      <c r="KFS51" s="63"/>
      <c r="KFT51" s="63"/>
      <c r="KFU51" s="63"/>
      <c r="KFV51" s="63"/>
      <c r="KFW51" s="63"/>
      <c r="KFX51" s="63"/>
      <c r="KFY51" s="63"/>
      <c r="KFZ51" s="63"/>
      <c r="KGA51" s="63"/>
      <c r="KGB51" s="63"/>
      <c r="KGC51" s="63"/>
      <c r="KGD51" s="63"/>
      <c r="KGE51" s="63"/>
      <c r="KGF51" s="63"/>
      <c r="KGG51" s="63"/>
      <c r="KGH51" s="63"/>
      <c r="KGI51" s="63"/>
      <c r="KGJ51" s="63"/>
      <c r="KGK51" s="63"/>
      <c r="KGL51" s="63"/>
      <c r="KGM51" s="63"/>
      <c r="KGN51" s="63"/>
      <c r="KGO51" s="63"/>
      <c r="KGP51" s="63"/>
      <c r="KGQ51" s="63"/>
      <c r="KGR51" s="63"/>
      <c r="KGS51" s="63"/>
      <c r="KGT51" s="63"/>
      <c r="KGU51" s="63"/>
      <c r="KGV51" s="63"/>
      <c r="KGW51" s="63"/>
      <c r="KGX51" s="63"/>
      <c r="KGY51" s="63"/>
      <c r="KGZ51" s="63"/>
      <c r="KHA51" s="63"/>
      <c r="KHB51" s="63"/>
      <c r="KHC51" s="63"/>
      <c r="KHD51" s="63"/>
      <c r="KHE51" s="63"/>
      <c r="KHF51" s="63"/>
      <c r="KHG51" s="63"/>
      <c r="KHH51" s="63"/>
      <c r="KHI51" s="63"/>
      <c r="KHJ51" s="63"/>
      <c r="KHK51" s="63"/>
      <c r="KHL51" s="63"/>
      <c r="KHM51" s="63"/>
      <c r="KHN51" s="63"/>
      <c r="KHO51" s="63"/>
      <c r="KHP51" s="63"/>
      <c r="KHQ51" s="63"/>
      <c r="KHR51" s="63"/>
      <c r="KHS51" s="63"/>
      <c r="KHT51" s="63"/>
      <c r="KHU51" s="63"/>
      <c r="KHV51" s="63"/>
      <c r="KHW51" s="63"/>
      <c r="KHX51" s="63"/>
      <c r="KHY51" s="63"/>
      <c r="KHZ51" s="63"/>
      <c r="KIA51" s="63"/>
      <c r="KIB51" s="63"/>
      <c r="KIC51" s="63"/>
      <c r="KID51" s="63"/>
      <c r="KIE51" s="63"/>
      <c r="KIF51" s="63"/>
      <c r="KIG51" s="63"/>
      <c r="KIH51" s="63"/>
      <c r="KII51" s="63"/>
      <c r="KIJ51" s="63"/>
      <c r="KIK51" s="63"/>
      <c r="KIL51" s="63"/>
      <c r="KIM51" s="63"/>
      <c r="KIN51" s="63"/>
      <c r="KIO51" s="63"/>
      <c r="KIP51" s="63"/>
      <c r="KIQ51" s="63"/>
      <c r="KIR51" s="63"/>
      <c r="KIS51" s="63"/>
      <c r="KIT51" s="63"/>
      <c r="KIU51" s="63"/>
      <c r="KIV51" s="63"/>
      <c r="KIW51" s="63"/>
      <c r="KIX51" s="63"/>
      <c r="KIY51" s="63"/>
      <c r="KIZ51" s="63"/>
      <c r="KJA51" s="63"/>
      <c r="KJB51" s="63"/>
      <c r="KJC51" s="63"/>
      <c r="KJD51" s="63"/>
      <c r="KJE51" s="63"/>
      <c r="KJF51" s="63"/>
      <c r="KJG51" s="63"/>
      <c r="KJH51" s="63"/>
      <c r="KJI51" s="63"/>
      <c r="KJJ51" s="63"/>
      <c r="KJK51" s="63"/>
      <c r="KJL51" s="63"/>
      <c r="KJM51" s="63"/>
      <c r="KJN51" s="63"/>
      <c r="KJO51" s="63"/>
      <c r="KJP51" s="63"/>
      <c r="KJQ51" s="63"/>
      <c r="KJR51" s="63"/>
      <c r="KJS51" s="63"/>
      <c r="KJT51" s="63"/>
      <c r="KJU51" s="63"/>
      <c r="KJV51" s="63"/>
      <c r="KJW51" s="63"/>
      <c r="KJX51" s="63"/>
      <c r="KJY51" s="63"/>
      <c r="KJZ51" s="63"/>
      <c r="KKA51" s="63"/>
      <c r="KKB51" s="63"/>
      <c r="KKC51" s="63"/>
      <c r="KKD51" s="63"/>
      <c r="KKE51" s="63"/>
      <c r="KKF51" s="63"/>
      <c r="KKG51" s="63"/>
      <c r="KKH51" s="63"/>
      <c r="KKI51" s="63"/>
      <c r="KKJ51" s="63"/>
      <c r="KKK51" s="63"/>
      <c r="KKL51" s="63"/>
      <c r="KKM51" s="63"/>
      <c r="KKN51" s="63"/>
      <c r="KKO51" s="63"/>
      <c r="KKP51" s="63"/>
      <c r="KKQ51" s="63"/>
      <c r="KKR51" s="63"/>
      <c r="KKS51" s="63"/>
      <c r="KKT51" s="63"/>
      <c r="KKU51" s="63"/>
      <c r="KKV51" s="63"/>
      <c r="KKW51" s="63"/>
      <c r="KKX51" s="63"/>
      <c r="KKY51" s="63"/>
      <c r="KKZ51" s="63"/>
      <c r="KLA51" s="63"/>
      <c r="KLB51" s="63"/>
      <c r="KLC51" s="63"/>
      <c r="KLD51" s="63"/>
      <c r="KLE51" s="63"/>
      <c r="KLF51" s="63"/>
      <c r="KLG51" s="63"/>
      <c r="KLH51" s="63"/>
      <c r="KLI51" s="63"/>
      <c r="KLJ51" s="63"/>
      <c r="KLK51" s="63"/>
      <c r="KLL51" s="63"/>
      <c r="KLM51" s="63"/>
      <c r="KLN51" s="63"/>
      <c r="KLO51" s="63"/>
      <c r="KLP51" s="63"/>
      <c r="KLQ51" s="63"/>
      <c r="KLR51" s="63"/>
      <c r="KLS51" s="63"/>
      <c r="KLT51" s="63"/>
      <c r="KLU51" s="63"/>
      <c r="KLV51" s="63"/>
      <c r="KLW51" s="63"/>
      <c r="KLX51" s="63"/>
      <c r="KLY51" s="63"/>
      <c r="KLZ51" s="63"/>
      <c r="KMA51" s="63"/>
      <c r="KMB51" s="63"/>
      <c r="KMC51" s="63"/>
      <c r="KMD51" s="63"/>
      <c r="KME51" s="63"/>
      <c r="KMF51" s="63"/>
      <c r="KMG51" s="63"/>
      <c r="KMH51" s="63"/>
      <c r="KMI51" s="63"/>
      <c r="KMJ51" s="63"/>
      <c r="KMK51" s="63"/>
      <c r="KML51" s="63"/>
      <c r="KMM51" s="63"/>
      <c r="KMN51" s="63"/>
      <c r="KMO51" s="63"/>
      <c r="KMP51" s="63"/>
      <c r="KMQ51" s="63"/>
      <c r="KMR51" s="63"/>
      <c r="KMS51" s="63"/>
      <c r="KMT51" s="63"/>
      <c r="KMU51" s="63"/>
      <c r="KMV51" s="63"/>
      <c r="KMW51" s="63"/>
      <c r="KMX51" s="63"/>
      <c r="KMY51" s="63"/>
      <c r="KMZ51" s="63"/>
      <c r="KNA51" s="63"/>
      <c r="KNB51" s="63"/>
      <c r="KNC51" s="63"/>
      <c r="KND51" s="63"/>
      <c r="KNE51" s="63"/>
      <c r="KNF51" s="63"/>
      <c r="KNG51" s="63"/>
      <c r="KNH51" s="63"/>
      <c r="KNI51" s="63"/>
      <c r="KNJ51" s="63"/>
      <c r="KNK51" s="63"/>
      <c r="KNL51" s="63"/>
      <c r="KNM51" s="63"/>
      <c r="KNN51" s="63"/>
      <c r="KNO51" s="63"/>
      <c r="KNP51" s="63"/>
      <c r="KNQ51" s="63"/>
      <c r="KNR51" s="63"/>
      <c r="KNS51" s="63"/>
      <c r="KNT51" s="63"/>
      <c r="KNU51" s="63"/>
      <c r="KNV51" s="63"/>
      <c r="KNW51" s="63"/>
      <c r="KNX51" s="63"/>
      <c r="KNY51" s="63"/>
      <c r="KNZ51" s="63"/>
      <c r="KOA51" s="63"/>
      <c r="KOB51" s="63"/>
      <c r="KOC51" s="63"/>
      <c r="KOD51" s="63"/>
      <c r="KOE51" s="63"/>
      <c r="KOF51" s="63"/>
      <c r="KOG51" s="63"/>
      <c r="KOH51" s="63"/>
      <c r="KOI51" s="63"/>
      <c r="KOJ51" s="63"/>
      <c r="KOK51" s="63"/>
      <c r="KOL51" s="63"/>
      <c r="KOM51" s="63"/>
      <c r="KON51" s="63"/>
      <c r="KOO51" s="63"/>
      <c r="KOP51" s="63"/>
      <c r="KOQ51" s="63"/>
      <c r="KOR51" s="63"/>
      <c r="KOS51" s="63"/>
      <c r="KOT51" s="63"/>
      <c r="KOU51" s="63"/>
      <c r="KOV51" s="63"/>
      <c r="KOW51" s="63"/>
      <c r="KOX51" s="63"/>
      <c r="KOY51" s="63"/>
      <c r="KOZ51" s="63"/>
      <c r="KPA51" s="63"/>
      <c r="KPB51" s="63"/>
      <c r="KPC51" s="63"/>
      <c r="KPD51" s="63"/>
      <c r="KPE51" s="63"/>
      <c r="KPF51" s="63"/>
      <c r="KPG51" s="63"/>
      <c r="KPH51" s="63"/>
      <c r="KPI51" s="63"/>
      <c r="KPJ51" s="63"/>
      <c r="KPK51" s="63"/>
      <c r="KPL51" s="63"/>
      <c r="KPM51" s="63"/>
      <c r="KPN51" s="63"/>
      <c r="KPO51" s="63"/>
      <c r="KPP51" s="63"/>
      <c r="KPQ51" s="63"/>
      <c r="KPR51" s="63"/>
      <c r="KPS51" s="63"/>
      <c r="KPT51" s="63"/>
      <c r="KPU51" s="63"/>
      <c r="KPV51" s="63"/>
      <c r="KPW51" s="63"/>
      <c r="KPX51" s="63"/>
      <c r="KPY51" s="63"/>
      <c r="KPZ51" s="63"/>
      <c r="KQA51" s="63"/>
      <c r="KQB51" s="63"/>
      <c r="KQC51" s="63"/>
      <c r="KQD51" s="63"/>
      <c r="KQE51" s="63"/>
      <c r="KQF51" s="63"/>
      <c r="KQG51" s="63"/>
      <c r="KQH51" s="63"/>
      <c r="KQI51" s="63"/>
      <c r="KQJ51" s="63"/>
      <c r="KQK51" s="63"/>
      <c r="KQL51" s="63"/>
      <c r="KQM51" s="63"/>
      <c r="KQN51" s="63"/>
      <c r="KQO51" s="63"/>
      <c r="KQP51" s="63"/>
      <c r="KQQ51" s="63"/>
      <c r="KQR51" s="63"/>
      <c r="KQS51" s="63"/>
      <c r="KQT51" s="63"/>
      <c r="KQU51" s="63"/>
      <c r="KQV51" s="63"/>
      <c r="KQW51" s="63"/>
      <c r="KQX51" s="63"/>
      <c r="KQY51" s="63"/>
      <c r="KQZ51" s="63"/>
      <c r="KRA51" s="63"/>
      <c r="KRB51" s="63"/>
      <c r="KRC51" s="63"/>
      <c r="KRD51" s="63"/>
      <c r="KRE51" s="63"/>
      <c r="KRF51" s="63"/>
      <c r="KRG51" s="63"/>
      <c r="KRH51" s="63"/>
      <c r="KRI51" s="63"/>
      <c r="KRJ51" s="63"/>
      <c r="KRK51" s="63"/>
      <c r="KRL51" s="63"/>
      <c r="KRM51" s="63"/>
      <c r="KRN51" s="63"/>
      <c r="KRO51" s="63"/>
      <c r="KRP51" s="63"/>
      <c r="KRQ51" s="63"/>
      <c r="KRR51" s="63"/>
      <c r="KRS51" s="63"/>
      <c r="KRT51" s="63"/>
      <c r="KRU51" s="63"/>
      <c r="KRV51" s="63"/>
      <c r="KRW51" s="63"/>
      <c r="KRX51" s="63"/>
      <c r="KRY51" s="63"/>
      <c r="KRZ51" s="63"/>
      <c r="KSA51" s="63"/>
      <c r="KSB51" s="63"/>
      <c r="KSC51" s="63"/>
      <c r="KSD51" s="63"/>
      <c r="KSE51" s="63"/>
      <c r="KSF51" s="63"/>
      <c r="KSG51" s="63"/>
      <c r="KSH51" s="63"/>
      <c r="KSI51" s="63"/>
      <c r="KSJ51" s="63"/>
      <c r="KSK51" s="63"/>
      <c r="KSL51" s="63"/>
      <c r="KSM51" s="63"/>
      <c r="KSN51" s="63"/>
      <c r="KSO51" s="63"/>
      <c r="KSP51" s="63"/>
      <c r="KSQ51" s="63"/>
      <c r="KSR51" s="63"/>
      <c r="KSS51" s="63"/>
      <c r="KST51" s="63"/>
      <c r="KSU51" s="63"/>
      <c r="KSV51" s="63"/>
      <c r="KSW51" s="63"/>
      <c r="KSX51" s="63"/>
      <c r="KSY51" s="63"/>
      <c r="KSZ51" s="63"/>
      <c r="KTA51" s="63"/>
      <c r="KTB51" s="63"/>
      <c r="KTC51" s="63"/>
      <c r="KTD51" s="63"/>
      <c r="KTE51" s="63"/>
      <c r="KTF51" s="63"/>
      <c r="KTG51" s="63"/>
      <c r="KTH51" s="63"/>
      <c r="KTI51" s="63"/>
      <c r="KTJ51" s="63"/>
      <c r="KTK51" s="63"/>
      <c r="KTL51" s="63"/>
      <c r="KTM51" s="63"/>
      <c r="KTN51" s="63"/>
      <c r="KTO51" s="63"/>
      <c r="KTP51" s="63"/>
      <c r="KTQ51" s="63"/>
      <c r="KTR51" s="63"/>
      <c r="KTS51" s="63"/>
      <c r="KTT51" s="63"/>
      <c r="KTU51" s="63"/>
      <c r="KTV51" s="63"/>
      <c r="KTW51" s="63"/>
      <c r="KTX51" s="63"/>
      <c r="KTY51" s="63"/>
      <c r="KTZ51" s="63"/>
      <c r="KUA51" s="63"/>
      <c r="KUB51" s="63"/>
      <c r="KUC51" s="63"/>
      <c r="KUD51" s="63"/>
      <c r="KUE51" s="63"/>
      <c r="KUF51" s="63"/>
      <c r="KUG51" s="63"/>
      <c r="KUH51" s="63"/>
      <c r="KUI51" s="63"/>
      <c r="KUJ51" s="63"/>
      <c r="KUK51" s="63"/>
      <c r="KUL51" s="63"/>
      <c r="KUM51" s="63"/>
      <c r="KUN51" s="63"/>
      <c r="KUO51" s="63"/>
      <c r="KUP51" s="63"/>
      <c r="KUQ51" s="63"/>
      <c r="KUR51" s="63"/>
      <c r="KUS51" s="63"/>
      <c r="KUT51" s="63"/>
      <c r="KUU51" s="63"/>
      <c r="KUV51" s="63"/>
      <c r="KUW51" s="63"/>
      <c r="KUX51" s="63"/>
      <c r="KUY51" s="63"/>
      <c r="KUZ51" s="63"/>
      <c r="KVA51" s="63"/>
      <c r="KVB51" s="63"/>
      <c r="KVC51" s="63"/>
      <c r="KVD51" s="63"/>
      <c r="KVE51" s="63"/>
      <c r="KVF51" s="63"/>
      <c r="KVG51" s="63"/>
      <c r="KVH51" s="63"/>
      <c r="KVI51" s="63"/>
      <c r="KVJ51" s="63"/>
      <c r="KVK51" s="63"/>
      <c r="KVL51" s="63"/>
      <c r="KVM51" s="63"/>
      <c r="KVN51" s="63"/>
      <c r="KVO51" s="63"/>
      <c r="KVP51" s="63"/>
      <c r="KVQ51" s="63"/>
      <c r="KVR51" s="63"/>
      <c r="KVS51" s="63"/>
      <c r="KVT51" s="63"/>
      <c r="KVU51" s="63"/>
      <c r="KVV51" s="63"/>
      <c r="KVW51" s="63"/>
      <c r="KVX51" s="63"/>
      <c r="KVY51" s="63"/>
      <c r="KVZ51" s="63"/>
      <c r="KWA51" s="63"/>
      <c r="KWB51" s="63"/>
      <c r="KWC51" s="63"/>
      <c r="KWD51" s="63"/>
      <c r="KWE51" s="63"/>
      <c r="KWF51" s="63"/>
      <c r="KWG51" s="63"/>
      <c r="KWH51" s="63"/>
      <c r="KWI51" s="63"/>
      <c r="KWJ51" s="63"/>
      <c r="KWK51" s="63"/>
      <c r="KWL51" s="63"/>
      <c r="KWM51" s="63"/>
      <c r="KWN51" s="63"/>
      <c r="KWO51" s="63"/>
      <c r="KWP51" s="63"/>
      <c r="KWQ51" s="63"/>
      <c r="KWR51" s="63"/>
      <c r="KWS51" s="63"/>
      <c r="KWT51" s="63"/>
      <c r="KWU51" s="63"/>
      <c r="KWV51" s="63"/>
      <c r="KWW51" s="63"/>
      <c r="KWX51" s="63"/>
      <c r="KWY51" s="63"/>
      <c r="KWZ51" s="63"/>
      <c r="KXA51" s="63"/>
      <c r="KXB51" s="63"/>
      <c r="KXC51" s="63"/>
      <c r="KXD51" s="63"/>
      <c r="KXE51" s="63"/>
      <c r="KXF51" s="63"/>
      <c r="KXG51" s="63"/>
      <c r="KXH51" s="63"/>
      <c r="KXI51" s="63"/>
      <c r="KXJ51" s="63"/>
      <c r="KXK51" s="63"/>
      <c r="KXL51" s="63"/>
      <c r="KXM51" s="63"/>
      <c r="KXN51" s="63"/>
      <c r="KXO51" s="63"/>
      <c r="KXP51" s="63"/>
      <c r="KXQ51" s="63"/>
      <c r="KXR51" s="63"/>
      <c r="KXS51" s="63"/>
      <c r="KXT51" s="63"/>
      <c r="KXU51" s="63"/>
      <c r="KXV51" s="63"/>
      <c r="KXW51" s="63"/>
      <c r="KXX51" s="63"/>
      <c r="KXY51" s="63"/>
      <c r="KXZ51" s="63"/>
      <c r="KYA51" s="63"/>
      <c r="KYB51" s="63"/>
      <c r="KYC51" s="63"/>
      <c r="KYD51" s="63"/>
      <c r="KYE51" s="63"/>
      <c r="KYF51" s="63"/>
      <c r="KYG51" s="63"/>
      <c r="KYH51" s="63"/>
      <c r="KYI51" s="63"/>
      <c r="KYJ51" s="63"/>
      <c r="KYK51" s="63"/>
      <c r="KYL51" s="63"/>
      <c r="KYM51" s="63"/>
      <c r="KYN51" s="63"/>
      <c r="KYO51" s="63"/>
      <c r="KYP51" s="63"/>
      <c r="KYQ51" s="63"/>
      <c r="KYR51" s="63"/>
      <c r="KYS51" s="63"/>
      <c r="KYT51" s="63"/>
      <c r="KYU51" s="63"/>
      <c r="KYV51" s="63"/>
      <c r="KYW51" s="63"/>
      <c r="KYX51" s="63"/>
      <c r="KYY51" s="63"/>
      <c r="KYZ51" s="63"/>
      <c r="KZA51" s="63"/>
      <c r="KZB51" s="63"/>
      <c r="KZC51" s="63"/>
      <c r="KZD51" s="63"/>
      <c r="KZE51" s="63"/>
      <c r="KZF51" s="63"/>
      <c r="KZG51" s="63"/>
      <c r="KZH51" s="63"/>
      <c r="KZI51" s="63"/>
      <c r="KZJ51" s="63"/>
      <c r="KZK51" s="63"/>
      <c r="KZL51" s="63"/>
      <c r="KZM51" s="63"/>
      <c r="KZN51" s="63"/>
      <c r="KZO51" s="63"/>
      <c r="KZP51" s="63"/>
      <c r="KZQ51" s="63"/>
      <c r="KZR51" s="63"/>
      <c r="KZS51" s="63"/>
      <c r="KZT51" s="63"/>
      <c r="KZU51" s="63"/>
      <c r="KZV51" s="63"/>
      <c r="KZW51" s="63"/>
      <c r="KZX51" s="63"/>
      <c r="KZY51" s="63"/>
      <c r="KZZ51" s="63"/>
      <c r="LAA51" s="63"/>
      <c r="LAB51" s="63"/>
      <c r="LAC51" s="63"/>
      <c r="LAD51" s="63"/>
      <c r="LAE51" s="63"/>
      <c r="LAF51" s="63"/>
      <c r="LAG51" s="63"/>
      <c r="LAH51" s="63"/>
      <c r="LAI51" s="63"/>
      <c r="LAJ51" s="63"/>
      <c r="LAK51" s="63"/>
      <c r="LAL51" s="63"/>
      <c r="LAM51" s="63"/>
      <c r="LAN51" s="63"/>
      <c r="LAO51" s="63"/>
      <c r="LAP51" s="63"/>
      <c r="LAQ51" s="63"/>
      <c r="LAR51" s="63"/>
      <c r="LAS51" s="63"/>
      <c r="LAT51" s="63"/>
      <c r="LAU51" s="63"/>
      <c r="LAV51" s="63"/>
      <c r="LAW51" s="63"/>
      <c r="LAX51" s="63"/>
      <c r="LAY51" s="63"/>
      <c r="LAZ51" s="63"/>
      <c r="LBA51" s="63"/>
      <c r="LBB51" s="63"/>
      <c r="LBC51" s="63"/>
      <c r="LBD51" s="63"/>
      <c r="LBE51" s="63"/>
      <c r="LBF51" s="63"/>
      <c r="LBG51" s="63"/>
      <c r="LBH51" s="63"/>
      <c r="LBI51" s="63"/>
      <c r="LBJ51" s="63"/>
      <c r="LBK51" s="63"/>
      <c r="LBL51" s="63"/>
      <c r="LBM51" s="63"/>
      <c r="LBN51" s="63"/>
      <c r="LBO51" s="63"/>
      <c r="LBP51" s="63"/>
      <c r="LBQ51" s="63"/>
      <c r="LBR51" s="63"/>
      <c r="LBS51" s="63"/>
      <c r="LBT51" s="63"/>
      <c r="LBU51" s="63"/>
      <c r="LBV51" s="63"/>
      <c r="LBW51" s="63"/>
      <c r="LBX51" s="63"/>
      <c r="LBY51" s="63"/>
      <c r="LBZ51" s="63"/>
      <c r="LCA51" s="63"/>
      <c r="LCB51" s="63"/>
      <c r="LCC51" s="63"/>
      <c r="LCD51" s="63"/>
      <c r="LCE51" s="63"/>
      <c r="LCF51" s="63"/>
      <c r="LCG51" s="63"/>
      <c r="LCH51" s="63"/>
      <c r="LCI51" s="63"/>
      <c r="LCJ51" s="63"/>
      <c r="LCK51" s="63"/>
      <c r="LCL51" s="63"/>
      <c r="LCM51" s="63"/>
      <c r="LCN51" s="63"/>
      <c r="LCO51" s="63"/>
      <c r="LCP51" s="63"/>
      <c r="LCQ51" s="63"/>
      <c r="LCR51" s="63"/>
      <c r="LCS51" s="63"/>
      <c r="LCT51" s="63"/>
      <c r="LCU51" s="63"/>
      <c r="LCV51" s="63"/>
      <c r="LCW51" s="63"/>
      <c r="LCX51" s="63"/>
      <c r="LCY51" s="63"/>
      <c r="LCZ51" s="63"/>
      <c r="LDA51" s="63"/>
      <c r="LDB51" s="63"/>
      <c r="LDC51" s="63"/>
      <c r="LDD51" s="63"/>
      <c r="LDE51" s="63"/>
      <c r="LDF51" s="63"/>
      <c r="LDG51" s="63"/>
      <c r="LDH51" s="63"/>
      <c r="LDI51" s="63"/>
      <c r="LDJ51" s="63"/>
      <c r="LDK51" s="63"/>
      <c r="LDL51" s="63"/>
      <c r="LDM51" s="63"/>
      <c r="LDN51" s="63"/>
      <c r="LDO51" s="63"/>
      <c r="LDP51" s="63"/>
      <c r="LDQ51" s="63"/>
      <c r="LDR51" s="63"/>
      <c r="LDS51" s="63"/>
      <c r="LDT51" s="63"/>
      <c r="LDU51" s="63"/>
      <c r="LDV51" s="63"/>
      <c r="LDW51" s="63"/>
      <c r="LDX51" s="63"/>
      <c r="LDY51" s="63"/>
      <c r="LDZ51" s="63"/>
      <c r="LEA51" s="63"/>
      <c r="LEB51" s="63"/>
      <c r="LEC51" s="63"/>
      <c r="LED51" s="63"/>
      <c r="LEE51" s="63"/>
      <c r="LEF51" s="63"/>
      <c r="LEG51" s="63"/>
      <c r="LEH51" s="63"/>
      <c r="LEI51" s="63"/>
      <c r="LEJ51" s="63"/>
      <c r="LEK51" s="63"/>
      <c r="LEL51" s="63"/>
      <c r="LEM51" s="63"/>
      <c r="LEN51" s="63"/>
      <c r="LEO51" s="63"/>
      <c r="LEP51" s="63"/>
      <c r="LEQ51" s="63"/>
      <c r="LER51" s="63"/>
      <c r="LES51" s="63"/>
      <c r="LET51" s="63"/>
      <c r="LEU51" s="63"/>
      <c r="LEV51" s="63"/>
      <c r="LEW51" s="63"/>
      <c r="LEX51" s="63"/>
      <c r="LEY51" s="63"/>
      <c r="LEZ51" s="63"/>
      <c r="LFA51" s="63"/>
      <c r="LFB51" s="63"/>
      <c r="LFC51" s="63"/>
      <c r="LFD51" s="63"/>
      <c r="LFE51" s="63"/>
      <c r="LFF51" s="63"/>
      <c r="LFG51" s="63"/>
      <c r="LFH51" s="63"/>
      <c r="LFI51" s="63"/>
      <c r="LFJ51" s="63"/>
      <c r="LFK51" s="63"/>
      <c r="LFL51" s="63"/>
      <c r="LFM51" s="63"/>
      <c r="LFN51" s="63"/>
      <c r="LFO51" s="63"/>
      <c r="LFP51" s="63"/>
      <c r="LFQ51" s="63"/>
      <c r="LFR51" s="63"/>
      <c r="LFS51" s="63"/>
      <c r="LFT51" s="63"/>
      <c r="LFU51" s="63"/>
      <c r="LFV51" s="63"/>
      <c r="LFW51" s="63"/>
      <c r="LFX51" s="63"/>
      <c r="LFY51" s="63"/>
      <c r="LFZ51" s="63"/>
      <c r="LGA51" s="63"/>
      <c r="LGB51" s="63"/>
      <c r="LGC51" s="63"/>
      <c r="LGD51" s="63"/>
      <c r="LGE51" s="63"/>
      <c r="LGF51" s="63"/>
      <c r="LGG51" s="63"/>
      <c r="LGH51" s="63"/>
      <c r="LGI51" s="63"/>
      <c r="LGJ51" s="63"/>
      <c r="LGK51" s="63"/>
      <c r="LGL51" s="63"/>
      <c r="LGM51" s="63"/>
      <c r="LGN51" s="63"/>
      <c r="LGO51" s="63"/>
      <c r="LGP51" s="63"/>
      <c r="LGQ51" s="63"/>
      <c r="LGR51" s="63"/>
      <c r="LGS51" s="63"/>
      <c r="LGT51" s="63"/>
      <c r="LGU51" s="63"/>
      <c r="LGV51" s="63"/>
      <c r="LGW51" s="63"/>
      <c r="LGX51" s="63"/>
      <c r="LGY51" s="63"/>
      <c r="LGZ51" s="63"/>
      <c r="LHA51" s="63"/>
      <c r="LHB51" s="63"/>
      <c r="LHC51" s="63"/>
      <c r="LHD51" s="63"/>
      <c r="LHE51" s="63"/>
      <c r="LHF51" s="63"/>
      <c r="LHG51" s="63"/>
      <c r="LHH51" s="63"/>
      <c r="LHI51" s="63"/>
      <c r="LHJ51" s="63"/>
      <c r="LHK51" s="63"/>
      <c r="LHL51" s="63"/>
      <c r="LHM51" s="63"/>
      <c r="LHN51" s="63"/>
      <c r="LHO51" s="63"/>
      <c r="LHP51" s="63"/>
      <c r="LHQ51" s="63"/>
      <c r="LHR51" s="63"/>
      <c r="LHS51" s="63"/>
      <c r="LHT51" s="63"/>
      <c r="LHU51" s="63"/>
      <c r="LHV51" s="63"/>
      <c r="LHW51" s="63"/>
      <c r="LHX51" s="63"/>
      <c r="LHY51" s="63"/>
      <c r="LHZ51" s="63"/>
      <c r="LIA51" s="63"/>
      <c r="LIB51" s="63"/>
      <c r="LIC51" s="63"/>
      <c r="LID51" s="63"/>
      <c r="LIE51" s="63"/>
      <c r="LIF51" s="63"/>
      <c r="LIG51" s="63"/>
      <c r="LIH51" s="63"/>
      <c r="LII51" s="63"/>
      <c r="LIJ51" s="63"/>
      <c r="LIK51" s="63"/>
      <c r="LIL51" s="63"/>
      <c r="LIM51" s="63"/>
      <c r="LIN51" s="63"/>
      <c r="LIO51" s="63"/>
      <c r="LIP51" s="63"/>
      <c r="LIQ51" s="63"/>
      <c r="LIR51" s="63"/>
      <c r="LIS51" s="63"/>
      <c r="LIT51" s="63"/>
      <c r="LIU51" s="63"/>
      <c r="LIV51" s="63"/>
      <c r="LIW51" s="63"/>
      <c r="LIX51" s="63"/>
      <c r="LIY51" s="63"/>
      <c r="LIZ51" s="63"/>
      <c r="LJA51" s="63"/>
      <c r="LJB51" s="63"/>
      <c r="LJC51" s="63"/>
      <c r="LJD51" s="63"/>
      <c r="LJE51" s="63"/>
      <c r="LJF51" s="63"/>
      <c r="LJG51" s="63"/>
      <c r="LJH51" s="63"/>
      <c r="LJI51" s="63"/>
      <c r="LJJ51" s="63"/>
      <c r="LJK51" s="63"/>
      <c r="LJL51" s="63"/>
      <c r="LJM51" s="63"/>
      <c r="LJN51" s="63"/>
      <c r="LJO51" s="63"/>
      <c r="LJP51" s="63"/>
      <c r="LJQ51" s="63"/>
      <c r="LJR51" s="63"/>
      <c r="LJS51" s="63"/>
      <c r="LJT51" s="63"/>
      <c r="LJU51" s="63"/>
      <c r="LJV51" s="63"/>
      <c r="LJW51" s="63"/>
      <c r="LJX51" s="63"/>
      <c r="LJY51" s="63"/>
      <c r="LJZ51" s="63"/>
      <c r="LKA51" s="63"/>
      <c r="LKB51" s="63"/>
      <c r="LKC51" s="63"/>
      <c r="LKD51" s="63"/>
      <c r="LKE51" s="63"/>
      <c r="LKF51" s="63"/>
      <c r="LKG51" s="63"/>
      <c r="LKH51" s="63"/>
      <c r="LKI51" s="63"/>
      <c r="LKJ51" s="63"/>
      <c r="LKK51" s="63"/>
      <c r="LKL51" s="63"/>
      <c r="LKM51" s="63"/>
      <c r="LKN51" s="63"/>
      <c r="LKO51" s="63"/>
      <c r="LKP51" s="63"/>
      <c r="LKQ51" s="63"/>
      <c r="LKR51" s="63"/>
      <c r="LKS51" s="63"/>
      <c r="LKT51" s="63"/>
      <c r="LKU51" s="63"/>
      <c r="LKV51" s="63"/>
      <c r="LKW51" s="63"/>
      <c r="LKX51" s="63"/>
      <c r="LKY51" s="63"/>
      <c r="LKZ51" s="63"/>
      <c r="LLA51" s="63"/>
      <c r="LLB51" s="63"/>
      <c r="LLC51" s="63"/>
      <c r="LLD51" s="63"/>
      <c r="LLE51" s="63"/>
      <c r="LLF51" s="63"/>
      <c r="LLG51" s="63"/>
      <c r="LLH51" s="63"/>
      <c r="LLI51" s="63"/>
      <c r="LLJ51" s="63"/>
      <c r="LLK51" s="63"/>
      <c r="LLL51" s="63"/>
      <c r="LLM51" s="63"/>
      <c r="LLN51" s="63"/>
      <c r="LLO51" s="63"/>
      <c r="LLP51" s="63"/>
      <c r="LLQ51" s="63"/>
      <c r="LLR51" s="63"/>
      <c r="LLS51" s="63"/>
      <c r="LLT51" s="63"/>
      <c r="LLU51" s="63"/>
      <c r="LLV51" s="63"/>
      <c r="LLW51" s="63"/>
      <c r="LLX51" s="63"/>
      <c r="LLY51" s="63"/>
      <c r="LLZ51" s="63"/>
      <c r="LMA51" s="63"/>
      <c r="LMB51" s="63"/>
      <c r="LMC51" s="63"/>
      <c r="LMD51" s="63"/>
      <c r="LME51" s="63"/>
      <c r="LMF51" s="63"/>
      <c r="LMG51" s="63"/>
      <c r="LMH51" s="63"/>
      <c r="LMI51" s="63"/>
      <c r="LMJ51" s="63"/>
      <c r="LMK51" s="63"/>
      <c r="LML51" s="63"/>
      <c r="LMM51" s="63"/>
      <c r="LMN51" s="63"/>
      <c r="LMO51" s="63"/>
      <c r="LMP51" s="63"/>
      <c r="LMQ51" s="63"/>
      <c r="LMR51" s="63"/>
      <c r="LMS51" s="63"/>
      <c r="LMT51" s="63"/>
      <c r="LMU51" s="63"/>
      <c r="LMV51" s="63"/>
      <c r="LMW51" s="63"/>
      <c r="LMX51" s="63"/>
      <c r="LMY51" s="63"/>
      <c r="LMZ51" s="63"/>
      <c r="LNA51" s="63"/>
      <c r="LNB51" s="63"/>
      <c r="LNC51" s="63"/>
      <c r="LND51" s="63"/>
      <c r="LNE51" s="63"/>
      <c r="LNF51" s="63"/>
      <c r="LNG51" s="63"/>
      <c r="LNH51" s="63"/>
      <c r="LNI51" s="63"/>
      <c r="LNJ51" s="63"/>
      <c r="LNK51" s="63"/>
      <c r="LNL51" s="63"/>
      <c r="LNM51" s="63"/>
      <c r="LNN51" s="63"/>
      <c r="LNO51" s="63"/>
      <c r="LNP51" s="63"/>
      <c r="LNQ51" s="63"/>
      <c r="LNR51" s="63"/>
      <c r="LNS51" s="63"/>
      <c r="LNT51" s="63"/>
      <c r="LNU51" s="63"/>
      <c r="LNV51" s="63"/>
      <c r="LNW51" s="63"/>
      <c r="LNX51" s="63"/>
      <c r="LNY51" s="63"/>
      <c r="LNZ51" s="63"/>
      <c r="LOA51" s="63"/>
      <c r="LOB51" s="63"/>
      <c r="LOC51" s="63"/>
      <c r="LOD51" s="63"/>
      <c r="LOE51" s="63"/>
      <c r="LOF51" s="63"/>
      <c r="LOG51" s="63"/>
      <c r="LOH51" s="63"/>
      <c r="LOI51" s="63"/>
      <c r="LOJ51" s="63"/>
      <c r="LOK51" s="63"/>
      <c r="LOL51" s="63"/>
      <c r="LOM51" s="63"/>
      <c r="LON51" s="63"/>
      <c r="LOO51" s="63"/>
      <c r="LOP51" s="63"/>
      <c r="LOQ51" s="63"/>
      <c r="LOR51" s="63"/>
      <c r="LOS51" s="63"/>
      <c r="LOT51" s="63"/>
      <c r="LOU51" s="63"/>
      <c r="LOV51" s="63"/>
      <c r="LOW51" s="63"/>
      <c r="LOX51" s="63"/>
      <c r="LOY51" s="63"/>
      <c r="LOZ51" s="63"/>
      <c r="LPA51" s="63"/>
      <c r="LPB51" s="63"/>
      <c r="LPC51" s="63"/>
      <c r="LPD51" s="63"/>
      <c r="LPE51" s="63"/>
      <c r="LPF51" s="63"/>
      <c r="LPG51" s="63"/>
      <c r="LPH51" s="63"/>
      <c r="LPI51" s="63"/>
      <c r="LPJ51" s="63"/>
      <c r="LPK51" s="63"/>
      <c r="LPL51" s="63"/>
      <c r="LPM51" s="63"/>
      <c r="LPN51" s="63"/>
      <c r="LPO51" s="63"/>
      <c r="LPP51" s="63"/>
      <c r="LPQ51" s="63"/>
      <c r="LPR51" s="63"/>
      <c r="LPS51" s="63"/>
      <c r="LPT51" s="63"/>
      <c r="LPU51" s="63"/>
      <c r="LPV51" s="63"/>
      <c r="LPW51" s="63"/>
      <c r="LPX51" s="63"/>
      <c r="LPY51" s="63"/>
      <c r="LPZ51" s="63"/>
      <c r="LQA51" s="63"/>
      <c r="LQB51" s="63"/>
      <c r="LQC51" s="63"/>
      <c r="LQD51" s="63"/>
      <c r="LQE51" s="63"/>
      <c r="LQF51" s="63"/>
      <c r="LQG51" s="63"/>
      <c r="LQH51" s="63"/>
      <c r="LQI51" s="63"/>
      <c r="LQJ51" s="63"/>
      <c r="LQK51" s="63"/>
      <c r="LQL51" s="63"/>
      <c r="LQM51" s="63"/>
      <c r="LQN51" s="63"/>
      <c r="LQO51" s="63"/>
      <c r="LQP51" s="63"/>
      <c r="LQQ51" s="63"/>
      <c r="LQR51" s="63"/>
      <c r="LQS51" s="63"/>
      <c r="LQT51" s="63"/>
      <c r="LQU51" s="63"/>
      <c r="LQV51" s="63"/>
      <c r="LQW51" s="63"/>
      <c r="LQX51" s="63"/>
      <c r="LQY51" s="63"/>
      <c r="LQZ51" s="63"/>
      <c r="LRA51" s="63"/>
      <c r="LRB51" s="63"/>
      <c r="LRC51" s="63"/>
      <c r="LRD51" s="63"/>
      <c r="LRE51" s="63"/>
      <c r="LRF51" s="63"/>
      <c r="LRG51" s="63"/>
      <c r="LRH51" s="63"/>
      <c r="LRI51" s="63"/>
      <c r="LRJ51" s="63"/>
      <c r="LRK51" s="63"/>
      <c r="LRL51" s="63"/>
      <c r="LRM51" s="63"/>
      <c r="LRN51" s="63"/>
      <c r="LRO51" s="63"/>
      <c r="LRP51" s="63"/>
      <c r="LRQ51" s="63"/>
      <c r="LRR51" s="63"/>
      <c r="LRS51" s="63"/>
      <c r="LRT51" s="63"/>
      <c r="LRU51" s="63"/>
      <c r="LRV51" s="63"/>
      <c r="LRW51" s="63"/>
      <c r="LRX51" s="63"/>
      <c r="LRY51" s="63"/>
      <c r="LRZ51" s="63"/>
      <c r="LSA51" s="63"/>
      <c r="LSB51" s="63"/>
      <c r="LSC51" s="63"/>
      <c r="LSD51" s="63"/>
      <c r="LSE51" s="63"/>
      <c r="LSF51" s="63"/>
      <c r="LSG51" s="63"/>
      <c r="LSH51" s="63"/>
      <c r="LSI51" s="63"/>
      <c r="LSJ51" s="63"/>
      <c r="LSK51" s="63"/>
      <c r="LSL51" s="63"/>
      <c r="LSM51" s="63"/>
      <c r="LSN51" s="63"/>
      <c r="LSO51" s="63"/>
      <c r="LSP51" s="63"/>
      <c r="LSQ51" s="63"/>
      <c r="LSR51" s="63"/>
      <c r="LSS51" s="63"/>
      <c r="LST51" s="63"/>
      <c r="LSU51" s="63"/>
      <c r="LSV51" s="63"/>
      <c r="LSW51" s="63"/>
      <c r="LSX51" s="63"/>
      <c r="LSY51" s="63"/>
      <c r="LSZ51" s="63"/>
      <c r="LTA51" s="63"/>
      <c r="LTB51" s="63"/>
      <c r="LTC51" s="63"/>
      <c r="LTD51" s="63"/>
      <c r="LTE51" s="63"/>
      <c r="LTF51" s="63"/>
      <c r="LTG51" s="63"/>
      <c r="LTH51" s="63"/>
      <c r="LTI51" s="63"/>
      <c r="LTJ51" s="63"/>
      <c r="LTK51" s="63"/>
      <c r="LTL51" s="63"/>
      <c r="LTM51" s="63"/>
      <c r="LTN51" s="63"/>
      <c r="LTO51" s="63"/>
      <c r="LTP51" s="63"/>
      <c r="LTQ51" s="63"/>
      <c r="LTR51" s="63"/>
      <c r="LTS51" s="63"/>
      <c r="LTT51" s="63"/>
      <c r="LTU51" s="63"/>
      <c r="LTV51" s="63"/>
      <c r="LTW51" s="63"/>
      <c r="LTX51" s="63"/>
      <c r="LTY51" s="63"/>
      <c r="LTZ51" s="63"/>
      <c r="LUA51" s="63"/>
      <c r="LUB51" s="63"/>
      <c r="LUC51" s="63"/>
      <c r="LUD51" s="63"/>
      <c r="LUE51" s="63"/>
      <c r="LUF51" s="63"/>
      <c r="LUG51" s="63"/>
      <c r="LUH51" s="63"/>
      <c r="LUI51" s="63"/>
      <c r="LUJ51" s="63"/>
      <c r="LUK51" s="63"/>
      <c r="LUL51" s="63"/>
      <c r="LUM51" s="63"/>
      <c r="LUN51" s="63"/>
      <c r="LUO51" s="63"/>
      <c r="LUP51" s="63"/>
      <c r="LUQ51" s="63"/>
      <c r="LUR51" s="63"/>
      <c r="LUS51" s="63"/>
      <c r="LUT51" s="63"/>
      <c r="LUU51" s="63"/>
      <c r="LUV51" s="63"/>
      <c r="LUW51" s="63"/>
      <c r="LUX51" s="63"/>
      <c r="LUY51" s="63"/>
      <c r="LUZ51" s="63"/>
      <c r="LVA51" s="63"/>
      <c r="LVB51" s="63"/>
      <c r="LVC51" s="63"/>
      <c r="LVD51" s="63"/>
      <c r="LVE51" s="63"/>
      <c r="LVF51" s="63"/>
      <c r="LVG51" s="63"/>
      <c r="LVH51" s="63"/>
      <c r="LVI51" s="63"/>
      <c r="LVJ51" s="63"/>
      <c r="LVK51" s="63"/>
      <c r="LVL51" s="63"/>
      <c r="LVM51" s="63"/>
      <c r="LVN51" s="63"/>
      <c r="LVO51" s="63"/>
      <c r="LVP51" s="63"/>
      <c r="LVQ51" s="63"/>
      <c r="LVR51" s="63"/>
      <c r="LVS51" s="63"/>
      <c r="LVT51" s="63"/>
      <c r="LVU51" s="63"/>
      <c r="LVV51" s="63"/>
      <c r="LVW51" s="63"/>
      <c r="LVX51" s="63"/>
      <c r="LVY51" s="63"/>
      <c r="LVZ51" s="63"/>
      <c r="LWA51" s="63"/>
      <c r="LWB51" s="63"/>
      <c r="LWC51" s="63"/>
      <c r="LWD51" s="63"/>
      <c r="LWE51" s="63"/>
      <c r="LWF51" s="63"/>
      <c r="LWG51" s="63"/>
      <c r="LWH51" s="63"/>
      <c r="LWI51" s="63"/>
      <c r="LWJ51" s="63"/>
      <c r="LWK51" s="63"/>
      <c r="LWL51" s="63"/>
      <c r="LWM51" s="63"/>
      <c r="LWN51" s="63"/>
      <c r="LWO51" s="63"/>
      <c r="LWP51" s="63"/>
      <c r="LWQ51" s="63"/>
      <c r="LWR51" s="63"/>
      <c r="LWS51" s="63"/>
      <c r="LWT51" s="63"/>
      <c r="LWU51" s="63"/>
      <c r="LWV51" s="63"/>
      <c r="LWW51" s="63"/>
      <c r="LWX51" s="63"/>
      <c r="LWY51" s="63"/>
      <c r="LWZ51" s="63"/>
      <c r="LXA51" s="63"/>
      <c r="LXB51" s="63"/>
      <c r="LXC51" s="63"/>
      <c r="LXD51" s="63"/>
      <c r="LXE51" s="63"/>
      <c r="LXF51" s="63"/>
      <c r="LXG51" s="63"/>
      <c r="LXH51" s="63"/>
      <c r="LXI51" s="63"/>
      <c r="LXJ51" s="63"/>
      <c r="LXK51" s="63"/>
      <c r="LXL51" s="63"/>
      <c r="LXM51" s="63"/>
      <c r="LXN51" s="63"/>
      <c r="LXO51" s="63"/>
      <c r="LXP51" s="63"/>
      <c r="LXQ51" s="63"/>
      <c r="LXR51" s="63"/>
      <c r="LXS51" s="63"/>
      <c r="LXT51" s="63"/>
      <c r="LXU51" s="63"/>
      <c r="LXV51" s="63"/>
      <c r="LXW51" s="63"/>
      <c r="LXX51" s="63"/>
      <c r="LXY51" s="63"/>
      <c r="LXZ51" s="63"/>
      <c r="LYA51" s="63"/>
      <c r="LYB51" s="63"/>
      <c r="LYC51" s="63"/>
      <c r="LYD51" s="63"/>
      <c r="LYE51" s="63"/>
      <c r="LYF51" s="63"/>
      <c r="LYG51" s="63"/>
      <c r="LYH51" s="63"/>
      <c r="LYI51" s="63"/>
      <c r="LYJ51" s="63"/>
      <c r="LYK51" s="63"/>
      <c r="LYL51" s="63"/>
      <c r="LYM51" s="63"/>
      <c r="LYN51" s="63"/>
      <c r="LYO51" s="63"/>
      <c r="LYP51" s="63"/>
      <c r="LYQ51" s="63"/>
      <c r="LYR51" s="63"/>
      <c r="LYS51" s="63"/>
      <c r="LYT51" s="63"/>
      <c r="LYU51" s="63"/>
      <c r="LYV51" s="63"/>
      <c r="LYW51" s="63"/>
      <c r="LYX51" s="63"/>
      <c r="LYY51" s="63"/>
      <c r="LYZ51" s="63"/>
      <c r="LZA51" s="63"/>
      <c r="LZB51" s="63"/>
      <c r="LZC51" s="63"/>
      <c r="LZD51" s="63"/>
      <c r="LZE51" s="63"/>
      <c r="LZF51" s="63"/>
      <c r="LZG51" s="63"/>
      <c r="LZH51" s="63"/>
      <c r="LZI51" s="63"/>
      <c r="LZJ51" s="63"/>
      <c r="LZK51" s="63"/>
      <c r="LZL51" s="63"/>
      <c r="LZM51" s="63"/>
      <c r="LZN51" s="63"/>
      <c r="LZO51" s="63"/>
      <c r="LZP51" s="63"/>
      <c r="LZQ51" s="63"/>
      <c r="LZR51" s="63"/>
      <c r="LZS51" s="63"/>
      <c r="LZT51" s="63"/>
      <c r="LZU51" s="63"/>
      <c r="LZV51" s="63"/>
      <c r="LZW51" s="63"/>
      <c r="LZX51" s="63"/>
      <c r="LZY51" s="63"/>
      <c r="LZZ51" s="63"/>
      <c r="MAA51" s="63"/>
      <c r="MAB51" s="63"/>
      <c r="MAC51" s="63"/>
      <c r="MAD51" s="63"/>
      <c r="MAE51" s="63"/>
      <c r="MAF51" s="63"/>
      <c r="MAG51" s="63"/>
      <c r="MAH51" s="63"/>
      <c r="MAI51" s="63"/>
      <c r="MAJ51" s="63"/>
      <c r="MAK51" s="63"/>
      <c r="MAL51" s="63"/>
      <c r="MAM51" s="63"/>
      <c r="MAN51" s="63"/>
      <c r="MAO51" s="63"/>
      <c r="MAP51" s="63"/>
      <c r="MAQ51" s="63"/>
      <c r="MAR51" s="63"/>
      <c r="MAS51" s="63"/>
      <c r="MAT51" s="63"/>
      <c r="MAU51" s="63"/>
      <c r="MAV51" s="63"/>
      <c r="MAW51" s="63"/>
      <c r="MAX51" s="63"/>
      <c r="MAY51" s="63"/>
      <c r="MAZ51" s="63"/>
      <c r="MBA51" s="63"/>
      <c r="MBB51" s="63"/>
      <c r="MBC51" s="63"/>
      <c r="MBD51" s="63"/>
      <c r="MBE51" s="63"/>
      <c r="MBF51" s="63"/>
      <c r="MBG51" s="63"/>
      <c r="MBH51" s="63"/>
      <c r="MBI51" s="63"/>
      <c r="MBJ51" s="63"/>
      <c r="MBK51" s="63"/>
      <c r="MBL51" s="63"/>
      <c r="MBM51" s="63"/>
      <c r="MBN51" s="63"/>
      <c r="MBO51" s="63"/>
      <c r="MBP51" s="63"/>
      <c r="MBQ51" s="63"/>
      <c r="MBR51" s="63"/>
      <c r="MBS51" s="63"/>
      <c r="MBT51" s="63"/>
      <c r="MBU51" s="63"/>
      <c r="MBV51" s="63"/>
      <c r="MBW51" s="63"/>
      <c r="MBX51" s="63"/>
      <c r="MBY51" s="63"/>
      <c r="MBZ51" s="63"/>
      <c r="MCA51" s="63"/>
      <c r="MCB51" s="63"/>
      <c r="MCC51" s="63"/>
      <c r="MCD51" s="63"/>
      <c r="MCE51" s="63"/>
      <c r="MCF51" s="63"/>
      <c r="MCG51" s="63"/>
      <c r="MCH51" s="63"/>
      <c r="MCI51" s="63"/>
      <c r="MCJ51" s="63"/>
      <c r="MCK51" s="63"/>
      <c r="MCL51" s="63"/>
      <c r="MCM51" s="63"/>
      <c r="MCN51" s="63"/>
      <c r="MCO51" s="63"/>
      <c r="MCP51" s="63"/>
      <c r="MCQ51" s="63"/>
      <c r="MCR51" s="63"/>
      <c r="MCS51" s="63"/>
      <c r="MCT51" s="63"/>
      <c r="MCU51" s="63"/>
      <c r="MCV51" s="63"/>
      <c r="MCW51" s="63"/>
      <c r="MCX51" s="63"/>
      <c r="MCY51" s="63"/>
      <c r="MCZ51" s="63"/>
      <c r="MDA51" s="63"/>
      <c r="MDB51" s="63"/>
      <c r="MDC51" s="63"/>
      <c r="MDD51" s="63"/>
      <c r="MDE51" s="63"/>
      <c r="MDF51" s="63"/>
      <c r="MDG51" s="63"/>
      <c r="MDH51" s="63"/>
      <c r="MDI51" s="63"/>
      <c r="MDJ51" s="63"/>
      <c r="MDK51" s="63"/>
      <c r="MDL51" s="63"/>
      <c r="MDM51" s="63"/>
      <c r="MDN51" s="63"/>
      <c r="MDO51" s="63"/>
      <c r="MDP51" s="63"/>
      <c r="MDQ51" s="63"/>
      <c r="MDR51" s="63"/>
      <c r="MDS51" s="63"/>
      <c r="MDT51" s="63"/>
      <c r="MDU51" s="63"/>
      <c r="MDV51" s="63"/>
      <c r="MDW51" s="63"/>
      <c r="MDX51" s="63"/>
      <c r="MDY51" s="63"/>
      <c r="MDZ51" s="63"/>
      <c r="MEA51" s="63"/>
      <c r="MEB51" s="63"/>
      <c r="MEC51" s="63"/>
      <c r="MED51" s="63"/>
      <c r="MEE51" s="63"/>
      <c r="MEF51" s="63"/>
      <c r="MEG51" s="63"/>
      <c r="MEH51" s="63"/>
      <c r="MEI51" s="63"/>
      <c r="MEJ51" s="63"/>
      <c r="MEK51" s="63"/>
      <c r="MEL51" s="63"/>
      <c r="MEM51" s="63"/>
      <c r="MEN51" s="63"/>
      <c r="MEO51" s="63"/>
      <c r="MEP51" s="63"/>
      <c r="MEQ51" s="63"/>
      <c r="MER51" s="63"/>
      <c r="MES51" s="63"/>
      <c r="MET51" s="63"/>
      <c r="MEU51" s="63"/>
      <c r="MEV51" s="63"/>
      <c r="MEW51" s="63"/>
      <c r="MEX51" s="63"/>
      <c r="MEY51" s="63"/>
      <c r="MEZ51" s="63"/>
      <c r="MFA51" s="63"/>
      <c r="MFB51" s="63"/>
      <c r="MFC51" s="63"/>
      <c r="MFD51" s="63"/>
      <c r="MFE51" s="63"/>
      <c r="MFF51" s="63"/>
      <c r="MFG51" s="63"/>
      <c r="MFH51" s="63"/>
      <c r="MFI51" s="63"/>
      <c r="MFJ51" s="63"/>
      <c r="MFK51" s="63"/>
      <c r="MFL51" s="63"/>
      <c r="MFM51" s="63"/>
      <c r="MFN51" s="63"/>
      <c r="MFO51" s="63"/>
      <c r="MFP51" s="63"/>
      <c r="MFQ51" s="63"/>
      <c r="MFR51" s="63"/>
      <c r="MFS51" s="63"/>
      <c r="MFT51" s="63"/>
      <c r="MFU51" s="63"/>
      <c r="MFV51" s="63"/>
      <c r="MFW51" s="63"/>
      <c r="MFX51" s="63"/>
      <c r="MFY51" s="63"/>
      <c r="MFZ51" s="63"/>
      <c r="MGA51" s="63"/>
      <c r="MGB51" s="63"/>
      <c r="MGC51" s="63"/>
      <c r="MGD51" s="63"/>
      <c r="MGE51" s="63"/>
      <c r="MGF51" s="63"/>
      <c r="MGG51" s="63"/>
      <c r="MGH51" s="63"/>
      <c r="MGI51" s="63"/>
      <c r="MGJ51" s="63"/>
      <c r="MGK51" s="63"/>
      <c r="MGL51" s="63"/>
      <c r="MGM51" s="63"/>
      <c r="MGN51" s="63"/>
      <c r="MGO51" s="63"/>
      <c r="MGP51" s="63"/>
      <c r="MGQ51" s="63"/>
      <c r="MGR51" s="63"/>
      <c r="MGS51" s="63"/>
      <c r="MGT51" s="63"/>
      <c r="MGU51" s="63"/>
      <c r="MGV51" s="63"/>
      <c r="MGW51" s="63"/>
      <c r="MGX51" s="63"/>
      <c r="MGY51" s="63"/>
      <c r="MGZ51" s="63"/>
      <c r="MHA51" s="63"/>
      <c r="MHB51" s="63"/>
      <c r="MHC51" s="63"/>
      <c r="MHD51" s="63"/>
      <c r="MHE51" s="63"/>
      <c r="MHF51" s="63"/>
      <c r="MHG51" s="63"/>
      <c r="MHH51" s="63"/>
      <c r="MHI51" s="63"/>
      <c r="MHJ51" s="63"/>
      <c r="MHK51" s="63"/>
      <c r="MHL51" s="63"/>
      <c r="MHM51" s="63"/>
      <c r="MHN51" s="63"/>
      <c r="MHO51" s="63"/>
      <c r="MHP51" s="63"/>
      <c r="MHQ51" s="63"/>
      <c r="MHR51" s="63"/>
      <c r="MHS51" s="63"/>
      <c r="MHT51" s="63"/>
      <c r="MHU51" s="63"/>
      <c r="MHV51" s="63"/>
      <c r="MHW51" s="63"/>
      <c r="MHX51" s="63"/>
      <c r="MHY51" s="63"/>
      <c r="MHZ51" s="63"/>
      <c r="MIA51" s="63"/>
      <c r="MIB51" s="63"/>
      <c r="MIC51" s="63"/>
      <c r="MID51" s="63"/>
      <c r="MIE51" s="63"/>
      <c r="MIF51" s="63"/>
      <c r="MIG51" s="63"/>
      <c r="MIH51" s="63"/>
      <c r="MII51" s="63"/>
      <c r="MIJ51" s="63"/>
      <c r="MIK51" s="63"/>
      <c r="MIL51" s="63"/>
      <c r="MIM51" s="63"/>
      <c r="MIN51" s="63"/>
      <c r="MIO51" s="63"/>
      <c r="MIP51" s="63"/>
      <c r="MIQ51" s="63"/>
      <c r="MIR51" s="63"/>
      <c r="MIS51" s="63"/>
      <c r="MIT51" s="63"/>
      <c r="MIU51" s="63"/>
      <c r="MIV51" s="63"/>
      <c r="MIW51" s="63"/>
      <c r="MIX51" s="63"/>
      <c r="MIY51" s="63"/>
      <c r="MIZ51" s="63"/>
      <c r="MJA51" s="63"/>
      <c r="MJB51" s="63"/>
      <c r="MJC51" s="63"/>
      <c r="MJD51" s="63"/>
      <c r="MJE51" s="63"/>
      <c r="MJF51" s="63"/>
      <c r="MJG51" s="63"/>
      <c r="MJH51" s="63"/>
      <c r="MJI51" s="63"/>
      <c r="MJJ51" s="63"/>
      <c r="MJK51" s="63"/>
      <c r="MJL51" s="63"/>
      <c r="MJM51" s="63"/>
      <c r="MJN51" s="63"/>
      <c r="MJO51" s="63"/>
      <c r="MJP51" s="63"/>
      <c r="MJQ51" s="63"/>
      <c r="MJR51" s="63"/>
      <c r="MJS51" s="63"/>
      <c r="MJT51" s="63"/>
      <c r="MJU51" s="63"/>
      <c r="MJV51" s="63"/>
      <c r="MJW51" s="63"/>
      <c r="MJX51" s="63"/>
      <c r="MJY51" s="63"/>
      <c r="MJZ51" s="63"/>
      <c r="MKA51" s="63"/>
      <c r="MKB51" s="63"/>
      <c r="MKC51" s="63"/>
      <c r="MKD51" s="63"/>
      <c r="MKE51" s="63"/>
      <c r="MKF51" s="63"/>
      <c r="MKG51" s="63"/>
      <c r="MKH51" s="63"/>
      <c r="MKI51" s="63"/>
      <c r="MKJ51" s="63"/>
      <c r="MKK51" s="63"/>
      <c r="MKL51" s="63"/>
      <c r="MKM51" s="63"/>
      <c r="MKN51" s="63"/>
      <c r="MKO51" s="63"/>
      <c r="MKP51" s="63"/>
      <c r="MKQ51" s="63"/>
      <c r="MKR51" s="63"/>
      <c r="MKS51" s="63"/>
      <c r="MKT51" s="63"/>
      <c r="MKU51" s="63"/>
      <c r="MKV51" s="63"/>
      <c r="MKW51" s="63"/>
      <c r="MKX51" s="63"/>
      <c r="MKY51" s="63"/>
      <c r="MKZ51" s="63"/>
      <c r="MLA51" s="63"/>
      <c r="MLB51" s="63"/>
      <c r="MLC51" s="63"/>
      <c r="MLD51" s="63"/>
      <c r="MLE51" s="63"/>
      <c r="MLF51" s="63"/>
      <c r="MLG51" s="63"/>
      <c r="MLH51" s="63"/>
      <c r="MLI51" s="63"/>
      <c r="MLJ51" s="63"/>
      <c r="MLK51" s="63"/>
      <c r="MLL51" s="63"/>
      <c r="MLM51" s="63"/>
      <c r="MLN51" s="63"/>
      <c r="MLO51" s="63"/>
      <c r="MLP51" s="63"/>
      <c r="MLQ51" s="63"/>
      <c r="MLR51" s="63"/>
      <c r="MLS51" s="63"/>
      <c r="MLT51" s="63"/>
      <c r="MLU51" s="63"/>
      <c r="MLV51" s="63"/>
      <c r="MLW51" s="63"/>
      <c r="MLX51" s="63"/>
      <c r="MLY51" s="63"/>
      <c r="MLZ51" s="63"/>
      <c r="MMA51" s="63"/>
      <c r="MMB51" s="63"/>
      <c r="MMC51" s="63"/>
      <c r="MMD51" s="63"/>
      <c r="MME51" s="63"/>
      <c r="MMF51" s="63"/>
      <c r="MMG51" s="63"/>
      <c r="MMH51" s="63"/>
      <c r="MMI51" s="63"/>
      <c r="MMJ51" s="63"/>
      <c r="MMK51" s="63"/>
      <c r="MML51" s="63"/>
      <c r="MMM51" s="63"/>
      <c r="MMN51" s="63"/>
      <c r="MMO51" s="63"/>
      <c r="MMP51" s="63"/>
      <c r="MMQ51" s="63"/>
      <c r="MMR51" s="63"/>
      <c r="MMS51" s="63"/>
      <c r="MMT51" s="63"/>
      <c r="MMU51" s="63"/>
      <c r="MMV51" s="63"/>
      <c r="MMW51" s="63"/>
      <c r="MMX51" s="63"/>
      <c r="MMY51" s="63"/>
      <c r="MMZ51" s="63"/>
      <c r="MNA51" s="63"/>
      <c r="MNB51" s="63"/>
      <c r="MNC51" s="63"/>
      <c r="MND51" s="63"/>
      <c r="MNE51" s="63"/>
      <c r="MNF51" s="63"/>
      <c r="MNG51" s="63"/>
      <c r="MNH51" s="63"/>
      <c r="MNI51" s="63"/>
      <c r="MNJ51" s="63"/>
      <c r="MNK51" s="63"/>
      <c r="MNL51" s="63"/>
      <c r="MNM51" s="63"/>
      <c r="MNN51" s="63"/>
      <c r="MNO51" s="63"/>
      <c r="MNP51" s="63"/>
      <c r="MNQ51" s="63"/>
      <c r="MNR51" s="63"/>
      <c r="MNS51" s="63"/>
      <c r="MNT51" s="63"/>
      <c r="MNU51" s="63"/>
      <c r="MNV51" s="63"/>
      <c r="MNW51" s="63"/>
      <c r="MNX51" s="63"/>
      <c r="MNY51" s="63"/>
      <c r="MNZ51" s="63"/>
      <c r="MOA51" s="63"/>
      <c r="MOB51" s="63"/>
      <c r="MOC51" s="63"/>
      <c r="MOD51" s="63"/>
      <c r="MOE51" s="63"/>
      <c r="MOF51" s="63"/>
      <c r="MOG51" s="63"/>
      <c r="MOH51" s="63"/>
      <c r="MOI51" s="63"/>
      <c r="MOJ51" s="63"/>
      <c r="MOK51" s="63"/>
      <c r="MOL51" s="63"/>
      <c r="MOM51" s="63"/>
      <c r="MON51" s="63"/>
      <c r="MOO51" s="63"/>
      <c r="MOP51" s="63"/>
      <c r="MOQ51" s="63"/>
      <c r="MOR51" s="63"/>
      <c r="MOS51" s="63"/>
      <c r="MOT51" s="63"/>
      <c r="MOU51" s="63"/>
      <c r="MOV51" s="63"/>
      <c r="MOW51" s="63"/>
      <c r="MOX51" s="63"/>
      <c r="MOY51" s="63"/>
      <c r="MOZ51" s="63"/>
      <c r="MPA51" s="63"/>
      <c r="MPB51" s="63"/>
      <c r="MPC51" s="63"/>
      <c r="MPD51" s="63"/>
      <c r="MPE51" s="63"/>
      <c r="MPF51" s="63"/>
      <c r="MPG51" s="63"/>
      <c r="MPH51" s="63"/>
      <c r="MPI51" s="63"/>
      <c r="MPJ51" s="63"/>
      <c r="MPK51" s="63"/>
      <c r="MPL51" s="63"/>
      <c r="MPM51" s="63"/>
      <c r="MPN51" s="63"/>
      <c r="MPO51" s="63"/>
      <c r="MPP51" s="63"/>
      <c r="MPQ51" s="63"/>
      <c r="MPR51" s="63"/>
      <c r="MPS51" s="63"/>
      <c r="MPT51" s="63"/>
      <c r="MPU51" s="63"/>
      <c r="MPV51" s="63"/>
      <c r="MPW51" s="63"/>
      <c r="MPX51" s="63"/>
      <c r="MPY51" s="63"/>
      <c r="MPZ51" s="63"/>
      <c r="MQA51" s="63"/>
      <c r="MQB51" s="63"/>
      <c r="MQC51" s="63"/>
      <c r="MQD51" s="63"/>
      <c r="MQE51" s="63"/>
      <c r="MQF51" s="63"/>
      <c r="MQG51" s="63"/>
      <c r="MQH51" s="63"/>
      <c r="MQI51" s="63"/>
      <c r="MQJ51" s="63"/>
      <c r="MQK51" s="63"/>
      <c r="MQL51" s="63"/>
      <c r="MQM51" s="63"/>
      <c r="MQN51" s="63"/>
      <c r="MQO51" s="63"/>
      <c r="MQP51" s="63"/>
      <c r="MQQ51" s="63"/>
      <c r="MQR51" s="63"/>
      <c r="MQS51" s="63"/>
      <c r="MQT51" s="63"/>
      <c r="MQU51" s="63"/>
      <c r="MQV51" s="63"/>
      <c r="MQW51" s="63"/>
      <c r="MQX51" s="63"/>
      <c r="MQY51" s="63"/>
      <c r="MQZ51" s="63"/>
      <c r="MRA51" s="63"/>
      <c r="MRB51" s="63"/>
      <c r="MRC51" s="63"/>
      <c r="MRD51" s="63"/>
      <c r="MRE51" s="63"/>
      <c r="MRF51" s="63"/>
      <c r="MRG51" s="63"/>
      <c r="MRH51" s="63"/>
      <c r="MRI51" s="63"/>
      <c r="MRJ51" s="63"/>
      <c r="MRK51" s="63"/>
      <c r="MRL51" s="63"/>
      <c r="MRM51" s="63"/>
      <c r="MRN51" s="63"/>
      <c r="MRO51" s="63"/>
      <c r="MRP51" s="63"/>
      <c r="MRQ51" s="63"/>
      <c r="MRR51" s="63"/>
      <c r="MRS51" s="63"/>
      <c r="MRT51" s="63"/>
      <c r="MRU51" s="63"/>
      <c r="MRV51" s="63"/>
      <c r="MRW51" s="63"/>
      <c r="MRX51" s="63"/>
      <c r="MRY51" s="63"/>
      <c r="MRZ51" s="63"/>
      <c r="MSA51" s="63"/>
      <c r="MSB51" s="63"/>
      <c r="MSC51" s="63"/>
      <c r="MSD51" s="63"/>
      <c r="MSE51" s="63"/>
      <c r="MSF51" s="63"/>
      <c r="MSG51" s="63"/>
      <c r="MSH51" s="63"/>
      <c r="MSI51" s="63"/>
      <c r="MSJ51" s="63"/>
      <c r="MSK51" s="63"/>
      <c r="MSL51" s="63"/>
      <c r="MSM51" s="63"/>
      <c r="MSN51" s="63"/>
      <c r="MSO51" s="63"/>
      <c r="MSP51" s="63"/>
      <c r="MSQ51" s="63"/>
      <c r="MSR51" s="63"/>
      <c r="MSS51" s="63"/>
      <c r="MST51" s="63"/>
      <c r="MSU51" s="63"/>
      <c r="MSV51" s="63"/>
      <c r="MSW51" s="63"/>
      <c r="MSX51" s="63"/>
      <c r="MSY51" s="63"/>
      <c r="MSZ51" s="63"/>
      <c r="MTA51" s="63"/>
      <c r="MTB51" s="63"/>
      <c r="MTC51" s="63"/>
      <c r="MTD51" s="63"/>
      <c r="MTE51" s="63"/>
      <c r="MTF51" s="63"/>
      <c r="MTG51" s="63"/>
      <c r="MTH51" s="63"/>
      <c r="MTI51" s="63"/>
      <c r="MTJ51" s="63"/>
      <c r="MTK51" s="63"/>
      <c r="MTL51" s="63"/>
      <c r="MTM51" s="63"/>
      <c r="MTN51" s="63"/>
      <c r="MTO51" s="63"/>
      <c r="MTP51" s="63"/>
      <c r="MTQ51" s="63"/>
      <c r="MTR51" s="63"/>
      <c r="MTS51" s="63"/>
      <c r="MTT51" s="63"/>
      <c r="MTU51" s="63"/>
      <c r="MTV51" s="63"/>
      <c r="MTW51" s="63"/>
      <c r="MTX51" s="63"/>
      <c r="MTY51" s="63"/>
      <c r="MTZ51" s="63"/>
      <c r="MUA51" s="63"/>
      <c r="MUB51" s="63"/>
      <c r="MUC51" s="63"/>
      <c r="MUD51" s="63"/>
      <c r="MUE51" s="63"/>
      <c r="MUF51" s="63"/>
      <c r="MUG51" s="63"/>
      <c r="MUH51" s="63"/>
      <c r="MUI51" s="63"/>
      <c r="MUJ51" s="63"/>
      <c r="MUK51" s="63"/>
      <c r="MUL51" s="63"/>
      <c r="MUM51" s="63"/>
      <c r="MUN51" s="63"/>
      <c r="MUO51" s="63"/>
      <c r="MUP51" s="63"/>
      <c r="MUQ51" s="63"/>
      <c r="MUR51" s="63"/>
      <c r="MUS51" s="63"/>
      <c r="MUT51" s="63"/>
      <c r="MUU51" s="63"/>
      <c r="MUV51" s="63"/>
      <c r="MUW51" s="63"/>
      <c r="MUX51" s="63"/>
      <c r="MUY51" s="63"/>
      <c r="MUZ51" s="63"/>
      <c r="MVA51" s="63"/>
      <c r="MVB51" s="63"/>
      <c r="MVC51" s="63"/>
      <c r="MVD51" s="63"/>
      <c r="MVE51" s="63"/>
      <c r="MVF51" s="63"/>
      <c r="MVG51" s="63"/>
      <c r="MVH51" s="63"/>
      <c r="MVI51" s="63"/>
      <c r="MVJ51" s="63"/>
      <c r="MVK51" s="63"/>
      <c r="MVL51" s="63"/>
      <c r="MVM51" s="63"/>
      <c r="MVN51" s="63"/>
      <c r="MVO51" s="63"/>
      <c r="MVP51" s="63"/>
      <c r="MVQ51" s="63"/>
      <c r="MVR51" s="63"/>
      <c r="MVS51" s="63"/>
      <c r="MVT51" s="63"/>
      <c r="MVU51" s="63"/>
      <c r="MVV51" s="63"/>
      <c r="MVW51" s="63"/>
      <c r="MVX51" s="63"/>
      <c r="MVY51" s="63"/>
      <c r="MVZ51" s="63"/>
      <c r="MWA51" s="63"/>
      <c r="MWB51" s="63"/>
      <c r="MWC51" s="63"/>
      <c r="MWD51" s="63"/>
      <c r="MWE51" s="63"/>
      <c r="MWF51" s="63"/>
      <c r="MWG51" s="63"/>
      <c r="MWH51" s="63"/>
      <c r="MWI51" s="63"/>
      <c r="MWJ51" s="63"/>
      <c r="MWK51" s="63"/>
      <c r="MWL51" s="63"/>
      <c r="MWM51" s="63"/>
      <c r="MWN51" s="63"/>
      <c r="MWO51" s="63"/>
      <c r="MWP51" s="63"/>
      <c r="MWQ51" s="63"/>
      <c r="MWR51" s="63"/>
      <c r="MWS51" s="63"/>
      <c r="MWT51" s="63"/>
      <c r="MWU51" s="63"/>
      <c r="MWV51" s="63"/>
      <c r="MWW51" s="63"/>
      <c r="MWX51" s="63"/>
      <c r="MWY51" s="63"/>
      <c r="MWZ51" s="63"/>
      <c r="MXA51" s="63"/>
      <c r="MXB51" s="63"/>
      <c r="MXC51" s="63"/>
      <c r="MXD51" s="63"/>
      <c r="MXE51" s="63"/>
      <c r="MXF51" s="63"/>
      <c r="MXG51" s="63"/>
      <c r="MXH51" s="63"/>
      <c r="MXI51" s="63"/>
      <c r="MXJ51" s="63"/>
      <c r="MXK51" s="63"/>
      <c r="MXL51" s="63"/>
      <c r="MXM51" s="63"/>
      <c r="MXN51" s="63"/>
      <c r="MXO51" s="63"/>
      <c r="MXP51" s="63"/>
      <c r="MXQ51" s="63"/>
      <c r="MXR51" s="63"/>
      <c r="MXS51" s="63"/>
      <c r="MXT51" s="63"/>
      <c r="MXU51" s="63"/>
      <c r="MXV51" s="63"/>
      <c r="MXW51" s="63"/>
      <c r="MXX51" s="63"/>
      <c r="MXY51" s="63"/>
      <c r="MXZ51" s="63"/>
      <c r="MYA51" s="63"/>
      <c r="MYB51" s="63"/>
      <c r="MYC51" s="63"/>
      <c r="MYD51" s="63"/>
      <c r="MYE51" s="63"/>
      <c r="MYF51" s="63"/>
      <c r="MYG51" s="63"/>
      <c r="MYH51" s="63"/>
      <c r="MYI51" s="63"/>
      <c r="MYJ51" s="63"/>
      <c r="MYK51" s="63"/>
      <c r="MYL51" s="63"/>
      <c r="MYM51" s="63"/>
      <c r="MYN51" s="63"/>
      <c r="MYO51" s="63"/>
      <c r="MYP51" s="63"/>
      <c r="MYQ51" s="63"/>
      <c r="MYR51" s="63"/>
      <c r="MYS51" s="63"/>
      <c r="MYT51" s="63"/>
      <c r="MYU51" s="63"/>
      <c r="MYV51" s="63"/>
      <c r="MYW51" s="63"/>
      <c r="MYX51" s="63"/>
      <c r="MYY51" s="63"/>
      <c r="MYZ51" s="63"/>
      <c r="MZA51" s="63"/>
      <c r="MZB51" s="63"/>
      <c r="MZC51" s="63"/>
      <c r="MZD51" s="63"/>
      <c r="MZE51" s="63"/>
      <c r="MZF51" s="63"/>
      <c r="MZG51" s="63"/>
      <c r="MZH51" s="63"/>
      <c r="MZI51" s="63"/>
      <c r="MZJ51" s="63"/>
      <c r="MZK51" s="63"/>
      <c r="MZL51" s="63"/>
      <c r="MZM51" s="63"/>
      <c r="MZN51" s="63"/>
      <c r="MZO51" s="63"/>
      <c r="MZP51" s="63"/>
      <c r="MZQ51" s="63"/>
      <c r="MZR51" s="63"/>
      <c r="MZS51" s="63"/>
      <c r="MZT51" s="63"/>
      <c r="MZU51" s="63"/>
      <c r="MZV51" s="63"/>
      <c r="MZW51" s="63"/>
      <c r="MZX51" s="63"/>
      <c r="MZY51" s="63"/>
      <c r="MZZ51" s="63"/>
      <c r="NAA51" s="63"/>
      <c r="NAB51" s="63"/>
      <c r="NAC51" s="63"/>
      <c r="NAD51" s="63"/>
      <c r="NAE51" s="63"/>
      <c r="NAF51" s="63"/>
      <c r="NAG51" s="63"/>
      <c r="NAH51" s="63"/>
      <c r="NAI51" s="63"/>
      <c r="NAJ51" s="63"/>
      <c r="NAK51" s="63"/>
      <c r="NAL51" s="63"/>
      <c r="NAM51" s="63"/>
      <c r="NAN51" s="63"/>
      <c r="NAO51" s="63"/>
      <c r="NAP51" s="63"/>
      <c r="NAQ51" s="63"/>
      <c r="NAR51" s="63"/>
      <c r="NAS51" s="63"/>
      <c r="NAT51" s="63"/>
      <c r="NAU51" s="63"/>
      <c r="NAV51" s="63"/>
      <c r="NAW51" s="63"/>
      <c r="NAX51" s="63"/>
      <c r="NAY51" s="63"/>
      <c r="NAZ51" s="63"/>
      <c r="NBA51" s="63"/>
      <c r="NBB51" s="63"/>
      <c r="NBC51" s="63"/>
      <c r="NBD51" s="63"/>
      <c r="NBE51" s="63"/>
      <c r="NBF51" s="63"/>
      <c r="NBG51" s="63"/>
      <c r="NBH51" s="63"/>
      <c r="NBI51" s="63"/>
      <c r="NBJ51" s="63"/>
      <c r="NBK51" s="63"/>
      <c r="NBL51" s="63"/>
      <c r="NBM51" s="63"/>
      <c r="NBN51" s="63"/>
      <c r="NBO51" s="63"/>
      <c r="NBP51" s="63"/>
      <c r="NBQ51" s="63"/>
      <c r="NBR51" s="63"/>
      <c r="NBS51" s="63"/>
      <c r="NBT51" s="63"/>
      <c r="NBU51" s="63"/>
      <c r="NBV51" s="63"/>
      <c r="NBW51" s="63"/>
      <c r="NBX51" s="63"/>
      <c r="NBY51" s="63"/>
      <c r="NBZ51" s="63"/>
      <c r="NCA51" s="63"/>
      <c r="NCB51" s="63"/>
      <c r="NCC51" s="63"/>
      <c r="NCD51" s="63"/>
      <c r="NCE51" s="63"/>
      <c r="NCF51" s="63"/>
      <c r="NCG51" s="63"/>
      <c r="NCH51" s="63"/>
      <c r="NCI51" s="63"/>
      <c r="NCJ51" s="63"/>
      <c r="NCK51" s="63"/>
      <c r="NCL51" s="63"/>
      <c r="NCM51" s="63"/>
      <c r="NCN51" s="63"/>
      <c r="NCO51" s="63"/>
      <c r="NCP51" s="63"/>
      <c r="NCQ51" s="63"/>
      <c r="NCR51" s="63"/>
      <c r="NCS51" s="63"/>
      <c r="NCT51" s="63"/>
      <c r="NCU51" s="63"/>
      <c r="NCV51" s="63"/>
      <c r="NCW51" s="63"/>
      <c r="NCX51" s="63"/>
      <c r="NCY51" s="63"/>
      <c r="NCZ51" s="63"/>
      <c r="NDA51" s="63"/>
      <c r="NDB51" s="63"/>
      <c r="NDC51" s="63"/>
      <c r="NDD51" s="63"/>
      <c r="NDE51" s="63"/>
      <c r="NDF51" s="63"/>
      <c r="NDG51" s="63"/>
      <c r="NDH51" s="63"/>
      <c r="NDI51" s="63"/>
      <c r="NDJ51" s="63"/>
      <c r="NDK51" s="63"/>
      <c r="NDL51" s="63"/>
      <c r="NDM51" s="63"/>
      <c r="NDN51" s="63"/>
      <c r="NDO51" s="63"/>
      <c r="NDP51" s="63"/>
      <c r="NDQ51" s="63"/>
      <c r="NDR51" s="63"/>
      <c r="NDS51" s="63"/>
      <c r="NDT51" s="63"/>
      <c r="NDU51" s="63"/>
      <c r="NDV51" s="63"/>
      <c r="NDW51" s="63"/>
      <c r="NDX51" s="63"/>
      <c r="NDY51" s="63"/>
      <c r="NDZ51" s="63"/>
      <c r="NEA51" s="63"/>
      <c r="NEB51" s="63"/>
      <c r="NEC51" s="63"/>
      <c r="NED51" s="63"/>
      <c r="NEE51" s="63"/>
      <c r="NEF51" s="63"/>
      <c r="NEG51" s="63"/>
      <c r="NEH51" s="63"/>
      <c r="NEI51" s="63"/>
      <c r="NEJ51" s="63"/>
      <c r="NEK51" s="63"/>
      <c r="NEL51" s="63"/>
      <c r="NEM51" s="63"/>
      <c r="NEN51" s="63"/>
      <c r="NEO51" s="63"/>
      <c r="NEP51" s="63"/>
      <c r="NEQ51" s="63"/>
      <c r="NER51" s="63"/>
      <c r="NES51" s="63"/>
      <c r="NET51" s="63"/>
      <c r="NEU51" s="63"/>
      <c r="NEV51" s="63"/>
      <c r="NEW51" s="63"/>
      <c r="NEX51" s="63"/>
      <c r="NEY51" s="63"/>
      <c r="NEZ51" s="63"/>
      <c r="NFA51" s="63"/>
      <c r="NFB51" s="63"/>
      <c r="NFC51" s="63"/>
      <c r="NFD51" s="63"/>
      <c r="NFE51" s="63"/>
      <c r="NFF51" s="63"/>
      <c r="NFG51" s="63"/>
      <c r="NFH51" s="63"/>
      <c r="NFI51" s="63"/>
      <c r="NFJ51" s="63"/>
      <c r="NFK51" s="63"/>
      <c r="NFL51" s="63"/>
      <c r="NFM51" s="63"/>
      <c r="NFN51" s="63"/>
      <c r="NFO51" s="63"/>
      <c r="NFP51" s="63"/>
      <c r="NFQ51" s="63"/>
      <c r="NFR51" s="63"/>
      <c r="NFS51" s="63"/>
      <c r="NFT51" s="63"/>
      <c r="NFU51" s="63"/>
      <c r="NFV51" s="63"/>
      <c r="NFW51" s="63"/>
      <c r="NFX51" s="63"/>
      <c r="NFY51" s="63"/>
      <c r="NFZ51" s="63"/>
      <c r="NGA51" s="63"/>
      <c r="NGB51" s="63"/>
      <c r="NGC51" s="63"/>
      <c r="NGD51" s="63"/>
      <c r="NGE51" s="63"/>
      <c r="NGF51" s="63"/>
      <c r="NGG51" s="63"/>
      <c r="NGH51" s="63"/>
      <c r="NGI51" s="63"/>
      <c r="NGJ51" s="63"/>
      <c r="NGK51" s="63"/>
      <c r="NGL51" s="63"/>
      <c r="NGM51" s="63"/>
      <c r="NGN51" s="63"/>
      <c r="NGO51" s="63"/>
      <c r="NGP51" s="63"/>
      <c r="NGQ51" s="63"/>
      <c r="NGR51" s="63"/>
      <c r="NGS51" s="63"/>
      <c r="NGT51" s="63"/>
      <c r="NGU51" s="63"/>
      <c r="NGV51" s="63"/>
      <c r="NGW51" s="63"/>
      <c r="NGX51" s="63"/>
      <c r="NGY51" s="63"/>
      <c r="NGZ51" s="63"/>
      <c r="NHA51" s="63"/>
      <c r="NHB51" s="63"/>
      <c r="NHC51" s="63"/>
      <c r="NHD51" s="63"/>
      <c r="NHE51" s="63"/>
      <c r="NHF51" s="63"/>
      <c r="NHG51" s="63"/>
      <c r="NHH51" s="63"/>
      <c r="NHI51" s="63"/>
      <c r="NHJ51" s="63"/>
      <c r="NHK51" s="63"/>
      <c r="NHL51" s="63"/>
      <c r="NHM51" s="63"/>
      <c r="NHN51" s="63"/>
      <c r="NHO51" s="63"/>
      <c r="NHP51" s="63"/>
      <c r="NHQ51" s="63"/>
      <c r="NHR51" s="63"/>
      <c r="NHS51" s="63"/>
      <c r="NHT51" s="63"/>
      <c r="NHU51" s="63"/>
      <c r="NHV51" s="63"/>
      <c r="NHW51" s="63"/>
      <c r="NHX51" s="63"/>
      <c r="NHY51" s="63"/>
      <c r="NHZ51" s="63"/>
      <c r="NIA51" s="63"/>
      <c r="NIB51" s="63"/>
      <c r="NIC51" s="63"/>
      <c r="NID51" s="63"/>
      <c r="NIE51" s="63"/>
      <c r="NIF51" s="63"/>
      <c r="NIG51" s="63"/>
      <c r="NIH51" s="63"/>
      <c r="NII51" s="63"/>
      <c r="NIJ51" s="63"/>
      <c r="NIK51" s="63"/>
      <c r="NIL51" s="63"/>
      <c r="NIM51" s="63"/>
      <c r="NIN51" s="63"/>
      <c r="NIO51" s="63"/>
      <c r="NIP51" s="63"/>
      <c r="NIQ51" s="63"/>
      <c r="NIR51" s="63"/>
      <c r="NIS51" s="63"/>
      <c r="NIT51" s="63"/>
      <c r="NIU51" s="63"/>
      <c r="NIV51" s="63"/>
      <c r="NIW51" s="63"/>
      <c r="NIX51" s="63"/>
      <c r="NIY51" s="63"/>
      <c r="NIZ51" s="63"/>
      <c r="NJA51" s="63"/>
      <c r="NJB51" s="63"/>
      <c r="NJC51" s="63"/>
      <c r="NJD51" s="63"/>
      <c r="NJE51" s="63"/>
      <c r="NJF51" s="63"/>
      <c r="NJG51" s="63"/>
      <c r="NJH51" s="63"/>
      <c r="NJI51" s="63"/>
      <c r="NJJ51" s="63"/>
      <c r="NJK51" s="63"/>
      <c r="NJL51" s="63"/>
      <c r="NJM51" s="63"/>
      <c r="NJN51" s="63"/>
      <c r="NJO51" s="63"/>
      <c r="NJP51" s="63"/>
      <c r="NJQ51" s="63"/>
      <c r="NJR51" s="63"/>
      <c r="NJS51" s="63"/>
      <c r="NJT51" s="63"/>
      <c r="NJU51" s="63"/>
      <c r="NJV51" s="63"/>
      <c r="NJW51" s="63"/>
      <c r="NJX51" s="63"/>
      <c r="NJY51" s="63"/>
      <c r="NJZ51" s="63"/>
      <c r="NKA51" s="63"/>
      <c r="NKB51" s="63"/>
      <c r="NKC51" s="63"/>
      <c r="NKD51" s="63"/>
      <c r="NKE51" s="63"/>
      <c r="NKF51" s="63"/>
      <c r="NKG51" s="63"/>
      <c r="NKH51" s="63"/>
      <c r="NKI51" s="63"/>
      <c r="NKJ51" s="63"/>
      <c r="NKK51" s="63"/>
      <c r="NKL51" s="63"/>
      <c r="NKM51" s="63"/>
      <c r="NKN51" s="63"/>
      <c r="NKO51" s="63"/>
      <c r="NKP51" s="63"/>
      <c r="NKQ51" s="63"/>
      <c r="NKR51" s="63"/>
      <c r="NKS51" s="63"/>
      <c r="NKT51" s="63"/>
      <c r="NKU51" s="63"/>
      <c r="NKV51" s="63"/>
      <c r="NKW51" s="63"/>
      <c r="NKX51" s="63"/>
      <c r="NKY51" s="63"/>
      <c r="NKZ51" s="63"/>
      <c r="NLA51" s="63"/>
      <c r="NLB51" s="63"/>
      <c r="NLC51" s="63"/>
      <c r="NLD51" s="63"/>
      <c r="NLE51" s="63"/>
      <c r="NLF51" s="63"/>
      <c r="NLG51" s="63"/>
      <c r="NLH51" s="63"/>
      <c r="NLI51" s="63"/>
      <c r="NLJ51" s="63"/>
      <c r="NLK51" s="63"/>
      <c r="NLL51" s="63"/>
      <c r="NLM51" s="63"/>
      <c r="NLN51" s="63"/>
      <c r="NLO51" s="63"/>
      <c r="NLP51" s="63"/>
      <c r="NLQ51" s="63"/>
      <c r="NLR51" s="63"/>
      <c r="NLS51" s="63"/>
      <c r="NLT51" s="63"/>
      <c r="NLU51" s="63"/>
      <c r="NLV51" s="63"/>
      <c r="NLW51" s="63"/>
      <c r="NLX51" s="63"/>
      <c r="NLY51" s="63"/>
      <c r="NLZ51" s="63"/>
      <c r="NMA51" s="63"/>
      <c r="NMB51" s="63"/>
      <c r="NMC51" s="63"/>
      <c r="NMD51" s="63"/>
      <c r="NME51" s="63"/>
      <c r="NMF51" s="63"/>
      <c r="NMG51" s="63"/>
      <c r="NMH51" s="63"/>
      <c r="NMI51" s="63"/>
      <c r="NMJ51" s="63"/>
      <c r="NMK51" s="63"/>
      <c r="NML51" s="63"/>
      <c r="NMM51" s="63"/>
      <c r="NMN51" s="63"/>
      <c r="NMO51" s="63"/>
      <c r="NMP51" s="63"/>
      <c r="NMQ51" s="63"/>
      <c r="NMR51" s="63"/>
      <c r="NMS51" s="63"/>
      <c r="NMT51" s="63"/>
      <c r="NMU51" s="63"/>
      <c r="NMV51" s="63"/>
      <c r="NMW51" s="63"/>
      <c r="NMX51" s="63"/>
      <c r="NMY51" s="63"/>
      <c r="NMZ51" s="63"/>
      <c r="NNA51" s="63"/>
      <c r="NNB51" s="63"/>
      <c r="NNC51" s="63"/>
      <c r="NND51" s="63"/>
      <c r="NNE51" s="63"/>
      <c r="NNF51" s="63"/>
      <c r="NNG51" s="63"/>
      <c r="NNH51" s="63"/>
      <c r="NNI51" s="63"/>
      <c r="NNJ51" s="63"/>
      <c r="NNK51" s="63"/>
      <c r="NNL51" s="63"/>
      <c r="NNM51" s="63"/>
      <c r="NNN51" s="63"/>
      <c r="NNO51" s="63"/>
      <c r="NNP51" s="63"/>
      <c r="NNQ51" s="63"/>
      <c r="NNR51" s="63"/>
      <c r="NNS51" s="63"/>
      <c r="NNT51" s="63"/>
      <c r="NNU51" s="63"/>
      <c r="NNV51" s="63"/>
      <c r="NNW51" s="63"/>
      <c r="NNX51" s="63"/>
      <c r="NNY51" s="63"/>
      <c r="NNZ51" s="63"/>
      <c r="NOA51" s="63"/>
      <c r="NOB51" s="63"/>
      <c r="NOC51" s="63"/>
      <c r="NOD51" s="63"/>
      <c r="NOE51" s="63"/>
      <c r="NOF51" s="63"/>
      <c r="NOG51" s="63"/>
      <c r="NOH51" s="63"/>
      <c r="NOI51" s="63"/>
      <c r="NOJ51" s="63"/>
      <c r="NOK51" s="63"/>
      <c r="NOL51" s="63"/>
      <c r="NOM51" s="63"/>
      <c r="NON51" s="63"/>
      <c r="NOO51" s="63"/>
      <c r="NOP51" s="63"/>
      <c r="NOQ51" s="63"/>
      <c r="NOR51" s="63"/>
      <c r="NOS51" s="63"/>
      <c r="NOT51" s="63"/>
      <c r="NOU51" s="63"/>
      <c r="NOV51" s="63"/>
      <c r="NOW51" s="63"/>
      <c r="NOX51" s="63"/>
      <c r="NOY51" s="63"/>
      <c r="NOZ51" s="63"/>
      <c r="NPA51" s="63"/>
      <c r="NPB51" s="63"/>
      <c r="NPC51" s="63"/>
      <c r="NPD51" s="63"/>
      <c r="NPE51" s="63"/>
      <c r="NPF51" s="63"/>
      <c r="NPG51" s="63"/>
      <c r="NPH51" s="63"/>
      <c r="NPI51" s="63"/>
      <c r="NPJ51" s="63"/>
      <c r="NPK51" s="63"/>
      <c r="NPL51" s="63"/>
      <c r="NPM51" s="63"/>
      <c r="NPN51" s="63"/>
      <c r="NPO51" s="63"/>
      <c r="NPP51" s="63"/>
      <c r="NPQ51" s="63"/>
      <c r="NPR51" s="63"/>
      <c r="NPS51" s="63"/>
      <c r="NPT51" s="63"/>
      <c r="NPU51" s="63"/>
      <c r="NPV51" s="63"/>
      <c r="NPW51" s="63"/>
      <c r="NPX51" s="63"/>
      <c r="NPY51" s="63"/>
      <c r="NPZ51" s="63"/>
      <c r="NQA51" s="63"/>
      <c r="NQB51" s="63"/>
      <c r="NQC51" s="63"/>
      <c r="NQD51" s="63"/>
      <c r="NQE51" s="63"/>
      <c r="NQF51" s="63"/>
      <c r="NQG51" s="63"/>
      <c r="NQH51" s="63"/>
      <c r="NQI51" s="63"/>
      <c r="NQJ51" s="63"/>
      <c r="NQK51" s="63"/>
      <c r="NQL51" s="63"/>
      <c r="NQM51" s="63"/>
      <c r="NQN51" s="63"/>
      <c r="NQO51" s="63"/>
      <c r="NQP51" s="63"/>
      <c r="NQQ51" s="63"/>
      <c r="NQR51" s="63"/>
      <c r="NQS51" s="63"/>
      <c r="NQT51" s="63"/>
      <c r="NQU51" s="63"/>
      <c r="NQV51" s="63"/>
      <c r="NQW51" s="63"/>
      <c r="NQX51" s="63"/>
      <c r="NQY51" s="63"/>
      <c r="NQZ51" s="63"/>
      <c r="NRA51" s="63"/>
      <c r="NRB51" s="63"/>
      <c r="NRC51" s="63"/>
      <c r="NRD51" s="63"/>
      <c r="NRE51" s="63"/>
      <c r="NRF51" s="63"/>
      <c r="NRG51" s="63"/>
      <c r="NRH51" s="63"/>
      <c r="NRI51" s="63"/>
      <c r="NRJ51" s="63"/>
      <c r="NRK51" s="63"/>
      <c r="NRL51" s="63"/>
      <c r="NRM51" s="63"/>
      <c r="NRN51" s="63"/>
      <c r="NRO51" s="63"/>
      <c r="NRP51" s="63"/>
      <c r="NRQ51" s="63"/>
      <c r="NRR51" s="63"/>
      <c r="NRS51" s="63"/>
      <c r="NRT51" s="63"/>
      <c r="NRU51" s="63"/>
      <c r="NRV51" s="63"/>
      <c r="NRW51" s="63"/>
      <c r="NRX51" s="63"/>
      <c r="NRY51" s="63"/>
      <c r="NRZ51" s="63"/>
      <c r="NSA51" s="63"/>
      <c r="NSB51" s="63"/>
      <c r="NSC51" s="63"/>
      <c r="NSD51" s="63"/>
      <c r="NSE51" s="63"/>
      <c r="NSF51" s="63"/>
      <c r="NSG51" s="63"/>
      <c r="NSH51" s="63"/>
      <c r="NSI51" s="63"/>
      <c r="NSJ51" s="63"/>
      <c r="NSK51" s="63"/>
      <c r="NSL51" s="63"/>
      <c r="NSM51" s="63"/>
      <c r="NSN51" s="63"/>
      <c r="NSO51" s="63"/>
      <c r="NSP51" s="63"/>
      <c r="NSQ51" s="63"/>
      <c r="NSR51" s="63"/>
      <c r="NSS51" s="63"/>
      <c r="NST51" s="63"/>
      <c r="NSU51" s="63"/>
      <c r="NSV51" s="63"/>
      <c r="NSW51" s="63"/>
      <c r="NSX51" s="63"/>
      <c r="NSY51" s="63"/>
      <c r="NSZ51" s="63"/>
      <c r="NTA51" s="63"/>
      <c r="NTB51" s="63"/>
      <c r="NTC51" s="63"/>
      <c r="NTD51" s="63"/>
      <c r="NTE51" s="63"/>
      <c r="NTF51" s="63"/>
      <c r="NTG51" s="63"/>
      <c r="NTH51" s="63"/>
      <c r="NTI51" s="63"/>
      <c r="NTJ51" s="63"/>
      <c r="NTK51" s="63"/>
      <c r="NTL51" s="63"/>
      <c r="NTM51" s="63"/>
      <c r="NTN51" s="63"/>
      <c r="NTO51" s="63"/>
      <c r="NTP51" s="63"/>
      <c r="NTQ51" s="63"/>
      <c r="NTR51" s="63"/>
      <c r="NTS51" s="63"/>
      <c r="NTT51" s="63"/>
      <c r="NTU51" s="63"/>
      <c r="NTV51" s="63"/>
      <c r="NTW51" s="63"/>
      <c r="NTX51" s="63"/>
      <c r="NTY51" s="63"/>
      <c r="NTZ51" s="63"/>
      <c r="NUA51" s="63"/>
      <c r="NUB51" s="63"/>
      <c r="NUC51" s="63"/>
      <c r="NUD51" s="63"/>
      <c r="NUE51" s="63"/>
      <c r="NUF51" s="63"/>
      <c r="NUG51" s="63"/>
      <c r="NUH51" s="63"/>
      <c r="NUI51" s="63"/>
      <c r="NUJ51" s="63"/>
      <c r="NUK51" s="63"/>
      <c r="NUL51" s="63"/>
      <c r="NUM51" s="63"/>
      <c r="NUN51" s="63"/>
      <c r="NUO51" s="63"/>
      <c r="NUP51" s="63"/>
      <c r="NUQ51" s="63"/>
      <c r="NUR51" s="63"/>
      <c r="NUS51" s="63"/>
      <c r="NUT51" s="63"/>
      <c r="NUU51" s="63"/>
      <c r="NUV51" s="63"/>
      <c r="NUW51" s="63"/>
      <c r="NUX51" s="63"/>
      <c r="NUY51" s="63"/>
      <c r="NUZ51" s="63"/>
      <c r="NVA51" s="63"/>
      <c r="NVB51" s="63"/>
      <c r="NVC51" s="63"/>
      <c r="NVD51" s="63"/>
      <c r="NVE51" s="63"/>
      <c r="NVF51" s="63"/>
      <c r="NVG51" s="63"/>
      <c r="NVH51" s="63"/>
      <c r="NVI51" s="63"/>
      <c r="NVJ51" s="63"/>
      <c r="NVK51" s="63"/>
      <c r="NVL51" s="63"/>
      <c r="NVM51" s="63"/>
      <c r="NVN51" s="63"/>
      <c r="NVO51" s="63"/>
      <c r="NVP51" s="63"/>
      <c r="NVQ51" s="63"/>
      <c r="NVR51" s="63"/>
      <c r="NVS51" s="63"/>
      <c r="NVT51" s="63"/>
      <c r="NVU51" s="63"/>
      <c r="NVV51" s="63"/>
      <c r="NVW51" s="63"/>
      <c r="NVX51" s="63"/>
      <c r="NVY51" s="63"/>
      <c r="NVZ51" s="63"/>
      <c r="NWA51" s="63"/>
      <c r="NWB51" s="63"/>
      <c r="NWC51" s="63"/>
      <c r="NWD51" s="63"/>
      <c r="NWE51" s="63"/>
      <c r="NWF51" s="63"/>
      <c r="NWG51" s="63"/>
      <c r="NWH51" s="63"/>
      <c r="NWI51" s="63"/>
      <c r="NWJ51" s="63"/>
      <c r="NWK51" s="63"/>
      <c r="NWL51" s="63"/>
      <c r="NWM51" s="63"/>
      <c r="NWN51" s="63"/>
      <c r="NWO51" s="63"/>
      <c r="NWP51" s="63"/>
      <c r="NWQ51" s="63"/>
      <c r="NWR51" s="63"/>
      <c r="NWS51" s="63"/>
      <c r="NWT51" s="63"/>
      <c r="NWU51" s="63"/>
      <c r="NWV51" s="63"/>
      <c r="NWW51" s="63"/>
      <c r="NWX51" s="63"/>
      <c r="NWY51" s="63"/>
      <c r="NWZ51" s="63"/>
      <c r="NXA51" s="63"/>
      <c r="NXB51" s="63"/>
      <c r="NXC51" s="63"/>
      <c r="NXD51" s="63"/>
      <c r="NXE51" s="63"/>
      <c r="NXF51" s="63"/>
      <c r="NXG51" s="63"/>
      <c r="NXH51" s="63"/>
      <c r="NXI51" s="63"/>
      <c r="NXJ51" s="63"/>
      <c r="NXK51" s="63"/>
      <c r="NXL51" s="63"/>
      <c r="NXM51" s="63"/>
      <c r="NXN51" s="63"/>
      <c r="NXO51" s="63"/>
      <c r="NXP51" s="63"/>
      <c r="NXQ51" s="63"/>
      <c r="NXR51" s="63"/>
      <c r="NXS51" s="63"/>
      <c r="NXT51" s="63"/>
      <c r="NXU51" s="63"/>
      <c r="NXV51" s="63"/>
      <c r="NXW51" s="63"/>
      <c r="NXX51" s="63"/>
      <c r="NXY51" s="63"/>
      <c r="NXZ51" s="63"/>
      <c r="NYA51" s="63"/>
      <c r="NYB51" s="63"/>
      <c r="NYC51" s="63"/>
      <c r="NYD51" s="63"/>
      <c r="NYE51" s="63"/>
      <c r="NYF51" s="63"/>
      <c r="NYG51" s="63"/>
      <c r="NYH51" s="63"/>
      <c r="NYI51" s="63"/>
      <c r="NYJ51" s="63"/>
      <c r="NYK51" s="63"/>
      <c r="NYL51" s="63"/>
      <c r="NYM51" s="63"/>
      <c r="NYN51" s="63"/>
      <c r="NYO51" s="63"/>
      <c r="NYP51" s="63"/>
      <c r="NYQ51" s="63"/>
      <c r="NYR51" s="63"/>
      <c r="NYS51" s="63"/>
      <c r="NYT51" s="63"/>
      <c r="NYU51" s="63"/>
      <c r="NYV51" s="63"/>
      <c r="NYW51" s="63"/>
      <c r="NYX51" s="63"/>
      <c r="NYY51" s="63"/>
      <c r="NYZ51" s="63"/>
      <c r="NZA51" s="63"/>
      <c r="NZB51" s="63"/>
      <c r="NZC51" s="63"/>
      <c r="NZD51" s="63"/>
      <c r="NZE51" s="63"/>
      <c r="NZF51" s="63"/>
      <c r="NZG51" s="63"/>
      <c r="NZH51" s="63"/>
      <c r="NZI51" s="63"/>
      <c r="NZJ51" s="63"/>
      <c r="NZK51" s="63"/>
      <c r="NZL51" s="63"/>
      <c r="NZM51" s="63"/>
      <c r="NZN51" s="63"/>
      <c r="NZO51" s="63"/>
      <c r="NZP51" s="63"/>
      <c r="NZQ51" s="63"/>
      <c r="NZR51" s="63"/>
      <c r="NZS51" s="63"/>
      <c r="NZT51" s="63"/>
      <c r="NZU51" s="63"/>
      <c r="NZV51" s="63"/>
      <c r="NZW51" s="63"/>
      <c r="NZX51" s="63"/>
      <c r="NZY51" s="63"/>
      <c r="NZZ51" s="63"/>
      <c r="OAA51" s="63"/>
      <c r="OAB51" s="63"/>
      <c r="OAC51" s="63"/>
      <c r="OAD51" s="63"/>
      <c r="OAE51" s="63"/>
      <c r="OAF51" s="63"/>
      <c r="OAG51" s="63"/>
      <c r="OAH51" s="63"/>
      <c r="OAI51" s="63"/>
      <c r="OAJ51" s="63"/>
      <c r="OAK51" s="63"/>
      <c r="OAL51" s="63"/>
      <c r="OAM51" s="63"/>
      <c r="OAN51" s="63"/>
      <c r="OAO51" s="63"/>
      <c r="OAP51" s="63"/>
      <c r="OAQ51" s="63"/>
      <c r="OAR51" s="63"/>
      <c r="OAS51" s="63"/>
      <c r="OAT51" s="63"/>
      <c r="OAU51" s="63"/>
      <c r="OAV51" s="63"/>
      <c r="OAW51" s="63"/>
      <c r="OAX51" s="63"/>
      <c r="OAY51" s="63"/>
      <c r="OAZ51" s="63"/>
      <c r="OBA51" s="63"/>
      <c r="OBB51" s="63"/>
      <c r="OBC51" s="63"/>
      <c r="OBD51" s="63"/>
      <c r="OBE51" s="63"/>
      <c r="OBF51" s="63"/>
      <c r="OBG51" s="63"/>
      <c r="OBH51" s="63"/>
      <c r="OBI51" s="63"/>
      <c r="OBJ51" s="63"/>
      <c r="OBK51" s="63"/>
      <c r="OBL51" s="63"/>
      <c r="OBM51" s="63"/>
      <c r="OBN51" s="63"/>
      <c r="OBO51" s="63"/>
      <c r="OBP51" s="63"/>
      <c r="OBQ51" s="63"/>
      <c r="OBR51" s="63"/>
      <c r="OBS51" s="63"/>
      <c r="OBT51" s="63"/>
      <c r="OBU51" s="63"/>
      <c r="OBV51" s="63"/>
      <c r="OBW51" s="63"/>
      <c r="OBX51" s="63"/>
      <c r="OBY51" s="63"/>
      <c r="OBZ51" s="63"/>
      <c r="OCA51" s="63"/>
      <c r="OCB51" s="63"/>
      <c r="OCC51" s="63"/>
      <c r="OCD51" s="63"/>
      <c r="OCE51" s="63"/>
      <c r="OCF51" s="63"/>
      <c r="OCG51" s="63"/>
      <c r="OCH51" s="63"/>
      <c r="OCI51" s="63"/>
      <c r="OCJ51" s="63"/>
      <c r="OCK51" s="63"/>
      <c r="OCL51" s="63"/>
      <c r="OCM51" s="63"/>
      <c r="OCN51" s="63"/>
      <c r="OCO51" s="63"/>
      <c r="OCP51" s="63"/>
      <c r="OCQ51" s="63"/>
      <c r="OCR51" s="63"/>
      <c r="OCS51" s="63"/>
      <c r="OCT51" s="63"/>
      <c r="OCU51" s="63"/>
      <c r="OCV51" s="63"/>
      <c r="OCW51" s="63"/>
      <c r="OCX51" s="63"/>
      <c r="OCY51" s="63"/>
      <c r="OCZ51" s="63"/>
      <c r="ODA51" s="63"/>
      <c r="ODB51" s="63"/>
      <c r="ODC51" s="63"/>
      <c r="ODD51" s="63"/>
      <c r="ODE51" s="63"/>
      <c r="ODF51" s="63"/>
      <c r="ODG51" s="63"/>
      <c r="ODH51" s="63"/>
      <c r="ODI51" s="63"/>
      <c r="ODJ51" s="63"/>
      <c r="ODK51" s="63"/>
      <c r="ODL51" s="63"/>
      <c r="ODM51" s="63"/>
      <c r="ODN51" s="63"/>
      <c r="ODO51" s="63"/>
      <c r="ODP51" s="63"/>
      <c r="ODQ51" s="63"/>
      <c r="ODR51" s="63"/>
      <c r="ODS51" s="63"/>
      <c r="ODT51" s="63"/>
      <c r="ODU51" s="63"/>
      <c r="ODV51" s="63"/>
      <c r="ODW51" s="63"/>
      <c r="ODX51" s="63"/>
      <c r="ODY51" s="63"/>
      <c r="ODZ51" s="63"/>
      <c r="OEA51" s="63"/>
      <c r="OEB51" s="63"/>
      <c r="OEC51" s="63"/>
      <c r="OED51" s="63"/>
      <c r="OEE51" s="63"/>
      <c r="OEF51" s="63"/>
      <c r="OEG51" s="63"/>
      <c r="OEH51" s="63"/>
      <c r="OEI51" s="63"/>
      <c r="OEJ51" s="63"/>
      <c r="OEK51" s="63"/>
      <c r="OEL51" s="63"/>
      <c r="OEM51" s="63"/>
      <c r="OEN51" s="63"/>
      <c r="OEO51" s="63"/>
      <c r="OEP51" s="63"/>
      <c r="OEQ51" s="63"/>
      <c r="OER51" s="63"/>
      <c r="OES51" s="63"/>
      <c r="OET51" s="63"/>
      <c r="OEU51" s="63"/>
      <c r="OEV51" s="63"/>
      <c r="OEW51" s="63"/>
      <c r="OEX51" s="63"/>
      <c r="OEY51" s="63"/>
      <c r="OEZ51" s="63"/>
      <c r="OFA51" s="63"/>
      <c r="OFB51" s="63"/>
      <c r="OFC51" s="63"/>
      <c r="OFD51" s="63"/>
      <c r="OFE51" s="63"/>
      <c r="OFF51" s="63"/>
      <c r="OFG51" s="63"/>
      <c r="OFH51" s="63"/>
      <c r="OFI51" s="63"/>
      <c r="OFJ51" s="63"/>
      <c r="OFK51" s="63"/>
      <c r="OFL51" s="63"/>
      <c r="OFM51" s="63"/>
      <c r="OFN51" s="63"/>
      <c r="OFO51" s="63"/>
      <c r="OFP51" s="63"/>
      <c r="OFQ51" s="63"/>
      <c r="OFR51" s="63"/>
      <c r="OFS51" s="63"/>
      <c r="OFT51" s="63"/>
      <c r="OFU51" s="63"/>
      <c r="OFV51" s="63"/>
      <c r="OFW51" s="63"/>
      <c r="OFX51" s="63"/>
      <c r="OFY51" s="63"/>
      <c r="OFZ51" s="63"/>
      <c r="OGA51" s="63"/>
      <c r="OGB51" s="63"/>
      <c r="OGC51" s="63"/>
      <c r="OGD51" s="63"/>
      <c r="OGE51" s="63"/>
      <c r="OGF51" s="63"/>
      <c r="OGG51" s="63"/>
      <c r="OGH51" s="63"/>
      <c r="OGI51" s="63"/>
      <c r="OGJ51" s="63"/>
      <c r="OGK51" s="63"/>
      <c r="OGL51" s="63"/>
      <c r="OGM51" s="63"/>
      <c r="OGN51" s="63"/>
      <c r="OGO51" s="63"/>
      <c r="OGP51" s="63"/>
      <c r="OGQ51" s="63"/>
      <c r="OGR51" s="63"/>
      <c r="OGS51" s="63"/>
      <c r="OGT51" s="63"/>
      <c r="OGU51" s="63"/>
      <c r="OGV51" s="63"/>
      <c r="OGW51" s="63"/>
      <c r="OGX51" s="63"/>
      <c r="OGY51" s="63"/>
      <c r="OGZ51" s="63"/>
      <c r="OHA51" s="63"/>
      <c r="OHB51" s="63"/>
      <c r="OHC51" s="63"/>
      <c r="OHD51" s="63"/>
      <c r="OHE51" s="63"/>
      <c r="OHF51" s="63"/>
      <c r="OHG51" s="63"/>
      <c r="OHH51" s="63"/>
      <c r="OHI51" s="63"/>
      <c r="OHJ51" s="63"/>
      <c r="OHK51" s="63"/>
      <c r="OHL51" s="63"/>
      <c r="OHM51" s="63"/>
      <c r="OHN51" s="63"/>
      <c r="OHO51" s="63"/>
      <c r="OHP51" s="63"/>
      <c r="OHQ51" s="63"/>
      <c r="OHR51" s="63"/>
      <c r="OHS51" s="63"/>
      <c r="OHT51" s="63"/>
      <c r="OHU51" s="63"/>
      <c r="OHV51" s="63"/>
      <c r="OHW51" s="63"/>
      <c r="OHX51" s="63"/>
      <c r="OHY51" s="63"/>
      <c r="OHZ51" s="63"/>
      <c r="OIA51" s="63"/>
      <c r="OIB51" s="63"/>
      <c r="OIC51" s="63"/>
      <c r="OID51" s="63"/>
      <c r="OIE51" s="63"/>
      <c r="OIF51" s="63"/>
      <c r="OIG51" s="63"/>
      <c r="OIH51" s="63"/>
      <c r="OII51" s="63"/>
      <c r="OIJ51" s="63"/>
      <c r="OIK51" s="63"/>
      <c r="OIL51" s="63"/>
      <c r="OIM51" s="63"/>
      <c r="OIN51" s="63"/>
      <c r="OIO51" s="63"/>
      <c r="OIP51" s="63"/>
      <c r="OIQ51" s="63"/>
      <c r="OIR51" s="63"/>
      <c r="OIS51" s="63"/>
      <c r="OIT51" s="63"/>
      <c r="OIU51" s="63"/>
      <c r="OIV51" s="63"/>
      <c r="OIW51" s="63"/>
      <c r="OIX51" s="63"/>
      <c r="OIY51" s="63"/>
      <c r="OIZ51" s="63"/>
      <c r="OJA51" s="63"/>
      <c r="OJB51" s="63"/>
      <c r="OJC51" s="63"/>
      <c r="OJD51" s="63"/>
      <c r="OJE51" s="63"/>
      <c r="OJF51" s="63"/>
      <c r="OJG51" s="63"/>
      <c r="OJH51" s="63"/>
      <c r="OJI51" s="63"/>
      <c r="OJJ51" s="63"/>
      <c r="OJK51" s="63"/>
      <c r="OJL51" s="63"/>
      <c r="OJM51" s="63"/>
      <c r="OJN51" s="63"/>
      <c r="OJO51" s="63"/>
      <c r="OJP51" s="63"/>
      <c r="OJQ51" s="63"/>
      <c r="OJR51" s="63"/>
      <c r="OJS51" s="63"/>
      <c r="OJT51" s="63"/>
      <c r="OJU51" s="63"/>
      <c r="OJV51" s="63"/>
      <c r="OJW51" s="63"/>
      <c r="OJX51" s="63"/>
      <c r="OJY51" s="63"/>
      <c r="OJZ51" s="63"/>
      <c r="OKA51" s="63"/>
      <c r="OKB51" s="63"/>
      <c r="OKC51" s="63"/>
      <c r="OKD51" s="63"/>
      <c r="OKE51" s="63"/>
      <c r="OKF51" s="63"/>
      <c r="OKG51" s="63"/>
      <c r="OKH51" s="63"/>
      <c r="OKI51" s="63"/>
      <c r="OKJ51" s="63"/>
      <c r="OKK51" s="63"/>
      <c r="OKL51" s="63"/>
      <c r="OKM51" s="63"/>
      <c r="OKN51" s="63"/>
      <c r="OKO51" s="63"/>
      <c r="OKP51" s="63"/>
      <c r="OKQ51" s="63"/>
      <c r="OKR51" s="63"/>
      <c r="OKS51" s="63"/>
      <c r="OKT51" s="63"/>
      <c r="OKU51" s="63"/>
      <c r="OKV51" s="63"/>
      <c r="OKW51" s="63"/>
      <c r="OKX51" s="63"/>
      <c r="OKY51" s="63"/>
      <c r="OKZ51" s="63"/>
      <c r="OLA51" s="63"/>
      <c r="OLB51" s="63"/>
      <c r="OLC51" s="63"/>
      <c r="OLD51" s="63"/>
      <c r="OLE51" s="63"/>
      <c r="OLF51" s="63"/>
      <c r="OLG51" s="63"/>
      <c r="OLH51" s="63"/>
      <c r="OLI51" s="63"/>
      <c r="OLJ51" s="63"/>
      <c r="OLK51" s="63"/>
      <c r="OLL51" s="63"/>
      <c r="OLM51" s="63"/>
      <c r="OLN51" s="63"/>
      <c r="OLO51" s="63"/>
      <c r="OLP51" s="63"/>
      <c r="OLQ51" s="63"/>
      <c r="OLR51" s="63"/>
      <c r="OLS51" s="63"/>
      <c r="OLT51" s="63"/>
      <c r="OLU51" s="63"/>
      <c r="OLV51" s="63"/>
      <c r="OLW51" s="63"/>
      <c r="OLX51" s="63"/>
      <c r="OLY51" s="63"/>
      <c r="OLZ51" s="63"/>
      <c r="OMA51" s="63"/>
      <c r="OMB51" s="63"/>
      <c r="OMC51" s="63"/>
      <c r="OMD51" s="63"/>
      <c r="OME51" s="63"/>
      <c r="OMF51" s="63"/>
      <c r="OMG51" s="63"/>
      <c r="OMH51" s="63"/>
      <c r="OMI51" s="63"/>
      <c r="OMJ51" s="63"/>
      <c r="OMK51" s="63"/>
      <c r="OML51" s="63"/>
      <c r="OMM51" s="63"/>
      <c r="OMN51" s="63"/>
      <c r="OMO51" s="63"/>
      <c r="OMP51" s="63"/>
      <c r="OMQ51" s="63"/>
      <c r="OMR51" s="63"/>
      <c r="OMS51" s="63"/>
      <c r="OMT51" s="63"/>
      <c r="OMU51" s="63"/>
      <c r="OMV51" s="63"/>
      <c r="OMW51" s="63"/>
      <c r="OMX51" s="63"/>
      <c r="OMY51" s="63"/>
      <c r="OMZ51" s="63"/>
      <c r="ONA51" s="63"/>
      <c r="ONB51" s="63"/>
      <c r="ONC51" s="63"/>
      <c r="OND51" s="63"/>
      <c r="ONE51" s="63"/>
      <c r="ONF51" s="63"/>
      <c r="ONG51" s="63"/>
      <c r="ONH51" s="63"/>
      <c r="ONI51" s="63"/>
      <c r="ONJ51" s="63"/>
      <c r="ONK51" s="63"/>
      <c r="ONL51" s="63"/>
      <c r="ONM51" s="63"/>
      <c r="ONN51" s="63"/>
      <c r="ONO51" s="63"/>
      <c r="ONP51" s="63"/>
      <c r="ONQ51" s="63"/>
      <c r="ONR51" s="63"/>
      <c r="ONS51" s="63"/>
      <c r="ONT51" s="63"/>
      <c r="ONU51" s="63"/>
      <c r="ONV51" s="63"/>
      <c r="ONW51" s="63"/>
      <c r="ONX51" s="63"/>
      <c r="ONY51" s="63"/>
      <c r="ONZ51" s="63"/>
      <c r="OOA51" s="63"/>
      <c r="OOB51" s="63"/>
      <c r="OOC51" s="63"/>
      <c r="OOD51" s="63"/>
      <c r="OOE51" s="63"/>
      <c r="OOF51" s="63"/>
      <c r="OOG51" s="63"/>
      <c r="OOH51" s="63"/>
      <c r="OOI51" s="63"/>
      <c r="OOJ51" s="63"/>
      <c r="OOK51" s="63"/>
      <c r="OOL51" s="63"/>
      <c r="OOM51" s="63"/>
      <c r="OON51" s="63"/>
      <c r="OOO51" s="63"/>
      <c r="OOP51" s="63"/>
      <c r="OOQ51" s="63"/>
      <c r="OOR51" s="63"/>
      <c r="OOS51" s="63"/>
      <c r="OOT51" s="63"/>
      <c r="OOU51" s="63"/>
      <c r="OOV51" s="63"/>
      <c r="OOW51" s="63"/>
      <c r="OOX51" s="63"/>
      <c r="OOY51" s="63"/>
      <c r="OOZ51" s="63"/>
      <c r="OPA51" s="63"/>
      <c r="OPB51" s="63"/>
      <c r="OPC51" s="63"/>
      <c r="OPD51" s="63"/>
      <c r="OPE51" s="63"/>
      <c r="OPF51" s="63"/>
      <c r="OPG51" s="63"/>
      <c r="OPH51" s="63"/>
      <c r="OPI51" s="63"/>
      <c r="OPJ51" s="63"/>
      <c r="OPK51" s="63"/>
      <c r="OPL51" s="63"/>
      <c r="OPM51" s="63"/>
      <c r="OPN51" s="63"/>
      <c r="OPO51" s="63"/>
      <c r="OPP51" s="63"/>
      <c r="OPQ51" s="63"/>
      <c r="OPR51" s="63"/>
      <c r="OPS51" s="63"/>
      <c r="OPT51" s="63"/>
      <c r="OPU51" s="63"/>
      <c r="OPV51" s="63"/>
      <c r="OPW51" s="63"/>
      <c r="OPX51" s="63"/>
      <c r="OPY51" s="63"/>
      <c r="OPZ51" s="63"/>
      <c r="OQA51" s="63"/>
      <c r="OQB51" s="63"/>
      <c r="OQC51" s="63"/>
      <c r="OQD51" s="63"/>
      <c r="OQE51" s="63"/>
      <c r="OQF51" s="63"/>
      <c r="OQG51" s="63"/>
      <c r="OQH51" s="63"/>
      <c r="OQI51" s="63"/>
      <c r="OQJ51" s="63"/>
      <c r="OQK51" s="63"/>
      <c r="OQL51" s="63"/>
      <c r="OQM51" s="63"/>
      <c r="OQN51" s="63"/>
      <c r="OQO51" s="63"/>
      <c r="OQP51" s="63"/>
      <c r="OQQ51" s="63"/>
      <c r="OQR51" s="63"/>
      <c r="OQS51" s="63"/>
      <c r="OQT51" s="63"/>
      <c r="OQU51" s="63"/>
      <c r="OQV51" s="63"/>
      <c r="OQW51" s="63"/>
      <c r="OQX51" s="63"/>
      <c r="OQY51" s="63"/>
      <c r="OQZ51" s="63"/>
      <c r="ORA51" s="63"/>
      <c r="ORB51" s="63"/>
      <c r="ORC51" s="63"/>
      <c r="ORD51" s="63"/>
      <c r="ORE51" s="63"/>
      <c r="ORF51" s="63"/>
      <c r="ORG51" s="63"/>
      <c r="ORH51" s="63"/>
      <c r="ORI51" s="63"/>
      <c r="ORJ51" s="63"/>
      <c r="ORK51" s="63"/>
      <c r="ORL51" s="63"/>
      <c r="ORM51" s="63"/>
      <c r="ORN51" s="63"/>
      <c r="ORO51" s="63"/>
      <c r="ORP51" s="63"/>
      <c r="ORQ51" s="63"/>
      <c r="ORR51" s="63"/>
      <c r="ORS51" s="63"/>
      <c r="ORT51" s="63"/>
      <c r="ORU51" s="63"/>
      <c r="ORV51" s="63"/>
      <c r="ORW51" s="63"/>
      <c r="ORX51" s="63"/>
      <c r="ORY51" s="63"/>
      <c r="ORZ51" s="63"/>
      <c r="OSA51" s="63"/>
      <c r="OSB51" s="63"/>
      <c r="OSC51" s="63"/>
      <c r="OSD51" s="63"/>
      <c r="OSE51" s="63"/>
      <c r="OSF51" s="63"/>
      <c r="OSG51" s="63"/>
      <c r="OSH51" s="63"/>
      <c r="OSI51" s="63"/>
      <c r="OSJ51" s="63"/>
      <c r="OSK51" s="63"/>
      <c r="OSL51" s="63"/>
      <c r="OSM51" s="63"/>
      <c r="OSN51" s="63"/>
      <c r="OSO51" s="63"/>
      <c r="OSP51" s="63"/>
      <c r="OSQ51" s="63"/>
      <c r="OSR51" s="63"/>
      <c r="OSS51" s="63"/>
      <c r="OST51" s="63"/>
      <c r="OSU51" s="63"/>
      <c r="OSV51" s="63"/>
      <c r="OSW51" s="63"/>
      <c r="OSX51" s="63"/>
      <c r="OSY51" s="63"/>
      <c r="OSZ51" s="63"/>
      <c r="OTA51" s="63"/>
      <c r="OTB51" s="63"/>
      <c r="OTC51" s="63"/>
      <c r="OTD51" s="63"/>
      <c r="OTE51" s="63"/>
      <c r="OTF51" s="63"/>
      <c r="OTG51" s="63"/>
      <c r="OTH51" s="63"/>
      <c r="OTI51" s="63"/>
      <c r="OTJ51" s="63"/>
      <c r="OTK51" s="63"/>
      <c r="OTL51" s="63"/>
      <c r="OTM51" s="63"/>
      <c r="OTN51" s="63"/>
      <c r="OTO51" s="63"/>
      <c r="OTP51" s="63"/>
      <c r="OTQ51" s="63"/>
      <c r="OTR51" s="63"/>
      <c r="OTS51" s="63"/>
      <c r="OTT51" s="63"/>
      <c r="OTU51" s="63"/>
      <c r="OTV51" s="63"/>
      <c r="OTW51" s="63"/>
      <c r="OTX51" s="63"/>
      <c r="OTY51" s="63"/>
      <c r="OTZ51" s="63"/>
      <c r="OUA51" s="63"/>
      <c r="OUB51" s="63"/>
      <c r="OUC51" s="63"/>
      <c r="OUD51" s="63"/>
      <c r="OUE51" s="63"/>
      <c r="OUF51" s="63"/>
      <c r="OUG51" s="63"/>
      <c r="OUH51" s="63"/>
      <c r="OUI51" s="63"/>
      <c r="OUJ51" s="63"/>
      <c r="OUK51" s="63"/>
      <c r="OUL51" s="63"/>
      <c r="OUM51" s="63"/>
      <c r="OUN51" s="63"/>
      <c r="OUO51" s="63"/>
      <c r="OUP51" s="63"/>
      <c r="OUQ51" s="63"/>
      <c r="OUR51" s="63"/>
      <c r="OUS51" s="63"/>
      <c r="OUT51" s="63"/>
      <c r="OUU51" s="63"/>
      <c r="OUV51" s="63"/>
      <c r="OUW51" s="63"/>
      <c r="OUX51" s="63"/>
      <c r="OUY51" s="63"/>
      <c r="OUZ51" s="63"/>
      <c r="OVA51" s="63"/>
      <c r="OVB51" s="63"/>
      <c r="OVC51" s="63"/>
      <c r="OVD51" s="63"/>
      <c r="OVE51" s="63"/>
      <c r="OVF51" s="63"/>
      <c r="OVG51" s="63"/>
      <c r="OVH51" s="63"/>
      <c r="OVI51" s="63"/>
      <c r="OVJ51" s="63"/>
      <c r="OVK51" s="63"/>
      <c r="OVL51" s="63"/>
      <c r="OVM51" s="63"/>
      <c r="OVN51" s="63"/>
      <c r="OVO51" s="63"/>
      <c r="OVP51" s="63"/>
      <c r="OVQ51" s="63"/>
      <c r="OVR51" s="63"/>
      <c r="OVS51" s="63"/>
      <c r="OVT51" s="63"/>
      <c r="OVU51" s="63"/>
      <c r="OVV51" s="63"/>
      <c r="OVW51" s="63"/>
      <c r="OVX51" s="63"/>
      <c r="OVY51" s="63"/>
      <c r="OVZ51" s="63"/>
      <c r="OWA51" s="63"/>
      <c r="OWB51" s="63"/>
      <c r="OWC51" s="63"/>
      <c r="OWD51" s="63"/>
      <c r="OWE51" s="63"/>
      <c r="OWF51" s="63"/>
      <c r="OWG51" s="63"/>
      <c r="OWH51" s="63"/>
      <c r="OWI51" s="63"/>
      <c r="OWJ51" s="63"/>
      <c r="OWK51" s="63"/>
      <c r="OWL51" s="63"/>
      <c r="OWM51" s="63"/>
      <c r="OWN51" s="63"/>
      <c r="OWO51" s="63"/>
      <c r="OWP51" s="63"/>
      <c r="OWQ51" s="63"/>
      <c r="OWR51" s="63"/>
      <c r="OWS51" s="63"/>
      <c r="OWT51" s="63"/>
      <c r="OWU51" s="63"/>
      <c r="OWV51" s="63"/>
      <c r="OWW51" s="63"/>
      <c r="OWX51" s="63"/>
      <c r="OWY51" s="63"/>
      <c r="OWZ51" s="63"/>
      <c r="OXA51" s="63"/>
      <c r="OXB51" s="63"/>
      <c r="OXC51" s="63"/>
      <c r="OXD51" s="63"/>
      <c r="OXE51" s="63"/>
      <c r="OXF51" s="63"/>
      <c r="OXG51" s="63"/>
      <c r="OXH51" s="63"/>
      <c r="OXI51" s="63"/>
      <c r="OXJ51" s="63"/>
      <c r="OXK51" s="63"/>
      <c r="OXL51" s="63"/>
      <c r="OXM51" s="63"/>
      <c r="OXN51" s="63"/>
      <c r="OXO51" s="63"/>
      <c r="OXP51" s="63"/>
      <c r="OXQ51" s="63"/>
      <c r="OXR51" s="63"/>
      <c r="OXS51" s="63"/>
      <c r="OXT51" s="63"/>
      <c r="OXU51" s="63"/>
      <c r="OXV51" s="63"/>
      <c r="OXW51" s="63"/>
      <c r="OXX51" s="63"/>
      <c r="OXY51" s="63"/>
      <c r="OXZ51" s="63"/>
      <c r="OYA51" s="63"/>
      <c r="OYB51" s="63"/>
      <c r="OYC51" s="63"/>
      <c r="OYD51" s="63"/>
      <c r="OYE51" s="63"/>
      <c r="OYF51" s="63"/>
      <c r="OYG51" s="63"/>
      <c r="OYH51" s="63"/>
      <c r="OYI51" s="63"/>
      <c r="OYJ51" s="63"/>
      <c r="OYK51" s="63"/>
      <c r="OYL51" s="63"/>
      <c r="OYM51" s="63"/>
      <c r="OYN51" s="63"/>
      <c r="OYO51" s="63"/>
      <c r="OYP51" s="63"/>
      <c r="OYQ51" s="63"/>
      <c r="OYR51" s="63"/>
      <c r="OYS51" s="63"/>
      <c r="OYT51" s="63"/>
      <c r="OYU51" s="63"/>
      <c r="OYV51" s="63"/>
      <c r="OYW51" s="63"/>
      <c r="OYX51" s="63"/>
      <c r="OYY51" s="63"/>
      <c r="OYZ51" s="63"/>
      <c r="OZA51" s="63"/>
      <c r="OZB51" s="63"/>
      <c r="OZC51" s="63"/>
      <c r="OZD51" s="63"/>
      <c r="OZE51" s="63"/>
      <c r="OZF51" s="63"/>
      <c r="OZG51" s="63"/>
      <c r="OZH51" s="63"/>
      <c r="OZI51" s="63"/>
      <c r="OZJ51" s="63"/>
      <c r="OZK51" s="63"/>
      <c r="OZL51" s="63"/>
      <c r="OZM51" s="63"/>
      <c r="OZN51" s="63"/>
      <c r="OZO51" s="63"/>
      <c r="OZP51" s="63"/>
      <c r="OZQ51" s="63"/>
      <c r="OZR51" s="63"/>
      <c r="OZS51" s="63"/>
      <c r="OZT51" s="63"/>
      <c r="OZU51" s="63"/>
      <c r="OZV51" s="63"/>
      <c r="OZW51" s="63"/>
      <c r="OZX51" s="63"/>
      <c r="OZY51" s="63"/>
      <c r="OZZ51" s="63"/>
      <c r="PAA51" s="63"/>
      <c r="PAB51" s="63"/>
      <c r="PAC51" s="63"/>
      <c r="PAD51" s="63"/>
      <c r="PAE51" s="63"/>
      <c r="PAF51" s="63"/>
      <c r="PAG51" s="63"/>
      <c r="PAH51" s="63"/>
      <c r="PAI51" s="63"/>
      <c r="PAJ51" s="63"/>
      <c r="PAK51" s="63"/>
      <c r="PAL51" s="63"/>
      <c r="PAM51" s="63"/>
      <c r="PAN51" s="63"/>
      <c r="PAO51" s="63"/>
      <c r="PAP51" s="63"/>
      <c r="PAQ51" s="63"/>
      <c r="PAR51" s="63"/>
      <c r="PAS51" s="63"/>
      <c r="PAT51" s="63"/>
      <c r="PAU51" s="63"/>
      <c r="PAV51" s="63"/>
      <c r="PAW51" s="63"/>
      <c r="PAX51" s="63"/>
      <c r="PAY51" s="63"/>
      <c r="PAZ51" s="63"/>
      <c r="PBA51" s="63"/>
      <c r="PBB51" s="63"/>
      <c r="PBC51" s="63"/>
      <c r="PBD51" s="63"/>
      <c r="PBE51" s="63"/>
      <c r="PBF51" s="63"/>
      <c r="PBG51" s="63"/>
      <c r="PBH51" s="63"/>
      <c r="PBI51" s="63"/>
      <c r="PBJ51" s="63"/>
      <c r="PBK51" s="63"/>
      <c r="PBL51" s="63"/>
      <c r="PBM51" s="63"/>
      <c r="PBN51" s="63"/>
      <c r="PBO51" s="63"/>
      <c r="PBP51" s="63"/>
      <c r="PBQ51" s="63"/>
      <c r="PBR51" s="63"/>
      <c r="PBS51" s="63"/>
      <c r="PBT51" s="63"/>
      <c r="PBU51" s="63"/>
      <c r="PBV51" s="63"/>
      <c r="PBW51" s="63"/>
      <c r="PBX51" s="63"/>
      <c r="PBY51" s="63"/>
      <c r="PBZ51" s="63"/>
      <c r="PCA51" s="63"/>
      <c r="PCB51" s="63"/>
      <c r="PCC51" s="63"/>
      <c r="PCD51" s="63"/>
      <c r="PCE51" s="63"/>
      <c r="PCF51" s="63"/>
      <c r="PCG51" s="63"/>
      <c r="PCH51" s="63"/>
      <c r="PCI51" s="63"/>
      <c r="PCJ51" s="63"/>
      <c r="PCK51" s="63"/>
      <c r="PCL51" s="63"/>
      <c r="PCM51" s="63"/>
      <c r="PCN51" s="63"/>
      <c r="PCO51" s="63"/>
      <c r="PCP51" s="63"/>
      <c r="PCQ51" s="63"/>
      <c r="PCR51" s="63"/>
      <c r="PCS51" s="63"/>
      <c r="PCT51" s="63"/>
      <c r="PCU51" s="63"/>
      <c r="PCV51" s="63"/>
      <c r="PCW51" s="63"/>
      <c r="PCX51" s="63"/>
      <c r="PCY51" s="63"/>
      <c r="PCZ51" s="63"/>
      <c r="PDA51" s="63"/>
      <c r="PDB51" s="63"/>
      <c r="PDC51" s="63"/>
      <c r="PDD51" s="63"/>
      <c r="PDE51" s="63"/>
      <c r="PDF51" s="63"/>
      <c r="PDG51" s="63"/>
      <c r="PDH51" s="63"/>
      <c r="PDI51" s="63"/>
      <c r="PDJ51" s="63"/>
      <c r="PDK51" s="63"/>
      <c r="PDL51" s="63"/>
      <c r="PDM51" s="63"/>
      <c r="PDN51" s="63"/>
      <c r="PDO51" s="63"/>
      <c r="PDP51" s="63"/>
      <c r="PDQ51" s="63"/>
      <c r="PDR51" s="63"/>
      <c r="PDS51" s="63"/>
      <c r="PDT51" s="63"/>
      <c r="PDU51" s="63"/>
      <c r="PDV51" s="63"/>
      <c r="PDW51" s="63"/>
      <c r="PDX51" s="63"/>
      <c r="PDY51" s="63"/>
      <c r="PDZ51" s="63"/>
      <c r="PEA51" s="63"/>
      <c r="PEB51" s="63"/>
      <c r="PEC51" s="63"/>
      <c r="PED51" s="63"/>
      <c r="PEE51" s="63"/>
      <c r="PEF51" s="63"/>
      <c r="PEG51" s="63"/>
      <c r="PEH51" s="63"/>
      <c r="PEI51" s="63"/>
      <c r="PEJ51" s="63"/>
      <c r="PEK51" s="63"/>
      <c r="PEL51" s="63"/>
      <c r="PEM51" s="63"/>
      <c r="PEN51" s="63"/>
      <c r="PEO51" s="63"/>
      <c r="PEP51" s="63"/>
      <c r="PEQ51" s="63"/>
      <c r="PER51" s="63"/>
      <c r="PES51" s="63"/>
      <c r="PET51" s="63"/>
      <c r="PEU51" s="63"/>
      <c r="PEV51" s="63"/>
      <c r="PEW51" s="63"/>
      <c r="PEX51" s="63"/>
      <c r="PEY51" s="63"/>
      <c r="PEZ51" s="63"/>
      <c r="PFA51" s="63"/>
      <c r="PFB51" s="63"/>
      <c r="PFC51" s="63"/>
      <c r="PFD51" s="63"/>
      <c r="PFE51" s="63"/>
      <c r="PFF51" s="63"/>
      <c r="PFG51" s="63"/>
      <c r="PFH51" s="63"/>
      <c r="PFI51" s="63"/>
      <c r="PFJ51" s="63"/>
      <c r="PFK51" s="63"/>
      <c r="PFL51" s="63"/>
      <c r="PFM51" s="63"/>
      <c r="PFN51" s="63"/>
      <c r="PFO51" s="63"/>
      <c r="PFP51" s="63"/>
      <c r="PFQ51" s="63"/>
      <c r="PFR51" s="63"/>
      <c r="PFS51" s="63"/>
      <c r="PFT51" s="63"/>
      <c r="PFU51" s="63"/>
      <c r="PFV51" s="63"/>
      <c r="PFW51" s="63"/>
      <c r="PFX51" s="63"/>
      <c r="PFY51" s="63"/>
      <c r="PFZ51" s="63"/>
      <c r="PGA51" s="63"/>
      <c r="PGB51" s="63"/>
      <c r="PGC51" s="63"/>
      <c r="PGD51" s="63"/>
      <c r="PGE51" s="63"/>
      <c r="PGF51" s="63"/>
      <c r="PGG51" s="63"/>
      <c r="PGH51" s="63"/>
      <c r="PGI51" s="63"/>
      <c r="PGJ51" s="63"/>
      <c r="PGK51" s="63"/>
      <c r="PGL51" s="63"/>
      <c r="PGM51" s="63"/>
      <c r="PGN51" s="63"/>
      <c r="PGO51" s="63"/>
      <c r="PGP51" s="63"/>
      <c r="PGQ51" s="63"/>
      <c r="PGR51" s="63"/>
      <c r="PGS51" s="63"/>
      <c r="PGT51" s="63"/>
      <c r="PGU51" s="63"/>
      <c r="PGV51" s="63"/>
      <c r="PGW51" s="63"/>
      <c r="PGX51" s="63"/>
      <c r="PGY51" s="63"/>
      <c r="PGZ51" s="63"/>
      <c r="PHA51" s="63"/>
      <c r="PHB51" s="63"/>
      <c r="PHC51" s="63"/>
      <c r="PHD51" s="63"/>
      <c r="PHE51" s="63"/>
      <c r="PHF51" s="63"/>
      <c r="PHG51" s="63"/>
      <c r="PHH51" s="63"/>
      <c r="PHI51" s="63"/>
      <c r="PHJ51" s="63"/>
      <c r="PHK51" s="63"/>
      <c r="PHL51" s="63"/>
      <c r="PHM51" s="63"/>
      <c r="PHN51" s="63"/>
      <c r="PHO51" s="63"/>
      <c r="PHP51" s="63"/>
      <c r="PHQ51" s="63"/>
      <c r="PHR51" s="63"/>
      <c r="PHS51" s="63"/>
      <c r="PHT51" s="63"/>
      <c r="PHU51" s="63"/>
      <c r="PHV51" s="63"/>
      <c r="PHW51" s="63"/>
      <c r="PHX51" s="63"/>
      <c r="PHY51" s="63"/>
      <c r="PHZ51" s="63"/>
      <c r="PIA51" s="63"/>
      <c r="PIB51" s="63"/>
      <c r="PIC51" s="63"/>
      <c r="PID51" s="63"/>
      <c r="PIE51" s="63"/>
      <c r="PIF51" s="63"/>
      <c r="PIG51" s="63"/>
      <c r="PIH51" s="63"/>
      <c r="PII51" s="63"/>
      <c r="PIJ51" s="63"/>
      <c r="PIK51" s="63"/>
      <c r="PIL51" s="63"/>
      <c r="PIM51" s="63"/>
      <c r="PIN51" s="63"/>
      <c r="PIO51" s="63"/>
      <c r="PIP51" s="63"/>
      <c r="PIQ51" s="63"/>
      <c r="PIR51" s="63"/>
      <c r="PIS51" s="63"/>
      <c r="PIT51" s="63"/>
      <c r="PIU51" s="63"/>
      <c r="PIV51" s="63"/>
      <c r="PIW51" s="63"/>
      <c r="PIX51" s="63"/>
      <c r="PIY51" s="63"/>
      <c r="PIZ51" s="63"/>
      <c r="PJA51" s="63"/>
      <c r="PJB51" s="63"/>
      <c r="PJC51" s="63"/>
      <c r="PJD51" s="63"/>
      <c r="PJE51" s="63"/>
      <c r="PJF51" s="63"/>
      <c r="PJG51" s="63"/>
      <c r="PJH51" s="63"/>
      <c r="PJI51" s="63"/>
      <c r="PJJ51" s="63"/>
      <c r="PJK51" s="63"/>
      <c r="PJL51" s="63"/>
      <c r="PJM51" s="63"/>
      <c r="PJN51" s="63"/>
      <c r="PJO51" s="63"/>
      <c r="PJP51" s="63"/>
      <c r="PJQ51" s="63"/>
      <c r="PJR51" s="63"/>
      <c r="PJS51" s="63"/>
      <c r="PJT51" s="63"/>
      <c r="PJU51" s="63"/>
      <c r="PJV51" s="63"/>
      <c r="PJW51" s="63"/>
      <c r="PJX51" s="63"/>
      <c r="PJY51" s="63"/>
      <c r="PJZ51" s="63"/>
      <c r="PKA51" s="63"/>
      <c r="PKB51" s="63"/>
      <c r="PKC51" s="63"/>
      <c r="PKD51" s="63"/>
      <c r="PKE51" s="63"/>
      <c r="PKF51" s="63"/>
      <c r="PKG51" s="63"/>
      <c r="PKH51" s="63"/>
      <c r="PKI51" s="63"/>
      <c r="PKJ51" s="63"/>
      <c r="PKK51" s="63"/>
      <c r="PKL51" s="63"/>
      <c r="PKM51" s="63"/>
      <c r="PKN51" s="63"/>
      <c r="PKO51" s="63"/>
      <c r="PKP51" s="63"/>
      <c r="PKQ51" s="63"/>
      <c r="PKR51" s="63"/>
      <c r="PKS51" s="63"/>
      <c r="PKT51" s="63"/>
      <c r="PKU51" s="63"/>
      <c r="PKV51" s="63"/>
      <c r="PKW51" s="63"/>
      <c r="PKX51" s="63"/>
      <c r="PKY51" s="63"/>
      <c r="PKZ51" s="63"/>
      <c r="PLA51" s="63"/>
      <c r="PLB51" s="63"/>
      <c r="PLC51" s="63"/>
      <c r="PLD51" s="63"/>
      <c r="PLE51" s="63"/>
      <c r="PLF51" s="63"/>
      <c r="PLG51" s="63"/>
      <c r="PLH51" s="63"/>
      <c r="PLI51" s="63"/>
      <c r="PLJ51" s="63"/>
      <c r="PLK51" s="63"/>
      <c r="PLL51" s="63"/>
      <c r="PLM51" s="63"/>
      <c r="PLN51" s="63"/>
      <c r="PLO51" s="63"/>
      <c r="PLP51" s="63"/>
      <c r="PLQ51" s="63"/>
      <c r="PLR51" s="63"/>
      <c r="PLS51" s="63"/>
      <c r="PLT51" s="63"/>
      <c r="PLU51" s="63"/>
      <c r="PLV51" s="63"/>
      <c r="PLW51" s="63"/>
      <c r="PLX51" s="63"/>
      <c r="PLY51" s="63"/>
      <c r="PLZ51" s="63"/>
      <c r="PMA51" s="63"/>
      <c r="PMB51" s="63"/>
      <c r="PMC51" s="63"/>
      <c r="PMD51" s="63"/>
      <c r="PME51" s="63"/>
      <c r="PMF51" s="63"/>
      <c r="PMG51" s="63"/>
      <c r="PMH51" s="63"/>
      <c r="PMI51" s="63"/>
      <c r="PMJ51" s="63"/>
      <c r="PMK51" s="63"/>
      <c r="PML51" s="63"/>
      <c r="PMM51" s="63"/>
      <c r="PMN51" s="63"/>
      <c r="PMO51" s="63"/>
      <c r="PMP51" s="63"/>
      <c r="PMQ51" s="63"/>
      <c r="PMR51" s="63"/>
      <c r="PMS51" s="63"/>
      <c r="PMT51" s="63"/>
      <c r="PMU51" s="63"/>
      <c r="PMV51" s="63"/>
      <c r="PMW51" s="63"/>
      <c r="PMX51" s="63"/>
      <c r="PMY51" s="63"/>
      <c r="PMZ51" s="63"/>
      <c r="PNA51" s="63"/>
      <c r="PNB51" s="63"/>
      <c r="PNC51" s="63"/>
      <c r="PND51" s="63"/>
      <c r="PNE51" s="63"/>
      <c r="PNF51" s="63"/>
      <c r="PNG51" s="63"/>
      <c r="PNH51" s="63"/>
      <c r="PNI51" s="63"/>
      <c r="PNJ51" s="63"/>
      <c r="PNK51" s="63"/>
      <c r="PNL51" s="63"/>
      <c r="PNM51" s="63"/>
      <c r="PNN51" s="63"/>
      <c r="PNO51" s="63"/>
      <c r="PNP51" s="63"/>
      <c r="PNQ51" s="63"/>
      <c r="PNR51" s="63"/>
      <c r="PNS51" s="63"/>
      <c r="PNT51" s="63"/>
      <c r="PNU51" s="63"/>
      <c r="PNV51" s="63"/>
      <c r="PNW51" s="63"/>
      <c r="PNX51" s="63"/>
      <c r="PNY51" s="63"/>
      <c r="PNZ51" s="63"/>
      <c r="POA51" s="63"/>
      <c r="POB51" s="63"/>
      <c r="POC51" s="63"/>
      <c r="POD51" s="63"/>
      <c r="POE51" s="63"/>
      <c r="POF51" s="63"/>
      <c r="POG51" s="63"/>
      <c r="POH51" s="63"/>
      <c r="POI51" s="63"/>
      <c r="POJ51" s="63"/>
      <c r="POK51" s="63"/>
      <c r="POL51" s="63"/>
      <c r="POM51" s="63"/>
      <c r="PON51" s="63"/>
      <c r="POO51" s="63"/>
      <c r="POP51" s="63"/>
      <c r="POQ51" s="63"/>
      <c r="POR51" s="63"/>
      <c r="POS51" s="63"/>
      <c r="POT51" s="63"/>
      <c r="POU51" s="63"/>
      <c r="POV51" s="63"/>
      <c r="POW51" s="63"/>
      <c r="POX51" s="63"/>
      <c r="POY51" s="63"/>
      <c r="POZ51" s="63"/>
      <c r="PPA51" s="63"/>
      <c r="PPB51" s="63"/>
      <c r="PPC51" s="63"/>
      <c r="PPD51" s="63"/>
      <c r="PPE51" s="63"/>
      <c r="PPF51" s="63"/>
      <c r="PPG51" s="63"/>
      <c r="PPH51" s="63"/>
      <c r="PPI51" s="63"/>
      <c r="PPJ51" s="63"/>
      <c r="PPK51" s="63"/>
      <c r="PPL51" s="63"/>
      <c r="PPM51" s="63"/>
      <c r="PPN51" s="63"/>
      <c r="PPO51" s="63"/>
      <c r="PPP51" s="63"/>
      <c r="PPQ51" s="63"/>
      <c r="PPR51" s="63"/>
      <c r="PPS51" s="63"/>
      <c r="PPT51" s="63"/>
      <c r="PPU51" s="63"/>
      <c r="PPV51" s="63"/>
      <c r="PPW51" s="63"/>
      <c r="PPX51" s="63"/>
      <c r="PPY51" s="63"/>
      <c r="PPZ51" s="63"/>
      <c r="PQA51" s="63"/>
      <c r="PQB51" s="63"/>
      <c r="PQC51" s="63"/>
      <c r="PQD51" s="63"/>
      <c r="PQE51" s="63"/>
      <c r="PQF51" s="63"/>
      <c r="PQG51" s="63"/>
      <c r="PQH51" s="63"/>
      <c r="PQI51" s="63"/>
      <c r="PQJ51" s="63"/>
      <c r="PQK51" s="63"/>
      <c r="PQL51" s="63"/>
      <c r="PQM51" s="63"/>
      <c r="PQN51" s="63"/>
      <c r="PQO51" s="63"/>
      <c r="PQP51" s="63"/>
      <c r="PQQ51" s="63"/>
      <c r="PQR51" s="63"/>
      <c r="PQS51" s="63"/>
      <c r="PQT51" s="63"/>
      <c r="PQU51" s="63"/>
      <c r="PQV51" s="63"/>
      <c r="PQW51" s="63"/>
      <c r="PQX51" s="63"/>
      <c r="PQY51" s="63"/>
      <c r="PQZ51" s="63"/>
      <c r="PRA51" s="63"/>
      <c r="PRB51" s="63"/>
      <c r="PRC51" s="63"/>
      <c r="PRD51" s="63"/>
      <c r="PRE51" s="63"/>
      <c r="PRF51" s="63"/>
      <c r="PRG51" s="63"/>
      <c r="PRH51" s="63"/>
      <c r="PRI51" s="63"/>
      <c r="PRJ51" s="63"/>
      <c r="PRK51" s="63"/>
      <c r="PRL51" s="63"/>
      <c r="PRM51" s="63"/>
      <c r="PRN51" s="63"/>
      <c r="PRO51" s="63"/>
      <c r="PRP51" s="63"/>
      <c r="PRQ51" s="63"/>
      <c r="PRR51" s="63"/>
      <c r="PRS51" s="63"/>
      <c r="PRT51" s="63"/>
      <c r="PRU51" s="63"/>
      <c r="PRV51" s="63"/>
      <c r="PRW51" s="63"/>
      <c r="PRX51" s="63"/>
      <c r="PRY51" s="63"/>
      <c r="PRZ51" s="63"/>
      <c r="PSA51" s="63"/>
      <c r="PSB51" s="63"/>
      <c r="PSC51" s="63"/>
      <c r="PSD51" s="63"/>
      <c r="PSE51" s="63"/>
      <c r="PSF51" s="63"/>
      <c r="PSG51" s="63"/>
      <c r="PSH51" s="63"/>
      <c r="PSI51" s="63"/>
      <c r="PSJ51" s="63"/>
      <c r="PSK51" s="63"/>
      <c r="PSL51" s="63"/>
      <c r="PSM51" s="63"/>
      <c r="PSN51" s="63"/>
      <c r="PSO51" s="63"/>
      <c r="PSP51" s="63"/>
      <c r="PSQ51" s="63"/>
      <c r="PSR51" s="63"/>
      <c r="PSS51" s="63"/>
      <c r="PST51" s="63"/>
      <c r="PSU51" s="63"/>
      <c r="PSV51" s="63"/>
      <c r="PSW51" s="63"/>
      <c r="PSX51" s="63"/>
      <c r="PSY51" s="63"/>
      <c r="PSZ51" s="63"/>
      <c r="PTA51" s="63"/>
      <c r="PTB51" s="63"/>
      <c r="PTC51" s="63"/>
      <c r="PTD51" s="63"/>
      <c r="PTE51" s="63"/>
      <c r="PTF51" s="63"/>
      <c r="PTG51" s="63"/>
      <c r="PTH51" s="63"/>
      <c r="PTI51" s="63"/>
      <c r="PTJ51" s="63"/>
      <c r="PTK51" s="63"/>
      <c r="PTL51" s="63"/>
      <c r="PTM51" s="63"/>
      <c r="PTN51" s="63"/>
      <c r="PTO51" s="63"/>
      <c r="PTP51" s="63"/>
      <c r="PTQ51" s="63"/>
      <c r="PTR51" s="63"/>
      <c r="PTS51" s="63"/>
      <c r="PTT51" s="63"/>
      <c r="PTU51" s="63"/>
      <c r="PTV51" s="63"/>
      <c r="PTW51" s="63"/>
      <c r="PTX51" s="63"/>
      <c r="PTY51" s="63"/>
      <c r="PTZ51" s="63"/>
      <c r="PUA51" s="63"/>
      <c r="PUB51" s="63"/>
      <c r="PUC51" s="63"/>
      <c r="PUD51" s="63"/>
      <c r="PUE51" s="63"/>
      <c r="PUF51" s="63"/>
      <c r="PUG51" s="63"/>
      <c r="PUH51" s="63"/>
      <c r="PUI51" s="63"/>
      <c r="PUJ51" s="63"/>
      <c r="PUK51" s="63"/>
      <c r="PUL51" s="63"/>
      <c r="PUM51" s="63"/>
      <c r="PUN51" s="63"/>
      <c r="PUO51" s="63"/>
      <c r="PUP51" s="63"/>
      <c r="PUQ51" s="63"/>
      <c r="PUR51" s="63"/>
      <c r="PUS51" s="63"/>
      <c r="PUT51" s="63"/>
      <c r="PUU51" s="63"/>
      <c r="PUV51" s="63"/>
      <c r="PUW51" s="63"/>
      <c r="PUX51" s="63"/>
      <c r="PUY51" s="63"/>
      <c r="PUZ51" s="63"/>
      <c r="PVA51" s="63"/>
      <c r="PVB51" s="63"/>
      <c r="PVC51" s="63"/>
      <c r="PVD51" s="63"/>
      <c r="PVE51" s="63"/>
      <c r="PVF51" s="63"/>
      <c r="PVG51" s="63"/>
      <c r="PVH51" s="63"/>
      <c r="PVI51" s="63"/>
      <c r="PVJ51" s="63"/>
      <c r="PVK51" s="63"/>
      <c r="PVL51" s="63"/>
      <c r="PVM51" s="63"/>
      <c r="PVN51" s="63"/>
      <c r="PVO51" s="63"/>
      <c r="PVP51" s="63"/>
      <c r="PVQ51" s="63"/>
      <c r="PVR51" s="63"/>
      <c r="PVS51" s="63"/>
      <c r="PVT51" s="63"/>
      <c r="PVU51" s="63"/>
      <c r="PVV51" s="63"/>
      <c r="PVW51" s="63"/>
      <c r="PVX51" s="63"/>
      <c r="PVY51" s="63"/>
      <c r="PVZ51" s="63"/>
      <c r="PWA51" s="63"/>
      <c r="PWB51" s="63"/>
      <c r="PWC51" s="63"/>
      <c r="PWD51" s="63"/>
      <c r="PWE51" s="63"/>
      <c r="PWF51" s="63"/>
      <c r="PWG51" s="63"/>
      <c r="PWH51" s="63"/>
      <c r="PWI51" s="63"/>
      <c r="PWJ51" s="63"/>
      <c r="PWK51" s="63"/>
      <c r="PWL51" s="63"/>
      <c r="PWM51" s="63"/>
      <c r="PWN51" s="63"/>
      <c r="PWO51" s="63"/>
      <c r="PWP51" s="63"/>
      <c r="PWQ51" s="63"/>
      <c r="PWR51" s="63"/>
      <c r="PWS51" s="63"/>
      <c r="PWT51" s="63"/>
      <c r="PWU51" s="63"/>
      <c r="PWV51" s="63"/>
      <c r="PWW51" s="63"/>
      <c r="PWX51" s="63"/>
      <c r="PWY51" s="63"/>
      <c r="PWZ51" s="63"/>
      <c r="PXA51" s="63"/>
      <c r="PXB51" s="63"/>
      <c r="PXC51" s="63"/>
      <c r="PXD51" s="63"/>
      <c r="PXE51" s="63"/>
      <c r="PXF51" s="63"/>
      <c r="PXG51" s="63"/>
      <c r="PXH51" s="63"/>
      <c r="PXI51" s="63"/>
      <c r="PXJ51" s="63"/>
      <c r="PXK51" s="63"/>
      <c r="PXL51" s="63"/>
      <c r="PXM51" s="63"/>
      <c r="PXN51" s="63"/>
      <c r="PXO51" s="63"/>
      <c r="PXP51" s="63"/>
      <c r="PXQ51" s="63"/>
      <c r="PXR51" s="63"/>
      <c r="PXS51" s="63"/>
      <c r="PXT51" s="63"/>
      <c r="PXU51" s="63"/>
      <c r="PXV51" s="63"/>
      <c r="PXW51" s="63"/>
      <c r="PXX51" s="63"/>
      <c r="PXY51" s="63"/>
      <c r="PXZ51" s="63"/>
      <c r="PYA51" s="63"/>
      <c r="PYB51" s="63"/>
      <c r="PYC51" s="63"/>
      <c r="PYD51" s="63"/>
      <c r="PYE51" s="63"/>
      <c r="PYF51" s="63"/>
      <c r="PYG51" s="63"/>
      <c r="PYH51" s="63"/>
      <c r="PYI51" s="63"/>
      <c r="PYJ51" s="63"/>
      <c r="PYK51" s="63"/>
      <c r="PYL51" s="63"/>
      <c r="PYM51" s="63"/>
      <c r="PYN51" s="63"/>
      <c r="PYO51" s="63"/>
      <c r="PYP51" s="63"/>
      <c r="PYQ51" s="63"/>
      <c r="PYR51" s="63"/>
      <c r="PYS51" s="63"/>
      <c r="PYT51" s="63"/>
      <c r="PYU51" s="63"/>
      <c r="PYV51" s="63"/>
      <c r="PYW51" s="63"/>
      <c r="PYX51" s="63"/>
      <c r="PYY51" s="63"/>
      <c r="PYZ51" s="63"/>
      <c r="PZA51" s="63"/>
      <c r="PZB51" s="63"/>
      <c r="PZC51" s="63"/>
      <c r="PZD51" s="63"/>
      <c r="PZE51" s="63"/>
      <c r="PZF51" s="63"/>
      <c r="PZG51" s="63"/>
      <c r="PZH51" s="63"/>
      <c r="PZI51" s="63"/>
      <c r="PZJ51" s="63"/>
      <c r="PZK51" s="63"/>
      <c r="PZL51" s="63"/>
      <c r="PZM51" s="63"/>
      <c r="PZN51" s="63"/>
      <c r="PZO51" s="63"/>
      <c r="PZP51" s="63"/>
      <c r="PZQ51" s="63"/>
      <c r="PZR51" s="63"/>
      <c r="PZS51" s="63"/>
      <c r="PZT51" s="63"/>
      <c r="PZU51" s="63"/>
      <c r="PZV51" s="63"/>
      <c r="PZW51" s="63"/>
      <c r="PZX51" s="63"/>
      <c r="PZY51" s="63"/>
      <c r="PZZ51" s="63"/>
      <c r="QAA51" s="63"/>
      <c r="QAB51" s="63"/>
      <c r="QAC51" s="63"/>
      <c r="QAD51" s="63"/>
      <c r="QAE51" s="63"/>
      <c r="QAF51" s="63"/>
      <c r="QAG51" s="63"/>
      <c r="QAH51" s="63"/>
      <c r="QAI51" s="63"/>
      <c r="QAJ51" s="63"/>
      <c r="QAK51" s="63"/>
      <c r="QAL51" s="63"/>
      <c r="QAM51" s="63"/>
      <c r="QAN51" s="63"/>
      <c r="QAO51" s="63"/>
      <c r="QAP51" s="63"/>
      <c r="QAQ51" s="63"/>
      <c r="QAR51" s="63"/>
      <c r="QAS51" s="63"/>
      <c r="QAT51" s="63"/>
      <c r="QAU51" s="63"/>
      <c r="QAV51" s="63"/>
      <c r="QAW51" s="63"/>
      <c r="QAX51" s="63"/>
      <c r="QAY51" s="63"/>
      <c r="QAZ51" s="63"/>
      <c r="QBA51" s="63"/>
      <c r="QBB51" s="63"/>
      <c r="QBC51" s="63"/>
      <c r="QBD51" s="63"/>
      <c r="QBE51" s="63"/>
      <c r="QBF51" s="63"/>
      <c r="QBG51" s="63"/>
      <c r="QBH51" s="63"/>
      <c r="QBI51" s="63"/>
      <c r="QBJ51" s="63"/>
      <c r="QBK51" s="63"/>
      <c r="QBL51" s="63"/>
      <c r="QBM51" s="63"/>
      <c r="QBN51" s="63"/>
      <c r="QBO51" s="63"/>
      <c r="QBP51" s="63"/>
      <c r="QBQ51" s="63"/>
      <c r="QBR51" s="63"/>
      <c r="QBS51" s="63"/>
      <c r="QBT51" s="63"/>
      <c r="QBU51" s="63"/>
      <c r="QBV51" s="63"/>
      <c r="QBW51" s="63"/>
      <c r="QBX51" s="63"/>
      <c r="QBY51" s="63"/>
      <c r="QBZ51" s="63"/>
      <c r="QCA51" s="63"/>
      <c r="QCB51" s="63"/>
      <c r="QCC51" s="63"/>
      <c r="QCD51" s="63"/>
      <c r="QCE51" s="63"/>
      <c r="QCF51" s="63"/>
      <c r="QCG51" s="63"/>
      <c r="QCH51" s="63"/>
      <c r="QCI51" s="63"/>
      <c r="QCJ51" s="63"/>
      <c r="QCK51" s="63"/>
      <c r="QCL51" s="63"/>
      <c r="QCM51" s="63"/>
      <c r="QCN51" s="63"/>
      <c r="QCO51" s="63"/>
      <c r="QCP51" s="63"/>
      <c r="QCQ51" s="63"/>
      <c r="QCR51" s="63"/>
      <c r="QCS51" s="63"/>
      <c r="QCT51" s="63"/>
      <c r="QCU51" s="63"/>
      <c r="QCV51" s="63"/>
      <c r="QCW51" s="63"/>
      <c r="QCX51" s="63"/>
      <c r="QCY51" s="63"/>
      <c r="QCZ51" s="63"/>
      <c r="QDA51" s="63"/>
      <c r="QDB51" s="63"/>
      <c r="QDC51" s="63"/>
      <c r="QDD51" s="63"/>
      <c r="QDE51" s="63"/>
      <c r="QDF51" s="63"/>
      <c r="QDG51" s="63"/>
      <c r="QDH51" s="63"/>
      <c r="QDI51" s="63"/>
      <c r="QDJ51" s="63"/>
      <c r="QDK51" s="63"/>
      <c r="QDL51" s="63"/>
      <c r="QDM51" s="63"/>
      <c r="QDN51" s="63"/>
      <c r="QDO51" s="63"/>
      <c r="QDP51" s="63"/>
      <c r="QDQ51" s="63"/>
      <c r="QDR51" s="63"/>
      <c r="QDS51" s="63"/>
      <c r="QDT51" s="63"/>
      <c r="QDU51" s="63"/>
      <c r="QDV51" s="63"/>
      <c r="QDW51" s="63"/>
      <c r="QDX51" s="63"/>
      <c r="QDY51" s="63"/>
      <c r="QDZ51" s="63"/>
      <c r="QEA51" s="63"/>
      <c r="QEB51" s="63"/>
      <c r="QEC51" s="63"/>
      <c r="QED51" s="63"/>
      <c r="QEE51" s="63"/>
      <c r="QEF51" s="63"/>
      <c r="QEG51" s="63"/>
      <c r="QEH51" s="63"/>
      <c r="QEI51" s="63"/>
      <c r="QEJ51" s="63"/>
      <c r="QEK51" s="63"/>
      <c r="QEL51" s="63"/>
      <c r="QEM51" s="63"/>
      <c r="QEN51" s="63"/>
      <c r="QEO51" s="63"/>
      <c r="QEP51" s="63"/>
      <c r="QEQ51" s="63"/>
      <c r="QER51" s="63"/>
      <c r="QES51" s="63"/>
      <c r="QET51" s="63"/>
      <c r="QEU51" s="63"/>
      <c r="QEV51" s="63"/>
      <c r="QEW51" s="63"/>
      <c r="QEX51" s="63"/>
      <c r="QEY51" s="63"/>
      <c r="QEZ51" s="63"/>
      <c r="QFA51" s="63"/>
      <c r="QFB51" s="63"/>
      <c r="QFC51" s="63"/>
      <c r="QFD51" s="63"/>
      <c r="QFE51" s="63"/>
      <c r="QFF51" s="63"/>
      <c r="QFG51" s="63"/>
      <c r="QFH51" s="63"/>
      <c r="QFI51" s="63"/>
      <c r="QFJ51" s="63"/>
      <c r="QFK51" s="63"/>
      <c r="QFL51" s="63"/>
      <c r="QFM51" s="63"/>
      <c r="QFN51" s="63"/>
      <c r="QFO51" s="63"/>
      <c r="QFP51" s="63"/>
      <c r="QFQ51" s="63"/>
      <c r="QFR51" s="63"/>
      <c r="QFS51" s="63"/>
      <c r="QFT51" s="63"/>
      <c r="QFU51" s="63"/>
      <c r="QFV51" s="63"/>
      <c r="QFW51" s="63"/>
      <c r="QFX51" s="63"/>
      <c r="QFY51" s="63"/>
      <c r="QFZ51" s="63"/>
      <c r="QGA51" s="63"/>
      <c r="QGB51" s="63"/>
      <c r="QGC51" s="63"/>
      <c r="QGD51" s="63"/>
      <c r="QGE51" s="63"/>
      <c r="QGF51" s="63"/>
      <c r="QGG51" s="63"/>
      <c r="QGH51" s="63"/>
      <c r="QGI51" s="63"/>
      <c r="QGJ51" s="63"/>
      <c r="QGK51" s="63"/>
      <c r="QGL51" s="63"/>
      <c r="QGM51" s="63"/>
      <c r="QGN51" s="63"/>
      <c r="QGO51" s="63"/>
      <c r="QGP51" s="63"/>
      <c r="QGQ51" s="63"/>
      <c r="QGR51" s="63"/>
      <c r="QGS51" s="63"/>
      <c r="QGT51" s="63"/>
      <c r="QGU51" s="63"/>
      <c r="QGV51" s="63"/>
      <c r="QGW51" s="63"/>
      <c r="QGX51" s="63"/>
      <c r="QGY51" s="63"/>
      <c r="QGZ51" s="63"/>
      <c r="QHA51" s="63"/>
      <c r="QHB51" s="63"/>
      <c r="QHC51" s="63"/>
      <c r="QHD51" s="63"/>
      <c r="QHE51" s="63"/>
      <c r="QHF51" s="63"/>
      <c r="QHG51" s="63"/>
      <c r="QHH51" s="63"/>
      <c r="QHI51" s="63"/>
      <c r="QHJ51" s="63"/>
      <c r="QHK51" s="63"/>
      <c r="QHL51" s="63"/>
      <c r="QHM51" s="63"/>
      <c r="QHN51" s="63"/>
      <c r="QHO51" s="63"/>
      <c r="QHP51" s="63"/>
      <c r="QHQ51" s="63"/>
      <c r="QHR51" s="63"/>
      <c r="QHS51" s="63"/>
      <c r="QHT51" s="63"/>
      <c r="QHU51" s="63"/>
      <c r="QHV51" s="63"/>
      <c r="QHW51" s="63"/>
      <c r="QHX51" s="63"/>
      <c r="QHY51" s="63"/>
      <c r="QHZ51" s="63"/>
      <c r="QIA51" s="63"/>
      <c r="QIB51" s="63"/>
      <c r="QIC51" s="63"/>
      <c r="QID51" s="63"/>
      <c r="QIE51" s="63"/>
      <c r="QIF51" s="63"/>
      <c r="QIG51" s="63"/>
      <c r="QIH51" s="63"/>
      <c r="QII51" s="63"/>
      <c r="QIJ51" s="63"/>
      <c r="QIK51" s="63"/>
      <c r="QIL51" s="63"/>
      <c r="QIM51" s="63"/>
      <c r="QIN51" s="63"/>
      <c r="QIO51" s="63"/>
      <c r="QIP51" s="63"/>
      <c r="QIQ51" s="63"/>
      <c r="QIR51" s="63"/>
      <c r="QIS51" s="63"/>
      <c r="QIT51" s="63"/>
      <c r="QIU51" s="63"/>
      <c r="QIV51" s="63"/>
      <c r="QIW51" s="63"/>
      <c r="QIX51" s="63"/>
      <c r="QIY51" s="63"/>
      <c r="QIZ51" s="63"/>
      <c r="QJA51" s="63"/>
      <c r="QJB51" s="63"/>
      <c r="QJC51" s="63"/>
      <c r="QJD51" s="63"/>
      <c r="QJE51" s="63"/>
      <c r="QJF51" s="63"/>
      <c r="QJG51" s="63"/>
      <c r="QJH51" s="63"/>
      <c r="QJI51" s="63"/>
      <c r="QJJ51" s="63"/>
      <c r="QJK51" s="63"/>
      <c r="QJL51" s="63"/>
      <c r="QJM51" s="63"/>
      <c r="QJN51" s="63"/>
      <c r="QJO51" s="63"/>
      <c r="QJP51" s="63"/>
      <c r="QJQ51" s="63"/>
      <c r="QJR51" s="63"/>
      <c r="QJS51" s="63"/>
      <c r="QJT51" s="63"/>
      <c r="QJU51" s="63"/>
      <c r="QJV51" s="63"/>
      <c r="QJW51" s="63"/>
      <c r="QJX51" s="63"/>
      <c r="QJY51" s="63"/>
      <c r="QJZ51" s="63"/>
      <c r="QKA51" s="63"/>
      <c r="QKB51" s="63"/>
      <c r="QKC51" s="63"/>
      <c r="QKD51" s="63"/>
      <c r="QKE51" s="63"/>
      <c r="QKF51" s="63"/>
      <c r="QKG51" s="63"/>
      <c r="QKH51" s="63"/>
      <c r="QKI51" s="63"/>
      <c r="QKJ51" s="63"/>
      <c r="QKK51" s="63"/>
      <c r="QKL51" s="63"/>
      <c r="QKM51" s="63"/>
      <c r="QKN51" s="63"/>
      <c r="QKO51" s="63"/>
      <c r="QKP51" s="63"/>
      <c r="QKQ51" s="63"/>
      <c r="QKR51" s="63"/>
      <c r="QKS51" s="63"/>
      <c r="QKT51" s="63"/>
      <c r="QKU51" s="63"/>
      <c r="QKV51" s="63"/>
      <c r="QKW51" s="63"/>
      <c r="QKX51" s="63"/>
      <c r="QKY51" s="63"/>
      <c r="QKZ51" s="63"/>
      <c r="QLA51" s="63"/>
      <c r="QLB51" s="63"/>
      <c r="QLC51" s="63"/>
      <c r="QLD51" s="63"/>
      <c r="QLE51" s="63"/>
      <c r="QLF51" s="63"/>
      <c r="QLG51" s="63"/>
      <c r="QLH51" s="63"/>
      <c r="QLI51" s="63"/>
      <c r="QLJ51" s="63"/>
      <c r="QLK51" s="63"/>
      <c r="QLL51" s="63"/>
      <c r="QLM51" s="63"/>
      <c r="QLN51" s="63"/>
      <c r="QLO51" s="63"/>
      <c r="QLP51" s="63"/>
      <c r="QLQ51" s="63"/>
      <c r="QLR51" s="63"/>
      <c r="QLS51" s="63"/>
      <c r="QLT51" s="63"/>
      <c r="QLU51" s="63"/>
      <c r="QLV51" s="63"/>
      <c r="QLW51" s="63"/>
      <c r="QLX51" s="63"/>
      <c r="QLY51" s="63"/>
      <c r="QLZ51" s="63"/>
      <c r="QMA51" s="63"/>
      <c r="QMB51" s="63"/>
      <c r="QMC51" s="63"/>
      <c r="QMD51" s="63"/>
      <c r="QME51" s="63"/>
      <c r="QMF51" s="63"/>
      <c r="QMG51" s="63"/>
      <c r="QMH51" s="63"/>
      <c r="QMI51" s="63"/>
      <c r="QMJ51" s="63"/>
      <c r="QMK51" s="63"/>
      <c r="QML51" s="63"/>
      <c r="QMM51" s="63"/>
      <c r="QMN51" s="63"/>
      <c r="QMO51" s="63"/>
      <c r="QMP51" s="63"/>
      <c r="QMQ51" s="63"/>
      <c r="QMR51" s="63"/>
      <c r="QMS51" s="63"/>
      <c r="QMT51" s="63"/>
      <c r="QMU51" s="63"/>
      <c r="QMV51" s="63"/>
      <c r="QMW51" s="63"/>
      <c r="QMX51" s="63"/>
      <c r="QMY51" s="63"/>
      <c r="QMZ51" s="63"/>
      <c r="QNA51" s="63"/>
      <c r="QNB51" s="63"/>
      <c r="QNC51" s="63"/>
      <c r="QND51" s="63"/>
      <c r="QNE51" s="63"/>
      <c r="QNF51" s="63"/>
      <c r="QNG51" s="63"/>
      <c r="QNH51" s="63"/>
      <c r="QNI51" s="63"/>
      <c r="QNJ51" s="63"/>
      <c r="QNK51" s="63"/>
      <c r="QNL51" s="63"/>
      <c r="QNM51" s="63"/>
      <c r="QNN51" s="63"/>
      <c r="QNO51" s="63"/>
      <c r="QNP51" s="63"/>
      <c r="QNQ51" s="63"/>
      <c r="QNR51" s="63"/>
      <c r="QNS51" s="63"/>
      <c r="QNT51" s="63"/>
      <c r="QNU51" s="63"/>
      <c r="QNV51" s="63"/>
      <c r="QNW51" s="63"/>
      <c r="QNX51" s="63"/>
      <c r="QNY51" s="63"/>
      <c r="QNZ51" s="63"/>
      <c r="QOA51" s="63"/>
      <c r="QOB51" s="63"/>
      <c r="QOC51" s="63"/>
      <c r="QOD51" s="63"/>
      <c r="QOE51" s="63"/>
      <c r="QOF51" s="63"/>
      <c r="QOG51" s="63"/>
      <c r="QOH51" s="63"/>
      <c r="QOI51" s="63"/>
      <c r="QOJ51" s="63"/>
      <c r="QOK51" s="63"/>
      <c r="QOL51" s="63"/>
      <c r="QOM51" s="63"/>
      <c r="QON51" s="63"/>
      <c r="QOO51" s="63"/>
      <c r="QOP51" s="63"/>
      <c r="QOQ51" s="63"/>
      <c r="QOR51" s="63"/>
      <c r="QOS51" s="63"/>
      <c r="QOT51" s="63"/>
      <c r="QOU51" s="63"/>
      <c r="QOV51" s="63"/>
      <c r="QOW51" s="63"/>
      <c r="QOX51" s="63"/>
      <c r="QOY51" s="63"/>
      <c r="QOZ51" s="63"/>
      <c r="QPA51" s="63"/>
      <c r="QPB51" s="63"/>
      <c r="QPC51" s="63"/>
      <c r="QPD51" s="63"/>
      <c r="QPE51" s="63"/>
      <c r="QPF51" s="63"/>
      <c r="QPG51" s="63"/>
      <c r="QPH51" s="63"/>
      <c r="QPI51" s="63"/>
      <c r="QPJ51" s="63"/>
      <c r="QPK51" s="63"/>
      <c r="QPL51" s="63"/>
      <c r="QPM51" s="63"/>
      <c r="QPN51" s="63"/>
      <c r="QPO51" s="63"/>
      <c r="QPP51" s="63"/>
      <c r="QPQ51" s="63"/>
      <c r="QPR51" s="63"/>
      <c r="QPS51" s="63"/>
      <c r="QPT51" s="63"/>
      <c r="QPU51" s="63"/>
      <c r="QPV51" s="63"/>
      <c r="QPW51" s="63"/>
      <c r="QPX51" s="63"/>
      <c r="QPY51" s="63"/>
      <c r="QPZ51" s="63"/>
      <c r="QQA51" s="63"/>
      <c r="QQB51" s="63"/>
      <c r="QQC51" s="63"/>
      <c r="QQD51" s="63"/>
      <c r="QQE51" s="63"/>
      <c r="QQF51" s="63"/>
      <c r="QQG51" s="63"/>
      <c r="QQH51" s="63"/>
      <c r="QQI51" s="63"/>
      <c r="QQJ51" s="63"/>
      <c r="QQK51" s="63"/>
      <c r="QQL51" s="63"/>
      <c r="QQM51" s="63"/>
      <c r="QQN51" s="63"/>
      <c r="QQO51" s="63"/>
      <c r="QQP51" s="63"/>
      <c r="QQQ51" s="63"/>
      <c r="QQR51" s="63"/>
      <c r="QQS51" s="63"/>
      <c r="QQT51" s="63"/>
      <c r="QQU51" s="63"/>
      <c r="QQV51" s="63"/>
      <c r="QQW51" s="63"/>
      <c r="QQX51" s="63"/>
      <c r="QQY51" s="63"/>
      <c r="QQZ51" s="63"/>
      <c r="QRA51" s="63"/>
      <c r="QRB51" s="63"/>
      <c r="QRC51" s="63"/>
      <c r="QRD51" s="63"/>
      <c r="QRE51" s="63"/>
      <c r="QRF51" s="63"/>
      <c r="QRG51" s="63"/>
      <c r="QRH51" s="63"/>
      <c r="QRI51" s="63"/>
      <c r="QRJ51" s="63"/>
      <c r="QRK51" s="63"/>
      <c r="QRL51" s="63"/>
      <c r="QRM51" s="63"/>
      <c r="QRN51" s="63"/>
      <c r="QRO51" s="63"/>
      <c r="QRP51" s="63"/>
      <c r="QRQ51" s="63"/>
      <c r="QRR51" s="63"/>
      <c r="QRS51" s="63"/>
      <c r="QRT51" s="63"/>
      <c r="QRU51" s="63"/>
      <c r="QRV51" s="63"/>
      <c r="QRW51" s="63"/>
      <c r="QRX51" s="63"/>
      <c r="QRY51" s="63"/>
      <c r="QRZ51" s="63"/>
      <c r="QSA51" s="63"/>
      <c r="QSB51" s="63"/>
      <c r="QSC51" s="63"/>
      <c r="QSD51" s="63"/>
      <c r="QSE51" s="63"/>
      <c r="QSF51" s="63"/>
      <c r="QSG51" s="63"/>
      <c r="QSH51" s="63"/>
      <c r="QSI51" s="63"/>
      <c r="QSJ51" s="63"/>
      <c r="QSK51" s="63"/>
      <c r="QSL51" s="63"/>
      <c r="QSM51" s="63"/>
      <c r="QSN51" s="63"/>
      <c r="QSO51" s="63"/>
      <c r="QSP51" s="63"/>
      <c r="QSQ51" s="63"/>
      <c r="QSR51" s="63"/>
      <c r="QSS51" s="63"/>
      <c r="QST51" s="63"/>
      <c r="QSU51" s="63"/>
      <c r="QSV51" s="63"/>
      <c r="QSW51" s="63"/>
      <c r="QSX51" s="63"/>
      <c r="QSY51" s="63"/>
      <c r="QSZ51" s="63"/>
      <c r="QTA51" s="63"/>
      <c r="QTB51" s="63"/>
      <c r="QTC51" s="63"/>
      <c r="QTD51" s="63"/>
      <c r="QTE51" s="63"/>
      <c r="QTF51" s="63"/>
      <c r="QTG51" s="63"/>
      <c r="QTH51" s="63"/>
      <c r="QTI51" s="63"/>
      <c r="QTJ51" s="63"/>
      <c r="QTK51" s="63"/>
      <c r="QTL51" s="63"/>
      <c r="QTM51" s="63"/>
      <c r="QTN51" s="63"/>
      <c r="QTO51" s="63"/>
      <c r="QTP51" s="63"/>
      <c r="QTQ51" s="63"/>
      <c r="QTR51" s="63"/>
      <c r="QTS51" s="63"/>
      <c r="QTT51" s="63"/>
      <c r="QTU51" s="63"/>
      <c r="QTV51" s="63"/>
      <c r="QTW51" s="63"/>
      <c r="QTX51" s="63"/>
      <c r="QTY51" s="63"/>
      <c r="QTZ51" s="63"/>
      <c r="QUA51" s="63"/>
      <c r="QUB51" s="63"/>
      <c r="QUC51" s="63"/>
      <c r="QUD51" s="63"/>
      <c r="QUE51" s="63"/>
      <c r="QUF51" s="63"/>
      <c r="QUG51" s="63"/>
      <c r="QUH51" s="63"/>
      <c r="QUI51" s="63"/>
      <c r="QUJ51" s="63"/>
      <c r="QUK51" s="63"/>
      <c r="QUL51" s="63"/>
      <c r="QUM51" s="63"/>
      <c r="QUN51" s="63"/>
      <c r="QUO51" s="63"/>
      <c r="QUP51" s="63"/>
      <c r="QUQ51" s="63"/>
      <c r="QUR51" s="63"/>
      <c r="QUS51" s="63"/>
      <c r="QUT51" s="63"/>
      <c r="QUU51" s="63"/>
      <c r="QUV51" s="63"/>
      <c r="QUW51" s="63"/>
      <c r="QUX51" s="63"/>
      <c r="QUY51" s="63"/>
      <c r="QUZ51" s="63"/>
      <c r="QVA51" s="63"/>
      <c r="QVB51" s="63"/>
      <c r="QVC51" s="63"/>
      <c r="QVD51" s="63"/>
      <c r="QVE51" s="63"/>
      <c r="QVF51" s="63"/>
      <c r="QVG51" s="63"/>
      <c r="QVH51" s="63"/>
      <c r="QVI51" s="63"/>
      <c r="QVJ51" s="63"/>
      <c r="QVK51" s="63"/>
      <c r="QVL51" s="63"/>
      <c r="QVM51" s="63"/>
      <c r="QVN51" s="63"/>
      <c r="QVO51" s="63"/>
      <c r="QVP51" s="63"/>
      <c r="QVQ51" s="63"/>
      <c r="QVR51" s="63"/>
      <c r="QVS51" s="63"/>
      <c r="QVT51" s="63"/>
      <c r="QVU51" s="63"/>
      <c r="QVV51" s="63"/>
      <c r="QVW51" s="63"/>
      <c r="QVX51" s="63"/>
      <c r="QVY51" s="63"/>
      <c r="QVZ51" s="63"/>
      <c r="QWA51" s="63"/>
      <c r="QWB51" s="63"/>
      <c r="QWC51" s="63"/>
      <c r="QWD51" s="63"/>
      <c r="QWE51" s="63"/>
      <c r="QWF51" s="63"/>
      <c r="QWG51" s="63"/>
      <c r="QWH51" s="63"/>
      <c r="QWI51" s="63"/>
      <c r="QWJ51" s="63"/>
      <c r="QWK51" s="63"/>
      <c r="QWL51" s="63"/>
      <c r="QWM51" s="63"/>
      <c r="QWN51" s="63"/>
      <c r="QWO51" s="63"/>
      <c r="QWP51" s="63"/>
      <c r="QWQ51" s="63"/>
      <c r="QWR51" s="63"/>
      <c r="QWS51" s="63"/>
      <c r="QWT51" s="63"/>
      <c r="QWU51" s="63"/>
      <c r="QWV51" s="63"/>
      <c r="QWW51" s="63"/>
      <c r="QWX51" s="63"/>
      <c r="QWY51" s="63"/>
      <c r="QWZ51" s="63"/>
      <c r="QXA51" s="63"/>
      <c r="QXB51" s="63"/>
      <c r="QXC51" s="63"/>
      <c r="QXD51" s="63"/>
      <c r="QXE51" s="63"/>
      <c r="QXF51" s="63"/>
      <c r="QXG51" s="63"/>
      <c r="QXH51" s="63"/>
      <c r="QXI51" s="63"/>
      <c r="QXJ51" s="63"/>
      <c r="QXK51" s="63"/>
      <c r="QXL51" s="63"/>
      <c r="QXM51" s="63"/>
      <c r="QXN51" s="63"/>
      <c r="QXO51" s="63"/>
      <c r="QXP51" s="63"/>
      <c r="QXQ51" s="63"/>
      <c r="QXR51" s="63"/>
      <c r="QXS51" s="63"/>
      <c r="QXT51" s="63"/>
      <c r="QXU51" s="63"/>
      <c r="QXV51" s="63"/>
      <c r="QXW51" s="63"/>
      <c r="QXX51" s="63"/>
      <c r="QXY51" s="63"/>
      <c r="QXZ51" s="63"/>
      <c r="QYA51" s="63"/>
      <c r="QYB51" s="63"/>
      <c r="QYC51" s="63"/>
      <c r="QYD51" s="63"/>
      <c r="QYE51" s="63"/>
      <c r="QYF51" s="63"/>
      <c r="QYG51" s="63"/>
      <c r="QYH51" s="63"/>
      <c r="QYI51" s="63"/>
      <c r="QYJ51" s="63"/>
      <c r="QYK51" s="63"/>
      <c r="QYL51" s="63"/>
      <c r="QYM51" s="63"/>
      <c r="QYN51" s="63"/>
      <c r="QYO51" s="63"/>
      <c r="QYP51" s="63"/>
      <c r="QYQ51" s="63"/>
      <c r="QYR51" s="63"/>
      <c r="QYS51" s="63"/>
      <c r="QYT51" s="63"/>
      <c r="QYU51" s="63"/>
      <c r="QYV51" s="63"/>
      <c r="QYW51" s="63"/>
      <c r="QYX51" s="63"/>
      <c r="QYY51" s="63"/>
      <c r="QYZ51" s="63"/>
      <c r="QZA51" s="63"/>
      <c r="QZB51" s="63"/>
      <c r="QZC51" s="63"/>
      <c r="QZD51" s="63"/>
      <c r="QZE51" s="63"/>
      <c r="QZF51" s="63"/>
      <c r="QZG51" s="63"/>
      <c r="QZH51" s="63"/>
      <c r="QZI51" s="63"/>
      <c r="QZJ51" s="63"/>
      <c r="QZK51" s="63"/>
      <c r="QZL51" s="63"/>
      <c r="QZM51" s="63"/>
      <c r="QZN51" s="63"/>
      <c r="QZO51" s="63"/>
      <c r="QZP51" s="63"/>
      <c r="QZQ51" s="63"/>
      <c r="QZR51" s="63"/>
      <c r="QZS51" s="63"/>
      <c r="QZT51" s="63"/>
      <c r="QZU51" s="63"/>
      <c r="QZV51" s="63"/>
      <c r="QZW51" s="63"/>
      <c r="QZX51" s="63"/>
      <c r="QZY51" s="63"/>
      <c r="QZZ51" s="63"/>
      <c r="RAA51" s="63"/>
      <c r="RAB51" s="63"/>
      <c r="RAC51" s="63"/>
      <c r="RAD51" s="63"/>
      <c r="RAE51" s="63"/>
      <c r="RAF51" s="63"/>
      <c r="RAG51" s="63"/>
      <c r="RAH51" s="63"/>
      <c r="RAI51" s="63"/>
      <c r="RAJ51" s="63"/>
      <c r="RAK51" s="63"/>
      <c r="RAL51" s="63"/>
      <c r="RAM51" s="63"/>
      <c r="RAN51" s="63"/>
      <c r="RAO51" s="63"/>
      <c r="RAP51" s="63"/>
      <c r="RAQ51" s="63"/>
      <c r="RAR51" s="63"/>
      <c r="RAS51" s="63"/>
      <c r="RAT51" s="63"/>
      <c r="RAU51" s="63"/>
      <c r="RAV51" s="63"/>
      <c r="RAW51" s="63"/>
      <c r="RAX51" s="63"/>
      <c r="RAY51" s="63"/>
      <c r="RAZ51" s="63"/>
      <c r="RBA51" s="63"/>
      <c r="RBB51" s="63"/>
      <c r="RBC51" s="63"/>
      <c r="RBD51" s="63"/>
      <c r="RBE51" s="63"/>
      <c r="RBF51" s="63"/>
      <c r="RBG51" s="63"/>
      <c r="RBH51" s="63"/>
      <c r="RBI51" s="63"/>
      <c r="RBJ51" s="63"/>
      <c r="RBK51" s="63"/>
      <c r="RBL51" s="63"/>
      <c r="RBM51" s="63"/>
      <c r="RBN51" s="63"/>
      <c r="RBO51" s="63"/>
      <c r="RBP51" s="63"/>
      <c r="RBQ51" s="63"/>
      <c r="RBR51" s="63"/>
      <c r="RBS51" s="63"/>
      <c r="RBT51" s="63"/>
      <c r="RBU51" s="63"/>
      <c r="RBV51" s="63"/>
      <c r="RBW51" s="63"/>
      <c r="RBX51" s="63"/>
      <c r="RBY51" s="63"/>
      <c r="RBZ51" s="63"/>
      <c r="RCA51" s="63"/>
      <c r="RCB51" s="63"/>
      <c r="RCC51" s="63"/>
      <c r="RCD51" s="63"/>
      <c r="RCE51" s="63"/>
      <c r="RCF51" s="63"/>
      <c r="RCG51" s="63"/>
      <c r="RCH51" s="63"/>
      <c r="RCI51" s="63"/>
      <c r="RCJ51" s="63"/>
      <c r="RCK51" s="63"/>
      <c r="RCL51" s="63"/>
      <c r="RCM51" s="63"/>
      <c r="RCN51" s="63"/>
      <c r="RCO51" s="63"/>
      <c r="RCP51" s="63"/>
      <c r="RCQ51" s="63"/>
      <c r="RCR51" s="63"/>
      <c r="RCS51" s="63"/>
      <c r="RCT51" s="63"/>
      <c r="RCU51" s="63"/>
      <c r="RCV51" s="63"/>
      <c r="RCW51" s="63"/>
      <c r="RCX51" s="63"/>
      <c r="RCY51" s="63"/>
      <c r="RCZ51" s="63"/>
      <c r="RDA51" s="63"/>
      <c r="RDB51" s="63"/>
      <c r="RDC51" s="63"/>
      <c r="RDD51" s="63"/>
      <c r="RDE51" s="63"/>
      <c r="RDF51" s="63"/>
      <c r="RDG51" s="63"/>
      <c r="RDH51" s="63"/>
      <c r="RDI51" s="63"/>
      <c r="RDJ51" s="63"/>
      <c r="RDK51" s="63"/>
      <c r="RDL51" s="63"/>
      <c r="RDM51" s="63"/>
      <c r="RDN51" s="63"/>
      <c r="RDO51" s="63"/>
      <c r="RDP51" s="63"/>
      <c r="RDQ51" s="63"/>
      <c r="RDR51" s="63"/>
      <c r="RDS51" s="63"/>
      <c r="RDT51" s="63"/>
      <c r="RDU51" s="63"/>
      <c r="RDV51" s="63"/>
      <c r="RDW51" s="63"/>
      <c r="RDX51" s="63"/>
      <c r="RDY51" s="63"/>
      <c r="RDZ51" s="63"/>
      <c r="REA51" s="63"/>
      <c r="REB51" s="63"/>
      <c r="REC51" s="63"/>
      <c r="RED51" s="63"/>
      <c r="REE51" s="63"/>
      <c r="REF51" s="63"/>
      <c r="REG51" s="63"/>
      <c r="REH51" s="63"/>
      <c r="REI51" s="63"/>
      <c r="REJ51" s="63"/>
      <c r="REK51" s="63"/>
      <c r="REL51" s="63"/>
      <c r="REM51" s="63"/>
      <c r="REN51" s="63"/>
      <c r="REO51" s="63"/>
      <c r="REP51" s="63"/>
      <c r="REQ51" s="63"/>
      <c r="RER51" s="63"/>
      <c r="RES51" s="63"/>
      <c r="RET51" s="63"/>
      <c r="REU51" s="63"/>
      <c r="REV51" s="63"/>
      <c r="REW51" s="63"/>
      <c r="REX51" s="63"/>
      <c r="REY51" s="63"/>
      <c r="REZ51" s="63"/>
      <c r="RFA51" s="63"/>
      <c r="RFB51" s="63"/>
      <c r="RFC51" s="63"/>
      <c r="RFD51" s="63"/>
      <c r="RFE51" s="63"/>
      <c r="RFF51" s="63"/>
      <c r="RFG51" s="63"/>
      <c r="RFH51" s="63"/>
      <c r="RFI51" s="63"/>
      <c r="RFJ51" s="63"/>
      <c r="RFK51" s="63"/>
      <c r="RFL51" s="63"/>
      <c r="RFM51" s="63"/>
      <c r="RFN51" s="63"/>
      <c r="RFO51" s="63"/>
      <c r="RFP51" s="63"/>
      <c r="RFQ51" s="63"/>
      <c r="RFR51" s="63"/>
      <c r="RFS51" s="63"/>
      <c r="RFT51" s="63"/>
      <c r="RFU51" s="63"/>
      <c r="RFV51" s="63"/>
      <c r="RFW51" s="63"/>
      <c r="RFX51" s="63"/>
      <c r="RFY51" s="63"/>
      <c r="RFZ51" s="63"/>
      <c r="RGA51" s="63"/>
      <c r="RGB51" s="63"/>
      <c r="RGC51" s="63"/>
      <c r="RGD51" s="63"/>
      <c r="RGE51" s="63"/>
      <c r="RGF51" s="63"/>
      <c r="RGG51" s="63"/>
      <c r="RGH51" s="63"/>
      <c r="RGI51" s="63"/>
      <c r="RGJ51" s="63"/>
      <c r="RGK51" s="63"/>
      <c r="RGL51" s="63"/>
      <c r="RGM51" s="63"/>
      <c r="RGN51" s="63"/>
      <c r="RGO51" s="63"/>
      <c r="RGP51" s="63"/>
      <c r="RGQ51" s="63"/>
      <c r="RGR51" s="63"/>
      <c r="RGS51" s="63"/>
      <c r="RGT51" s="63"/>
      <c r="RGU51" s="63"/>
      <c r="RGV51" s="63"/>
      <c r="RGW51" s="63"/>
      <c r="RGX51" s="63"/>
      <c r="RGY51" s="63"/>
      <c r="RGZ51" s="63"/>
      <c r="RHA51" s="63"/>
      <c r="RHB51" s="63"/>
      <c r="RHC51" s="63"/>
      <c r="RHD51" s="63"/>
      <c r="RHE51" s="63"/>
      <c r="RHF51" s="63"/>
      <c r="RHG51" s="63"/>
      <c r="RHH51" s="63"/>
      <c r="RHI51" s="63"/>
      <c r="RHJ51" s="63"/>
      <c r="RHK51" s="63"/>
      <c r="RHL51" s="63"/>
      <c r="RHM51" s="63"/>
      <c r="RHN51" s="63"/>
      <c r="RHO51" s="63"/>
      <c r="RHP51" s="63"/>
      <c r="RHQ51" s="63"/>
      <c r="RHR51" s="63"/>
      <c r="RHS51" s="63"/>
      <c r="RHT51" s="63"/>
      <c r="RHU51" s="63"/>
      <c r="RHV51" s="63"/>
      <c r="RHW51" s="63"/>
      <c r="RHX51" s="63"/>
      <c r="RHY51" s="63"/>
      <c r="RHZ51" s="63"/>
      <c r="RIA51" s="63"/>
      <c r="RIB51" s="63"/>
      <c r="RIC51" s="63"/>
      <c r="RID51" s="63"/>
      <c r="RIE51" s="63"/>
      <c r="RIF51" s="63"/>
      <c r="RIG51" s="63"/>
      <c r="RIH51" s="63"/>
      <c r="RII51" s="63"/>
      <c r="RIJ51" s="63"/>
      <c r="RIK51" s="63"/>
      <c r="RIL51" s="63"/>
      <c r="RIM51" s="63"/>
      <c r="RIN51" s="63"/>
      <c r="RIO51" s="63"/>
      <c r="RIP51" s="63"/>
      <c r="RIQ51" s="63"/>
      <c r="RIR51" s="63"/>
      <c r="RIS51" s="63"/>
      <c r="RIT51" s="63"/>
      <c r="RIU51" s="63"/>
      <c r="RIV51" s="63"/>
      <c r="RIW51" s="63"/>
      <c r="RIX51" s="63"/>
      <c r="RIY51" s="63"/>
      <c r="RIZ51" s="63"/>
      <c r="RJA51" s="63"/>
      <c r="RJB51" s="63"/>
      <c r="RJC51" s="63"/>
      <c r="RJD51" s="63"/>
      <c r="RJE51" s="63"/>
      <c r="RJF51" s="63"/>
      <c r="RJG51" s="63"/>
      <c r="RJH51" s="63"/>
      <c r="RJI51" s="63"/>
      <c r="RJJ51" s="63"/>
      <c r="RJK51" s="63"/>
      <c r="RJL51" s="63"/>
      <c r="RJM51" s="63"/>
      <c r="RJN51" s="63"/>
      <c r="RJO51" s="63"/>
      <c r="RJP51" s="63"/>
      <c r="RJQ51" s="63"/>
      <c r="RJR51" s="63"/>
      <c r="RJS51" s="63"/>
      <c r="RJT51" s="63"/>
      <c r="RJU51" s="63"/>
      <c r="RJV51" s="63"/>
      <c r="RJW51" s="63"/>
      <c r="RJX51" s="63"/>
      <c r="RJY51" s="63"/>
      <c r="RJZ51" s="63"/>
      <c r="RKA51" s="63"/>
      <c r="RKB51" s="63"/>
      <c r="RKC51" s="63"/>
      <c r="RKD51" s="63"/>
      <c r="RKE51" s="63"/>
      <c r="RKF51" s="63"/>
      <c r="RKG51" s="63"/>
      <c r="RKH51" s="63"/>
      <c r="RKI51" s="63"/>
      <c r="RKJ51" s="63"/>
      <c r="RKK51" s="63"/>
      <c r="RKL51" s="63"/>
      <c r="RKM51" s="63"/>
      <c r="RKN51" s="63"/>
      <c r="RKO51" s="63"/>
      <c r="RKP51" s="63"/>
      <c r="RKQ51" s="63"/>
      <c r="RKR51" s="63"/>
      <c r="RKS51" s="63"/>
      <c r="RKT51" s="63"/>
      <c r="RKU51" s="63"/>
      <c r="RKV51" s="63"/>
      <c r="RKW51" s="63"/>
      <c r="RKX51" s="63"/>
      <c r="RKY51" s="63"/>
      <c r="RKZ51" s="63"/>
      <c r="RLA51" s="63"/>
      <c r="RLB51" s="63"/>
      <c r="RLC51" s="63"/>
      <c r="RLD51" s="63"/>
      <c r="RLE51" s="63"/>
      <c r="RLF51" s="63"/>
      <c r="RLG51" s="63"/>
      <c r="RLH51" s="63"/>
      <c r="RLI51" s="63"/>
      <c r="RLJ51" s="63"/>
      <c r="RLK51" s="63"/>
      <c r="RLL51" s="63"/>
      <c r="RLM51" s="63"/>
      <c r="RLN51" s="63"/>
      <c r="RLO51" s="63"/>
      <c r="RLP51" s="63"/>
      <c r="RLQ51" s="63"/>
      <c r="RLR51" s="63"/>
      <c r="RLS51" s="63"/>
      <c r="RLT51" s="63"/>
      <c r="RLU51" s="63"/>
      <c r="RLV51" s="63"/>
      <c r="RLW51" s="63"/>
      <c r="RLX51" s="63"/>
      <c r="RLY51" s="63"/>
      <c r="RLZ51" s="63"/>
      <c r="RMA51" s="63"/>
      <c r="RMB51" s="63"/>
      <c r="RMC51" s="63"/>
      <c r="RMD51" s="63"/>
      <c r="RME51" s="63"/>
      <c r="RMF51" s="63"/>
      <c r="RMG51" s="63"/>
      <c r="RMH51" s="63"/>
      <c r="RMI51" s="63"/>
      <c r="RMJ51" s="63"/>
      <c r="RMK51" s="63"/>
      <c r="RML51" s="63"/>
      <c r="RMM51" s="63"/>
      <c r="RMN51" s="63"/>
      <c r="RMO51" s="63"/>
      <c r="RMP51" s="63"/>
      <c r="RMQ51" s="63"/>
      <c r="RMR51" s="63"/>
      <c r="RMS51" s="63"/>
      <c r="RMT51" s="63"/>
      <c r="RMU51" s="63"/>
      <c r="RMV51" s="63"/>
      <c r="RMW51" s="63"/>
      <c r="RMX51" s="63"/>
      <c r="RMY51" s="63"/>
      <c r="RMZ51" s="63"/>
      <c r="RNA51" s="63"/>
      <c r="RNB51" s="63"/>
      <c r="RNC51" s="63"/>
      <c r="RND51" s="63"/>
      <c r="RNE51" s="63"/>
      <c r="RNF51" s="63"/>
      <c r="RNG51" s="63"/>
      <c r="RNH51" s="63"/>
      <c r="RNI51" s="63"/>
      <c r="RNJ51" s="63"/>
      <c r="RNK51" s="63"/>
      <c r="RNL51" s="63"/>
      <c r="RNM51" s="63"/>
      <c r="RNN51" s="63"/>
      <c r="RNO51" s="63"/>
      <c r="RNP51" s="63"/>
      <c r="RNQ51" s="63"/>
      <c r="RNR51" s="63"/>
      <c r="RNS51" s="63"/>
      <c r="RNT51" s="63"/>
      <c r="RNU51" s="63"/>
      <c r="RNV51" s="63"/>
      <c r="RNW51" s="63"/>
      <c r="RNX51" s="63"/>
      <c r="RNY51" s="63"/>
      <c r="RNZ51" s="63"/>
      <c r="ROA51" s="63"/>
      <c r="ROB51" s="63"/>
      <c r="ROC51" s="63"/>
      <c r="ROD51" s="63"/>
      <c r="ROE51" s="63"/>
      <c r="ROF51" s="63"/>
      <c r="ROG51" s="63"/>
      <c r="ROH51" s="63"/>
      <c r="ROI51" s="63"/>
      <c r="ROJ51" s="63"/>
      <c r="ROK51" s="63"/>
      <c r="ROL51" s="63"/>
      <c r="ROM51" s="63"/>
      <c r="RON51" s="63"/>
      <c r="ROO51" s="63"/>
      <c r="ROP51" s="63"/>
      <c r="ROQ51" s="63"/>
      <c r="ROR51" s="63"/>
      <c r="ROS51" s="63"/>
      <c r="ROT51" s="63"/>
      <c r="ROU51" s="63"/>
      <c r="ROV51" s="63"/>
      <c r="ROW51" s="63"/>
      <c r="ROX51" s="63"/>
      <c r="ROY51" s="63"/>
      <c r="ROZ51" s="63"/>
      <c r="RPA51" s="63"/>
      <c r="RPB51" s="63"/>
      <c r="RPC51" s="63"/>
      <c r="RPD51" s="63"/>
      <c r="RPE51" s="63"/>
      <c r="RPF51" s="63"/>
      <c r="RPG51" s="63"/>
      <c r="RPH51" s="63"/>
      <c r="RPI51" s="63"/>
      <c r="RPJ51" s="63"/>
      <c r="RPK51" s="63"/>
      <c r="RPL51" s="63"/>
      <c r="RPM51" s="63"/>
      <c r="RPN51" s="63"/>
      <c r="RPO51" s="63"/>
      <c r="RPP51" s="63"/>
      <c r="RPQ51" s="63"/>
      <c r="RPR51" s="63"/>
      <c r="RPS51" s="63"/>
      <c r="RPT51" s="63"/>
      <c r="RPU51" s="63"/>
      <c r="RPV51" s="63"/>
      <c r="RPW51" s="63"/>
      <c r="RPX51" s="63"/>
      <c r="RPY51" s="63"/>
      <c r="RPZ51" s="63"/>
      <c r="RQA51" s="63"/>
      <c r="RQB51" s="63"/>
      <c r="RQC51" s="63"/>
      <c r="RQD51" s="63"/>
      <c r="RQE51" s="63"/>
      <c r="RQF51" s="63"/>
      <c r="RQG51" s="63"/>
      <c r="RQH51" s="63"/>
      <c r="RQI51" s="63"/>
      <c r="RQJ51" s="63"/>
      <c r="RQK51" s="63"/>
      <c r="RQL51" s="63"/>
      <c r="RQM51" s="63"/>
      <c r="RQN51" s="63"/>
      <c r="RQO51" s="63"/>
      <c r="RQP51" s="63"/>
      <c r="RQQ51" s="63"/>
      <c r="RQR51" s="63"/>
      <c r="RQS51" s="63"/>
      <c r="RQT51" s="63"/>
      <c r="RQU51" s="63"/>
      <c r="RQV51" s="63"/>
      <c r="RQW51" s="63"/>
      <c r="RQX51" s="63"/>
      <c r="RQY51" s="63"/>
      <c r="RQZ51" s="63"/>
      <c r="RRA51" s="63"/>
      <c r="RRB51" s="63"/>
      <c r="RRC51" s="63"/>
      <c r="RRD51" s="63"/>
      <c r="RRE51" s="63"/>
      <c r="RRF51" s="63"/>
      <c r="RRG51" s="63"/>
      <c r="RRH51" s="63"/>
      <c r="RRI51" s="63"/>
      <c r="RRJ51" s="63"/>
      <c r="RRK51" s="63"/>
      <c r="RRL51" s="63"/>
      <c r="RRM51" s="63"/>
      <c r="RRN51" s="63"/>
      <c r="RRO51" s="63"/>
      <c r="RRP51" s="63"/>
      <c r="RRQ51" s="63"/>
      <c r="RRR51" s="63"/>
      <c r="RRS51" s="63"/>
      <c r="RRT51" s="63"/>
      <c r="RRU51" s="63"/>
      <c r="RRV51" s="63"/>
      <c r="RRW51" s="63"/>
      <c r="RRX51" s="63"/>
      <c r="RRY51" s="63"/>
      <c r="RRZ51" s="63"/>
      <c r="RSA51" s="63"/>
      <c r="RSB51" s="63"/>
      <c r="RSC51" s="63"/>
      <c r="RSD51" s="63"/>
      <c r="RSE51" s="63"/>
      <c r="RSF51" s="63"/>
      <c r="RSG51" s="63"/>
      <c r="RSH51" s="63"/>
      <c r="RSI51" s="63"/>
      <c r="RSJ51" s="63"/>
      <c r="RSK51" s="63"/>
      <c r="RSL51" s="63"/>
      <c r="RSM51" s="63"/>
      <c r="RSN51" s="63"/>
      <c r="RSO51" s="63"/>
      <c r="RSP51" s="63"/>
      <c r="RSQ51" s="63"/>
      <c r="RSR51" s="63"/>
      <c r="RSS51" s="63"/>
      <c r="RST51" s="63"/>
      <c r="RSU51" s="63"/>
      <c r="RSV51" s="63"/>
      <c r="RSW51" s="63"/>
      <c r="RSX51" s="63"/>
      <c r="RSY51" s="63"/>
      <c r="RSZ51" s="63"/>
      <c r="RTA51" s="63"/>
      <c r="RTB51" s="63"/>
      <c r="RTC51" s="63"/>
      <c r="RTD51" s="63"/>
      <c r="RTE51" s="63"/>
      <c r="RTF51" s="63"/>
      <c r="RTG51" s="63"/>
      <c r="RTH51" s="63"/>
      <c r="RTI51" s="63"/>
      <c r="RTJ51" s="63"/>
      <c r="RTK51" s="63"/>
      <c r="RTL51" s="63"/>
      <c r="RTM51" s="63"/>
      <c r="RTN51" s="63"/>
      <c r="RTO51" s="63"/>
      <c r="RTP51" s="63"/>
      <c r="RTQ51" s="63"/>
      <c r="RTR51" s="63"/>
      <c r="RTS51" s="63"/>
      <c r="RTT51" s="63"/>
      <c r="RTU51" s="63"/>
      <c r="RTV51" s="63"/>
      <c r="RTW51" s="63"/>
      <c r="RTX51" s="63"/>
      <c r="RTY51" s="63"/>
      <c r="RTZ51" s="63"/>
      <c r="RUA51" s="63"/>
      <c r="RUB51" s="63"/>
      <c r="RUC51" s="63"/>
      <c r="RUD51" s="63"/>
      <c r="RUE51" s="63"/>
      <c r="RUF51" s="63"/>
      <c r="RUG51" s="63"/>
      <c r="RUH51" s="63"/>
      <c r="RUI51" s="63"/>
      <c r="RUJ51" s="63"/>
      <c r="RUK51" s="63"/>
      <c r="RUL51" s="63"/>
      <c r="RUM51" s="63"/>
      <c r="RUN51" s="63"/>
      <c r="RUO51" s="63"/>
      <c r="RUP51" s="63"/>
      <c r="RUQ51" s="63"/>
      <c r="RUR51" s="63"/>
      <c r="RUS51" s="63"/>
      <c r="RUT51" s="63"/>
      <c r="RUU51" s="63"/>
      <c r="RUV51" s="63"/>
      <c r="RUW51" s="63"/>
      <c r="RUX51" s="63"/>
      <c r="RUY51" s="63"/>
      <c r="RUZ51" s="63"/>
      <c r="RVA51" s="63"/>
      <c r="RVB51" s="63"/>
      <c r="RVC51" s="63"/>
      <c r="RVD51" s="63"/>
      <c r="RVE51" s="63"/>
      <c r="RVF51" s="63"/>
      <c r="RVG51" s="63"/>
      <c r="RVH51" s="63"/>
      <c r="RVI51" s="63"/>
      <c r="RVJ51" s="63"/>
      <c r="RVK51" s="63"/>
      <c r="RVL51" s="63"/>
      <c r="RVM51" s="63"/>
      <c r="RVN51" s="63"/>
      <c r="RVO51" s="63"/>
      <c r="RVP51" s="63"/>
      <c r="RVQ51" s="63"/>
      <c r="RVR51" s="63"/>
      <c r="RVS51" s="63"/>
      <c r="RVT51" s="63"/>
      <c r="RVU51" s="63"/>
      <c r="RVV51" s="63"/>
      <c r="RVW51" s="63"/>
      <c r="RVX51" s="63"/>
      <c r="RVY51" s="63"/>
      <c r="RVZ51" s="63"/>
      <c r="RWA51" s="63"/>
      <c r="RWB51" s="63"/>
      <c r="RWC51" s="63"/>
      <c r="RWD51" s="63"/>
      <c r="RWE51" s="63"/>
      <c r="RWF51" s="63"/>
      <c r="RWG51" s="63"/>
      <c r="RWH51" s="63"/>
      <c r="RWI51" s="63"/>
      <c r="RWJ51" s="63"/>
      <c r="RWK51" s="63"/>
      <c r="RWL51" s="63"/>
      <c r="RWM51" s="63"/>
      <c r="RWN51" s="63"/>
      <c r="RWO51" s="63"/>
      <c r="RWP51" s="63"/>
      <c r="RWQ51" s="63"/>
      <c r="RWR51" s="63"/>
      <c r="RWS51" s="63"/>
      <c r="RWT51" s="63"/>
      <c r="RWU51" s="63"/>
      <c r="RWV51" s="63"/>
      <c r="RWW51" s="63"/>
      <c r="RWX51" s="63"/>
      <c r="RWY51" s="63"/>
      <c r="RWZ51" s="63"/>
      <c r="RXA51" s="63"/>
      <c r="RXB51" s="63"/>
      <c r="RXC51" s="63"/>
      <c r="RXD51" s="63"/>
      <c r="RXE51" s="63"/>
      <c r="RXF51" s="63"/>
      <c r="RXG51" s="63"/>
      <c r="RXH51" s="63"/>
      <c r="RXI51" s="63"/>
      <c r="RXJ51" s="63"/>
      <c r="RXK51" s="63"/>
      <c r="RXL51" s="63"/>
      <c r="RXM51" s="63"/>
      <c r="RXN51" s="63"/>
      <c r="RXO51" s="63"/>
      <c r="RXP51" s="63"/>
      <c r="RXQ51" s="63"/>
      <c r="RXR51" s="63"/>
      <c r="RXS51" s="63"/>
      <c r="RXT51" s="63"/>
      <c r="RXU51" s="63"/>
      <c r="RXV51" s="63"/>
      <c r="RXW51" s="63"/>
      <c r="RXX51" s="63"/>
      <c r="RXY51" s="63"/>
      <c r="RXZ51" s="63"/>
      <c r="RYA51" s="63"/>
      <c r="RYB51" s="63"/>
      <c r="RYC51" s="63"/>
      <c r="RYD51" s="63"/>
      <c r="RYE51" s="63"/>
      <c r="RYF51" s="63"/>
      <c r="RYG51" s="63"/>
      <c r="RYH51" s="63"/>
      <c r="RYI51" s="63"/>
      <c r="RYJ51" s="63"/>
      <c r="RYK51" s="63"/>
      <c r="RYL51" s="63"/>
      <c r="RYM51" s="63"/>
      <c r="RYN51" s="63"/>
      <c r="RYO51" s="63"/>
      <c r="RYP51" s="63"/>
      <c r="RYQ51" s="63"/>
      <c r="RYR51" s="63"/>
      <c r="RYS51" s="63"/>
      <c r="RYT51" s="63"/>
      <c r="RYU51" s="63"/>
      <c r="RYV51" s="63"/>
      <c r="RYW51" s="63"/>
      <c r="RYX51" s="63"/>
      <c r="RYY51" s="63"/>
      <c r="RYZ51" s="63"/>
      <c r="RZA51" s="63"/>
      <c r="RZB51" s="63"/>
      <c r="RZC51" s="63"/>
      <c r="RZD51" s="63"/>
      <c r="RZE51" s="63"/>
      <c r="RZF51" s="63"/>
      <c r="RZG51" s="63"/>
      <c r="RZH51" s="63"/>
      <c r="RZI51" s="63"/>
      <c r="RZJ51" s="63"/>
      <c r="RZK51" s="63"/>
      <c r="RZL51" s="63"/>
      <c r="RZM51" s="63"/>
      <c r="RZN51" s="63"/>
      <c r="RZO51" s="63"/>
      <c r="RZP51" s="63"/>
      <c r="RZQ51" s="63"/>
      <c r="RZR51" s="63"/>
      <c r="RZS51" s="63"/>
      <c r="RZT51" s="63"/>
      <c r="RZU51" s="63"/>
      <c r="RZV51" s="63"/>
      <c r="RZW51" s="63"/>
      <c r="RZX51" s="63"/>
      <c r="RZY51" s="63"/>
      <c r="RZZ51" s="63"/>
      <c r="SAA51" s="63"/>
      <c r="SAB51" s="63"/>
      <c r="SAC51" s="63"/>
      <c r="SAD51" s="63"/>
      <c r="SAE51" s="63"/>
      <c r="SAF51" s="63"/>
      <c r="SAG51" s="63"/>
      <c r="SAH51" s="63"/>
      <c r="SAI51" s="63"/>
      <c r="SAJ51" s="63"/>
      <c r="SAK51" s="63"/>
      <c r="SAL51" s="63"/>
      <c r="SAM51" s="63"/>
      <c r="SAN51" s="63"/>
      <c r="SAO51" s="63"/>
      <c r="SAP51" s="63"/>
      <c r="SAQ51" s="63"/>
      <c r="SAR51" s="63"/>
      <c r="SAS51" s="63"/>
      <c r="SAT51" s="63"/>
      <c r="SAU51" s="63"/>
      <c r="SAV51" s="63"/>
      <c r="SAW51" s="63"/>
      <c r="SAX51" s="63"/>
      <c r="SAY51" s="63"/>
      <c r="SAZ51" s="63"/>
      <c r="SBA51" s="63"/>
      <c r="SBB51" s="63"/>
      <c r="SBC51" s="63"/>
      <c r="SBD51" s="63"/>
      <c r="SBE51" s="63"/>
      <c r="SBF51" s="63"/>
      <c r="SBG51" s="63"/>
      <c r="SBH51" s="63"/>
      <c r="SBI51" s="63"/>
      <c r="SBJ51" s="63"/>
      <c r="SBK51" s="63"/>
      <c r="SBL51" s="63"/>
      <c r="SBM51" s="63"/>
      <c r="SBN51" s="63"/>
      <c r="SBO51" s="63"/>
      <c r="SBP51" s="63"/>
      <c r="SBQ51" s="63"/>
      <c r="SBR51" s="63"/>
      <c r="SBS51" s="63"/>
      <c r="SBT51" s="63"/>
      <c r="SBU51" s="63"/>
      <c r="SBV51" s="63"/>
      <c r="SBW51" s="63"/>
      <c r="SBX51" s="63"/>
      <c r="SBY51" s="63"/>
      <c r="SBZ51" s="63"/>
      <c r="SCA51" s="63"/>
      <c r="SCB51" s="63"/>
      <c r="SCC51" s="63"/>
      <c r="SCD51" s="63"/>
      <c r="SCE51" s="63"/>
      <c r="SCF51" s="63"/>
      <c r="SCG51" s="63"/>
      <c r="SCH51" s="63"/>
      <c r="SCI51" s="63"/>
      <c r="SCJ51" s="63"/>
      <c r="SCK51" s="63"/>
      <c r="SCL51" s="63"/>
      <c r="SCM51" s="63"/>
      <c r="SCN51" s="63"/>
      <c r="SCO51" s="63"/>
      <c r="SCP51" s="63"/>
      <c r="SCQ51" s="63"/>
      <c r="SCR51" s="63"/>
      <c r="SCS51" s="63"/>
      <c r="SCT51" s="63"/>
      <c r="SCU51" s="63"/>
      <c r="SCV51" s="63"/>
      <c r="SCW51" s="63"/>
      <c r="SCX51" s="63"/>
      <c r="SCY51" s="63"/>
      <c r="SCZ51" s="63"/>
      <c r="SDA51" s="63"/>
      <c r="SDB51" s="63"/>
      <c r="SDC51" s="63"/>
      <c r="SDD51" s="63"/>
      <c r="SDE51" s="63"/>
      <c r="SDF51" s="63"/>
      <c r="SDG51" s="63"/>
      <c r="SDH51" s="63"/>
      <c r="SDI51" s="63"/>
      <c r="SDJ51" s="63"/>
      <c r="SDK51" s="63"/>
      <c r="SDL51" s="63"/>
      <c r="SDM51" s="63"/>
      <c r="SDN51" s="63"/>
      <c r="SDO51" s="63"/>
      <c r="SDP51" s="63"/>
      <c r="SDQ51" s="63"/>
      <c r="SDR51" s="63"/>
      <c r="SDS51" s="63"/>
      <c r="SDT51" s="63"/>
      <c r="SDU51" s="63"/>
      <c r="SDV51" s="63"/>
      <c r="SDW51" s="63"/>
      <c r="SDX51" s="63"/>
      <c r="SDY51" s="63"/>
      <c r="SDZ51" s="63"/>
      <c r="SEA51" s="63"/>
      <c r="SEB51" s="63"/>
      <c r="SEC51" s="63"/>
      <c r="SED51" s="63"/>
      <c r="SEE51" s="63"/>
      <c r="SEF51" s="63"/>
      <c r="SEG51" s="63"/>
      <c r="SEH51" s="63"/>
      <c r="SEI51" s="63"/>
      <c r="SEJ51" s="63"/>
      <c r="SEK51" s="63"/>
      <c r="SEL51" s="63"/>
      <c r="SEM51" s="63"/>
      <c r="SEN51" s="63"/>
      <c r="SEO51" s="63"/>
      <c r="SEP51" s="63"/>
      <c r="SEQ51" s="63"/>
      <c r="SER51" s="63"/>
      <c r="SES51" s="63"/>
      <c r="SET51" s="63"/>
      <c r="SEU51" s="63"/>
      <c r="SEV51" s="63"/>
      <c r="SEW51" s="63"/>
      <c r="SEX51" s="63"/>
      <c r="SEY51" s="63"/>
      <c r="SEZ51" s="63"/>
      <c r="SFA51" s="63"/>
      <c r="SFB51" s="63"/>
      <c r="SFC51" s="63"/>
      <c r="SFD51" s="63"/>
      <c r="SFE51" s="63"/>
      <c r="SFF51" s="63"/>
      <c r="SFG51" s="63"/>
      <c r="SFH51" s="63"/>
      <c r="SFI51" s="63"/>
      <c r="SFJ51" s="63"/>
      <c r="SFK51" s="63"/>
      <c r="SFL51" s="63"/>
      <c r="SFM51" s="63"/>
      <c r="SFN51" s="63"/>
      <c r="SFO51" s="63"/>
      <c r="SFP51" s="63"/>
      <c r="SFQ51" s="63"/>
      <c r="SFR51" s="63"/>
      <c r="SFS51" s="63"/>
      <c r="SFT51" s="63"/>
      <c r="SFU51" s="63"/>
      <c r="SFV51" s="63"/>
      <c r="SFW51" s="63"/>
      <c r="SFX51" s="63"/>
      <c r="SFY51" s="63"/>
      <c r="SFZ51" s="63"/>
      <c r="SGA51" s="63"/>
      <c r="SGB51" s="63"/>
      <c r="SGC51" s="63"/>
      <c r="SGD51" s="63"/>
      <c r="SGE51" s="63"/>
      <c r="SGF51" s="63"/>
      <c r="SGG51" s="63"/>
      <c r="SGH51" s="63"/>
      <c r="SGI51" s="63"/>
      <c r="SGJ51" s="63"/>
      <c r="SGK51" s="63"/>
      <c r="SGL51" s="63"/>
      <c r="SGM51" s="63"/>
      <c r="SGN51" s="63"/>
      <c r="SGO51" s="63"/>
      <c r="SGP51" s="63"/>
      <c r="SGQ51" s="63"/>
      <c r="SGR51" s="63"/>
      <c r="SGS51" s="63"/>
      <c r="SGT51" s="63"/>
      <c r="SGU51" s="63"/>
      <c r="SGV51" s="63"/>
      <c r="SGW51" s="63"/>
      <c r="SGX51" s="63"/>
      <c r="SGY51" s="63"/>
      <c r="SGZ51" s="63"/>
      <c r="SHA51" s="63"/>
      <c r="SHB51" s="63"/>
      <c r="SHC51" s="63"/>
      <c r="SHD51" s="63"/>
      <c r="SHE51" s="63"/>
      <c r="SHF51" s="63"/>
      <c r="SHG51" s="63"/>
      <c r="SHH51" s="63"/>
      <c r="SHI51" s="63"/>
      <c r="SHJ51" s="63"/>
      <c r="SHK51" s="63"/>
      <c r="SHL51" s="63"/>
      <c r="SHM51" s="63"/>
      <c r="SHN51" s="63"/>
      <c r="SHO51" s="63"/>
      <c r="SHP51" s="63"/>
      <c r="SHQ51" s="63"/>
      <c r="SHR51" s="63"/>
      <c r="SHS51" s="63"/>
      <c r="SHT51" s="63"/>
      <c r="SHU51" s="63"/>
      <c r="SHV51" s="63"/>
      <c r="SHW51" s="63"/>
      <c r="SHX51" s="63"/>
      <c r="SHY51" s="63"/>
      <c r="SHZ51" s="63"/>
      <c r="SIA51" s="63"/>
      <c r="SIB51" s="63"/>
      <c r="SIC51" s="63"/>
      <c r="SID51" s="63"/>
      <c r="SIE51" s="63"/>
      <c r="SIF51" s="63"/>
      <c r="SIG51" s="63"/>
      <c r="SIH51" s="63"/>
      <c r="SII51" s="63"/>
      <c r="SIJ51" s="63"/>
      <c r="SIK51" s="63"/>
      <c r="SIL51" s="63"/>
      <c r="SIM51" s="63"/>
      <c r="SIN51" s="63"/>
      <c r="SIO51" s="63"/>
      <c r="SIP51" s="63"/>
      <c r="SIQ51" s="63"/>
      <c r="SIR51" s="63"/>
      <c r="SIS51" s="63"/>
      <c r="SIT51" s="63"/>
      <c r="SIU51" s="63"/>
      <c r="SIV51" s="63"/>
      <c r="SIW51" s="63"/>
      <c r="SIX51" s="63"/>
      <c r="SIY51" s="63"/>
      <c r="SIZ51" s="63"/>
      <c r="SJA51" s="63"/>
      <c r="SJB51" s="63"/>
      <c r="SJC51" s="63"/>
      <c r="SJD51" s="63"/>
      <c r="SJE51" s="63"/>
      <c r="SJF51" s="63"/>
      <c r="SJG51" s="63"/>
      <c r="SJH51" s="63"/>
      <c r="SJI51" s="63"/>
      <c r="SJJ51" s="63"/>
      <c r="SJK51" s="63"/>
      <c r="SJL51" s="63"/>
      <c r="SJM51" s="63"/>
      <c r="SJN51" s="63"/>
      <c r="SJO51" s="63"/>
      <c r="SJP51" s="63"/>
      <c r="SJQ51" s="63"/>
      <c r="SJR51" s="63"/>
      <c r="SJS51" s="63"/>
      <c r="SJT51" s="63"/>
      <c r="SJU51" s="63"/>
      <c r="SJV51" s="63"/>
      <c r="SJW51" s="63"/>
      <c r="SJX51" s="63"/>
      <c r="SJY51" s="63"/>
      <c r="SJZ51" s="63"/>
      <c r="SKA51" s="63"/>
      <c r="SKB51" s="63"/>
      <c r="SKC51" s="63"/>
      <c r="SKD51" s="63"/>
      <c r="SKE51" s="63"/>
      <c r="SKF51" s="63"/>
      <c r="SKG51" s="63"/>
      <c r="SKH51" s="63"/>
      <c r="SKI51" s="63"/>
      <c r="SKJ51" s="63"/>
      <c r="SKK51" s="63"/>
      <c r="SKL51" s="63"/>
      <c r="SKM51" s="63"/>
      <c r="SKN51" s="63"/>
      <c r="SKO51" s="63"/>
      <c r="SKP51" s="63"/>
      <c r="SKQ51" s="63"/>
      <c r="SKR51" s="63"/>
      <c r="SKS51" s="63"/>
      <c r="SKT51" s="63"/>
      <c r="SKU51" s="63"/>
      <c r="SKV51" s="63"/>
      <c r="SKW51" s="63"/>
      <c r="SKX51" s="63"/>
      <c r="SKY51" s="63"/>
      <c r="SKZ51" s="63"/>
      <c r="SLA51" s="63"/>
      <c r="SLB51" s="63"/>
      <c r="SLC51" s="63"/>
      <c r="SLD51" s="63"/>
      <c r="SLE51" s="63"/>
      <c r="SLF51" s="63"/>
      <c r="SLG51" s="63"/>
      <c r="SLH51" s="63"/>
      <c r="SLI51" s="63"/>
      <c r="SLJ51" s="63"/>
      <c r="SLK51" s="63"/>
      <c r="SLL51" s="63"/>
      <c r="SLM51" s="63"/>
      <c r="SLN51" s="63"/>
      <c r="SLO51" s="63"/>
      <c r="SLP51" s="63"/>
      <c r="SLQ51" s="63"/>
      <c r="SLR51" s="63"/>
      <c r="SLS51" s="63"/>
      <c r="SLT51" s="63"/>
      <c r="SLU51" s="63"/>
      <c r="SLV51" s="63"/>
      <c r="SLW51" s="63"/>
      <c r="SLX51" s="63"/>
      <c r="SLY51" s="63"/>
      <c r="SLZ51" s="63"/>
      <c r="SMA51" s="63"/>
      <c r="SMB51" s="63"/>
      <c r="SMC51" s="63"/>
      <c r="SMD51" s="63"/>
      <c r="SME51" s="63"/>
      <c r="SMF51" s="63"/>
      <c r="SMG51" s="63"/>
      <c r="SMH51" s="63"/>
      <c r="SMI51" s="63"/>
      <c r="SMJ51" s="63"/>
      <c r="SMK51" s="63"/>
      <c r="SML51" s="63"/>
      <c r="SMM51" s="63"/>
      <c r="SMN51" s="63"/>
      <c r="SMO51" s="63"/>
      <c r="SMP51" s="63"/>
      <c r="SMQ51" s="63"/>
      <c r="SMR51" s="63"/>
      <c r="SMS51" s="63"/>
      <c r="SMT51" s="63"/>
      <c r="SMU51" s="63"/>
      <c r="SMV51" s="63"/>
      <c r="SMW51" s="63"/>
      <c r="SMX51" s="63"/>
      <c r="SMY51" s="63"/>
      <c r="SMZ51" s="63"/>
      <c r="SNA51" s="63"/>
      <c r="SNB51" s="63"/>
      <c r="SNC51" s="63"/>
      <c r="SND51" s="63"/>
      <c r="SNE51" s="63"/>
      <c r="SNF51" s="63"/>
      <c r="SNG51" s="63"/>
      <c r="SNH51" s="63"/>
      <c r="SNI51" s="63"/>
      <c r="SNJ51" s="63"/>
      <c r="SNK51" s="63"/>
      <c r="SNL51" s="63"/>
      <c r="SNM51" s="63"/>
      <c r="SNN51" s="63"/>
      <c r="SNO51" s="63"/>
      <c r="SNP51" s="63"/>
      <c r="SNQ51" s="63"/>
      <c r="SNR51" s="63"/>
      <c r="SNS51" s="63"/>
      <c r="SNT51" s="63"/>
      <c r="SNU51" s="63"/>
      <c r="SNV51" s="63"/>
      <c r="SNW51" s="63"/>
      <c r="SNX51" s="63"/>
      <c r="SNY51" s="63"/>
      <c r="SNZ51" s="63"/>
      <c r="SOA51" s="63"/>
      <c r="SOB51" s="63"/>
      <c r="SOC51" s="63"/>
      <c r="SOD51" s="63"/>
      <c r="SOE51" s="63"/>
      <c r="SOF51" s="63"/>
      <c r="SOG51" s="63"/>
      <c r="SOH51" s="63"/>
      <c r="SOI51" s="63"/>
      <c r="SOJ51" s="63"/>
      <c r="SOK51" s="63"/>
      <c r="SOL51" s="63"/>
      <c r="SOM51" s="63"/>
      <c r="SON51" s="63"/>
      <c r="SOO51" s="63"/>
      <c r="SOP51" s="63"/>
      <c r="SOQ51" s="63"/>
      <c r="SOR51" s="63"/>
      <c r="SOS51" s="63"/>
      <c r="SOT51" s="63"/>
      <c r="SOU51" s="63"/>
      <c r="SOV51" s="63"/>
      <c r="SOW51" s="63"/>
      <c r="SOX51" s="63"/>
      <c r="SOY51" s="63"/>
      <c r="SOZ51" s="63"/>
      <c r="SPA51" s="63"/>
      <c r="SPB51" s="63"/>
      <c r="SPC51" s="63"/>
      <c r="SPD51" s="63"/>
      <c r="SPE51" s="63"/>
      <c r="SPF51" s="63"/>
      <c r="SPG51" s="63"/>
      <c r="SPH51" s="63"/>
      <c r="SPI51" s="63"/>
      <c r="SPJ51" s="63"/>
      <c r="SPK51" s="63"/>
      <c r="SPL51" s="63"/>
      <c r="SPM51" s="63"/>
      <c r="SPN51" s="63"/>
      <c r="SPO51" s="63"/>
      <c r="SPP51" s="63"/>
      <c r="SPQ51" s="63"/>
      <c r="SPR51" s="63"/>
      <c r="SPS51" s="63"/>
      <c r="SPT51" s="63"/>
      <c r="SPU51" s="63"/>
      <c r="SPV51" s="63"/>
      <c r="SPW51" s="63"/>
      <c r="SPX51" s="63"/>
      <c r="SPY51" s="63"/>
      <c r="SPZ51" s="63"/>
      <c r="SQA51" s="63"/>
      <c r="SQB51" s="63"/>
      <c r="SQC51" s="63"/>
      <c r="SQD51" s="63"/>
      <c r="SQE51" s="63"/>
      <c r="SQF51" s="63"/>
      <c r="SQG51" s="63"/>
      <c r="SQH51" s="63"/>
      <c r="SQI51" s="63"/>
      <c r="SQJ51" s="63"/>
      <c r="SQK51" s="63"/>
      <c r="SQL51" s="63"/>
      <c r="SQM51" s="63"/>
      <c r="SQN51" s="63"/>
      <c r="SQO51" s="63"/>
      <c r="SQP51" s="63"/>
      <c r="SQQ51" s="63"/>
      <c r="SQR51" s="63"/>
      <c r="SQS51" s="63"/>
      <c r="SQT51" s="63"/>
      <c r="SQU51" s="63"/>
      <c r="SQV51" s="63"/>
      <c r="SQW51" s="63"/>
      <c r="SQX51" s="63"/>
      <c r="SQY51" s="63"/>
      <c r="SQZ51" s="63"/>
      <c r="SRA51" s="63"/>
      <c r="SRB51" s="63"/>
      <c r="SRC51" s="63"/>
      <c r="SRD51" s="63"/>
      <c r="SRE51" s="63"/>
      <c r="SRF51" s="63"/>
      <c r="SRG51" s="63"/>
      <c r="SRH51" s="63"/>
      <c r="SRI51" s="63"/>
      <c r="SRJ51" s="63"/>
      <c r="SRK51" s="63"/>
      <c r="SRL51" s="63"/>
      <c r="SRM51" s="63"/>
      <c r="SRN51" s="63"/>
      <c r="SRO51" s="63"/>
      <c r="SRP51" s="63"/>
      <c r="SRQ51" s="63"/>
      <c r="SRR51" s="63"/>
      <c r="SRS51" s="63"/>
      <c r="SRT51" s="63"/>
      <c r="SRU51" s="63"/>
      <c r="SRV51" s="63"/>
      <c r="SRW51" s="63"/>
      <c r="SRX51" s="63"/>
      <c r="SRY51" s="63"/>
      <c r="SRZ51" s="63"/>
      <c r="SSA51" s="63"/>
      <c r="SSB51" s="63"/>
      <c r="SSC51" s="63"/>
      <c r="SSD51" s="63"/>
      <c r="SSE51" s="63"/>
      <c r="SSF51" s="63"/>
      <c r="SSG51" s="63"/>
      <c r="SSH51" s="63"/>
      <c r="SSI51" s="63"/>
      <c r="SSJ51" s="63"/>
      <c r="SSK51" s="63"/>
      <c r="SSL51" s="63"/>
      <c r="SSM51" s="63"/>
      <c r="SSN51" s="63"/>
      <c r="SSO51" s="63"/>
      <c r="SSP51" s="63"/>
      <c r="SSQ51" s="63"/>
      <c r="SSR51" s="63"/>
      <c r="SSS51" s="63"/>
      <c r="SST51" s="63"/>
      <c r="SSU51" s="63"/>
      <c r="SSV51" s="63"/>
      <c r="SSW51" s="63"/>
      <c r="SSX51" s="63"/>
      <c r="SSY51" s="63"/>
      <c r="SSZ51" s="63"/>
      <c r="STA51" s="63"/>
      <c r="STB51" s="63"/>
      <c r="STC51" s="63"/>
      <c r="STD51" s="63"/>
      <c r="STE51" s="63"/>
      <c r="STF51" s="63"/>
      <c r="STG51" s="63"/>
      <c r="STH51" s="63"/>
      <c r="STI51" s="63"/>
      <c r="STJ51" s="63"/>
      <c r="STK51" s="63"/>
      <c r="STL51" s="63"/>
      <c r="STM51" s="63"/>
      <c r="STN51" s="63"/>
      <c r="STO51" s="63"/>
      <c r="STP51" s="63"/>
      <c r="STQ51" s="63"/>
      <c r="STR51" s="63"/>
      <c r="STS51" s="63"/>
      <c r="STT51" s="63"/>
      <c r="STU51" s="63"/>
      <c r="STV51" s="63"/>
      <c r="STW51" s="63"/>
      <c r="STX51" s="63"/>
      <c r="STY51" s="63"/>
      <c r="STZ51" s="63"/>
      <c r="SUA51" s="63"/>
      <c r="SUB51" s="63"/>
      <c r="SUC51" s="63"/>
      <c r="SUD51" s="63"/>
      <c r="SUE51" s="63"/>
      <c r="SUF51" s="63"/>
      <c r="SUG51" s="63"/>
      <c r="SUH51" s="63"/>
      <c r="SUI51" s="63"/>
      <c r="SUJ51" s="63"/>
      <c r="SUK51" s="63"/>
      <c r="SUL51" s="63"/>
      <c r="SUM51" s="63"/>
      <c r="SUN51" s="63"/>
      <c r="SUO51" s="63"/>
      <c r="SUP51" s="63"/>
      <c r="SUQ51" s="63"/>
      <c r="SUR51" s="63"/>
      <c r="SUS51" s="63"/>
      <c r="SUT51" s="63"/>
      <c r="SUU51" s="63"/>
      <c r="SUV51" s="63"/>
      <c r="SUW51" s="63"/>
      <c r="SUX51" s="63"/>
      <c r="SUY51" s="63"/>
      <c r="SUZ51" s="63"/>
      <c r="SVA51" s="63"/>
      <c r="SVB51" s="63"/>
      <c r="SVC51" s="63"/>
      <c r="SVD51" s="63"/>
      <c r="SVE51" s="63"/>
      <c r="SVF51" s="63"/>
      <c r="SVG51" s="63"/>
      <c r="SVH51" s="63"/>
      <c r="SVI51" s="63"/>
      <c r="SVJ51" s="63"/>
      <c r="SVK51" s="63"/>
      <c r="SVL51" s="63"/>
      <c r="SVM51" s="63"/>
      <c r="SVN51" s="63"/>
      <c r="SVO51" s="63"/>
      <c r="SVP51" s="63"/>
      <c r="SVQ51" s="63"/>
      <c r="SVR51" s="63"/>
      <c r="SVS51" s="63"/>
      <c r="SVT51" s="63"/>
      <c r="SVU51" s="63"/>
      <c r="SVV51" s="63"/>
      <c r="SVW51" s="63"/>
      <c r="SVX51" s="63"/>
      <c r="SVY51" s="63"/>
      <c r="SVZ51" s="63"/>
      <c r="SWA51" s="63"/>
      <c r="SWB51" s="63"/>
      <c r="SWC51" s="63"/>
      <c r="SWD51" s="63"/>
      <c r="SWE51" s="63"/>
      <c r="SWF51" s="63"/>
      <c r="SWG51" s="63"/>
      <c r="SWH51" s="63"/>
      <c r="SWI51" s="63"/>
      <c r="SWJ51" s="63"/>
      <c r="SWK51" s="63"/>
      <c r="SWL51" s="63"/>
      <c r="SWM51" s="63"/>
      <c r="SWN51" s="63"/>
      <c r="SWO51" s="63"/>
      <c r="SWP51" s="63"/>
      <c r="SWQ51" s="63"/>
      <c r="SWR51" s="63"/>
      <c r="SWS51" s="63"/>
      <c r="SWT51" s="63"/>
      <c r="SWU51" s="63"/>
      <c r="SWV51" s="63"/>
      <c r="SWW51" s="63"/>
      <c r="SWX51" s="63"/>
      <c r="SWY51" s="63"/>
      <c r="SWZ51" s="63"/>
      <c r="SXA51" s="63"/>
      <c r="SXB51" s="63"/>
      <c r="SXC51" s="63"/>
      <c r="SXD51" s="63"/>
      <c r="SXE51" s="63"/>
      <c r="SXF51" s="63"/>
      <c r="SXG51" s="63"/>
      <c r="SXH51" s="63"/>
      <c r="SXI51" s="63"/>
      <c r="SXJ51" s="63"/>
      <c r="SXK51" s="63"/>
      <c r="SXL51" s="63"/>
      <c r="SXM51" s="63"/>
      <c r="SXN51" s="63"/>
      <c r="SXO51" s="63"/>
      <c r="SXP51" s="63"/>
      <c r="SXQ51" s="63"/>
      <c r="SXR51" s="63"/>
      <c r="SXS51" s="63"/>
      <c r="SXT51" s="63"/>
      <c r="SXU51" s="63"/>
      <c r="SXV51" s="63"/>
      <c r="SXW51" s="63"/>
      <c r="SXX51" s="63"/>
      <c r="SXY51" s="63"/>
      <c r="SXZ51" s="63"/>
      <c r="SYA51" s="63"/>
      <c r="SYB51" s="63"/>
      <c r="SYC51" s="63"/>
      <c r="SYD51" s="63"/>
      <c r="SYE51" s="63"/>
      <c r="SYF51" s="63"/>
      <c r="SYG51" s="63"/>
      <c r="SYH51" s="63"/>
      <c r="SYI51" s="63"/>
      <c r="SYJ51" s="63"/>
      <c r="SYK51" s="63"/>
      <c r="SYL51" s="63"/>
      <c r="SYM51" s="63"/>
      <c r="SYN51" s="63"/>
      <c r="SYO51" s="63"/>
      <c r="SYP51" s="63"/>
      <c r="SYQ51" s="63"/>
      <c r="SYR51" s="63"/>
      <c r="SYS51" s="63"/>
      <c r="SYT51" s="63"/>
      <c r="SYU51" s="63"/>
      <c r="SYV51" s="63"/>
      <c r="SYW51" s="63"/>
      <c r="SYX51" s="63"/>
      <c r="SYY51" s="63"/>
      <c r="SYZ51" s="63"/>
      <c r="SZA51" s="63"/>
      <c r="SZB51" s="63"/>
      <c r="SZC51" s="63"/>
      <c r="SZD51" s="63"/>
      <c r="SZE51" s="63"/>
      <c r="SZF51" s="63"/>
      <c r="SZG51" s="63"/>
      <c r="SZH51" s="63"/>
      <c r="SZI51" s="63"/>
      <c r="SZJ51" s="63"/>
      <c r="SZK51" s="63"/>
      <c r="SZL51" s="63"/>
      <c r="SZM51" s="63"/>
      <c r="SZN51" s="63"/>
      <c r="SZO51" s="63"/>
      <c r="SZP51" s="63"/>
      <c r="SZQ51" s="63"/>
      <c r="SZR51" s="63"/>
      <c r="SZS51" s="63"/>
      <c r="SZT51" s="63"/>
      <c r="SZU51" s="63"/>
      <c r="SZV51" s="63"/>
      <c r="SZW51" s="63"/>
      <c r="SZX51" s="63"/>
      <c r="SZY51" s="63"/>
      <c r="SZZ51" s="63"/>
      <c r="TAA51" s="63"/>
      <c r="TAB51" s="63"/>
      <c r="TAC51" s="63"/>
      <c r="TAD51" s="63"/>
      <c r="TAE51" s="63"/>
      <c r="TAF51" s="63"/>
      <c r="TAG51" s="63"/>
      <c r="TAH51" s="63"/>
      <c r="TAI51" s="63"/>
      <c r="TAJ51" s="63"/>
      <c r="TAK51" s="63"/>
      <c r="TAL51" s="63"/>
      <c r="TAM51" s="63"/>
      <c r="TAN51" s="63"/>
      <c r="TAO51" s="63"/>
      <c r="TAP51" s="63"/>
      <c r="TAQ51" s="63"/>
      <c r="TAR51" s="63"/>
      <c r="TAS51" s="63"/>
      <c r="TAT51" s="63"/>
      <c r="TAU51" s="63"/>
      <c r="TAV51" s="63"/>
      <c r="TAW51" s="63"/>
      <c r="TAX51" s="63"/>
      <c r="TAY51" s="63"/>
      <c r="TAZ51" s="63"/>
      <c r="TBA51" s="63"/>
      <c r="TBB51" s="63"/>
      <c r="TBC51" s="63"/>
      <c r="TBD51" s="63"/>
      <c r="TBE51" s="63"/>
      <c r="TBF51" s="63"/>
      <c r="TBG51" s="63"/>
      <c r="TBH51" s="63"/>
      <c r="TBI51" s="63"/>
      <c r="TBJ51" s="63"/>
      <c r="TBK51" s="63"/>
      <c r="TBL51" s="63"/>
      <c r="TBM51" s="63"/>
      <c r="TBN51" s="63"/>
      <c r="TBO51" s="63"/>
      <c r="TBP51" s="63"/>
      <c r="TBQ51" s="63"/>
      <c r="TBR51" s="63"/>
      <c r="TBS51" s="63"/>
      <c r="TBT51" s="63"/>
      <c r="TBU51" s="63"/>
      <c r="TBV51" s="63"/>
      <c r="TBW51" s="63"/>
      <c r="TBX51" s="63"/>
      <c r="TBY51" s="63"/>
      <c r="TBZ51" s="63"/>
      <c r="TCA51" s="63"/>
      <c r="TCB51" s="63"/>
      <c r="TCC51" s="63"/>
      <c r="TCD51" s="63"/>
      <c r="TCE51" s="63"/>
      <c r="TCF51" s="63"/>
      <c r="TCG51" s="63"/>
      <c r="TCH51" s="63"/>
      <c r="TCI51" s="63"/>
      <c r="TCJ51" s="63"/>
      <c r="TCK51" s="63"/>
      <c r="TCL51" s="63"/>
      <c r="TCM51" s="63"/>
      <c r="TCN51" s="63"/>
      <c r="TCO51" s="63"/>
      <c r="TCP51" s="63"/>
      <c r="TCQ51" s="63"/>
      <c r="TCR51" s="63"/>
      <c r="TCS51" s="63"/>
      <c r="TCT51" s="63"/>
      <c r="TCU51" s="63"/>
      <c r="TCV51" s="63"/>
      <c r="TCW51" s="63"/>
      <c r="TCX51" s="63"/>
      <c r="TCY51" s="63"/>
      <c r="TCZ51" s="63"/>
      <c r="TDA51" s="63"/>
      <c r="TDB51" s="63"/>
      <c r="TDC51" s="63"/>
      <c r="TDD51" s="63"/>
      <c r="TDE51" s="63"/>
      <c r="TDF51" s="63"/>
      <c r="TDG51" s="63"/>
      <c r="TDH51" s="63"/>
      <c r="TDI51" s="63"/>
      <c r="TDJ51" s="63"/>
      <c r="TDK51" s="63"/>
      <c r="TDL51" s="63"/>
      <c r="TDM51" s="63"/>
      <c r="TDN51" s="63"/>
      <c r="TDO51" s="63"/>
      <c r="TDP51" s="63"/>
      <c r="TDQ51" s="63"/>
      <c r="TDR51" s="63"/>
      <c r="TDS51" s="63"/>
      <c r="TDT51" s="63"/>
      <c r="TDU51" s="63"/>
      <c r="TDV51" s="63"/>
      <c r="TDW51" s="63"/>
      <c r="TDX51" s="63"/>
      <c r="TDY51" s="63"/>
      <c r="TDZ51" s="63"/>
      <c r="TEA51" s="63"/>
      <c r="TEB51" s="63"/>
      <c r="TEC51" s="63"/>
      <c r="TED51" s="63"/>
      <c r="TEE51" s="63"/>
      <c r="TEF51" s="63"/>
      <c r="TEG51" s="63"/>
      <c r="TEH51" s="63"/>
      <c r="TEI51" s="63"/>
      <c r="TEJ51" s="63"/>
      <c r="TEK51" s="63"/>
      <c r="TEL51" s="63"/>
      <c r="TEM51" s="63"/>
      <c r="TEN51" s="63"/>
      <c r="TEO51" s="63"/>
      <c r="TEP51" s="63"/>
      <c r="TEQ51" s="63"/>
      <c r="TER51" s="63"/>
      <c r="TES51" s="63"/>
      <c r="TET51" s="63"/>
      <c r="TEU51" s="63"/>
      <c r="TEV51" s="63"/>
      <c r="TEW51" s="63"/>
      <c r="TEX51" s="63"/>
      <c r="TEY51" s="63"/>
      <c r="TEZ51" s="63"/>
      <c r="TFA51" s="63"/>
      <c r="TFB51" s="63"/>
      <c r="TFC51" s="63"/>
      <c r="TFD51" s="63"/>
      <c r="TFE51" s="63"/>
      <c r="TFF51" s="63"/>
      <c r="TFG51" s="63"/>
      <c r="TFH51" s="63"/>
      <c r="TFI51" s="63"/>
      <c r="TFJ51" s="63"/>
      <c r="TFK51" s="63"/>
      <c r="TFL51" s="63"/>
      <c r="TFM51" s="63"/>
      <c r="TFN51" s="63"/>
      <c r="TFO51" s="63"/>
      <c r="TFP51" s="63"/>
      <c r="TFQ51" s="63"/>
      <c r="TFR51" s="63"/>
      <c r="TFS51" s="63"/>
      <c r="TFT51" s="63"/>
      <c r="TFU51" s="63"/>
      <c r="TFV51" s="63"/>
      <c r="TFW51" s="63"/>
      <c r="TFX51" s="63"/>
      <c r="TFY51" s="63"/>
      <c r="TFZ51" s="63"/>
      <c r="TGA51" s="63"/>
      <c r="TGB51" s="63"/>
      <c r="TGC51" s="63"/>
      <c r="TGD51" s="63"/>
      <c r="TGE51" s="63"/>
      <c r="TGF51" s="63"/>
      <c r="TGG51" s="63"/>
      <c r="TGH51" s="63"/>
      <c r="TGI51" s="63"/>
      <c r="TGJ51" s="63"/>
      <c r="TGK51" s="63"/>
      <c r="TGL51" s="63"/>
      <c r="TGM51" s="63"/>
      <c r="TGN51" s="63"/>
      <c r="TGO51" s="63"/>
      <c r="TGP51" s="63"/>
      <c r="TGQ51" s="63"/>
      <c r="TGR51" s="63"/>
      <c r="TGS51" s="63"/>
      <c r="TGT51" s="63"/>
      <c r="TGU51" s="63"/>
      <c r="TGV51" s="63"/>
      <c r="TGW51" s="63"/>
      <c r="TGX51" s="63"/>
      <c r="TGY51" s="63"/>
      <c r="TGZ51" s="63"/>
      <c r="THA51" s="63"/>
      <c r="THB51" s="63"/>
      <c r="THC51" s="63"/>
      <c r="THD51" s="63"/>
      <c r="THE51" s="63"/>
      <c r="THF51" s="63"/>
      <c r="THG51" s="63"/>
      <c r="THH51" s="63"/>
      <c r="THI51" s="63"/>
      <c r="THJ51" s="63"/>
      <c r="THK51" s="63"/>
      <c r="THL51" s="63"/>
      <c r="THM51" s="63"/>
      <c r="THN51" s="63"/>
      <c r="THO51" s="63"/>
      <c r="THP51" s="63"/>
      <c r="THQ51" s="63"/>
      <c r="THR51" s="63"/>
      <c r="THS51" s="63"/>
      <c r="THT51" s="63"/>
      <c r="THU51" s="63"/>
      <c r="THV51" s="63"/>
      <c r="THW51" s="63"/>
      <c r="THX51" s="63"/>
      <c r="THY51" s="63"/>
      <c r="THZ51" s="63"/>
      <c r="TIA51" s="63"/>
      <c r="TIB51" s="63"/>
      <c r="TIC51" s="63"/>
      <c r="TID51" s="63"/>
      <c r="TIE51" s="63"/>
      <c r="TIF51" s="63"/>
      <c r="TIG51" s="63"/>
      <c r="TIH51" s="63"/>
      <c r="TII51" s="63"/>
      <c r="TIJ51" s="63"/>
      <c r="TIK51" s="63"/>
      <c r="TIL51" s="63"/>
      <c r="TIM51" s="63"/>
      <c r="TIN51" s="63"/>
      <c r="TIO51" s="63"/>
      <c r="TIP51" s="63"/>
      <c r="TIQ51" s="63"/>
      <c r="TIR51" s="63"/>
      <c r="TIS51" s="63"/>
      <c r="TIT51" s="63"/>
      <c r="TIU51" s="63"/>
      <c r="TIV51" s="63"/>
      <c r="TIW51" s="63"/>
      <c r="TIX51" s="63"/>
      <c r="TIY51" s="63"/>
      <c r="TIZ51" s="63"/>
      <c r="TJA51" s="63"/>
      <c r="TJB51" s="63"/>
      <c r="TJC51" s="63"/>
      <c r="TJD51" s="63"/>
      <c r="TJE51" s="63"/>
      <c r="TJF51" s="63"/>
      <c r="TJG51" s="63"/>
      <c r="TJH51" s="63"/>
      <c r="TJI51" s="63"/>
      <c r="TJJ51" s="63"/>
      <c r="TJK51" s="63"/>
      <c r="TJL51" s="63"/>
      <c r="TJM51" s="63"/>
      <c r="TJN51" s="63"/>
      <c r="TJO51" s="63"/>
      <c r="TJP51" s="63"/>
      <c r="TJQ51" s="63"/>
      <c r="TJR51" s="63"/>
      <c r="TJS51" s="63"/>
      <c r="TJT51" s="63"/>
      <c r="TJU51" s="63"/>
      <c r="TJV51" s="63"/>
      <c r="TJW51" s="63"/>
      <c r="TJX51" s="63"/>
      <c r="TJY51" s="63"/>
      <c r="TJZ51" s="63"/>
      <c r="TKA51" s="63"/>
      <c r="TKB51" s="63"/>
      <c r="TKC51" s="63"/>
      <c r="TKD51" s="63"/>
      <c r="TKE51" s="63"/>
      <c r="TKF51" s="63"/>
      <c r="TKG51" s="63"/>
      <c r="TKH51" s="63"/>
      <c r="TKI51" s="63"/>
      <c r="TKJ51" s="63"/>
      <c r="TKK51" s="63"/>
      <c r="TKL51" s="63"/>
      <c r="TKM51" s="63"/>
      <c r="TKN51" s="63"/>
      <c r="TKO51" s="63"/>
      <c r="TKP51" s="63"/>
      <c r="TKQ51" s="63"/>
      <c r="TKR51" s="63"/>
      <c r="TKS51" s="63"/>
      <c r="TKT51" s="63"/>
      <c r="TKU51" s="63"/>
      <c r="TKV51" s="63"/>
      <c r="TKW51" s="63"/>
      <c r="TKX51" s="63"/>
      <c r="TKY51" s="63"/>
      <c r="TKZ51" s="63"/>
      <c r="TLA51" s="63"/>
      <c r="TLB51" s="63"/>
      <c r="TLC51" s="63"/>
      <c r="TLD51" s="63"/>
      <c r="TLE51" s="63"/>
      <c r="TLF51" s="63"/>
      <c r="TLG51" s="63"/>
      <c r="TLH51" s="63"/>
      <c r="TLI51" s="63"/>
      <c r="TLJ51" s="63"/>
      <c r="TLK51" s="63"/>
      <c r="TLL51" s="63"/>
      <c r="TLM51" s="63"/>
      <c r="TLN51" s="63"/>
      <c r="TLO51" s="63"/>
      <c r="TLP51" s="63"/>
      <c r="TLQ51" s="63"/>
      <c r="TLR51" s="63"/>
      <c r="TLS51" s="63"/>
      <c r="TLT51" s="63"/>
      <c r="TLU51" s="63"/>
      <c r="TLV51" s="63"/>
      <c r="TLW51" s="63"/>
      <c r="TLX51" s="63"/>
      <c r="TLY51" s="63"/>
      <c r="TLZ51" s="63"/>
      <c r="TMA51" s="63"/>
      <c r="TMB51" s="63"/>
      <c r="TMC51" s="63"/>
      <c r="TMD51" s="63"/>
      <c r="TME51" s="63"/>
      <c r="TMF51" s="63"/>
      <c r="TMG51" s="63"/>
      <c r="TMH51" s="63"/>
      <c r="TMI51" s="63"/>
      <c r="TMJ51" s="63"/>
      <c r="TMK51" s="63"/>
      <c r="TML51" s="63"/>
      <c r="TMM51" s="63"/>
      <c r="TMN51" s="63"/>
      <c r="TMO51" s="63"/>
      <c r="TMP51" s="63"/>
      <c r="TMQ51" s="63"/>
      <c r="TMR51" s="63"/>
      <c r="TMS51" s="63"/>
      <c r="TMT51" s="63"/>
      <c r="TMU51" s="63"/>
      <c r="TMV51" s="63"/>
      <c r="TMW51" s="63"/>
      <c r="TMX51" s="63"/>
      <c r="TMY51" s="63"/>
      <c r="TMZ51" s="63"/>
      <c r="TNA51" s="63"/>
      <c r="TNB51" s="63"/>
      <c r="TNC51" s="63"/>
      <c r="TND51" s="63"/>
      <c r="TNE51" s="63"/>
      <c r="TNF51" s="63"/>
      <c r="TNG51" s="63"/>
      <c r="TNH51" s="63"/>
      <c r="TNI51" s="63"/>
      <c r="TNJ51" s="63"/>
      <c r="TNK51" s="63"/>
      <c r="TNL51" s="63"/>
      <c r="TNM51" s="63"/>
      <c r="TNN51" s="63"/>
      <c r="TNO51" s="63"/>
      <c r="TNP51" s="63"/>
      <c r="TNQ51" s="63"/>
      <c r="TNR51" s="63"/>
      <c r="TNS51" s="63"/>
      <c r="TNT51" s="63"/>
      <c r="TNU51" s="63"/>
      <c r="TNV51" s="63"/>
      <c r="TNW51" s="63"/>
      <c r="TNX51" s="63"/>
      <c r="TNY51" s="63"/>
      <c r="TNZ51" s="63"/>
      <c r="TOA51" s="63"/>
      <c r="TOB51" s="63"/>
      <c r="TOC51" s="63"/>
      <c r="TOD51" s="63"/>
      <c r="TOE51" s="63"/>
      <c r="TOF51" s="63"/>
      <c r="TOG51" s="63"/>
      <c r="TOH51" s="63"/>
      <c r="TOI51" s="63"/>
      <c r="TOJ51" s="63"/>
      <c r="TOK51" s="63"/>
      <c r="TOL51" s="63"/>
      <c r="TOM51" s="63"/>
      <c r="TON51" s="63"/>
      <c r="TOO51" s="63"/>
      <c r="TOP51" s="63"/>
      <c r="TOQ51" s="63"/>
      <c r="TOR51" s="63"/>
      <c r="TOS51" s="63"/>
      <c r="TOT51" s="63"/>
      <c r="TOU51" s="63"/>
      <c r="TOV51" s="63"/>
      <c r="TOW51" s="63"/>
      <c r="TOX51" s="63"/>
      <c r="TOY51" s="63"/>
      <c r="TOZ51" s="63"/>
      <c r="TPA51" s="63"/>
      <c r="TPB51" s="63"/>
      <c r="TPC51" s="63"/>
      <c r="TPD51" s="63"/>
      <c r="TPE51" s="63"/>
      <c r="TPF51" s="63"/>
      <c r="TPG51" s="63"/>
      <c r="TPH51" s="63"/>
      <c r="TPI51" s="63"/>
      <c r="TPJ51" s="63"/>
      <c r="TPK51" s="63"/>
      <c r="TPL51" s="63"/>
      <c r="TPM51" s="63"/>
      <c r="TPN51" s="63"/>
      <c r="TPO51" s="63"/>
      <c r="TPP51" s="63"/>
      <c r="TPQ51" s="63"/>
      <c r="TPR51" s="63"/>
      <c r="TPS51" s="63"/>
      <c r="TPT51" s="63"/>
      <c r="TPU51" s="63"/>
      <c r="TPV51" s="63"/>
      <c r="TPW51" s="63"/>
      <c r="TPX51" s="63"/>
      <c r="TPY51" s="63"/>
      <c r="TPZ51" s="63"/>
      <c r="TQA51" s="63"/>
      <c r="TQB51" s="63"/>
      <c r="TQC51" s="63"/>
      <c r="TQD51" s="63"/>
      <c r="TQE51" s="63"/>
      <c r="TQF51" s="63"/>
      <c r="TQG51" s="63"/>
      <c r="TQH51" s="63"/>
      <c r="TQI51" s="63"/>
      <c r="TQJ51" s="63"/>
      <c r="TQK51" s="63"/>
      <c r="TQL51" s="63"/>
      <c r="TQM51" s="63"/>
      <c r="TQN51" s="63"/>
      <c r="TQO51" s="63"/>
      <c r="TQP51" s="63"/>
      <c r="TQQ51" s="63"/>
      <c r="TQR51" s="63"/>
      <c r="TQS51" s="63"/>
      <c r="TQT51" s="63"/>
      <c r="TQU51" s="63"/>
      <c r="TQV51" s="63"/>
      <c r="TQW51" s="63"/>
      <c r="TQX51" s="63"/>
      <c r="TQY51" s="63"/>
      <c r="TQZ51" s="63"/>
      <c r="TRA51" s="63"/>
      <c r="TRB51" s="63"/>
      <c r="TRC51" s="63"/>
      <c r="TRD51" s="63"/>
      <c r="TRE51" s="63"/>
      <c r="TRF51" s="63"/>
      <c r="TRG51" s="63"/>
      <c r="TRH51" s="63"/>
      <c r="TRI51" s="63"/>
      <c r="TRJ51" s="63"/>
      <c r="TRK51" s="63"/>
      <c r="TRL51" s="63"/>
      <c r="TRM51" s="63"/>
      <c r="TRN51" s="63"/>
      <c r="TRO51" s="63"/>
      <c r="TRP51" s="63"/>
      <c r="TRQ51" s="63"/>
      <c r="TRR51" s="63"/>
      <c r="TRS51" s="63"/>
      <c r="TRT51" s="63"/>
      <c r="TRU51" s="63"/>
      <c r="TRV51" s="63"/>
      <c r="TRW51" s="63"/>
      <c r="TRX51" s="63"/>
      <c r="TRY51" s="63"/>
      <c r="TRZ51" s="63"/>
      <c r="TSA51" s="63"/>
      <c r="TSB51" s="63"/>
      <c r="TSC51" s="63"/>
      <c r="TSD51" s="63"/>
      <c r="TSE51" s="63"/>
      <c r="TSF51" s="63"/>
      <c r="TSG51" s="63"/>
      <c r="TSH51" s="63"/>
      <c r="TSI51" s="63"/>
      <c r="TSJ51" s="63"/>
      <c r="TSK51" s="63"/>
      <c r="TSL51" s="63"/>
      <c r="TSM51" s="63"/>
      <c r="TSN51" s="63"/>
      <c r="TSO51" s="63"/>
      <c r="TSP51" s="63"/>
      <c r="TSQ51" s="63"/>
      <c r="TSR51" s="63"/>
      <c r="TSS51" s="63"/>
      <c r="TST51" s="63"/>
      <c r="TSU51" s="63"/>
      <c r="TSV51" s="63"/>
      <c r="TSW51" s="63"/>
      <c r="TSX51" s="63"/>
      <c r="TSY51" s="63"/>
      <c r="TSZ51" s="63"/>
      <c r="TTA51" s="63"/>
      <c r="TTB51" s="63"/>
      <c r="TTC51" s="63"/>
      <c r="TTD51" s="63"/>
      <c r="TTE51" s="63"/>
      <c r="TTF51" s="63"/>
      <c r="TTG51" s="63"/>
      <c r="TTH51" s="63"/>
      <c r="TTI51" s="63"/>
      <c r="TTJ51" s="63"/>
      <c r="TTK51" s="63"/>
      <c r="TTL51" s="63"/>
      <c r="TTM51" s="63"/>
      <c r="TTN51" s="63"/>
      <c r="TTO51" s="63"/>
      <c r="TTP51" s="63"/>
      <c r="TTQ51" s="63"/>
      <c r="TTR51" s="63"/>
      <c r="TTS51" s="63"/>
      <c r="TTT51" s="63"/>
      <c r="TTU51" s="63"/>
      <c r="TTV51" s="63"/>
      <c r="TTW51" s="63"/>
      <c r="TTX51" s="63"/>
      <c r="TTY51" s="63"/>
      <c r="TTZ51" s="63"/>
      <c r="TUA51" s="63"/>
      <c r="TUB51" s="63"/>
      <c r="TUC51" s="63"/>
      <c r="TUD51" s="63"/>
      <c r="TUE51" s="63"/>
      <c r="TUF51" s="63"/>
      <c r="TUG51" s="63"/>
      <c r="TUH51" s="63"/>
      <c r="TUI51" s="63"/>
      <c r="TUJ51" s="63"/>
      <c r="TUK51" s="63"/>
      <c r="TUL51" s="63"/>
      <c r="TUM51" s="63"/>
      <c r="TUN51" s="63"/>
      <c r="TUO51" s="63"/>
      <c r="TUP51" s="63"/>
      <c r="TUQ51" s="63"/>
      <c r="TUR51" s="63"/>
      <c r="TUS51" s="63"/>
      <c r="TUT51" s="63"/>
      <c r="TUU51" s="63"/>
      <c r="TUV51" s="63"/>
      <c r="TUW51" s="63"/>
      <c r="TUX51" s="63"/>
      <c r="TUY51" s="63"/>
      <c r="TUZ51" s="63"/>
      <c r="TVA51" s="63"/>
      <c r="TVB51" s="63"/>
      <c r="TVC51" s="63"/>
      <c r="TVD51" s="63"/>
      <c r="TVE51" s="63"/>
      <c r="TVF51" s="63"/>
      <c r="TVG51" s="63"/>
      <c r="TVH51" s="63"/>
      <c r="TVI51" s="63"/>
      <c r="TVJ51" s="63"/>
      <c r="TVK51" s="63"/>
      <c r="TVL51" s="63"/>
      <c r="TVM51" s="63"/>
      <c r="TVN51" s="63"/>
      <c r="TVO51" s="63"/>
      <c r="TVP51" s="63"/>
      <c r="TVQ51" s="63"/>
      <c r="TVR51" s="63"/>
      <c r="TVS51" s="63"/>
      <c r="TVT51" s="63"/>
      <c r="TVU51" s="63"/>
      <c r="TVV51" s="63"/>
      <c r="TVW51" s="63"/>
      <c r="TVX51" s="63"/>
      <c r="TVY51" s="63"/>
      <c r="TVZ51" s="63"/>
      <c r="TWA51" s="63"/>
      <c r="TWB51" s="63"/>
      <c r="TWC51" s="63"/>
      <c r="TWD51" s="63"/>
      <c r="TWE51" s="63"/>
      <c r="TWF51" s="63"/>
      <c r="TWG51" s="63"/>
      <c r="TWH51" s="63"/>
      <c r="TWI51" s="63"/>
      <c r="TWJ51" s="63"/>
      <c r="TWK51" s="63"/>
      <c r="TWL51" s="63"/>
      <c r="TWM51" s="63"/>
      <c r="TWN51" s="63"/>
      <c r="TWO51" s="63"/>
      <c r="TWP51" s="63"/>
      <c r="TWQ51" s="63"/>
      <c r="TWR51" s="63"/>
      <c r="TWS51" s="63"/>
      <c r="TWT51" s="63"/>
      <c r="TWU51" s="63"/>
      <c r="TWV51" s="63"/>
      <c r="TWW51" s="63"/>
      <c r="TWX51" s="63"/>
      <c r="TWY51" s="63"/>
      <c r="TWZ51" s="63"/>
      <c r="TXA51" s="63"/>
      <c r="TXB51" s="63"/>
      <c r="TXC51" s="63"/>
      <c r="TXD51" s="63"/>
      <c r="TXE51" s="63"/>
      <c r="TXF51" s="63"/>
      <c r="TXG51" s="63"/>
      <c r="TXH51" s="63"/>
      <c r="TXI51" s="63"/>
      <c r="TXJ51" s="63"/>
      <c r="TXK51" s="63"/>
      <c r="TXL51" s="63"/>
      <c r="TXM51" s="63"/>
      <c r="TXN51" s="63"/>
      <c r="TXO51" s="63"/>
      <c r="TXP51" s="63"/>
      <c r="TXQ51" s="63"/>
      <c r="TXR51" s="63"/>
      <c r="TXS51" s="63"/>
      <c r="TXT51" s="63"/>
      <c r="TXU51" s="63"/>
      <c r="TXV51" s="63"/>
      <c r="TXW51" s="63"/>
      <c r="TXX51" s="63"/>
      <c r="TXY51" s="63"/>
      <c r="TXZ51" s="63"/>
      <c r="TYA51" s="63"/>
      <c r="TYB51" s="63"/>
      <c r="TYC51" s="63"/>
      <c r="TYD51" s="63"/>
      <c r="TYE51" s="63"/>
      <c r="TYF51" s="63"/>
      <c r="TYG51" s="63"/>
      <c r="TYH51" s="63"/>
      <c r="TYI51" s="63"/>
      <c r="TYJ51" s="63"/>
      <c r="TYK51" s="63"/>
      <c r="TYL51" s="63"/>
      <c r="TYM51" s="63"/>
      <c r="TYN51" s="63"/>
      <c r="TYO51" s="63"/>
      <c r="TYP51" s="63"/>
      <c r="TYQ51" s="63"/>
      <c r="TYR51" s="63"/>
      <c r="TYS51" s="63"/>
      <c r="TYT51" s="63"/>
      <c r="TYU51" s="63"/>
      <c r="TYV51" s="63"/>
      <c r="TYW51" s="63"/>
      <c r="TYX51" s="63"/>
      <c r="TYY51" s="63"/>
      <c r="TYZ51" s="63"/>
      <c r="TZA51" s="63"/>
      <c r="TZB51" s="63"/>
      <c r="TZC51" s="63"/>
      <c r="TZD51" s="63"/>
      <c r="TZE51" s="63"/>
      <c r="TZF51" s="63"/>
      <c r="TZG51" s="63"/>
      <c r="TZH51" s="63"/>
      <c r="TZI51" s="63"/>
      <c r="TZJ51" s="63"/>
      <c r="TZK51" s="63"/>
      <c r="TZL51" s="63"/>
      <c r="TZM51" s="63"/>
      <c r="TZN51" s="63"/>
      <c r="TZO51" s="63"/>
      <c r="TZP51" s="63"/>
      <c r="TZQ51" s="63"/>
      <c r="TZR51" s="63"/>
      <c r="TZS51" s="63"/>
      <c r="TZT51" s="63"/>
      <c r="TZU51" s="63"/>
      <c r="TZV51" s="63"/>
      <c r="TZW51" s="63"/>
      <c r="TZX51" s="63"/>
      <c r="TZY51" s="63"/>
      <c r="TZZ51" s="63"/>
      <c r="UAA51" s="63"/>
      <c r="UAB51" s="63"/>
      <c r="UAC51" s="63"/>
      <c r="UAD51" s="63"/>
      <c r="UAE51" s="63"/>
      <c r="UAF51" s="63"/>
      <c r="UAG51" s="63"/>
      <c r="UAH51" s="63"/>
      <c r="UAI51" s="63"/>
      <c r="UAJ51" s="63"/>
      <c r="UAK51" s="63"/>
      <c r="UAL51" s="63"/>
      <c r="UAM51" s="63"/>
      <c r="UAN51" s="63"/>
      <c r="UAO51" s="63"/>
      <c r="UAP51" s="63"/>
      <c r="UAQ51" s="63"/>
      <c r="UAR51" s="63"/>
      <c r="UAS51" s="63"/>
      <c r="UAT51" s="63"/>
      <c r="UAU51" s="63"/>
      <c r="UAV51" s="63"/>
      <c r="UAW51" s="63"/>
      <c r="UAX51" s="63"/>
      <c r="UAY51" s="63"/>
      <c r="UAZ51" s="63"/>
      <c r="UBA51" s="63"/>
      <c r="UBB51" s="63"/>
      <c r="UBC51" s="63"/>
      <c r="UBD51" s="63"/>
      <c r="UBE51" s="63"/>
      <c r="UBF51" s="63"/>
      <c r="UBG51" s="63"/>
      <c r="UBH51" s="63"/>
      <c r="UBI51" s="63"/>
      <c r="UBJ51" s="63"/>
      <c r="UBK51" s="63"/>
      <c r="UBL51" s="63"/>
      <c r="UBM51" s="63"/>
      <c r="UBN51" s="63"/>
      <c r="UBO51" s="63"/>
      <c r="UBP51" s="63"/>
      <c r="UBQ51" s="63"/>
      <c r="UBR51" s="63"/>
      <c r="UBS51" s="63"/>
      <c r="UBT51" s="63"/>
      <c r="UBU51" s="63"/>
      <c r="UBV51" s="63"/>
      <c r="UBW51" s="63"/>
      <c r="UBX51" s="63"/>
      <c r="UBY51" s="63"/>
      <c r="UBZ51" s="63"/>
      <c r="UCA51" s="63"/>
      <c r="UCB51" s="63"/>
      <c r="UCC51" s="63"/>
      <c r="UCD51" s="63"/>
      <c r="UCE51" s="63"/>
      <c r="UCF51" s="63"/>
      <c r="UCG51" s="63"/>
      <c r="UCH51" s="63"/>
      <c r="UCI51" s="63"/>
      <c r="UCJ51" s="63"/>
      <c r="UCK51" s="63"/>
      <c r="UCL51" s="63"/>
      <c r="UCM51" s="63"/>
      <c r="UCN51" s="63"/>
      <c r="UCO51" s="63"/>
      <c r="UCP51" s="63"/>
      <c r="UCQ51" s="63"/>
      <c r="UCR51" s="63"/>
      <c r="UCS51" s="63"/>
      <c r="UCT51" s="63"/>
      <c r="UCU51" s="63"/>
      <c r="UCV51" s="63"/>
      <c r="UCW51" s="63"/>
      <c r="UCX51" s="63"/>
      <c r="UCY51" s="63"/>
      <c r="UCZ51" s="63"/>
      <c r="UDA51" s="63"/>
      <c r="UDB51" s="63"/>
      <c r="UDC51" s="63"/>
      <c r="UDD51" s="63"/>
      <c r="UDE51" s="63"/>
      <c r="UDF51" s="63"/>
      <c r="UDG51" s="63"/>
      <c r="UDH51" s="63"/>
      <c r="UDI51" s="63"/>
      <c r="UDJ51" s="63"/>
      <c r="UDK51" s="63"/>
      <c r="UDL51" s="63"/>
      <c r="UDM51" s="63"/>
      <c r="UDN51" s="63"/>
      <c r="UDO51" s="63"/>
      <c r="UDP51" s="63"/>
      <c r="UDQ51" s="63"/>
      <c r="UDR51" s="63"/>
      <c r="UDS51" s="63"/>
      <c r="UDT51" s="63"/>
      <c r="UDU51" s="63"/>
      <c r="UDV51" s="63"/>
      <c r="UDW51" s="63"/>
      <c r="UDX51" s="63"/>
      <c r="UDY51" s="63"/>
      <c r="UDZ51" s="63"/>
      <c r="UEA51" s="63"/>
      <c r="UEB51" s="63"/>
      <c r="UEC51" s="63"/>
      <c r="UED51" s="63"/>
      <c r="UEE51" s="63"/>
      <c r="UEF51" s="63"/>
      <c r="UEG51" s="63"/>
      <c r="UEH51" s="63"/>
      <c r="UEI51" s="63"/>
      <c r="UEJ51" s="63"/>
      <c r="UEK51" s="63"/>
      <c r="UEL51" s="63"/>
      <c r="UEM51" s="63"/>
      <c r="UEN51" s="63"/>
      <c r="UEO51" s="63"/>
      <c r="UEP51" s="63"/>
      <c r="UEQ51" s="63"/>
      <c r="UER51" s="63"/>
      <c r="UES51" s="63"/>
      <c r="UET51" s="63"/>
      <c r="UEU51" s="63"/>
      <c r="UEV51" s="63"/>
      <c r="UEW51" s="63"/>
      <c r="UEX51" s="63"/>
      <c r="UEY51" s="63"/>
      <c r="UEZ51" s="63"/>
      <c r="UFA51" s="63"/>
      <c r="UFB51" s="63"/>
      <c r="UFC51" s="63"/>
      <c r="UFD51" s="63"/>
      <c r="UFE51" s="63"/>
      <c r="UFF51" s="63"/>
      <c r="UFG51" s="63"/>
      <c r="UFH51" s="63"/>
      <c r="UFI51" s="63"/>
      <c r="UFJ51" s="63"/>
      <c r="UFK51" s="63"/>
      <c r="UFL51" s="63"/>
      <c r="UFM51" s="63"/>
      <c r="UFN51" s="63"/>
      <c r="UFO51" s="63"/>
      <c r="UFP51" s="63"/>
      <c r="UFQ51" s="63"/>
      <c r="UFR51" s="63"/>
      <c r="UFS51" s="63"/>
      <c r="UFT51" s="63"/>
      <c r="UFU51" s="63"/>
      <c r="UFV51" s="63"/>
      <c r="UFW51" s="63"/>
      <c r="UFX51" s="63"/>
      <c r="UFY51" s="63"/>
      <c r="UFZ51" s="63"/>
      <c r="UGA51" s="63"/>
      <c r="UGB51" s="63"/>
      <c r="UGC51" s="63"/>
      <c r="UGD51" s="63"/>
      <c r="UGE51" s="63"/>
      <c r="UGF51" s="63"/>
      <c r="UGG51" s="63"/>
      <c r="UGH51" s="63"/>
      <c r="UGI51" s="63"/>
      <c r="UGJ51" s="63"/>
      <c r="UGK51" s="63"/>
      <c r="UGL51" s="63"/>
      <c r="UGM51" s="63"/>
      <c r="UGN51" s="63"/>
      <c r="UGO51" s="63"/>
      <c r="UGP51" s="63"/>
      <c r="UGQ51" s="63"/>
      <c r="UGR51" s="63"/>
      <c r="UGS51" s="63"/>
      <c r="UGT51" s="63"/>
      <c r="UGU51" s="63"/>
      <c r="UGV51" s="63"/>
      <c r="UGW51" s="63"/>
      <c r="UGX51" s="63"/>
      <c r="UGY51" s="63"/>
      <c r="UGZ51" s="63"/>
      <c r="UHA51" s="63"/>
      <c r="UHB51" s="63"/>
      <c r="UHC51" s="63"/>
      <c r="UHD51" s="63"/>
      <c r="UHE51" s="63"/>
      <c r="UHF51" s="63"/>
      <c r="UHG51" s="63"/>
      <c r="UHH51" s="63"/>
      <c r="UHI51" s="63"/>
      <c r="UHJ51" s="63"/>
      <c r="UHK51" s="63"/>
      <c r="UHL51" s="63"/>
      <c r="UHM51" s="63"/>
      <c r="UHN51" s="63"/>
      <c r="UHO51" s="63"/>
      <c r="UHP51" s="63"/>
      <c r="UHQ51" s="63"/>
      <c r="UHR51" s="63"/>
      <c r="UHS51" s="63"/>
      <c r="UHT51" s="63"/>
      <c r="UHU51" s="63"/>
      <c r="UHV51" s="63"/>
      <c r="UHW51" s="63"/>
      <c r="UHX51" s="63"/>
      <c r="UHY51" s="63"/>
      <c r="UHZ51" s="63"/>
      <c r="UIA51" s="63"/>
      <c r="UIB51" s="63"/>
      <c r="UIC51" s="63"/>
      <c r="UID51" s="63"/>
      <c r="UIE51" s="63"/>
      <c r="UIF51" s="63"/>
      <c r="UIG51" s="63"/>
      <c r="UIH51" s="63"/>
      <c r="UII51" s="63"/>
      <c r="UIJ51" s="63"/>
      <c r="UIK51" s="63"/>
      <c r="UIL51" s="63"/>
      <c r="UIM51" s="63"/>
      <c r="UIN51" s="63"/>
      <c r="UIO51" s="63"/>
      <c r="UIP51" s="63"/>
      <c r="UIQ51" s="63"/>
      <c r="UIR51" s="63"/>
      <c r="UIS51" s="63"/>
      <c r="UIT51" s="63"/>
      <c r="UIU51" s="63"/>
      <c r="UIV51" s="63"/>
      <c r="UIW51" s="63"/>
      <c r="UIX51" s="63"/>
      <c r="UIY51" s="63"/>
      <c r="UIZ51" s="63"/>
      <c r="UJA51" s="63"/>
      <c r="UJB51" s="63"/>
      <c r="UJC51" s="63"/>
      <c r="UJD51" s="63"/>
      <c r="UJE51" s="63"/>
      <c r="UJF51" s="63"/>
      <c r="UJG51" s="63"/>
      <c r="UJH51" s="63"/>
      <c r="UJI51" s="63"/>
      <c r="UJJ51" s="63"/>
      <c r="UJK51" s="63"/>
      <c r="UJL51" s="63"/>
      <c r="UJM51" s="63"/>
      <c r="UJN51" s="63"/>
      <c r="UJO51" s="63"/>
      <c r="UJP51" s="63"/>
      <c r="UJQ51" s="63"/>
      <c r="UJR51" s="63"/>
      <c r="UJS51" s="63"/>
      <c r="UJT51" s="63"/>
      <c r="UJU51" s="63"/>
      <c r="UJV51" s="63"/>
      <c r="UJW51" s="63"/>
      <c r="UJX51" s="63"/>
      <c r="UJY51" s="63"/>
      <c r="UJZ51" s="63"/>
      <c r="UKA51" s="63"/>
      <c r="UKB51" s="63"/>
      <c r="UKC51" s="63"/>
      <c r="UKD51" s="63"/>
      <c r="UKE51" s="63"/>
      <c r="UKF51" s="63"/>
      <c r="UKG51" s="63"/>
      <c r="UKH51" s="63"/>
      <c r="UKI51" s="63"/>
      <c r="UKJ51" s="63"/>
      <c r="UKK51" s="63"/>
      <c r="UKL51" s="63"/>
      <c r="UKM51" s="63"/>
      <c r="UKN51" s="63"/>
      <c r="UKO51" s="63"/>
      <c r="UKP51" s="63"/>
      <c r="UKQ51" s="63"/>
      <c r="UKR51" s="63"/>
      <c r="UKS51" s="63"/>
      <c r="UKT51" s="63"/>
      <c r="UKU51" s="63"/>
      <c r="UKV51" s="63"/>
      <c r="UKW51" s="63"/>
      <c r="UKX51" s="63"/>
      <c r="UKY51" s="63"/>
      <c r="UKZ51" s="63"/>
      <c r="ULA51" s="63"/>
      <c r="ULB51" s="63"/>
      <c r="ULC51" s="63"/>
      <c r="ULD51" s="63"/>
      <c r="ULE51" s="63"/>
      <c r="ULF51" s="63"/>
      <c r="ULG51" s="63"/>
      <c r="ULH51" s="63"/>
      <c r="ULI51" s="63"/>
      <c r="ULJ51" s="63"/>
      <c r="ULK51" s="63"/>
      <c r="ULL51" s="63"/>
      <c r="ULM51" s="63"/>
      <c r="ULN51" s="63"/>
      <c r="ULO51" s="63"/>
      <c r="ULP51" s="63"/>
      <c r="ULQ51" s="63"/>
      <c r="ULR51" s="63"/>
      <c r="ULS51" s="63"/>
      <c r="ULT51" s="63"/>
      <c r="ULU51" s="63"/>
      <c r="ULV51" s="63"/>
      <c r="ULW51" s="63"/>
      <c r="ULX51" s="63"/>
      <c r="ULY51" s="63"/>
      <c r="ULZ51" s="63"/>
      <c r="UMA51" s="63"/>
      <c r="UMB51" s="63"/>
      <c r="UMC51" s="63"/>
      <c r="UMD51" s="63"/>
      <c r="UME51" s="63"/>
      <c r="UMF51" s="63"/>
      <c r="UMG51" s="63"/>
      <c r="UMH51" s="63"/>
      <c r="UMI51" s="63"/>
      <c r="UMJ51" s="63"/>
      <c r="UMK51" s="63"/>
      <c r="UML51" s="63"/>
      <c r="UMM51" s="63"/>
      <c r="UMN51" s="63"/>
      <c r="UMO51" s="63"/>
      <c r="UMP51" s="63"/>
      <c r="UMQ51" s="63"/>
      <c r="UMR51" s="63"/>
      <c r="UMS51" s="63"/>
      <c r="UMT51" s="63"/>
      <c r="UMU51" s="63"/>
      <c r="UMV51" s="63"/>
      <c r="UMW51" s="63"/>
      <c r="UMX51" s="63"/>
      <c r="UMY51" s="63"/>
      <c r="UMZ51" s="63"/>
      <c r="UNA51" s="63"/>
      <c r="UNB51" s="63"/>
      <c r="UNC51" s="63"/>
      <c r="UND51" s="63"/>
      <c r="UNE51" s="63"/>
      <c r="UNF51" s="63"/>
      <c r="UNG51" s="63"/>
      <c r="UNH51" s="63"/>
      <c r="UNI51" s="63"/>
      <c r="UNJ51" s="63"/>
      <c r="UNK51" s="63"/>
      <c r="UNL51" s="63"/>
      <c r="UNM51" s="63"/>
      <c r="UNN51" s="63"/>
      <c r="UNO51" s="63"/>
      <c r="UNP51" s="63"/>
      <c r="UNQ51" s="63"/>
      <c r="UNR51" s="63"/>
      <c r="UNS51" s="63"/>
      <c r="UNT51" s="63"/>
      <c r="UNU51" s="63"/>
      <c r="UNV51" s="63"/>
      <c r="UNW51" s="63"/>
      <c r="UNX51" s="63"/>
      <c r="UNY51" s="63"/>
      <c r="UNZ51" s="63"/>
      <c r="UOA51" s="63"/>
      <c r="UOB51" s="63"/>
      <c r="UOC51" s="63"/>
      <c r="UOD51" s="63"/>
      <c r="UOE51" s="63"/>
      <c r="UOF51" s="63"/>
      <c r="UOG51" s="63"/>
      <c r="UOH51" s="63"/>
      <c r="UOI51" s="63"/>
      <c r="UOJ51" s="63"/>
      <c r="UOK51" s="63"/>
      <c r="UOL51" s="63"/>
      <c r="UOM51" s="63"/>
      <c r="UON51" s="63"/>
      <c r="UOO51" s="63"/>
      <c r="UOP51" s="63"/>
      <c r="UOQ51" s="63"/>
      <c r="UOR51" s="63"/>
      <c r="UOS51" s="63"/>
      <c r="UOT51" s="63"/>
      <c r="UOU51" s="63"/>
      <c r="UOV51" s="63"/>
      <c r="UOW51" s="63"/>
      <c r="UOX51" s="63"/>
      <c r="UOY51" s="63"/>
      <c r="UOZ51" s="63"/>
      <c r="UPA51" s="63"/>
      <c r="UPB51" s="63"/>
      <c r="UPC51" s="63"/>
      <c r="UPD51" s="63"/>
      <c r="UPE51" s="63"/>
      <c r="UPF51" s="63"/>
      <c r="UPG51" s="63"/>
      <c r="UPH51" s="63"/>
      <c r="UPI51" s="63"/>
      <c r="UPJ51" s="63"/>
      <c r="UPK51" s="63"/>
      <c r="UPL51" s="63"/>
      <c r="UPM51" s="63"/>
      <c r="UPN51" s="63"/>
      <c r="UPO51" s="63"/>
      <c r="UPP51" s="63"/>
      <c r="UPQ51" s="63"/>
      <c r="UPR51" s="63"/>
      <c r="UPS51" s="63"/>
      <c r="UPT51" s="63"/>
      <c r="UPU51" s="63"/>
      <c r="UPV51" s="63"/>
      <c r="UPW51" s="63"/>
      <c r="UPX51" s="63"/>
      <c r="UPY51" s="63"/>
      <c r="UPZ51" s="63"/>
      <c r="UQA51" s="63"/>
      <c r="UQB51" s="63"/>
      <c r="UQC51" s="63"/>
      <c r="UQD51" s="63"/>
      <c r="UQE51" s="63"/>
      <c r="UQF51" s="63"/>
      <c r="UQG51" s="63"/>
      <c r="UQH51" s="63"/>
      <c r="UQI51" s="63"/>
      <c r="UQJ51" s="63"/>
      <c r="UQK51" s="63"/>
      <c r="UQL51" s="63"/>
      <c r="UQM51" s="63"/>
      <c r="UQN51" s="63"/>
      <c r="UQO51" s="63"/>
      <c r="UQP51" s="63"/>
      <c r="UQQ51" s="63"/>
      <c r="UQR51" s="63"/>
      <c r="UQS51" s="63"/>
      <c r="UQT51" s="63"/>
      <c r="UQU51" s="63"/>
      <c r="UQV51" s="63"/>
      <c r="UQW51" s="63"/>
      <c r="UQX51" s="63"/>
      <c r="UQY51" s="63"/>
      <c r="UQZ51" s="63"/>
      <c r="URA51" s="63"/>
      <c r="URB51" s="63"/>
      <c r="URC51" s="63"/>
      <c r="URD51" s="63"/>
      <c r="URE51" s="63"/>
      <c r="URF51" s="63"/>
      <c r="URG51" s="63"/>
      <c r="URH51" s="63"/>
      <c r="URI51" s="63"/>
      <c r="URJ51" s="63"/>
      <c r="URK51" s="63"/>
      <c r="URL51" s="63"/>
      <c r="URM51" s="63"/>
      <c r="URN51" s="63"/>
      <c r="URO51" s="63"/>
      <c r="URP51" s="63"/>
      <c r="URQ51" s="63"/>
      <c r="URR51" s="63"/>
      <c r="URS51" s="63"/>
      <c r="URT51" s="63"/>
      <c r="URU51" s="63"/>
      <c r="URV51" s="63"/>
      <c r="URW51" s="63"/>
      <c r="URX51" s="63"/>
      <c r="URY51" s="63"/>
      <c r="URZ51" s="63"/>
      <c r="USA51" s="63"/>
      <c r="USB51" s="63"/>
      <c r="USC51" s="63"/>
      <c r="USD51" s="63"/>
      <c r="USE51" s="63"/>
      <c r="USF51" s="63"/>
      <c r="USG51" s="63"/>
      <c r="USH51" s="63"/>
      <c r="USI51" s="63"/>
      <c r="USJ51" s="63"/>
      <c r="USK51" s="63"/>
      <c r="USL51" s="63"/>
      <c r="USM51" s="63"/>
      <c r="USN51" s="63"/>
      <c r="USO51" s="63"/>
      <c r="USP51" s="63"/>
      <c r="USQ51" s="63"/>
      <c r="USR51" s="63"/>
      <c r="USS51" s="63"/>
      <c r="UST51" s="63"/>
      <c r="USU51" s="63"/>
      <c r="USV51" s="63"/>
      <c r="USW51" s="63"/>
      <c r="USX51" s="63"/>
      <c r="USY51" s="63"/>
      <c r="USZ51" s="63"/>
      <c r="UTA51" s="63"/>
      <c r="UTB51" s="63"/>
      <c r="UTC51" s="63"/>
      <c r="UTD51" s="63"/>
      <c r="UTE51" s="63"/>
      <c r="UTF51" s="63"/>
      <c r="UTG51" s="63"/>
      <c r="UTH51" s="63"/>
      <c r="UTI51" s="63"/>
      <c r="UTJ51" s="63"/>
      <c r="UTK51" s="63"/>
      <c r="UTL51" s="63"/>
      <c r="UTM51" s="63"/>
      <c r="UTN51" s="63"/>
      <c r="UTO51" s="63"/>
      <c r="UTP51" s="63"/>
      <c r="UTQ51" s="63"/>
      <c r="UTR51" s="63"/>
      <c r="UTS51" s="63"/>
      <c r="UTT51" s="63"/>
      <c r="UTU51" s="63"/>
      <c r="UTV51" s="63"/>
      <c r="UTW51" s="63"/>
      <c r="UTX51" s="63"/>
      <c r="UTY51" s="63"/>
      <c r="UTZ51" s="63"/>
      <c r="UUA51" s="63"/>
      <c r="UUB51" s="63"/>
      <c r="UUC51" s="63"/>
      <c r="UUD51" s="63"/>
      <c r="UUE51" s="63"/>
      <c r="UUF51" s="63"/>
      <c r="UUG51" s="63"/>
      <c r="UUH51" s="63"/>
      <c r="UUI51" s="63"/>
      <c r="UUJ51" s="63"/>
      <c r="UUK51" s="63"/>
      <c r="UUL51" s="63"/>
      <c r="UUM51" s="63"/>
      <c r="UUN51" s="63"/>
      <c r="UUO51" s="63"/>
      <c r="UUP51" s="63"/>
      <c r="UUQ51" s="63"/>
      <c r="UUR51" s="63"/>
      <c r="UUS51" s="63"/>
      <c r="UUT51" s="63"/>
      <c r="UUU51" s="63"/>
      <c r="UUV51" s="63"/>
      <c r="UUW51" s="63"/>
      <c r="UUX51" s="63"/>
      <c r="UUY51" s="63"/>
      <c r="UUZ51" s="63"/>
      <c r="UVA51" s="63"/>
      <c r="UVB51" s="63"/>
      <c r="UVC51" s="63"/>
      <c r="UVD51" s="63"/>
      <c r="UVE51" s="63"/>
      <c r="UVF51" s="63"/>
      <c r="UVG51" s="63"/>
      <c r="UVH51" s="63"/>
      <c r="UVI51" s="63"/>
      <c r="UVJ51" s="63"/>
      <c r="UVK51" s="63"/>
      <c r="UVL51" s="63"/>
      <c r="UVM51" s="63"/>
      <c r="UVN51" s="63"/>
      <c r="UVO51" s="63"/>
      <c r="UVP51" s="63"/>
      <c r="UVQ51" s="63"/>
      <c r="UVR51" s="63"/>
      <c r="UVS51" s="63"/>
      <c r="UVT51" s="63"/>
      <c r="UVU51" s="63"/>
      <c r="UVV51" s="63"/>
      <c r="UVW51" s="63"/>
      <c r="UVX51" s="63"/>
      <c r="UVY51" s="63"/>
      <c r="UVZ51" s="63"/>
      <c r="UWA51" s="63"/>
      <c r="UWB51" s="63"/>
      <c r="UWC51" s="63"/>
      <c r="UWD51" s="63"/>
      <c r="UWE51" s="63"/>
      <c r="UWF51" s="63"/>
      <c r="UWG51" s="63"/>
      <c r="UWH51" s="63"/>
      <c r="UWI51" s="63"/>
      <c r="UWJ51" s="63"/>
      <c r="UWK51" s="63"/>
      <c r="UWL51" s="63"/>
      <c r="UWM51" s="63"/>
      <c r="UWN51" s="63"/>
      <c r="UWO51" s="63"/>
      <c r="UWP51" s="63"/>
      <c r="UWQ51" s="63"/>
      <c r="UWR51" s="63"/>
      <c r="UWS51" s="63"/>
      <c r="UWT51" s="63"/>
      <c r="UWU51" s="63"/>
      <c r="UWV51" s="63"/>
      <c r="UWW51" s="63"/>
      <c r="UWX51" s="63"/>
      <c r="UWY51" s="63"/>
      <c r="UWZ51" s="63"/>
      <c r="UXA51" s="63"/>
      <c r="UXB51" s="63"/>
      <c r="UXC51" s="63"/>
      <c r="UXD51" s="63"/>
      <c r="UXE51" s="63"/>
      <c r="UXF51" s="63"/>
      <c r="UXG51" s="63"/>
      <c r="UXH51" s="63"/>
      <c r="UXI51" s="63"/>
      <c r="UXJ51" s="63"/>
      <c r="UXK51" s="63"/>
      <c r="UXL51" s="63"/>
      <c r="UXM51" s="63"/>
      <c r="UXN51" s="63"/>
      <c r="UXO51" s="63"/>
      <c r="UXP51" s="63"/>
      <c r="UXQ51" s="63"/>
      <c r="UXR51" s="63"/>
      <c r="UXS51" s="63"/>
      <c r="UXT51" s="63"/>
      <c r="UXU51" s="63"/>
      <c r="UXV51" s="63"/>
      <c r="UXW51" s="63"/>
      <c r="UXX51" s="63"/>
      <c r="UXY51" s="63"/>
      <c r="UXZ51" s="63"/>
      <c r="UYA51" s="63"/>
      <c r="UYB51" s="63"/>
      <c r="UYC51" s="63"/>
      <c r="UYD51" s="63"/>
      <c r="UYE51" s="63"/>
      <c r="UYF51" s="63"/>
      <c r="UYG51" s="63"/>
      <c r="UYH51" s="63"/>
      <c r="UYI51" s="63"/>
      <c r="UYJ51" s="63"/>
      <c r="UYK51" s="63"/>
      <c r="UYL51" s="63"/>
      <c r="UYM51" s="63"/>
      <c r="UYN51" s="63"/>
      <c r="UYO51" s="63"/>
      <c r="UYP51" s="63"/>
      <c r="UYQ51" s="63"/>
      <c r="UYR51" s="63"/>
      <c r="UYS51" s="63"/>
      <c r="UYT51" s="63"/>
      <c r="UYU51" s="63"/>
      <c r="UYV51" s="63"/>
      <c r="UYW51" s="63"/>
      <c r="UYX51" s="63"/>
      <c r="UYY51" s="63"/>
      <c r="UYZ51" s="63"/>
      <c r="UZA51" s="63"/>
      <c r="UZB51" s="63"/>
      <c r="UZC51" s="63"/>
      <c r="UZD51" s="63"/>
      <c r="UZE51" s="63"/>
      <c r="UZF51" s="63"/>
      <c r="UZG51" s="63"/>
      <c r="UZH51" s="63"/>
      <c r="UZI51" s="63"/>
      <c r="UZJ51" s="63"/>
      <c r="UZK51" s="63"/>
      <c r="UZL51" s="63"/>
      <c r="UZM51" s="63"/>
      <c r="UZN51" s="63"/>
      <c r="UZO51" s="63"/>
      <c r="UZP51" s="63"/>
      <c r="UZQ51" s="63"/>
      <c r="UZR51" s="63"/>
      <c r="UZS51" s="63"/>
      <c r="UZT51" s="63"/>
      <c r="UZU51" s="63"/>
      <c r="UZV51" s="63"/>
      <c r="UZW51" s="63"/>
      <c r="UZX51" s="63"/>
      <c r="UZY51" s="63"/>
      <c r="UZZ51" s="63"/>
      <c r="VAA51" s="63"/>
      <c r="VAB51" s="63"/>
      <c r="VAC51" s="63"/>
      <c r="VAD51" s="63"/>
      <c r="VAE51" s="63"/>
      <c r="VAF51" s="63"/>
      <c r="VAG51" s="63"/>
      <c r="VAH51" s="63"/>
      <c r="VAI51" s="63"/>
      <c r="VAJ51" s="63"/>
      <c r="VAK51" s="63"/>
      <c r="VAL51" s="63"/>
      <c r="VAM51" s="63"/>
      <c r="VAN51" s="63"/>
      <c r="VAO51" s="63"/>
      <c r="VAP51" s="63"/>
      <c r="VAQ51" s="63"/>
      <c r="VAR51" s="63"/>
      <c r="VAS51" s="63"/>
      <c r="VAT51" s="63"/>
      <c r="VAU51" s="63"/>
      <c r="VAV51" s="63"/>
      <c r="VAW51" s="63"/>
      <c r="VAX51" s="63"/>
      <c r="VAY51" s="63"/>
      <c r="VAZ51" s="63"/>
      <c r="VBA51" s="63"/>
      <c r="VBB51" s="63"/>
      <c r="VBC51" s="63"/>
      <c r="VBD51" s="63"/>
      <c r="VBE51" s="63"/>
      <c r="VBF51" s="63"/>
      <c r="VBG51" s="63"/>
      <c r="VBH51" s="63"/>
      <c r="VBI51" s="63"/>
      <c r="VBJ51" s="63"/>
      <c r="VBK51" s="63"/>
      <c r="VBL51" s="63"/>
      <c r="VBM51" s="63"/>
      <c r="VBN51" s="63"/>
      <c r="VBO51" s="63"/>
      <c r="VBP51" s="63"/>
      <c r="VBQ51" s="63"/>
      <c r="VBR51" s="63"/>
      <c r="VBS51" s="63"/>
      <c r="VBT51" s="63"/>
      <c r="VBU51" s="63"/>
      <c r="VBV51" s="63"/>
      <c r="VBW51" s="63"/>
      <c r="VBX51" s="63"/>
      <c r="VBY51" s="63"/>
      <c r="VBZ51" s="63"/>
      <c r="VCA51" s="63"/>
      <c r="VCB51" s="63"/>
      <c r="VCC51" s="63"/>
      <c r="VCD51" s="63"/>
      <c r="VCE51" s="63"/>
      <c r="VCF51" s="63"/>
      <c r="VCG51" s="63"/>
      <c r="VCH51" s="63"/>
      <c r="VCI51" s="63"/>
      <c r="VCJ51" s="63"/>
      <c r="VCK51" s="63"/>
      <c r="VCL51" s="63"/>
      <c r="VCM51" s="63"/>
      <c r="VCN51" s="63"/>
      <c r="VCO51" s="63"/>
      <c r="VCP51" s="63"/>
      <c r="VCQ51" s="63"/>
      <c r="VCR51" s="63"/>
      <c r="VCS51" s="63"/>
      <c r="VCT51" s="63"/>
      <c r="VCU51" s="63"/>
      <c r="VCV51" s="63"/>
      <c r="VCW51" s="63"/>
      <c r="VCX51" s="63"/>
      <c r="VCY51" s="63"/>
      <c r="VCZ51" s="63"/>
      <c r="VDA51" s="63"/>
      <c r="VDB51" s="63"/>
      <c r="VDC51" s="63"/>
      <c r="VDD51" s="63"/>
      <c r="VDE51" s="63"/>
      <c r="VDF51" s="63"/>
      <c r="VDG51" s="63"/>
      <c r="VDH51" s="63"/>
      <c r="VDI51" s="63"/>
      <c r="VDJ51" s="63"/>
      <c r="VDK51" s="63"/>
      <c r="VDL51" s="63"/>
      <c r="VDM51" s="63"/>
      <c r="VDN51" s="63"/>
      <c r="VDO51" s="63"/>
      <c r="VDP51" s="63"/>
      <c r="VDQ51" s="63"/>
      <c r="VDR51" s="63"/>
      <c r="VDS51" s="63"/>
      <c r="VDT51" s="63"/>
      <c r="VDU51" s="63"/>
      <c r="VDV51" s="63"/>
      <c r="VDW51" s="63"/>
      <c r="VDX51" s="63"/>
      <c r="VDY51" s="63"/>
      <c r="VDZ51" s="63"/>
      <c r="VEA51" s="63"/>
      <c r="VEB51" s="63"/>
      <c r="VEC51" s="63"/>
      <c r="VED51" s="63"/>
      <c r="VEE51" s="63"/>
      <c r="VEF51" s="63"/>
      <c r="VEG51" s="63"/>
      <c r="VEH51" s="63"/>
      <c r="VEI51" s="63"/>
      <c r="VEJ51" s="63"/>
      <c r="VEK51" s="63"/>
      <c r="VEL51" s="63"/>
      <c r="VEM51" s="63"/>
      <c r="VEN51" s="63"/>
      <c r="VEO51" s="63"/>
      <c r="VEP51" s="63"/>
      <c r="VEQ51" s="63"/>
      <c r="VER51" s="63"/>
      <c r="VES51" s="63"/>
      <c r="VET51" s="63"/>
      <c r="VEU51" s="63"/>
      <c r="VEV51" s="63"/>
      <c r="VEW51" s="63"/>
      <c r="VEX51" s="63"/>
      <c r="VEY51" s="63"/>
      <c r="VEZ51" s="63"/>
      <c r="VFA51" s="63"/>
      <c r="VFB51" s="63"/>
      <c r="VFC51" s="63"/>
      <c r="VFD51" s="63"/>
      <c r="VFE51" s="63"/>
      <c r="VFF51" s="63"/>
      <c r="VFG51" s="63"/>
      <c r="VFH51" s="63"/>
      <c r="VFI51" s="63"/>
      <c r="VFJ51" s="63"/>
      <c r="VFK51" s="63"/>
      <c r="VFL51" s="63"/>
      <c r="VFM51" s="63"/>
      <c r="VFN51" s="63"/>
      <c r="VFO51" s="63"/>
      <c r="VFP51" s="63"/>
      <c r="VFQ51" s="63"/>
      <c r="VFR51" s="63"/>
      <c r="VFS51" s="63"/>
      <c r="VFT51" s="63"/>
      <c r="VFU51" s="63"/>
      <c r="VFV51" s="63"/>
      <c r="VFW51" s="63"/>
      <c r="VFX51" s="63"/>
      <c r="VFY51" s="63"/>
      <c r="VFZ51" s="63"/>
      <c r="VGA51" s="63"/>
      <c r="VGB51" s="63"/>
      <c r="VGC51" s="63"/>
      <c r="VGD51" s="63"/>
      <c r="VGE51" s="63"/>
      <c r="VGF51" s="63"/>
      <c r="VGG51" s="63"/>
      <c r="VGH51" s="63"/>
      <c r="VGI51" s="63"/>
      <c r="VGJ51" s="63"/>
      <c r="VGK51" s="63"/>
      <c r="VGL51" s="63"/>
      <c r="VGM51" s="63"/>
      <c r="VGN51" s="63"/>
      <c r="VGO51" s="63"/>
      <c r="VGP51" s="63"/>
      <c r="VGQ51" s="63"/>
      <c r="VGR51" s="63"/>
      <c r="VGS51" s="63"/>
      <c r="VGT51" s="63"/>
      <c r="VGU51" s="63"/>
      <c r="VGV51" s="63"/>
      <c r="VGW51" s="63"/>
      <c r="VGX51" s="63"/>
      <c r="VGY51" s="63"/>
      <c r="VGZ51" s="63"/>
      <c r="VHA51" s="63"/>
      <c r="VHB51" s="63"/>
      <c r="VHC51" s="63"/>
      <c r="VHD51" s="63"/>
      <c r="VHE51" s="63"/>
      <c r="VHF51" s="63"/>
      <c r="VHG51" s="63"/>
      <c r="VHH51" s="63"/>
      <c r="VHI51" s="63"/>
      <c r="VHJ51" s="63"/>
      <c r="VHK51" s="63"/>
      <c r="VHL51" s="63"/>
      <c r="VHM51" s="63"/>
      <c r="VHN51" s="63"/>
      <c r="VHO51" s="63"/>
      <c r="VHP51" s="63"/>
      <c r="VHQ51" s="63"/>
      <c r="VHR51" s="63"/>
      <c r="VHS51" s="63"/>
      <c r="VHT51" s="63"/>
      <c r="VHU51" s="63"/>
      <c r="VHV51" s="63"/>
      <c r="VHW51" s="63"/>
      <c r="VHX51" s="63"/>
      <c r="VHY51" s="63"/>
      <c r="VHZ51" s="63"/>
      <c r="VIA51" s="63"/>
      <c r="VIB51" s="63"/>
      <c r="VIC51" s="63"/>
      <c r="VID51" s="63"/>
      <c r="VIE51" s="63"/>
      <c r="VIF51" s="63"/>
      <c r="VIG51" s="63"/>
      <c r="VIH51" s="63"/>
      <c r="VII51" s="63"/>
      <c r="VIJ51" s="63"/>
      <c r="VIK51" s="63"/>
      <c r="VIL51" s="63"/>
      <c r="VIM51" s="63"/>
      <c r="VIN51" s="63"/>
      <c r="VIO51" s="63"/>
      <c r="VIP51" s="63"/>
      <c r="VIQ51" s="63"/>
      <c r="VIR51" s="63"/>
      <c r="VIS51" s="63"/>
      <c r="VIT51" s="63"/>
      <c r="VIU51" s="63"/>
      <c r="VIV51" s="63"/>
      <c r="VIW51" s="63"/>
      <c r="VIX51" s="63"/>
      <c r="VIY51" s="63"/>
      <c r="VIZ51" s="63"/>
      <c r="VJA51" s="63"/>
      <c r="VJB51" s="63"/>
      <c r="VJC51" s="63"/>
      <c r="VJD51" s="63"/>
      <c r="VJE51" s="63"/>
      <c r="VJF51" s="63"/>
      <c r="VJG51" s="63"/>
      <c r="VJH51" s="63"/>
      <c r="VJI51" s="63"/>
      <c r="VJJ51" s="63"/>
      <c r="VJK51" s="63"/>
      <c r="VJL51" s="63"/>
      <c r="VJM51" s="63"/>
      <c r="VJN51" s="63"/>
      <c r="VJO51" s="63"/>
      <c r="VJP51" s="63"/>
      <c r="VJQ51" s="63"/>
      <c r="VJR51" s="63"/>
      <c r="VJS51" s="63"/>
      <c r="VJT51" s="63"/>
      <c r="VJU51" s="63"/>
      <c r="VJV51" s="63"/>
      <c r="VJW51" s="63"/>
      <c r="VJX51" s="63"/>
      <c r="VJY51" s="63"/>
      <c r="VJZ51" s="63"/>
      <c r="VKA51" s="63"/>
      <c r="VKB51" s="63"/>
      <c r="VKC51" s="63"/>
      <c r="VKD51" s="63"/>
      <c r="VKE51" s="63"/>
      <c r="VKF51" s="63"/>
      <c r="VKG51" s="63"/>
      <c r="VKH51" s="63"/>
      <c r="VKI51" s="63"/>
      <c r="VKJ51" s="63"/>
      <c r="VKK51" s="63"/>
      <c r="VKL51" s="63"/>
      <c r="VKM51" s="63"/>
      <c r="VKN51" s="63"/>
      <c r="VKO51" s="63"/>
      <c r="VKP51" s="63"/>
      <c r="VKQ51" s="63"/>
      <c r="VKR51" s="63"/>
      <c r="VKS51" s="63"/>
      <c r="VKT51" s="63"/>
      <c r="VKU51" s="63"/>
      <c r="VKV51" s="63"/>
      <c r="VKW51" s="63"/>
      <c r="VKX51" s="63"/>
      <c r="VKY51" s="63"/>
      <c r="VKZ51" s="63"/>
      <c r="VLA51" s="63"/>
      <c r="VLB51" s="63"/>
      <c r="VLC51" s="63"/>
      <c r="VLD51" s="63"/>
      <c r="VLE51" s="63"/>
      <c r="VLF51" s="63"/>
      <c r="VLG51" s="63"/>
      <c r="VLH51" s="63"/>
      <c r="VLI51" s="63"/>
      <c r="VLJ51" s="63"/>
      <c r="VLK51" s="63"/>
      <c r="VLL51" s="63"/>
      <c r="VLM51" s="63"/>
      <c r="VLN51" s="63"/>
      <c r="VLO51" s="63"/>
      <c r="VLP51" s="63"/>
      <c r="VLQ51" s="63"/>
      <c r="VLR51" s="63"/>
      <c r="VLS51" s="63"/>
      <c r="VLT51" s="63"/>
      <c r="VLU51" s="63"/>
      <c r="VLV51" s="63"/>
      <c r="VLW51" s="63"/>
      <c r="VLX51" s="63"/>
      <c r="VLY51" s="63"/>
      <c r="VLZ51" s="63"/>
      <c r="VMA51" s="63"/>
      <c r="VMB51" s="63"/>
      <c r="VMC51" s="63"/>
      <c r="VMD51" s="63"/>
      <c r="VME51" s="63"/>
      <c r="VMF51" s="63"/>
      <c r="VMG51" s="63"/>
      <c r="VMH51" s="63"/>
      <c r="VMI51" s="63"/>
      <c r="VMJ51" s="63"/>
      <c r="VMK51" s="63"/>
      <c r="VML51" s="63"/>
      <c r="VMM51" s="63"/>
      <c r="VMN51" s="63"/>
      <c r="VMO51" s="63"/>
      <c r="VMP51" s="63"/>
      <c r="VMQ51" s="63"/>
      <c r="VMR51" s="63"/>
      <c r="VMS51" s="63"/>
      <c r="VMT51" s="63"/>
      <c r="VMU51" s="63"/>
      <c r="VMV51" s="63"/>
      <c r="VMW51" s="63"/>
      <c r="VMX51" s="63"/>
      <c r="VMY51" s="63"/>
      <c r="VMZ51" s="63"/>
      <c r="VNA51" s="63"/>
      <c r="VNB51" s="63"/>
      <c r="VNC51" s="63"/>
      <c r="VND51" s="63"/>
      <c r="VNE51" s="63"/>
      <c r="VNF51" s="63"/>
      <c r="VNG51" s="63"/>
      <c r="VNH51" s="63"/>
      <c r="VNI51" s="63"/>
      <c r="VNJ51" s="63"/>
      <c r="VNK51" s="63"/>
      <c r="VNL51" s="63"/>
      <c r="VNM51" s="63"/>
      <c r="VNN51" s="63"/>
      <c r="VNO51" s="63"/>
      <c r="VNP51" s="63"/>
      <c r="VNQ51" s="63"/>
      <c r="VNR51" s="63"/>
      <c r="VNS51" s="63"/>
      <c r="VNT51" s="63"/>
      <c r="VNU51" s="63"/>
      <c r="VNV51" s="63"/>
      <c r="VNW51" s="63"/>
      <c r="VNX51" s="63"/>
      <c r="VNY51" s="63"/>
      <c r="VNZ51" s="63"/>
      <c r="VOA51" s="63"/>
      <c r="VOB51" s="63"/>
      <c r="VOC51" s="63"/>
      <c r="VOD51" s="63"/>
      <c r="VOE51" s="63"/>
      <c r="VOF51" s="63"/>
      <c r="VOG51" s="63"/>
      <c r="VOH51" s="63"/>
      <c r="VOI51" s="63"/>
      <c r="VOJ51" s="63"/>
      <c r="VOK51" s="63"/>
      <c r="VOL51" s="63"/>
      <c r="VOM51" s="63"/>
      <c r="VON51" s="63"/>
      <c r="VOO51" s="63"/>
      <c r="VOP51" s="63"/>
      <c r="VOQ51" s="63"/>
      <c r="VOR51" s="63"/>
      <c r="VOS51" s="63"/>
      <c r="VOT51" s="63"/>
      <c r="VOU51" s="63"/>
      <c r="VOV51" s="63"/>
      <c r="VOW51" s="63"/>
      <c r="VOX51" s="63"/>
      <c r="VOY51" s="63"/>
      <c r="VOZ51" s="63"/>
      <c r="VPA51" s="63"/>
      <c r="VPB51" s="63"/>
      <c r="VPC51" s="63"/>
      <c r="VPD51" s="63"/>
      <c r="VPE51" s="63"/>
      <c r="VPF51" s="63"/>
      <c r="VPG51" s="63"/>
      <c r="VPH51" s="63"/>
      <c r="VPI51" s="63"/>
      <c r="VPJ51" s="63"/>
      <c r="VPK51" s="63"/>
      <c r="VPL51" s="63"/>
      <c r="VPM51" s="63"/>
      <c r="VPN51" s="63"/>
      <c r="VPO51" s="63"/>
      <c r="VPP51" s="63"/>
      <c r="VPQ51" s="63"/>
      <c r="VPR51" s="63"/>
      <c r="VPS51" s="63"/>
      <c r="VPT51" s="63"/>
      <c r="VPU51" s="63"/>
      <c r="VPV51" s="63"/>
      <c r="VPW51" s="63"/>
      <c r="VPX51" s="63"/>
      <c r="VPY51" s="63"/>
      <c r="VPZ51" s="63"/>
      <c r="VQA51" s="63"/>
      <c r="VQB51" s="63"/>
      <c r="VQC51" s="63"/>
      <c r="VQD51" s="63"/>
      <c r="VQE51" s="63"/>
      <c r="VQF51" s="63"/>
      <c r="VQG51" s="63"/>
      <c r="VQH51" s="63"/>
      <c r="VQI51" s="63"/>
      <c r="VQJ51" s="63"/>
      <c r="VQK51" s="63"/>
      <c r="VQL51" s="63"/>
      <c r="VQM51" s="63"/>
      <c r="VQN51" s="63"/>
      <c r="VQO51" s="63"/>
      <c r="VQP51" s="63"/>
      <c r="VQQ51" s="63"/>
      <c r="VQR51" s="63"/>
      <c r="VQS51" s="63"/>
      <c r="VQT51" s="63"/>
      <c r="VQU51" s="63"/>
      <c r="VQV51" s="63"/>
      <c r="VQW51" s="63"/>
      <c r="VQX51" s="63"/>
      <c r="VQY51" s="63"/>
      <c r="VQZ51" s="63"/>
      <c r="VRA51" s="63"/>
      <c r="VRB51" s="63"/>
      <c r="VRC51" s="63"/>
      <c r="VRD51" s="63"/>
      <c r="VRE51" s="63"/>
      <c r="VRF51" s="63"/>
      <c r="VRG51" s="63"/>
      <c r="VRH51" s="63"/>
      <c r="VRI51" s="63"/>
      <c r="VRJ51" s="63"/>
      <c r="VRK51" s="63"/>
      <c r="VRL51" s="63"/>
      <c r="VRM51" s="63"/>
      <c r="VRN51" s="63"/>
      <c r="VRO51" s="63"/>
      <c r="VRP51" s="63"/>
      <c r="VRQ51" s="63"/>
      <c r="VRR51" s="63"/>
      <c r="VRS51" s="63"/>
      <c r="VRT51" s="63"/>
      <c r="VRU51" s="63"/>
      <c r="VRV51" s="63"/>
      <c r="VRW51" s="63"/>
      <c r="VRX51" s="63"/>
      <c r="VRY51" s="63"/>
      <c r="VRZ51" s="63"/>
      <c r="VSA51" s="63"/>
      <c r="VSB51" s="63"/>
      <c r="VSC51" s="63"/>
      <c r="VSD51" s="63"/>
      <c r="VSE51" s="63"/>
      <c r="VSF51" s="63"/>
      <c r="VSG51" s="63"/>
      <c r="VSH51" s="63"/>
      <c r="VSI51" s="63"/>
      <c r="VSJ51" s="63"/>
      <c r="VSK51" s="63"/>
      <c r="VSL51" s="63"/>
      <c r="VSM51" s="63"/>
      <c r="VSN51" s="63"/>
      <c r="VSO51" s="63"/>
      <c r="VSP51" s="63"/>
      <c r="VSQ51" s="63"/>
      <c r="VSR51" s="63"/>
      <c r="VSS51" s="63"/>
      <c r="VST51" s="63"/>
      <c r="VSU51" s="63"/>
      <c r="VSV51" s="63"/>
      <c r="VSW51" s="63"/>
      <c r="VSX51" s="63"/>
      <c r="VSY51" s="63"/>
      <c r="VSZ51" s="63"/>
      <c r="VTA51" s="63"/>
      <c r="VTB51" s="63"/>
      <c r="VTC51" s="63"/>
      <c r="VTD51" s="63"/>
      <c r="VTE51" s="63"/>
      <c r="VTF51" s="63"/>
      <c r="VTG51" s="63"/>
      <c r="VTH51" s="63"/>
      <c r="VTI51" s="63"/>
      <c r="VTJ51" s="63"/>
      <c r="VTK51" s="63"/>
      <c r="VTL51" s="63"/>
      <c r="VTM51" s="63"/>
      <c r="VTN51" s="63"/>
      <c r="VTO51" s="63"/>
      <c r="VTP51" s="63"/>
      <c r="VTQ51" s="63"/>
      <c r="VTR51" s="63"/>
      <c r="VTS51" s="63"/>
      <c r="VTT51" s="63"/>
      <c r="VTU51" s="63"/>
      <c r="VTV51" s="63"/>
      <c r="VTW51" s="63"/>
      <c r="VTX51" s="63"/>
      <c r="VTY51" s="63"/>
      <c r="VTZ51" s="63"/>
      <c r="VUA51" s="63"/>
      <c r="VUB51" s="63"/>
      <c r="VUC51" s="63"/>
      <c r="VUD51" s="63"/>
      <c r="VUE51" s="63"/>
      <c r="VUF51" s="63"/>
      <c r="VUG51" s="63"/>
      <c r="VUH51" s="63"/>
      <c r="VUI51" s="63"/>
      <c r="VUJ51" s="63"/>
      <c r="VUK51" s="63"/>
      <c r="VUL51" s="63"/>
      <c r="VUM51" s="63"/>
      <c r="VUN51" s="63"/>
      <c r="VUO51" s="63"/>
      <c r="VUP51" s="63"/>
      <c r="VUQ51" s="63"/>
      <c r="VUR51" s="63"/>
      <c r="VUS51" s="63"/>
      <c r="VUT51" s="63"/>
      <c r="VUU51" s="63"/>
      <c r="VUV51" s="63"/>
      <c r="VUW51" s="63"/>
      <c r="VUX51" s="63"/>
      <c r="VUY51" s="63"/>
      <c r="VUZ51" s="63"/>
      <c r="VVA51" s="63"/>
      <c r="VVB51" s="63"/>
      <c r="VVC51" s="63"/>
      <c r="VVD51" s="63"/>
      <c r="VVE51" s="63"/>
      <c r="VVF51" s="63"/>
      <c r="VVG51" s="63"/>
      <c r="VVH51" s="63"/>
      <c r="VVI51" s="63"/>
      <c r="VVJ51" s="63"/>
      <c r="VVK51" s="63"/>
      <c r="VVL51" s="63"/>
      <c r="VVM51" s="63"/>
      <c r="VVN51" s="63"/>
      <c r="VVO51" s="63"/>
      <c r="VVP51" s="63"/>
      <c r="VVQ51" s="63"/>
      <c r="VVR51" s="63"/>
      <c r="VVS51" s="63"/>
      <c r="VVT51" s="63"/>
      <c r="VVU51" s="63"/>
      <c r="VVV51" s="63"/>
      <c r="VVW51" s="63"/>
      <c r="VVX51" s="63"/>
      <c r="VVY51" s="63"/>
      <c r="VVZ51" s="63"/>
      <c r="VWA51" s="63"/>
      <c r="VWB51" s="63"/>
      <c r="VWC51" s="63"/>
      <c r="VWD51" s="63"/>
      <c r="VWE51" s="63"/>
      <c r="VWF51" s="63"/>
      <c r="VWG51" s="63"/>
      <c r="VWH51" s="63"/>
      <c r="VWI51" s="63"/>
      <c r="VWJ51" s="63"/>
      <c r="VWK51" s="63"/>
      <c r="VWL51" s="63"/>
      <c r="VWM51" s="63"/>
      <c r="VWN51" s="63"/>
      <c r="VWO51" s="63"/>
      <c r="VWP51" s="63"/>
      <c r="VWQ51" s="63"/>
      <c r="VWR51" s="63"/>
      <c r="VWS51" s="63"/>
      <c r="VWT51" s="63"/>
      <c r="VWU51" s="63"/>
      <c r="VWV51" s="63"/>
      <c r="VWW51" s="63"/>
      <c r="VWX51" s="63"/>
      <c r="VWY51" s="63"/>
      <c r="VWZ51" s="63"/>
      <c r="VXA51" s="63"/>
      <c r="VXB51" s="63"/>
      <c r="VXC51" s="63"/>
      <c r="VXD51" s="63"/>
      <c r="VXE51" s="63"/>
      <c r="VXF51" s="63"/>
      <c r="VXG51" s="63"/>
      <c r="VXH51" s="63"/>
      <c r="VXI51" s="63"/>
      <c r="VXJ51" s="63"/>
      <c r="VXK51" s="63"/>
      <c r="VXL51" s="63"/>
      <c r="VXM51" s="63"/>
      <c r="VXN51" s="63"/>
      <c r="VXO51" s="63"/>
      <c r="VXP51" s="63"/>
      <c r="VXQ51" s="63"/>
      <c r="VXR51" s="63"/>
      <c r="VXS51" s="63"/>
      <c r="VXT51" s="63"/>
      <c r="VXU51" s="63"/>
      <c r="VXV51" s="63"/>
      <c r="VXW51" s="63"/>
      <c r="VXX51" s="63"/>
      <c r="VXY51" s="63"/>
      <c r="VXZ51" s="63"/>
      <c r="VYA51" s="63"/>
      <c r="VYB51" s="63"/>
      <c r="VYC51" s="63"/>
      <c r="VYD51" s="63"/>
      <c r="VYE51" s="63"/>
      <c r="VYF51" s="63"/>
      <c r="VYG51" s="63"/>
      <c r="VYH51" s="63"/>
      <c r="VYI51" s="63"/>
      <c r="VYJ51" s="63"/>
      <c r="VYK51" s="63"/>
      <c r="VYL51" s="63"/>
      <c r="VYM51" s="63"/>
      <c r="VYN51" s="63"/>
      <c r="VYO51" s="63"/>
      <c r="VYP51" s="63"/>
      <c r="VYQ51" s="63"/>
      <c r="VYR51" s="63"/>
      <c r="VYS51" s="63"/>
      <c r="VYT51" s="63"/>
      <c r="VYU51" s="63"/>
      <c r="VYV51" s="63"/>
      <c r="VYW51" s="63"/>
      <c r="VYX51" s="63"/>
      <c r="VYY51" s="63"/>
      <c r="VYZ51" s="63"/>
      <c r="VZA51" s="63"/>
      <c r="VZB51" s="63"/>
      <c r="VZC51" s="63"/>
      <c r="VZD51" s="63"/>
      <c r="VZE51" s="63"/>
      <c r="VZF51" s="63"/>
      <c r="VZG51" s="63"/>
      <c r="VZH51" s="63"/>
      <c r="VZI51" s="63"/>
      <c r="VZJ51" s="63"/>
      <c r="VZK51" s="63"/>
      <c r="VZL51" s="63"/>
      <c r="VZM51" s="63"/>
      <c r="VZN51" s="63"/>
      <c r="VZO51" s="63"/>
      <c r="VZP51" s="63"/>
      <c r="VZQ51" s="63"/>
      <c r="VZR51" s="63"/>
      <c r="VZS51" s="63"/>
      <c r="VZT51" s="63"/>
      <c r="VZU51" s="63"/>
      <c r="VZV51" s="63"/>
      <c r="VZW51" s="63"/>
      <c r="VZX51" s="63"/>
      <c r="VZY51" s="63"/>
      <c r="VZZ51" s="63"/>
      <c r="WAA51" s="63"/>
      <c r="WAB51" s="63"/>
      <c r="WAC51" s="63"/>
      <c r="WAD51" s="63"/>
      <c r="WAE51" s="63"/>
      <c r="WAF51" s="63"/>
      <c r="WAG51" s="63"/>
      <c r="WAH51" s="63"/>
      <c r="WAI51" s="63"/>
      <c r="WAJ51" s="63"/>
      <c r="WAK51" s="63"/>
      <c r="WAL51" s="63"/>
      <c r="WAM51" s="63"/>
      <c r="WAN51" s="63"/>
      <c r="WAO51" s="63"/>
      <c r="WAP51" s="63"/>
      <c r="WAQ51" s="63"/>
      <c r="WAR51" s="63"/>
      <c r="WAS51" s="63"/>
      <c r="WAT51" s="63"/>
      <c r="WAU51" s="63"/>
      <c r="WAV51" s="63"/>
      <c r="WAW51" s="63"/>
      <c r="WAX51" s="63"/>
      <c r="WAY51" s="63"/>
      <c r="WAZ51" s="63"/>
      <c r="WBA51" s="63"/>
      <c r="WBB51" s="63"/>
      <c r="WBC51" s="63"/>
      <c r="WBD51" s="63"/>
      <c r="WBE51" s="63"/>
      <c r="WBF51" s="63"/>
      <c r="WBG51" s="63"/>
      <c r="WBH51" s="63"/>
      <c r="WBI51" s="63"/>
      <c r="WBJ51" s="63"/>
      <c r="WBK51" s="63"/>
      <c r="WBL51" s="63"/>
      <c r="WBM51" s="63"/>
      <c r="WBN51" s="63"/>
      <c r="WBO51" s="63"/>
      <c r="WBP51" s="63"/>
      <c r="WBQ51" s="63"/>
      <c r="WBR51" s="63"/>
      <c r="WBS51" s="63"/>
      <c r="WBT51" s="63"/>
      <c r="WBU51" s="63"/>
      <c r="WBV51" s="63"/>
      <c r="WBW51" s="63"/>
      <c r="WBX51" s="63"/>
      <c r="WBY51" s="63"/>
      <c r="WBZ51" s="63"/>
      <c r="WCA51" s="63"/>
      <c r="WCB51" s="63"/>
      <c r="WCC51" s="63"/>
      <c r="WCD51" s="63"/>
      <c r="WCE51" s="63"/>
      <c r="WCF51" s="63"/>
      <c r="WCG51" s="63"/>
      <c r="WCH51" s="63"/>
      <c r="WCI51" s="63"/>
      <c r="WCJ51" s="63"/>
      <c r="WCK51" s="63"/>
      <c r="WCL51" s="63"/>
      <c r="WCM51" s="63"/>
      <c r="WCN51" s="63"/>
      <c r="WCO51" s="63"/>
      <c r="WCP51" s="63"/>
      <c r="WCQ51" s="63"/>
      <c r="WCR51" s="63"/>
      <c r="WCS51" s="63"/>
      <c r="WCT51" s="63"/>
      <c r="WCU51" s="63"/>
      <c r="WCV51" s="63"/>
      <c r="WCW51" s="63"/>
      <c r="WCX51" s="63"/>
      <c r="WCY51" s="63"/>
      <c r="WCZ51" s="63"/>
      <c r="WDA51" s="63"/>
      <c r="WDB51" s="63"/>
      <c r="WDC51" s="63"/>
      <c r="WDD51" s="63"/>
      <c r="WDE51" s="63"/>
      <c r="WDF51" s="63"/>
      <c r="WDG51" s="63"/>
      <c r="WDH51" s="63"/>
      <c r="WDI51" s="63"/>
      <c r="WDJ51" s="63"/>
      <c r="WDK51" s="63"/>
      <c r="WDL51" s="63"/>
      <c r="WDM51" s="63"/>
      <c r="WDN51" s="63"/>
      <c r="WDO51" s="63"/>
      <c r="WDP51" s="63"/>
      <c r="WDQ51" s="63"/>
      <c r="WDR51" s="63"/>
      <c r="WDS51" s="63"/>
      <c r="WDT51" s="63"/>
      <c r="WDU51" s="63"/>
      <c r="WDV51" s="63"/>
      <c r="WDW51" s="63"/>
      <c r="WDX51" s="63"/>
      <c r="WDY51" s="63"/>
      <c r="WDZ51" s="63"/>
      <c r="WEA51" s="63"/>
      <c r="WEB51" s="63"/>
      <c r="WEC51" s="63"/>
      <c r="WED51" s="63"/>
      <c r="WEE51" s="63"/>
      <c r="WEF51" s="63"/>
      <c r="WEG51" s="63"/>
      <c r="WEH51" s="63"/>
      <c r="WEI51" s="63"/>
      <c r="WEJ51" s="63"/>
      <c r="WEK51" s="63"/>
      <c r="WEL51" s="63"/>
      <c r="WEM51" s="63"/>
      <c r="WEN51" s="63"/>
      <c r="WEO51" s="63"/>
      <c r="WEP51" s="63"/>
      <c r="WEQ51" s="63"/>
      <c r="WER51" s="63"/>
      <c r="WES51" s="63"/>
      <c r="WET51" s="63"/>
      <c r="WEU51" s="63"/>
      <c r="WEV51" s="63"/>
      <c r="WEW51" s="63"/>
      <c r="WEX51" s="63"/>
      <c r="WEY51" s="63"/>
      <c r="WEZ51" s="63"/>
      <c r="WFA51" s="63"/>
      <c r="WFB51" s="63"/>
      <c r="WFC51" s="63"/>
      <c r="WFD51" s="63"/>
      <c r="WFE51" s="63"/>
      <c r="WFF51" s="63"/>
      <c r="WFG51" s="63"/>
      <c r="WFH51" s="63"/>
      <c r="WFI51" s="63"/>
      <c r="WFJ51" s="63"/>
      <c r="WFK51" s="63"/>
      <c r="WFL51" s="63"/>
      <c r="WFM51" s="63"/>
      <c r="WFN51" s="63"/>
      <c r="WFO51" s="63"/>
      <c r="WFP51" s="63"/>
      <c r="WFQ51" s="63"/>
      <c r="WFR51" s="63"/>
      <c r="WFS51" s="63"/>
      <c r="WFT51" s="63"/>
      <c r="WFU51" s="63"/>
      <c r="WFV51" s="63"/>
      <c r="WFW51" s="63"/>
      <c r="WFX51" s="63"/>
      <c r="WFY51" s="63"/>
      <c r="WFZ51" s="63"/>
      <c r="WGA51" s="63"/>
      <c r="WGB51" s="63"/>
      <c r="WGC51" s="63"/>
      <c r="WGD51" s="63"/>
      <c r="WGE51" s="63"/>
      <c r="WGF51" s="63"/>
      <c r="WGG51" s="63"/>
      <c r="WGH51" s="63"/>
      <c r="WGI51" s="63"/>
      <c r="WGJ51" s="63"/>
      <c r="WGK51" s="63"/>
      <c r="WGL51" s="63"/>
      <c r="WGM51" s="63"/>
      <c r="WGN51" s="63"/>
      <c r="WGO51" s="63"/>
      <c r="WGP51" s="63"/>
      <c r="WGQ51" s="63"/>
      <c r="WGR51" s="63"/>
      <c r="WGS51" s="63"/>
      <c r="WGT51" s="63"/>
      <c r="WGU51" s="63"/>
      <c r="WGV51" s="63"/>
      <c r="WGW51" s="63"/>
      <c r="WGX51" s="63"/>
      <c r="WGY51" s="63"/>
      <c r="WGZ51" s="63"/>
      <c r="WHA51" s="63"/>
      <c r="WHB51" s="63"/>
      <c r="WHC51" s="63"/>
      <c r="WHD51" s="63"/>
      <c r="WHE51" s="63"/>
      <c r="WHF51" s="63"/>
      <c r="WHG51" s="63"/>
      <c r="WHH51" s="63"/>
      <c r="WHI51" s="63"/>
      <c r="WHJ51" s="63"/>
      <c r="WHK51" s="63"/>
      <c r="WHL51" s="63"/>
      <c r="WHM51" s="63"/>
      <c r="WHN51" s="63"/>
      <c r="WHO51" s="63"/>
      <c r="WHP51" s="63"/>
      <c r="WHQ51" s="63"/>
      <c r="WHR51" s="63"/>
      <c r="WHS51" s="63"/>
      <c r="WHT51" s="63"/>
      <c r="WHU51" s="63"/>
      <c r="WHV51" s="63"/>
      <c r="WHW51" s="63"/>
      <c r="WHX51" s="63"/>
      <c r="WHY51" s="63"/>
      <c r="WHZ51" s="63"/>
      <c r="WIA51" s="63"/>
      <c r="WIB51" s="63"/>
      <c r="WIC51" s="63"/>
      <c r="WID51" s="63"/>
      <c r="WIE51" s="63"/>
      <c r="WIF51" s="63"/>
      <c r="WIG51" s="63"/>
      <c r="WIH51" s="63"/>
      <c r="WII51" s="63"/>
      <c r="WIJ51" s="63"/>
      <c r="WIK51" s="63"/>
      <c r="WIL51" s="63"/>
      <c r="WIM51" s="63"/>
      <c r="WIN51" s="63"/>
      <c r="WIO51" s="63"/>
      <c r="WIP51" s="63"/>
      <c r="WIQ51" s="63"/>
      <c r="WIR51" s="63"/>
      <c r="WIS51" s="63"/>
      <c r="WIT51" s="63"/>
      <c r="WIU51" s="63"/>
      <c r="WIV51" s="63"/>
      <c r="WIW51" s="63"/>
      <c r="WIX51" s="63"/>
      <c r="WIY51" s="63"/>
      <c r="WIZ51" s="63"/>
      <c r="WJA51" s="63"/>
      <c r="WJB51" s="63"/>
      <c r="WJC51" s="63"/>
      <c r="WJD51" s="63"/>
      <c r="WJE51" s="63"/>
      <c r="WJF51" s="63"/>
      <c r="WJG51" s="63"/>
      <c r="WJH51" s="63"/>
      <c r="WJI51" s="63"/>
      <c r="WJJ51" s="63"/>
      <c r="WJK51" s="63"/>
      <c r="WJL51" s="63"/>
      <c r="WJM51" s="63"/>
      <c r="WJN51" s="63"/>
      <c r="WJO51" s="63"/>
      <c r="WJP51" s="63"/>
      <c r="WJQ51" s="63"/>
      <c r="WJR51" s="63"/>
      <c r="WJS51" s="63"/>
      <c r="WJT51" s="63"/>
      <c r="WJU51" s="63"/>
      <c r="WJV51" s="63"/>
      <c r="WJW51" s="63"/>
      <c r="WJX51" s="63"/>
      <c r="WJY51" s="63"/>
      <c r="WJZ51" s="63"/>
      <c r="WKA51" s="63"/>
      <c r="WKB51" s="63"/>
      <c r="WKC51" s="63"/>
      <c r="WKD51" s="63"/>
      <c r="WKE51" s="63"/>
      <c r="WKF51" s="63"/>
      <c r="WKG51" s="63"/>
      <c r="WKH51" s="63"/>
      <c r="WKI51" s="63"/>
      <c r="WKJ51" s="63"/>
      <c r="WKK51" s="63"/>
      <c r="WKL51" s="63"/>
      <c r="WKM51" s="63"/>
      <c r="WKN51" s="63"/>
      <c r="WKO51" s="63"/>
      <c r="WKP51" s="63"/>
      <c r="WKQ51" s="63"/>
      <c r="WKR51" s="63"/>
      <c r="WKS51" s="63"/>
      <c r="WKT51" s="63"/>
      <c r="WKU51" s="63"/>
      <c r="WKV51" s="63"/>
      <c r="WKW51" s="63"/>
      <c r="WKX51" s="63"/>
      <c r="WKY51" s="63"/>
      <c r="WKZ51" s="63"/>
      <c r="WLA51" s="63"/>
      <c r="WLB51" s="63"/>
      <c r="WLC51" s="63"/>
      <c r="WLD51" s="63"/>
      <c r="WLE51" s="63"/>
      <c r="WLF51" s="63"/>
      <c r="WLG51" s="63"/>
      <c r="WLH51" s="63"/>
      <c r="WLI51" s="63"/>
      <c r="WLJ51" s="63"/>
      <c r="WLK51" s="63"/>
      <c r="WLL51" s="63"/>
      <c r="WLM51" s="63"/>
      <c r="WLN51" s="63"/>
      <c r="WLO51" s="63"/>
      <c r="WLP51" s="63"/>
      <c r="WLQ51" s="63"/>
      <c r="WLR51" s="63"/>
      <c r="WLS51" s="63"/>
      <c r="WLT51" s="63"/>
      <c r="WLU51" s="63"/>
      <c r="WLV51" s="63"/>
      <c r="WLW51" s="63"/>
      <c r="WLX51" s="63"/>
      <c r="WLY51" s="63"/>
      <c r="WLZ51" s="63"/>
      <c r="WMA51" s="63"/>
      <c r="WMB51" s="63"/>
      <c r="WMC51" s="63"/>
      <c r="WMD51" s="63"/>
      <c r="WME51" s="63"/>
      <c r="WMF51" s="63"/>
      <c r="WMG51" s="63"/>
      <c r="WMH51" s="63"/>
      <c r="WMI51" s="63"/>
      <c r="WMJ51" s="63"/>
      <c r="WMK51" s="63"/>
      <c r="WML51" s="63"/>
      <c r="WMM51" s="63"/>
      <c r="WMN51" s="63"/>
      <c r="WMO51" s="63"/>
      <c r="WMP51" s="63"/>
      <c r="WMQ51" s="63"/>
      <c r="WMR51" s="63"/>
      <c r="WMS51" s="63"/>
      <c r="WMT51" s="63"/>
      <c r="WMU51" s="63"/>
      <c r="WMV51" s="63"/>
      <c r="WMW51" s="63"/>
      <c r="WMX51" s="63"/>
      <c r="WMY51" s="63"/>
      <c r="WMZ51" s="63"/>
      <c r="WNA51" s="63"/>
      <c r="WNB51" s="63"/>
      <c r="WNC51" s="63"/>
      <c r="WND51" s="63"/>
      <c r="WNE51" s="63"/>
      <c r="WNF51" s="63"/>
      <c r="WNG51" s="63"/>
      <c r="WNH51" s="63"/>
      <c r="WNI51" s="63"/>
      <c r="WNJ51" s="63"/>
      <c r="WNK51" s="63"/>
      <c r="WNL51" s="63"/>
      <c r="WNM51" s="63"/>
      <c r="WNN51" s="63"/>
      <c r="WNO51" s="63"/>
      <c r="WNP51" s="63"/>
      <c r="WNQ51" s="63"/>
      <c r="WNR51" s="63"/>
      <c r="WNS51" s="63"/>
      <c r="WNT51" s="63"/>
      <c r="WNU51" s="63"/>
      <c r="WNV51" s="63"/>
      <c r="WNW51" s="63"/>
      <c r="WNX51" s="63"/>
      <c r="WNY51" s="63"/>
      <c r="WNZ51" s="63"/>
      <c r="WOA51" s="63"/>
      <c r="WOB51" s="63"/>
      <c r="WOC51" s="63"/>
      <c r="WOD51" s="63"/>
      <c r="WOE51" s="63"/>
      <c r="WOF51" s="63"/>
      <c r="WOG51" s="63"/>
      <c r="WOH51" s="63"/>
      <c r="WOI51" s="63"/>
      <c r="WOJ51" s="63"/>
      <c r="WOK51" s="63"/>
      <c r="WOL51" s="63"/>
      <c r="WOM51" s="63"/>
      <c r="WON51" s="63"/>
      <c r="WOO51" s="63"/>
      <c r="WOP51" s="63"/>
      <c r="WOQ51" s="63"/>
      <c r="WOR51" s="63"/>
      <c r="WOS51" s="63"/>
      <c r="WOT51" s="63"/>
      <c r="WOU51" s="63"/>
      <c r="WOV51" s="63"/>
      <c r="WOW51" s="63"/>
      <c r="WOX51" s="63"/>
      <c r="WOY51" s="63"/>
      <c r="WOZ51" s="63"/>
      <c r="WPA51" s="63"/>
      <c r="WPB51" s="63"/>
      <c r="WPC51" s="63"/>
      <c r="WPD51" s="63"/>
      <c r="WPE51" s="63"/>
      <c r="WPF51" s="63"/>
      <c r="WPG51" s="63"/>
      <c r="WPH51" s="63"/>
      <c r="WPI51" s="63"/>
      <c r="WPJ51" s="63"/>
      <c r="WPK51" s="63"/>
      <c r="WPL51" s="63"/>
      <c r="WPM51" s="63"/>
      <c r="WPN51" s="63"/>
      <c r="WPO51" s="63"/>
      <c r="WPP51" s="63"/>
      <c r="WPQ51" s="63"/>
      <c r="WPR51" s="63"/>
      <c r="WPS51" s="63"/>
      <c r="WPT51" s="63"/>
      <c r="WPU51" s="63"/>
      <c r="WPV51" s="63"/>
      <c r="WPW51" s="63"/>
      <c r="WPX51" s="63"/>
      <c r="WPY51" s="63"/>
      <c r="WPZ51" s="63"/>
      <c r="WQA51" s="63"/>
      <c r="WQB51" s="63"/>
      <c r="WQC51" s="63"/>
      <c r="WQD51" s="63"/>
      <c r="WQE51" s="63"/>
      <c r="WQF51" s="63"/>
      <c r="WQG51" s="63"/>
      <c r="WQH51" s="63"/>
      <c r="WQI51" s="63"/>
      <c r="WQJ51" s="63"/>
      <c r="WQK51" s="63"/>
      <c r="WQL51" s="63"/>
      <c r="WQM51" s="63"/>
      <c r="WQN51" s="63"/>
      <c r="WQO51" s="63"/>
      <c r="WQP51" s="63"/>
      <c r="WQQ51" s="63"/>
      <c r="WQR51" s="63"/>
      <c r="WQS51" s="63"/>
      <c r="WQT51" s="63"/>
      <c r="WQU51" s="63"/>
      <c r="WQV51" s="63"/>
      <c r="WQW51" s="63"/>
      <c r="WQX51" s="63"/>
      <c r="WQY51" s="63"/>
      <c r="WQZ51" s="63"/>
      <c r="WRA51" s="63"/>
      <c r="WRB51" s="63"/>
      <c r="WRC51" s="63"/>
      <c r="WRD51" s="63"/>
      <c r="WRE51" s="63"/>
      <c r="WRF51" s="63"/>
      <c r="WRG51" s="63"/>
      <c r="WRH51" s="63"/>
      <c r="WRI51" s="63"/>
      <c r="WRJ51" s="63"/>
      <c r="WRK51" s="63"/>
      <c r="WRL51" s="63"/>
      <c r="WRM51" s="63"/>
      <c r="WRN51" s="63"/>
      <c r="WRO51" s="63"/>
      <c r="WRP51" s="63"/>
      <c r="WRQ51" s="63"/>
      <c r="WRR51" s="63"/>
      <c r="WRS51" s="63"/>
      <c r="WRT51" s="63"/>
      <c r="WRU51" s="63"/>
      <c r="WRV51" s="63"/>
      <c r="WRW51" s="63"/>
      <c r="WRX51" s="63"/>
      <c r="WRY51" s="63"/>
      <c r="WRZ51" s="63"/>
      <c r="WSA51" s="63"/>
      <c r="WSB51" s="63"/>
      <c r="WSC51" s="63"/>
      <c r="WSD51" s="63"/>
      <c r="WSE51" s="63"/>
      <c r="WSF51" s="63"/>
      <c r="WSG51" s="63"/>
      <c r="WSH51" s="63"/>
      <c r="WSI51" s="63"/>
      <c r="WSJ51" s="63"/>
      <c r="WSK51" s="63"/>
      <c r="WSL51" s="63"/>
      <c r="WSM51" s="63"/>
      <c r="WSN51" s="63"/>
      <c r="WSO51" s="63"/>
      <c r="WSP51" s="63"/>
      <c r="WSQ51" s="63"/>
      <c r="WSR51" s="63"/>
      <c r="WSS51" s="63"/>
      <c r="WST51" s="63"/>
      <c r="WSU51" s="63"/>
      <c r="WSV51" s="63"/>
      <c r="WSW51" s="63"/>
      <c r="WSX51" s="63"/>
      <c r="WSY51" s="63"/>
      <c r="WSZ51" s="63"/>
      <c r="WTA51" s="63"/>
      <c r="WTB51" s="63"/>
      <c r="WTC51" s="63"/>
      <c r="WTD51" s="63"/>
      <c r="WTE51" s="63"/>
      <c r="WTF51" s="63"/>
      <c r="WTG51" s="63"/>
      <c r="WTH51" s="63"/>
      <c r="WTI51" s="63"/>
      <c r="WTJ51" s="63"/>
      <c r="WTK51" s="63"/>
      <c r="WTL51" s="63"/>
      <c r="WTM51" s="63"/>
      <c r="WTN51" s="63"/>
      <c r="WTO51" s="63"/>
      <c r="WTP51" s="63"/>
      <c r="WTQ51" s="63"/>
      <c r="WTR51" s="63"/>
      <c r="WTS51" s="63"/>
      <c r="WTT51" s="63"/>
      <c r="WTU51" s="63"/>
      <c r="WTV51" s="63"/>
      <c r="WTW51" s="63"/>
      <c r="WTX51" s="63"/>
      <c r="WTY51" s="63"/>
      <c r="WTZ51" s="63"/>
      <c r="WUA51" s="63"/>
      <c r="WUB51" s="63"/>
      <c r="WUC51" s="63"/>
      <c r="WUD51" s="63"/>
      <c r="WUE51" s="63"/>
      <c r="WUF51" s="63"/>
      <c r="WUG51" s="63"/>
      <c r="WUH51" s="63"/>
      <c r="WUI51" s="63"/>
      <c r="WUJ51" s="63"/>
      <c r="WUK51" s="63"/>
      <c r="WUL51" s="63"/>
      <c r="WUM51" s="63"/>
      <c r="WUN51" s="63"/>
      <c r="WUO51" s="63"/>
      <c r="WUP51" s="63"/>
      <c r="WUQ51" s="63"/>
      <c r="WUR51" s="63"/>
      <c r="WUS51" s="63"/>
      <c r="WUT51" s="63"/>
      <c r="WUU51" s="63"/>
      <c r="WUV51" s="63"/>
      <c r="WUW51" s="63"/>
      <c r="WUX51" s="63"/>
      <c r="WUY51" s="63"/>
      <c r="WUZ51" s="63"/>
      <c r="WVA51" s="63"/>
      <c r="WVB51" s="63"/>
      <c r="WVC51" s="63"/>
      <c r="WVD51" s="63"/>
      <c r="WVE51" s="63"/>
      <c r="WVF51" s="63"/>
      <c r="WVG51" s="63"/>
      <c r="WVH51" s="63"/>
      <c r="WVI51" s="63"/>
      <c r="WVJ51" s="63"/>
      <c r="WVK51" s="63"/>
      <c r="WVL51" s="63"/>
      <c r="WVM51" s="63"/>
      <c r="WVN51" s="63"/>
      <c r="WVO51" s="63"/>
      <c r="WVP51" s="63"/>
      <c r="WVQ51" s="63"/>
      <c r="WVR51" s="63"/>
      <c r="WVS51" s="63"/>
      <c r="WVT51" s="63"/>
      <c r="WVU51" s="63"/>
      <c r="WVV51" s="63"/>
      <c r="WVW51" s="63"/>
      <c r="WVX51" s="63"/>
      <c r="WVY51" s="63"/>
      <c r="WVZ51" s="63"/>
      <c r="WWA51" s="63"/>
      <c r="WWB51" s="63"/>
      <c r="WWC51" s="63"/>
      <c r="WWD51" s="63"/>
      <c r="WWE51" s="63"/>
      <c r="WWF51" s="63"/>
      <c r="WWG51" s="63"/>
      <c r="WWH51" s="63"/>
      <c r="WWI51" s="63"/>
      <c r="WWJ51" s="63"/>
      <c r="WWK51" s="63"/>
      <c r="WWL51" s="63"/>
      <c r="WWM51" s="63"/>
      <c r="WWN51" s="63"/>
      <c r="WWO51" s="63"/>
      <c r="WWP51" s="63"/>
      <c r="WWQ51" s="63"/>
      <c r="WWR51" s="63"/>
      <c r="WWS51" s="63"/>
      <c r="WWT51" s="63"/>
      <c r="WWU51" s="63"/>
      <c r="WWV51" s="63"/>
      <c r="WWW51" s="63"/>
      <c r="WWX51" s="63"/>
      <c r="WWY51" s="63"/>
      <c r="WWZ51" s="63"/>
      <c r="WXA51" s="63"/>
      <c r="WXB51" s="63"/>
      <c r="WXC51" s="63"/>
      <c r="WXD51" s="63"/>
      <c r="WXE51" s="63"/>
      <c r="WXF51" s="63"/>
      <c r="WXG51" s="63"/>
      <c r="WXH51" s="63"/>
      <c r="WXI51" s="63"/>
      <c r="WXJ51" s="63"/>
      <c r="WXK51" s="63"/>
      <c r="WXL51" s="63"/>
      <c r="WXM51" s="63"/>
      <c r="WXN51" s="63"/>
      <c r="WXO51" s="63"/>
      <c r="WXP51" s="63"/>
      <c r="WXQ51" s="63"/>
      <c r="WXR51" s="63"/>
      <c r="WXS51" s="63"/>
      <c r="WXT51" s="63"/>
      <c r="WXU51" s="63"/>
      <c r="WXV51" s="63"/>
      <c r="WXW51" s="63"/>
      <c r="WXX51" s="63"/>
      <c r="WXY51" s="63"/>
      <c r="WXZ51" s="63"/>
      <c r="WYA51" s="63"/>
      <c r="WYB51" s="63"/>
      <c r="WYC51" s="63"/>
      <c r="WYD51" s="63"/>
      <c r="WYE51" s="63"/>
      <c r="WYF51" s="63"/>
      <c r="WYG51" s="63"/>
      <c r="WYH51" s="63"/>
      <c r="WYI51" s="63"/>
      <c r="WYJ51" s="63"/>
      <c r="WYK51" s="63"/>
      <c r="WYL51" s="63"/>
      <c r="WYM51" s="63"/>
      <c r="WYN51" s="63"/>
      <c r="WYO51" s="63"/>
      <c r="WYP51" s="63"/>
      <c r="WYQ51" s="63"/>
      <c r="WYR51" s="63"/>
      <c r="WYS51" s="63"/>
      <c r="WYT51" s="63"/>
      <c r="WYU51" s="63"/>
      <c r="WYV51" s="63"/>
      <c r="WYW51" s="63"/>
      <c r="WYX51" s="63"/>
      <c r="WYY51" s="63"/>
      <c r="WYZ51" s="63"/>
      <c r="WZA51" s="63"/>
      <c r="WZB51" s="63"/>
      <c r="WZC51" s="63"/>
      <c r="WZD51" s="63"/>
      <c r="WZE51" s="63"/>
      <c r="WZF51" s="63"/>
      <c r="WZG51" s="63"/>
      <c r="WZH51" s="63"/>
      <c r="WZI51" s="63"/>
      <c r="WZJ51" s="63"/>
      <c r="WZK51" s="63"/>
      <c r="WZL51" s="63"/>
      <c r="WZM51" s="63"/>
      <c r="WZN51" s="63"/>
      <c r="WZO51" s="63"/>
      <c r="WZP51" s="63"/>
      <c r="WZQ51" s="63"/>
      <c r="WZR51" s="63"/>
      <c r="WZS51" s="63"/>
      <c r="WZT51" s="63"/>
      <c r="WZU51" s="63"/>
      <c r="WZV51" s="63"/>
      <c r="WZW51" s="63"/>
      <c r="WZX51" s="63"/>
      <c r="WZY51" s="63"/>
      <c r="WZZ51" s="63"/>
      <c r="XAA51" s="63"/>
      <c r="XAB51" s="63"/>
      <c r="XAC51" s="63"/>
      <c r="XAD51" s="63"/>
      <c r="XAE51" s="63"/>
      <c r="XAF51" s="63"/>
      <c r="XAG51" s="63"/>
      <c r="XAH51" s="63"/>
      <c r="XAI51" s="63"/>
      <c r="XAJ51" s="63"/>
      <c r="XAK51" s="63"/>
      <c r="XAL51" s="63"/>
      <c r="XAM51" s="63"/>
      <c r="XAN51" s="63"/>
      <c r="XAO51" s="63"/>
      <c r="XAP51" s="63"/>
      <c r="XAQ51" s="63"/>
      <c r="XAR51" s="63"/>
      <c r="XAS51" s="63"/>
      <c r="XAT51" s="63"/>
      <c r="XAU51" s="63"/>
      <c r="XAV51" s="63"/>
      <c r="XAW51" s="63"/>
      <c r="XAX51" s="63"/>
      <c r="XAY51" s="63"/>
      <c r="XAZ51" s="63"/>
      <c r="XBA51" s="63"/>
      <c r="XBB51" s="63"/>
      <c r="XBC51" s="63"/>
      <c r="XBD51" s="63"/>
      <c r="XBE51" s="63"/>
      <c r="XBF51" s="63"/>
      <c r="XBG51" s="63"/>
      <c r="XBH51" s="63"/>
      <c r="XBI51" s="63"/>
      <c r="XBJ51" s="63"/>
      <c r="XBK51" s="63"/>
      <c r="XBL51" s="63"/>
      <c r="XBM51" s="63"/>
      <c r="XBN51" s="63"/>
      <c r="XBO51" s="63"/>
      <c r="XBP51" s="63"/>
      <c r="XBQ51" s="63"/>
      <c r="XBR51" s="63"/>
      <c r="XBS51" s="63"/>
      <c r="XBT51" s="63"/>
      <c r="XBU51" s="63"/>
      <c r="XBV51" s="63"/>
      <c r="XBW51" s="63"/>
      <c r="XBX51" s="63"/>
      <c r="XBY51" s="63"/>
      <c r="XBZ51" s="63"/>
      <c r="XCA51" s="63"/>
      <c r="XCB51" s="63"/>
      <c r="XCC51" s="63"/>
      <c r="XCD51" s="63"/>
      <c r="XCE51" s="63"/>
      <c r="XCF51" s="63"/>
      <c r="XCG51" s="63"/>
      <c r="XCH51" s="63"/>
      <c r="XCI51" s="63"/>
      <c r="XCJ51" s="63"/>
      <c r="XCK51" s="63"/>
      <c r="XCL51" s="63"/>
      <c r="XCM51" s="63"/>
      <c r="XCN51" s="63"/>
      <c r="XCO51" s="63"/>
      <c r="XCP51" s="63"/>
      <c r="XCQ51" s="63"/>
      <c r="XCR51" s="63"/>
      <c r="XCS51" s="63"/>
      <c r="XCT51" s="63"/>
      <c r="XCU51" s="63"/>
      <c r="XCV51" s="63"/>
      <c r="XCW51" s="63"/>
      <c r="XCX51" s="63"/>
      <c r="XCY51" s="63"/>
      <c r="XCZ51" s="63"/>
      <c r="XDA51" s="63"/>
      <c r="XDB51" s="63"/>
      <c r="XDC51" s="63"/>
      <c r="XDD51" s="63"/>
      <c r="XDE51" s="63"/>
      <c r="XDF51" s="63"/>
      <c r="XDG51" s="63"/>
      <c r="XDH51" s="63"/>
      <c r="XDI51" s="63"/>
      <c r="XDJ51" s="63"/>
      <c r="XDK51" s="63"/>
      <c r="XDL51" s="63"/>
      <c r="XDM51" s="63"/>
      <c r="XDN51" s="63"/>
      <c r="XDO51" s="63"/>
      <c r="XDP51" s="63"/>
      <c r="XDQ51" s="63"/>
      <c r="XDR51" s="63"/>
      <c r="XDS51" s="63"/>
      <c r="XDT51" s="63"/>
      <c r="XDU51" s="63"/>
      <c r="XDV51" s="63"/>
      <c r="XDW51" s="63"/>
      <c r="XDX51" s="63"/>
      <c r="XDY51" s="63"/>
      <c r="XDZ51" s="63"/>
      <c r="XEA51" s="63"/>
      <c r="XEB51" s="63"/>
      <c r="XEC51" s="63"/>
      <c r="XED51" s="63"/>
      <c r="XEE51" s="63"/>
      <c r="XEF51" s="63"/>
      <c r="XEG51" s="63"/>
      <c r="XEH51" s="63"/>
      <c r="XEI51" s="63"/>
      <c r="XEJ51" s="63"/>
      <c r="XEK51" s="63"/>
      <c r="XEL51" s="63"/>
      <c r="XEM51" s="63"/>
      <c r="XEN51" s="63"/>
      <c r="XEO51" s="63"/>
      <c r="XEP51" s="63"/>
      <c r="XEQ51" s="63"/>
      <c r="XER51" s="63"/>
      <c r="XES51" s="63"/>
      <c r="XET51" s="63"/>
      <c r="XEU51" s="63"/>
      <c r="XEV51" s="63"/>
      <c r="XEW51" s="63"/>
      <c r="XEX51" s="63"/>
    </row>
    <row r="52" spans="1:16378">
      <c r="A52" s="62" t="s">
        <v>27</v>
      </c>
      <c r="B52" s="63" t="s">
        <v>1</v>
      </c>
      <c r="C52" s="63"/>
      <c r="D52" s="63">
        <v>0.05</v>
      </c>
      <c r="E52" s="63">
        <v>0.04</v>
      </c>
      <c r="F52" s="63">
        <v>0.04</v>
      </c>
      <c r="G52" s="63">
        <v>0.04</v>
      </c>
      <c r="H52" s="63">
        <v>0.05</v>
      </c>
      <c r="I52" s="63">
        <v>0.04</v>
      </c>
      <c r="J52" s="63">
        <v>0.04</v>
      </c>
      <c r="K52" s="63">
        <v>0.04</v>
      </c>
      <c r="L52" s="63">
        <v>0.05</v>
      </c>
      <c r="M52" s="63">
        <v>0.04</v>
      </c>
      <c r="N52" s="63">
        <v>0.04</v>
      </c>
      <c r="O52" s="63">
        <v>0.04</v>
      </c>
      <c r="P52" s="63">
        <v>0.05</v>
      </c>
      <c r="Q52" s="63">
        <v>0.04</v>
      </c>
      <c r="R52" s="63">
        <v>0.04</v>
      </c>
      <c r="S52" s="63">
        <v>0.04</v>
      </c>
      <c r="T52" s="63">
        <v>0.05</v>
      </c>
      <c r="U52" s="63">
        <v>0.04</v>
      </c>
      <c r="V52" s="63">
        <v>0.04</v>
      </c>
      <c r="W52" s="63">
        <v>0.04</v>
      </c>
      <c r="X52" s="63">
        <v>0.04</v>
      </c>
      <c r="Y52" s="63">
        <v>0.05</v>
      </c>
      <c r="Z52" s="63">
        <v>0.04</v>
      </c>
      <c r="AA52" s="63">
        <v>0.04</v>
      </c>
      <c r="AB52" s="63">
        <v>0.04</v>
      </c>
      <c r="AC52" s="63">
        <v>0.04</v>
      </c>
      <c r="AD52" s="63">
        <v>0.05</v>
      </c>
      <c r="AE52" s="63">
        <v>0.04</v>
      </c>
      <c r="AF52" s="63">
        <v>0.05</v>
      </c>
      <c r="AG52" s="63">
        <v>0.05</v>
      </c>
      <c r="AH52" s="63">
        <v>0.04</v>
      </c>
      <c r="AI52" s="63">
        <v>0.05</v>
      </c>
      <c r="AJ52" s="63">
        <v>0.04</v>
      </c>
      <c r="AK52" s="63">
        <v>0.04</v>
      </c>
      <c r="AL52" s="63">
        <v>0.04</v>
      </c>
      <c r="AM52" s="63">
        <v>0.05</v>
      </c>
      <c r="AN52" s="63">
        <v>0.04</v>
      </c>
      <c r="AO52" s="63">
        <v>0.04</v>
      </c>
      <c r="AP52" s="63">
        <v>0.04</v>
      </c>
      <c r="AQ52" s="63">
        <v>0.05</v>
      </c>
      <c r="AR52" s="63">
        <v>0.04</v>
      </c>
      <c r="AS52" s="63">
        <v>0.04</v>
      </c>
      <c r="AT52" s="63">
        <v>0.04</v>
      </c>
      <c r="AU52" s="63">
        <v>0.05</v>
      </c>
      <c r="AV52" s="63">
        <v>0.04</v>
      </c>
      <c r="AW52" s="63">
        <v>0.04</v>
      </c>
      <c r="AX52" s="63">
        <v>0.04</v>
      </c>
      <c r="AY52" s="63">
        <v>0.05</v>
      </c>
      <c r="AZ52" s="63">
        <v>0.04</v>
      </c>
      <c r="BA52" s="63">
        <v>0.04</v>
      </c>
      <c r="BB52" s="63">
        <v>0.04</v>
      </c>
      <c r="BC52" s="63">
        <v>0.04</v>
      </c>
      <c r="BD52" s="63">
        <v>0.05</v>
      </c>
      <c r="BE52" s="63">
        <v>0.04</v>
      </c>
      <c r="BF52" s="63">
        <v>0.04</v>
      </c>
      <c r="BG52" s="63">
        <v>0.04</v>
      </c>
      <c r="BH52" s="63">
        <v>0.04</v>
      </c>
      <c r="BI52" s="63">
        <v>0.05</v>
      </c>
      <c r="BJ52" s="63">
        <v>0.04</v>
      </c>
      <c r="BK52" s="63">
        <v>0.05</v>
      </c>
      <c r="BL52" s="63">
        <v>0.05</v>
      </c>
      <c r="BM52" s="63">
        <v>0.04</v>
      </c>
      <c r="BN52" s="63">
        <v>0.05</v>
      </c>
      <c r="BO52" s="63">
        <v>0.04</v>
      </c>
      <c r="BP52" s="63">
        <v>0.04</v>
      </c>
      <c r="BQ52" s="63">
        <v>0.04</v>
      </c>
      <c r="BR52" s="63">
        <v>0.05</v>
      </c>
      <c r="BS52" s="63">
        <v>0.05</v>
      </c>
      <c r="BT52" s="63">
        <v>0.04</v>
      </c>
      <c r="BU52" s="63">
        <v>0.04</v>
      </c>
      <c r="BV52" s="63">
        <v>0.05</v>
      </c>
      <c r="BW52" s="63">
        <v>0.05</v>
      </c>
      <c r="BX52" s="63">
        <v>0.04</v>
      </c>
      <c r="BY52" s="63">
        <v>0.04</v>
      </c>
      <c r="BZ52" s="63">
        <v>0.05</v>
      </c>
      <c r="CA52" s="63">
        <v>0.04</v>
      </c>
      <c r="CB52" s="63">
        <v>0.04</v>
      </c>
      <c r="CC52" s="63">
        <v>0.04</v>
      </c>
      <c r="CD52" s="63">
        <v>0.05</v>
      </c>
      <c r="CE52" s="63">
        <v>0.04</v>
      </c>
      <c r="CF52" s="63">
        <v>0.04</v>
      </c>
      <c r="CG52" s="63">
        <v>0.04</v>
      </c>
      <c r="CH52" s="63">
        <v>0.04</v>
      </c>
      <c r="CI52" s="63">
        <v>0.05</v>
      </c>
      <c r="CJ52" s="63">
        <v>0.04</v>
      </c>
      <c r="CK52" s="63">
        <v>0.04</v>
      </c>
      <c r="CL52" s="63">
        <v>0.04</v>
      </c>
      <c r="CM52" s="63">
        <v>0.04</v>
      </c>
      <c r="CN52" s="63">
        <v>0.05</v>
      </c>
      <c r="CO52" s="63">
        <v>0.05</v>
      </c>
      <c r="CP52" s="63">
        <v>0.05</v>
      </c>
      <c r="CQ52" s="63">
        <v>0.05</v>
      </c>
      <c r="CR52" s="63">
        <v>0.05</v>
      </c>
      <c r="CS52" s="63">
        <v>0.05</v>
      </c>
      <c r="CT52" s="63">
        <v>0.05</v>
      </c>
      <c r="CU52" s="63">
        <v>0.05</v>
      </c>
      <c r="CV52" s="63">
        <v>0.05</v>
      </c>
      <c r="CW52" s="63">
        <v>0.05</v>
      </c>
      <c r="CX52" s="63">
        <v>0.05</v>
      </c>
      <c r="CY52" s="63">
        <v>0.05</v>
      </c>
      <c r="CZ52" s="63">
        <v>0.04</v>
      </c>
      <c r="DA52" s="63">
        <v>0.05</v>
      </c>
      <c r="DB52" s="63">
        <v>0.05</v>
      </c>
      <c r="DC52" s="63">
        <v>0.04</v>
      </c>
      <c r="DD52" s="63">
        <v>0.05</v>
      </c>
      <c r="DE52" s="63">
        <v>0.05</v>
      </c>
      <c r="DF52" s="63">
        <v>0.05</v>
      </c>
      <c r="DG52" s="63">
        <v>0.05</v>
      </c>
      <c r="DH52" s="63">
        <v>0.05</v>
      </c>
      <c r="DI52" s="63">
        <v>0.05</v>
      </c>
      <c r="DJ52" s="63">
        <v>0.05</v>
      </c>
      <c r="DK52" s="63">
        <v>0.05</v>
      </c>
      <c r="DL52" s="63">
        <v>0.05</v>
      </c>
      <c r="DM52" s="63">
        <v>0.05</v>
      </c>
      <c r="DN52" s="63">
        <v>0.05</v>
      </c>
      <c r="DO52" s="63">
        <v>0.05</v>
      </c>
      <c r="DP52" s="63">
        <v>0.05</v>
      </c>
      <c r="DQ52" s="63">
        <v>0.05</v>
      </c>
      <c r="DR52" s="63">
        <v>0.05</v>
      </c>
      <c r="DS52" s="63">
        <v>0.05</v>
      </c>
      <c r="DT52" s="63">
        <v>0.05</v>
      </c>
      <c r="DU52" s="63">
        <v>0.05</v>
      </c>
      <c r="DV52" s="63">
        <v>0.05</v>
      </c>
      <c r="DW52" s="63">
        <v>0.05</v>
      </c>
      <c r="DX52" s="63">
        <v>0.05</v>
      </c>
      <c r="DY52" s="63">
        <v>0.05</v>
      </c>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c r="IF52" s="63"/>
      <c r="IG52" s="63"/>
      <c r="IH52" s="63"/>
      <c r="II52" s="63"/>
      <c r="IJ52" s="63"/>
      <c r="IK52" s="63"/>
      <c r="IL52" s="63"/>
      <c r="IM52" s="63"/>
      <c r="IN52" s="63"/>
      <c r="IO52" s="63"/>
      <c r="IP52" s="63"/>
      <c r="IQ52" s="63"/>
      <c r="IR52" s="63"/>
      <c r="IS52" s="63"/>
      <c r="IT52" s="63"/>
      <c r="IU52" s="63"/>
      <c r="IV52" s="63"/>
      <c r="IW52" s="63"/>
      <c r="IX52" s="63"/>
      <c r="IY52" s="63"/>
      <c r="IZ52" s="63"/>
      <c r="JA52" s="63"/>
      <c r="JB52" s="63"/>
      <c r="JC52" s="63"/>
      <c r="JD52" s="63"/>
      <c r="JE52" s="63"/>
      <c r="JF52" s="63"/>
      <c r="JG52" s="63"/>
      <c r="JH52" s="63"/>
      <c r="JI52" s="63"/>
      <c r="JJ52" s="63"/>
      <c r="JK52" s="63"/>
      <c r="JL52" s="63"/>
      <c r="JM52" s="63"/>
      <c r="JN52" s="63"/>
      <c r="JO52" s="63"/>
      <c r="JP52" s="63"/>
      <c r="JQ52" s="63"/>
      <c r="JR52" s="63"/>
      <c r="JS52" s="63"/>
      <c r="JT52" s="63"/>
      <c r="JU52" s="63"/>
      <c r="JV52" s="63"/>
      <c r="JW52" s="63"/>
      <c r="JX52" s="63"/>
      <c r="JY52" s="63"/>
      <c r="JZ52" s="63"/>
      <c r="KA52" s="63"/>
      <c r="KB52" s="63"/>
      <c r="KC52" s="63"/>
      <c r="KD52" s="63"/>
      <c r="KE52" s="63"/>
      <c r="KF52" s="63"/>
      <c r="KG52" s="63"/>
      <c r="KH52" s="63"/>
      <c r="KI52" s="63"/>
      <c r="KJ52" s="63"/>
      <c r="KK52" s="63"/>
      <c r="KL52" s="63"/>
      <c r="KM52" s="63"/>
      <c r="KN52" s="63"/>
      <c r="KO52" s="63"/>
      <c r="KP52" s="63"/>
      <c r="KQ52" s="63"/>
      <c r="KR52" s="63"/>
      <c r="KS52" s="63"/>
      <c r="KT52" s="63"/>
      <c r="KU52" s="63"/>
      <c r="KV52" s="63"/>
      <c r="KW52" s="63"/>
      <c r="KX52" s="63"/>
      <c r="KY52" s="63"/>
      <c r="KZ52" s="63"/>
      <c r="LA52" s="63"/>
      <c r="LB52" s="63"/>
      <c r="LC52" s="63"/>
      <c r="LD52" s="63"/>
      <c r="LE52" s="63"/>
      <c r="LF52" s="63"/>
      <c r="LG52" s="63"/>
      <c r="LH52" s="63"/>
      <c r="LI52" s="63"/>
      <c r="LJ52" s="63"/>
      <c r="LK52" s="63"/>
      <c r="LL52" s="63"/>
      <c r="LM52" s="63"/>
      <c r="LN52" s="63"/>
      <c r="LO52" s="63"/>
      <c r="LP52" s="63"/>
      <c r="LQ52" s="63"/>
      <c r="LR52" s="63"/>
      <c r="LS52" s="63"/>
      <c r="LT52" s="63"/>
      <c r="LU52" s="63"/>
      <c r="LV52" s="63"/>
      <c r="LW52" s="63"/>
      <c r="LX52" s="63"/>
      <c r="LY52" s="63"/>
      <c r="LZ52" s="63"/>
      <c r="MA52" s="63"/>
      <c r="MB52" s="63"/>
      <c r="MC52" s="63"/>
      <c r="MD52" s="63"/>
      <c r="ME52" s="63"/>
      <c r="MF52" s="63"/>
      <c r="MG52" s="63"/>
      <c r="MH52" s="63"/>
      <c r="MI52" s="63"/>
      <c r="MJ52" s="63"/>
      <c r="MK52" s="63"/>
      <c r="ML52" s="63"/>
      <c r="MM52" s="63"/>
      <c r="MN52" s="63"/>
      <c r="MO52" s="63"/>
      <c r="MP52" s="63"/>
      <c r="MQ52" s="63"/>
      <c r="MR52" s="63"/>
      <c r="MS52" s="63"/>
      <c r="MT52" s="63"/>
      <c r="MU52" s="63"/>
      <c r="MV52" s="63"/>
      <c r="MW52" s="63"/>
      <c r="MX52" s="63"/>
      <c r="MY52" s="63"/>
      <c r="MZ52" s="63"/>
      <c r="NA52" s="63"/>
      <c r="NB52" s="63"/>
      <c r="NC52" s="63"/>
      <c r="ND52" s="63"/>
      <c r="NE52" s="63"/>
      <c r="NF52" s="63"/>
      <c r="NG52" s="63"/>
      <c r="NH52" s="63"/>
      <c r="NI52" s="63"/>
      <c r="NJ52" s="63"/>
      <c r="NK52" s="63"/>
      <c r="NL52" s="63"/>
      <c r="NM52" s="63"/>
      <c r="NN52" s="63"/>
      <c r="NO52" s="63"/>
      <c r="NP52" s="63"/>
      <c r="NQ52" s="63"/>
      <c r="NR52" s="63"/>
      <c r="NS52" s="63"/>
      <c r="NT52" s="63"/>
      <c r="NU52" s="63"/>
      <c r="NV52" s="63"/>
      <c r="NW52" s="63"/>
      <c r="NX52" s="63"/>
      <c r="NY52" s="63"/>
      <c r="NZ52" s="63"/>
      <c r="OA52" s="63"/>
      <c r="OB52" s="63"/>
      <c r="OC52" s="63"/>
      <c r="OD52" s="63"/>
      <c r="OE52" s="63"/>
      <c r="OF52" s="63"/>
      <c r="OG52" s="63"/>
      <c r="OH52" s="63"/>
      <c r="OI52" s="63"/>
      <c r="OJ52" s="63"/>
      <c r="OK52" s="63"/>
      <c r="OL52" s="63"/>
      <c r="OM52" s="63"/>
      <c r="ON52" s="63"/>
      <c r="OO52" s="63"/>
      <c r="OP52" s="63"/>
      <c r="OQ52" s="63"/>
      <c r="OR52" s="63"/>
      <c r="OS52" s="63"/>
      <c r="OT52" s="63"/>
      <c r="OU52" s="63"/>
      <c r="OV52" s="63"/>
      <c r="OW52" s="63"/>
      <c r="OX52" s="63"/>
      <c r="OY52" s="63"/>
      <c r="OZ52" s="63"/>
      <c r="PA52" s="63"/>
      <c r="PB52" s="63"/>
      <c r="PC52" s="63"/>
      <c r="PD52" s="63"/>
      <c r="PE52" s="63"/>
      <c r="PF52" s="63"/>
      <c r="PG52" s="63"/>
      <c r="PH52" s="63"/>
      <c r="PI52" s="63"/>
      <c r="PJ52" s="63"/>
      <c r="PK52" s="63"/>
      <c r="PL52" s="63"/>
      <c r="PM52" s="63"/>
      <c r="PN52" s="63"/>
      <c r="PO52" s="63"/>
      <c r="PP52" s="63"/>
      <c r="PQ52" s="63"/>
      <c r="PR52" s="63"/>
      <c r="PS52" s="63"/>
      <c r="PT52" s="63"/>
      <c r="PU52" s="63"/>
      <c r="PV52" s="63"/>
      <c r="PW52" s="63"/>
      <c r="PX52" s="63"/>
      <c r="PY52" s="63"/>
      <c r="PZ52" s="63"/>
      <c r="QA52" s="63"/>
      <c r="QB52" s="63"/>
      <c r="QC52" s="63"/>
      <c r="QD52" s="63"/>
      <c r="QE52" s="63"/>
      <c r="QF52" s="63"/>
      <c r="QG52" s="63"/>
      <c r="QH52" s="63"/>
      <c r="QI52" s="63"/>
      <c r="QJ52" s="63"/>
      <c r="QK52" s="63"/>
      <c r="QL52" s="63"/>
      <c r="QM52" s="63"/>
      <c r="QN52" s="63"/>
      <c r="QO52" s="63"/>
      <c r="QP52" s="63"/>
      <c r="QQ52" s="63"/>
      <c r="QR52" s="63"/>
      <c r="QS52" s="63"/>
      <c r="QT52" s="63"/>
      <c r="QU52" s="63"/>
      <c r="QV52" s="63"/>
      <c r="QW52" s="63"/>
      <c r="QX52" s="63"/>
      <c r="QY52" s="63"/>
      <c r="QZ52" s="63"/>
      <c r="RA52" s="63"/>
      <c r="RB52" s="63"/>
      <c r="RC52" s="63"/>
      <c r="RD52" s="63"/>
      <c r="RE52" s="63"/>
      <c r="RF52" s="63"/>
      <c r="RG52" s="63"/>
      <c r="RH52" s="63"/>
      <c r="RI52" s="63"/>
      <c r="RJ52" s="63"/>
      <c r="RK52" s="63"/>
      <c r="RL52" s="63"/>
      <c r="RM52" s="63"/>
      <c r="RN52" s="63"/>
      <c r="RO52" s="63"/>
      <c r="RP52" s="63"/>
      <c r="RQ52" s="63"/>
      <c r="RR52" s="63"/>
      <c r="RS52" s="63"/>
      <c r="RT52" s="63"/>
      <c r="RU52" s="63"/>
      <c r="RV52" s="63"/>
      <c r="RW52" s="63"/>
      <c r="RX52" s="63"/>
      <c r="RY52" s="63"/>
      <c r="RZ52" s="63"/>
      <c r="SA52" s="63"/>
      <c r="SB52" s="63"/>
      <c r="SC52" s="63"/>
      <c r="SD52" s="63"/>
      <c r="SE52" s="63"/>
      <c r="SF52" s="63"/>
      <c r="SG52" s="63"/>
      <c r="SH52" s="63"/>
      <c r="SI52" s="63"/>
      <c r="SJ52" s="63"/>
      <c r="SK52" s="63"/>
      <c r="SL52" s="63"/>
      <c r="SM52" s="63"/>
      <c r="SN52" s="63"/>
      <c r="SO52" s="63"/>
      <c r="SP52" s="63"/>
      <c r="SQ52" s="63"/>
      <c r="SR52" s="63"/>
      <c r="SS52" s="63"/>
      <c r="ST52" s="63"/>
      <c r="SU52" s="63"/>
      <c r="SV52" s="63"/>
      <c r="SW52" s="63"/>
      <c r="SX52" s="63"/>
      <c r="SY52" s="63"/>
      <c r="SZ52" s="63"/>
      <c r="TA52" s="63"/>
      <c r="TB52" s="63"/>
      <c r="TC52" s="63"/>
      <c r="TD52" s="63"/>
      <c r="TE52" s="63"/>
      <c r="TF52" s="63"/>
      <c r="TG52" s="63"/>
      <c r="TH52" s="63"/>
      <c r="TI52" s="63"/>
      <c r="TJ52" s="63"/>
      <c r="TK52" s="63"/>
      <c r="TL52" s="63"/>
      <c r="TM52" s="63"/>
      <c r="TN52" s="63"/>
      <c r="TO52" s="63"/>
      <c r="TP52" s="63"/>
      <c r="TQ52" s="63"/>
      <c r="TR52" s="63"/>
      <c r="TS52" s="63"/>
      <c r="TT52" s="63"/>
      <c r="TU52" s="63"/>
      <c r="TV52" s="63"/>
      <c r="TW52" s="63"/>
      <c r="TX52" s="63"/>
      <c r="TY52" s="63"/>
      <c r="TZ52" s="63"/>
      <c r="UA52" s="63"/>
      <c r="UB52" s="63"/>
      <c r="UC52" s="63"/>
      <c r="UD52" s="63"/>
      <c r="UE52" s="63"/>
      <c r="UF52" s="63"/>
      <c r="UG52" s="63"/>
      <c r="UH52" s="63"/>
      <c r="UI52" s="63"/>
      <c r="UJ52" s="63"/>
      <c r="UK52" s="63"/>
      <c r="UL52" s="63"/>
      <c r="UM52" s="63"/>
      <c r="UN52" s="63"/>
      <c r="UO52" s="63"/>
      <c r="UP52" s="63"/>
      <c r="UQ52" s="63"/>
      <c r="UR52" s="63"/>
      <c r="US52" s="63"/>
      <c r="UT52" s="63"/>
      <c r="UU52" s="63"/>
      <c r="UV52" s="63"/>
      <c r="UW52" s="63"/>
      <c r="UX52" s="63"/>
      <c r="UY52" s="63"/>
      <c r="UZ52" s="63"/>
      <c r="VA52" s="63"/>
      <c r="VB52" s="63"/>
      <c r="VC52" s="63"/>
      <c r="VD52" s="63"/>
      <c r="VE52" s="63"/>
      <c r="VF52" s="63"/>
      <c r="VG52" s="63"/>
      <c r="VH52" s="63"/>
      <c r="VI52" s="63"/>
      <c r="VJ52" s="63"/>
      <c r="VK52" s="63"/>
      <c r="VL52" s="63"/>
      <c r="VM52" s="63"/>
      <c r="VN52" s="63"/>
      <c r="VO52" s="63"/>
      <c r="VP52" s="63"/>
      <c r="VQ52" s="63"/>
      <c r="VR52" s="63"/>
      <c r="VS52" s="63"/>
      <c r="VT52" s="63"/>
      <c r="VU52" s="63"/>
      <c r="VV52" s="63"/>
      <c r="VW52" s="63"/>
      <c r="VX52" s="63"/>
      <c r="VY52" s="63"/>
      <c r="VZ52" s="63"/>
      <c r="WA52" s="63"/>
      <c r="WB52" s="63"/>
      <c r="WC52" s="63"/>
      <c r="WD52" s="63"/>
      <c r="WE52" s="63"/>
      <c r="WF52" s="63"/>
      <c r="WG52" s="63"/>
      <c r="WH52" s="63"/>
      <c r="WI52" s="63"/>
      <c r="WJ52" s="63"/>
      <c r="WK52" s="63"/>
      <c r="WL52" s="63"/>
      <c r="WM52" s="63"/>
      <c r="WN52" s="63"/>
      <c r="WO52" s="63"/>
      <c r="WP52" s="63"/>
      <c r="WQ52" s="63"/>
      <c r="WR52" s="63"/>
      <c r="WS52" s="63"/>
      <c r="WT52" s="63"/>
      <c r="WU52" s="63"/>
      <c r="WV52" s="63"/>
      <c r="WW52" s="63"/>
      <c r="WX52" s="63"/>
      <c r="WY52" s="63"/>
      <c r="WZ52" s="63"/>
      <c r="XA52" s="63"/>
      <c r="XB52" s="63"/>
      <c r="XC52" s="63"/>
      <c r="XD52" s="63"/>
      <c r="XE52" s="63"/>
      <c r="XF52" s="63"/>
      <c r="XG52" s="63"/>
      <c r="XH52" s="63"/>
      <c r="XI52" s="63"/>
      <c r="XJ52" s="63"/>
      <c r="XK52" s="63"/>
      <c r="XL52" s="63"/>
      <c r="XM52" s="63"/>
      <c r="XN52" s="63"/>
      <c r="XO52" s="63"/>
      <c r="XP52" s="63"/>
      <c r="XQ52" s="63"/>
      <c r="XR52" s="63"/>
      <c r="XS52" s="63"/>
      <c r="XT52" s="63"/>
      <c r="XU52" s="63"/>
      <c r="XV52" s="63"/>
      <c r="XW52" s="63"/>
      <c r="XX52" s="63"/>
      <c r="XY52" s="63"/>
      <c r="XZ52" s="63"/>
      <c r="YA52" s="63"/>
      <c r="YB52" s="63"/>
      <c r="YC52" s="63"/>
      <c r="YD52" s="63"/>
      <c r="YE52" s="63"/>
      <c r="YF52" s="63"/>
      <c r="YG52" s="63"/>
      <c r="YH52" s="63"/>
      <c r="YI52" s="63"/>
      <c r="YJ52" s="63"/>
      <c r="YK52" s="63"/>
      <c r="YL52" s="63"/>
      <c r="YM52" s="63"/>
      <c r="YN52" s="63"/>
      <c r="YO52" s="63"/>
      <c r="YP52" s="63"/>
      <c r="YQ52" s="63"/>
      <c r="YR52" s="63"/>
      <c r="YS52" s="63"/>
      <c r="YT52" s="63"/>
      <c r="YU52" s="63"/>
      <c r="YV52" s="63"/>
      <c r="YW52" s="63"/>
      <c r="YX52" s="63"/>
      <c r="YY52" s="63"/>
      <c r="YZ52" s="63"/>
      <c r="ZA52" s="63"/>
      <c r="ZB52" s="63"/>
      <c r="ZC52" s="63"/>
      <c r="ZD52" s="63"/>
      <c r="ZE52" s="63"/>
      <c r="ZF52" s="63"/>
      <c r="ZG52" s="63"/>
      <c r="ZH52" s="63"/>
      <c r="ZI52" s="63"/>
      <c r="ZJ52" s="63"/>
      <c r="ZK52" s="63"/>
      <c r="ZL52" s="63"/>
      <c r="ZM52" s="63"/>
      <c r="ZN52" s="63"/>
      <c r="ZO52" s="63"/>
      <c r="ZP52" s="63"/>
      <c r="ZQ52" s="63"/>
      <c r="ZR52" s="63"/>
      <c r="ZS52" s="63"/>
      <c r="ZT52" s="63"/>
      <c r="ZU52" s="63"/>
      <c r="ZV52" s="63"/>
      <c r="ZW52" s="63"/>
      <c r="ZX52" s="63"/>
      <c r="ZY52" s="63"/>
      <c r="ZZ52" s="63"/>
      <c r="AAA52" s="63"/>
      <c r="AAB52" s="63"/>
      <c r="AAC52" s="63"/>
      <c r="AAD52" s="63"/>
      <c r="AAE52" s="63"/>
      <c r="AAF52" s="63"/>
      <c r="AAG52" s="63"/>
      <c r="AAH52" s="63"/>
      <c r="AAI52" s="63"/>
      <c r="AAJ52" s="63"/>
      <c r="AAK52" s="63"/>
      <c r="AAL52" s="63"/>
      <c r="AAM52" s="63"/>
      <c r="AAN52" s="63"/>
      <c r="AAO52" s="63"/>
      <c r="AAP52" s="63"/>
      <c r="AAQ52" s="63"/>
      <c r="AAR52" s="63"/>
      <c r="AAS52" s="63"/>
      <c r="AAT52" s="63"/>
      <c r="AAU52" s="63"/>
      <c r="AAV52" s="63"/>
      <c r="AAW52" s="63"/>
      <c r="AAX52" s="63"/>
      <c r="AAY52" s="63"/>
      <c r="AAZ52" s="63"/>
      <c r="ABA52" s="63"/>
      <c r="ABB52" s="63"/>
      <c r="ABC52" s="63"/>
      <c r="ABD52" s="63"/>
      <c r="ABE52" s="63"/>
      <c r="ABF52" s="63"/>
      <c r="ABG52" s="63"/>
      <c r="ABH52" s="63"/>
      <c r="ABI52" s="63"/>
      <c r="ABJ52" s="63"/>
      <c r="ABK52" s="63"/>
      <c r="ABL52" s="63"/>
      <c r="ABM52" s="63"/>
      <c r="ABN52" s="63"/>
      <c r="ABO52" s="63"/>
      <c r="ABP52" s="63"/>
      <c r="ABQ52" s="63"/>
      <c r="ABR52" s="63"/>
      <c r="ABS52" s="63"/>
      <c r="ABT52" s="63"/>
      <c r="ABU52" s="63"/>
      <c r="ABV52" s="63"/>
      <c r="ABW52" s="63"/>
      <c r="ABX52" s="63"/>
      <c r="ABY52" s="63"/>
      <c r="ABZ52" s="63"/>
      <c r="ACA52" s="63"/>
      <c r="ACB52" s="63"/>
      <c r="ACC52" s="63"/>
      <c r="ACD52" s="63"/>
      <c r="ACE52" s="63"/>
      <c r="ACF52" s="63"/>
      <c r="ACG52" s="63"/>
      <c r="ACH52" s="63"/>
      <c r="ACI52" s="63"/>
      <c r="ACJ52" s="63"/>
      <c r="ACK52" s="63"/>
      <c r="ACL52" s="63"/>
      <c r="ACM52" s="63"/>
      <c r="ACN52" s="63"/>
      <c r="ACO52" s="63"/>
      <c r="ACP52" s="63"/>
      <c r="ACQ52" s="63"/>
      <c r="ACR52" s="63"/>
      <c r="ACS52" s="63"/>
      <c r="ACT52" s="63"/>
      <c r="ACU52" s="63"/>
      <c r="ACV52" s="63"/>
      <c r="ACW52" s="63"/>
      <c r="ACX52" s="63"/>
      <c r="ACY52" s="63"/>
      <c r="ACZ52" s="63"/>
      <c r="ADA52" s="63"/>
      <c r="ADB52" s="63"/>
      <c r="ADC52" s="63"/>
      <c r="ADD52" s="63"/>
      <c r="ADE52" s="63"/>
      <c r="ADF52" s="63"/>
      <c r="ADG52" s="63"/>
      <c r="ADH52" s="63"/>
      <c r="ADI52" s="63"/>
      <c r="ADJ52" s="63"/>
      <c r="ADK52" s="63"/>
      <c r="ADL52" s="63"/>
      <c r="ADM52" s="63"/>
      <c r="ADN52" s="63"/>
      <c r="ADO52" s="63"/>
      <c r="ADP52" s="63"/>
      <c r="ADQ52" s="63"/>
      <c r="ADR52" s="63"/>
      <c r="ADS52" s="63"/>
      <c r="ADT52" s="63"/>
      <c r="ADU52" s="63"/>
      <c r="ADV52" s="63"/>
      <c r="ADW52" s="63"/>
      <c r="ADX52" s="63"/>
      <c r="ADY52" s="63"/>
      <c r="ADZ52" s="63"/>
      <c r="AEA52" s="63"/>
      <c r="AEB52" s="63"/>
      <c r="AEC52" s="63"/>
      <c r="AED52" s="63"/>
      <c r="AEE52" s="63"/>
      <c r="AEF52" s="63"/>
      <c r="AEG52" s="63"/>
      <c r="AEH52" s="63"/>
      <c r="AEI52" s="63"/>
      <c r="AEJ52" s="63"/>
      <c r="AEK52" s="63"/>
      <c r="AEL52" s="63"/>
      <c r="AEM52" s="63"/>
      <c r="AEN52" s="63"/>
      <c r="AEO52" s="63"/>
      <c r="AEP52" s="63"/>
      <c r="AEQ52" s="63"/>
      <c r="AER52" s="63"/>
      <c r="AES52" s="63"/>
      <c r="AET52" s="63"/>
      <c r="AEU52" s="63"/>
      <c r="AEV52" s="63"/>
      <c r="AEW52" s="63"/>
      <c r="AEX52" s="63"/>
      <c r="AEY52" s="63"/>
      <c r="AEZ52" s="63"/>
      <c r="AFA52" s="63"/>
      <c r="AFB52" s="63"/>
      <c r="AFC52" s="63"/>
      <c r="AFD52" s="63"/>
      <c r="AFE52" s="63"/>
      <c r="AFF52" s="63"/>
      <c r="AFG52" s="63"/>
      <c r="AFH52" s="63"/>
      <c r="AFI52" s="63"/>
      <c r="AFJ52" s="63"/>
      <c r="AFK52" s="63"/>
      <c r="AFL52" s="63"/>
      <c r="AFM52" s="63"/>
      <c r="AFN52" s="63"/>
      <c r="AFO52" s="63"/>
      <c r="AFP52" s="63"/>
      <c r="AFQ52" s="63"/>
      <c r="AFR52" s="63"/>
      <c r="AFS52" s="63"/>
      <c r="AFT52" s="63"/>
      <c r="AFU52" s="63"/>
      <c r="AFV52" s="63"/>
      <c r="AFW52" s="63"/>
      <c r="AFX52" s="63"/>
      <c r="AFY52" s="63"/>
      <c r="AFZ52" s="63"/>
      <c r="AGA52" s="63"/>
      <c r="AGB52" s="63"/>
      <c r="AGC52" s="63"/>
      <c r="AGD52" s="63"/>
      <c r="AGE52" s="63"/>
      <c r="AGF52" s="63"/>
      <c r="AGG52" s="63"/>
      <c r="AGH52" s="63"/>
      <c r="AGI52" s="63"/>
      <c r="AGJ52" s="63"/>
      <c r="AGK52" s="63"/>
      <c r="AGL52" s="63"/>
      <c r="AGM52" s="63"/>
      <c r="AGN52" s="63"/>
      <c r="AGO52" s="63"/>
      <c r="AGP52" s="63"/>
      <c r="AGQ52" s="63"/>
      <c r="AGR52" s="63"/>
      <c r="AGS52" s="63"/>
      <c r="AGT52" s="63"/>
      <c r="AGU52" s="63"/>
      <c r="AGV52" s="63"/>
      <c r="AGW52" s="63"/>
      <c r="AGX52" s="63"/>
      <c r="AGY52" s="63"/>
      <c r="AGZ52" s="63"/>
      <c r="AHA52" s="63"/>
      <c r="AHB52" s="63"/>
      <c r="AHC52" s="63"/>
      <c r="AHD52" s="63"/>
      <c r="AHE52" s="63"/>
      <c r="AHF52" s="63"/>
      <c r="AHG52" s="63"/>
      <c r="AHH52" s="63"/>
      <c r="AHI52" s="63"/>
      <c r="AHJ52" s="63"/>
      <c r="AHK52" s="63"/>
      <c r="AHL52" s="63"/>
      <c r="AHM52" s="63"/>
      <c r="AHN52" s="63"/>
      <c r="AHO52" s="63"/>
      <c r="AHP52" s="63"/>
      <c r="AHQ52" s="63"/>
      <c r="AHR52" s="63"/>
      <c r="AHS52" s="63"/>
      <c r="AHT52" s="63"/>
      <c r="AHU52" s="63"/>
      <c r="AHV52" s="63"/>
      <c r="AHW52" s="63"/>
      <c r="AHX52" s="63"/>
      <c r="AHY52" s="63"/>
      <c r="AHZ52" s="63"/>
      <c r="AIA52" s="63"/>
      <c r="AIB52" s="63"/>
      <c r="AIC52" s="63"/>
      <c r="AID52" s="63"/>
      <c r="AIE52" s="63"/>
      <c r="AIF52" s="63"/>
      <c r="AIG52" s="63"/>
      <c r="AIH52" s="63"/>
      <c r="AII52" s="63"/>
      <c r="AIJ52" s="63"/>
      <c r="AIK52" s="63"/>
      <c r="AIL52" s="63"/>
      <c r="AIM52" s="63"/>
      <c r="AIN52" s="63"/>
      <c r="AIO52" s="63"/>
      <c r="AIP52" s="63"/>
      <c r="AIQ52" s="63"/>
      <c r="AIR52" s="63"/>
      <c r="AIS52" s="63"/>
      <c r="AIT52" s="63"/>
      <c r="AIU52" s="63"/>
      <c r="AIV52" s="63"/>
      <c r="AIW52" s="63"/>
      <c r="AIX52" s="63"/>
      <c r="AIY52" s="63"/>
      <c r="AIZ52" s="63"/>
      <c r="AJA52" s="63"/>
      <c r="AJB52" s="63"/>
      <c r="AJC52" s="63"/>
      <c r="AJD52" s="63"/>
      <c r="AJE52" s="63"/>
      <c r="AJF52" s="63"/>
      <c r="AJG52" s="63"/>
      <c r="AJH52" s="63"/>
      <c r="AJI52" s="63"/>
      <c r="AJJ52" s="63"/>
      <c r="AJK52" s="63"/>
      <c r="AJL52" s="63"/>
      <c r="AJM52" s="63"/>
      <c r="AJN52" s="63"/>
      <c r="AJO52" s="63"/>
      <c r="AJP52" s="63"/>
      <c r="AJQ52" s="63"/>
      <c r="AJR52" s="63"/>
      <c r="AJS52" s="63"/>
      <c r="AJT52" s="63"/>
      <c r="AJU52" s="63"/>
      <c r="AJV52" s="63"/>
      <c r="AJW52" s="63"/>
      <c r="AJX52" s="63"/>
      <c r="AJY52" s="63"/>
      <c r="AJZ52" s="63"/>
      <c r="AKA52" s="63"/>
      <c r="AKB52" s="63"/>
      <c r="AKC52" s="63"/>
      <c r="AKD52" s="63"/>
      <c r="AKE52" s="63"/>
      <c r="AKF52" s="63"/>
      <c r="AKG52" s="63"/>
      <c r="AKH52" s="63"/>
      <c r="AKI52" s="63"/>
      <c r="AKJ52" s="63"/>
      <c r="AKK52" s="63"/>
      <c r="AKL52" s="63"/>
      <c r="AKM52" s="63"/>
      <c r="AKN52" s="63"/>
      <c r="AKO52" s="63"/>
      <c r="AKP52" s="63"/>
      <c r="AKQ52" s="63"/>
      <c r="AKR52" s="63"/>
      <c r="AKS52" s="63"/>
      <c r="AKT52" s="63"/>
      <c r="AKU52" s="63"/>
      <c r="AKV52" s="63"/>
      <c r="AKW52" s="63"/>
      <c r="AKX52" s="63"/>
      <c r="AKY52" s="63"/>
      <c r="AKZ52" s="63"/>
      <c r="ALA52" s="63"/>
      <c r="ALB52" s="63"/>
      <c r="ALC52" s="63"/>
      <c r="ALD52" s="63"/>
      <c r="ALE52" s="63"/>
      <c r="ALF52" s="63"/>
      <c r="ALG52" s="63"/>
      <c r="ALH52" s="63"/>
      <c r="ALI52" s="63"/>
      <c r="ALJ52" s="63"/>
      <c r="ALK52" s="63"/>
      <c r="ALL52" s="63"/>
      <c r="ALM52" s="63"/>
      <c r="ALN52" s="63"/>
      <c r="ALO52" s="63"/>
      <c r="ALP52" s="63"/>
      <c r="ALQ52" s="63"/>
      <c r="ALR52" s="63"/>
      <c r="ALS52" s="63"/>
      <c r="ALT52" s="63"/>
      <c r="ALU52" s="63"/>
      <c r="ALV52" s="63"/>
      <c r="ALW52" s="63"/>
      <c r="ALX52" s="63"/>
      <c r="ALY52" s="63"/>
      <c r="ALZ52" s="63"/>
      <c r="AMA52" s="63"/>
      <c r="AMB52" s="63"/>
      <c r="AMC52" s="63"/>
      <c r="AMD52" s="63"/>
      <c r="AME52" s="63"/>
      <c r="AMF52" s="63"/>
      <c r="AMG52" s="63"/>
      <c r="AMH52" s="63"/>
      <c r="AMI52" s="63"/>
      <c r="AMJ52" s="63"/>
      <c r="AMK52" s="63"/>
      <c r="AML52" s="63"/>
      <c r="AMM52" s="63"/>
      <c r="AMN52" s="63"/>
      <c r="AMO52" s="63"/>
      <c r="AMP52" s="63"/>
      <c r="AMQ52" s="63"/>
      <c r="AMR52" s="63"/>
      <c r="AMS52" s="63"/>
      <c r="AMT52" s="63"/>
      <c r="AMU52" s="63"/>
      <c r="AMV52" s="63"/>
      <c r="AMW52" s="63"/>
      <c r="AMX52" s="63"/>
      <c r="AMY52" s="63"/>
      <c r="AMZ52" s="63"/>
      <c r="ANA52" s="63"/>
      <c r="ANB52" s="63"/>
      <c r="ANC52" s="63"/>
      <c r="AND52" s="63"/>
      <c r="ANE52" s="63"/>
      <c r="ANF52" s="63"/>
      <c r="ANG52" s="63"/>
      <c r="ANH52" s="63"/>
      <c r="ANI52" s="63"/>
      <c r="ANJ52" s="63"/>
      <c r="ANK52" s="63"/>
      <c r="ANL52" s="63"/>
      <c r="ANM52" s="63"/>
      <c r="ANN52" s="63"/>
      <c r="ANO52" s="63"/>
      <c r="ANP52" s="63"/>
      <c r="ANQ52" s="63"/>
      <c r="ANR52" s="63"/>
      <c r="ANS52" s="63"/>
      <c r="ANT52" s="63"/>
      <c r="ANU52" s="63"/>
      <c r="ANV52" s="63"/>
      <c r="ANW52" s="63"/>
      <c r="ANX52" s="63"/>
      <c r="ANY52" s="63"/>
      <c r="ANZ52" s="63"/>
      <c r="AOA52" s="63"/>
      <c r="AOB52" s="63"/>
      <c r="AOC52" s="63"/>
      <c r="AOD52" s="63"/>
      <c r="AOE52" s="63"/>
      <c r="AOF52" s="63"/>
      <c r="AOG52" s="63"/>
      <c r="AOH52" s="63"/>
      <c r="AOI52" s="63"/>
      <c r="AOJ52" s="63"/>
      <c r="AOK52" s="63"/>
      <c r="AOL52" s="63"/>
      <c r="AOM52" s="63"/>
      <c r="AON52" s="63"/>
      <c r="AOO52" s="63"/>
      <c r="AOP52" s="63"/>
      <c r="AOQ52" s="63"/>
      <c r="AOR52" s="63"/>
      <c r="AOS52" s="63"/>
      <c r="AOT52" s="63"/>
      <c r="AOU52" s="63"/>
      <c r="AOV52" s="63"/>
      <c r="AOW52" s="63"/>
      <c r="AOX52" s="63"/>
      <c r="AOY52" s="63"/>
      <c r="AOZ52" s="63"/>
      <c r="APA52" s="63"/>
      <c r="APB52" s="63"/>
      <c r="APC52" s="63"/>
      <c r="APD52" s="63"/>
      <c r="APE52" s="63"/>
      <c r="APF52" s="63"/>
      <c r="APG52" s="63"/>
      <c r="APH52" s="63"/>
      <c r="API52" s="63"/>
      <c r="APJ52" s="63"/>
      <c r="APK52" s="63"/>
      <c r="APL52" s="63"/>
      <c r="APM52" s="63"/>
      <c r="APN52" s="63"/>
      <c r="APO52" s="63"/>
      <c r="APP52" s="63"/>
      <c r="APQ52" s="63"/>
      <c r="APR52" s="63"/>
      <c r="APS52" s="63"/>
      <c r="APT52" s="63"/>
      <c r="APU52" s="63"/>
      <c r="APV52" s="63"/>
      <c r="APW52" s="63"/>
      <c r="APX52" s="63"/>
      <c r="APY52" s="63"/>
      <c r="APZ52" s="63"/>
      <c r="AQA52" s="63"/>
      <c r="AQB52" s="63"/>
      <c r="AQC52" s="63"/>
      <c r="AQD52" s="63"/>
      <c r="AQE52" s="63"/>
      <c r="AQF52" s="63"/>
      <c r="AQG52" s="63"/>
      <c r="AQH52" s="63"/>
      <c r="AQI52" s="63"/>
      <c r="AQJ52" s="63"/>
      <c r="AQK52" s="63"/>
      <c r="AQL52" s="63"/>
      <c r="AQM52" s="63"/>
      <c r="AQN52" s="63"/>
      <c r="AQO52" s="63"/>
      <c r="AQP52" s="63"/>
      <c r="AQQ52" s="63"/>
      <c r="AQR52" s="63"/>
      <c r="AQS52" s="63"/>
      <c r="AQT52" s="63"/>
      <c r="AQU52" s="63"/>
      <c r="AQV52" s="63"/>
      <c r="AQW52" s="63"/>
      <c r="AQX52" s="63"/>
      <c r="AQY52" s="63"/>
      <c r="AQZ52" s="63"/>
      <c r="ARA52" s="63"/>
      <c r="ARB52" s="63"/>
      <c r="ARC52" s="63"/>
      <c r="ARD52" s="63"/>
      <c r="ARE52" s="63"/>
      <c r="ARF52" s="63"/>
      <c r="ARG52" s="63"/>
      <c r="ARH52" s="63"/>
      <c r="ARI52" s="63"/>
      <c r="ARJ52" s="63"/>
      <c r="ARK52" s="63"/>
      <c r="ARL52" s="63"/>
      <c r="ARM52" s="63"/>
      <c r="ARN52" s="63"/>
      <c r="ARO52" s="63"/>
      <c r="ARP52" s="63"/>
      <c r="ARQ52" s="63"/>
      <c r="ARR52" s="63"/>
      <c r="ARS52" s="63"/>
      <c r="ART52" s="63"/>
      <c r="ARU52" s="63"/>
      <c r="ARV52" s="63"/>
      <c r="ARW52" s="63"/>
      <c r="ARX52" s="63"/>
      <c r="ARY52" s="63"/>
      <c r="ARZ52" s="63"/>
      <c r="ASA52" s="63"/>
      <c r="ASB52" s="63"/>
      <c r="ASC52" s="63"/>
      <c r="ASD52" s="63"/>
      <c r="ASE52" s="63"/>
      <c r="ASF52" s="63"/>
      <c r="ASG52" s="63"/>
      <c r="ASH52" s="63"/>
      <c r="ASI52" s="63"/>
      <c r="ASJ52" s="63"/>
      <c r="ASK52" s="63"/>
      <c r="ASL52" s="63"/>
      <c r="ASM52" s="63"/>
      <c r="ASN52" s="63"/>
      <c r="ASO52" s="63"/>
      <c r="ASP52" s="63"/>
      <c r="ASQ52" s="63"/>
      <c r="ASR52" s="63"/>
      <c r="ASS52" s="63"/>
      <c r="AST52" s="63"/>
      <c r="ASU52" s="63"/>
      <c r="ASV52" s="63"/>
      <c r="ASW52" s="63"/>
      <c r="ASX52" s="63"/>
      <c r="ASY52" s="63"/>
      <c r="ASZ52" s="63"/>
      <c r="ATA52" s="63"/>
      <c r="ATB52" s="63"/>
      <c r="ATC52" s="63"/>
      <c r="ATD52" s="63"/>
      <c r="ATE52" s="63"/>
      <c r="ATF52" s="63"/>
      <c r="ATG52" s="63"/>
      <c r="ATH52" s="63"/>
      <c r="ATI52" s="63"/>
      <c r="ATJ52" s="63"/>
      <c r="ATK52" s="63"/>
      <c r="ATL52" s="63"/>
      <c r="ATM52" s="63"/>
      <c r="ATN52" s="63"/>
      <c r="ATO52" s="63"/>
      <c r="ATP52" s="63"/>
      <c r="ATQ52" s="63"/>
      <c r="ATR52" s="63"/>
      <c r="ATS52" s="63"/>
      <c r="ATT52" s="63"/>
      <c r="ATU52" s="63"/>
      <c r="ATV52" s="63"/>
      <c r="ATW52" s="63"/>
      <c r="ATX52" s="63"/>
      <c r="ATY52" s="63"/>
      <c r="ATZ52" s="63"/>
      <c r="AUA52" s="63"/>
      <c r="AUB52" s="63"/>
      <c r="AUC52" s="63"/>
      <c r="AUD52" s="63"/>
      <c r="AUE52" s="63"/>
      <c r="AUF52" s="63"/>
      <c r="AUG52" s="63"/>
      <c r="AUH52" s="63"/>
      <c r="AUI52" s="63"/>
      <c r="AUJ52" s="63"/>
      <c r="AUK52" s="63"/>
      <c r="AUL52" s="63"/>
      <c r="AUM52" s="63"/>
      <c r="AUN52" s="63"/>
      <c r="AUO52" s="63"/>
      <c r="AUP52" s="63"/>
      <c r="AUQ52" s="63"/>
      <c r="AUR52" s="63"/>
      <c r="AUS52" s="63"/>
      <c r="AUT52" s="63"/>
      <c r="AUU52" s="63"/>
      <c r="AUV52" s="63"/>
      <c r="AUW52" s="63"/>
      <c r="AUX52" s="63"/>
      <c r="AUY52" s="63"/>
      <c r="AUZ52" s="63"/>
      <c r="AVA52" s="63"/>
      <c r="AVB52" s="63"/>
      <c r="AVC52" s="63"/>
      <c r="AVD52" s="63"/>
      <c r="AVE52" s="63"/>
      <c r="AVF52" s="63"/>
      <c r="AVG52" s="63"/>
      <c r="AVH52" s="63"/>
      <c r="AVI52" s="63"/>
      <c r="AVJ52" s="63"/>
      <c r="AVK52" s="63"/>
      <c r="AVL52" s="63"/>
      <c r="AVM52" s="63"/>
      <c r="AVN52" s="63"/>
      <c r="AVO52" s="63"/>
      <c r="AVP52" s="63"/>
      <c r="AVQ52" s="63"/>
      <c r="AVR52" s="63"/>
      <c r="AVS52" s="63"/>
      <c r="AVT52" s="63"/>
      <c r="AVU52" s="63"/>
      <c r="AVV52" s="63"/>
      <c r="AVW52" s="63"/>
      <c r="AVX52" s="63"/>
      <c r="AVY52" s="63"/>
      <c r="AVZ52" s="63"/>
      <c r="AWA52" s="63"/>
      <c r="AWB52" s="63"/>
      <c r="AWC52" s="63"/>
      <c r="AWD52" s="63"/>
      <c r="AWE52" s="63"/>
      <c r="AWF52" s="63"/>
      <c r="AWG52" s="63"/>
      <c r="AWH52" s="63"/>
      <c r="AWI52" s="63"/>
      <c r="AWJ52" s="63"/>
      <c r="AWK52" s="63"/>
      <c r="AWL52" s="63"/>
      <c r="AWM52" s="63"/>
      <c r="AWN52" s="63"/>
      <c r="AWO52" s="63"/>
      <c r="AWP52" s="63"/>
      <c r="AWQ52" s="63"/>
      <c r="AWR52" s="63"/>
      <c r="AWS52" s="63"/>
      <c r="AWT52" s="63"/>
      <c r="AWU52" s="63"/>
      <c r="AWV52" s="63"/>
      <c r="AWW52" s="63"/>
      <c r="AWX52" s="63"/>
      <c r="AWY52" s="63"/>
      <c r="AWZ52" s="63"/>
      <c r="AXA52" s="63"/>
      <c r="AXB52" s="63"/>
      <c r="AXC52" s="63"/>
      <c r="AXD52" s="63"/>
      <c r="AXE52" s="63"/>
      <c r="AXF52" s="63"/>
      <c r="AXG52" s="63"/>
      <c r="AXH52" s="63"/>
      <c r="AXI52" s="63"/>
      <c r="AXJ52" s="63"/>
      <c r="AXK52" s="63"/>
      <c r="AXL52" s="63"/>
      <c r="AXM52" s="63"/>
      <c r="AXN52" s="63"/>
      <c r="AXO52" s="63"/>
      <c r="AXP52" s="63"/>
      <c r="AXQ52" s="63"/>
      <c r="AXR52" s="63"/>
      <c r="AXS52" s="63"/>
      <c r="AXT52" s="63"/>
      <c r="AXU52" s="63"/>
      <c r="AXV52" s="63"/>
      <c r="AXW52" s="63"/>
      <c r="AXX52" s="63"/>
      <c r="AXY52" s="63"/>
      <c r="AXZ52" s="63"/>
      <c r="AYA52" s="63"/>
      <c r="AYB52" s="63"/>
      <c r="AYC52" s="63"/>
      <c r="AYD52" s="63"/>
      <c r="AYE52" s="63"/>
      <c r="AYF52" s="63"/>
      <c r="AYG52" s="63"/>
      <c r="AYH52" s="63"/>
      <c r="AYI52" s="63"/>
      <c r="AYJ52" s="63"/>
      <c r="AYK52" s="63"/>
      <c r="AYL52" s="63"/>
      <c r="AYM52" s="63"/>
      <c r="AYN52" s="63"/>
      <c r="AYO52" s="63"/>
      <c r="AYP52" s="63"/>
      <c r="AYQ52" s="63"/>
      <c r="AYR52" s="63"/>
      <c r="AYS52" s="63"/>
      <c r="AYT52" s="63"/>
      <c r="AYU52" s="63"/>
      <c r="AYV52" s="63"/>
      <c r="AYW52" s="63"/>
      <c r="AYX52" s="63"/>
      <c r="AYY52" s="63"/>
      <c r="AYZ52" s="63"/>
      <c r="AZA52" s="63"/>
      <c r="AZB52" s="63"/>
      <c r="AZC52" s="63"/>
      <c r="AZD52" s="63"/>
      <c r="AZE52" s="63"/>
      <c r="AZF52" s="63"/>
      <c r="AZG52" s="63"/>
      <c r="AZH52" s="63"/>
      <c r="AZI52" s="63"/>
      <c r="AZJ52" s="63"/>
      <c r="AZK52" s="63"/>
      <c r="AZL52" s="63"/>
      <c r="AZM52" s="63"/>
      <c r="AZN52" s="63"/>
      <c r="AZO52" s="63"/>
      <c r="AZP52" s="63"/>
      <c r="AZQ52" s="63"/>
      <c r="AZR52" s="63"/>
      <c r="AZS52" s="63"/>
      <c r="AZT52" s="63"/>
      <c r="AZU52" s="63"/>
      <c r="AZV52" s="63"/>
      <c r="AZW52" s="63"/>
      <c r="AZX52" s="63"/>
      <c r="AZY52" s="63"/>
      <c r="AZZ52" s="63"/>
      <c r="BAA52" s="63"/>
      <c r="BAB52" s="63"/>
      <c r="BAC52" s="63"/>
      <c r="BAD52" s="63"/>
      <c r="BAE52" s="63"/>
      <c r="BAF52" s="63"/>
      <c r="BAG52" s="63"/>
      <c r="BAH52" s="63"/>
      <c r="BAI52" s="63"/>
      <c r="BAJ52" s="63"/>
      <c r="BAK52" s="63"/>
      <c r="BAL52" s="63"/>
      <c r="BAM52" s="63"/>
      <c r="BAN52" s="63"/>
      <c r="BAO52" s="63"/>
      <c r="BAP52" s="63"/>
      <c r="BAQ52" s="63"/>
      <c r="BAR52" s="63"/>
      <c r="BAS52" s="63"/>
      <c r="BAT52" s="63"/>
      <c r="BAU52" s="63"/>
      <c r="BAV52" s="63"/>
      <c r="BAW52" s="63"/>
      <c r="BAX52" s="63"/>
      <c r="BAY52" s="63"/>
      <c r="BAZ52" s="63"/>
      <c r="BBA52" s="63"/>
      <c r="BBB52" s="63"/>
      <c r="BBC52" s="63"/>
      <c r="BBD52" s="63"/>
      <c r="BBE52" s="63"/>
      <c r="BBF52" s="63"/>
      <c r="BBG52" s="63"/>
      <c r="BBH52" s="63"/>
      <c r="BBI52" s="63"/>
      <c r="BBJ52" s="63"/>
      <c r="BBK52" s="63"/>
      <c r="BBL52" s="63"/>
      <c r="BBM52" s="63"/>
      <c r="BBN52" s="63"/>
      <c r="BBO52" s="63"/>
      <c r="BBP52" s="63"/>
      <c r="BBQ52" s="63"/>
      <c r="BBR52" s="63"/>
      <c r="BBS52" s="63"/>
      <c r="BBT52" s="63"/>
      <c r="BBU52" s="63"/>
      <c r="BBV52" s="63"/>
      <c r="BBW52" s="63"/>
      <c r="BBX52" s="63"/>
      <c r="BBY52" s="63"/>
      <c r="BBZ52" s="63"/>
      <c r="BCA52" s="63"/>
      <c r="BCB52" s="63"/>
      <c r="BCC52" s="63"/>
      <c r="BCD52" s="63"/>
      <c r="BCE52" s="63"/>
      <c r="BCF52" s="63"/>
      <c r="BCG52" s="63"/>
      <c r="BCH52" s="63"/>
      <c r="BCI52" s="63"/>
      <c r="BCJ52" s="63"/>
      <c r="BCK52" s="63"/>
      <c r="BCL52" s="63"/>
      <c r="BCM52" s="63"/>
      <c r="BCN52" s="63"/>
      <c r="BCO52" s="63"/>
      <c r="BCP52" s="63"/>
      <c r="BCQ52" s="63"/>
      <c r="BCR52" s="63"/>
      <c r="BCS52" s="63"/>
      <c r="BCT52" s="63"/>
      <c r="BCU52" s="63"/>
      <c r="BCV52" s="63"/>
      <c r="BCW52" s="63"/>
      <c r="BCX52" s="63"/>
      <c r="BCY52" s="63"/>
      <c r="BCZ52" s="63"/>
      <c r="BDA52" s="63"/>
      <c r="BDB52" s="63"/>
      <c r="BDC52" s="63"/>
      <c r="BDD52" s="63"/>
      <c r="BDE52" s="63"/>
      <c r="BDF52" s="63"/>
      <c r="BDG52" s="63"/>
      <c r="BDH52" s="63"/>
      <c r="BDI52" s="63"/>
      <c r="BDJ52" s="63"/>
      <c r="BDK52" s="63"/>
      <c r="BDL52" s="63"/>
      <c r="BDM52" s="63"/>
      <c r="BDN52" s="63"/>
      <c r="BDO52" s="63"/>
      <c r="BDP52" s="63"/>
      <c r="BDQ52" s="63"/>
      <c r="BDR52" s="63"/>
      <c r="BDS52" s="63"/>
      <c r="BDT52" s="63"/>
      <c r="BDU52" s="63"/>
      <c r="BDV52" s="63"/>
      <c r="BDW52" s="63"/>
      <c r="BDX52" s="63"/>
      <c r="BDY52" s="63"/>
      <c r="BDZ52" s="63"/>
      <c r="BEA52" s="63"/>
      <c r="BEB52" s="63"/>
      <c r="BEC52" s="63"/>
      <c r="BED52" s="63"/>
      <c r="BEE52" s="63"/>
      <c r="BEF52" s="63"/>
      <c r="BEG52" s="63"/>
      <c r="BEH52" s="63"/>
      <c r="BEI52" s="63"/>
      <c r="BEJ52" s="63"/>
      <c r="BEK52" s="63"/>
      <c r="BEL52" s="63"/>
      <c r="BEM52" s="63"/>
      <c r="BEN52" s="63"/>
      <c r="BEO52" s="63"/>
      <c r="BEP52" s="63"/>
      <c r="BEQ52" s="63"/>
      <c r="BER52" s="63"/>
      <c r="BES52" s="63"/>
      <c r="BET52" s="63"/>
      <c r="BEU52" s="63"/>
      <c r="BEV52" s="63"/>
      <c r="BEW52" s="63"/>
      <c r="BEX52" s="63"/>
      <c r="BEY52" s="63"/>
      <c r="BEZ52" s="63"/>
      <c r="BFA52" s="63"/>
      <c r="BFB52" s="63"/>
      <c r="BFC52" s="63"/>
      <c r="BFD52" s="63"/>
      <c r="BFE52" s="63"/>
      <c r="BFF52" s="63"/>
      <c r="BFG52" s="63"/>
      <c r="BFH52" s="63"/>
      <c r="BFI52" s="63"/>
      <c r="BFJ52" s="63"/>
      <c r="BFK52" s="63"/>
      <c r="BFL52" s="63"/>
      <c r="BFM52" s="63"/>
      <c r="BFN52" s="63"/>
      <c r="BFO52" s="63"/>
      <c r="BFP52" s="63"/>
      <c r="BFQ52" s="63"/>
      <c r="BFR52" s="63"/>
      <c r="BFS52" s="63"/>
      <c r="BFT52" s="63"/>
      <c r="BFU52" s="63"/>
      <c r="BFV52" s="63"/>
      <c r="BFW52" s="63"/>
      <c r="BFX52" s="63"/>
      <c r="BFY52" s="63"/>
      <c r="BFZ52" s="63"/>
      <c r="BGA52" s="63"/>
      <c r="BGB52" s="63"/>
      <c r="BGC52" s="63"/>
      <c r="BGD52" s="63"/>
      <c r="BGE52" s="63"/>
      <c r="BGF52" s="63"/>
      <c r="BGG52" s="63"/>
      <c r="BGH52" s="63"/>
      <c r="BGI52" s="63"/>
      <c r="BGJ52" s="63"/>
      <c r="BGK52" s="63"/>
      <c r="BGL52" s="63"/>
      <c r="BGM52" s="63"/>
      <c r="BGN52" s="63"/>
      <c r="BGO52" s="63"/>
      <c r="BGP52" s="63"/>
      <c r="BGQ52" s="63"/>
      <c r="BGR52" s="63"/>
      <c r="BGS52" s="63"/>
      <c r="BGT52" s="63"/>
      <c r="BGU52" s="63"/>
      <c r="BGV52" s="63"/>
      <c r="BGW52" s="63"/>
      <c r="BGX52" s="63"/>
      <c r="BGY52" s="63"/>
      <c r="BGZ52" s="63"/>
      <c r="BHA52" s="63"/>
      <c r="BHB52" s="63"/>
      <c r="BHC52" s="63"/>
      <c r="BHD52" s="63"/>
      <c r="BHE52" s="63"/>
      <c r="BHF52" s="63"/>
      <c r="BHG52" s="63"/>
      <c r="BHH52" s="63"/>
      <c r="BHI52" s="63"/>
      <c r="BHJ52" s="63"/>
      <c r="BHK52" s="63"/>
      <c r="BHL52" s="63"/>
      <c r="BHM52" s="63"/>
      <c r="BHN52" s="63"/>
      <c r="BHO52" s="63"/>
      <c r="BHP52" s="63"/>
      <c r="BHQ52" s="63"/>
      <c r="BHR52" s="63"/>
      <c r="BHS52" s="63"/>
      <c r="BHT52" s="63"/>
      <c r="BHU52" s="63"/>
      <c r="BHV52" s="63"/>
      <c r="BHW52" s="63"/>
      <c r="BHX52" s="63"/>
      <c r="BHY52" s="63"/>
      <c r="BHZ52" s="63"/>
      <c r="BIA52" s="63"/>
      <c r="BIB52" s="63"/>
      <c r="BIC52" s="63"/>
      <c r="BID52" s="63"/>
      <c r="BIE52" s="63"/>
      <c r="BIF52" s="63"/>
      <c r="BIG52" s="63"/>
      <c r="BIH52" s="63"/>
      <c r="BII52" s="63"/>
      <c r="BIJ52" s="63"/>
      <c r="BIK52" s="63"/>
      <c r="BIL52" s="63"/>
      <c r="BIM52" s="63"/>
      <c r="BIN52" s="63"/>
      <c r="BIO52" s="63"/>
      <c r="BIP52" s="63"/>
      <c r="BIQ52" s="63"/>
      <c r="BIR52" s="63"/>
      <c r="BIS52" s="63"/>
      <c r="BIT52" s="63"/>
      <c r="BIU52" s="63"/>
      <c r="BIV52" s="63"/>
      <c r="BIW52" s="63"/>
      <c r="BIX52" s="63"/>
      <c r="BIY52" s="63"/>
      <c r="BIZ52" s="63"/>
      <c r="BJA52" s="63"/>
      <c r="BJB52" s="63"/>
      <c r="BJC52" s="63"/>
      <c r="BJD52" s="63"/>
      <c r="BJE52" s="63"/>
      <c r="BJF52" s="63"/>
      <c r="BJG52" s="63"/>
      <c r="BJH52" s="63"/>
      <c r="BJI52" s="63"/>
      <c r="BJJ52" s="63"/>
      <c r="BJK52" s="63"/>
      <c r="BJL52" s="63"/>
      <c r="BJM52" s="63"/>
      <c r="BJN52" s="63"/>
      <c r="BJO52" s="63"/>
      <c r="BJP52" s="63"/>
      <c r="BJQ52" s="63"/>
      <c r="BJR52" s="63"/>
      <c r="BJS52" s="63"/>
      <c r="BJT52" s="63"/>
      <c r="BJU52" s="63"/>
      <c r="BJV52" s="63"/>
      <c r="BJW52" s="63"/>
      <c r="BJX52" s="63"/>
      <c r="BJY52" s="63"/>
      <c r="BJZ52" s="63"/>
      <c r="BKA52" s="63"/>
      <c r="BKB52" s="63"/>
      <c r="BKC52" s="63"/>
      <c r="BKD52" s="63"/>
      <c r="BKE52" s="63"/>
      <c r="BKF52" s="63"/>
      <c r="BKG52" s="63"/>
      <c r="BKH52" s="63"/>
      <c r="BKI52" s="63"/>
      <c r="BKJ52" s="63"/>
      <c r="BKK52" s="63"/>
      <c r="BKL52" s="63"/>
      <c r="BKM52" s="63"/>
      <c r="BKN52" s="63"/>
      <c r="BKO52" s="63"/>
      <c r="BKP52" s="63"/>
      <c r="BKQ52" s="63"/>
      <c r="BKR52" s="63"/>
      <c r="BKS52" s="63"/>
      <c r="BKT52" s="63"/>
      <c r="BKU52" s="63"/>
      <c r="BKV52" s="63"/>
      <c r="BKW52" s="63"/>
      <c r="BKX52" s="63"/>
      <c r="BKY52" s="63"/>
      <c r="BKZ52" s="63"/>
      <c r="BLA52" s="63"/>
      <c r="BLB52" s="63"/>
      <c r="BLC52" s="63"/>
      <c r="BLD52" s="63"/>
      <c r="BLE52" s="63"/>
      <c r="BLF52" s="63"/>
      <c r="BLG52" s="63"/>
      <c r="BLH52" s="63"/>
      <c r="BLI52" s="63"/>
      <c r="BLJ52" s="63"/>
      <c r="BLK52" s="63"/>
      <c r="BLL52" s="63"/>
      <c r="BLM52" s="63"/>
      <c r="BLN52" s="63"/>
      <c r="BLO52" s="63"/>
      <c r="BLP52" s="63"/>
      <c r="BLQ52" s="63"/>
      <c r="BLR52" s="63"/>
      <c r="BLS52" s="63"/>
      <c r="BLT52" s="63"/>
      <c r="BLU52" s="63"/>
      <c r="BLV52" s="63"/>
      <c r="BLW52" s="63"/>
      <c r="BLX52" s="63"/>
      <c r="BLY52" s="63"/>
      <c r="BLZ52" s="63"/>
      <c r="BMA52" s="63"/>
      <c r="BMB52" s="63"/>
      <c r="BMC52" s="63"/>
      <c r="BMD52" s="63"/>
      <c r="BME52" s="63"/>
      <c r="BMF52" s="63"/>
      <c r="BMG52" s="63"/>
      <c r="BMH52" s="63"/>
      <c r="BMI52" s="63"/>
      <c r="BMJ52" s="63"/>
      <c r="BMK52" s="63"/>
      <c r="BML52" s="63"/>
      <c r="BMM52" s="63"/>
      <c r="BMN52" s="63"/>
      <c r="BMO52" s="63"/>
      <c r="BMP52" s="63"/>
      <c r="BMQ52" s="63"/>
      <c r="BMR52" s="63"/>
      <c r="BMS52" s="63"/>
      <c r="BMT52" s="63"/>
      <c r="BMU52" s="63"/>
      <c r="BMV52" s="63"/>
      <c r="BMW52" s="63"/>
      <c r="BMX52" s="63"/>
      <c r="BMY52" s="63"/>
      <c r="BMZ52" s="63"/>
      <c r="BNA52" s="63"/>
      <c r="BNB52" s="63"/>
      <c r="BNC52" s="63"/>
      <c r="BND52" s="63"/>
      <c r="BNE52" s="63"/>
      <c r="BNF52" s="63"/>
      <c r="BNG52" s="63"/>
      <c r="BNH52" s="63"/>
      <c r="BNI52" s="63"/>
      <c r="BNJ52" s="63"/>
      <c r="BNK52" s="63"/>
      <c r="BNL52" s="63"/>
      <c r="BNM52" s="63"/>
      <c r="BNN52" s="63"/>
      <c r="BNO52" s="63"/>
      <c r="BNP52" s="63"/>
      <c r="BNQ52" s="63"/>
      <c r="BNR52" s="63"/>
      <c r="BNS52" s="63"/>
      <c r="BNT52" s="63"/>
      <c r="BNU52" s="63"/>
      <c r="BNV52" s="63"/>
      <c r="BNW52" s="63"/>
      <c r="BNX52" s="63"/>
      <c r="BNY52" s="63"/>
      <c r="BNZ52" s="63"/>
      <c r="BOA52" s="63"/>
      <c r="BOB52" s="63"/>
      <c r="BOC52" s="63"/>
      <c r="BOD52" s="63"/>
      <c r="BOE52" s="63"/>
      <c r="BOF52" s="63"/>
      <c r="BOG52" s="63"/>
      <c r="BOH52" s="63"/>
      <c r="BOI52" s="63"/>
      <c r="BOJ52" s="63"/>
      <c r="BOK52" s="63"/>
      <c r="BOL52" s="63"/>
      <c r="BOM52" s="63"/>
      <c r="BON52" s="63"/>
      <c r="BOO52" s="63"/>
      <c r="BOP52" s="63"/>
      <c r="BOQ52" s="63"/>
      <c r="BOR52" s="63"/>
      <c r="BOS52" s="63"/>
      <c r="BOT52" s="63"/>
      <c r="BOU52" s="63"/>
      <c r="BOV52" s="63"/>
      <c r="BOW52" s="63"/>
      <c r="BOX52" s="63"/>
      <c r="BOY52" s="63"/>
      <c r="BOZ52" s="63"/>
      <c r="BPA52" s="63"/>
      <c r="BPB52" s="63"/>
      <c r="BPC52" s="63"/>
      <c r="BPD52" s="63"/>
      <c r="BPE52" s="63"/>
      <c r="BPF52" s="63"/>
      <c r="BPG52" s="63"/>
      <c r="BPH52" s="63"/>
      <c r="BPI52" s="63"/>
      <c r="BPJ52" s="63"/>
      <c r="BPK52" s="63"/>
      <c r="BPL52" s="63"/>
      <c r="BPM52" s="63"/>
      <c r="BPN52" s="63"/>
      <c r="BPO52" s="63"/>
      <c r="BPP52" s="63"/>
      <c r="BPQ52" s="63"/>
      <c r="BPR52" s="63"/>
      <c r="BPS52" s="63"/>
      <c r="BPT52" s="63"/>
      <c r="BPU52" s="63"/>
      <c r="BPV52" s="63"/>
      <c r="BPW52" s="63"/>
      <c r="BPX52" s="63"/>
      <c r="BPY52" s="63"/>
      <c r="BPZ52" s="63"/>
      <c r="BQA52" s="63"/>
      <c r="BQB52" s="63"/>
      <c r="BQC52" s="63"/>
      <c r="BQD52" s="63"/>
      <c r="BQE52" s="63"/>
      <c r="BQF52" s="63"/>
      <c r="BQG52" s="63"/>
      <c r="BQH52" s="63"/>
      <c r="BQI52" s="63"/>
      <c r="BQJ52" s="63"/>
      <c r="BQK52" s="63"/>
      <c r="BQL52" s="63"/>
      <c r="BQM52" s="63"/>
      <c r="BQN52" s="63"/>
      <c r="BQO52" s="63"/>
      <c r="BQP52" s="63"/>
      <c r="BQQ52" s="63"/>
      <c r="BQR52" s="63"/>
      <c r="BQS52" s="63"/>
      <c r="BQT52" s="63"/>
      <c r="BQU52" s="63"/>
      <c r="BQV52" s="63"/>
      <c r="BQW52" s="63"/>
      <c r="BQX52" s="63"/>
      <c r="BQY52" s="63"/>
      <c r="BQZ52" s="63"/>
      <c r="BRA52" s="63"/>
      <c r="BRB52" s="63"/>
      <c r="BRC52" s="63"/>
      <c r="BRD52" s="63"/>
      <c r="BRE52" s="63"/>
      <c r="BRF52" s="63"/>
      <c r="BRG52" s="63"/>
      <c r="BRH52" s="63"/>
      <c r="BRI52" s="63"/>
      <c r="BRJ52" s="63"/>
      <c r="BRK52" s="63"/>
      <c r="BRL52" s="63"/>
      <c r="BRM52" s="63"/>
      <c r="BRN52" s="63"/>
      <c r="BRO52" s="63"/>
      <c r="BRP52" s="63"/>
      <c r="BRQ52" s="63"/>
      <c r="BRR52" s="63"/>
      <c r="BRS52" s="63"/>
      <c r="BRT52" s="63"/>
      <c r="BRU52" s="63"/>
      <c r="BRV52" s="63"/>
      <c r="BRW52" s="63"/>
      <c r="BRX52" s="63"/>
      <c r="BRY52" s="63"/>
      <c r="BRZ52" s="63"/>
      <c r="BSA52" s="63"/>
      <c r="BSB52" s="63"/>
      <c r="BSC52" s="63"/>
      <c r="BSD52" s="63"/>
      <c r="BSE52" s="63"/>
      <c r="BSF52" s="63"/>
      <c r="BSG52" s="63"/>
      <c r="BSH52" s="63"/>
      <c r="BSI52" s="63"/>
      <c r="BSJ52" s="63"/>
      <c r="BSK52" s="63"/>
      <c r="BSL52" s="63"/>
      <c r="BSM52" s="63"/>
      <c r="BSN52" s="63"/>
      <c r="BSO52" s="63"/>
      <c r="BSP52" s="63"/>
      <c r="BSQ52" s="63"/>
      <c r="BSR52" s="63"/>
      <c r="BSS52" s="63"/>
      <c r="BST52" s="63"/>
      <c r="BSU52" s="63"/>
      <c r="BSV52" s="63"/>
      <c r="BSW52" s="63"/>
      <c r="BSX52" s="63"/>
      <c r="BSY52" s="63"/>
      <c r="BSZ52" s="63"/>
      <c r="BTA52" s="63"/>
      <c r="BTB52" s="63"/>
      <c r="BTC52" s="63"/>
      <c r="BTD52" s="63"/>
      <c r="BTE52" s="63"/>
      <c r="BTF52" s="63"/>
      <c r="BTG52" s="63"/>
      <c r="BTH52" s="63"/>
      <c r="BTI52" s="63"/>
      <c r="BTJ52" s="63"/>
      <c r="BTK52" s="63"/>
      <c r="BTL52" s="63"/>
      <c r="BTM52" s="63"/>
      <c r="BTN52" s="63"/>
      <c r="BTO52" s="63"/>
      <c r="BTP52" s="63"/>
      <c r="BTQ52" s="63"/>
      <c r="BTR52" s="63"/>
      <c r="BTS52" s="63"/>
      <c r="BTT52" s="63"/>
      <c r="BTU52" s="63"/>
      <c r="BTV52" s="63"/>
      <c r="BTW52" s="63"/>
      <c r="BTX52" s="63"/>
      <c r="BTY52" s="63"/>
      <c r="BTZ52" s="63"/>
      <c r="BUA52" s="63"/>
      <c r="BUB52" s="63"/>
      <c r="BUC52" s="63"/>
      <c r="BUD52" s="63"/>
      <c r="BUE52" s="63"/>
      <c r="BUF52" s="63"/>
      <c r="BUG52" s="63"/>
      <c r="BUH52" s="63"/>
      <c r="BUI52" s="63"/>
      <c r="BUJ52" s="63"/>
      <c r="BUK52" s="63"/>
      <c r="BUL52" s="63"/>
      <c r="BUM52" s="63"/>
      <c r="BUN52" s="63"/>
      <c r="BUO52" s="63"/>
      <c r="BUP52" s="63"/>
      <c r="BUQ52" s="63"/>
      <c r="BUR52" s="63"/>
      <c r="BUS52" s="63"/>
      <c r="BUT52" s="63"/>
      <c r="BUU52" s="63"/>
      <c r="BUV52" s="63"/>
      <c r="BUW52" s="63"/>
      <c r="BUX52" s="63"/>
      <c r="BUY52" s="63"/>
      <c r="BUZ52" s="63"/>
      <c r="BVA52" s="63"/>
      <c r="BVB52" s="63"/>
      <c r="BVC52" s="63"/>
      <c r="BVD52" s="63"/>
      <c r="BVE52" s="63"/>
      <c r="BVF52" s="63"/>
      <c r="BVG52" s="63"/>
      <c r="BVH52" s="63"/>
      <c r="BVI52" s="63"/>
      <c r="BVJ52" s="63"/>
      <c r="BVK52" s="63"/>
      <c r="BVL52" s="63"/>
      <c r="BVM52" s="63"/>
      <c r="BVN52" s="63"/>
      <c r="BVO52" s="63"/>
      <c r="BVP52" s="63"/>
      <c r="BVQ52" s="63"/>
      <c r="BVR52" s="63"/>
      <c r="BVS52" s="63"/>
      <c r="BVT52" s="63"/>
      <c r="BVU52" s="63"/>
      <c r="BVV52" s="63"/>
      <c r="BVW52" s="63"/>
      <c r="BVX52" s="63"/>
      <c r="BVY52" s="63"/>
      <c r="BVZ52" s="63"/>
      <c r="BWA52" s="63"/>
      <c r="BWB52" s="63"/>
      <c r="BWC52" s="63"/>
      <c r="BWD52" s="63"/>
      <c r="BWE52" s="63"/>
      <c r="BWF52" s="63"/>
      <c r="BWG52" s="63"/>
      <c r="BWH52" s="63"/>
      <c r="BWI52" s="63"/>
      <c r="BWJ52" s="63"/>
      <c r="BWK52" s="63"/>
      <c r="BWL52" s="63"/>
      <c r="BWM52" s="63"/>
      <c r="BWN52" s="63"/>
      <c r="BWO52" s="63"/>
      <c r="BWP52" s="63"/>
      <c r="BWQ52" s="63"/>
      <c r="BWR52" s="63"/>
      <c r="BWS52" s="63"/>
      <c r="BWT52" s="63"/>
      <c r="BWU52" s="63"/>
      <c r="BWV52" s="63"/>
      <c r="BWW52" s="63"/>
      <c r="BWX52" s="63"/>
      <c r="BWY52" s="63"/>
      <c r="BWZ52" s="63"/>
      <c r="BXA52" s="63"/>
      <c r="BXB52" s="63"/>
      <c r="BXC52" s="63"/>
      <c r="BXD52" s="63"/>
      <c r="BXE52" s="63"/>
      <c r="BXF52" s="63"/>
      <c r="BXG52" s="63"/>
      <c r="BXH52" s="63"/>
      <c r="BXI52" s="63"/>
      <c r="BXJ52" s="63"/>
      <c r="BXK52" s="63"/>
      <c r="BXL52" s="63"/>
      <c r="BXM52" s="63"/>
      <c r="BXN52" s="63"/>
      <c r="BXO52" s="63"/>
      <c r="BXP52" s="63"/>
      <c r="BXQ52" s="63"/>
      <c r="BXR52" s="63"/>
      <c r="BXS52" s="63"/>
      <c r="BXT52" s="63"/>
      <c r="BXU52" s="63"/>
      <c r="BXV52" s="63"/>
      <c r="BXW52" s="63"/>
      <c r="BXX52" s="63"/>
      <c r="BXY52" s="63"/>
      <c r="BXZ52" s="63"/>
      <c r="BYA52" s="63"/>
      <c r="BYB52" s="63"/>
      <c r="BYC52" s="63"/>
      <c r="BYD52" s="63"/>
      <c r="BYE52" s="63"/>
      <c r="BYF52" s="63"/>
      <c r="BYG52" s="63"/>
      <c r="BYH52" s="63"/>
      <c r="BYI52" s="63"/>
      <c r="BYJ52" s="63"/>
      <c r="BYK52" s="63"/>
      <c r="BYL52" s="63"/>
      <c r="BYM52" s="63"/>
      <c r="BYN52" s="63"/>
      <c r="BYO52" s="63"/>
      <c r="BYP52" s="63"/>
      <c r="BYQ52" s="63"/>
      <c r="BYR52" s="63"/>
      <c r="BYS52" s="63"/>
      <c r="BYT52" s="63"/>
      <c r="BYU52" s="63"/>
      <c r="BYV52" s="63"/>
      <c r="BYW52" s="63"/>
      <c r="BYX52" s="63"/>
      <c r="BYY52" s="63"/>
      <c r="BYZ52" s="63"/>
      <c r="BZA52" s="63"/>
      <c r="BZB52" s="63"/>
      <c r="BZC52" s="63"/>
      <c r="BZD52" s="63"/>
      <c r="BZE52" s="63"/>
      <c r="BZF52" s="63"/>
      <c r="BZG52" s="63"/>
      <c r="BZH52" s="63"/>
      <c r="BZI52" s="63"/>
      <c r="BZJ52" s="63"/>
      <c r="BZK52" s="63"/>
      <c r="BZL52" s="63"/>
      <c r="BZM52" s="63"/>
      <c r="BZN52" s="63"/>
      <c r="BZO52" s="63"/>
      <c r="BZP52" s="63"/>
      <c r="BZQ52" s="63"/>
      <c r="BZR52" s="63"/>
      <c r="BZS52" s="63"/>
      <c r="BZT52" s="63"/>
      <c r="BZU52" s="63"/>
      <c r="BZV52" s="63"/>
      <c r="BZW52" s="63"/>
      <c r="BZX52" s="63"/>
      <c r="BZY52" s="63"/>
      <c r="BZZ52" s="63"/>
      <c r="CAA52" s="63"/>
      <c r="CAB52" s="63"/>
      <c r="CAC52" s="63"/>
      <c r="CAD52" s="63"/>
      <c r="CAE52" s="63"/>
      <c r="CAF52" s="63"/>
      <c r="CAG52" s="63"/>
      <c r="CAH52" s="63"/>
      <c r="CAI52" s="63"/>
      <c r="CAJ52" s="63"/>
      <c r="CAK52" s="63"/>
      <c r="CAL52" s="63"/>
      <c r="CAM52" s="63"/>
      <c r="CAN52" s="63"/>
      <c r="CAO52" s="63"/>
      <c r="CAP52" s="63"/>
      <c r="CAQ52" s="63"/>
      <c r="CAR52" s="63"/>
      <c r="CAS52" s="63"/>
      <c r="CAT52" s="63"/>
      <c r="CAU52" s="63"/>
      <c r="CAV52" s="63"/>
      <c r="CAW52" s="63"/>
      <c r="CAX52" s="63"/>
      <c r="CAY52" s="63"/>
      <c r="CAZ52" s="63"/>
      <c r="CBA52" s="63"/>
      <c r="CBB52" s="63"/>
      <c r="CBC52" s="63"/>
      <c r="CBD52" s="63"/>
      <c r="CBE52" s="63"/>
      <c r="CBF52" s="63"/>
      <c r="CBG52" s="63"/>
      <c r="CBH52" s="63"/>
      <c r="CBI52" s="63"/>
      <c r="CBJ52" s="63"/>
      <c r="CBK52" s="63"/>
      <c r="CBL52" s="63"/>
      <c r="CBM52" s="63"/>
      <c r="CBN52" s="63"/>
      <c r="CBO52" s="63"/>
      <c r="CBP52" s="63"/>
      <c r="CBQ52" s="63"/>
      <c r="CBR52" s="63"/>
      <c r="CBS52" s="63"/>
      <c r="CBT52" s="63"/>
      <c r="CBU52" s="63"/>
      <c r="CBV52" s="63"/>
      <c r="CBW52" s="63"/>
      <c r="CBX52" s="63"/>
      <c r="CBY52" s="63"/>
      <c r="CBZ52" s="63"/>
      <c r="CCA52" s="63"/>
      <c r="CCB52" s="63"/>
      <c r="CCC52" s="63"/>
      <c r="CCD52" s="63"/>
      <c r="CCE52" s="63"/>
      <c r="CCF52" s="63"/>
      <c r="CCG52" s="63"/>
      <c r="CCH52" s="63"/>
      <c r="CCI52" s="63"/>
      <c r="CCJ52" s="63"/>
      <c r="CCK52" s="63"/>
      <c r="CCL52" s="63"/>
      <c r="CCM52" s="63"/>
      <c r="CCN52" s="63"/>
      <c r="CCO52" s="63"/>
      <c r="CCP52" s="63"/>
      <c r="CCQ52" s="63"/>
      <c r="CCR52" s="63"/>
      <c r="CCS52" s="63"/>
      <c r="CCT52" s="63"/>
      <c r="CCU52" s="63"/>
      <c r="CCV52" s="63"/>
      <c r="CCW52" s="63"/>
      <c r="CCX52" s="63"/>
      <c r="CCY52" s="63"/>
      <c r="CCZ52" s="63"/>
      <c r="CDA52" s="63"/>
      <c r="CDB52" s="63"/>
      <c r="CDC52" s="63"/>
      <c r="CDD52" s="63"/>
      <c r="CDE52" s="63"/>
      <c r="CDF52" s="63"/>
      <c r="CDG52" s="63"/>
      <c r="CDH52" s="63"/>
      <c r="CDI52" s="63"/>
      <c r="CDJ52" s="63"/>
      <c r="CDK52" s="63"/>
      <c r="CDL52" s="63"/>
      <c r="CDM52" s="63"/>
      <c r="CDN52" s="63"/>
      <c r="CDO52" s="63"/>
      <c r="CDP52" s="63"/>
      <c r="CDQ52" s="63"/>
      <c r="CDR52" s="63"/>
      <c r="CDS52" s="63"/>
      <c r="CDT52" s="63"/>
      <c r="CDU52" s="63"/>
      <c r="CDV52" s="63"/>
      <c r="CDW52" s="63"/>
      <c r="CDX52" s="63"/>
      <c r="CDY52" s="63"/>
      <c r="CDZ52" s="63"/>
      <c r="CEA52" s="63"/>
      <c r="CEB52" s="63"/>
      <c r="CEC52" s="63"/>
      <c r="CED52" s="63"/>
      <c r="CEE52" s="63"/>
      <c r="CEF52" s="63"/>
      <c r="CEG52" s="63"/>
      <c r="CEH52" s="63"/>
      <c r="CEI52" s="63"/>
      <c r="CEJ52" s="63"/>
      <c r="CEK52" s="63"/>
      <c r="CEL52" s="63"/>
      <c r="CEM52" s="63"/>
      <c r="CEN52" s="63"/>
      <c r="CEO52" s="63"/>
      <c r="CEP52" s="63"/>
      <c r="CEQ52" s="63"/>
      <c r="CER52" s="63"/>
      <c r="CES52" s="63"/>
      <c r="CET52" s="63"/>
      <c r="CEU52" s="63"/>
      <c r="CEV52" s="63"/>
      <c r="CEW52" s="63"/>
      <c r="CEX52" s="63"/>
      <c r="CEY52" s="63"/>
      <c r="CEZ52" s="63"/>
      <c r="CFA52" s="63"/>
      <c r="CFB52" s="63"/>
      <c r="CFC52" s="63"/>
      <c r="CFD52" s="63"/>
      <c r="CFE52" s="63"/>
      <c r="CFF52" s="63"/>
      <c r="CFG52" s="63"/>
      <c r="CFH52" s="63"/>
      <c r="CFI52" s="63"/>
      <c r="CFJ52" s="63"/>
      <c r="CFK52" s="63"/>
      <c r="CFL52" s="63"/>
      <c r="CFM52" s="63"/>
      <c r="CFN52" s="63"/>
      <c r="CFO52" s="63"/>
      <c r="CFP52" s="63"/>
      <c r="CFQ52" s="63"/>
      <c r="CFR52" s="63"/>
      <c r="CFS52" s="63"/>
      <c r="CFT52" s="63"/>
      <c r="CFU52" s="63"/>
      <c r="CFV52" s="63"/>
      <c r="CFW52" s="63"/>
      <c r="CFX52" s="63"/>
      <c r="CFY52" s="63"/>
      <c r="CFZ52" s="63"/>
      <c r="CGA52" s="63"/>
      <c r="CGB52" s="63"/>
      <c r="CGC52" s="63"/>
      <c r="CGD52" s="63"/>
      <c r="CGE52" s="63"/>
      <c r="CGF52" s="63"/>
      <c r="CGG52" s="63"/>
      <c r="CGH52" s="63"/>
      <c r="CGI52" s="63"/>
      <c r="CGJ52" s="63"/>
      <c r="CGK52" s="63"/>
      <c r="CGL52" s="63"/>
      <c r="CGM52" s="63"/>
      <c r="CGN52" s="63"/>
      <c r="CGO52" s="63"/>
      <c r="CGP52" s="63"/>
      <c r="CGQ52" s="63"/>
      <c r="CGR52" s="63"/>
      <c r="CGS52" s="63"/>
      <c r="CGT52" s="63"/>
      <c r="CGU52" s="63"/>
      <c r="CGV52" s="63"/>
      <c r="CGW52" s="63"/>
      <c r="CGX52" s="63"/>
      <c r="CGY52" s="63"/>
      <c r="CGZ52" s="63"/>
      <c r="CHA52" s="63"/>
      <c r="CHB52" s="63"/>
      <c r="CHC52" s="63"/>
      <c r="CHD52" s="63"/>
      <c r="CHE52" s="63"/>
      <c r="CHF52" s="63"/>
      <c r="CHG52" s="63"/>
      <c r="CHH52" s="63"/>
      <c r="CHI52" s="63"/>
      <c r="CHJ52" s="63"/>
      <c r="CHK52" s="63"/>
      <c r="CHL52" s="63"/>
      <c r="CHM52" s="63"/>
      <c r="CHN52" s="63"/>
      <c r="CHO52" s="63"/>
      <c r="CHP52" s="63"/>
      <c r="CHQ52" s="63"/>
      <c r="CHR52" s="63"/>
      <c r="CHS52" s="63"/>
      <c r="CHT52" s="63"/>
      <c r="CHU52" s="63"/>
      <c r="CHV52" s="63"/>
      <c r="CHW52" s="63"/>
      <c r="CHX52" s="63"/>
      <c r="CHY52" s="63"/>
      <c r="CHZ52" s="63"/>
      <c r="CIA52" s="63"/>
      <c r="CIB52" s="63"/>
      <c r="CIC52" s="63"/>
      <c r="CID52" s="63"/>
      <c r="CIE52" s="63"/>
      <c r="CIF52" s="63"/>
      <c r="CIG52" s="63"/>
      <c r="CIH52" s="63"/>
      <c r="CII52" s="63"/>
      <c r="CIJ52" s="63"/>
      <c r="CIK52" s="63"/>
      <c r="CIL52" s="63"/>
      <c r="CIM52" s="63"/>
      <c r="CIN52" s="63"/>
      <c r="CIO52" s="63"/>
      <c r="CIP52" s="63"/>
      <c r="CIQ52" s="63"/>
      <c r="CIR52" s="63"/>
      <c r="CIS52" s="63"/>
      <c r="CIT52" s="63"/>
      <c r="CIU52" s="63"/>
      <c r="CIV52" s="63"/>
      <c r="CIW52" s="63"/>
      <c r="CIX52" s="63"/>
      <c r="CIY52" s="63"/>
      <c r="CIZ52" s="63"/>
      <c r="CJA52" s="63"/>
      <c r="CJB52" s="63"/>
      <c r="CJC52" s="63"/>
      <c r="CJD52" s="63"/>
      <c r="CJE52" s="63"/>
      <c r="CJF52" s="63"/>
      <c r="CJG52" s="63"/>
      <c r="CJH52" s="63"/>
      <c r="CJI52" s="63"/>
      <c r="CJJ52" s="63"/>
      <c r="CJK52" s="63"/>
      <c r="CJL52" s="63"/>
      <c r="CJM52" s="63"/>
      <c r="CJN52" s="63"/>
      <c r="CJO52" s="63"/>
      <c r="CJP52" s="63"/>
      <c r="CJQ52" s="63"/>
      <c r="CJR52" s="63"/>
      <c r="CJS52" s="63"/>
      <c r="CJT52" s="63"/>
      <c r="CJU52" s="63"/>
      <c r="CJV52" s="63"/>
      <c r="CJW52" s="63"/>
      <c r="CJX52" s="63"/>
      <c r="CJY52" s="63"/>
      <c r="CJZ52" s="63"/>
      <c r="CKA52" s="63"/>
      <c r="CKB52" s="63"/>
      <c r="CKC52" s="63"/>
      <c r="CKD52" s="63"/>
      <c r="CKE52" s="63"/>
      <c r="CKF52" s="63"/>
      <c r="CKG52" s="63"/>
      <c r="CKH52" s="63"/>
      <c r="CKI52" s="63"/>
      <c r="CKJ52" s="63"/>
      <c r="CKK52" s="63"/>
      <c r="CKL52" s="63"/>
      <c r="CKM52" s="63"/>
      <c r="CKN52" s="63"/>
      <c r="CKO52" s="63"/>
      <c r="CKP52" s="63"/>
      <c r="CKQ52" s="63"/>
      <c r="CKR52" s="63"/>
      <c r="CKS52" s="63"/>
      <c r="CKT52" s="63"/>
      <c r="CKU52" s="63"/>
      <c r="CKV52" s="63"/>
      <c r="CKW52" s="63"/>
      <c r="CKX52" s="63"/>
      <c r="CKY52" s="63"/>
      <c r="CKZ52" s="63"/>
      <c r="CLA52" s="63"/>
      <c r="CLB52" s="63"/>
      <c r="CLC52" s="63"/>
      <c r="CLD52" s="63"/>
      <c r="CLE52" s="63"/>
      <c r="CLF52" s="63"/>
      <c r="CLG52" s="63"/>
      <c r="CLH52" s="63"/>
      <c r="CLI52" s="63"/>
      <c r="CLJ52" s="63"/>
      <c r="CLK52" s="63"/>
      <c r="CLL52" s="63"/>
      <c r="CLM52" s="63"/>
      <c r="CLN52" s="63"/>
      <c r="CLO52" s="63"/>
      <c r="CLP52" s="63"/>
      <c r="CLQ52" s="63"/>
      <c r="CLR52" s="63"/>
      <c r="CLS52" s="63"/>
      <c r="CLT52" s="63"/>
      <c r="CLU52" s="63"/>
      <c r="CLV52" s="63"/>
      <c r="CLW52" s="63"/>
      <c r="CLX52" s="63"/>
      <c r="CLY52" s="63"/>
      <c r="CLZ52" s="63"/>
      <c r="CMA52" s="63"/>
      <c r="CMB52" s="63"/>
      <c r="CMC52" s="63"/>
      <c r="CMD52" s="63"/>
      <c r="CME52" s="63"/>
      <c r="CMF52" s="63"/>
      <c r="CMG52" s="63"/>
      <c r="CMH52" s="63"/>
      <c r="CMI52" s="63"/>
      <c r="CMJ52" s="63"/>
      <c r="CMK52" s="63"/>
      <c r="CML52" s="63"/>
      <c r="CMM52" s="63"/>
      <c r="CMN52" s="63"/>
      <c r="CMO52" s="63"/>
      <c r="CMP52" s="63"/>
      <c r="CMQ52" s="63"/>
      <c r="CMR52" s="63"/>
      <c r="CMS52" s="63"/>
      <c r="CMT52" s="63"/>
      <c r="CMU52" s="63"/>
      <c r="CMV52" s="63"/>
      <c r="CMW52" s="63"/>
      <c r="CMX52" s="63"/>
      <c r="CMY52" s="63"/>
      <c r="CMZ52" s="63"/>
      <c r="CNA52" s="63"/>
      <c r="CNB52" s="63"/>
      <c r="CNC52" s="63"/>
      <c r="CND52" s="63"/>
      <c r="CNE52" s="63"/>
      <c r="CNF52" s="63"/>
      <c r="CNG52" s="63"/>
      <c r="CNH52" s="63"/>
      <c r="CNI52" s="63"/>
      <c r="CNJ52" s="63"/>
      <c r="CNK52" s="63"/>
      <c r="CNL52" s="63"/>
      <c r="CNM52" s="63"/>
      <c r="CNN52" s="63"/>
      <c r="CNO52" s="63"/>
      <c r="CNP52" s="63"/>
      <c r="CNQ52" s="63"/>
      <c r="CNR52" s="63"/>
      <c r="CNS52" s="63"/>
      <c r="CNT52" s="63"/>
      <c r="CNU52" s="63"/>
      <c r="CNV52" s="63"/>
      <c r="CNW52" s="63"/>
      <c r="CNX52" s="63"/>
      <c r="CNY52" s="63"/>
      <c r="CNZ52" s="63"/>
      <c r="COA52" s="63"/>
      <c r="COB52" s="63"/>
      <c r="COC52" s="63"/>
      <c r="COD52" s="63"/>
      <c r="COE52" s="63"/>
      <c r="COF52" s="63"/>
      <c r="COG52" s="63"/>
      <c r="COH52" s="63"/>
      <c r="COI52" s="63"/>
      <c r="COJ52" s="63"/>
      <c r="COK52" s="63"/>
      <c r="COL52" s="63"/>
      <c r="COM52" s="63"/>
      <c r="CON52" s="63"/>
      <c r="COO52" s="63"/>
      <c r="COP52" s="63"/>
      <c r="COQ52" s="63"/>
      <c r="COR52" s="63"/>
      <c r="COS52" s="63"/>
      <c r="COT52" s="63"/>
      <c r="COU52" s="63"/>
      <c r="COV52" s="63"/>
      <c r="COW52" s="63"/>
      <c r="COX52" s="63"/>
      <c r="COY52" s="63"/>
      <c r="COZ52" s="63"/>
      <c r="CPA52" s="63"/>
      <c r="CPB52" s="63"/>
      <c r="CPC52" s="63"/>
      <c r="CPD52" s="63"/>
      <c r="CPE52" s="63"/>
      <c r="CPF52" s="63"/>
      <c r="CPG52" s="63"/>
      <c r="CPH52" s="63"/>
      <c r="CPI52" s="63"/>
      <c r="CPJ52" s="63"/>
      <c r="CPK52" s="63"/>
      <c r="CPL52" s="63"/>
      <c r="CPM52" s="63"/>
      <c r="CPN52" s="63"/>
      <c r="CPO52" s="63"/>
      <c r="CPP52" s="63"/>
      <c r="CPQ52" s="63"/>
      <c r="CPR52" s="63"/>
      <c r="CPS52" s="63"/>
      <c r="CPT52" s="63"/>
      <c r="CPU52" s="63"/>
      <c r="CPV52" s="63"/>
      <c r="CPW52" s="63"/>
      <c r="CPX52" s="63"/>
      <c r="CPY52" s="63"/>
      <c r="CPZ52" s="63"/>
      <c r="CQA52" s="63"/>
      <c r="CQB52" s="63"/>
      <c r="CQC52" s="63"/>
      <c r="CQD52" s="63"/>
      <c r="CQE52" s="63"/>
      <c r="CQF52" s="63"/>
      <c r="CQG52" s="63"/>
      <c r="CQH52" s="63"/>
      <c r="CQI52" s="63"/>
      <c r="CQJ52" s="63"/>
      <c r="CQK52" s="63"/>
      <c r="CQL52" s="63"/>
      <c r="CQM52" s="63"/>
      <c r="CQN52" s="63"/>
      <c r="CQO52" s="63"/>
      <c r="CQP52" s="63"/>
      <c r="CQQ52" s="63"/>
      <c r="CQR52" s="63"/>
      <c r="CQS52" s="63"/>
      <c r="CQT52" s="63"/>
      <c r="CQU52" s="63"/>
      <c r="CQV52" s="63"/>
      <c r="CQW52" s="63"/>
      <c r="CQX52" s="63"/>
      <c r="CQY52" s="63"/>
      <c r="CQZ52" s="63"/>
      <c r="CRA52" s="63"/>
      <c r="CRB52" s="63"/>
      <c r="CRC52" s="63"/>
      <c r="CRD52" s="63"/>
      <c r="CRE52" s="63"/>
      <c r="CRF52" s="63"/>
      <c r="CRG52" s="63"/>
      <c r="CRH52" s="63"/>
      <c r="CRI52" s="63"/>
      <c r="CRJ52" s="63"/>
      <c r="CRK52" s="63"/>
      <c r="CRL52" s="63"/>
      <c r="CRM52" s="63"/>
      <c r="CRN52" s="63"/>
      <c r="CRO52" s="63"/>
      <c r="CRP52" s="63"/>
      <c r="CRQ52" s="63"/>
      <c r="CRR52" s="63"/>
      <c r="CRS52" s="63"/>
      <c r="CRT52" s="63"/>
      <c r="CRU52" s="63"/>
      <c r="CRV52" s="63"/>
      <c r="CRW52" s="63"/>
      <c r="CRX52" s="63"/>
      <c r="CRY52" s="63"/>
      <c r="CRZ52" s="63"/>
      <c r="CSA52" s="63"/>
      <c r="CSB52" s="63"/>
      <c r="CSC52" s="63"/>
      <c r="CSD52" s="63"/>
      <c r="CSE52" s="63"/>
      <c r="CSF52" s="63"/>
      <c r="CSG52" s="63"/>
      <c r="CSH52" s="63"/>
      <c r="CSI52" s="63"/>
      <c r="CSJ52" s="63"/>
      <c r="CSK52" s="63"/>
      <c r="CSL52" s="63"/>
      <c r="CSM52" s="63"/>
      <c r="CSN52" s="63"/>
      <c r="CSO52" s="63"/>
      <c r="CSP52" s="63"/>
      <c r="CSQ52" s="63"/>
      <c r="CSR52" s="63"/>
      <c r="CSS52" s="63"/>
      <c r="CST52" s="63"/>
      <c r="CSU52" s="63"/>
      <c r="CSV52" s="63"/>
      <c r="CSW52" s="63"/>
      <c r="CSX52" s="63"/>
      <c r="CSY52" s="63"/>
      <c r="CSZ52" s="63"/>
      <c r="CTA52" s="63"/>
      <c r="CTB52" s="63"/>
      <c r="CTC52" s="63"/>
      <c r="CTD52" s="63"/>
      <c r="CTE52" s="63"/>
      <c r="CTF52" s="63"/>
      <c r="CTG52" s="63"/>
      <c r="CTH52" s="63"/>
      <c r="CTI52" s="63"/>
      <c r="CTJ52" s="63"/>
      <c r="CTK52" s="63"/>
      <c r="CTL52" s="63"/>
      <c r="CTM52" s="63"/>
      <c r="CTN52" s="63"/>
      <c r="CTO52" s="63"/>
      <c r="CTP52" s="63"/>
      <c r="CTQ52" s="63"/>
      <c r="CTR52" s="63"/>
      <c r="CTS52" s="63"/>
      <c r="CTT52" s="63"/>
      <c r="CTU52" s="63"/>
      <c r="CTV52" s="63"/>
      <c r="CTW52" s="63"/>
      <c r="CTX52" s="63"/>
      <c r="CTY52" s="63"/>
      <c r="CTZ52" s="63"/>
      <c r="CUA52" s="63"/>
      <c r="CUB52" s="63"/>
      <c r="CUC52" s="63"/>
      <c r="CUD52" s="63"/>
      <c r="CUE52" s="63"/>
      <c r="CUF52" s="63"/>
      <c r="CUG52" s="63"/>
      <c r="CUH52" s="63"/>
      <c r="CUI52" s="63"/>
      <c r="CUJ52" s="63"/>
      <c r="CUK52" s="63"/>
      <c r="CUL52" s="63"/>
      <c r="CUM52" s="63"/>
      <c r="CUN52" s="63"/>
      <c r="CUO52" s="63"/>
      <c r="CUP52" s="63"/>
      <c r="CUQ52" s="63"/>
      <c r="CUR52" s="63"/>
      <c r="CUS52" s="63"/>
      <c r="CUT52" s="63"/>
      <c r="CUU52" s="63"/>
      <c r="CUV52" s="63"/>
      <c r="CUW52" s="63"/>
      <c r="CUX52" s="63"/>
      <c r="CUY52" s="63"/>
      <c r="CUZ52" s="63"/>
      <c r="CVA52" s="63"/>
      <c r="CVB52" s="63"/>
      <c r="CVC52" s="63"/>
      <c r="CVD52" s="63"/>
      <c r="CVE52" s="63"/>
      <c r="CVF52" s="63"/>
      <c r="CVG52" s="63"/>
      <c r="CVH52" s="63"/>
      <c r="CVI52" s="63"/>
      <c r="CVJ52" s="63"/>
      <c r="CVK52" s="63"/>
      <c r="CVL52" s="63"/>
      <c r="CVM52" s="63"/>
      <c r="CVN52" s="63"/>
      <c r="CVO52" s="63"/>
      <c r="CVP52" s="63"/>
      <c r="CVQ52" s="63"/>
      <c r="CVR52" s="63"/>
      <c r="CVS52" s="63"/>
      <c r="CVT52" s="63"/>
      <c r="CVU52" s="63"/>
      <c r="CVV52" s="63"/>
      <c r="CVW52" s="63"/>
      <c r="CVX52" s="63"/>
      <c r="CVY52" s="63"/>
      <c r="CVZ52" s="63"/>
      <c r="CWA52" s="63"/>
      <c r="CWB52" s="63"/>
      <c r="CWC52" s="63"/>
      <c r="CWD52" s="63"/>
      <c r="CWE52" s="63"/>
      <c r="CWF52" s="63"/>
      <c r="CWG52" s="63"/>
      <c r="CWH52" s="63"/>
      <c r="CWI52" s="63"/>
      <c r="CWJ52" s="63"/>
      <c r="CWK52" s="63"/>
      <c r="CWL52" s="63"/>
      <c r="CWM52" s="63"/>
      <c r="CWN52" s="63"/>
      <c r="CWO52" s="63"/>
      <c r="CWP52" s="63"/>
      <c r="CWQ52" s="63"/>
      <c r="CWR52" s="63"/>
      <c r="CWS52" s="63"/>
      <c r="CWT52" s="63"/>
      <c r="CWU52" s="63"/>
      <c r="CWV52" s="63"/>
      <c r="CWW52" s="63"/>
      <c r="CWX52" s="63"/>
      <c r="CWY52" s="63"/>
      <c r="CWZ52" s="63"/>
      <c r="CXA52" s="63"/>
      <c r="CXB52" s="63"/>
      <c r="CXC52" s="63"/>
      <c r="CXD52" s="63"/>
      <c r="CXE52" s="63"/>
      <c r="CXF52" s="63"/>
      <c r="CXG52" s="63"/>
      <c r="CXH52" s="63"/>
      <c r="CXI52" s="63"/>
      <c r="CXJ52" s="63"/>
      <c r="CXK52" s="63"/>
      <c r="CXL52" s="63"/>
      <c r="CXM52" s="63"/>
      <c r="CXN52" s="63"/>
      <c r="CXO52" s="63"/>
      <c r="CXP52" s="63"/>
      <c r="CXQ52" s="63"/>
      <c r="CXR52" s="63"/>
      <c r="CXS52" s="63"/>
      <c r="CXT52" s="63"/>
      <c r="CXU52" s="63"/>
      <c r="CXV52" s="63"/>
      <c r="CXW52" s="63"/>
      <c r="CXX52" s="63"/>
      <c r="CXY52" s="63"/>
      <c r="CXZ52" s="63"/>
      <c r="CYA52" s="63"/>
      <c r="CYB52" s="63"/>
      <c r="CYC52" s="63"/>
      <c r="CYD52" s="63"/>
      <c r="CYE52" s="63"/>
      <c r="CYF52" s="63"/>
      <c r="CYG52" s="63"/>
      <c r="CYH52" s="63"/>
      <c r="CYI52" s="63"/>
      <c r="CYJ52" s="63"/>
      <c r="CYK52" s="63"/>
      <c r="CYL52" s="63"/>
      <c r="CYM52" s="63"/>
      <c r="CYN52" s="63"/>
      <c r="CYO52" s="63"/>
      <c r="CYP52" s="63"/>
      <c r="CYQ52" s="63"/>
      <c r="CYR52" s="63"/>
      <c r="CYS52" s="63"/>
      <c r="CYT52" s="63"/>
      <c r="CYU52" s="63"/>
      <c r="CYV52" s="63"/>
      <c r="CYW52" s="63"/>
      <c r="CYX52" s="63"/>
      <c r="CYY52" s="63"/>
      <c r="CYZ52" s="63"/>
      <c r="CZA52" s="63"/>
      <c r="CZB52" s="63"/>
      <c r="CZC52" s="63"/>
      <c r="CZD52" s="63"/>
      <c r="CZE52" s="63"/>
      <c r="CZF52" s="63"/>
      <c r="CZG52" s="63"/>
      <c r="CZH52" s="63"/>
      <c r="CZI52" s="63"/>
      <c r="CZJ52" s="63"/>
      <c r="CZK52" s="63"/>
      <c r="CZL52" s="63"/>
      <c r="CZM52" s="63"/>
      <c r="CZN52" s="63"/>
      <c r="CZO52" s="63"/>
      <c r="CZP52" s="63"/>
      <c r="CZQ52" s="63"/>
      <c r="CZR52" s="63"/>
      <c r="CZS52" s="63"/>
      <c r="CZT52" s="63"/>
      <c r="CZU52" s="63"/>
      <c r="CZV52" s="63"/>
      <c r="CZW52" s="63"/>
      <c r="CZX52" s="63"/>
      <c r="CZY52" s="63"/>
      <c r="CZZ52" s="63"/>
      <c r="DAA52" s="63"/>
      <c r="DAB52" s="63"/>
      <c r="DAC52" s="63"/>
      <c r="DAD52" s="63"/>
      <c r="DAE52" s="63"/>
      <c r="DAF52" s="63"/>
      <c r="DAG52" s="63"/>
      <c r="DAH52" s="63"/>
      <c r="DAI52" s="63"/>
      <c r="DAJ52" s="63"/>
      <c r="DAK52" s="63"/>
      <c r="DAL52" s="63"/>
      <c r="DAM52" s="63"/>
      <c r="DAN52" s="63"/>
      <c r="DAO52" s="63"/>
      <c r="DAP52" s="63"/>
      <c r="DAQ52" s="63"/>
      <c r="DAR52" s="63"/>
      <c r="DAS52" s="63"/>
      <c r="DAT52" s="63"/>
      <c r="DAU52" s="63"/>
      <c r="DAV52" s="63"/>
      <c r="DAW52" s="63"/>
      <c r="DAX52" s="63"/>
      <c r="DAY52" s="63"/>
      <c r="DAZ52" s="63"/>
      <c r="DBA52" s="63"/>
      <c r="DBB52" s="63"/>
      <c r="DBC52" s="63"/>
      <c r="DBD52" s="63"/>
      <c r="DBE52" s="63"/>
      <c r="DBF52" s="63"/>
      <c r="DBG52" s="63"/>
      <c r="DBH52" s="63"/>
      <c r="DBI52" s="63"/>
      <c r="DBJ52" s="63"/>
      <c r="DBK52" s="63"/>
      <c r="DBL52" s="63"/>
      <c r="DBM52" s="63"/>
      <c r="DBN52" s="63"/>
      <c r="DBO52" s="63"/>
      <c r="DBP52" s="63"/>
      <c r="DBQ52" s="63"/>
      <c r="DBR52" s="63"/>
      <c r="DBS52" s="63"/>
      <c r="DBT52" s="63"/>
      <c r="DBU52" s="63"/>
      <c r="DBV52" s="63"/>
      <c r="DBW52" s="63"/>
      <c r="DBX52" s="63"/>
      <c r="DBY52" s="63"/>
      <c r="DBZ52" s="63"/>
      <c r="DCA52" s="63"/>
      <c r="DCB52" s="63"/>
      <c r="DCC52" s="63"/>
      <c r="DCD52" s="63"/>
      <c r="DCE52" s="63"/>
      <c r="DCF52" s="63"/>
      <c r="DCG52" s="63"/>
      <c r="DCH52" s="63"/>
      <c r="DCI52" s="63"/>
      <c r="DCJ52" s="63"/>
      <c r="DCK52" s="63"/>
      <c r="DCL52" s="63"/>
      <c r="DCM52" s="63"/>
      <c r="DCN52" s="63"/>
      <c r="DCO52" s="63"/>
      <c r="DCP52" s="63"/>
      <c r="DCQ52" s="63"/>
      <c r="DCR52" s="63"/>
      <c r="DCS52" s="63"/>
      <c r="DCT52" s="63"/>
      <c r="DCU52" s="63"/>
      <c r="DCV52" s="63"/>
      <c r="DCW52" s="63"/>
      <c r="DCX52" s="63"/>
      <c r="DCY52" s="63"/>
      <c r="DCZ52" s="63"/>
      <c r="DDA52" s="63"/>
      <c r="DDB52" s="63"/>
      <c r="DDC52" s="63"/>
      <c r="DDD52" s="63"/>
      <c r="DDE52" s="63"/>
      <c r="DDF52" s="63"/>
      <c r="DDG52" s="63"/>
      <c r="DDH52" s="63"/>
      <c r="DDI52" s="63"/>
      <c r="DDJ52" s="63"/>
      <c r="DDK52" s="63"/>
      <c r="DDL52" s="63"/>
      <c r="DDM52" s="63"/>
      <c r="DDN52" s="63"/>
      <c r="DDO52" s="63"/>
      <c r="DDP52" s="63"/>
      <c r="DDQ52" s="63"/>
      <c r="DDR52" s="63"/>
      <c r="DDS52" s="63"/>
      <c r="DDT52" s="63"/>
      <c r="DDU52" s="63"/>
      <c r="DDV52" s="63"/>
      <c r="DDW52" s="63"/>
      <c r="DDX52" s="63"/>
      <c r="DDY52" s="63"/>
      <c r="DDZ52" s="63"/>
      <c r="DEA52" s="63"/>
      <c r="DEB52" s="63"/>
      <c r="DEC52" s="63"/>
      <c r="DED52" s="63"/>
      <c r="DEE52" s="63"/>
      <c r="DEF52" s="63"/>
      <c r="DEG52" s="63"/>
      <c r="DEH52" s="63"/>
      <c r="DEI52" s="63"/>
      <c r="DEJ52" s="63"/>
      <c r="DEK52" s="63"/>
      <c r="DEL52" s="63"/>
      <c r="DEM52" s="63"/>
      <c r="DEN52" s="63"/>
      <c r="DEO52" s="63"/>
      <c r="DEP52" s="63"/>
      <c r="DEQ52" s="63"/>
      <c r="DER52" s="63"/>
      <c r="DES52" s="63"/>
      <c r="DET52" s="63"/>
      <c r="DEU52" s="63"/>
      <c r="DEV52" s="63"/>
      <c r="DEW52" s="63"/>
      <c r="DEX52" s="63"/>
      <c r="DEY52" s="63"/>
      <c r="DEZ52" s="63"/>
      <c r="DFA52" s="63"/>
      <c r="DFB52" s="63"/>
      <c r="DFC52" s="63"/>
      <c r="DFD52" s="63"/>
      <c r="DFE52" s="63"/>
      <c r="DFF52" s="63"/>
      <c r="DFG52" s="63"/>
      <c r="DFH52" s="63"/>
      <c r="DFI52" s="63"/>
      <c r="DFJ52" s="63"/>
      <c r="DFK52" s="63"/>
      <c r="DFL52" s="63"/>
      <c r="DFM52" s="63"/>
      <c r="DFN52" s="63"/>
      <c r="DFO52" s="63"/>
      <c r="DFP52" s="63"/>
      <c r="DFQ52" s="63"/>
      <c r="DFR52" s="63"/>
      <c r="DFS52" s="63"/>
      <c r="DFT52" s="63"/>
      <c r="DFU52" s="63"/>
      <c r="DFV52" s="63"/>
      <c r="DFW52" s="63"/>
      <c r="DFX52" s="63"/>
      <c r="DFY52" s="63"/>
      <c r="DFZ52" s="63"/>
      <c r="DGA52" s="63"/>
      <c r="DGB52" s="63"/>
      <c r="DGC52" s="63"/>
      <c r="DGD52" s="63"/>
      <c r="DGE52" s="63"/>
      <c r="DGF52" s="63"/>
      <c r="DGG52" s="63"/>
      <c r="DGH52" s="63"/>
      <c r="DGI52" s="63"/>
      <c r="DGJ52" s="63"/>
      <c r="DGK52" s="63"/>
      <c r="DGL52" s="63"/>
      <c r="DGM52" s="63"/>
      <c r="DGN52" s="63"/>
      <c r="DGO52" s="63"/>
      <c r="DGP52" s="63"/>
      <c r="DGQ52" s="63"/>
      <c r="DGR52" s="63"/>
      <c r="DGS52" s="63"/>
      <c r="DGT52" s="63"/>
      <c r="DGU52" s="63"/>
      <c r="DGV52" s="63"/>
      <c r="DGW52" s="63"/>
      <c r="DGX52" s="63"/>
      <c r="DGY52" s="63"/>
      <c r="DGZ52" s="63"/>
      <c r="DHA52" s="63"/>
      <c r="DHB52" s="63"/>
      <c r="DHC52" s="63"/>
      <c r="DHD52" s="63"/>
      <c r="DHE52" s="63"/>
      <c r="DHF52" s="63"/>
      <c r="DHG52" s="63"/>
      <c r="DHH52" s="63"/>
      <c r="DHI52" s="63"/>
      <c r="DHJ52" s="63"/>
      <c r="DHK52" s="63"/>
      <c r="DHL52" s="63"/>
      <c r="DHM52" s="63"/>
      <c r="DHN52" s="63"/>
      <c r="DHO52" s="63"/>
      <c r="DHP52" s="63"/>
      <c r="DHQ52" s="63"/>
      <c r="DHR52" s="63"/>
      <c r="DHS52" s="63"/>
      <c r="DHT52" s="63"/>
      <c r="DHU52" s="63"/>
      <c r="DHV52" s="63"/>
      <c r="DHW52" s="63"/>
      <c r="DHX52" s="63"/>
      <c r="DHY52" s="63"/>
      <c r="DHZ52" s="63"/>
      <c r="DIA52" s="63"/>
      <c r="DIB52" s="63"/>
      <c r="DIC52" s="63"/>
      <c r="DID52" s="63"/>
      <c r="DIE52" s="63"/>
      <c r="DIF52" s="63"/>
      <c r="DIG52" s="63"/>
      <c r="DIH52" s="63"/>
      <c r="DII52" s="63"/>
      <c r="DIJ52" s="63"/>
      <c r="DIK52" s="63"/>
      <c r="DIL52" s="63"/>
      <c r="DIM52" s="63"/>
      <c r="DIN52" s="63"/>
      <c r="DIO52" s="63"/>
      <c r="DIP52" s="63"/>
      <c r="DIQ52" s="63"/>
      <c r="DIR52" s="63"/>
      <c r="DIS52" s="63"/>
      <c r="DIT52" s="63"/>
      <c r="DIU52" s="63"/>
      <c r="DIV52" s="63"/>
      <c r="DIW52" s="63"/>
      <c r="DIX52" s="63"/>
      <c r="DIY52" s="63"/>
      <c r="DIZ52" s="63"/>
      <c r="DJA52" s="63"/>
      <c r="DJB52" s="63"/>
      <c r="DJC52" s="63"/>
      <c r="DJD52" s="63"/>
      <c r="DJE52" s="63"/>
      <c r="DJF52" s="63"/>
      <c r="DJG52" s="63"/>
      <c r="DJH52" s="63"/>
      <c r="DJI52" s="63"/>
      <c r="DJJ52" s="63"/>
      <c r="DJK52" s="63"/>
      <c r="DJL52" s="63"/>
      <c r="DJM52" s="63"/>
      <c r="DJN52" s="63"/>
      <c r="DJO52" s="63"/>
      <c r="DJP52" s="63"/>
      <c r="DJQ52" s="63"/>
      <c r="DJR52" s="63"/>
      <c r="DJS52" s="63"/>
      <c r="DJT52" s="63"/>
      <c r="DJU52" s="63"/>
      <c r="DJV52" s="63"/>
      <c r="DJW52" s="63"/>
      <c r="DJX52" s="63"/>
      <c r="DJY52" s="63"/>
      <c r="DJZ52" s="63"/>
      <c r="DKA52" s="63"/>
      <c r="DKB52" s="63"/>
      <c r="DKC52" s="63"/>
      <c r="DKD52" s="63"/>
      <c r="DKE52" s="63"/>
      <c r="DKF52" s="63"/>
      <c r="DKG52" s="63"/>
      <c r="DKH52" s="63"/>
      <c r="DKI52" s="63"/>
      <c r="DKJ52" s="63"/>
      <c r="DKK52" s="63"/>
      <c r="DKL52" s="63"/>
      <c r="DKM52" s="63"/>
      <c r="DKN52" s="63"/>
      <c r="DKO52" s="63"/>
      <c r="DKP52" s="63"/>
      <c r="DKQ52" s="63"/>
      <c r="DKR52" s="63"/>
      <c r="DKS52" s="63"/>
      <c r="DKT52" s="63"/>
      <c r="DKU52" s="63"/>
      <c r="DKV52" s="63"/>
      <c r="DKW52" s="63"/>
      <c r="DKX52" s="63"/>
      <c r="DKY52" s="63"/>
      <c r="DKZ52" s="63"/>
      <c r="DLA52" s="63"/>
      <c r="DLB52" s="63"/>
      <c r="DLC52" s="63"/>
      <c r="DLD52" s="63"/>
      <c r="DLE52" s="63"/>
      <c r="DLF52" s="63"/>
      <c r="DLG52" s="63"/>
      <c r="DLH52" s="63"/>
      <c r="DLI52" s="63"/>
      <c r="DLJ52" s="63"/>
      <c r="DLK52" s="63"/>
      <c r="DLL52" s="63"/>
      <c r="DLM52" s="63"/>
      <c r="DLN52" s="63"/>
      <c r="DLO52" s="63"/>
      <c r="DLP52" s="63"/>
      <c r="DLQ52" s="63"/>
      <c r="DLR52" s="63"/>
      <c r="DLS52" s="63"/>
      <c r="DLT52" s="63"/>
      <c r="DLU52" s="63"/>
      <c r="DLV52" s="63"/>
      <c r="DLW52" s="63"/>
      <c r="DLX52" s="63"/>
      <c r="DLY52" s="63"/>
      <c r="DLZ52" s="63"/>
      <c r="DMA52" s="63"/>
      <c r="DMB52" s="63"/>
      <c r="DMC52" s="63"/>
      <c r="DMD52" s="63"/>
      <c r="DME52" s="63"/>
      <c r="DMF52" s="63"/>
      <c r="DMG52" s="63"/>
      <c r="DMH52" s="63"/>
      <c r="DMI52" s="63"/>
      <c r="DMJ52" s="63"/>
      <c r="DMK52" s="63"/>
      <c r="DML52" s="63"/>
      <c r="DMM52" s="63"/>
      <c r="DMN52" s="63"/>
      <c r="DMO52" s="63"/>
      <c r="DMP52" s="63"/>
      <c r="DMQ52" s="63"/>
      <c r="DMR52" s="63"/>
      <c r="DMS52" s="63"/>
      <c r="DMT52" s="63"/>
      <c r="DMU52" s="63"/>
      <c r="DMV52" s="63"/>
      <c r="DMW52" s="63"/>
      <c r="DMX52" s="63"/>
      <c r="DMY52" s="63"/>
      <c r="DMZ52" s="63"/>
      <c r="DNA52" s="63"/>
      <c r="DNB52" s="63"/>
      <c r="DNC52" s="63"/>
      <c r="DND52" s="63"/>
      <c r="DNE52" s="63"/>
      <c r="DNF52" s="63"/>
      <c r="DNG52" s="63"/>
      <c r="DNH52" s="63"/>
      <c r="DNI52" s="63"/>
      <c r="DNJ52" s="63"/>
      <c r="DNK52" s="63"/>
      <c r="DNL52" s="63"/>
      <c r="DNM52" s="63"/>
      <c r="DNN52" s="63"/>
      <c r="DNO52" s="63"/>
      <c r="DNP52" s="63"/>
      <c r="DNQ52" s="63"/>
      <c r="DNR52" s="63"/>
      <c r="DNS52" s="63"/>
      <c r="DNT52" s="63"/>
      <c r="DNU52" s="63"/>
      <c r="DNV52" s="63"/>
      <c r="DNW52" s="63"/>
      <c r="DNX52" s="63"/>
      <c r="DNY52" s="63"/>
      <c r="DNZ52" s="63"/>
      <c r="DOA52" s="63"/>
      <c r="DOB52" s="63"/>
      <c r="DOC52" s="63"/>
      <c r="DOD52" s="63"/>
      <c r="DOE52" s="63"/>
      <c r="DOF52" s="63"/>
      <c r="DOG52" s="63"/>
      <c r="DOH52" s="63"/>
      <c r="DOI52" s="63"/>
      <c r="DOJ52" s="63"/>
      <c r="DOK52" s="63"/>
      <c r="DOL52" s="63"/>
      <c r="DOM52" s="63"/>
      <c r="DON52" s="63"/>
      <c r="DOO52" s="63"/>
      <c r="DOP52" s="63"/>
      <c r="DOQ52" s="63"/>
      <c r="DOR52" s="63"/>
      <c r="DOS52" s="63"/>
      <c r="DOT52" s="63"/>
      <c r="DOU52" s="63"/>
      <c r="DOV52" s="63"/>
      <c r="DOW52" s="63"/>
      <c r="DOX52" s="63"/>
      <c r="DOY52" s="63"/>
      <c r="DOZ52" s="63"/>
      <c r="DPA52" s="63"/>
      <c r="DPB52" s="63"/>
      <c r="DPC52" s="63"/>
      <c r="DPD52" s="63"/>
      <c r="DPE52" s="63"/>
      <c r="DPF52" s="63"/>
      <c r="DPG52" s="63"/>
      <c r="DPH52" s="63"/>
      <c r="DPI52" s="63"/>
      <c r="DPJ52" s="63"/>
      <c r="DPK52" s="63"/>
      <c r="DPL52" s="63"/>
      <c r="DPM52" s="63"/>
      <c r="DPN52" s="63"/>
      <c r="DPO52" s="63"/>
      <c r="DPP52" s="63"/>
      <c r="DPQ52" s="63"/>
      <c r="DPR52" s="63"/>
      <c r="DPS52" s="63"/>
      <c r="DPT52" s="63"/>
      <c r="DPU52" s="63"/>
      <c r="DPV52" s="63"/>
      <c r="DPW52" s="63"/>
      <c r="DPX52" s="63"/>
      <c r="DPY52" s="63"/>
      <c r="DPZ52" s="63"/>
      <c r="DQA52" s="63"/>
      <c r="DQB52" s="63"/>
      <c r="DQC52" s="63"/>
      <c r="DQD52" s="63"/>
      <c r="DQE52" s="63"/>
      <c r="DQF52" s="63"/>
      <c r="DQG52" s="63"/>
      <c r="DQH52" s="63"/>
      <c r="DQI52" s="63"/>
      <c r="DQJ52" s="63"/>
      <c r="DQK52" s="63"/>
      <c r="DQL52" s="63"/>
      <c r="DQM52" s="63"/>
      <c r="DQN52" s="63"/>
      <c r="DQO52" s="63"/>
      <c r="DQP52" s="63"/>
      <c r="DQQ52" s="63"/>
      <c r="DQR52" s="63"/>
      <c r="DQS52" s="63"/>
      <c r="DQT52" s="63"/>
      <c r="DQU52" s="63"/>
      <c r="DQV52" s="63"/>
      <c r="DQW52" s="63"/>
      <c r="DQX52" s="63"/>
      <c r="DQY52" s="63"/>
      <c r="DQZ52" s="63"/>
      <c r="DRA52" s="63"/>
      <c r="DRB52" s="63"/>
      <c r="DRC52" s="63"/>
      <c r="DRD52" s="63"/>
      <c r="DRE52" s="63"/>
      <c r="DRF52" s="63"/>
      <c r="DRG52" s="63"/>
      <c r="DRH52" s="63"/>
      <c r="DRI52" s="63"/>
      <c r="DRJ52" s="63"/>
      <c r="DRK52" s="63"/>
      <c r="DRL52" s="63"/>
      <c r="DRM52" s="63"/>
      <c r="DRN52" s="63"/>
      <c r="DRO52" s="63"/>
      <c r="DRP52" s="63"/>
      <c r="DRQ52" s="63"/>
      <c r="DRR52" s="63"/>
      <c r="DRS52" s="63"/>
      <c r="DRT52" s="63"/>
      <c r="DRU52" s="63"/>
      <c r="DRV52" s="63"/>
      <c r="DRW52" s="63"/>
      <c r="DRX52" s="63"/>
      <c r="DRY52" s="63"/>
      <c r="DRZ52" s="63"/>
      <c r="DSA52" s="63"/>
      <c r="DSB52" s="63"/>
      <c r="DSC52" s="63"/>
      <c r="DSD52" s="63"/>
      <c r="DSE52" s="63"/>
      <c r="DSF52" s="63"/>
      <c r="DSG52" s="63"/>
      <c r="DSH52" s="63"/>
      <c r="DSI52" s="63"/>
      <c r="DSJ52" s="63"/>
      <c r="DSK52" s="63"/>
      <c r="DSL52" s="63"/>
      <c r="DSM52" s="63"/>
      <c r="DSN52" s="63"/>
      <c r="DSO52" s="63"/>
      <c r="DSP52" s="63"/>
      <c r="DSQ52" s="63"/>
      <c r="DSR52" s="63"/>
      <c r="DSS52" s="63"/>
      <c r="DST52" s="63"/>
      <c r="DSU52" s="63"/>
      <c r="DSV52" s="63"/>
      <c r="DSW52" s="63"/>
      <c r="DSX52" s="63"/>
      <c r="DSY52" s="63"/>
      <c r="DSZ52" s="63"/>
      <c r="DTA52" s="63"/>
      <c r="DTB52" s="63"/>
      <c r="DTC52" s="63"/>
      <c r="DTD52" s="63"/>
      <c r="DTE52" s="63"/>
      <c r="DTF52" s="63"/>
      <c r="DTG52" s="63"/>
      <c r="DTH52" s="63"/>
      <c r="DTI52" s="63"/>
      <c r="DTJ52" s="63"/>
      <c r="DTK52" s="63"/>
      <c r="DTL52" s="63"/>
      <c r="DTM52" s="63"/>
      <c r="DTN52" s="63"/>
      <c r="DTO52" s="63"/>
      <c r="DTP52" s="63"/>
      <c r="DTQ52" s="63"/>
      <c r="DTR52" s="63"/>
      <c r="DTS52" s="63"/>
      <c r="DTT52" s="63"/>
      <c r="DTU52" s="63"/>
      <c r="DTV52" s="63"/>
      <c r="DTW52" s="63"/>
      <c r="DTX52" s="63"/>
      <c r="DTY52" s="63"/>
      <c r="DTZ52" s="63"/>
      <c r="DUA52" s="63"/>
      <c r="DUB52" s="63"/>
      <c r="DUC52" s="63"/>
      <c r="DUD52" s="63"/>
      <c r="DUE52" s="63"/>
      <c r="DUF52" s="63"/>
      <c r="DUG52" s="63"/>
      <c r="DUH52" s="63"/>
      <c r="DUI52" s="63"/>
      <c r="DUJ52" s="63"/>
      <c r="DUK52" s="63"/>
      <c r="DUL52" s="63"/>
      <c r="DUM52" s="63"/>
      <c r="DUN52" s="63"/>
      <c r="DUO52" s="63"/>
      <c r="DUP52" s="63"/>
      <c r="DUQ52" s="63"/>
      <c r="DUR52" s="63"/>
      <c r="DUS52" s="63"/>
      <c r="DUT52" s="63"/>
      <c r="DUU52" s="63"/>
      <c r="DUV52" s="63"/>
      <c r="DUW52" s="63"/>
      <c r="DUX52" s="63"/>
      <c r="DUY52" s="63"/>
      <c r="DUZ52" s="63"/>
      <c r="DVA52" s="63"/>
      <c r="DVB52" s="63"/>
      <c r="DVC52" s="63"/>
      <c r="DVD52" s="63"/>
      <c r="DVE52" s="63"/>
      <c r="DVF52" s="63"/>
      <c r="DVG52" s="63"/>
      <c r="DVH52" s="63"/>
      <c r="DVI52" s="63"/>
      <c r="DVJ52" s="63"/>
      <c r="DVK52" s="63"/>
      <c r="DVL52" s="63"/>
      <c r="DVM52" s="63"/>
      <c r="DVN52" s="63"/>
      <c r="DVO52" s="63"/>
      <c r="DVP52" s="63"/>
      <c r="DVQ52" s="63"/>
      <c r="DVR52" s="63"/>
      <c r="DVS52" s="63"/>
      <c r="DVT52" s="63"/>
      <c r="DVU52" s="63"/>
      <c r="DVV52" s="63"/>
      <c r="DVW52" s="63"/>
      <c r="DVX52" s="63"/>
      <c r="DVY52" s="63"/>
      <c r="DVZ52" s="63"/>
      <c r="DWA52" s="63"/>
      <c r="DWB52" s="63"/>
      <c r="DWC52" s="63"/>
      <c r="DWD52" s="63"/>
      <c r="DWE52" s="63"/>
      <c r="DWF52" s="63"/>
      <c r="DWG52" s="63"/>
      <c r="DWH52" s="63"/>
      <c r="DWI52" s="63"/>
      <c r="DWJ52" s="63"/>
      <c r="DWK52" s="63"/>
      <c r="DWL52" s="63"/>
      <c r="DWM52" s="63"/>
      <c r="DWN52" s="63"/>
      <c r="DWO52" s="63"/>
      <c r="DWP52" s="63"/>
      <c r="DWQ52" s="63"/>
      <c r="DWR52" s="63"/>
      <c r="DWS52" s="63"/>
      <c r="DWT52" s="63"/>
      <c r="DWU52" s="63"/>
      <c r="DWV52" s="63"/>
      <c r="DWW52" s="63"/>
      <c r="DWX52" s="63"/>
      <c r="DWY52" s="63"/>
      <c r="DWZ52" s="63"/>
      <c r="DXA52" s="63"/>
      <c r="DXB52" s="63"/>
      <c r="DXC52" s="63"/>
      <c r="DXD52" s="63"/>
      <c r="DXE52" s="63"/>
      <c r="DXF52" s="63"/>
      <c r="DXG52" s="63"/>
      <c r="DXH52" s="63"/>
      <c r="DXI52" s="63"/>
      <c r="DXJ52" s="63"/>
      <c r="DXK52" s="63"/>
      <c r="DXL52" s="63"/>
      <c r="DXM52" s="63"/>
      <c r="DXN52" s="63"/>
      <c r="DXO52" s="63"/>
      <c r="DXP52" s="63"/>
      <c r="DXQ52" s="63"/>
      <c r="DXR52" s="63"/>
      <c r="DXS52" s="63"/>
      <c r="DXT52" s="63"/>
      <c r="DXU52" s="63"/>
      <c r="DXV52" s="63"/>
      <c r="DXW52" s="63"/>
      <c r="DXX52" s="63"/>
      <c r="DXY52" s="63"/>
      <c r="DXZ52" s="63"/>
      <c r="DYA52" s="63"/>
      <c r="DYB52" s="63"/>
      <c r="DYC52" s="63"/>
      <c r="DYD52" s="63"/>
      <c r="DYE52" s="63"/>
      <c r="DYF52" s="63"/>
      <c r="DYG52" s="63"/>
      <c r="DYH52" s="63"/>
      <c r="DYI52" s="63"/>
      <c r="DYJ52" s="63"/>
      <c r="DYK52" s="63"/>
      <c r="DYL52" s="63"/>
      <c r="DYM52" s="63"/>
      <c r="DYN52" s="63"/>
      <c r="DYO52" s="63"/>
      <c r="DYP52" s="63"/>
      <c r="DYQ52" s="63"/>
      <c r="DYR52" s="63"/>
      <c r="DYS52" s="63"/>
      <c r="DYT52" s="63"/>
      <c r="DYU52" s="63"/>
      <c r="DYV52" s="63"/>
      <c r="DYW52" s="63"/>
      <c r="DYX52" s="63"/>
      <c r="DYY52" s="63"/>
      <c r="DYZ52" s="63"/>
      <c r="DZA52" s="63"/>
      <c r="DZB52" s="63"/>
      <c r="DZC52" s="63"/>
      <c r="DZD52" s="63"/>
      <c r="DZE52" s="63"/>
      <c r="DZF52" s="63"/>
      <c r="DZG52" s="63"/>
      <c r="DZH52" s="63"/>
      <c r="DZI52" s="63"/>
      <c r="DZJ52" s="63"/>
      <c r="DZK52" s="63"/>
      <c r="DZL52" s="63"/>
      <c r="DZM52" s="63"/>
      <c r="DZN52" s="63"/>
      <c r="DZO52" s="63"/>
      <c r="DZP52" s="63"/>
      <c r="DZQ52" s="63"/>
      <c r="DZR52" s="63"/>
      <c r="DZS52" s="63"/>
      <c r="DZT52" s="63"/>
      <c r="DZU52" s="63"/>
      <c r="DZV52" s="63"/>
      <c r="DZW52" s="63"/>
      <c r="DZX52" s="63"/>
      <c r="DZY52" s="63"/>
      <c r="DZZ52" s="63"/>
      <c r="EAA52" s="63"/>
      <c r="EAB52" s="63"/>
      <c r="EAC52" s="63"/>
      <c r="EAD52" s="63"/>
      <c r="EAE52" s="63"/>
      <c r="EAF52" s="63"/>
      <c r="EAG52" s="63"/>
      <c r="EAH52" s="63"/>
      <c r="EAI52" s="63"/>
      <c r="EAJ52" s="63"/>
      <c r="EAK52" s="63"/>
      <c r="EAL52" s="63"/>
      <c r="EAM52" s="63"/>
      <c r="EAN52" s="63"/>
      <c r="EAO52" s="63"/>
      <c r="EAP52" s="63"/>
      <c r="EAQ52" s="63"/>
      <c r="EAR52" s="63"/>
      <c r="EAS52" s="63"/>
      <c r="EAT52" s="63"/>
      <c r="EAU52" s="63"/>
      <c r="EAV52" s="63"/>
      <c r="EAW52" s="63"/>
      <c r="EAX52" s="63"/>
      <c r="EAY52" s="63"/>
      <c r="EAZ52" s="63"/>
      <c r="EBA52" s="63"/>
      <c r="EBB52" s="63"/>
      <c r="EBC52" s="63"/>
      <c r="EBD52" s="63"/>
      <c r="EBE52" s="63"/>
      <c r="EBF52" s="63"/>
      <c r="EBG52" s="63"/>
      <c r="EBH52" s="63"/>
      <c r="EBI52" s="63"/>
      <c r="EBJ52" s="63"/>
      <c r="EBK52" s="63"/>
      <c r="EBL52" s="63"/>
      <c r="EBM52" s="63"/>
      <c r="EBN52" s="63"/>
      <c r="EBO52" s="63"/>
      <c r="EBP52" s="63"/>
      <c r="EBQ52" s="63"/>
      <c r="EBR52" s="63"/>
      <c r="EBS52" s="63"/>
      <c r="EBT52" s="63"/>
      <c r="EBU52" s="63"/>
      <c r="EBV52" s="63"/>
      <c r="EBW52" s="63"/>
      <c r="EBX52" s="63"/>
      <c r="EBY52" s="63"/>
      <c r="EBZ52" s="63"/>
      <c r="ECA52" s="63"/>
      <c r="ECB52" s="63"/>
      <c r="ECC52" s="63"/>
      <c r="ECD52" s="63"/>
      <c r="ECE52" s="63"/>
      <c r="ECF52" s="63"/>
      <c r="ECG52" s="63"/>
      <c r="ECH52" s="63"/>
      <c r="ECI52" s="63"/>
      <c r="ECJ52" s="63"/>
      <c r="ECK52" s="63"/>
      <c r="ECL52" s="63"/>
      <c r="ECM52" s="63"/>
      <c r="ECN52" s="63"/>
      <c r="ECO52" s="63"/>
      <c r="ECP52" s="63"/>
      <c r="ECQ52" s="63"/>
      <c r="ECR52" s="63"/>
      <c r="ECS52" s="63"/>
      <c r="ECT52" s="63"/>
      <c r="ECU52" s="63"/>
      <c r="ECV52" s="63"/>
      <c r="ECW52" s="63"/>
      <c r="ECX52" s="63"/>
      <c r="ECY52" s="63"/>
      <c r="ECZ52" s="63"/>
      <c r="EDA52" s="63"/>
      <c r="EDB52" s="63"/>
      <c r="EDC52" s="63"/>
      <c r="EDD52" s="63"/>
      <c r="EDE52" s="63"/>
      <c r="EDF52" s="63"/>
      <c r="EDG52" s="63"/>
      <c r="EDH52" s="63"/>
      <c r="EDI52" s="63"/>
      <c r="EDJ52" s="63"/>
      <c r="EDK52" s="63"/>
      <c r="EDL52" s="63"/>
      <c r="EDM52" s="63"/>
      <c r="EDN52" s="63"/>
      <c r="EDO52" s="63"/>
      <c r="EDP52" s="63"/>
      <c r="EDQ52" s="63"/>
      <c r="EDR52" s="63"/>
      <c r="EDS52" s="63"/>
      <c r="EDT52" s="63"/>
      <c r="EDU52" s="63"/>
      <c r="EDV52" s="63"/>
      <c r="EDW52" s="63"/>
      <c r="EDX52" s="63"/>
      <c r="EDY52" s="63"/>
      <c r="EDZ52" s="63"/>
      <c r="EEA52" s="63"/>
      <c r="EEB52" s="63"/>
      <c r="EEC52" s="63"/>
      <c r="EED52" s="63"/>
      <c r="EEE52" s="63"/>
      <c r="EEF52" s="63"/>
      <c r="EEG52" s="63"/>
      <c r="EEH52" s="63"/>
      <c r="EEI52" s="63"/>
      <c r="EEJ52" s="63"/>
      <c r="EEK52" s="63"/>
      <c r="EEL52" s="63"/>
      <c r="EEM52" s="63"/>
      <c r="EEN52" s="63"/>
      <c r="EEO52" s="63"/>
      <c r="EEP52" s="63"/>
      <c r="EEQ52" s="63"/>
      <c r="EER52" s="63"/>
      <c r="EES52" s="63"/>
      <c r="EET52" s="63"/>
      <c r="EEU52" s="63"/>
      <c r="EEV52" s="63"/>
      <c r="EEW52" s="63"/>
      <c r="EEX52" s="63"/>
      <c r="EEY52" s="63"/>
      <c r="EEZ52" s="63"/>
      <c r="EFA52" s="63"/>
      <c r="EFB52" s="63"/>
      <c r="EFC52" s="63"/>
      <c r="EFD52" s="63"/>
      <c r="EFE52" s="63"/>
      <c r="EFF52" s="63"/>
      <c r="EFG52" s="63"/>
      <c r="EFH52" s="63"/>
      <c r="EFI52" s="63"/>
      <c r="EFJ52" s="63"/>
      <c r="EFK52" s="63"/>
      <c r="EFL52" s="63"/>
      <c r="EFM52" s="63"/>
      <c r="EFN52" s="63"/>
      <c r="EFO52" s="63"/>
      <c r="EFP52" s="63"/>
      <c r="EFQ52" s="63"/>
      <c r="EFR52" s="63"/>
      <c r="EFS52" s="63"/>
      <c r="EFT52" s="63"/>
      <c r="EFU52" s="63"/>
      <c r="EFV52" s="63"/>
      <c r="EFW52" s="63"/>
      <c r="EFX52" s="63"/>
      <c r="EFY52" s="63"/>
      <c r="EFZ52" s="63"/>
      <c r="EGA52" s="63"/>
      <c r="EGB52" s="63"/>
      <c r="EGC52" s="63"/>
      <c r="EGD52" s="63"/>
      <c r="EGE52" s="63"/>
      <c r="EGF52" s="63"/>
      <c r="EGG52" s="63"/>
      <c r="EGH52" s="63"/>
      <c r="EGI52" s="63"/>
      <c r="EGJ52" s="63"/>
      <c r="EGK52" s="63"/>
      <c r="EGL52" s="63"/>
      <c r="EGM52" s="63"/>
      <c r="EGN52" s="63"/>
      <c r="EGO52" s="63"/>
      <c r="EGP52" s="63"/>
      <c r="EGQ52" s="63"/>
      <c r="EGR52" s="63"/>
      <c r="EGS52" s="63"/>
      <c r="EGT52" s="63"/>
      <c r="EGU52" s="63"/>
      <c r="EGV52" s="63"/>
      <c r="EGW52" s="63"/>
      <c r="EGX52" s="63"/>
      <c r="EGY52" s="63"/>
      <c r="EGZ52" s="63"/>
      <c r="EHA52" s="63"/>
      <c r="EHB52" s="63"/>
      <c r="EHC52" s="63"/>
      <c r="EHD52" s="63"/>
      <c r="EHE52" s="63"/>
      <c r="EHF52" s="63"/>
      <c r="EHG52" s="63"/>
      <c r="EHH52" s="63"/>
      <c r="EHI52" s="63"/>
      <c r="EHJ52" s="63"/>
      <c r="EHK52" s="63"/>
      <c r="EHL52" s="63"/>
      <c r="EHM52" s="63"/>
      <c r="EHN52" s="63"/>
      <c r="EHO52" s="63"/>
      <c r="EHP52" s="63"/>
      <c r="EHQ52" s="63"/>
      <c r="EHR52" s="63"/>
      <c r="EHS52" s="63"/>
      <c r="EHT52" s="63"/>
      <c r="EHU52" s="63"/>
      <c r="EHV52" s="63"/>
      <c r="EHW52" s="63"/>
      <c r="EHX52" s="63"/>
      <c r="EHY52" s="63"/>
      <c r="EHZ52" s="63"/>
      <c r="EIA52" s="63"/>
      <c r="EIB52" s="63"/>
      <c r="EIC52" s="63"/>
      <c r="EID52" s="63"/>
      <c r="EIE52" s="63"/>
      <c r="EIF52" s="63"/>
      <c r="EIG52" s="63"/>
      <c r="EIH52" s="63"/>
      <c r="EII52" s="63"/>
      <c r="EIJ52" s="63"/>
      <c r="EIK52" s="63"/>
      <c r="EIL52" s="63"/>
      <c r="EIM52" s="63"/>
      <c r="EIN52" s="63"/>
      <c r="EIO52" s="63"/>
      <c r="EIP52" s="63"/>
      <c r="EIQ52" s="63"/>
      <c r="EIR52" s="63"/>
      <c r="EIS52" s="63"/>
      <c r="EIT52" s="63"/>
      <c r="EIU52" s="63"/>
      <c r="EIV52" s="63"/>
      <c r="EIW52" s="63"/>
      <c r="EIX52" s="63"/>
      <c r="EIY52" s="63"/>
      <c r="EIZ52" s="63"/>
      <c r="EJA52" s="63"/>
      <c r="EJB52" s="63"/>
      <c r="EJC52" s="63"/>
      <c r="EJD52" s="63"/>
      <c r="EJE52" s="63"/>
      <c r="EJF52" s="63"/>
      <c r="EJG52" s="63"/>
      <c r="EJH52" s="63"/>
      <c r="EJI52" s="63"/>
      <c r="EJJ52" s="63"/>
      <c r="EJK52" s="63"/>
      <c r="EJL52" s="63"/>
      <c r="EJM52" s="63"/>
      <c r="EJN52" s="63"/>
      <c r="EJO52" s="63"/>
      <c r="EJP52" s="63"/>
      <c r="EJQ52" s="63"/>
      <c r="EJR52" s="63"/>
      <c r="EJS52" s="63"/>
      <c r="EJT52" s="63"/>
      <c r="EJU52" s="63"/>
      <c r="EJV52" s="63"/>
      <c r="EJW52" s="63"/>
      <c r="EJX52" s="63"/>
      <c r="EJY52" s="63"/>
      <c r="EJZ52" s="63"/>
      <c r="EKA52" s="63"/>
      <c r="EKB52" s="63"/>
      <c r="EKC52" s="63"/>
      <c r="EKD52" s="63"/>
      <c r="EKE52" s="63"/>
      <c r="EKF52" s="63"/>
      <c r="EKG52" s="63"/>
      <c r="EKH52" s="63"/>
      <c r="EKI52" s="63"/>
      <c r="EKJ52" s="63"/>
      <c r="EKK52" s="63"/>
      <c r="EKL52" s="63"/>
      <c r="EKM52" s="63"/>
      <c r="EKN52" s="63"/>
      <c r="EKO52" s="63"/>
      <c r="EKP52" s="63"/>
      <c r="EKQ52" s="63"/>
      <c r="EKR52" s="63"/>
      <c r="EKS52" s="63"/>
      <c r="EKT52" s="63"/>
      <c r="EKU52" s="63"/>
      <c r="EKV52" s="63"/>
      <c r="EKW52" s="63"/>
      <c r="EKX52" s="63"/>
      <c r="EKY52" s="63"/>
      <c r="EKZ52" s="63"/>
      <c r="ELA52" s="63"/>
      <c r="ELB52" s="63"/>
      <c r="ELC52" s="63"/>
      <c r="ELD52" s="63"/>
      <c r="ELE52" s="63"/>
      <c r="ELF52" s="63"/>
      <c r="ELG52" s="63"/>
      <c r="ELH52" s="63"/>
      <c r="ELI52" s="63"/>
      <c r="ELJ52" s="63"/>
      <c r="ELK52" s="63"/>
      <c r="ELL52" s="63"/>
      <c r="ELM52" s="63"/>
      <c r="ELN52" s="63"/>
      <c r="ELO52" s="63"/>
      <c r="ELP52" s="63"/>
      <c r="ELQ52" s="63"/>
      <c r="ELR52" s="63"/>
      <c r="ELS52" s="63"/>
      <c r="ELT52" s="63"/>
      <c r="ELU52" s="63"/>
      <c r="ELV52" s="63"/>
      <c r="ELW52" s="63"/>
      <c r="ELX52" s="63"/>
      <c r="ELY52" s="63"/>
      <c r="ELZ52" s="63"/>
      <c r="EMA52" s="63"/>
      <c r="EMB52" s="63"/>
      <c r="EMC52" s="63"/>
      <c r="EMD52" s="63"/>
      <c r="EME52" s="63"/>
      <c r="EMF52" s="63"/>
      <c r="EMG52" s="63"/>
      <c r="EMH52" s="63"/>
      <c r="EMI52" s="63"/>
      <c r="EMJ52" s="63"/>
      <c r="EMK52" s="63"/>
      <c r="EML52" s="63"/>
      <c r="EMM52" s="63"/>
      <c r="EMN52" s="63"/>
      <c r="EMO52" s="63"/>
      <c r="EMP52" s="63"/>
      <c r="EMQ52" s="63"/>
      <c r="EMR52" s="63"/>
      <c r="EMS52" s="63"/>
      <c r="EMT52" s="63"/>
      <c r="EMU52" s="63"/>
      <c r="EMV52" s="63"/>
      <c r="EMW52" s="63"/>
      <c r="EMX52" s="63"/>
      <c r="EMY52" s="63"/>
      <c r="EMZ52" s="63"/>
      <c r="ENA52" s="63"/>
      <c r="ENB52" s="63"/>
      <c r="ENC52" s="63"/>
      <c r="END52" s="63"/>
      <c r="ENE52" s="63"/>
      <c r="ENF52" s="63"/>
      <c r="ENG52" s="63"/>
      <c r="ENH52" s="63"/>
      <c r="ENI52" s="63"/>
      <c r="ENJ52" s="63"/>
      <c r="ENK52" s="63"/>
      <c r="ENL52" s="63"/>
      <c r="ENM52" s="63"/>
      <c r="ENN52" s="63"/>
      <c r="ENO52" s="63"/>
      <c r="ENP52" s="63"/>
      <c r="ENQ52" s="63"/>
      <c r="ENR52" s="63"/>
      <c r="ENS52" s="63"/>
      <c r="ENT52" s="63"/>
      <c r="ENU52" s="63"/>
      <c r="ENV52" s="63"/>
      <c r="ENW52" s="63"/>
      <c r="ENX52" s="63"/>
      <c r="ENY52" s="63"/>
      <c r="ENZ52" s="63"/>
      <c r="EOA52" s="63"/>
      <c r="EOB52" s="63"/>
      <c r="EOC52" s="63"/>
      <c r="EOD52" s="63"/>
      <c r="EOE52" s="63"/>
      <c r="EOF52" s="63"/>
      <c r="EOG52" s="63"/>
      <c r="EOH52" s="63"/>
      <c r="EOI52" s="63"/>
      <c r="EOJ52" s="63"/>
      <c r="EOK52" s="63"/>
      <c r="EOL52" s="63"/>
      <c r="EOM52" s="63"/>
      <c r="EON52" s="63"/>
      <c r="EOO52" s="63"/>
      <c r="EOP52" s="63"/>
      <c r="EOQ52" s="63"/>
      <c r="EOR52" s="63"/>
      <c r="EOS52" s="63"/>
      <c r="EOT52" s="63"/>
      <c r="EOU52" s="63"/>
      <c r="EOV52" s="63"/>
      <c r="EOW52" s="63"/>
      <c r="EOX52" s="63"/>
      <c r="EOY52" s="63"/>
      <c r="EOZ52" s="63"/>
      <c r="EPA52" s="63"/>
      <c r="EPB52" s="63"/>
      <c r="EPC52" s="63"/>
      <c r="EPD52" s="63"/>
      <c r="EPE52" s="63"/>
      <c r="EPF52" s="63"/>
      <c r="EPG52" s="63"/>
      <c r="EPH52" s="63"/>
      <c r="EPI52" s="63"/>
      <c r="EPJ52" s="63"/>
      <c r="EPK52" s="63"/>
      <c r="EPL52" s="63"/>
      <c r="EPM52" s="63"/>
      <c r="EPN52" s="63"/>
      <c r="EPO52" s="63"/>
      <c r="EPP52" s="63"/>
      <c r="EPQ52" s="63"/>
      <c r="EPR52" s="63"/>
      <c r="EPS52" s="63"/>
      <c r="EPT52" s="63"/>
      <c r="EPU52" s="63"/>
      <c r="EPV52" s="63"/>
      <c r="EPW52" s="63"/>
      <c r="EPX52" s="63"/>
      <c r="EPY52" s="63"/>
      <c r="EPZ52" s="63"/>
      <c r="EQA52" s="63"/>
      <c r="EQB52" s="63"/>
      <c r="EQC52" s="63"/>
      <c r="EQD52" s="63"/>
      <c r="EQE52" s="63"/>
      <c r="EQF52" s="63"/>
      <c r="EQG52" s="63"/>
      <c r="EQH52" s="63"/>
      <c r="EQI52" s="63"/>
      <c r="EQJ52" s="63"/>
      <c r="EQK52" s="63"/>
      <c r="EQL52" s="63"/>
      <c r="EQM52" s="63"/>
      <c r="EQN52" s="63"/>
      <c r="EQO52" s="63"/>
      <c r="EQP52" s="63"/>
      <c r="EQQ52" s="63"/>
      <c r="EQR52" s="63"/>
      <c r="EQS52" s="63"/>
      <c r="EQT52" s="63"/>
      <c r="EQU52" s="63"/>
      <c r="EQV52" s="63"/>
      <c r="EQW52" s="63"/>
      <c r="EQX52" s="63"/>
      <c r="EQY52" s="63"/>
      <c r="EQZ52" s="63"/>
      <c r="ERA52" s="63"/>
      <c r="ERB52" s="63"/>
      <c r="ERC52" s="63"/>
      <c r="ERD52" s="63"/>
      <c r="ERE52" s="63"/>
      <c r="ERF52" s="63"/>
      <c r="ERG52" s="63"/>
      <c r="ERH52" s="63"/>
      <c r="ERI52" s="63"/>
      <c r="ERJ52" s="63"/>
      <c r="ERK52" s="63"/>
      <c r="ERL52" s="63"/>
      <c r="ERM52" s="63"/>
      <c r="ERN52" s="63"/>
      <c r="ERO52" s="63"/>
      <c r="ERP52" s="63"/>
      <c r="ERQ52" s="63"/>
      <c r="ERR52" s="63"/>
      <c r="ERS52" s="63"/>
      <c r="ERT52" s="63"/>
      <c r="ERU52" s="63"/>
      <c r="ERV52" s="63"/>
      <c r="ERW52" s="63"/>
      <c r="ERX52" s="63"/>
      <c r="ERY52" s="63"/>
      <c r="ERZ52" s="63"/>
      <c r="ESA52" s="63"/>
      <c r="ESB52" s="63"/>
      <c r="ESC52" s="63"/>
      <c r="ESD52" s="63"/>
      <c r="ESE52" s="63"/>
      <c r="ESF52" s="63"/>
      <c r="ESG52" s="63"/>
      <c r="ESH52" s="63"/>
      <c r="ESI52" s="63"/>
      <c r="ESJ52" s="63"/>
      <c r="ESK52" s="63"/>
      <c r="ESL52" s="63"/>
      <c r="ESM52" s="63"/>
      <c r="ESN52" s="63"/>
      <c r="ESO52" s="63"/>
      <c r="ESP52" s="63"/>
      <c r="ESQ52" s="63"/>
      <c r="ESR52" s="63"/>
      <c r="ESS52" s="63"/>
      <c r="EST52" s="63"/>
      <c r="ESU52" s="63"/>
      <c r="ESV52" s="63"/>
      <c r="ESW52" s="63"/>
      <c r="ESX52" s="63"/>
      <c r="ESY52" s="63"/>
      <c r="ESZ52" s="63"/>
      <c r="ETA52" s="63"/>
      <c r="ETB52" s="63"/>
      <c r="ETC52" s="63"/>
      <c r="ETD52" s="63"/>
      <c r="ETE52" s="63"/>
      <c r="ETF52" s="63"/>
      <c r="ETG52" s="63"/>
      <c r="ETH52" s="63"/>
      <c r="ETI52" s="63"/>
      <c r="ETJ52" s="63"/>
      <c r="ETK52" s="63"/>
      <c r="ETL52" s="63"/>
      <c r="ETM52" s="63"/>
      <c r="ETN52" s="63"/>
      <c r="ETO52" s="63"/>
      <c r="ETP52" s="63"/>
      <c r="ETQ52" s="63"/>
      <c r="ETR52" s="63"/>
      <c r="ETS52" s="63"/>
      <c r="ETT52" s="63"/>
      <c r="ETU52" s="63"/>
      <c r="ETV52" s="63"/>
      <c r="ETW52" s="63"/>
      <c r="ETX52" s="63"/>
      <c r="ETY52" s="63"/>
      <c r="ETZ52" s="63"/>
      <c r="EUA52" s="63"/>
      <c r="EUB52" s="63"/>
      <c r="EUC52" s="63"/>
      <c r="EUD52" s="63"/>
      <c r="EUE52" s="63"/>
      <c r="EUF52" s="63"/>
      <c r="EUG52" s="63"/>
      <c r="EUH52" s="63"/>
      <c r="EUI52" s="63"/>
      <c r="EUJ52" s="63"/>
      <c r="EUK52" s="63"/>
      <c r="EUL52" s="63"/>
      <c r="EUM52" s="63"/>
      <c r="EUN52" s="63"/>
      <c r="EUO52" s="63"/>
      <c r="EUP52" s="63"/>
      <c r="EUQ52" s="63"/>
      <c r="EUR52" s="63"/>
      <c r="EUS52" s="63"/>
      <c r="EUT52" s="63"/>
      <c r="EUU52" s="63"/>
      <c r="EUV52" s="63"/>
      <c r="EUW52" s="63"/>
      <c r="EUX52" s="63"/>
      <c r="EUY52" s="63"/>
      <c r="EUZ52" s="63"/>
      <c r="EVA52" s="63"/>
      <c r="EVB52" s="63"/>
      <c r="EVC52" s="63"/>
      <c r="EVD52" s="63"/>
      <c r="EVE52" s="63"/>
      <c r="EVF52" s="63"/>
      <c r="EVG52" s="63"/>
      <c r="EVH52" s="63"/>
      <c r="EVI52" s="63"/>
      <c r="EVJ52" s="63"/>
      <c r="EVK52" s="63"/>
      <c r="EVL52" s="63"/>
      <c r="EVM52" s="63"/>
      <c r="EVN52" s="63"/>
      <c r="EVO52" s="63"/>
      <c r="EVP52" s="63"/>
      <c r="EVQ52" s="63"/>
      <c r="EVR52" s="63"/>
      <c r="EVS52" s="63"/>
      <c r="EVT52" s="63"/>
      <c r="EVU52" s="63"/>
      <c r="EVV52" s="63"/>
      <c r="EVW52" s="63"/>
      <c r="EVX52" s="63"/>
      <c r="EVY52" s="63"/>
      <c r="EVZ52" s="63"/>
      <c r="EWA52" s="63"/>
      <c r="EWB52" s="63"/>
      <c r="EWC52" s="63"/>
      <c r="EWD52" s="63"/>
      <c r="EWE52" s="63"/>
      <c r="EWF52" s="63"/>
      <c r="EWG52" s="63"/>
      <c r="EWH52" s="63"/>
      <c r="EWI52" s="63"/>
      <c r="EWJ52" s="63"/>
      <c r="EWK52" s="63"/>
      <c r="EWL52" s="63"/>
      <c r="EWM52" s="63"/>
      <c r="EWN52" s="63"/>
      <c r="EWO52" s="63"/>
      <c r="EWP52" s="63"/>
      <c r="EWQ52" s="63"/>
      <c r="EWR52" s="63"/>
      <c r="EWS52" s="63"/>
      <c r="EWT52" s="63"/>
      <c r="EWU52" s="63"/>
      <c r="EWV52" s="63"/>
      <c r="EWW52" s="63"/>
      <c r="EWX52" s="63"/>
      <c r="EWY52" s="63"/>
      <c r="EWZ52" s="63"/>
      <c r="EXA52" s="63"/>
      <c r="EXB52" s="63"/>
      <c r="EXC52" s="63"/>
      <c r="EXD52" s="63"/>
      <c r="EXE52" s="63"/>
      <c r="EXF52" s="63"/>
      <c r="EXG52" s="63"/>
      <c r="EXH52" s="63"/>
      <c r="EXI52" s="63"/>
      <c r="EXJ52" s="63"/>
      <c r="EXK52" s="63"/>
      <c r="EXL52" s="63"/>
      <c r="EXM52" s="63"/>
      <c r="EXN52" s="63"/>
      <c r="EXO52" s="63"/>
      <c r="EXP52" s="63"/>
      <c r="EXQ52" s="63"/>
      <c r="EXR52" s="63"/>
      <c r="EXS52" s="63"/>
      <c r="EXT52" s="63"/>
      <c r="EXU52" s="63"/>
      <c r="EXV52" s="63"/>
      <c r="EXW52" s="63"/>
      <c r="EXX52" s="63"/>
      <c r="EXY52" s="63"/>
      <c r="EXZ52" s="63"/>
      <c r="EYA52" s="63"/>
      <c r="EYB52" s="63"/>
      <c r="EYC52" s="63"/>
      <c r="EYD52" s="63"/>
      <c r="EYE52" s="63"/>
      <c r="EYF52" s="63"/>
      <c r="EYG52" s="63"/>
      <c r="EYH52" s="63"/>
      <c r="EYI52" s="63"/>
      <c r="EYJ52" s="63"/>
      <c r="EYK52" s="63"/>
      <c r="EYL52" s="63"/>
      <c r="EYM52" s="63"/>
      <c r="EYN52" s="63"/>
      <c r="EYO52" s="63"/>
      <c r="EYP52" s="63"/>
      <c r="EYQ52" s="63"/>
      <c r="EYR52" s="63"/>
      <c r="EYS52" s="63"/>
      <c r="EYT52" s="63"/>
      <c r="EYU52" s="63"/>
      <c r="EYV52" s="63"/>
      <c r="EYW52" s="63"/>
      <c r="EYX52" s="63"/>
      <c r="EYY52" s="63"/>
      <c r="EYZ52" s="63"/>
      <c r="EZA52" s="63"/>
      <c r="EZB52" s="63"/>
      <c r="EZC52" s="63"/>
      <c r="EZD52" s="63"/>
      <c r="EZE52" s="63"/>
      <c r="EZF52" s="63"/>
      <c r="EZG52" s="63"/>
      <c r="EZH52" s="63"/>
      <c r="EZI52" s="63"/>
      <c r="EZJ52" s="63"/>
      <c r="EZK52" s="63"/>
      <c r="EZL52" s="63"/>
      <c r="EZM52" s="63"/>
      <c r="EZN52" s="63"/>
      <c r="EZO52" s="63"/>
      <c r="EZP52" s="63"/>
      <c r="EZQ52" s="63"/>
      <c r="EZR52" s="63"/>
      <c r="EZS52" s="63"/>
      <c r="EZT52" s="63"/>
      <c r="EZU52" s="63"/>
      <c r="EZV52" s="63"/>
      <c r="EZW52" s="63"/>
      <c r="EZX52" s="63"/>
      <c r="EZY52" s="63"/>
      <c r="EZZ52" s="63"/>
      <c r="FAA52" s="63"/>
      <c r="FAB52" s="63"/>
      <c r="FAC52" s="63"/>
      <c r="FAD52" s="63"/>
      <c r="FAE52" s="63"/>
      <c r="FAF52" s="63"/>
      <c r="FAG52" s="63"/>
      <c r="FAH52" s="63"/>
      <c r="FAI52" s="63"/>
      <c r="FAJ52" s="63"/>
      <c r="FAK52" s="63"/>
      <c r="FAL52" s="63"/>
      <c r="FAM52" s="63"/>
      <c r="FAN52" s="63"/>
      <c r="FAO52" s="63"/>
      <c r="FAP52" s="63"/>
      <c r="FAQ52" s="63"/>
      <c r="FAR52" s="63"/>
      <c r="FAS52" s="63"/>
      <c r="FAT52" s="63"/>
      <c r="FAU52" s="63"/>
      <c r="FAV52" s="63"/>
      <c r="FAW52" s="63"/>
      <c r="FAX52" s="63"/>
      <c r="FAY52" s="63"/>
      <c r="FAZ52" s="63"/>
      <c r="FBA52" s="63"/>
      <c r="FBB52" s="63"/>
      <c r="FBC52" s="63"/>
      <c r="FBD52" s="63"/>
      <c r="FBE52" s="63"/>
      <c r="FBF52" s="63"/>
      <c r="FBG52" s="63"/>
      <c r="FBH52" s="63"/>
      <c r="FBI52" s="63"/>
      <c r="FBJ52" s="63"/>
      <c r="FBK52" s="63"/>
      <c r="FBL52" s="63"/>
      <c r="FBM52" s="63"/>
      <c r="FBN52" s="63"/>
      <c r="FBO52" s="63"/>
      <c r="FBP52" s="63"/>
      <c r="FBQ52" s="63"/>
      <c r="FBR52" s="63"/>
      <c r="FBS52" s="63"/>
      <c r="FBT52" s="63"/>
      <c r="FBU52" s="63"/>
      <c r="FBV52" s="63"/>
      <c r="FBW52" s="63"/>
      <c r="FBX52" s="63"/>
      <c r="FBY52" s="63"/>
      <c r="FBZ52" s="63"/>
      <c r="FCA52" s="63"/>
      <c r="FCB52" s="63"/>
      <c r="FCC52" s="63"/>
      <c r="FCD52" s="63"/>
      <c r="FCE52" s="63"/>
      <c r="FCF52" s="63"/>
      <c r="FCG52" s="63"/>
      <c r="FCH52" s="63"/>
      <c r="FCI52" s="63"/>
      <c r="FCJ52" s="63"/>
      <c r="FCK52" s="63"/>
      <c r="FCL52" s="63"/>
      <c r="FCM52" s="63"/>
      <c r="FCN52" s="63"/>
      <c r="FCO52" s="63"/>
      <c r="FCP52" s="63"/>
      <c r="FCQ52" s="63"/>
      <c r="FCR52" s="63"/>
      <c r="FCS52" s="63"/>
      <c r="FCT52" s="63"/>
      <c r="FCU52" s="63"/>
      <c r="FCV52" s="63"/>
      <c r="FCW52" s="63"/>
      <c r="FCX52" s="63"/>
      <c r="FCY52" s="63"/>
      <c r="FCZ52" s="63"/>
      <c r="FDA52" s="63"/>
      <c r="FDB52" s="63"/>
      <c r="FDC52" s="63"/>
      <c r="FDD52" s="63"/>
      <c r="FDE52" s="63"/>
      <c r="FDF52" s="63"/>
      <c r="FDG52" s="63"/>
      <c r="FDH52" s="63"/>
      <c r="FDI52" s="63"/>
      <c r="FDJ52" s="63"/>
      <c r="FDK52" s="63"/>
      <c r="FDL52" s="63"/>
      <c r="FDM52" s="63"/>
      <c r="FDN52" s="63"/>
      <c r="FDO52" s="63"/>
      <c r="FDP52" s="63"/>
      <c r="FDQ52" s="63"/>
      <c r="FDR52" s="63"/>
      <c r="FDS52" s="63"/>
      <c r="FDT52" s="63"/>
      <c r="FDU52" s="63"/>
      <c r="FDV52" s="63"/>
      <c r="FDW52" s="63"/>
      <c r="FDX52" s="63"/>
      <c r="FDY52" s="63"/>
      <c r="FDZ52" s="63"/>
      <c r="FEA52" s="63"/>
      <c r="FEB52" s="63"/>
      <c r="FEC52" s="63"/>
      <c r="FED52" s="63"/>
      <c r="FEE52" s="63"/>
      <c r="FEF52" s="63"/>
      <c r="FEG52" s="63"/>
      <c r="FEH52" s="63"/>
      <c r="FEI52" s="63"/>
      <c r="FEJ52" s="63"/>
      <c r="FEK52" s="63"/>
      <c r="FEL52" s="63"/>
      <c r="FEM52" s="63"/>
      <c r="FEN52" s="63"/>
      <c r="FEO52" s="63"/>
      <c r="FEP52" s="63"/>
      <c r="FEQ52" s="63"/>
      <c r="FER52" s="63"/>
      <c r="FES52" s="63"/>
      <c r="FET52" s="63"/>
      <c r="FEU52" s="63"/>
      <c r="FEV52" s="63"/>
      <c r="FEW52" s="63"/>
      <c r="FEX52" s="63"/>
      <c r="FEY52" s="63"/>
      <c r="FEZ52" s="63"/>
      <c r="FFA52" s="63"/>
      <c r="FFB52" s="63"/>
      <c r="FFC52" s="63"/>
      <c r="FFD52" s="63"/>
      <c r="FFE52" s="63"/>
      <c r="FFF52" s="63"/>
      <c r="FFG52" s="63"/>
      <c r="FFH52" s="63"/>
      <c r="FFI52" s="63"/>
      <c r="FFJ52" s="63"/>
      <c r="FFK52" s="63"/>
      <c r="FFL52" s="63"/>
      <c r="FFM52" s="63"/>
      <c r="FFN52" s="63"/>
      <c r="FFO52" s="63"/>
      <c r="FFP52" s="63"/>
      <c r="FFQ52" s="63"/>
      <c r="FFR52" s="63"/>
      <c r="FFS52" s="63"/>
      <c r="FFT52" s="63"/>
      <c r="FFU52" s="63"/>
      <c r="FFV52" s="63"/>
      <c r="FFW52" s="63"/>
      <c r="FFX52" s="63"/>
      <c r="FFY52" s="63"/>
      <c r="FFZ52" s="63"/>
      <c r="FGA52" s="63"/>
      <c r="FGB52" s="63"/>
      <c r="FGC52" s="63"/>
      <c r="FGD52" s="63"/>
      <c r="FGE52" s="63"/>
      <c r="FGF52" s="63"/>
      <c r="FGG52" s="63"/>
      <c r="FGH52" s="63"/>
      <c r="FGI52" s="63"/>
      <c r="FGJ52" s="63"/>
      <c r="FGK52" s="63"/>
      <c r="FGL52" s="63"/>
      <c r="FGM52" s="63"/>
      <c r="FGN52" s="63"/>
      <c r="FGO52" s="63"/>
      <c r="FGP52" s="63"/>
      <c r="FGQ52" s="63"/>
      <c r="FGR52" s="63"/>
      <c r="FGS52" s="63"/>
      <c r="FGT52" s="63"/>
      <c r="FGU52" s="63"/>
      <c r="FGV52" s="63"/>
      <c r="FGW52" s="63"/>
      <c r="FGX52" s="63"/>
      <c r="FGY52" s="63"/>
      <c r="FGZ52" s="63"/>
      <c r="FHA52" s="63"/>
      <c r="FHB52" s="63"/>
      <c r="FHC52" s="63"/>
      <c r="FHD52" s="63"/>
      <c r="FHE52" s="63"/>
      <c r="FHF52" s="63"/>
      <c r="FHG52" s="63"/>
      <c r="FHH52" s="63"/>
      <c r="FHI52" s="63"/>
      <c r="FHJ52" s="63"/>
      <c r="FHK52" s="63"/>
      <c r="FHL52" s="63"/>
      <c r="FHM52" s="63"/>
      <c r="FHN52" s="63"/>
      <c r="FHO52" s="63"/>
      <c r="FHP52" s="63"/>
      <c r="FHQ52" s="63"/>
      <c r="FHR52" s="63"/>
      <c r="FHS52" s="63"/>
      <c r="FHT52" s="63"/>
      <c r="FHU52" s="63"/>
      <c r="FHV52" s="63"/>
      <c r="FHW52" s="63"/>
      <c r="FHX52" s="63"/>
      <c r="FHY52" s="63"/>
      <c r="FHZ52" s="63"/>
      <c r="FIA52" s="63"/>
      <c r="FIB52" s="63"/>
      <c r="FIC52" s="63"/>
      <c r="FID52" s="63"/>
      <c r="FIE52" s="63"/>
      <c r="FIF52" s="63"/>
      <c r="FIG52" s="63"/>
      <c r="FIH52" s="63"/>
      <c r="FII52" s="63"/>
      <c r="FIJ52" s="63"/>
      <c r="FIK52" s="63"/>
      <c r="FIL52" s="63"/>
      <c r="FIM52" s="63"/>
      <c r="FIN52" s="63"/>
      <c r="FIO52" s="63"/>
      <c r="FIP52" s="63"/>
      <c r="FIQ52" s="63"/>
      <c r="FIR52" s="63"/>
      <c r="FIS52" s="63"/>
      <c r="FIT52" s="63"/>
      <c r="FIU52" s="63"/>
      <c r="FIV52" s="63"/>
      <c r="FIW52" s="63"/>
      <c r="FIX52" s="63"/>
      <c r="FIY52" s="63"/>
      <c r="FIZ52" s="63"/>
      <c r="FJA52" s="63"/>
      <c r="FJB52" s="63"/>
      <c r="FJC52" s="63"/>
      <c r="FJD52" s="63"/>
      <c r="FJE52" s="63"/>
      <c r="FJF52" s="63"/>
      <c r="FJG52" s="63"/>
      <c r="FJH52" s="63"/>
      <c r="FJI52" s="63"/>
      <c r="FJJ52" s="63"/>
      <c r="FJK52" s="63"/>
      <c r="FJL52" s="63"/>
      <c r="FJM52" s="63"/>
      <c r="FJN52" s="63"/>
      <c r="FJO52" s="63"/>
      <c r="FJP52" s="63"/>
      <c r="FJQ52" s="63"/>
      <c r="FJR52" s="63"/>
      <c r="FJS52" s="63"/>
      <c r="FJT52" s="63"/>
      <c r="FJU52" s="63"/>
      <c r="FJV52" s="63"/>
      <c r="FJW52" s="63"/>
      <c r="FJX52" s="63"/>
      <c r="FJY52" s="63"/>
      <c r="FJZ52" s="63"/>
      <c r="FKA52" s="63"/>
      <c r="FKB52" s="63"/>
      <c r="FKC52" s="63"/>
      <c r="FKD52" s="63"/>
      <c r="FKE52" s="63"/>
      <c r="FKF52" s="63"/>
      <c r="FKG52" s="63"/>
      <c r="FKH52" s="63"/>
      <c r="FKI52" s="63"/>
      <c r="FKJ52" s="63"/>
      <c r="FKK52" s="63"/>
      <c r="FKL52" s="63"/>
      <c r="FKM52" s="63"/>
      <c r="FKN52" s="63"/>
      <c r="FKO52" s="63"/>
      <c r="FKP52" s="63"/>
      <c r="FKQ52" s="63"/>
      <c r="FKR52" s="63"/>
      <c r="FKS52" s="63"/>
      <c r="FKT52" s="63"/>
      <c r="FKU52" s="63"/>
      <c r="FKV52" s="63"/>
      <c r="FKW52" s="63"/>
      <c r="FKX52" s="63"/>
      <c r="FKY52" s="63"/>
      <c r="FKZ52" s="63"/>
      <c r="FLA52" s="63"/>
      <c r="FLB52" s="63"/>
      <c r="FLC52" s="63"/>
      <c r="FLD52" s="63"/>
      <c r="FLE52" s="63"/>
      <c r="FLF52" s="63"/>
      <c r="FLG52" s="63"/>
      <c r="FLH52" s="63"/>
      <c r="FLI52" s="63"/>
      <c r="FLJ52" s="63"/>
      <c r="FLK52" s="63"/>
      <c r="FLL52" s="63"/>
      <c r="FLM52" s="63"/>
      <c r="FLN52" s="63"/>
      <c r="FLO52" s="63"/>
      <c r="FLP52" s="63"/>
      <c r="FLQ52" s="63"/>
      <c r="FLR52" s="63"/>
      <c r="FLS52" s="63"/>
      <c r="FLT52" s="63"/>
      <c r="FLU52" s="63"/>
      <c r="FLV52" s="63"/>
      <c r="FLW52" s="63"/>
      <c r="FLX52" s="63"/>
      <c r="FLY52" s="63"/>
      <c r="FLZ52" s="63"/>
      <c r="FMA52" s="63"/>
      <c r="FMB52" s="63"/>
      <c r="FMC52" s="63"/>
      <c r="FMD52" s="63"/>
      <c r="FME52" s="63"/>
      <c r="FMF52" s="63"/>
      <c r="FMG52" s="63"/>
      <c r="FMH52" s="63"/>
      <c r="FMI52" s="63"/>
      <c r="FMJ52" s="63"/>
      <c r="FMK52" s="63"/>
      <c r="FML52" s="63"/>
      <c r="FMM52" s="63"/>
      <c r="FMN52" s="63"/>
      <c r="FMO52" s="63"/>
      <c r="FMP52" s="63"/>
      <c r="FMQ52" s="63"/>
      <c r="FMR52" s="63"/>
      <c r="FMS52" s="63"/>
      <c r="FMT52" s="63"/>
      <c r="FMU52" s="63"/>
      <c r="FMV52" s="63"/>
      <c r="FMW52" s="63"/>
      <c r="FMX52" s="63"/>
      <c r="FMY52" s="63"/>
      <c r="FMZ52" s="63"/>
      <c r="FNA52" s="63"/>
      <c r="FNB52" s="63"/>
      <c r="FNC52" s="63"/>
      <c r="FND52" s="63"/>
      <c r="FNE52" s="63"/>
      <c r="FNF52" s="63"/>
      <c r="FNG52" s="63"/>
      <c r="FNH52" s="63"/>
      <c r="FNI52" s="63"/>
      <c r="FNJ52" s="63"/>
      <c r="FNK52" s="63"/>
      <c r="FNL52" s="63"/>
      <c r="FNM52" s="63"/>
      <c r="FNN52" s="63"/>
      <c r="FNO52" s="63"/>
      <c r="FNP52" s="63"/>
      <c r="FNQ52" s="63"/>
      <c r="FNR52" s="63"/>
      <c r="FNS52" s="63"/>
      <c r="FNT52" s="63"/>
      <c r="FNU52" s="63"/>
      <c r="FNV52" s="63"/>
      <c r="FNW52" s="63"/>
      <c r="FNX52" s="63"/>
      <c r="FNY52" s="63"/>
      <c r="FNZ52" s="63"/>
      <c r="FOA52" s="63"/>
      <c r="FOB52" s="63"/>
      <c r="FOC52" s="63"/>
      <c r="FOD52" s="63"/>
      <c r="FOE52" s="63"/>
      <c r="FOF52" s="63"/>
      <c r="FOG52" s="63"/>
      <c r="FOH52" s="63"/>
      <c r="FOI52" s="63"/>
      <c r="FOJ52" s="63"/>
      <c r="FOK52" s="63"/>
      <c r="FOL52" s="63"/>
      <c r="FOM52" s="63"/>
      <c r="FON52" s="63"/>
      <c r="FOO52" s="63"/>
      <c r="FOP52" s="63"/>
      <c r="FOQ52" s="63"/>
      <c r="FOR52" s="63"/>
      <c r="FOS52" s="63"/>
      <c r="FOT52" s="63"/>
      <c r="FOU52" s="63"/>
      <c r="FOV52" s="63"/>
      <c r="FOW52" s="63"/>
      <c r="FOX52" s="63"/>
      <c r="FOY52" s="63"/>
      <c r="FOZ52" s="63"/>
      <c r="FPA52" s="63"/>
      <c r="FPB52" s="63"/>
      <c r="FPC52" s="63"/>
      <c r="FPD52" s="63"/>
      <c r="FPE52" s="63"/>
      <c r="FPF52" s="63"/>
      <c r="FPG52" s="63"/>
      <c r="FPH52" s="63"/>
      <c r="FPI52" s="63"/>
      <c r="FPJ52" s="63"/>
      <c r="FPK52" s="63"/>
      <c r="FPL52" s="63"/>
      <c r="FPM52" s="63"/>
      <c r="FPN52" s="63"/>
      <c r="FPO52" s="63"/>
      <c r="FPP52" s="63"/>
      <c r="FPQ52" s="63"/>
      <c r="FPR52" s="63"/>
      <c r="FPS52" s="63"/>
      <c r="FPT52" s="63"/>
      <c r="FPU52" s="63"/>
      <c r="FPV52" s="63"/>
      <c r="FPW52" s="63"/>
      <c r="FPX52" s="63"/>
      <c r="FPY52" s="63"/>
      <c r="FPZ52" s="63"/>
      <c r="FQA52" s="63"/>
      <c r="FQB52" s="63"/>
      <c r="FQC52" s="63"/>
      <c r="FQD52" s="63"/>
      <c r="FQE52" s="63"/>
      <c r="FQF52" s="63"/>
      <c r="FQG52" s="63"/>
      <c r="FQH52" s="63"/>
      <c r="FQI52" s="63"/>
      <c r="FQJ52" s="63"/>
      <c r="FQK52" s="63"/>
      <c r="FQL52" s="63"/>
      <c r="FQM52" s="63"/>
      <c r="FQN52" s="63"/>
      <c r="FQO52" s="63"/>
      <c r="FQP52" s="63"/>
      <c r="FQQ52" s="63"/>
      <c r="FQR52" s="63"/>
      <c r="FQS52" s="63"/>
      <c r="FQT52" s="63"/>
      <c r="FQU52" s="63"/>
      <c r="FQV52" s="63"/>
      <c r="FQW52" s="63"/>
      <c r="FQX52" s="63"/>
      <c r="FQY52" s="63"/>
      <c r="FQZ52" s="63"/>
      <c r="FRA52" s="63"/>
      <c r="FRB52" s="63"/>
      <c r="FRC52" s="63"/>
      <c r="FRD52" s="63"/>
      <c r="FRE52" s="63"/>
      <c r="FRF52" s="63"/>
      <c r="FRG52" s="63"/>
      <c r="FRH52" s="63"/>
      <c r="FRI52" s="63"/>
      <c r="FRJ52" s="63"/>
      <c r="FRK52" s="63"/>
      <c r="FRL52" s="63"/>
      <c r="FRM52" s="63"/>
      <c r="FRN52" s="63"/>
      <c r="FRO52" s="63"/>
      <c r="FRP52" s="63"/>
      <c r="FRQ52" s="63"/>
      <c r="FRR52" s="63"/>
      <c r="FRS52" s="63"/>
      <c r="FRT52" s="63"/>
      <c r="FRU52" s="63"/>
      <c r="FRV52" s="63"/>
      <c r="FRW52" s="63"/>
      <c r="FRX52" s="63"/>
      <c r="FRY52" s="63"/>
      <c r="FRZ52" s="63"/>
      <c r="FSA52" s="63"/>
      <c r="FSB52" s="63"/>
      <c r="FSC52" s="63"/>
      <c r="FSD52" s="63"/>
      <c r="FSE52" s="63"/>
      <c r="FSF52" s="63"/>
      <c r="FSG52" s="63"/>
      <c r="FSH52" s="63"/>
      <c r="FSI52" s="63"/>
      <c r="FSJ52" s="63"/>
      <c r="FSK52" s="63"/>
      <c r="FSL52" s="63"/>
      <c r="FSM52" s="63"/>
      <c r="FSN52" s="63"/>
      <c r="FSO52" s="63"/>
      <c r="FSP52" s="63"/>
      <c r="FSQ52" s="63"/>
      <c r="FSR52" s="63"/>
      <c r="FSS52" s="63"/>
      <c r="FST52" s="63"/>
      <c r="FSU52" s="63"/>
      <c r="FSV52" s="63"/>
      <c r="FSW52" s="63"/>
      <c r="FSX52" s="63"/>
      <c r="FSY52" s="63"/>
      <c r="FSZ52" s="63"/>
      <c r="FTA52" s="63"/>
      <c r="FTB52" s="63"/>
      <c r="FTC52" s="63"/>
      <c r="FTD52" s="63"/>
      <c r="FTE52" s="63"/>
      <c r="FTF52" s="63"/>
      <c r="FTG52" s="63"/>
      <c r="FTH52" s="63"/>
      <c r="FTI52" s="63"/>
      <c r="FTJ52" s="63"/>
      <c r="FTK52" s="63"/>
      <c r="FTL52" s="63"/>
      <c r="FTM52" s="63"/>
      <c r="FTN52" s="63"/>
      <c r="FTO52" s="63"/>
      <c r="FTP52" s="63"/>
      <c r="FTQ52" s="63"/>
      <c r="FTR52" s="63"/>
      <c r="FTS52" s="63"/>
      <c r="FTT52" s="63"/>
      <c r="FTU52" s="63"/>
      <c r="FTV52" s="63"/>
      <c r="FTW52" s="63"/>
      <c r="FTX52" s="63"/>
      <c r="FTY52" s="63"/>
      <c r="FTZ52" s="63"/>
      <c r="FUA52" s="63"/>
      <c r="FUB52" s="63"/>
      <c r="FUC52" s="63"/>
      <c r="FUD52" s="63"/>
      <c r="FUE52" s="63"/>
      <c r="FUF52" s="63"/>
      <c r="FUG52" s="63"/>
      <c r="FUH52" s="63"/>
      <c r="FUI52" s="63"/>
      <c r="FUJ52" s="63"/>
      <c r="FUK52" s="63"/>
      <c r="FUL52" s="63"/>
      <c r="FUM52" s="63"/>
      <c r="FUN52" s="63"/>
      <c r="FUO52" s="63"/>
      <c r="FUP52" s="63"/>
      <c r="FUQ52" s="63"/>
      <c r="FUR52" s="63"/>
      <c r="FUS52" s="63"/>
      <c r="FUT52" s="63"/>
      <c r="FUU52" s="63"/>
      <c r="FUV52" s="63"/>
      <c r="FUW52" s="63"/>
      <c r="FUX52" s="63"/>
      <c r="FUY52" s="63"/>
      <c r="FUZ52" s="63"/>
      <c r="FVA52" s="63"/>
      <c r="FVB52" s="63"/>
      <c r="FVC52" s="63"/>
      <c r="FVD52" s="63"/>
      <c r="FVE52" s="63"/>
      <c r="FVF52" s="63"/>
      <c r="FVG52" s="63"/>
      <c r="FVH52" s="63"/>
      <c r="FVI52" s="63"/>
      <c r="FVJ52" s="63"/>
      <c r="FVK52" s="63"/>
      <c r="FVL52" s="63"/>
      <c r="FVM52" s="63"/>
      <c r="FVN52" s="63"/>
      <c r="FVO52" s="63"/>
      <c r="FVP52" s="63"/>
      <c r="FVQ52" s="63"/>
      <c r="FVR52" s="63"/>
      <c r="FVS52" s="63"/>
      <c r="FVT52" s="63"/>
      <c r="FVU52" s="63"/>
      <c r="FVV52" s="63"/>
      <c r="FVW52" s="63"/>
      <c r="FVX52" s="63"/>
      <c r="FVY52" s="63"/>
      <c r="FVZ52" s="63"/>
      <c r="FWA52" s="63"/>
      <c r="FWB52" s="63"/>
      <c r="FWC52" s="63"/>
      <c r="FWD52" s="63"/>
      <c r="FWE52" s="63"/>
      <c r="FWF52" s="63"/>
      <c r="FWG52" s="63"/>
      <c r="FWH52" s="63"/>
      <c r="FWI52" s="63"/>
      <c r="FWJ52" s="63"/>
      <c r="FWK52" s="63"/>
      <c r="FWL52" s="63"/>
      <c r="FWM52" s="63"/>
      <c r="FWN52" s="63"/>
      <c r="FWO52" s="63"/>
      <c r="FWP52" s="63"/>
      <c r="FWQ52" s="63"/>
      <c r="FWR52" s="63"/>
      <c r="FWS52" s="63"/>
      <c r="FWT52" s="63"/>
      <c r="FWU52" s="63"/>
      <c r="FWV52" s="63"/>
      <c r="FWW52" s="63"/>
      <c r="FWX52" s="63"/>
      <c r="FWY52" s="63"/>
      <c r="FWZ52" s="63"/>
      <c r="FXA52" s="63"/>
      <c r="FXB52" s="63"/>
      <c r="FXC52" s="63"/>
      <c r="FXD52" s="63"/>
      <c r="FXE52" s="63"/>
      <c r="FXF52" s="63"/>
      <c r="FXG52" s="63"/>
      <c r="FXH52" s="63"/>
      <c r="FXI52" s="63"/>
      <c r="FXJ52" s="63"/>
      <c r="FXK52" s="63"/>
      <c r="FXL52" s="63"/>
      <c r="FXM52" s="63"/>
      <c r="FXN52" s="63"/>
      <c r="FXO52" s="63"/>
      <c r="FXP52" s="63"/>
      <c r="FXQ52" s="63"/>
      <c r="FXR52" s="63"/>
      <c r="FXS52" s="63"/>
      <c r="FXT52" s="63"/>
      <c r="FXU52" s="63"/>
      <c r="FXV52" s="63"/>
      <c r="FXW52" s="63"/>
      <c r="FXX52" s="63"/>
      <c r="FXY52" s="63"/>
      <c r="FXZ52" s="63"/>
      <c r="FYA52" s="63"/>
      <c r="FYB52" s="63"/>
      <c r="FYC52" s="63"/>
      <c r="FYD52" s="63"/>
      <c r="FYE52" s="63"/>
      <c r="FYF52" s="63"/>
      <c r="FYG52" s="63"/>
      <c r="FYH52" s="63"/>
      <c r="FYI52" s="63"/>
      <c r="FYJ52" s="63"/>
      <c r="FYK52" s="63"/>
      <c r="FYL52" s="63"/>
      <c r="FYM52" s="63"/>
      <c r="FYN52" s="63"/>
      <c r="FYO52" s="63"/>
      <c r="FYP52" s="63"/>
      <c r="FYQ52" s="63"/>
      <c r="FYR52" s="63"/>
      <c r="FYS52" s="63"/>
      <c r="FYT52" s="63"/>
      <c r="FYU52" s="63"/>
      <c r="FYV52" s="63"/>
      <c r="FYW52" s="63"/>
      <c r="FYX52" s="63"/>
      <c r="FYY52" s="63"/>
      <c r="FYZ52" s="63"/>
      <c r="FZA52" s="63"/>
      <c r="FZB52" s="63"/>
      <c r="FZC52" s="63"/>
      <c r="FZD52" s="63"/>
      <c r="FZE52" s="63"/>
      <c r="FZF52" s="63"/>
      <c r="FZG52" s="63"/>
      <c r="FZH52" s="63"/>
      <c r="FZI52" s="63"/>
      <c r="FZJ52" s="63"/>
      <c r="FZK52" s="63"/>
      <c r="FZL52" s="63"/>
      <c r="FZM52" s="63"/>
      <c r="FZN52" s="63"/>
      <c r="FZO52" s="63"/>
      <c r="FZP52" s="63"/>
      <c r="FZQ52" s="63"/>
      <c r="FZR52" s="63"/>
      <c r="FZS52" s="63"/>
      <c r="FZT52" s="63"/>
      <c r="FZU52" s="63"/>
      <c r="FZV52" s="63"/>
      <c r="FZW52" s="63"/>
      <c r="FZX52" s="63"/>
      <c r="FZY52" s="63"/>
      <c r="FZZ52" s="63"/>
      <c r="GAA52" s="63"/>
      <c r="GAB52" s="63"/>
      <c r="GAC52" s="63"/>
      <c r="GAD52" s="63"/>
      <c r="GAE52" s="63"/>
      <c r="GAF52" s="63"/>
      <c r="GAG52" s="63"/>
      <c r="GAH52" s="63"/>
      <c r="GAI52" s="63"/>
      <c r="GAJ52" s="63"/>
      <c r="GAK52" s="63"/>
      <c r="GAL52" s="63"/>
      <c r="GAM52" s="63"/>
      <c r="GAN52" s="63"/>
      <c r="GAO52" s="63"/>
      <c r="GAP52" s="63"/>
      <c r="GAQ52" s="63"/>
      <c r="GAR52" s="63"/>
      <c r="GAS52" s="63"/>
      <c r="GAT52" s="63"/>
      <c r="GAU52" s="63"/>
      <c r="GAV52" s="63"/>
      <c r="GAW52" s="63"/>
      <c r="GAX52" s="63"/>
      <c r="GAY52" s="63"/>
      <c r="GAZ52" s="63"/>
      <c r="GBA52" s="63"/>
      <c r="GBB52" s="63"/>
      <c r="GBC52" s="63"/>
      <c r="GBD52" s="63"/>
      <c r="GBE52" s="63"/>
      <c r="GBF52" s="63"/>
      <c r="GBG52" s="63"/>
      <c r="GBH52" s="63"/>
      <c r="GBI52" s="63"/>
      <c r="GBJ52" s="63"/>
      <c r="GBK52" s="63"/>
      <c r="GBL52" s="63"/>
      <c r="GBM52" s="63"/>
      <c r="GBN52" s="63"/>
      <c r="GBO52" s="63"/>
      <c r="GBP52" s="63"/>
      <c r="GBQ52" s="63"/>
      <c r="GBR52" s="63"/>
      <c r="GBS52" s="63"/>
      <c r="GBT52" s="63"/>
      <c r="GBU52" s="63"/>
      <c r="GBV52" s="63"/>
      <c r="GBW52" s="63"/>
      <c r="GBX52" s="63"/>
      <c r="GBY52" s="63"/>
      <c r="GBZ52" s="63"/>
      <c r="GCA52" s="63"/>
      <c r="GCB52" s="63"/>
      <c r="GCC52" s="63"/>
      <c r="GCD52" s="63"/>
      <c r="GCE52" s="63"/>
      <c r="GCF52" s="63"/>
      <c r="GCG52" s="63"/>
      <c r="GCH52" s="63"/>
      <c r="GCI52" s="63"/>
      <c r="GCJ52" s="63"/>
      <c r="GCK52" s="63"/>
      <c r="GCL52" s="63"/>
      <c r="GCM52" s="63"/>
      <c r="GCN52" s="63"/>
      <c r="GCO52" s="63"/>
      <c r="GCP52" s="63"/>
      <c r="GCQ52" s="63"/>
      <c r="GCR52" s="63"/>
      <c r="GCS52" s="63"/>
      <c r="GCT52" s="63"/>
      <c r="GCU52" s="63"/>
      <c r="GCV52" s="63"/>
      <c r="GCW52" s="63"/>
      <c r="GCX52" s="63"/>
      <c r="GCY52" s="63"/>
      <c r="GCZ52" s="63"/>
      <c r="GDA52" s="63"/>
      <c r="GDB52" s="63"/>
      <c r="GDC52" s="63"/>
      <c r="GDD52" s="63"/>
      <c r="GDE52" s="63"/>
      <c r="GDF52" s="63"/>
      <c r="GDG52" s="63"/>
      <c r="GDH52" s="63"/>
      <c r="GDI52" s="63"/>
      <c r="GDJ52" s="63"/>
      <c r="GDK52" s="63"/>
      <c r="GDL52" s="63"/>
      <c r="GDM52" s="63"/>
      <c r="GDN52" s="63"/>
      <c r="GDO52" s="63"/>
      <c r="GDP52" s="63"/>
      <c r="GDQ52" s="63"/>
      <c r="GDR52" s="63"/>
      <c r="GDS52" s="63"/>
      <c r="GDT52" s="63"/>
      <c r="GDU52" s="63"/>
      <c r="GDV52" s="63"/>
      <c r="GDW52" s="63"/>
      <c r="GDX52" s="63"/>
      <c r="GDY52" s="63"/>
      <c r="GDZ52" s="63"/>
      <c r="GEA52" s="63"/>
      <c r="GEB52" s="63"/>
      <c r="GEC52" s="63"/>
      <c r="GED52" s="63"/>
      <c r="GEE52" s="63"/>
      <c r="GEF52" s="63"/>
      <c r="GEG52" s="63"/>
      <c r="GEH52" s="63"/>
      <c r="GEI52" s="63"/>
      <c r="GEJ52" s="63"/>
      <c r="GEK52" s="63"/>
      <c r="GEL52" s="63"/>
      <c r="GEM52" s="63"/>
      <c r="GEN52" s="63"/>
      <c r="GEO52" s="63"/>
      <c r="GEP52" s="63"/>
      <c r="GEQ52" s="63"/>
      <c r="GER52" s="63"/>
      <c r="GES52" s="63"/>
      <c r="GET52" s="63"/>
      <c r="GEU52" s="63"/>
      <c r="GEV52" s="63"/>
      <c r="GEW52" s="63"/>
      <c r="GEX52" s="63"/>
      <c r="GEY52" s="63"/>
      <c r="GEZ52" s="63"/>
      <c r="GFA52" s="63"/>
      <c r="GFB52" s="63"/>
      <c r="GFC52" s="63"/>
      <c r="GFD52" s="63"/>
      <c r="GFE52" s="63"/>
      <c r="GFF52" s="63"/>
      <c r="GFG52" s="63"/>
      <c r="GFH52" s="63"/>
      <c r="GFI52" s="63"/>
      <c r="GFJ52" s="63"/>
      <c r="GFK52" s="63"/>
      <c r="GFL52" s="63"/>
      <c r="GFM52" s="63"/>
      <c r="GFN52" s="63"/>
      <c r="GFO52" s="63"/>
      <c r="GFP52" s="63"/>
      <c r="GFQ52" s="63"/>
      <c r="GFR52" s="63"/>
      <c r="GFS52" s="63"/>
      <c r="GFT52" s="63"/>
      <c r="GFU52" s="63"/>
      <c r="GFV52" s="63"/>
      <c r="GFW52" s="63"/>
      <c r="GFX52" s="63"/>
      <c r="GFY52" s="63"/>
      <c r="GFZ52" s="63"/>
      <c r="GGA52" s="63"/>
      <c r="GGB52" s="63"/>
      <c r="GGC52" s="63"/>
      <c r="GGD52" s="63"/>
      <c r="GGE52" s="63"/>
      <c r="GGF52" s="63"/>
      <c r="GGG52" s="63"/>
      <c r="GGH52" s="63"/>
      <c r="GGI52" s="63"/>
      <c r="GGJ52" s="63"/>
      <c r="GGK52" s="63"/>
      <c r="GGL52" s="63"/>
      <c r="GGM52" s="63"/>
      <c r="GGN52" s="63"/>
      <c r="GGO52" s="63"/>
      <c r="GGP52" s="63"/>
      <c r="GGQ52" s="63"/>
      <c r="GGR52" s="63"/>
      <c r="GGS52" s="63"/>
      <c r="GGT52" s="63"/>
      <c r="GGU52" s="63"/>
      <c r="GGV52" s="63"/>
      <c r="GGW52" s="63"/>
      <c r="GGX52" s="63"/>
      <c r="GGY52" s="63"/>
      <c r="GGZ52" s="63"/>
      <c r="GHA52" s="63"/>
      <c r="GHB52" s="63"/>
      <c r="GHC52" s="63"/>
      <c r="GHD52" s="63"/>
      <c r="GHE52" s="63"/>
      <c r="GHF52" s="63"/>
      <c r="GHG52" s="63"/>
      <c r="GHH52" s="63"/>
      <c r="GHI52" s="63"/>
      <c r="GHJ52" s="63"/>
      <c r="GHK52" s="63"/>
      <c r="GHL52" s="63"/>
      <c r="GHM52" s="63"/>
      <c r="GHN52" s="63"/>
      <c r="GHO52" s="63"/>
      <c r="GHP52" s="63"/>
      <c r="GHQ52" s="63"/>
      <c r="GHR52" s="63"/>
      <c r="GHS52" s="63"/>
      <c r="GHT52" s="63"/>
      <c r="GHU52" s="63"/>
      <c r="GHV52" s="63"/>
      <c r="GHW52" s="63"/>
      <c r="GHX52" s="63"/>
      <c r="GHY52" s="63"/>
      <c r="GHZ52" s="63"/>
      <c r="GIA52" s="63"/>
      <c r="GIB52" s="63"/>
      <c r="GIC52" s="63"/>
      <c r="GID52" s="63"/>
      <c r="GIE52" s="63"/>
      <c r="GIF52" s="63"/>
      <c r="GIG52" s="63"/>
      <c r="GIH52" s="63"/>
      <c r="GII52" s="63"/>
      <c r="GIJ52" s="63"/>
      <c r="GIK52" s="63"/>
      <c r="GIL52" s="63"/>
      <c r="GIM52" s="63"/>
      <c r="GIN52" s="63"/>
      <c r="GIO52" s="63"/>
      <c r="GIP52" s="63"/>
      <c r="GIQ52" s="63"/>
      <c r="GIR52" s="63"/>
      <c r="GIS52" s="63"/>
      <c r="GIT52" s="63"/>
      <c r="GIU52" s="63"/>
      <c r="GIV52" s="63"/>
      <c r="GIW52" s="63"/>
      <c r="GIX52" s="63"/>
      <c r="GIY52" s="63"/>
      <c r="GIZ52" s="63"/>
      <c r="GJA52" s="63"/>
      <c r="GJB52" s="63"/>
      <c r="GJC52" s="63"/>
      <c r="GJD52" s="63"/>
      <c r="GJE52" s="63"/>
      <c r="GJF52" s="63"/>
      <c r="GJG52" s="63"/>
      <c r="GJH52" s="63"/>
      <c r="GJI52" s="63"/>
      <c r="GJJ52" s="63"/>
      <c r="GJK52" s="63"/>
      <c r="GJL52" s="63"/>
      <c r="GJM52" s="63"/>
      <c r="GJN52" s="63"/>
      <c r="GJO52" s="63"/>
      <c r="GJP52" s="63"/>
      <c r="GJQ52" s="63"/>
      <c r="GJR52" s="63"/>
      <c r="GJS52" s="63"/>
      <c r="GJT52" s="63"/>
      <c r="GJU52" s="63"/>
      <c r="GJV52" s="63"/>
      <c r="GJW52" s="63"/>
      <c r="GJX52" s="63"/>
      <c r="GJY52" s="63"/>
      <c r="GJZ52" s="63"/>
      <c r="GKA52" s="63"/>
      <c r="GKB52" s="63"/>
      <c r="GKC52" s="63"/>
      <c r="GKD52" s="63"/>
      <c r="GKE52" s="63"/>
      <c r="GKF52" s="63"/>
      <c r="GKG52" s="63"/>
      <c r="GKH52" s="63"/>
      <c r="GKI52" s="63"/>
      <c r="GKJ52" s="63"/>
      <c r="GKK52" s="63"/>
      <c r="GKL52" s="63"/>
      <c r="GKM52" s="63"/>
      <c r="GKN52" s="63"/>
      <c r="GKO52" s="63"/>
      <c r="GKP52" s="63"/>
      <c r="GKQ52" s="63"/>
      <c r="GKR52" s="63"/>
      <c r="GKS52" s="63"/>
      <c r="GKT52" s="63"/>
      <c r="GKU52" s="63"/>
      <c r="GKV52" s="63"/>
      <c r="GKW52" s="63"/>
      <c r="GKX52" s="63"/>
      <c r="GKY52" s="63"/>
      <c r="GKZ52" s="63"/>
      <c r="GLA52" s="63"/>
      <c r="GLB52" s="63"/>
      <c r="GLC52" s="63"/>
      <c r="GLD52" s="63"/>
      <c r="GLE52" s="63"/>
      <c r="GLF52" s="63"/>
      <c r="GLG52" s="63"/>
      <c r="GLH52" s="63"/>
      <c r="GLI52" s="63"/>
      <c r="GLJ52" s="63"/>
      <c r="GLK52" s="63"/>
      <c r="GLL52" s="63"/>
      <c r="GLM52" s="63"/>
      <c r="GLN52" s="63"/>
      <c r="GLO52" s="63"/>
      <c r="GLP52" s="63"/>
      <c r="GLQ52" s="63"/>
      <c r="GLR52" s="63"/>
      <c r="GLS52" s="63"/>
      <c r="GLT52" s="63"/>
      <c r="GLU52" s="63"/>
      <c r="GLV52" s="63"/>
      <c r="GLW52" s="63"/>
      <c r="GLX52" s="63"/>
      <c r="GLY52" s="63"/>
      <c r="GLZ52" s="63"/>
      <c r="GMA52" s="63"/>
      <c r="GMB52" s="63"/>
      <c r="GMC52" s="63"/>
      <c r="GMD52" s="63"/>
      <c r="GME52" s="63"/>
      <c r="GMF52" s="63"/>
      <c r="GMG52" s="63"/>
      <c r="GMH52" s="63"/>
      <c r="GMI52" s="63"/>
      <c r="GMJ52" s="63"/>
      <c r="GMK52" s="63"/>
      <c r="GML52" s="63"/>
      <c r="GMM52" s="63"/>
      <c r="GMN52" s="63"/>
      <c r="GMO52" s="63"/>
      <c r="GMP52" s="63"/>
      <c r="GMQ52" s="63"/>
      <c r="GMR52" s="63"/>
      <c r="GMS52" s="63"/>
      <c r="GMT52" s="63"/>
      <c r="GMU52" s="63"/>
      <c r="GMV52" s="63"/>
      <c r="GMW52" s="63"/>
      <c r="GMX52" s="63"/>
      <c r="GMY52" s="63"/>
      <c r="GMZ52" s="63"/>
      <c r="GNA52" s="63"/>
      <c r="GNB52" s="63"/>
      <c r="GNC52" s="63"/>
      <c r="GND52" s="63"/>
      <c r="GNE52" s="63"/>
      <c r="GNF52" s="63"/>
      <c r="GNG52" s="63"/>
      <c r="GNH52" s="63"/>
      <c r="GNI52" s="63"/>
      <c r="GNJ52" s="63"/>
      <c r="GNK52" s="63"/>
      <c r="GNL52" s="63"/>
      <c r="GNM52" s="63"/>
      <c r="GNN52" s="63"/>
      <c r="GNO52" s="63"/>
      <c r="GNP52" s="63"/>
      <c r="GNQ52" s="63"/>
      <c r="GNR52" s="63"/>
      <c r="GNS52" s="63"/>
      <c r="GNT52" s="63"/>
      <c r="GNU52" s="63"/>
      <c r="GNV52" s="63"/>
      <c r="GNW52" s="63"/>
      <c r="GNX52" s="63"/>
      <c r="GNY52" s="63"/>
      <c r="GNZ52" s="63"/>
      <c r="GOA52" s="63"/>
      <c r="GOB52" s="63"/>
      <c r="GOC52" s="63"/>
      <c r="GOD52" s="63"/>
      <c r="GOE52" s="63"/>
      <c r="GOF52" s="63"/>
      <c r="GOG52" s="63"/>
      <c r="GOH52" s="63"/>
      <c r="GOI52" s="63"/>
      <c r="GOJ52" s="63"/>
      <c r="GOK52" s="63"/>
      <c r="GOL52" s="63"/>
      <c r="GOM52" s="63"/>
      <c r="GON52" s="63"/>
      <c r="GOO52" s="63"/>
      <c r="GOP52" s="63"/>
      <c r="GOQ52" s="63"/>
      <c r="GOR52" s="63"/>
      <c r="GOS52" s="63"/>
      <c r="GOT52" s="63"/>
      <c r="GOU52" s="63"/>
      <c r="GOV52" s="63"/>
      <c r="GOW52" s="63"/>
      <c r="GOX52" s="63"/>
      <c r="GOY52" s="63"/>
      <c r="GOZ52" s="63"/>
      <c r="GPA52" s="63"/>
      <c r="GPB52" s="63"/>
      <c r="GPC52" s="63"/>
      <c r="GPD52" s="63"/>
      <c r="GPE52" s="63"/>
      <c r="GPF52" s="63"/>
      <c r="GPG52" s="63"/>
      <c r="GPH52" s="63"/>
      <c r="GPI52" s="63"/>
      <c r="GPJ52" s="63"/>
      <c r="GPK52" s="63"/>
      <c r="GPL52" s="63"/>
      <c r="GPM52" s="63"/>
      <c r="GPN52" s="63"/>
      <c r="GPO52" s="63"/>
      <c r="GPP52" s="63"/>
      <c r="GPQ52" s="63"/>
      <c r="GPR52" s="63"/>
      <c r="GPS52" s="63"/>
      <c r="GPT52" s="63"/>
      <c r="GPU52" s="63"/>
      <c r="GPV52" s="63"/>
      <c r="GPW52" s="63"/>
      <c r="GPX52" s="63"/>
      <c r="GPY52" s="63"/>
      <c r="GPZ52" s="63"/>
      <c r="GQA52" s="63"/>
      <c r="GQB52" s="63"/>
      <c r="GQC52" s="63"/>
      <c r="GQD52" s="63"/>
      <c r="GQE52" s="63"/>
      <c r="GQF52" s="63"/>
      <c r="GQG52" s="63"/>
      <c r="GQH52" s="63"/>
      <c r="GQI52" s="63"/>
      <c r="GQJ52" s="63"/>
      <c r="GQK52" s="63"/>
      <c r="GQL52" s="63"/>
      <c r="GQM52" s="63"/>
      <c r="GQN52" s="63"/>
      <c r="GQO52" s="63"/>
      <c r="GQP52" s="63"/>
      <c r="GQQ52" s="63"/>
      <c r="GQR52" s="63"/>
      <c r="GQS52" s="63"/>
      <c r="GQT52" s="63"/>
      <c r="GQU52" s="63"/>
      <c r="GQV52" s="63"/>
      <c r="GQW52" s="63"/>
      <c r="GQX52" s="63"/>
      <c r="GQY52" s="63"/>
      <c r="GQZ52" s="63"/>
      <c r="GRA52" s="63"/>
      <c r="GRB52" s="63"/>
      <c r="GRC52" s="63"/>
      <c r="GRD52" s="63"/>
      <c r="GRE52" s="63"/>
      <c r="GRF52" s="63"/>
      <c r="GRG52" s="63"/>
      <c r="GRH52" s="63"/>
      <c r="GRI52" s="63"/>
      <c r="GRJ52" s="63"/>
      <c r="GRK52" s="63"/>
      <c r="GRL52" s="63"/>
      <c r="GRM52" s="63"/>
      <c r="GRN52" s="63"/>
      <c r="GRO52" s="63"/>
      <c r="GRP52" s="63"/>
      <c r="GRQ52" s="63"/>
      <c r="GRR52" s="63"/>
      <c r="GRS52" s="63"/>
      <c r="GRT52" s="63"/>
      <c r="GRU52" s="63"/>
      <c r="GRV52" s="63"/>
      <c r="GRW52" s="63"/>
      <c r="GRX52" s="63"/>
      <c r="GRY52" s="63"/>
      <c r="GRZ52" s="63"/>
      <c r="GSA52" s="63"/>
      <c r="GSB52" s="63"/>
      <c r="GSC52" s="63"/>
      <c r="GSD52" s="63"/>
      <c r="GSE52" s="63"/>
      <c r="GSF52" s="63"/>
      <c r="GSG52" s="63"/>
      <c r="GSH52" s="63"/>
      <c r="GSI52" s="63"/>
      <c r="GSJ52" s="63"/>
      <c r="GSK52" s="63"/>
      <c r="GSL52" s="63"/>
      <c r="GSM52" s="63"/>
      <c r="GSN52" s="63"/>
      <c r="GSO52" s="63"/>
      <c r="GSP52" s="63"/>
      <c r="GSQ52" s="63"/>
      <c r="GSR52" s="63"/>
      <c r="GSS52" s="63"/>
      <c r="GST52" s="63"/>
      <c r="GSU52" s="63"/>
      <c r="GSV52" s="63"/>
      <c r="GSW52" s="63"/>
      <c r="GSX52" s="63"/>
      <c r="GSY52" s="63"/>
      <c r="GSZ52" s="63"/>
      <c r="GTA52" s="63"/>
      <c r="GTB52" s="63"/>
      <c r="GTC52" s="63"/>
      <c r="GTD52" s="63"/>
      <c r="GTE52" s="63"/>
      <c r="GTF52" s="63"/>
      <c r="GTG52" s="63"/>
      <c r="GTH52" s="63"/>
      <c r="GTI52" s="63"/>
      <c r="GTJ52" s="63"/>
      <c r="GTK52" s="63"/>
      <c r="GTL52" s="63"/>
      <c r="GTM52" s="63"/>
      <c r="GTN52" s="63"/>
      <c r="GTO52" s="63"/>
      <c r="GTP52" s="63"/>
      <c r="GTQ52" s="63"/>
      <c r="GTR52" s="63"/>
      <c r="GTS52" s="63"/>
      <c r="GTT52" s="63"/>
      <c r="GTU52" s="63"/>
      <c r="GTV52" s="63"/>
      <c r="GTW52" s="63"/>
      <c r="GTX52" s="63"/>
      <c r="GTY52" s="63"/>
      <c r="GTZ52" s="63"/>
      <c r="GUA52" s="63"/>
      <c r="GUB52" s="63"/>
      <c r="GUC52" s="63"/>
      <c r="GUD52" s="63"/>
      <c r="GUE52" s="63"/>
      <c r="GUF52" s="63"/>
      <c r="GUG52" s="63"/>
      <c r="GUH52" s="63"/>
      <c r="GUI52" s="63"/>
      <c r="GUJ52" s="63"/>
      <c r="GUK52" s="63"/>
      <c r="GUL52" s="63"/>
      <c r="GUM52" s="63"/>
      <c r="GUN52" s="63"/>
      <c r="GUO52" s="63"/>
      <c r="GUP52" s="63"/>
      <c r="GUQ52" s="63"/>
      <c r="GUR52" s="63"/>
      <c r="GUS52" s="63"/>
      <c r="GUT52" s="63"/>
      <c r="GUU52" s="63"/>
      <c r="GUV52" s="63"/>
      <c r="GUW52" s="63"/>
      <c r="GUX52" s="63"/>
      <c r="GUY52" s="63"/>
      <c r="GUZ52" s="63"/>
      <c r="GVA52" s="63"/>
      <c r="GVB52" s="63"/>
      <c r="GVC52" s="63"/>
      <c r="GVD52" s="63"/>
      <c r="GVE52" s="63"/>
      <c r="GVF52" s="63"/>
      <c r="GVG52" s="63"/>
      <c r="GVH52" s="63"/>
      <c r="GVI52" s="63"/>
      <c r="GVJ52" s="63"/>
      <c r="GVK52" s="63"/>
      <c r="GVL52" s="63"/>
      <c r="GVM52" s="63"/>
      <c r="GVN52" s="63"/>
      <c r="GVO52" s="63"/>
      <c r="GVP52" s="63"/>
      <c r="GVQ52" s="63"/>
      <c r="GVR52" s="63"/>
      <c r="GVS52" s="63"/>
      <c r="GVT52" s="63"/>
      <c r="GVU52" s="63"/>
      <c r="GVV52" s="63"/>
      <c r="GVW52" s="63"/>
      <c r="GVX52" s="63"/>
      <c r="GVY52" s="63"/>
      <c r="GVZ52" s="63"/>
      <c r="GWA52" s="63"/>
      <c r="GWB52" s="63"/>
      <c r="GWC52" s="63"/>
      <c r="GWD52" s="63"/>
      <c r="GWE52" s="63"/>
      <c r="GWF52" s="63"/>
      <c r="GWG52" s="63"/>
      <c r="GWH52" s="63"/>
      <c r="GWI52" s="63"/>
      <c r="GWJ52" s="63"/>
      <c r="GWK52" s="63"/>
      <c r="GWL52" s="63"/>
      <c r="GWM52" s="63"/>
      <c r="GWN52" s="63"/>
      <c r="GWO52" s="63"/>
      <c r="GWP52" s="63"/>
      <c r="GWQ52" s="63"/>
      <c r="GWR52" s="63"/>
      <c r="GWS52" s="63"/>
      <c r="GWT52" s="63"/>
      <c r="GWU52" s="63"/>
      <c r="GWV52" s="63"/>
      <c r="GWW52" s="63"/>
      <c r="GWX52" s="63"/>
      <c r="GWY52" s="63"/>
      <c r="GWZ52" s="63"/>
      <c r="GXA52" s="63"/>
      <c r="GXB52" s="63"/>
      <c r="GXC52" s="63"/>
      <c r="GXD52" s="63"/>
      <c r="GXE52" s="63"/>
      <c r="GXF52" s="63"/>
      <c r="GXG52" s="63"/>
      <c r="GXH52" s="63"/>
      <c r="GXI52" s="63"/>
      <c r="GXJ52" s="63"/>
      <c r="GXK52" s="63"/>
      <c r="GXL52" s="63"/>
      <c r="GXM52" s="63"/>
      <c r="GXN52" s="63"/>
      <c r="GXO52" s="63"/>
      <c r="GXP52" s="63"/>
      <c r="GXQ52" s="63"/>
      <c r="GXR52" s="63"/>
      <c r="GXS52" s="63"/>
      <c r="GXT52" s="63"/>
      <c r="GXU52" s="63"/>
      <c r="GXV52" s="63"/>
      <c r="GXW52" s="63"/>
      <c r="GXX52" s="63"/>
      <c r="GXY52" s="63"/>
      <c r="GXZ52" s="63"/>
      <c r="GYA52" s="63"/>
      <c r="GYB52" s="63"/>
      <c r="GYC52" s="63"/>
      <c r="GYD52" s="63"/>
      <c r="GYE52" s="63"/>
      <c r="GYF52" s="63"/>
      <c r="GYG52" s="63"/>
      <c r="GYH52" s="63"/>
      <c r="GYI52" s="63"/>
      <c r="GYJ52" s="63"/>
      <c r="GYK52" s="63"/>
      <c r="GYL52" s="63"/>
      <c r="GYM52" s="63"/>
      <c r="GYN52" s="63"/>
      <c r="GYO52" s="63"/>
      <c r="GYP52" s="63"/>
      <c r="GYQ52" s="63"/>
      <c r="GYR52" s="63"/>
      <c r="GYS52" s="63"/>
      <c r="GYT52" s="63"/>
      <c r="GYU52" s="63"/>
      <c r="GYV52" s="63"/>
      <c r="GYW52" s="63"/>
      <c r="GYX52" s="63"/>
      <c r="GYY52" s="63"/>
      <c r="GYZ52" s="63"/>
      <c r="GZA52" s="63"/>
      <c r="GZB52" s="63"/>
      <c r="GZC52" s="63"/>
      <c r="GZD52" s="63"/>
      <c r="GZE52" s="63"/>
      <c r="GZF52" s="63"/>
      <c r="GZG52" s="63"/>
      <c r="GZH52" s="63"/>
      <c r="GZI52" s="63"/>
      <c r="GZJ52" s="63"/>
      <c r="GZK52" s="63"/>
      <c r="GZL52" s="63"/>
      <c r="GZM52" s="63"/>
      <c r="GZN52" s="63"/>
      <c r="GZO52" s="63"/>
      <c r="GZP52" s="63"/>
      <c r="GZQ52" s="63"/>
      <c r="GZR52" s="63"/>
      <c r="GZS52" s="63"/>
      <c r="GZT52" s="63"/>
      <c r="GZU52" s="63"/>
      <c r="GZV52" s="63"/>
      <c r="GZW52" s="63"/>
      <c r="GZX52" s="63"/>
      <c r="GZY52" s="63"/>
      <c r="GZZ52" s="63"/>
      <c r="HAA52" s="63"/>
      <c r="HAB52" s="63"/>
      <c r="HAC52" s="63"/>
      <c r="HAD52" s="63"/>
      <c r="HAE52" s="63"/>
      <c r="HAF52" s="63"/>
      <c r="HAG52" s="63"/>
      <c r="HAH52" s="63"/>
      <c r="HAI52" s="63"/>
      <c r="HAJ52" s="63"/>
      <c r="HAK52" s="63"/>
      <c r="HAL52" s="63"/>
      <c r="HAM52" s="63"/>
      <c r="HAN52" s="63"/>
      <c r="HAO52" s="63"/>
      <c r="HAP52" s="63"/>
      <c r="HAQ52" s="63"/>
      <c r="HAR52" s="63"/>
      <c r="HAS52" s="63"/>
      <c r="HAT52" s="63"/>
      <c r="HAU52" s="63"/>
      <c r="HAV52" s="63"/>
      <c r="HAW52" s="63"/>
      <c r="HAX52" s="63"/>
      <c r="HAY52" s="63"/>
      <c r="HAZ52" s="63"/>
      <c r="HBA52" s="63"/>
      <c r="HBB52" s="63"/>
      <c r="HBC52" s="63"/>
      <c r="HBD52" s="63"/>
      <c r="HBE52" s="63"/>
      <c r="HBF52" s="63"/>
      <c r="HBG52" s="63"/>
      <c r="HBH52" s="63"/>
      <c r="HBI52" s="63"/>
      <c r="HBJ52" s="63"/>
      <c r="HBK52" s="63"/>
      <c r="HBL52" s="63"/>
      <c r="HBM52" s="63"/>
      <c r="HBN52" s="63"/>
      <c r="HBO52" s="63"/>
      <c r="HBP52" s="63"/>
      <c r="HBQ52" s="63"/>
      <c r="HBR52" s="63"/>
      <c r="HBS52" s="63"/>
      <c r="HBT52" s="63"/>
      <c r="HBU52" s="63"/>
      <c r="HBV52" s="63"/>
      <c r="HBW52" s="63"/>
      <c r="HBX52" s="63"/>
      <c r="HBY52" s="63"/>
      <c r="HBZ52" s="63"/>
      <c r="HCA52" s="63"/>
      <c r="HCB52" s="63"/>
      <c r="HCC52" s="63"/>
      <c r="HCD52" s="63"/>
      <c r="HCE52" s="63"/>
      <c r="HCF52" s="63"/>
      <c r="HCG52" s="63"/>
      <c r="HCH52" s="63"/>
      <c r="HCI52" s="63"/>
      <c r="HCJ52" s="63"/>
      <c r="HCK52" s="63"/>
      <c r="HCL52" s="63"/>
      <c r="HCM52" s="63"/>
      <c r="HCN52" s="63"/>
      <c r="HCO52" s="63"/>
      <c r="HCP52" s="63"/>
      <c r="HCQ52" s="63"/>
      <c r="HCR52" s="63"/>
      <c r="HCS52" s="63"/>
      <c r="HCT52" s="63"/>
      <c r="HCU52" s="63"/>
      <c r="HCV52" s="63"/>
      <c r="HCW52" s="63"/>
      <c r="HCX52" s="63"/>
      <c r="HCY52" s="63"/>
      <c r="HCZ52" s="63"/>
      <c r="HDA52" s="63"/>
      <c r="HDB52" s="63"/>
      <c r="HDC52" s="63"/>
      <c r="HDD52" s="63"/>
      <c r="HDE52" s="63"/>
      <c r="HDF52" s="63"/>
      <c r="HDG52" s="63"/>
      <c r="HDH52" s="63"/>
      <c r="HDI52" s="63"/>
      <c r="HDJ52" s="63"/>
      <c r="HDK52" s="63"/>
      <c r="HDL52" s="63"/>
      <c r="HDM52" s="63"/>
      <c r="HDN52" s="63"/>
      <c r="HDO52" s="63"/>
      <c r="HDP52" s="63"/>
      <c r="HDQ52" s="63"/>
      <c r="HDR52" s="63"/>
      <c r="HDS52" s="63"/>
      <c r="HDT52" s="63"/>
      <c r="HDU52" s="63"/>
      <c r="HDV52" s="63"/>
      <c r="HDW52" s="63"/>
      <c r="HDX52" s="63"/>
      <c r="HDY52" s="63"/>
      <c r="HDZ52" s="63"/>
      <c r="HEA52" s="63"/>
      <c r="HEB52" s="63"/>
      <c r="HEC52" s="63"/>
      <c r="HED52" s="63"/>
      <c r="HEE52" s="63"/>
      <c r="HEF52" s="63"/>
      <c r="HEG52" s="63"/>
      <c r="HEH52" s="63"/>
      <c r="HEI52" s="63"/>
      <c r="HEJ52" s="63"/>
      <c r="HEK52" s="63"/>
      <c r="HEL52" s="63"/>
      <c r="HEM52" s="63"/>
      <c r="HEN52" s="63"/>
      <c r="HEO52" s="63"/>
      <c r="HEP52" s="63"/>
      <c r="HEQ52" s="63"/>
      <c r="HER52" s="63"/>
      <c r="HES52" s="63"/>
      <c r="HET52" s="63"/>
      <c r="HEU52" s="63"/>
      <c r="HEV52" s="63"/>
      <c r="HEW52" s="63"/>
      <c r="HEX52" s="63"/>
      <c r="HEY52" s="63"/>
      <c r="HEZ52" s="63"/>
      <c r="HFA52" s="63"/>
      <c r="HFB52" s="63"/>
      <c r="HFC52" s="63"/>
      <c r="HFD52" s="63"/>
      <c r="HFE52" s="63"/>
      <c r="HFF52" s="63"/>
      <c r="HFG52" s="63"/>
      <c r="HFH52" s="63"/>
      <c r="HFI52" s="63"/>
      <c r="HFJ52" s="63"/>
      <c r="HFK52" s="63"/>
      <c r="HFL52" s="63"/>
      <c r="HFM52" s="63"/>
      <c r="HFN52" s="63"/>
      <c r="HFO52" s="63"/>
      <c r="HFP52" s="63"/>
      <c r="HFQ52" s="63"/>
      <c r="HFR52" s="63"/>
      <c r="HFS52" s="63"/>
      <c r="HFT52" s="63"/>
      <c r="HFU52" s="63"/>
      <c r="HFV52" s="63"/>
      <c r="HFW52" s="63"/>
      <c r="HFX52" s="63"/>
      <c r="HFY52" s="63"/>
      <c r="HFZ52" s="63"/>
      <c r="HGA52" s="63"/>
      <c r="HGB52" s="63"/>
      <c r="HGC52" s="63"/>
      <c r="HGD52" s="63"/>
      <c r="HGE52" s="63"/>
      <c r="HGF52" s="63"/>
      <c r="HGG52" s="63"/>
      <c r="HGH52" s="63"/>
      <c r="HGI52" s="63"/>
      <c r="HGJ52" s="63"/>
      <c r="HGK52" s="63"/>
      <c r="HGL52" s="63"/>
      <c r="HGM52" s="63"/>
      <c r="HGN52" s="63"/>
      <c r="HGO52" s="63"/>
      <c r="HGP52" s="63"/>
      <c r="HGQ52" s="63"/>
      <c r="HGR52" s="63"/>
      <c r="HGS52" s="63"/>
      <c r="HGT52" s="63"/>
      <c r="HGU52" s="63"/>
      <c r="HGV52" s="63"/>
      <c r="HGW52" s="63"/>
      <c r="HGX52" s="63"/>
      <c r="HGY52" s="63"/>
      <c r="HGZ52" s="63"/>
      <c r="HHA52" s="63"/>
      <c r="HHB52" s="63"/>
      <c r="HHC52" s="63"/>
      <c r="HHD52" s="63"/>
      <c r="HHE52" s="63"/>
      <c r="HHF52" s="63"/>
      <c r="HHG52" s="63"/>
      <c r="HHH52" s="63"/>
      <c r="HHI52" s="63"/>
      <c r="HHJ52" s="63"/>
      <c r="HHK52" s="63"/>
      <c r="HHL52" s="63"/>
      <c r="HHM52" s="63"/>
      <c r="HHN52" s="63"/>
      <c r="HHO52" s="63"/>
      <c r="HHP52" s="63"/>
      <c r="HHQ52" s="63"/>
      <c r="HHR52" s="63"/>
      <c r="HHS52" s="63"/>
      <c r="HHT52" s="63"/>
      <c r="HHU52" s="63"/>
      <c r="HHV52" s="63"/>
      <c r="HHW52" s="63"/>
      <c r="HHX52" s="63"/>
      <c r="HHY52" s="63"/>
      <c r="HHZ52" s="63"/>
      <c r="HIA52" s="63"/>
      <c r="HIB52" s="63"/>
      <c r="HIC52" s="63"/>
      <c r="HID52" s="63"/>
      <c r="HIE52" s="63"/>
      <c r="HIF52" s="63"/>
      <c r="HIG52" s="63"/>
      <c r="HIH52" s="63"/>
      <c r="HII52" s="63"/>
      <c r="HIJ52" s="63"/>
      <c r="HIK52" s="63"/>
      <c r="HIL52" s="63"/>
      <c r="HIM52" s="63"/>
      <c r="HIN52" s="63"/>
      <c r="HIO52" s="63"/>
      <c r="HIP52" s="63"/>
      <c r="HIQ52" s="63"/>
      <c r="HIR52" s="63"/>
      <c r="HIS52" s="63"/>
      <c r="HIT52" s="63"/>
      <c r="HIU52" s="63"/>
      <c r="HIV52" s="63"/>
      <c r="HIW52" s="63"/>
      <c r="HIX52" s="63"/>
      <c r="HIY52" s="63"/>
      <c r="HIZ52" s="63"/>
      <c r="HJA52" s="63"/>
      <c r="HJB52" s="63"/>
      <c r="HJC52" s="63"/>
      <c r="HJD52" s="63"/>
      <c r="HJE52" s="63"/>
      <c r="HJF52" s="63"/>
      <c r="HJG52" s="63"/>
      <c r="HJH52" s="63"/>
      <c r="HJI52" s="63"/>
      <c r="HJJ52" s="63"/>
      <c r="HJK52" s="63"/>
      <c r="HJL52" s="63"/>
      <c r="HJM52" s="63"/>
      <c r="HJN52" s="63"/>
      <c r="HJO52" s="63"/>
      <c r="HJP52" s="63"/>
      <c r="HJQ52" s="63"/>
      <c r="HJR52" s="63"/>
      <c r="HJS52" s="63"/>
      <c r="HJT52" s="63"/>
      <c r="HJU52" s="63"/>
      <c r="HJV52" s="63"/>
      <c r="HJW52" s="63"/>
      <c r="HJX52" s="63"/>
      <c r="HJY52" s="63"/>
      <c r="HJZ52" s="63"/>
      <c r="HKA52" s="63"/>
      <c r="HKB52" s="63"/>
      <c r="HKC52" s="63"/>
      <c r="HKD52" s="63"/>
      <c r="HKE52" s="63"/>
      <c r="HKF52" s="63"/>
      <c r="HKG52" s="63"/>
      <c r="HKH52" s="63"/>
      <c r="HKI52" s="63"/>
      <c r="HKJ52" s="63"/>
      <c r="HKK52" s="63"/>
      <c r="HKL52" s="63"/>
      <c r="HKM52" s="63"/>
      <c r="HKN52" s="63"/>
      <c r="HKO52" s="63"/>
      <c r="HKP52" s="63"/>
      <c r="HKQ52" s="63"/>
      <c r="HKR52" s="63"/>
      <c r="HKS52" s="63"/>
      <c r="HKT52" s="63"/>
      <c r="HKU52" s="63"/>
      <c r="HKV52" s="63"/>
      <c r="HKW52" s="63"/>
      <c r="HKX52" s="63"/>
      <c r="HKY52" s="63"/>
      <c r="HKZ52" s="63"/>
      <c r="HLA52" s="63"/>
      <c r="HLB52" s="63"/>
      <c r="HLC52" s="63"/>
      <c r="HLD52" s="63"/>
      <c r="HLE52" s="63"/>
      <c r="HLF52" s="63"/>
      <c r="HLG52" s="63"/>
      <c r="HLH52" s="63"/>
      <c r="HLI52" s="63"/>
      <c r="HLJ52" s="63"/>
      <c r="HLK52" s="63"/>
      <c r="HLL52" s="63"/>
      <c r="HLM52" s="63"/>
      <c r="HLN52" s="63"/>
      <c r="HLO52" s="63"/>
      <c r="HLP52" s="63"/>
      <c r="HLQ52" s="63"/>
      <c r="HLR52" s="63"/>
      <c r="HLS52" s="63"/>
      <c r="HLT52" s="63"/>
      <c r="HLU52" s="63"/>
      <c r="HLV52" s="63"/>
      <c r="HLW52" s="63"/>
      <c r="HLX52" s="63"/>
      <c r="HLY52" s="63"/>
      <c r="HLZ52" s="63"/>
      <c r="HMA52" s="63"/>
      <c r="HMB52" s="63"/>
      <c r="HMC52" s="63"/>
      <c r="HMD52" s="63"/>
      <c r="HME52" s="63"/>
      <c r="HMF52" s="63"/>
      <c r="HMG52" s="63"/>
      <c r="HMH52" s="63"/>
      <c r="HMI52" s="63"/>
      <c r="HMJ52" s="63"/>
      <c r="HMK52" s="63"/>
      <c r="HML52" s="63"/>
      <c r="HMM52" s="63"/>
      <c r="HMN52" s="63"/>
      <c r="HMO52" s="63"/>
      <c r="HMP52" s="63"/>
      <c r="HMQ52" s="63"/>
      <c r="HMR52" s="63"/>
      <c r="HMS52" s="63"/>
      <c r="HMT52" s="63"/>
      <c r="HMU52" s="63"/>
      <c r="HMV52" s="63"/>
      <c r="HMW52" s="63"/>
      <c r="HMX52" s="63"/>
      <c r="HMY52" s="63"/>
      <c r="HMZ52" s="63"/>
      <c r="HNA52" s="63"/>
      <c r="HNB52" s="63"/>
      <c r="HNC52" s="63"/>
      <c r="HND52" s="63"/>
      <c r="HNE52" s="63"/>
      <c r="HNF52" s="63"/>
      <c r="HNG52" s="63"/>
      <c r="HNH52" s="63"/>
      <c r="HNI52" s="63"/>
      <c r="HNJ52" s="63"/>
      <c r="HNK52" s="63"/>
      <c r="HNL52" s="63"/>
      <c r="HNM52" s="63"/>
      <c r="HNN52" s="63"/>
      <c r="HNO52" s="63"/>
      <c r="HNP52" s="63"/>
      <c r="HNQ52" s="63"/>
      <c r="HNR52" s="63"/>
      <c r="HNS52" s="63"/>
      <c r="HNT52" s="63"/>
      <c r="HNU52" s="63"/>
      <c r="HNV52" s="63"/>
      <c r="HNW52" s="63"/>
      <c r="HNX52" s="63"/>
      <c r="HNY52" s="63"/>
      <c r="HNZ52" s="63"/>
      <c r="HOA52" s="63"/>
      <c r="HOB52" s="63"/>
      <c r="HOC52" s="63"/>
      <c r="HOD52" s="63"/>
      <c r="HOE52" s="63"/>
      <c r="HOF52" s="63"/>
      <c r="HOG52" s="63"/>
      <c r="HOH52" s="63"/>
      <c r="HOI52" s="63"/>
      <c r="HOJ52" s="63"/>
      <c r="HOK52" s="63"/>
      <c r="HOL52" s="63"/>
      <c r="HOM52" s="63"/>
      <c r="HON52" s="63"/>
      <c r="HOO52" s="63"/>
      <c r="HOP52" s="63"/>
      <c r="HOQ52" s="63"/>
      <c r="HOR52" s="63"/>
      <c r="HOS52" s="63"/>
      <c r="HOT52" s="63"/>
      <c r="HOU52" s="63"/>
      <c r="HOV52" s="63"/>
      <c r="HOW52" s="63"/>
      <c r="HOX52" s="63"/>
      <c r="HOY52" s="63"/>
      <c r="HOZ52" s="63"/>
      <c r="HPA52" s="63"/>
      <c r="HPB52" s="63"/>
      <c r="HPC52" s="63"/>
      <c r="HPD52" s="63"/>
      <c r="HPE52" s="63"/>
      <c r="HPF52" s="63"/>
      <c r="HPG52" s="63"/>
      <c r="HPH52" s="63"/>
      <c r="HPI52" s="63"/>
      <c r="HPJ52" s="63"/>
      <c r="HPK52" s="63"/>
      <c r="HPL52" s="63"/>
      <c r="HPM52" s="63"/>
      <c r="HPN52" s="63"/>
      <c r="HPO52" s="63"/>
      <c r="HPP52" s="63"/>
      <c r="HPQ52" s="63"/>
      <c r="HPR52" s="63"/>
      <c r="HPS52" s="63"/>
      <c r="HPT52" s="63"/>
      <c r="HPU52" s="63"/>
      <c r="HPV52" s="63"/>
      <c r="HPW52" s="63"/>
      <c r="HPX52" s="63"/>
      <c r="HPY52" s="63"/>
      <c r="HPZ52" s="63"/>
      <c r="HQA52" s="63"/>
      <c r="HQB52" s="63"/>
      <c r="HQC52" s="63"/>
      <c r="HQD52" s="63"/>
      <c r="HQE52" s="63"/>
      <c r="HQF52" s="63"/>
      <c r="HQG52" s="63"/>
      <c r="HQH52" s="63"/>
      <c r="HQI52" s="63"/>
      <c r="HQJ52" s="63"/>
      <c r="HQK52" s="63"/>
      <c r="HQL52" s="63"/>
      <c r="HQM52" s="63"/>
      <c r="HQN52" s="63"/>
      <c r="HQO52" s="63"/>
      <c r="HQP52" s="63"/>
      <c r="HQQ52" s="63"/>
      <c r="HQR52" s="63"/>
      <c r="HQS52" s="63"/>
      <c r="HQT52" s="63"/>
      <c r="HQU52" s="63"/>
      <c r="HQV52" s="63"/>
      <c r="HQW52" s="63"/>
      <c r="HQX52" s="63"/>
      <c r="HQY52" s="63"/>
      <c r="HQZ52" s="63"/>
      <c r="HRA52" s="63"/>
      <c r="HRB52" s="63"/>
      <c r="HRC52" s="63"/>
      <c r="HRD52" s="63"/>
      <c r="HRE52" s="63"/>
      <c r="HRF52" s="63"/>
      <c r="HRG52" s="63"/>
      <c r="HRH52" s="63"/>
      <c r="HRI52" s="63"/>
      <c r="HRJ52" s="63"/>
      <c r="HRK52" s="63"/>
      <c r="HRL52" s="63"/>
      <c r="HRM52" s="63"/>
      <c r="HRN52" s="63"/>
      <c r="HRO52" s="63"/>
      <c r="HRP52" s="63"/>
      <c r="HRQ52" s="63"/>
      <c r="HRR52" s="63"/>
      <c r="HRS52" s="63"/>
      <c r="HRT52" s="63"/>
      <c r="HRU52" s="63"/>
      <c r="HRV52" s="63"/>
      <c r="HRW52" s="63"/>
      <c r="HRX52" s="63"/>
      <c r="HRY52" s="63"/>
      <c r="HRZ52" s="63"/>
      <c r="HSA52" s="63"/>
      <c r="HSB52" s="63"/>
      <c r="HSC52" s="63"/>
      <c r="HSD52" s="63"/>
      <c r="HSE52" s="63"/>
      <c r="HSF52" s="63"/>
      <c r="HSG52" s="63"/>
      <c r="HSH52" s="63"/>
      <c r="HSI52" s="63"/>
      <c r="HSJ52" s="63"/>
      <c r="HSK52" s="63"/>
      <c r="HSL52" s="63"/>
      <c r="HSM52" s="63"/>
      <c r="HSN52" s="63"/>
      <c r="HSO52" s="63"/>
      <c r="HSP52" s="63"/>
      <c r="HSQ52" s="63"/>
      <c r="HSR52" s="63"/>
      <c r="HSS52" s="63"/>
      <c r="HST52" s="63"/>
      <c r="HSU52" s="63"/>
      <c r="HSV52" s="63"/>
      <c r="HSW52" s="63"/>
      <c r="HSX52" s="63"/>
      <c r="HSY52" s="63"/>
      <c r="HSZ52" s="63"/>
      <c r="HTA52" s="63"/>
      <c r="HTB52" s="63"/>
      <c r="HTC52" s="63"/>
      <c r="HTD52" s="63"/>
      <c r="HTE52" s="63"/>
      <c r="HTF52" s="63"/>
      <c r="HTG52" s="63"/>
      <c r="HTH52" s="63"/>
      <c r="HTI52" s="63"/>
      <c r="HTJ52" s="63"/>
      <c r="HTK52" s="63"/>
      <c r="HTL52" s="63"/>
      <c r="HTM52" s="63"/>
      <c r="HTN52" s="63"/>
      <c r="HTO52" s="63"/>
      <c r="HTP52" s="63"/>
      <c r="HTQ52" s="63"/>
      <c r="HTR52" s="63"/>
      <c r="HTS52" s="63"/>
      <c r="HTT52" s="63"/>
      <c r="HTU52" s="63"/>
      <c r="HTV52" s="63"/>
      <c r="HTW52" s="63"/>
      <c r="HTX52" s="63"/>
      <c r="HTY52" s="63"/>
      <c r="HTZ52" s="63"/>
      <c r="HUA52" s="63"/>
      <c r="HUB52" s="63"/>
      <c r="HUC52" s="63"/>
      <c r="HUD52" s="63"/>
      <c r="HUE52" s="63"/>
      <c r="HUF52" s="63"/>
      <c r="HUG52" s="63"/>
      <c r="HUH52" s="63"/>
      <c r="HUI52" s="63"/>
      <c r="HUJ52" s="63"/>
      <c r="HUK52" s="63"/>
      <c r="HUL52" s="63"/>
      <c r="HUM52" s="63"/>
      <c r="HUN52" s="63"/>
      <c r="HUO52" s="63"/>
      <c r="HUP52" s="63"/>
      <c r="HUQ52" s="63"/>
      <c r="HUR52" s="63"/>
      <c r="HUS52" s="63"/>
      <c r="HUT52" s="63"/>
      <c r="HUU52" s="63"/>
      <c r="HUV52" s="63"/>
      <c r="HUW52" s="63"/>
      <c r="HUX52" s="63"/>
      <c r="HUY52" s="63"/>
      <c r="HUZ52" s="63"/>
      <c r="HVA52" s="63"/>
      <c r="HVB52" s="63"/>
      <c r="HVC52" s="63"/>
      <c r="HVD52" s="63"/>
      <c r="HVE52" s="63"/>
      <c r="HVF52" s="63"/>
      <c r="HVG52" s="63"/>
      <c r="HVH52" s="63"/>
      <c r="HVI52" s="63"/>
      <c r="HVJ52" s="63"/>
      <c r="HVK52" s="63"/>
      <c r="HVL52" s="63"/>
      <c r="HVM52" s="63"/>
      <c r="HVN52" s="63"/>
      <c r="HVO52" s="63"/>
      <c r="HVP52" s="63"/>
      <c r="HVQ52" s="63"/>
      <c r="HVR52" s="63"/>
      <c r="HVS52" s="63"/>
      <c r="HVT52" s="63"/>
      <c r="HVU52" s="63"/>
      <c r="HVV52" s="63"/>
      <c r="HVW52" s="63"/>
      <c r="HVX52" s="63"/>
      <c r="HVY52" s="63"/>
      <c r="HVZ52" s="63"/>
      <c r="HWA52" s="63"/>
      <c r="HWB52" s="63"/>
      <c r="HWC52" s="63"/>
      <c r="HWD52" s="63"/>
      <c r="HWE52" s="63"/>
      <c r="HWF52" s="63"/>
      <c r="HWG52" s="63"/>
      <c r="HWH52" s="63"/>
      <c r="HWI52" s="63"/>
      <c r="HWJ52" s="63"/>
      <c r="HWK52" s="63"/>
      <c r="HWL52" s="63"/>
      <c r="HWM52" s="63"/>
      <c r="HWN52" s="63"/>
      <c r="HWO52" s="63"/>
      <c r="HWP52" s="63"/>
      <c r="HWQ52" s="63"/>
      <c r="HWR52" s="63"/>
      <c r="HWS52" s="63"/>
      <c r="HWT52" s="63"/>
      <c r="HWU52" s="63"/>
      <c r="HWV52" s="63"/>
      <c r="HWW52" s="63"/>
      <c r="HWX52" s="63"/>
      <c r="HWY52" s="63"/>
      <c r="HWZ52" s="63"/>
      <c r="HXA52" s="63"/>
      <c r="HXB52" s="63"/>
      <c r="HXC52" s="63"/>
      <c r="HXD52" s="63"/>
      <c r="HXE52" s="63"/>
      <c r="HXF52" s="63"/>
      <c r="HXG52" s="63"/>
      <c r="HXH52" s="63"/>
      <c r="HXI52" s="63"/>
      <c r="HXJ52" s="63"/>
      <c r="HXK52" s="63"/>
      <c r="HXL52" s="63"/>
      <c r="HXM52" s="63"/>
      <c r="HXN52" s="63"/>
      <c r="HXO52" s="63"/>
      <c r="HXP52" s="63"/>
      <c r="HXQ52" s="63"/>
      <c r="HXR52" s="63"/>
      <c r="HXS52" s="63"/>
      <c r="HXT52" s="63"/>
      <c r="HXU52" s="63"/>
      <c r="HXV52" s="63"/>
      <c r="HXW52" s="63"/>
      <c r="HXX52" s="63"/>
      <c r="HXY52" s="63"/>
      <c r="HXZ52" s="63"/>
      <c r="HYA52" s="63"/>
      <c r="HYB52" s="63"/>
      <c r="HYC52" s="63"/>
      <c r="HYD52" s="63"/>
      <c r="HYE52" s="63"/>
      <c r="HYF52" s="63"/>
      <c r="HYG52" s="63"/>
      <c r="HYH52" s="63"/>
      <c r="HYI52" s="63"/>
      <c r="HYJ52" s="63"/>
      <c r="HYK52" s="63"/>
      <c r="HYL52" s="63"/>
      <c r="HYM52" s="63"/>
      <c r="HYN52" s="63"/>
      <c r="HYO52" s="63"/>
      <c r="HYP52" s="63"/>
      <c r="HYQ52" s="63"/>
      <c r="HYR52" s="63"/>
      <c r="HYS52" s="63"/>
      <c r="HYT52" s="63"/>
      <c r="HYU52" s="63"/>
      <c r="HYV52" s="63"/>
      <c r="HYW52" s="63"/>
      <c r="HYX52" s="63"/>
      <c r="HYY52" s="63"/>
      <c r="HYZ52" s="63"/>
      <c r="HZA52" s="63"/>
      <c r="HZB52" s="63"/>
      <c r="HZC52" s="63"/>
      <c r="HZD52" s="63"/>
      <c r="HZE52" s="63"/>
      <c r="HZF52" s="63"/>
      <c r="HZG52" s="63"/>
      <c r="HZH52" s="63"/>
      <c r="HZI52" s="63"/>
      <c r="HZJ52" s="63"/>
      <c r="HZK52" s="63"/>
      <c r="HZL52" s="63"/>
      <c r="HZM52" s="63"/>
      <c r="HZN52" s="63"/>
      <c r="HZO52" s="63"/>
      <c r="HZP52" s="63"/>
      <c r="HZQ52" s="63"/>
      <c r="HZR52" s="63"/>
      <c r="HZS52" s="63"/>
      <c r="HZT52" s="63"/>
      <c r="HZU52" s="63"/>
      <c r="HZV52" s="63"/>
      <c r="HZW52" s="63"/>
      <c r="HZX52" s="63"/>
      <c r="HZY52" s="63"/>
      <c r="HZZ52" s="63"/>
      <c r="IAA52" s="63"/>
      <c r="IAB52" s="63"/>
      <c r="IAC52" s="63"/>
      <c r="IAD52" s="63"/>
      <c r="IAE52" s="63"/>
      <c r="IAF52" s="63"/>
      <c r="IAG52" s="63"/>
      <c r="IAH52" s="63"/>
      <c r="IAI52" s="63"/>
      <c r="IAJ52" s="63"/>
      <c r="IAK52" s="63"/>
      <c r="IAL52" s="63"/>
      <c r="IAM52" s="63"/>
      <c r="IAN52" s="63"/>
      <c r="IAO52" s="63"/>
      <c r="IAP52" s="63"/>
      <c r="IAQ52" s="63"/>
      <c r="IAR52" s="63"/>
      <c r="IAS52" s="63"/>
      <c r="IAT52" s="63"/>
      <c r="IAU52" s="63"/>
      <c r="IAV52" s="63"/>
      <c r="IAW52" s="63"/>
      <c r="IAX52" s="63"/>
      <c r="IAY52" s="63"/>
      <c r="IAZ52" s="63"/>
      <c r="IBA52" s="63"/>
      <c r="IBB52" s="63"/>
      <c r="IBC52" s="63"/>
      <c r="IBD52" s="63"/>
      <c r="IBE52" s="63"/>
      <c r="IBF52" s="63"/>
      <c r="IBG52" s="63"/>
      <c r="IBH52" s="63"/>
      <c r="IBI52" s="63"/>
      <c r="IBJ52" s="63"/>
      <c r="IBK52" s="63"/>
      <c r="IBL52" s="63"/>
      <c r="IBM52" s="63"/>
      <c r="IBN52" s="63"/>
      <c r="IBO52" s="63"/>
      <c r="IBP52" s="63"/>
      <c r="IBQ52" s="63"/>
      <c r="IBR52" s="63"/>
      <c r="IBS52" s="63"/>
      <c r="IBT52" s="63"/>
      <c r="IBU52" s="63"/>
      <c r="IBV52" s="63"/>
      <c r="IBW52" s="63"/>
      <c r="IBX52" s="63"/>
      <c r="IBY52" s="63"/>
      <c r="IBZ52" s="63"/>
      <c r="ICA52" s="63"/>
      <c r="ICB52" s="63"/>
      <c r="ICC52" s="63"/>
      <c r="ICD52" s="63"/>
      <c r="ICE52" s="63"/>
      <c r="ICF52" s="63"/>
      <c r="ICG52" s="63"/>
      <c r="ICH52" s="63"/>
      <c r="ICI52" s="63"/>
      <c r="ICJ52" s="63"/>
      <c r="ICK52" s="63"/>
      <c r="ICL52" s="63"/>
      <c r="ICM52" s="63"/>
      <c r="ICN52" s="63"/>
      <c r="ICO52" s="63"/>
      <c r="ICP52" s="63"/>
      <c r="ICQ52" s="63"/>
      <c r="ICR52" s="63"/>
      <c r="ICS52" s="63"/>
      <c r="ICT52" s="63"/>
      <c r="ICU52" s="63"/>
      <c r="ICV52" s="63"/>
      <c r="ICW52" s="63"/>
      <c r="ICX52" s="63"/>
      <c r="ICY52" s="63"/>
      <c r="ICZ52" s="63"/>
      <c r="IDA52" s="63"/>
      <c r="IDB52" s="63"/>
      <c r="IDC52" s="63"/>
      <c r="IDD52" s="63"/>
      <c r="IDE52" s="63"/>
      <c r="IDF52" s="63"/>
      <c r="IDG52" s="63"/>
      <c r="IDH52" s="63"/>
      <c r="IDI52" s="63"/>
      <c r="IDJ52" s="63"/>
      <c r="IDK52" s="63"/>
      <c r="IDL52" s="63"/>
      <c r="IDM52" s="63"/>
      <c r="IDN52" s="63"/>
      <c r="IDO52" s="63"/>
      <c r="IDP52" s="63"/>
      <c r="IDQ52" s="63"/>
      <c r="IDR52" s="63"/>
      <c r="IDS52" s="63"/>
      <c r="IDT52" s="63"/>
      <c r="IDU52" s="63"/>
      <c r="IDV52" s="63"/>
      <c r="IDW52" s="63"/>
      <c r="IDX52" s="63"/>
      <c r="IDY52" s="63"/>
      <c r="IDZ52" s="63"/>
      <c r="IEA52" s="63"/>
      <c r="IEB52" s="63"/>
      <c r="IEC52" s="63"/>
      <c r="IED52" s="63"/>
      <c r="IEE52" s="63"/>
      <c r="IEF52" s="63"/>
      <c r="IEG52" s="63"/>
      <c r="IEH52" s="63"/>
      <c r="IEI52" s="63"/>
      <c r="IEJ52" s="63"/>
      <c r="IEK52" s="63"/>
      <c r="IEL52" s="63"/>
      <c r="IEM52" s="63"/>
      <c r="IEN52" s="63"/>
      <c r="IEO52" s="63"/>
      <c r="IEP52" s="63"/>
      <c r="IEQ52" s="63"/>
      <c r="IER52" s="63"/>
      <c r="IES52" s="63"/>
      <c r="IET52" s="63"/>
      <c r="IEU52" s="63"/>
      <c r="IEV52" s="63"/>
      <c r="IEW52" s="63"/>
      <c r="IEX52" s="63"/>
      <c r="IEY52" s="63"/>
      <c r="IEZ52" s="63"/>
      <c r="IFA52" s="63"/>
      <c r="IFB52" s="63"/>
      <c r="IFC52" s="63"/>
      <c r="IFD52" s="63"/>
      <c r="IFE52" s="63"/>
      <c r="IFF52" s="63"/>
      <c r="IFG52" s="63"/>
      <c r="IFH52" s="63"/>
      <c r="IFI52" s="63"/>
      <c r="IFJ52" s="63"/>
      <c r="IFK52" s="63"/>
      <c r="IFL52" s="63"/>
      <c r="IFM52" s="63"/>
      <c r="IFN52" s="63"/>
      <c r="IFO52" s="63"/>
      <c r="IFP52" s="63"/>
      <c r="IFQ52" s="63"/>
      <c r="IFR52" s="63"/>
      <c r="IFS52" s="63"/>
      <c r="IFT52" s="63"/>
      <c r="IFU52" s="63"/>
      <c r="IFV52" s="63"/>
      <c r="IFW52" s="63"/>
      <c r="IFX52" s="63"/>
      <c r="IFY52" s="63"/>
      <c r="IFZ52" s="63"/>
      <c r="IGA52" s="63"/>
      <c r="IGB52" s="63"/>
      <c r="IGC52" s="63"/>
      <c r="IGD52" s="63"/>
      <c r="IGE52" s="63"/>
      <c r="IGF52" s="63"/>
      <c r="IGG52" s="63"/>
      <c r="IGH52" s="63"/>
      <c r="IGI52" s="63"/>
      <c r="IGJ52" s="63"/>
      <c r="IGK52" s="63"/>
      <c r="IGL52" s="63"/>
      <c r="IGM52" s="63"/>
      <c r="IGN52" s="63"/>
      <c r="IGO52" s="63"/>
      <c r="IGP52" s="63"/>
      <c r="IGQ52" s="63"/>
      <c r="IGR52" s="63"/>
      <c r="IGS52" s="63"/>
      <c r="IGT52" s="63"/>
      <c r="IGU52" s="63"/>
      <c r="IGV52" s="63"/>
      <c r="IGW52" s="63"/>
      <c r="IGX52" s="63"/>
      <c r="IGY52" s="63"/>
      <c r="IGZ52" s="63"/>
      <c r="IHA52" s="63"/>
      <c r="IHB52" s="63"/>
      <c r="IHC52" s="63"/>
      <c r="IHD52" s="63"/>
      <c r="IHE52" s="63"/>
      <c r="IHF52" s="63"/>
      <c r="IHG52" s="63"/>
      <c r="IHH52" s="63"/>
      <c r="IHI52" s="63"/>
      <c r="IHJ52" s="63"/>
      <c r="IHK52" s="63"/>
      <c r="IHL52" s="63"/>
      <c r="IHM52" s="63"/>
      <c r="IHN52" s="63"/>
      <c r="IHO52" s="63"/>
      <c r="IHP52" s="63"/>
      <c r="IHQ52" s="63"/>
      <c r="IHR52" s="63"/>
      <c r="IHS52" s="63"/>
      <c r="IHT52" s="63"/>
      <c r="IHU52" s="63"/>
      <c r="IHV52" s="63"/>
      <c r="IHW52" s="63"/>
      <c r="IHX52" s="63"/>
      <c r="IHY52" s="63"/>
      <c r="IHZ52" s="63"/>
      <c r="IIA52" s="63"/>
      <c r="IIB52" s="63"/>
      <c r="IIC52" s="63"/>
      <c r="IID52" s="63"/>
      <c r="IIE52" s="63"/>
      <c r="IIF52" s="63"/>
      <c r="IIG52" s="63"/>
      <c r="IIH52" s="63"/>
      <c r="III52" s="63"/>
      <c r="IIJ52" s="63"/>
      <c r="IIK52" s="63"/>
      <c r="IIL52" s="63"/>
      <c r="IIM52" s="63"/>
      <c r="IIN52" s="63"/>
      <c r="IIO52" s="63"/>
      <c r="IIP52" s="63"/>
      <c r="IIQ52" s="63"/>
      <c r="IIR52" s="63"/>
      <c r="IIS52" s="63"/>
      <c r="IIT52" s="63"/>
      <c r="IIU52" s="63"/>
      <c r="IIV52" s="63"/>
      <c r="IIW52" s="63"/>
      <c r="IIX52" s="63"/>
      <c r="IIY52" s="63"/>
      <c r="IIZ52" s="63"/>
      <c r="IJA52" s="63"/>
      <c r="IJB52" s="63"/>
      <c r="IJC52" s="63"/>
      <c r="IJD52" s="63"/>
      <c r="IJE52" s="63"/>
      <c r="IJF52" s="63"/>
      <c r="IJG52" s="63"/>
      <c r="IJH52" s="63"/>
      <c r="IJI52" s="63"/>
      <c r="IJJ52" s="63"/>
      <c r="IJK52" s="63"/>
      <c r="IJL52" s="63"/>
      <c r="IJM52" s="63"/>
      <c r="IJN52" s="63"/>
      <c r="IJO52" s="63"/>
      <c r="IJP52" s="63"/>
      <c r="IJQ52" s="63"/>
      <c r="IJR52" s="63"/>
      <c r="IJS52" s="63"/>
      <c r="IJT52" s="63"/>
      <c r="IJU52" s="63"/>
      <c r="IJV52" s="63"/>
      <c r="IJW52" s="63"/>
      <c r="IJX52" s="63"/>
      <c r="IJY52" s="63"/>
      <c r="IJZ52" s="63"/>
      <c r="IKA52" s="63"/>
      <c r="IKB52" s="63"/>
      <c r="IKC52" s="63"/>
      <c r="IKD52" s="63"/>
      <c r="IKE52" s="63"/>
      <c r="IKF52" s="63"/>
      <c r="IKG52" s="63"/>
      <c r="IKH52" s="63"/>
      <c r="IKI52" s="63"/>
      <c r="IKJ52" s="63"/>
      <c r="IKK52" s="63"/>
      <c r="IKL52" s="63"/>
      <c r="IKM52" s="63"/>
      <c r="IKN52" s="63"/>
      <c r="IKO52" s="63"/>
      <c r="IKP52" s="63"/>
      <c r="IKQ52" s="63"/>
      <c r="IKR52" s="63"/>
      <c r="IKS52" s="63"/>
      <c r="IKT52" s="63"/>
      <c r="IKU52" s="63"/>
      <c r="IKV52" s="63"/>
      <c r="IKW52" s="63"/>
      <c r="IKX52" s="63"/>
      <c r="IKY52" s="63"/>
      <c r="IKZ52" s="63"/>
      <c r="ILA52" s="63"/>
      <c r="ILB52" s="63"/>
      <c r="ILC52" s="63"/>
      <c r="ILD52" s="63"/>
      <c r="ILE52" s="63"/>
      <c r="ILF52" s="63"/>
      <c r="ILG52" s="63"/>
      <c r="ILH52" s="63"/>
      <c r="ILI52" s="63"/>
      <c r="ILJ52" s="63"/>
      <c r="ILK52" s="63"/>
      <c r="ILL52" s="63"/>
      <c r="ILM52" s="63"/>
      <c r="ILN52" s="63"/>
      <c r="ILO52" s="63"/>
      <c r="ILP52" s="63"/>
      <c r="ILQ52" s="63"/>
      <c r="ILR52" s="63"/>
      <c r="ILS52" s="63"/>
      <c r="ILT52" s="63"/>
      <c r="ILU52" s="63"/>
      <c r="ILV52" s="63"/>
      <c r="ILW52" s="63"/>
      <c r="ILX52" s="63"/>
      <c r="ILY52" s="63"/>
      <c r="ILZ52" s="63"/>
      <c r="IMA52" s="63"/>
      <c r="IMB52" s="63"/>
      <c r="IMC52" s="63"/>
      <c r="IMD52" s="63"/>
      <c r="IME52" s="63"/>
      <c r="IMF52" s="63"/>
      <c r="IMG52" s="63"/>
      <c r="IMH52" s="63"/>
      <c r="IMI52" s="63"/>
      <c r="IMJ52" s="63"/>
      <c r="IMK52" s="63"/>
      <c r="IML52" s="63"/>
      <c r="IMM52" s="63"/>
      <c r="IMN52" s="63"/>
      <c r="IMO52" s="63"/>
      <c r="IMP52" s="63"/>
      <c r="IMQ52" s="63"/>
      <c r="IMR52" s="63"/>
      <c r="IMS52" s="63"/>
      <c r="IMT52" s="63"/>
      <c r="IMU52" s="63"/>
      <c r="IMV52" s="63"/>
      <c r="IMW52" s="63"/>
      <c r="IMX52" s="63"/>
      <c r="IMY52" s="63"/>
      <c r="IMZ52" s="63"/>
      <c r="INA52" s="63"/>
      <c r="INB52" s="63"/>
      <c r="INC52" s="63"/>
      <c r="IND52" s="63"/>
      <c r="INE52" s="63"/>
      <c r="INF52" s="63"/>
      <c r="ING52" s="63"/>
      <c r="INH52" s="63"/>
      <c r="INI52" s="63"/>
      <c r="INJ52" s="63"/>
      <c r="INK52" s="63"/>
      <c r="INL52" s="63"/>
      <c r="INM52" s="63"/>
      <c r="INN52" s="63"/>
      <c r="INO52" s="63"/>
      <c r="INP52" s="63"/>
      <c r="INQ52" s="63"/>
      <c r="INR52" s="63"/>
      <c r="INS52" s="63"/>
      <c r="INT52" s="63"/>
      <c r="INU52" s="63"/>
      <c r="INV52" s="63"/>
      <c r="INW52" s="63"/>
      <c r="INX52" s="63"/>
      <c r="INY52" s="63"/>
      <c r="INZ52" s="63"/>
      <c r="IOA52" s="63"/>
      <c r="IOB52" s="63"/>
      <c r="IOC52" s="63"/>
      <c r="IOD52" s="63"/>
      <c r="IOE52" s="63"/>
      <c r="IOF52" s="63"/>
      <c r="IOG52" s="63"/>
      <c r="IOH52" s="63"/>
      <c r="IOI52" s="63"/>
      <c r="IOJ52" s="63"/>
      <c r="IOK52" s="63"/>
      <c r="IOL52" s="63"/>
      <c r="IOM52" s="63"/>
      <c r="ION52" s="63"/>
      <c r="IOO52" s="63"/>
      <c r="IOP52" s="63"/>
      <c r="IOQ52" s="63"/>
      <c r="IOR52" s="63"/>
      <c r="IOS52" s="63"/>
      <c r="IOT52" s="63"/>
      <c r="IOU52" s="63"/>
      <c r="IOV52" s="63"/>
      <c r="IOW52" s="63"/>
      <c r="IOX52" s="63"/>
      <c r="IOY52" s="63"/>
      <c r="IOZ52" s="63"/>
      <c r="IPA52" s="63"/>
      <c r="IPB52" s="63"/>
      <c r="IPC52" s="63"/>
      <c r="IPD52" s="63"/>
      <c r="IPE52" s="63"/>
      <c r="IPF52" s="63"/>
      <c r="IPG52" s="63"/>
      <c r="IPH52" s="63"/>
      <c r="IPI52" s="63"/>
      <c r="IPJ52" s="63"/>
      <c r="IPK52" s="63"/>
      <c r="IPL52" s="63"/>
      <c r="IPM52" s="63"/>
      <c r="IPN52" s="63"/>
      <c r="IPO52" s="63"/>
      <c r="IPP52" s="63"/>
      <c r="IPQ52" s="63"/>
      <c r="IPR52" s="63"/>
      <c r="IPS52" s="63"/>
      <c r="IPT52" s="63"/>
      <c r="IPU52" s="63"/>
      <c r="IPV52" s="63"/>
      <c r="IPW52" s="63"/>
      <c r="IPX52" s="63"/>
      <c r="IPY52" s="63"/>
      <c r="IPZ52" s="63"/>
      <c r="IQA52" s="63"/>
      <c r="IQB52" s="63"/>
      <c r="IQC52" s="63"/>
      <c r="IQD52" s="63"/>
      <c r="IQE52" s="63"/>
      <c r="IQF52" s="63"/>
      <c r="IQG52" s="63"/>
      <c r="IQH52" s="63"/>
      <c r="IQI52" s="63"/>
      <c r="IQJ52" s="63"/>
      <c r="IQK52" s="63"/>
      <c r="IQL52" s="63"/>
      <c r="IQM52" s="63"/>
      <c r="IQN52" s="63"/>
      <c r="IQO52" s="63"/>
      <c r="IQP52" s="63"/>
      <c r="IQQ52" s="63"/>
      <c r="IQR52" s="63"/>
      <c r="IQS52" s="63"/>
      <c r="IQT52" s="63"/>
      <c r="IQU52" s="63"/>
      <c r="IQV52" s="63"/>
      <c r="IQW52" s="63"/>
      <c r="IQX52" s="63"/>
      <c r="IQY52" s="63"/>
      <c r="IQZ52" s="63"/>
      <c r="IRA52" s="63"/>
      <c r="IRB52" s="63"/>
      <c r="IRC52" s="63"/>
      <c r="IRD52" s="63"/>
      <c r="IRE52" s="63"/>
      <c r="IRF52" s="63"/>
      <c r="IRG52" s="63"/>
      <c r="IRH52" s="63"/>
      <c r="IRI52" s="63"/>
      <c r="IRJ52" s="63"/>
      <c r="IRK52" s="63"/>
      <c r="IRL52" s="63"/>
      <c r="IRM52" s="63"/>
      <c r="IRN52" s="63"/>
      <c r="IRO52" s="63"/>
      <c r="IRP52" s="63"/>
      <c r="IRQ52" s="63"/>
      <c r="IRR52" s="63"/>
      <c r="IRS52" s="63"/>
      <c r="IRT52" s="63"/>
      <c r="IRU52" s="63"/>
      <c r="IRV52" s="63"/>
      <c r="IRW52" s="63"/>
      <c r="IRX52" s="63"/>
      <c r="IRY52" s="63"/>
      <c r="IRZ52" s="63"/>
      <c r="ISA52" s="63"/>
      <c r="ISB52" s="63"/>
      <c r="ISC52" s="63"/>
      <c r="ISD52" s="63"/>
      <c r="ISE52" s="63"/>
      <c r="ISF52" s="63"/>
      <c r="ISG52" s="63"/>
      <c r="ISH52" s="63"/>
      <c r="ISI52" s="63"/>
      <c r="ISJ52" s="63"/>
      <c r="ISK52" s="63"/>
      <c r="ISL52" s="63"/>
      <c r="ISM52" s="63"/>
      <c r="ISN52" s="63"/>
      <c r="ISO52" s="63"/>
      <c r="ISP52" s="63"/>
      <c r="ISQ52" s="63"/>
      <c r="ISR52" s="63"/>
      <c r="ISS52" s="63"/>
      <c r="IST52" s="63"/>
      <c r="ISU52" s="63"/>
      <c r="ISV52" s="63"/>
      <c r="ISW52" s="63"/>
      <c r="ISX52" s="63"/>
      <c r="ISY52" s="63"/>
      <c r="ISZ52" s="63"/>
      <c r="ITA52" s="63"/>
      <c r="ITB52" s="63"/>
      <c r="ITC52" s="63"/>
      <c r="ITD52" s="63"/>
      <c r="ITE52" s="63"/>
      <c r="ITF52" s="63"/>
      <c r="ITG52" s="63"/>
      <c r="ITH52" s="63"/>
      <c r="ITI52" s="63"/>
      <c r="ITJ52" s="63"/>
      <c r="ITK52" s="63"/>
      <c r="ITL52" s="63"/>
      <c r="ITM52" s="63"/>
      <c r="ITN52" s="63"/>
      <c r="ITO52" s="63"/>
      <c r="ITP52" s="63"/>
      <c r="ITQ52" s="63"/>
      <c r="ITR52" s="63"/>
      <c r="ITS52" s="63"/>
      <c r="ITT52" s="63"/>
      <c r="ITU52" s="63"/>
      <c r="ITV52" s="63"/>
      <c r="ITW52" s="63"/>
      <c r="ITX52" s="63"/>
      <c r="ITY52" s="63"/>
      <c r="ITZ52" s="63"/>
      <c r="IUA52" s="63"/>
      <c r="IUB52" s="63"/>
      <c r="IUC52" s="63"/>
      <c r="IUD52" s="63"/>
      <c r="IUE52" s="63"/>
      <c r="IUF52" s="63"/>
      <c r="IUG52" s="63"/>
      <c r="IUH52" s="63"/>
      <c r="IUI52" s="63"/>
      <c r="IUJ52" s="63"/>
      <c r="IUK52" s="63"/>
      <c r="IUL52" s="63"/>
      <c r="IUM52" s="63"/>
      <c r="IUN52" s="63"/>
      <c r="IUO52" s="63"/>
      <c r="IUP52" s="63"/>
      <c r="IUQ52" s="63"/>
      <c r="IUR52" s="63"/>
      <c r="IUS52" s="63"/>
      <c r="IUT52" s="63"/>
      <c r="IUU52" s="63"/>
      <c r="IUV52" s="63"/>
      <c r="IUW52" s="63"/>
      <c r="IUX52" s="63"/>
      <c r="IUY52" s="63"/>
      <c r="IUZ52" s="63"/>
      <c r="IVA52" s="63"/>
      <c r="IVB52" s="63"/>
      <c r="IVC52" s="63"/>
      <c r="IVD52" s="63"/>
      <c r="IVE52" s="63"/>
      <c r="IVF52" s="63"/>
      <c r="IVG52" s="63"/>
      <c r="IVH52" s="63"/>
      <c r="IVI52" s="63"/>
      <c r="IVJ52" s="63"/>
      <c r="IVK52" s="63"/>
      <c r="IVL52" s="63"/>
      <c r="IVM52" s="63"/>
      <c r="IVN52" s="63"/>
      <c r="IVO52" s="63"/>
      <c r="IVP52" s="63"/>
      <c r="IVQ52" s="63"/>
      <c r="IVR52" s="63"/>
      <c r="IVS52" s="63"/>
      <c r="IVT52" s="63"/>
      <c r="IVU52" s="63"/>
      <c r="IVV52" s="63"/>
      <c r="IVW52" s="63"/>
      <c r="IVX52" s="63"/>
      <c r="IVY52" s="63"/>
      <c r="IVZ52" s="63"/>
      <c r="IWA52" s="63"/>
      <c r="IWB52" s="63"/>
      <c r="IWC52" s="63"/>
      <c r="IWD52" s="63"/>
      <c r="IWE52" s="63"/>
      <c r="IWF52" s="63"/>
      <c r="IWG52" s="63"/>
      <c r="IWH52" s="63"/>
      <c r="IWI52" s="63"/>
      <c r="IWJ52" s="63"/>
      <c r="IWK52" s="63"/>
      <c r="IWL52" s="63"/>
      <c r="IWM52" s="63"/>
      <c r="IWN52" s="63"/>
      <c r="IWO52" s="63"/>
      <c r="IWP52" s="63"/>
      <c r="IWQ52" s="63"/>
      <c r="IWR52" s="63"/>
      <c r="IWS52" s="63"/>
      <c r="IWT52" s="63"/>
      <c r="IWU52" s="63"/>
      <c r="IWV52" s="63"/>
      <c r="IWW52" s="63"/>
      <c r="IWX52" s="63"/>
      <c r="IWY52" s="63"/>
      <c r="IWZ52" s="63"/>
      <c r="IXA52" s="63"/>
      <c r="IXB52" s="63"/>
      <c r="IXC52" s="63"/>
      <c r="IXD52" s="63"/>
      <c r="IXE52" s="63"/>
      <c r="IXF52" s="63"/>
      <c r="IXG52" s="63"/>
      <c r="IXH52" s="63"/>
      <c r="IXI52" s="63"/>
      <c r="IXJ52" s="63"/>
      <c r="IXK52" s="63"/>
      <c r="IXL52" s="63"/>
      <c r="IXM52" s="63"/>
      <c r="IXN52" s="63"/>
      <c r="IXO52" s="63"/>
      <c r="IXP52" s="63"/>
      <c r="IXQ52" s="63"/>
      <c r="IXR52" s="63"/>
      <c r="IXS52" s="63"/>
      <c r="IXT52" s="63"/>
      <c r="IXU52" s="63"/>
      <c r="IXV52" s="63"/>
      <c r="IXW52" s="63"/>
      <c r="IXX52" s="63"/>
      <c r="IXY52" s="63"/>
      <c r="IXZ52" s="63"/>
      <c r="IYA52" s="63"/>
      <c r="IYB52" s="63"/>
      <c r="IYC52" s="63"/>
      <c r="IYD52" s="63"/>
      <c r="IYE52" s="63"/>
      <c r="IYF52" s="63"/>
      <c r="IYG52" s="63"/>
      <c r="IYH52" s="63"/>
      <c r="IYI52" s="63"/>
      <c r="IYJ52" s="63"/>
      <c r="IYK52" s="63"/>
      <c r="IYL52" s="63"/>
      <c r="IYM52" s="63"/>
      <c r="IYN52" s="63"/>
      <c r="IYO52" s="63"/>
      <c r="IYP52" s="63"/>
      <c r="IYQ52" s="63"/>
      <c r="IYR52" s="63"/>
      <c r="IYS52" s="63"/>
      <c r="IYT52" s="63"/>
      <c r="IYU52" s="63"/>
      <c r="IYV52" s="63"/>
      <c r="IYW52" s="63"/>
      <c r="IYX52" s="63"/>
      <c r="IYY52" s="63"/>
      <c r="IYZ52" s="63"/>
      <c r="IZA52" s="63"/>
      <c r="IZB52" s="63"/>
      <c r="IZC52" s="63"/>
      <c r="IZD52" s="63"/>
      <c r="IZE52" s="63"/>
      <c r="IZF52" s="63"/>
      <c r="IZG52" s="63"/>
      <c r="IZH52" s="63"/>
      <c r="IZI52" s="63"/>
      <c r="IZJ52" s="63"/>
      <c r="IZK52" s="63"/>
      <c r="IZL52" s="63"/>
      <c r="IZM52" s="63"/>
      <c r="IZN52" s="63"/>
      <c r="IZO52" s="63"/>
      <c r="IZP52" s="63"/>
      <c r="IZQ52" s="63"/>
      <c r="IZR52" s="63"/>
      <c r="IZS52" s="63"/>
      <c r="IZT52" s="63"/>
      <c r="IZU52" s="63"/>
      <c r="IZV52" s="63"/>
      <c r="IZW52" s="63"/>
      <c r="IZX52" s="63"/>
      <c r="IZY52" s="63"/>
      <c r="IZZ52" s="63"/>
      <c r="JAA52" s="63"/>
      <c r="JAB52" s="63"/>
      <c r="JAC52" s="63"/>
      <c r="JAD52" s="63"/>
      <c r="JAE52" s="63"/>
      <c r="JAF52" s="63"/>
      <c r="JAG52" s="63"/>
      <c r="JAH52" s="63"/>
      <c r="JAI52" s="63"/>
      <c r="JAJ52" s="63"/>
      <c r="JAK52" s="63"/>
      <c r="JAL52" s="63"/>
      <c r="JAM52" s="63"/>
      <c r="JAN52" s="63"/>
      <c r="JAO52" s="63"/>
      <c r="JAP52" s="63"/>
      <c r="JAQ52" s="63"/>
      <c r="JAR52" s="63"/>
      <c r="JAS52" s="63"/>
      <c r="JAT52" s="63"/>
      <c r="JAU52" s="63"/>
      <c r="JAV52" s="63"/>
      <c r="JAW52" s="63"/>
      <c r="JAX52" s="63"/>
      <c r="JAY52" s="63"/>
      <c r="JAZ52" s="63"/>
      <c r="JBA52" s="63"/>
      <c r="JBB52" s="63"/>
      <c r="JBC52" s="63"/>
      <c r="JBD52" s="63"/>
      <c r="JBE52" s="63"/>
      <c r="JBF52" s="63"/>
      <c r="JBG52" s="63"/>
      <c r="JBH52" s="63"/>
      <c r="JBI52" s="63"/>
      <c r="JBJ52" s="63"/>
      <c r="JBK52" s="63"/>
      <c r="JBL52" s="63"/>
      <c r="JBM52" s="63"/>
      <c r="JBN52" s="63"/>
      <c r="JBO52" s="63"/>
      <c r="JBP52" s="63"/>
      <c r="JBQ52" s="63"/>
      <c r="JBR52" s="63"/>
      <c r="JBS52" s="63"/>
      <c r="JBT52" s="63"/>
      <c r="JBU52" s="63"/>
      <c r="JBV52" s="63"/>
      <c r="JBW52" s="63"/>
      <c r="JBX52" s="63"/>
      <c r="JBY52" s="63"/>
      <c r="JBZ52" s="63"/>
      <c r="JCA52" s="63"/>
      <c r="JCB52" s="63"/>
      <c r="JCC52" s="63"/>
      <c r="JCD52" s="63"/>
      <c r="JCE52" s="63"/>
      <c r="JCF52" s="63"/>
      <c r="JCG52" s="63"/>
      <c r="JCH52" s="63"/>
      <c r="JCI52" s="63"/>
      <c r="JCJ52" s="63"/>
      <c r="JCK52" s="63"/>
      <c r="JCL52" s="63"/>
      <c r="JCM52" s="63"/>
      <c r="JCN52" s="63"/>
      <c r="JCO52" s="63"/>
      <c r="JCP52" s="63"/>
      <c r="JCQ52" s="63"/>
      <c r="JCR52" s="63"/>
      <c r="JCS52" s="63"/>
      <c r="JCT52" s="63"/>
      <c r="JCU52" s="63"/>
      <c r="JCV52" s="63"/>
      <c r="JCW52" s="63"/>
      <c r="JCX52" s="63"/>
      <c r="JCY52" s="63"/>
      <c r="JCZ52" s="63"/>
      <c r="JDA52" s="63"/>
      <c r="JDB52" s="63"/>
      <c r="JDC52" s="63"/>
      <c r="JDD52" s="63"/>
      <c r="JDE52" s="63"/>
      <c r="JDF52" s="63"/>
      <c r="JDG52" s="63"/>
      <c r="JDH52" s="63"/>
      <c r="JDI52" s="63"/>
      <c r="JDJ52" s="63"/>
      <c r="JDK52" s="63"/>
      <c r="JDL52" s="63"/>
      <c r="JDM52" s="63"/>
      <c r="JDN52" s="63"/>
      <c r="JDO52" s="63"/>
      <c r="JDP52" s="63"/>
      <c r="JDQ52" s="63"/>
      <c r="JDR52" s="63"/>
      <c r="JDS52" s="63"/>
      <c r="JDT52" s="63"/>
      <c r="JDU52" s="63"/>
      <c r="JDV52" s="63"/>
      <c r="JDW52" s="63"/>
      <c r="JDX52" s="63"/>
      <c r="JDY52" s="63"/>
      <c r="JDZ52" s="63"/>
      <c r="JEA52" s="63"/>
      <c r="JEB52" s="63"/>
      <c r="JEC52" s="63"/>
      <c r="JED52" s="63"/>
      <c r="JEE52" s="63"/>
      <c r="JEF52" s="63"/>
      <c r="JEG52" s="63"/>
      <c r="JEH52" s="63"/>
      <c r="JEI52" s="63"/>
      <c r="JEJ52" s="63"/>
      <c r="JEK52" s="63"/>
      <c r="JEL52" s="63"/>
      <c r="JEM52" s="63"/>
      <c r="JEN52" s="63"/>
      <c r="JEO52" s="63"/>
      <c r="JEP52" s="63"/>
      <c r="JEQ52" s="63"/>
      <c r="JER52" s="63"/>
      <c r="JES52" s="63"/>
      <c r="JET52" s="63"/>
      <c r="JEU52" s="63"/>
      <c r="JEV52" s="63"/>
      <c r="JEW52" s="63"/>
      <c r="JEX52" s="63"/>
      <c r="JEY52" s="63"/>
      <c r="JEZ52" s="63"/>
      <c r="JFA52" s="63"/>
      <c r="JFB52" s="63"/>
      <c r="JFC52" s="63"/>
      <c r="JFD52" s="63"/>
      <c r="JFE52" s="63"/>
      <c r="JFF52" s="63"/>
      <c r="JFG52" s="63"/>
      <c r="JFH52" s="63"/>
      <c r="JFI52" s="63"/>
      <c r="JFJ52" s="63"/>
      <c r="JFK52" s="63"/>
      <c r="JFL52" s="63"/>
      <c r="JFM52" s="63"/>
      <c r="JFN52" s="63"/>
      <c r="JFO52" s="63"/>
      <c r="JFP52" s="63"/>
      <c r="JFQ52" s="63"/>
      <c r="JFR52" s="63"/>
      <c r="JFS52" s="63"/>
      <c r="JFT52" s="63"/>
      <c r="JFU52" s="63"/>
      <c r="JFV52" s="63"/>
      <c r="JFW52" s="63"/>
      <c r="JFX52" s="63"/>
      <c r="JFY52" s="63"/>
      <c r="JFZ52" s="63"/>
      <c r="JGA52" s="63"/>
      <c r="JGB52" s="63"/>
      <c r="JGC52" s="63"/>
      <c r="JGD52" s="63"/>
      <c r="JGE52" s="63"/>
      <c r="JGF52" s="63"/>
      <c r="JGG52" s="63"/>
      <c r="JGH52" s="63"/>
      <c r="JGI52" s="63"/>
      <c r="JGJ52" s="63"/>
      <c r="JGK52" s="63"/>
      <c r="JGL52" s="63"/>
      <c r="JGM52" s="63"/>
      <c r="JGN52" s="63"/>
      <c r="JGO52" s="63"/>
      <c r="JGP52" s="63"/>
      <c r="JGQ52" s="63"/>
      <c r="JGR52" s="63"/>
      <c r="JGS52" s="63"/>
      <c r="JGT52" s="63"/>
      <c r="JGU52" s="63"/>
      <c r="JGV52" s="63"/>
      <c r="JGW52" s="63"/>
      <c r="JGX52" s="63"/>
      <c r="JGY52" s="63"/>
      <c r="JGZ52" s="63"/>
      <c r="JHA52" s="63"/>
      <c r="JHB52" s="63"/>
      <c r="JHC52" s="63"/>
      <c r="JHD52" s="63"/>
      <c r="JHE52" s="63"/>
      <c r="JHF52" s="63"/>
      <c r="JHG52" s="63"/>
      <c r="JHH52" s="63"/>
      <c r="JHI52" s="63"/>
      <c r="JHJ52" s="63"/>
      <c r="JHK52" s="63"/>
      <c r="JHL52" s="63"/>
      <c r="JHM52" s="63"/>
      <c r="JHN52" s="63"/>
      <c r="JHO52" s="63"/>
      <c r="JHP52" s="63"/>
      <c r="JHQ52" s="63"/>
      <c r="JHR52" s="63"/>
      <c r="JHS52" s="63"/>
      <c r="JHT52" s="63"/>
      <c r="JHU52" s="63"/>
      <c r="JHV52" s="63"/>
      <c r="JHW52" s="63"/>
      <c r="JHX52" s="63"/>
      <c r="JHY52" s="63"/>
      <c r="JHZ52" s="63"/>
      <c r="JIA52" s="63"/>
      <c r="JIB52" s="63"/>
      <c r="JIC52" s="63"/>
      <c r="JID52" s="63"/>
      <c r="JIE52" s="63"/>
      <c r="JIF52" s="63"/>
      <c r="JIG52" s="63"/>
      <c r="JIH52" s="63"/>
      <c r="JII52" s="63"/>
      <c r="JIJ52" s="63"/>
      <c r="JIK52" s="63"/>
      <c r="JIL52" s="63"/>
      <c r="JIM52" s="63"/>
      <c r="JIN52" s="63"/>
      <c r="JIO52" s="63"/>
      <c r="JIP52" s="63"/>
      <c r="JIQ52" s="63"/>
      <c r="JIR52" s="63"/>
      <c r="JIS52" s="63"/>
      <c r="JIT52" s="63"/>
      <c r="JIU52" s="63"/>
      <c r="JIV52" s="63"/>
      <c r="JIW52" s="63"/>
      <c r="JIX52" s="63"/>
      <c r="JIY52" s="63"/>
      <c r="JIZ52" s="63"/>
      <c r="JJA52" s="63"/>
      <c r="JJB52" s="63"/>
      <c r="JJC52" s="63"/>
      <c r="JJD52" s="63"/>
      <c r="JJE52" s="63"/>
      <c r="JJF52" s="63"/>
      <c r="JJG52" s="63"/>
      <c r="JJH52" s="63"/>
      <c r="JJI52" s="63"/>
      <c r="JJJ52" s="63"/>
      <c r="JJK52" s="63"/>
      <c r="JJL52" s="63"/>
      <c r="JJM52" s="63"/>
      <c r="JJN52" s="63"/>
      <c r="JJO52" s="63"/>
      <c r="JJP52" s="63"/>
      <c r="JJQ52" s="63"/>
      <c r="JJR52" s="63"/>
      <c r="JJS52" s="63"/>
      <c r="JJT52" s="63"/>
      <c r="JJU52" s="63"/>
      <c r="JJV52" s="63"/>
      <c r="JJW52" s="63"/>
      <c r="JJX52" s="63"/>
      <c r="JJY52" s="63"/>
      <c r="JJZ52" s="63"/>
      <c r="JKA52" s="63"/>
      <c r="JKB52" s="63"/>
      <c r="JKC52" s="63"/>
      <c r="JKD52" s="63"/>
      <c r="JKE52" s="63"/>
      <c r="JKF52" s="63"/>
      <c r="JKG52" s="63"/>
      <c r="JKH52" s="63"/>
      <c r="JKI52" s="63"/>
      <c r="JKJ52" s="63"/>
      <c r="JKK52" s="63"/>
      <c r="JKL52" s="63"/>
      <c r="JKM52" s="63"/>
      <c r="JKN52" s="63"/>
      <c r="JKO52" s="63"/>
      <c r="JKP52" s="63"/>
      <c r="JKQ52" s="63"/>
      <c r="JKR52" s="63"/>
      <c r="JKS52" s="63"/>
      <c r="JKT52" s="63"/>
      <c r="JKU52" s="63"/>
      <c r="JKV52" s="63"/>
      <c r="JKW52" s="63"/>
      <c r="JKX52" s="63"/>
      <c r="JKY52" s="63"/>
      <c r="JKZ52" s="63"/>
      <c r="JLA52" s="63"/>
      <c r="JLB52" s="63"/>
      <c r="JLC52" s="63"/>
      <c r="JLD52" s="63"/>
      <c r="JLE52" s="63"/>
      <c r="JLF52" s="63"/>
      <c r="JLG52" s="63"/>
      <c r="JLH52" s="63"/>
      <c r="JLI52" s="63"/>
      <c r="JLJ52" s="63"/>
      <c r="JLK52" s="63"/>
      <c r="JLL52" s="63"/>
      <c r="JLM52" s="63"/>
      <c r="JLN52" s="63"/>
      <c r="JLO52" s="63"/>
      <c r="JLP52" s="63"/>
      <c r="JLQ52" s="63"/>
      <c r="JLR52" s="63"/>
      <c r="JLS52" s="63"/>
      <c r="JLT52" s="63"/>
      <c r="JLU52" s="63"/>
      <c r="JLV52" s="63"/>
      <c r="JLW52" s="63"/>
      <c r="JLX52" s="63"/>
      <c r="JLY52" s="63"/>
      <c r="JLZ52" s="63"/>
      <c r="JMA52" s="63"/>
      <c r="JMB52" s="63"/>
      <c r="JMC52" s="63"/>
      <c r="JMD52" s="63"/>
      <c r="JME52" s="63"/>
      <c r="JMF52" s="63"/>
      <c r="JMG52" s="63"/>
      <c r="JMH52" s="63"/>
      <c r="JMI52" s="63"/>
      <c r="JMJ52" s="63"/>
      <c r="JMK52" s="63"/>
      <c r="JML52" s="63"/>
      <c r="JMM52" s="63"/>
      <c r="JMN52" s="63"/>
      <c r="JMO52" s="63"/>
      <c r="JMP52" s="63"/>
      <c r="JMQ52" s="63"/>
      <c r="JMR52" s="63"/>
      <c r="JMS52" s="63"/>
      <c r="JMT52" s="63"/>
      <c r="JMU52" s="63"/>
      <c r="JMV52" s="63"/>
      <c r="JMW52" s="63"/>
      <c r="JMX52" s="63"/>
      <c r="JMY52" s="63"/>
      <c r="JMZ52" s="63"/>
      <c r="JNA52" s="63"/>
      <c r="JNB52" s="63"/>
      <c r="JNC52" s="63"/>
      <c r="JND52" s="63"/>
      <c r="JNE52" s="63"/>
      <c r="JNF52" s="63"/>
      <c r="JNG52" s="63"/>
      <c r="JNH52" s="63"/>
      <c r="JNI52" s="63"/>
      <c r="JNJ52" s="63"/>
      <c r="JNK52" s="63"/>
      <c r="JNL52" s="63"/>
      <c r="JNM52" s="63"/>
      <c r="JNN52" s="63"/>
      <c r="JNO52" s="63"/>
      <c r="JNP52" s="63"/>
      <c r="JNQ52" s="63"/>
      <c r="JNR52" s="63"/>
      <c r="JNS52" s="63"/>
      <c r="JNT52" s="63"/>
      <c r="JNU52" s="63"/>
      <c r="JNV52" s="63"/>
      <c r="JNW52" s="63"/>
      <c r="JNX52" s="63"/>
      <c r="JNY52" s="63"/>
      <c r="JNZ52" s="63"/>
      <c r="JOA52" s="63"/>
      <c r="JOB52" s="63"/>
      <c r="JOC52" s="63"/>
      <c r="JOD52" s="63"/>
      <c r="JOE52" s="63"/>
      <c r="JOF52" s="63"/>
      <c r="JOG52" s="63"/>
      <c r="JOH52" s="63"/>
      <c r="JOI52" s="63"/>
      <c r="JOJ52" s="63"/>
      <c r="JOK52" s="63"/>
      <c r="JOL52" s="63"/>
      <c r="JOM52" s="63"/>
      <c r="JON52" s="63"/>
      <c r="JOO52" s="63"/>
      <c r="JOP52" s="63"/>
      <c r="JOQ52" s="63"/>
      <c r="JOR52" s="63"/>
      <c r="JOS52" s="63"/>
      <c r="JOT52" s="63"/>
      <c r="JOU52" s="63"/>
      <c r="JOV52" s="63"/>
      <c r="JOW52" s="63"/>
      <c r="JOX52" s="63"/>
      <c r="JOY52" s="63"/>
      <c r="JOZ52" s="63"/>
      <c r="JPA52" s="63"/>
      <c r="JPB52" s="63"/>
      <c r="JPC52" s="63"/>
      <c r="JPD52" s="63"/>
      <c r="JPE52" s="63"/>
      <c r="JPF52" s="63"/>
      <c r="JPG52" s="63"/>
      <c r="JPH52" s="63"/>
      <c r="JPI52" s="63"/>
      <c r="JPJ52" s="63"/>
      <c r="JPK52" s="63"/>
      <c r="JPL52" s="63"/>
      <c r="JPM52" s="63"/>
      <c r="JPN52" s="63"/>
      <c r="JPO52" s="63"/>
      <c r="JPP52" s="63"/>
      <c r="JPQ52" s="63"/>
      <c r="JPR52" s="63"/>
      <c r="JPS52" s="63"/>
      <c r="JPT52" s="63"/>
      <c r="JPU52" s="63"/>
      <c r="JPV52" s="63"/>
      <c r="JPW52" s="63"/>
      <c r="JPX52" s="63"/>
      <c r="JPY52" s="63"/>
      <c r="JPZ52" s="63"/>
      <c r="JQA52" s="63"/>
      <c r="JQB52" s="63"/>
      <c r="JQC52" s="63"/>
      <c r="JQD52" s="63"/>
      <c r="JQE52" s="63"/>
      <c r="JQF52" s="63"/>
      <c r="JQG52" s="63"/>
      <c r="JQH52" s="63"/>
      <c r="JQI52" s="63"/>
      <c r="JQJ52" s="63"/>
      <c r="JQK52" s="63"/>
      <c r="JQL52" s="63"/>
      <c r="JQM52" s="63"/>
      <c r="JQN52" s="63"/>
      <c r="JQO52" s="63"/>
      <c r="JQP52" s="63"/>
      <c r="JQQ52" s="63"/>
      <c r="JQR52" s="63"/>
      <c r="JQS52" s="63"/>
      <c r="JQT52" s="63"/>
      <c r="JQU52" s="63"/>
      <c r="JQV52" s="63"/>
      <c r="JQW52" s="63"/>
      <c r="JQX52" s="63"/>
      <c r="JQY52" s="63"/>
      <c r="JQZ52" s="63"/>
      <c r="JRA52" s="63"/>
      <c r="JRB52" s="63"/>
      <c r="JRC52" s="63"/>
      <c r="JRD52" s="63"/>
      <c r="JRE52" s="63"/>
      <c r="JRF52" s="63"/>
      <c r="JRG52" s="63"/>
      <c r="JRH52" s="63"/>
      <c r="JRI52" s="63"/>
      <c r="JRJ52" s="63"/>
      <c r="JRK52" s="63"/>
      <c r="JRL52" s="63"/>
      <c r="JRM52" s="63"/>
      <c r="JRN52" s="63"/>
      <c r="JRO52" s="63"/>
      <c r="JRP52" s="63"/>
      <c r="JRQ52" s="63"/>
      <c r="JRR52" s="63"/>
      <c r="JRS52" s="63"/>
      <c r="JRT52" s="63"/>
      <c r="JRU52" s="63"/>
      <c r="JRV52" s="63"/>
      <c r="JRW52" s="63"/>
      <c r="JRX52" s="63"/>
      <c r="JRY52" s="63"/>
      <c r="JRZ52" s="63"/>
      <c r="JSA52" s="63"/>
      <c r="JSB52" s="63"/>
      <c r="JSC52" s="63"/>
      <c r="JSD52" s="63"/>
      <c r="JSE52" s="63"/>
      <c r="JSF52" s="63"/>
      <c r="JSG52" s="63"/>
      <c r="JSH52" s="63"/>
      <c r="JSI52" s="63"/>
      <c r="JSJ52" s="63"/>
      <c r="JSK52" s="63"/>
      <c r="JSL52" s="63"/>
      <c r="JSM52" s="63"/>
      <c r="JSN52" s="63"/>
      <c r="JSO52" s="63"/>
      <c r="JSP52" s="63"/>
      <c r="JSQ52" s="63"/>
      <c r="JSR52" s="63"/>
      <c r="JSS52" s="63"/>
      <c r="JST52" s="63"/>
      <c r="JSU52" s="63"/>
      <c r="JSV52" s="63"/>
      <c r="JSW52" s="63"/>
      <c r="JSX52" s="63"/>
      <c r="JSY52" s="63"/>
      <c r="JSZ52" s="63"/>
      <c r="JTA52" s="63"/>
      <c r="JTB52" s="63"/>
      <c r="JTC52" s="63"/>
      <c r="JTD52" s="63"/>
      <c r="JTE52" s="63"/>
      <c r="JTF52" s="63"/>
      <c r="JTG52" s="63"/>
      <c r="JTH52" s="63"/>
      <c r="JTI52" s="63"/>
      <c r="JTJ52" s="63"/>
      <c r="JTK52" s="63"/>
      <c r="JTL52" s="63"/>
      <c r="JTM52" s="63"/>
      <c r="JTN52" s="63"/>
      <c r="JTO52" s="63"/>
      <c r="JTP52" s="63"/>
      <c r="JTQ52" s="63"/>
      <c r="JTR52" s="63"/>
      <c r="JTS52" s="63"/>
      <c r="JTT52" s="63"/>
      <c r="JTU52" s="63"/>
      <c r="JTV52" s="63"/>
      <c r="JTW52" s="63"/>
      <c r="JTX52" s="63"/>
      <c r="JTY52" s="63"/>
      <c r="JTZ52" s="63"/>
      <c r="JUA52" s="63"/>
      <c r="JUB52" s="63"/>
      <c r="JUC52" s="63"/>
      <c r="JUD52" s="63"/>
      <c r="JUE52" s="63"/>
      <c r="JUF52" s="63"/>
      <c r="JUG52" s="63"/>
      <c r="JUH52" s="63"/>
      <c r="JUI52" s="63"/>
      <c r="JUJ52" s="63"/>
      <c r="JUK52" s="63"/>
      <c r="JUL52" s="63"/>
      <c r="JUM52" s="63"/>
      <c r="JUN52" s="63"/>
      <c r="JUO52" s="63"/>
      <c r="JUP52" s="63"/>
      <c r="JUQ52" s="63"/>
      <c r="JUR52" s="63"/>
      <c r="JUS52" s="63"/>
      <c r="JUT52" s="63"/>
      <c r="JUU52" s="63"/>
      <c r="JUV52" s="63"/>
      <c r="JUW52" s="63"/>
      <c r="JUX52" s="63"/>
      <c r="JUY52" s="63"/>
      <c r="JUZ52" s="63"/>
      <c r="JVA52" s="63"/>
      <c r="JVB52" s="63"/>
      <c r="JVC52" s="63"/>
      <c r="JVD52" s="63"/>
      <c r="JVE52" s="63"/>
      <c r="JVF52" s="63"/>
      <c r="JVG52" s="63"/>
      <c r="JVH52" s="63"/>
      <c r="JVI52" s="63"/>
      <c r="JVJ52" s="63"/>
      <c r="JVK52" s="63"/>
      <c r="JVL52" s="63"/>
      <c r="JVM52" s="63"/>
      <c r="JVN52" s="63"/>
      <c r="JVO52" s="63"/>
      <c r="JVP52" s="63"/>
      <c r="JVQ52" s="63"/>
      <c r="JVR52" s="63"/>
      <c r="JVS52" s="63"/>
      <c r="JVT52" s="63"/>
      <c r="JVU52" s="63"/>
      <c r="JVV52" s="63"/>
      <c r="JVW52" s="63"/>
      <c r="JVX52" s="63"/>
      <c r="JVY52" s="63"/>
      <c r="JVZ52" s="63"/>
      <c r="JWA52" s="63"/>
      <c r="JWB52" s="63"/>
      <c r="JWC52" s="63"/>
      <c r="JWD52" s="63"/>
      <c r="JWE52" s="63"/>
      <c r="JWF52" s="63"/>
      <c r="JWG52" s="63"/>
      <c r="JWH52" s="63"/>
      <c r="JWI52" s="63"/>
      <c r="JWJ52" s="63"/>
      <c r="JWK52" s="63"/>
      <c r="JWL52" s="63"/>
      <c r="JWM52" s="63"/>
      <c r="JWN52" s="63"/>
      <c r="JWO52" s="63"/>
      <c r="JWP52" s="63"/>
      <c r="JWQ52" s="63"/>
      <c r="JWR52" s="63"/>
      <c r="JWS52" s="63"/>
      <c r="JWT52" s="63"/>
      <c r="JWU52" s="63"/>
      <c r="JWV52" s="63"/>
      <c r="JWW52" s="63"/>
      <c r="JWX52" s="63"/>
      <c r="JWY52" s="63"/>
      <c r="JWZ52" s="63"/>
      <c r="JXA52" s="63"/>
      <c r="JXB52" s="63"/>
      <c r="JXC52" s="63"/>
      <c r="JXD52" s="63"/>
      <c r="JXE52" s="63"/>
      <c r="JXF52" s="63"/>
      <c r="JXG52" s="63"/>
      <c r="JXH52" s="63"/>
      <c r="JXI52" s="63"/>
      <c r="JXJ52" s="63"/>
      <c r="JXK52" s="63"/>
      <c r="JXL52" s="63"/>
      <c r="JXM52" s="63"/>
      <c r="JXN52" s="63"/>
      <c r="JXO52" s="63"/>
      <c r="JXP52" s="63"/>
      <c r="JXQ52" s="63"/>
      <c r="JXR52" s="63"/>
      <c r="JXS52" s="63"/>
      <c r="JXT52" s="63"/>
      <c r="JXU52" s="63"/>
      <c r="JXV52" s="63"/>
      <c r="JXW52" s="63"/>
      <c r="JXX52" s="63"/>
      <c r="JXY52" s="63"/>
      <c r="JXZ52" s="63"/>
      <c r="JYA52" s="63"/>
      <c r="JYB52" s="63"/>
      <c r="JYC52" s="63"/>
      <c r="JYD52" s="63"/>
      <c r="JYE52" s="63"/>
      <c r="JYF52" s="63"/>
      <c r="JYG52" s="63"/>
      <c r="JYH52" s="63"/>
      <c r="JYI52" s="63"/>
      <c r="JYJ52" s="63"/>
      <c r="JYK52" s="63"/>
      <c r="JYL52" s="63"/>
      <c r="JYM52" s="63"/>
      <c r="JYN52" s="63"/>
      <c r="JYO52" s="63"/>
      <c r="JYP52" s="63"/>
      <c r="JYQ52" s="63"/>
      <c r="JYR52" s="63"/>
      <c r="JYS52" s="63"/>
      <c r="JYT52" s="63"/>
      <c r="JYU52" s="63"/>
      <c r="JYV52" s="63"/>
      <c r="JYW52" s="63"/>
      <c r="JYX52" s="63"/>
      <c r="JYY52" s="63"/>
      <c r="JYZ52" s="63"/>
      <c r="JZA52" s="63"/>
      <c r="JZB52" s="63"/>
      <c r="JZC52" s="63"/>
      <c r="JZD52" s="63"/>
      <c r="JZE52" s="63"/>
      <c r="JZF52" s="63"/>
      <c r="JZG52" s="63"/>
      <c r="JZH52" s="63"/>
      <c r="JZI52" s="63"/>
      <c r="JZJ52" s="63"/>
      <c r="JZK52" s="63"/>
      <c r="JZL52" s="63"/>
      <c r="JZM52" s="63"/>
      <c r="JZN52" s="63"/>
      <c r="JZO52" s="63"/>
      <c r="JZP52" s="63"/>
      <c r="JZQ52" s="63"/>
      <c r="JZR52" s="63"/>
      <c r="JZS52" s="63"/>
      <c r="JZT52" s="63"/>
      <c r="JZU52" s="63"/>
      <c r="JZV52" s="63"/>
      <c r="JZW52" s="63"/>
      <c r="JZX52" s="63"/>
      <c r="JZY52" s="63"/>
      <c r="JZZ52" s="63"/>
      <c r="KAA52" s="63"/>
      <c r="KAB52" s="63"/>
      <c r="KAC52" s="63"/>
      <c r="KAD52" s="63"/>
      <c r="KAE52" s="63"/>
      <c r="KAF52" s="63"/>
      <c r="KAG52" s="63"/>
      <c r="KAH52" s="63"/>
      <c r="KAI52" s="63"/>
      <c r="KAJ52" s="63"/>
      <c r="KAK52" s="63"/>
      <c r="KAL52" s="63"/>
      <c r="KAM52" s="63"/>
      <c r="KAN52" s="63"/>
      <c r="KAO52" s="63"/>
      <c r="KAP52" s="63"/>
      <c r="KAQ52" s="63"/>
      <c r="KAR52" s="63"/>
      <c r="KAS52" s="63"/>
      <c r="KAT52" s="63"/>
      <c r="KAU52" s="63"/>
      <c r="KAV52" s="63"/>
      <c r="KAW52" s="63"/>
      <c r="KAX52" s="63"/>
      <c r="KAY52" s="63"/>
      <c r="KAZ52" s="63"/>
      <c r="KBA52" s="63"/>
      <c r="KBB52" s="63"/>
      <c r="KBC52" s="63"/>
      <c r="KBD52" s="63"/>
      <c r="KBE52" s="63"/>
      <c r="KBF52" s="63"/>
      <c r="KBG52" s="63"/>
      <c r="KBH52" s="63"/>
      <c r="KBI52" s="63"/>
      <c r="KBJ52" s="63"/>
      <c r="KBK52" s="63"/>
      <c r="KBL52" s="63"/>
      <c r="KBM52" s="63"/>
      <c r="KBN52" s="63"/>
      <c r="KBO52" s="63"/>
      <c r="KBP52" s="63"/>
      <c r="KBQ52" s="63"/>
      <c r="KBR52" s="63"/>
      <c r="KBS52" s="63"/>
      <c r="KBT52" s="63"/>
      <c r="KBU52" s="63"/>
      <c r="KBV52" s="63"/>
      <c r="KBW52" s="63"/>
      <c r="KBX52" s="63"/>
      <c r="KBY52" s="63"/>
      <c r="KBZ52" s="63"/>
      <c r="KCA52" s="63"/>
      <c r="KCB52" s="63"/>
      <c r="KCC52" s="63"/>
      <c r="KCD52" s="63"/>
      <c r="KCE52" s="63"/>
      <c r="KCF52" s="63"/>
      <c r="KCG52" s="63"/>
      <c r="KCH52" s="63"/>
      <c r="KCI52" s="63"/>
      <c r="KCJ52" s="63"/>
      <c r="KCK52" s="63"/>
      <c r="KCL52" s="63"/>
      <c r="KCM52" s="63"/>
      <c r="KCN52" s="63"/>
      <c r="KCO52" s="63"/>
      <c r="KCP52" s="63"/>
      <c r="KCQ52" s="63"/>
      <c r="KCR52" s="63"/>
      <c r="KCS52" s="63"/>
      <c r="KCT52" s="63"/>
      <c r="KCU52" s="63"/>
      <c r="KCV52" s="63"/>
      <c r="KCW52" s="63"/>
      <c r="KCX52" s="63"/>
      <c r="KCY52" s="63"/>
      <c r="KCZ52" s="63"/>
      <c r="KDA52" s="63"/>
      <c r="KDB52" s="63"/>
      <c r="KDC52" s="63"/>
      <c r="KDD52" s="63"/>
      <c r="KDE52" s="63"/>
      <c r="KDF52" s="63"/>
      <c r="KDG52" s="63"/>
      <c r="KDH52" s="63"/>
      <c r="KDI52" s="63"/>
      <c r="KDJ52" s="63"/>
      <c r="KDK52" s="63"/>
      <c r="KDL52" s="63"/>
      <c r="KDM52" s="63"/>
      <c r="KDN52" s="63"/>
      <c r="KDO52" s="63"/>
      <c r="KDP52" s="63"/>
      <c r="KDQ52" s="63"/>
      <c r="KDR52" s="63"/>
      <c r="KDS52" s="63"/>
      <c r="KDT52" s="63"/>
      <c r="KDU52" s="63"/>
      <c r="KDV52" s="63"/>
      <c r="KDW52" s="63"/>
      <c r="KDX52" s="63"/>
      <c r="KDY52" s="63"/>
      <c r="KDZ52" s="63"/>
      <c r="KEA52" s="63"/>
      <c r="KEB52" s="63"/>
      <c r="KEC52" s="63"/>
      <c r="KED52" s="63"/>
      <c r="KEE52" s="63"/>
      <c r="KEF52" s="63"/>
      <c r="KEG52" s="63"/>
      <c r="KEH52" s="63"/>
      <c r="KEI52" s="63"/>
      <c r="KEJ52" s="63"/>
      <c r="KEK52" s="63"/>
      <c r="KEL52" s="63"/>
      <c r="KEM52" s="63"/>
      <c r="KEN52" s="63"/>
      <c r="KEO52" s="63"/>
      <c r="KEP52" s="63"/>
      <c r="KEQ52" s="63"/>
      <c r="KER52" s="63"/>
      <c r="KES52" s="63"/>
      <c r="KET52" s="63"/>
      <c r="KEU52" s="63"/>
      <c r="KEV52" s="63"/>
      <c r="KEW52" s="63"/>
      <c r="KEX52" s="63"/>
      <c r="KEY52" s="63"/>
      <c r="KEZ52" s="63"/>
      <c r="KFA52" s="63"/>
      <c r="KFB52" s="63"/>
      <c r="KFC52" s="63"/>
      <c r="KFD52" s="63"/>
      <c r="KFE52" s="63"/>
      <c r="KFF52" s="63"/>
      <c r="KFG52" s="63"/>
      <c r="KFH52" s="63"/>
      <c r="KFI52" s="63"/>
      <c r="KFJ52" s="63"/>
      <c r="KFK52" s="63"/>
      <c r="KFL52" s="63"/>
      <c r="KFM52" s="63"/>
      <c r="KFN52" s="63"/>
      <c r="KFO52" s="63"/>
      <c r="KFP52" s="63"/>
      <c r="KFQ52" s="63"/>
      <c r="KFR52" s="63"/>
      <c r="KFS52" s="63"/>
      <c r="KFT52" s="63"/>
      <c r="KFU52" s="63"/>
      <c r="KFV52" s="63"/>
      <c r="KFW52" s="63"/>
      <c r="KFX52" s="63"/>
      <c r="KFY52" s="63"/>
      <c r="KFZ52" s="63"/>
      <c r="KGA52" s="63"/>
      <c r="KGB52" s="63"/>
      <c r="KGC52" s="63"/>
      <c r="KGD52" s="63"/>
      <c r="KGE52" s="63"/>
      <c r="KGF52" s="63"/>
      <c r="KGG52" s="63"/>
      <c r="KGH52" s="63"/>
      <c r="KGI52" s="63"/>
      <c r="KGJ52" s="63"/>
      <c r="KGK52" s="63"/>
      <c r="KGL52" s="63"/>
      <c r="KGM52" s="63"/>
      <c r="KGN52" s="63"/>
      <c r="KGO52" s="63"/>
      <c r="KGP52" s="63"/>
      <c r="KGQ52" s="63"/>
      <c r="KGR52" s="63"/>
      <c r="KGS52" s="63"/>
      <c r="KGT52" s="63"/>
      <c r="KGU52" s="63"/>
      <c r="KGV52" s="63"/>
      <c r="KGW52" s="63"/>
      <c r="KGX52" s="63"/>
      <c r="KGY52" s="63"/>
      <c r="KGZ52" s="63"/>
      <c r="KHA52" s="63"/>
      <c r="KHB52" s="63"/>
      <c r="KHC52" s="63"/>
      <c r="KHD52" s="63"/>
      <c r="KHE52" s="63"/>
      <c r="KHF52" s="63"/>
      <c r="KHG52" s="63"/>
      <c r="KHH52" s="63"/>
      <c r="KHI52" s="63"/>
      <c r="KHJ52" s="63"/>
      <c r="KHK52" s="63"/>
      <c r="KHL52" s="63"/>
      <c r="KHM52" s="63"/>
      <c r="KHN52" s="63"/>
      <c r="KHO52" s="63"/>
      <c r="KHP52" s="63"/>
      <c r="KHQ52" s="63"/>
      <c r="KHR52" s="63"/>
      <c r="KHS52" s="63"/>
      <c r="KHT52" s="63"/>
      <c r="KHU52" s="63"/>
      <c r="KHV52" s="63"/>
      <c r="KHW52" s="63"/>
      <c r="KHX52" s="63"/>
      <c r="KHY52" s="63"/>
      <c r="KHZ52" s="63"/>
      <c r="KIA52" s="63"/>
      <c r="KIB52" s="63"/>
      <c r="KIC52" s="63"/>
      <c r="KID52" s="63"/>
      <c r="KIE52" s="63"/>
      <c r="KIF52" s="63"/>
      <c r="KIG52" s="63"/>
      <c r="KIH52" s="63"/>
      <c r="KII52" s="63"/>
      <c r="KIJ52" s="63"/>
      <c r="KIK52" s="63"/>
      <c r="KIL52" s="63"/>
      <c r="KIM52" s="63"/>
      <c r="KIN52" s="63"/>
      <c r="KIO52" s="63"/>
      <c r="KIP52" s="63"/>
      <c r="KIQ52" s="63"/>
      <c r="KIR52" s="63"/>
      <c r="KIS52" s="63"/>
      <c r="KIT52" s="63"/>
      <c r="KIU52" s="63"/>
      <c r="KIV52" s="63"/>
      <c r="KIW52" s="63"/>
      <c r="KIX52" s="63"/>
      <c r="KIY52" s="63"/>
      <c r="KIZ52" s="63"/>
      <c r="KJA52" s="63"/>
      <c r="KJB52" s="63"/>
      <c r="KJC52" s="63"/>
      <c r="KJD52" s="63"/>
      <c r="KJE52" s="63"/>
      <c r="KJF52" s="63"/>
      <c r="KJG52" s="63"/>
      <c r="KJH52" s="63"/>
      <c r="KJI52" s="63"/>
      <c r="KJJ52" s="63"/>
      <c r="KJK52" s="63"/>
      <c r="KJL52" s="63"/>
      <c r="KJM52" s="63"/>
      <c r="KJN52" s="63"/>
      <c r="KJO52" s="63"/>
      <c r="KJP52" s="63"/>
      <c r="KJQ52" s="63"/>
      <c r="KJR52" s="63"/>
      <c r="KJS52" s="63"/>
      <c r="KJT52" s="63"/>
      <c r="KJU52" s="63"/>
      <c r="KJV52" s="63"/>
      <c r="KJW52" s="63"/>
      <c r="KJX52" s="63"/>
      <c r="KJY52" s="63"/>
      <c r="KJZ52" s="63"/>
      <c r="KKA52" s="63"/>
      <c r="KKB52" s="63"/>
      <c r="KKC52" s="63"/>
      <c r="KKD52" s="63"/>
      <c r="KKE52" s="63"/>
      <c r="KKF52" s="63"/>
      <c r="KKG52" s="63"/>
      <c r="KKH52" s="63"/>
      <c r="KKI52" s="63"/>
      <c r="KKJ52" s="63"/>
      <c r="KKK52" s="63"/>
      <c r="KKL52" s="63"/>
      <c r="KKM52" s="63"/>
      <c r="KKN52" s="63"/>
      <c r="KKO52" s="63"/>
      <c r="KKP52" s="63"/>
      <c r="KKQ52" s="63"/>
      <c r="KKR52" s="63"/>
      <c r="KKS52" s="63"/>
      <c r="KKT52" s="63"/>
      <c r="KKU52" s="63"/>
      <c r="KKV52" s="63"/>
      <c r="KKW52" s="63"/>
      <c r="KKX52" s="63"/>
      <c r="KKY52" s="63"/>
      <c r="KKZ52" s="63"/>
      <c r="KLA52" s="63"/>
      <c r="KLB52" s="63"/>
      <c r="KLC52" s="63"/>
      <c r="KLD52" s="63"/>
      <c r="KLE52" s="63"/>
      <c r="KLF52" s="63"/>
      <c r="KLG52" s="63"/>
      <c r="KLH52" s="63"/>
      <c r="KLI52" s="63"/>
      <c r="KLJ52" s="63"/>
      <c r="KLK52" s="63"/>
      <c r="KLL52" s="63"/>
      <c r="KLM52" s="63"/>
      <c r="KLN52" s="63"/>
      <c r="KLO52" s="63"/>
      <c r="KLP52" s="63"/>
      <c r="KLQ52" s="63"/>
      <c r="KLR52" s="63"/>
      <c r="KLS52" s="63"/>
      <c r="KLT52" s="63"/>
      <c r="KLU52" s="63"/>
      <c r="KLV52" s="63"/>
      <c r="KLW52" s="63"/>
      <c r="KLX52" s="63"/>
      <c r="KLY52" s="63"/>
      <c r="KLZ52" s="63"/>
      <c r="KMA52" s="63"/>
      <c r="KMB52" s="63"/>
      <c r="KMC52" s="63"/>
      <c r="KMD52" s="63"/>
      <c r="KME52" s="63"/>
      <c r="KMF52" s="63"/>
      <c r="KMG52" s="63"/>
      <c r="KMH52" s="63"/>
      <c r="KMI52" s="63"/>
      <c r="KMJ52" s="63"/>
      <c r="KMK52" s="63"/>
      <c r="KML52" s="63"/>
      <c r="KMM52" s="63"/>
      <c r="KMN52" s="63"/>
      <c r="KMO52" s="63"/>
      <c r="KMP52" s="63"/>
      <c r="KMQ52" s="63"/>
      <c r="KMR52" s="63"/>
      <c r="KMS52" s="63"/>
      <c r="KMT52" s="63"/>
      <c r="KMU52" s="63"/>
      <c r="KMV52" s="63"/>
      <c r="KMW52" s="63"/>
      <c r="KMX52" s="63"/>
      <c r="KMY52" s="63"/>
      <c r="KMZ52" s="63"/>
      <c r="KNA52" s="63"/>
      <c r="KNB52" s="63"/>
      <c r="KNC52" s="63"/>
      <c r="KND52" s="63"/>
      <c r="KNE52" s="63"/>
      <c r="KNF52" s="63"/>
      <c r="KNG52" s="63"/>
      <c r="KNH52" s="63"/>
      <c r="KNI52" s="63"/>
      <c r="KNJ52" s="63"/>
      <c r="KNK52" s="63"/>
      <c r="KNL52" s="63"/>
      <c r="KNM52" s="63"/>
      <c r="KNN52" s="63"/>
      <c r="KNO52" s="63"/>
      <c r="KNP52" s="63"/>
      <c r="KNQ52" s="63"/>
      <c r="KNR52" s="63"/>
      <c r="KNS52" s="63"/>
      <c r="KNT52" s="63"/>
      <c r="KNU52" s="63"/>
      <c r="KNV52" s="63"/>
      <c r="KNW52" s="63"/>
      <c r="KNX52" s="63"/>
      <c r="KNY52" s="63"/>
      <c r="KNZ52" s="63"/>
      <c r="KOA52" s="63"/>
      <c r="KOB52" s="63"/>
      <c r="KOC52" s="63"/>
      <c r="KOD52" s="63"/>
      <c r="KOE52" s="63"/>
      <c r="KOF52" s="63"/>
      <c r="KOG52" s="63"/>
      <c r="KOH52" s="63"/>
      <c r="KOI52" s="63"/>
      <c r="KOJ52" s="63"/>
      <c r="KOK52" s="63"/>
      <c r="KOL52" s="63"/>
      <c r="KOM52" s="63"/>
      <c r="KON52" s="63"/>
      <c r="KOO52" s="63"/>
      <c r="KOP52" s="63"/>
      <c r="KOQ52" s="63"/>
      <c r="KOR52" s="63"/>
      <c r="KOS52" s="63"/>
      <c r="KOT52" s="63"/>
      <c r="KOU52" s="63"/>
      <c r="KOV52" s="63"/>
      <c r="KOW52" s="63"/>
      <c r="KOX52" s="63"/>
      <c r="KOY52" s="63"/>
      <c r="KOZ52" s="63"/>
      <c r="KPA52" s="63"/>
      <c r="KPB52" s="63"/>
      <c r="KPC52" s="63"/>
      <c r="KPD52" s="63"/>
      <c r="KPE52" s="63"/>
      <c r="KPF52" s="63"/>
      <c r="KPG52" s="63"/>
      <c r="KPH52" s="63"/>
      <c r="KPI52" s="63"/>
      <c r="KPJ52" s="63"/>
      <c r="KPK52" s="63"/>
      <c r="KPL52" s="63"/>
      <c r="KPM52" s="63"/>
      <c r="KPN52" s="63"/>
      <c r="KPO52" s="63"/>
      <c r="KPP52" s="63"/>
      <c r="KPQ52" s="63"/>
      <c r="KPR52" s="63"/>
      <c r="KPS52" s="63"/>
      <c r="KPT52" s="63"/>
      <c r="KPU52" s="63"/>
      <c r="KPV52" s="63"/>
      <c r="KPW52" s="63"/>
      <c r="KPX52" s="63"/>
      <c r="KPY52" s="63"/>
      <c r="KPZ52" s="63"/>
      <c r="KQA52" s="63"/>
      <c r="KQB52" s="63"/>
      <c r="KQC52" s="63"/>
      <c r="KQD52" s="63"/>
      <c r="KQE52" s="63"/>
      <c r="KQF52" s="63"/>
      <c r="KQG52" s="63"/>
      <c r="KQH52" s="63"/>
      <c r="KQI52" s="63"/>
      <c r="KQJ52" s="63"/>
      <c r="KQK52" s="63"/>
      <c r="KQL52" s="63"/>
      <c r="KQM52" s="63"/>
      <c r="KQN52" s="63"/>
      <c r="KQO52" s="63"/>
      <c r="KQP52" s="63"/>
      <c r="KQQ52" s="63"/>
      <c r="KQR52" s="63"/>
      <c r="KQS52" s="63"/>
      <c r="KQT52" s="63"/>
      <c r="KQU52" s="63"/>
      <c r="KQV52" s="63"/>
      <c r="KQW52" s="63"/>
      <c r="KQX52" s="63"/>
      <c r="KQY52" s="63"/>
      <c r="KQZ52" s="63"/>
      <c r="KRA52" s="63"/>
      <c r="KRB52" s="63"/>
      <c r="KRC52" s="63"/>
      <c r="KRD52" s="63"/>
      <c r="KRE52" s="63"/>
      <c r="KRF52" s="63"/>
      <c r="KRG52" s="63"/>
      <c r="KRH52" s="63"/>
      <c r="KRI52" s="63"/>
      <c r="KRJ52" s="63"/>
      <c r="KRK52" s="63"/>
      <c r="KRL52" s="63"/>
      <c r="KRM52" s="63"/>
      <c r="KRN52" s="63"/>
      <c r="KRO52" s="63"/>
      <c r="KRP52" s="63"/>
      <c r="KRQ52" s="63"/>
      <c r="KRR52" s="63"/>
      <c r="KRS52" s="63"/>
      <c r="KRT52" s="63"/>
      <c r="KRU52" s="63"/>
      <c r="KRV52" s="63"/>
      <c r="KRW52" s="63"/>
      <c r="KRX52" s="63"/>
      <c r="KRY52" s="63"/>
      <c r="KRZ52" s="63"/>
      <c r="KSA52" s="63"/>
      <c r="KSB52" s="63"/>
      <c r="KSC52" s="63"/>
      <c r="KSD52" s="63"/>
      <c r="KSE52" s="63"/>
      <c r="KSF52" s="63"/>
      <c r="KSG52" s="63"/>
      <c r="KSH52" s="63"/>
      <c r="KSI52" s="63"/>
      <c r="KSJ52" s="63"/>
      <c r="KSK52" s="63"/>
      <c r="KSL52" s="63"/>
      <c r="KSM52" s="63"/>
      <c r="KSN52" s="63"/>
      <c r="KSO52" s="63"/>
      <c r="KSP52" s="63"/>
      <c r="KSQ52" s="63"/>
      <c r="KSR52" s="63"/>
      <c r="KSS52" s="63"/>
      <c r="KST52" s="63"/>
      <c r="KSU52" s="63"/>
      <c r="KSV52" s="63"/>
      <c r="KSW52" s="63"/>
      <c r="KSX52" s="63"/>
      <c r="KSY52" s="63"/>
      <c r="KSZ52" s="63"/>
      <c r="KTA52" s="63"/>
      <c r="KTB52" s="63"/>
      <c r="KTC52" s="63"/>
      <c r="KTD52" s="63"/>
      <c r="KTE52" s="63"/>
      <c r="KTF52" s="63"/>
      <c r="KTG52" s="63"/>
      <c r="KTH52" s="63"/>
      <c r="KTI52" s="63"/>
      <c r="KTJ52" s="63"/>
      <c r="KTK52" s="63"/>
      <c r="KTL52" s="63"/>
      <c r="KTM52" s="63"/>
      <c r="KTN52" s="63"/>
      <c r="KTO52" s="63"/>
      <c r="KTP52" s="63"/>
      <c r="KTQ52" s="63"/>
      <c r="KTR52" s="63"/>
      <c r="KTS52" s="63"/>
      <c r="KTT52" s="63"/>
      <c r="KTU52" s="63"/>
      <c r="KTV52" s="63"/>
      <c r="KTW52" s="63"/>
      <c r="KTX52" s="63"/>
      <c r="KTY52" s="63"/>
      <c r="KTZ52" s="63"/>
      <c r="KUA52" s="63"/>
      <c r="KUB52" s="63"/>
      <c r="KUC52" s="63"/>
      <c r="KUD52" s="63"/>
      <c r="KUE52" s="63"/>
      <c r="KUF52" s="63"/>
      <c r="KUG52" s="63"/>
      <c r="KUH52" s="63"/>
      <c r="KUI52" s="63"/>
      <c r="KUJ52" s="63"/>
      <c r="KUK52" s="63"/>
      <c r="KUL52" s="63"/>
      <c r="KUM52" s="63"/>
      <c r="KUN52" s="63"/>
      <c r="KUO52" s="63"/>
      <c r="KUP52" s="63"/>
      <c r="KUQ52" s="63"/>
      <c r="KUR52" s="63"/>
      <c r="KUS52" s="63"/>
      <c r="KUT52" s="63"/>
      <c r="KUU52" s="63"/>
      <c r="KUV52" s="63"/>
      <c r="KUW52" s="63"/>
      <c r="KUX52" s="63"/>
      <c r="KUY52" s="63"/>
      <c r="KUZ52" s="63"/>
      <c r="KVA52" s="63"/>
      <c r="KVB52" s="63"/>
      <c r="KVC52" s="63"/>
      <c r="KVD52" s="63"/>
      <c r="KVE52" s="63"/>
      <c r="KVF52" s="63"/>
      <c r="KVG52" s="63"/>
      <c r="KVH52" s="63"/>
      <c r="KVI52" s="63"/>
      <c r="KVJ52" s="63"/>
      <c r="KVK52" s="63"/>
      <c r="KVL52" s="63"/>
      <c r="KVM52" s="63"/>
      <c r="KVN52" s="63"/>
      <c r="KVO52" s="63"/>
      <c r="KVP52" s="63"/>
      <c r="KVQ52" s="63"/>
      <c r="KVR52" s="63"/>
      <c r="KVS52" s="63"/>
      <c r="KVT52" s="63"/>
      <c r="KVU52" s="63"/>
      <c r="KVV52" s="63"/>
      <c r="KVW52" s="63"/>
      <c r="KVX52" s="63"/>
      <c r="KVY52" s="63"/>
      <c r="KVZ52" s="63"/>
      <c r="KWA52" s="63"/>
      <c r="KWB52" s="63"/>
      <c r="KWC52" s="63"/>
      <c r="KWD52" s="63"/>
      <c r="KWE52" s="63"/>
      <c r="KWF52" s="63"/>
      <c r="KWG52" s="63"/>
      <c r="KWH52" s="63"/>
      <c r="KWI52" s="63"/>
      <c r="KWJ52" s="63"/>
      <c r="KWK52" s="63"/>
      <c r="KWL52" s="63"/>
      <c r="KWM52" s="63"/>
      <c r="KWN52" s="63"/>
      <c r="KWO52" s="63"/>
      <c r="KWP52" s="63"/>
      <c r="KWQ52" s="63"/>
      <c r="KWR52" s="63"/>
      <c r="KWS52" s="63"/>
      <c r="KWT52" s="63"/>
      <c r="KWU52" s="63"/>
      <c r="KWV52" s="63"/>
      <c r="KWW52" s="63"/>
      <c r="KWX52" s="63"/>
      <c r="KWY52" s="63"/>
      <c r="KWZ52" s="63"/>
      <c r="KXA52" s="63"/>
      <c r="KXB52" s="63"/>
      <c r="KXC52" s="63"/>
      <c r="KXD52" s="63"/>
      <c r="KXE52" s="63"/>
      <c r="KXF52" s="63"/>
      <c r="KXG52" s="63"/>
      <c r="KXH52" s="63"/>
      <c r="KXI52" s="63"/>
      <c r="KXJ52" s="63"/>
      <c r="KXK52" s="63"/>
      <c r="KXL52" s="63"/>
      <c r="KXM52" s="63"/>
      <c r="KXN52" s="63"/>
      <c r="KXO52" s="63"/>
      <c r="KXP52" s="63"/>
      <c r="KXQ52" s="63"/>
      <c r="KXR52" s="63"/>
      <c r="KXS52" s="63"/>
      <c r="KXT52" s="63"/>
      <c r="KXU52" s="63"/>
      <c r="KXV52" s="63"/>
      <c r="KXW52" s="63"/>
      <c r="KXX52" s="63"/>
      <c r="KXY52" s="63"/>
      <c r="KXZ52" s="63"/>
      <c r="KYA52" s="63"/>
      <c r="KYB52" s="63"/>
      <c r="KYC52" s="63"/>
      <c r="KYD52" s="63"/>
      <c r="KYE52" s="63"/>
      <c r="KYF52" s="63"/>
      <c r="KYG52" s="63"/>
      <c r="KYH52" s="63"/>
      <c r="KYI52" s="63"/>
      <c r="KYJ52" s="63"/>
      <c r="KYK52" s="63"/>
      <c r="KYL52" s="63"/>
      <c r="KYM52" s="63"/>
      <c r="KYN52" s="63"/>
      <c r="KYO52" s="63"/>
      <c r="KYP52" s="63"/>
      <c r="KYQ52" s="63"/>
      <c r="KYR52" s="63"/>
      <c r="KYS52" s="63"/>
      <c r="KYT52" s="63"/>
      <c r="KYU52" s="63"/>
      <c r="KYV52" s="63"/>
      <c r="KYW52" s="63"/>
      <c r="KYX52" s="63"/>
      <c r="KYY52" s="63"/>
      <c r="KYZ52" s="63"/>
      <c r="KZA52" s="63"/>
      <c r="KZB52" s="63"/>
      <c r="KZC52" s="63"/>
      <c r="KZD52" s="63"/>
      <c r="KZE52" s="63"/>
      <c r="KZF52" s="63"/>
      <c r="KZG52" s="63"/>
      <c r="KZH52" s="63"/>
      <c r="KZI52" s="63"/>
      <c r="KZJ52" s="63"/>
      <c r="KZK52" s="63"/>
      <c r="KZL52" s="63"/>
      <c r="KZM52" s="63"/>
      <c r="KZN52" s="63"/>
      <c r="KZO52" s="63"/>
      <c r="KZP52" s="63"/>
      <c r="KZQ52" s="63"/>
      <c r="KZR52" s="63"/>
      <c r="KZS52" s="63"/>
      <c r="KZT52" s="63"/>
      <c r="KZU52" s="63"/>
      <c r="KZV52" s="63"/>
      <c r="KZW52" s="63"/>
      <c r="KZX52" s="63"/>
      <c r="KZY52" s="63"/>
      <c r="KZZ52" s="63"/>
      <c r="LAA52" s="63"/>
      <c r="LAB52" s="63"/>
      <c r="LAC52" s="63"/>
      <c r="LAD52" s="63"/>
      <c r="LAE52" s="63"/>
      <c r="LAF52" s="63"/>
      <c r="LAG52" s="63"/>
      <c r="LAH52" s="63"/>
      <c r="LAI52" s="63"/>
      <c r="LAJ52" s="63"/>
      <c r="LAK52" s="63"/>
      <c r="LAL52" s="63"/>
      <c r="LAM52" s="63"/>
      <c r="LAN52" s="63"/>
      <c r="LAO52" s="63"/>
      <c r="LAP52" s="63"/>
      <c r="LAQ52" s="63"/>
      <c r="LAR52" s="63"/>
      <c r="LAS52" s="63"/>
      <c r="LAT52" s="63"/>
      <c r="LAU52" s="63"/>
      <c r="LAV52" s="63"/>
      <c r="LAW52" s="63"/>
      <c r="LAX52" s="63"/>
      <c r="LAY52" s="63"/>
      <c r="LAZ52" s="63"/>
      <c r="LBA52" s="63"/>
      <c r="LBB52" s="63"/>
      <c r="LBC52" s="63"/>
      <c r="LBD52" s="63"/>
      <c r="LBE52" s="63"/>
      <c r="LBF52" s="63"/>
      <c r="LBG52" s="63"/>
      <c r="LBH52" s="63"/>
      <c r="LBI52" s="63"/>
      <c r="LBJ52" s="63"/>
      <c r="LBK52" s="63"/>
      <c r="LBL52" s="63"/>
      <c r="LBM52" s="63"/>
      <c r="LBN52" s="63"/>
      <c r="LBO52" s="63"/>
      <c r="LBP52" s="63"/>
      <c r="LBQ52" s="63"/>
      <c r="LBR52" s="63"/>
      <c r="LBS52" s="63"/>
      <c r="LBT52" s="63"/>
      <c r="LBU52" s="63"/>
      <c r="LBV52" s="63"/>
      <c r="LBW52" s="63"/>
      <c r="LBX52" s="63"/>
      <c r="LBY52" s="63"/>
      <c r="LBZ52" s="63"/>
      <c r="LCA52" s="63"/>
      <c r="LCB52" s="63"/>
      <c r="LCC52" s="63"/>
      <c r="LCD52" s="63"/>
      <c r="LCE52" s="63"/>
      <c r="LCF52" s="63"/>
      <c r="LCG52" s="63"/>
      <c r="LCH52" s="63"/>
      <c r="LCI52" s="63"/>
      <c r="LCJ52" s="63"/>
      <c r="LCK52" s="63"/>
      <c r="LCL52" s="63"/>
      <c r="LCM52" s="63"/>
      <c r="LCN52" s="63"/>
      <c r="LCO52" s="63"/>
      <c r="LCP52" s="63"/>
      <c r="LCQ52" s="63"/>
      <c r="LCR52" s="63"/>
      <c r="LCS52" s="63"/>
      <c r="LCT52" s="63"/>
      <c r="LCU52" s="63"/>
      <c r="LCV52" s="63"/>
      <c r="LCW52" s="63"/>
      <c r="LCX52" s="63"/>
      <c r="LCY52" s="63"/>
      <c r="LCZ52" s="63"/>
      <c r="LDA52" s="63"/>
      <c r="LDB52" s="63"/>
      <c r="LDC52" s="63"/>
      <c r="LDD52" s="63"/>
      <c r="LDE52" s="63"/>
      <c r="LDF52" s="63"/>
      <c r="LDG52" s="63"/>
      <c r="LDH52" s="63"/>
      <c r="LDI52" s="63"/>
      <c r="LDJ52" s="63"/>
      <c r="LDK52" s="63"/>
      <c r="LDL52" s="63"/>
      <c r="LDM52" s="63"/>
      <c r="LDN52" s="63"/>
      <c r="LDO52" s="63"/>
      <c r="LDP52" s="63"/>
      <c r="LDQ52" s="63"/>
      <c r="LDR52" s="63"/>
      <c r="LDS52" s="63"/>
      <c r="LDT52" s="63"/>
      <c r="LDU52" s="63"/>
      <c r="LDV52" s="63"/>
      <c r="LDW52" s="63"/>
      <c r="LDX52" s="63"/>
      <c r="LDY52" s="63"/>
      <c r="LDZ52" s="63"/>
      <c r="LEA52" s="63"/>
      <c r="LEB52" s="63"/>
      <c r="LEC52" s="63"/>
      <c r="LED52" s="63"/>
      <c r="LEE52" s="63"/>
      <c r="LEF52" s="63"/>
      <c r="LEG52" s="63"/>
      <c r="LEH52" s="63"/>
      <c r="LEI52" s="63"/>
      <c r="LEJ52" s="63"/>
      <c r="LEK52" s="63"/>
      <c r="LEL52" s="63"/>
      <c r="LEM52" s="63"/>
      <c r="LEN52" s="63"/>
      <c r="LEO52" s="63"/>
      <c r="LEP52" s="63"/>
      <c r="LEQ52" s="63"/>
      <c r="LER52" s="63"/>
      <c r="LES52" s="63"/>
      <c r="LET52" s="63"/>
      <c r="LEU52" s="63"/>
      <c r="LEV52" s="63"/>
      <c r="LEW52" s="63"/>
      <c r="LEX52" s="63"/>
      <c r="LEY52" s="63"/>
      <c r="LEZ52" s="63"/>
      <c r="LFA52" s="63"/>
      <c r="LFB52" s="63"/>
      <c r="LFC52" s="63"/>
      <c r="LFD52" s="63"/>
      <c r="LFE52" s="63"/>
      <c r="LFF52" s="63"/>
      <c r="LFG52" s="63"/>
      <c r="LFH52" s="63"/>
      <c r="LFI52" s="63"/>
      <c r="LFJ52" s="63"/>
      <c r="LFK52" s="63"/>
      <c r="LFL52" s="63"/>
      <c r="LFM52" s="63"/>
      <c r="LFN52" s="63"/>
      <c r="LFO52" s="63"/>
      <c r="LFP52" s="63"/>
      <c r="LFQ52" s="63"/>
      <c r="LFR52" s="63"/>
      <c r="LFS52" s="63"/>
      <c r="LFT52" s="63"/>
      <c r="LFU52" s="63"/>
      <c r="LFV52" s="63"/>
      <c r="LFW52" s="63"/>
      <c r="LFX52" s="63"/>
      <c r="LFY52" s="63"/>
      <c r="LFZ52" s="63"/>
      <c r="LGA52" s="63"/>
      <c r="LGB52" s="63"/>
      <c r="LGC52" s="63"/>
      <c r="LGD52" s="63"/>
      <c r="LGE52" s="63"/>
      <c r="LGF52" s="63"/>
      <c r="LGG52" s="63"/>
      <c r="LGH52" s="63"/>
      <c r="LGI52" s="63"/>
      <c r="LGJ52" s="63"/>
      <c r="LGK52" s="63"/>
      <c r="LGL52" s="63"/>
      <c r="LGM52" s="63"/>
      <c r="LGN52" s="63"/>
      <c r="LGO52" s="63"/>
      <c r="LGP52" s="63"/>
      <c r="LGQ52" s="63"/>
      <c r="LGR52" s="63"/>
      <c r="LGS52" s="63"/>
      <c r="LGT52" s="63"/>
      <c r="LGU52" s="63"/>
      <c r="LGV52" s="63"/>
      <c r="LGW52" s="63"/>
      <c r="LGX52" s="63"/>
      <c r="LGY52" s="63"/>
      <c r="LGZ52" s="63"/>
      <c r="LHA52" s="63"/>
      <c r="LHB52" s="63"/>
      <c r="LHC52" s="63"/>
      <c r="LHD52" s="63"/>
      <c r="LHE52" s="63"/>
      <c r="LHF52" s="63"/>
      <c r="LHG52" s="63"/>
      <c r="LHH52" s="63"/>
      <c r="LHI52" s="63"/>
      <c r="LHJ52" s="63"/>
      <c r="LHK52" s="63"/>
      <c r="LHL52" s="63"/>
      <c r="LHM52" s="63"/>
      <c r="LHN52" s="63"/>
      <c r="LHO52" s="63"/>
      <c r="LHP52" s="63"/>
      <c r="LHQ52" s="63"/>
      <c r="LHR52" s="63"/>
      <c r="LHS52" s="63"/>
      <c r="LHT52" s="63"/>
      <c r="LHU52" s="63"/>
      <c r="LHV52" s="63"/>
      <c r="LHW52" s="63"/>
      <c r="LHX52" s="63"/>
      <c r="LHY52" s="63"/>
      <c r="LHZ52" s="63"/>
      <c r="LIA52" s="63"/>
      <c r="LIB52" s="63"/>
      <c r="LIC52" s="63"/>
      <c r="LID52" s="63"/>
      <c r="LIE52" s="63"/>
      <c r="LIF52" s="63"/>
      <c r="LIG52" s="63"/>
      <c r="LIH52" s="63"/>
      <c r="LII52" s="63"/>
      <c r="LIJ52" s="63"/>
      <c r="LIK52" s="63"/>
      <c r="LIL52" s="63"/>
      <c r="LIM52" s="63"/>
      <c r="LIN52" s="63"/>
      <c r="LIO52" s="63"/>
      <c r="LIP52" s="63"/>
      <c r="LIQ52" s="63"/>
      <c r="LIR52" s="63"/>
      <c r="LIS52" s="63"/>
      <c r="LIT52" s="63"/>
      <c r="LIU52" s="63"/>
      <c r="LIV52" s="63"/>
      <c r="LIW52" s="63"/>
      <c r="LIX52" s="63"/>
      <c r="LIY52" s="63"/>
      <c r="LIZ52" s="63"/>
      <c r="LJA52" s="63"/>
      <c r="LJB52" s="63"/>
      <c r="LJC52" s="63"/>
      <c r="LJD52" s="63"/>
      <c r="LJE52" s="63"/>
      <c r="LJF52" s="63"/>
      <c r="LJG52" s="63"/>
      <c r="LJH52" s="63"/>
      <c r="LJI52" s="63"/>
      <c r="LJJ52" s="63"/>
      <c r="LJK52" s="63"/>
      <c r="LJL52" s="63"/>
      <c r="LJM52" s="63"/>
      <c r="LJN52" s="63"/>
      <c r="LJO52" s="63"/>
      <c r="LJP52" s="63"/>
      <c r="LJQ52" s="63"/>
      <c r="LJR52" s="63"/>
      <c r="LJS52" s="63"/>
      <c r="LJT52" s="63"/>
      <c r="LJU52" s="63"/>
      <c r="LJV52" s="63"/>
      <c r="LJW52" s="63"/>
      <c r="LJX52" s="63"/>
      <c r="LJY52" s="63"/>
      <c r="LJZ52" s="63"/>
      <c r="LKA52" s="63"/>
      <c r="LKB52" s="63"/>
      <c r="LKC52" s="63"/>
      <c r="LKD52" s="63"/>
      <c r="LKE52" s="63"/>
      <c r="LKF52" s="63"/>
      <c r="LKG52" s="63"/>
      <c r="LKH52" s="63"/>
      <c r="LKI52" s="63"/>
      <c r="LKJ52" s="63"/>
      <c r="LKK52" s="63"/>
      <c r="LKL52" s="63"/>
      <c r="LKM52" s="63"/>
      <c r="LKN52" s="63"/>
      <c r="LKO52" s="63"/>
      <c r="LKP52" s="63"/>
      <c r="LKQ52" s="63"/>
      <c r="LKR52" s="63"/>
      <c r="LKS52" s="63"/>
      <c r="LKT52" s="63"/>
      <c r="LKU52" s="63"/>
      <c r="LKV52" s="63"/>
      <c r="LKW52" s="63"/>
      <c r="LKX52" s="63"/>
      <c r="LKY52" s="63"/>
      <c r="LKZ52" s="63"/>
      <c r="LLA52" s="63"/>
      <c r="LLB52" s="63"/>
      <c r="LLC52" s="63"/>
      <c r="LLD52" s="63"/>
      <c r="LLE52" s="63"/>
      <c r="LLF52" s="63"/>
      <c r="LLG52" s="63"/>
      <c r="LLH52" s="63"/>
      <c r="LLI52" s="63"/>
      <c r="LLJ52" s="63"/>
      <c r="LLK52" s="63"/>
      <c r="LLL52" s="63"/>
      <c r="LLM52" s="63"/>
      <c r="LLN52" s="63"/>
      <c r="LLO52" s="63"/>
      <c r="LLP52" s="63"/>
      <c r="LLQ52" s="63"/>
      <c r="LLR52" s="63"/>
      <c r="LLS52" s="63"/>
      <c r="LLT52" s="63"/>
      <c r="LLU52" s="63"/>
      <c r="LLV52" s="63"/>
      <c r="LLW52" s="63"/>
      <c r="LLX52" s="63"/>
      <c r="LLY52" s="63"/>
      <c r="LLZ52" s="63"/>
      <c r="LMA52" s="63"/>
      <c r="LMB52" s="63"/>
      <c r="LMC52" s="63"/>
      <c r="LMD52" s="63"/>
      <c r="LME52" s="63"/>
      <c r="LMF52" s="63"/>
      <c r="LMG52" s="63"/>
      <c r="LMH52" s="63"/>
      <c r="LMI52" s="63"/>
      <c r="LMJ52" s="63"/>
      <c r="LMK52" s="63"/>
      <c r="LML52" s="63"/>
      <c r="LMM52" s="63"/>
      <c r="LMN52" s="63"/>
      <c r="LMO52" s="63"/>
      <c r="LMP52" s="63"/>
      <c r="LMQ52" s="63"/>
      <c r="LMR52" s="63"/>
      <c r="LMS52" s="63"/>
      <c r="LMT52" s="63"/>
      <c r="LMU52" s="63"/>
      <c r="LMV52" s="63"/>
      <c r="LMW52" s="63"/>
      <c r="LMX52" s="63"/>
      <c r="LMY52" s="63"/>
      <c r="LMZ52" s="63"/>
      <c r="LNA52" s="63"/>
      <c r="LNB52" s="63"/>
      <c r="LNC52" s="63"/>
      <c r="LND52" s="63"/>
      <c r="LNE52" s="63"/>
      <c r="LNF52" s="63"/>
      <c r="LNG52" s="63"/>
      <c r="LNH52" s="63"/>
      <c r="LNI52" s="63"/>
      <c r="LNJ52" s="63"/>
      <c r="LNK52" s="63"/>
      <c r="LNL52" s="63"/>
      <c r="LNM52" s="63"/>
      <c r="LNN52" s="63"/>
      <c r="LNO52" s="63"/>
      <c r="LNP52" s="63"/>
      <c r="LNQ52" s="63"/>
      <c r="LNR52" s="63"/>
      <c r="LNS52" s="63"/>
      <c r="LNT52" s="63"/>
      <c r="LNU52" s="63"/>
      <c r="LNV52" s="63"/>
      <c r="LNW52" s="63"/>
      <c r="LNX52" s="63"/>
      <c r="LNY52" s="63"/>
      <c r="LNZ52" s="63"/>
      <c r="LOA52" s="63"/>
      <c r="LOB52" s="63"/>
      <c r="LOC52" s="63"/>
      <c r="LOD52" s="63"/>
      <c r="LOE52" s="63"/>
      <c r="LOF52" s="63"/>
      <c r="LOG52" s="63"/>
      <c r="LOH52" s="63"/>
      <c r="LOI52" s="63"/>
      <c r="LOJ52" s="63"/>
      <c r="LOK52" s="63"/>
      <c r="LOL52" s="63"/>
      <c r="LOM52" s="63"/>
      <c r="LON52" s="63"/>
      <c r="LOO52" s="63"/>
      <c r="LOP52" s="63"/>
      <c r="LOQ52" s="63"/>
      <c r="LOR52" s="63"/>
      <c r="LOS52" s="63"/>
      <c r="LOT52" s="63"/>
      <c r="LOU52" s="63"/>
      <c r="LOV52" s="63"/>
      <c r="LOW52" s="63"/>
      <c r="LOX52" s="63"/>
      <c r="LOY52" s="63"/>
      <c r="LOZ52" s="63"/>
      <c r="LPA52" s="63"/>
      <c r="LPB52" s="63"/>
      <c r="LPC52" s="63"/>
      <c r="LPD52" s="63"/>
      <c r="LPE52" s="63"/>
      <c r="LPF52" s="63"/>
      <c r="LPG52" s="63"/>
      <c r="LPH52" s="63"/>
      <c r="LPI52" s="63"/>
      <c r="LPJ52" s="63"/>
      <c r="LPK52" s="63"/>
      <c r="LPL52" s="63"/>
      <c r="LPM52" s="63"/>
      <c r="LPN52" s="63"/>
      <c r="LPO52" s="63"/>
      <c r="LPP52" s="63"/>
      <c r="LPQ52" s="63"/>
      <c r="LPR52" s="63"/>
      <c r="LPS52" s="63"/>
      <c r="LPT52" s="63"/>
      <c r="LPU52" s="63"/>
      <c r="LPV52" s="63"/>
      <c r="LPW52" s="63"/>
      <c r="LPX52" s="63"/>
      <c r="LPY52" s="63"/>
      <c r="LPZ52" s="63"/>
      <c r="LQA52" s="63"/>
      <c r="LQB52" s="63"/>
      <c r="LQC52" s="63"/>
      <c r="LQD52" s="63"/>
      <c r="LQE52" s="63"/>
      <c r="LQF52" s="63"/>
      <c r="LQG52" s="63"/>
      <c r="LQH52" s="63"/>
      <c r="LQI52" s="63"/>
      <c r="LQJ52" s="63"/>
      <c r="LQK52" s="63"/>
      <c r="LQL52" s="63"/>
      <c r="LQM52" s="63"/>
      <c r="LQN52" s="63"/>
      <c r="LQO52" s="63"/>
      <c r="LQP52" s="63"/>
      <c r="LQQ52" s="63"/>
      <c r="LQR52" s="63"/>
      <c r="LQS52" s="63"/>
      <c r="LQT52" s="63"/>
      <c r="LQU52" s="63"/>
      <c r="LQV52" s="63"/>
      <c r="LQW52" s="63"/>
      <c r="LQX52" s="63"/>
      <c r="LQY52" s="63"/>
      <c r="LQZ52" s="63"/>
      <c r="LRA52" s="63"/>
      <c r="LRB52" s="63"/>
      <c r="LRC52" s="63"/>
      <c r="LRD52" s="63"/>
      <c r="LRE52" s="63"/>
      <c r="LRF52" s="63"/>
      <c r="LRG52" s="63"/>
      <c r="LRH52" s="63"/>
      <c r="LRI52" s="63"/>
      <c r="LRJ52" s="63"/>
      <c r="LRK52" s="63"/>
      <c r="LRL52" s="63"/>
      <c r="LRM52" s="63"/>
      <c r="LRN52" s="63"/>
      <c r="LRO52" s="63"/>
      <c r="LRP52" s="63"/>
      <c r="LRQ52" s="63"/>
      <c r="LRR52" s="63"/>
      <c r="LRS52" s="63"/>
      <c r="LRT52" s="63"/>
      <c r="LRU52" s="63"/>
      <c r="LRV52" s="63"/>
      <c r="LRW52" s="63"/>
      <c r="LRX52" s="63"/>
      <c r="LRY52" s="63"/>
      <c r="LRZ52" s="63"/>
      <c r="LSA52" s="63"/>
      <c r="LSB52" s="63"/>
      <c r="LSC52" s="63"/>
      <c r="LSD52" s="63"/>
      <c r="LSE52" s="63"/>
      <c r="LSF52" s="63"/>
      <c r="LSG52" s="63"/>
      <c r="LSH52" s="63"/>
      <c r="LSI52" s="63"/>
      <c r="LSJ52" s="63"/>
      <c r="LSK52" s="63"/>
      <c r="LSL52" s="63"/>
      <c r="LSM52" s="63"/>
      <c r="LSN52" s="63"/>
      <c r="LSO52" s="63"/>
      <c r="LSP52" s="63"/>
      <c r="LSQ52" s="63"/>
      <c r="LSR52" s="63"/>
      <c r="LSS52" s="63"/>
      <c r="LST52" s="63"/>
      <c r="LSU52" s="63"/>
      <c r="LSV52" s="63"/>
      <c r="LSW52" s="63"/>
      <c r="LSX52" s="63"/>
      <c r="LSY52" s="63"/>
      <c r="LSZ52" s="63"/>
      <c r="LTA52" s="63"/>
      <c r="LTB52" s="63"/>
      <c r="LTC52" s="63"/>
      <c r="LTD52" s="63"/>
      <c r="LTE52" s="63"/>
      <c r="LTF52" s="63"/>
      <c r="LTG52" s="63"/>
      <c r="LTH52" s="63"/>
      <c r="LTI52" s="63"/>
      <c r="LTJ52" s="63"/>
      <c r="LTK52" s="63"/>
      <c r="LTL52" s="63"/>
      <c r="LTM52" s="63"/>
      <c r="LTN52" s="63"/>
      <c r="LTO52" s="63"/>
      <c r="LTP52" s="63"/>
      <c r="LTQ52" s="63"/>
      <c r="LTR52" s="63"/>
      <c r="LTS52" s="63"/>
      <c r="LTT52" s="63"/>
      <c r="LTU52" s="63"/>
      <c r="LTV52" s="63"/>
      <c r="LTW52" s="63"/>
      <c r="LTX52" s="63"/>
      <c r="LTY52" s="63"/>
      <c r="LTZ52" s="63"/>
      <c r="LUA52" s="63"/>
      <c r="LUB52" s="63"/>
      <c r="LUC52" s="63"/>
      <c r="LUD52" s="63"/>
      <c r="LUE52" s="63"/>
      <c r="LUF52" s="63"/>
      <c r="LUG52" s="63"/>
      <c r="LUH52" s="63"/>
      <c r="LUI52" s="63"/>
      <c r="LUJ52" s="63"/>
      <c r="LUK52" s="63"/>
      <c r="LUL52" s="63"/>
      <c r="LUM52" s="63"/>
      <c r="LUN52" s="63"/>
      <c r="LUO52" s="63"/>
      <c r="LUP52" s="63"/>
      <c r="LUQ52" s="63"/>
      <c r="LUR52" s="63"/>
      <c r="LUS52" s="63"/>
      <c r="LUT52" s="63"/>
      <c r="LUU52" s="63"/>
      <c r="LUV52" s="63"/>
      <c r="LUW52" s="63"/>
      <c r="LUX52" s="63"/>
      <c r="LUY52" s="63"/>
      <c r="LUZ52" s="63"/>
      <c r="LVA52" s="63"/>
      <c r="LVB52" s="63"/>
      <c r="LVC52" s="63"/>
      <c r="LVD52" s="63"/>
      <c r="LVE52" s="63"/>
      <c r="LVF52" s="63"/>
      <c r="LVG52" s="63"/>
      <c r="LVH52" s="63"/>
      <c r="LVI52" s="63"/>
      <c r="LVJ52" s="63"/>
      <c r="LVK52" s="63"/>
      <c r="LVL52" s="63"/>
      <c r="LVM52" s="63"/>
      <c r="LVN52" s="63"/>
      <c r="LVO52" s="63"/>
      <c r="LVP52" s="63"/>
      <c r="LVQ52" s="63"/>
      <c r="LVR52" s="63"/>
      <c r="LVS52" s="63"/>
      <c r="LVT52" s="63"/>
      <c r="LVU52" s="63"/>
      <c r="LVV52" s="63"/>
      <c r="LVW52" s="63"/>
      <c r="LVX52" s="63"/>
      <c r="LVY52" s="63"/>
      <c r="LVZ52" s="63"/>
      <c r="LWA52" s="63"/>
      <c r="LWB52" s="63"/>
      <c r="LWC52" s="63"/>
      <c r="LWD52" s="63"/>
      <c r="LWE52" s="63"/>
      <c r="LWF52" s="63"/>
      <c r="LWG52" s="63"/>
      <c r="LWH52" s="63"/>
      <c r="LWI52" s="63"/>
      <c r="LWJ52" s="63"/>
      <c r="LWK52" s="63"/>
      <c r="LWL52" s="63"/>
      <c r="LWM52" s="63"/>
      <c r="LWN52" s="63"/>
      <c r="LWO52" s="63"/>
      <c r="LWP52" s="63"/>
      <c r="LWQ52" s="63"/>
      <c r="LWR52" s="63"/>
      <c r="LWS52" s="63"/>
      <c r="LWT52" s="63"/>
      <c r="LWU52" s="63"/>
      <c r="LWV52" s="63"/>
      <c r="LWW52" s="63"/>
      <c r="LWX52" s="63"/>
      <c r="LWY52" s="63"/>
      <c r="LWZ52" s="63"/>
      <c r="LXA52" s="63"/>
      <c r="LXB52" s="63"/>
      <c r="LXC52" s="63"/>
      <c r="LXD52" s="63"/>
      <c r="LXE52" s="63"/>
      <c r="LXF52" s="63"/>
      <c r="LXG52" s="63"/>
      <c r="LXH52" s="63"/>
      <c r="LXI52" s="63"/>
      <c r="LXJ52" s="63"/>
      <c r="LXK52" s="63"/>
      <c r="LXL52" s="63"/>
      <c r="LXM52" s="63"/>
      <c r="LXN52" s="63"/>
      <c r="LXO52" s="63"/>
      <c r="LXP52" s="63"/>
      <c r="LXQ52" s="63"/>
      <c r="LXR52" s="63"/>
      <c r="LXS52" s="63"/>
      <c r="LXT52" s="63"/>
      <c r="LXU52" s="63"/>
      <c r="LXV52" s="63"/>
      <c r="LXW52" s="63"/>
      <c r="LXX52" s="63"/>
      <c r="LXY52" s="63"/>
      <c r="LXZ52" s="63"/>
      <c r="LYA52" s="63"/>
      <c r="LYB52" s="63"/>
      <c r="LYC52" s="63"/>
      <c r="LYD52" s="63"/>
      <c r="LYE52" s="63"/>
      <c r="LYF52" s="63"/>
      <c r="LYG52" s="63"/>
      <c r="LYH52" s="63"/>
      <c r="LYI52" s="63"/>
      <c r="LYJ52" s="63"/>
      <c r="LYK52" s="63"/>
      <c r="LYL52" s="63"/>
      <c r="LYM52" s="63"/>
      <c r="LYN52" s="63"/>
      <c r="LYO52" s="63"/>
      <c r="LYP52" s="63"/>
      <c r="LYQ52" s="63"/>
      <c r="LYR52" s="63"/>
      <c r="LYS52" s="63"/>
      <c r="LYT52" s="63"/>
      <c r="LYU52" s="63"/>
      <c r="LYV52" s="63"/>
      <c r="LYW52" s="63"/>
      <c r="LYX52" s="63"/>
      <c r="LYY52" s="63"/>
      <c r="LYZ52" s="63"/>
      <c r="LZA52" s="63"/>
      <c r="LZB52" s="63"/>
      <c r="LZC52" s="63"/>
      <c r="LZD52" s="63"/>
      <c r="LZE52" s="63"/>
      <c r="LZF52" s="63"/>
      <c r="LZG52" s="63"/>
      <c r="LZH52" s="63"/>
      <c r="LZI52" s="63"/>
      <c r="LZJ52" s="63"/>
      <c r="LZK52" s="63"/>
      <c r="LZL52" s="63"/>
      <c r="LZM52" s="63"/>
      <c r="LZN52" s="63"/>
      <c r="LZO52" s="63"/>
      <c r="LZP52" s="63"/>
      <c r="LZQ52" s="63"/>
      <c r="LZR52" s="63"/>
      <c r="LZS52" s="63"/>
      <c r="LZT52" s="63"/>
      <c r="LZU52" s="63"/>
      <c r="LZV52" s="63"/>
      <c r="LZW52" s="63"/>
      <c r="LZX52" s="63"/>
      <c r="LZY52" s="63"/>
      <c r="LZZ52" s="63"/>
      <c r="MAA52" s="63"/>
      <c r="MAB52" s="63"/>
      <c r="MAC52" s="63"/>
      <c r="MAD52" s="63"/>
      <c r="MAE52" s="63"/>
      <c r="MAF52" s="63"/>
      <c r="MAG52" s="63"/>
      <c r="MAH52" s="63"/>
      <c r="MAI52" s="63"/>
      <c r="MAJ52" s="63"/>
      <c r="MAK52" s="63"/>
      <c r="MAL52" s="63"/>
      <c r="MAM52" s="63"/>
      <c r="MAN52" s="63"/>
      <c r="MAO52" s="63"/>
      <c r="MAP52" s="63"/>
      <c r="MAQ52" s="63"/>
      <c r="MAR52" s="63"/>
      <c r="MAS52" s="63"/>
      <c r="MAT52" s="63"/>
      <c r="MAU52" s="63"/>
      <c r="MAV52" s="63"/>
      <c r="MAW52" s="63"/>
      <c r="MAX52" s="63"/>
      <c r="MAY52" s="63"/>
      <c r="MAZ52" s="63"/>
      <c r="MBA52" s="63"/>
      <c r="MBB52" s="63"/>
      <c r="MBC52" s="63"/>
      <c r="MBD52" s="63"/>
      <c r="MBE52" s="63"/>
      <c r="MBF52" s="63"/>
      <c r="MBG52" s="63"/>
      <c r="MBH52" s="63"/>
      <c r="MBI52" s="63"/>
      <c r="MBJ52" s="63"/>
      <c r="MBK52" s="63"/>
      <c r="MBL52" s="63"/>
      <c r="MBM52" s="63"/>
      <c r="MBN52" s="63"/>
      <c r="MBO52" s="63"/>
      <c r="MBP52" s="63"/>
      <c r="MBQ52" s="63"/>
      <c r="MBR52" s="63"/>
      <c r="MBS52" s="63"/>
      <c r="MBT52" s="63"/>
      <c r="MBU52" s="63"/>
      <c r="MBV52" s="63"/>
      <c r="MBW52" s="63"/>
      <c r="MBX52" s="63"/>
      <c r="MBY52" s="63"/>
      <c r="MBZ52" s="63"/>
      <c r="MCA52" s="63"/>
      <c r="MCB52" s="63"/>
      <c r="MCC52" s="63"/>
      <c r="MCD52" s="63"/>
      <c r="MCE52" s="63"/>
      <c r="MCF52" s="63"/>
      <c r="MCG52" s="63"/>
      <c r="MCH52" s="63"/>
      <c r="MCI52" s="63"/>
      <c r="MCJ52" s="63"/>
      <c r="MCK52" s="63"/>
      <c r="MCL52" s="63"/>
      <c r="MCM52" s="63"/>
      <c r="MCN52" s="63"/>
      <c r="MCO52" s="63"/>
      <c r="MCP52" s="63"/>
      <c r="MCQ52" s="63"/>
      <c r="MCR52" s="63"/>
      <c r="MCS52" s="63"/>
      <c r="MCT52" s="63"/>
      <c r="MCU52" s="63"/>
      <c r="MCV52" s="63"/>
      <c r="MCW52" s="63"/>
      <c r="MCX52" s="63"/>
      <c r="MCY52" s="63"/>
      <c r="MCZ52" s="63"/>
      <c r="MDA52" s="63"/>
      <c r="MDB52" s="63"/>
      <c r="MDC52" s="63"/>
      <c r="MDD52" s="63"/>
      <c r="MDE52" s="63"/>
      <c r="MDF52" s="63"/>
      <c r="MDG52" s="63"/>
      <c r="MDH52" s="63"/>
      <c r="MDI52" s="63"/>
      <c r="MDJ52" s="63"/>
      <c r="MDK52" s="63"/>
      <c r="MDL52" s="63"/>
      <c r="MDM52" s="63"/>
      <c r="MDN52" s="63"/>
      <c r="MDO52" s="63"/>
      <c r="MDP52" s="63"/>
      <c r="MDQ52" s="63"/>
      <c r="MDR52" s="63"/>
      <c r="MDS52" s="63"/>
      <c r="MDT52" s="63"/>
      <c r="MDU52" s="63"/>
      <c r="MDV52" s="63"/>
      <c r="MDW52" s="63"/>
      <c r="MDX52" s="63"/>
      <c r="MDY52" s="63"/>
      <c r="MDZ52" s="63"/>
      <c r="MEA52" s="63"/>
      <c r="MEB52" s="63"/>
      <c r="MEC52" s="63"/>
      <c r="MED52" s="63"/>
      <c r="MEE52" s="63"/>
      <c r="MEF52" s="63"/>
      <c r="MEG52" s="63"/>
      <c r="MEH52" s="63"/>
      <c r="MEI52" s="63"/>
      <c r="MEJ52" s="63"/>
      <c r="MEK52" s="63"/>
      <c r="MEL52" s="63"/>
      <c r="MEM52" s="63"/>
      <c r="MEN52" s="63"/>
      <c r="MEO52" s="63"/>
      <c r="MEP52" s="63"/>
      <c r="MEQ52" s="63"/>
      <c r="MER52" s="63"/>
      <c r="MES52" s="63"/>
      <c r="MET52" s="63"/>
      <c r="MEU52" s="63"/>
      <c r="MEV52" s="63"/>
      <c r="MEW52" s="63"/>
      <c r="MEX52" s="63"/>
      <c r="MEY52" s="63"/>
      <c r="MEZ52" s="63"/>
      <c r="MFA52" s="63"/>
      <c r="MFB52" s="63"/>
      <c r="MFC52" s="63"/>
      <c r="MFD52" s="63"/>
      <c r="MFE52" s="63"/>
      <c r="MFF52" s="63"/>
      <c r="MFG52" s="63"/>
      <c r="MFH52" s="63"/>
      <c r="MFI52" s="63"/>
      <c r="MFJ52" s="63"/>
      <c r="MFK52" s="63"/>
      <c r="MFL52" s="63"/>
      <c r="MFM52" s="63"/>
      <c r="MFN52" s="63"/>
      <c r="MFO52" s="63"/>
      <c r="MFP52" s="63"/>
      <c r="MFQ52" s="63"/>
      <c r="MFR52" s="63"/>
      <c r="MFS52" s="63"/>
      <c r="MFT52" s="63"/>
      <c r="MFU52" s="63"/>
      <c r="MFV52" s="63"/>
      <c r="MFW52" s="63"/>
      <c r="MFX52" s="63"/>
      <c r="MFY52" s="63"/>
      <c r="MFZ52" s="63"/>
      <c r="MGA52" s="63"/>
      <c r="MGB52" s="63"/>
      <c r="MGC52" s="63"/>
      <c r="MGD52" s="63"/>
      <c r="MGE52" s="63"/>
      <c r="MGF52" s="63"/>
      <c r="MGG52" s="63"/>
      <c r="MGH52" s="63"/>
      <c r="MGI52" s="63"/>
      <c r="MGJ52" s="63"/>
      <c r="MGK52" s="63"/>
      <c r="MGL52" s="63"/>
      <c r="MGM52" s="63"/>
      <c r="MGN52" s="63"/>
      <c r="MGO52" s="63"/>
      <c r="MGP52" s="63"/>
      <c r="MGQ52" s="63"/>
      <c r="MGR52" s="63"/>
      <c r="MGS52" s="63"/>
      <c r="MGT52" s="63"/>
      <c r="MGU52" s="63"/>
      <c r="MGV52" s="63"/>
      <c r="MGW52" s="63"/>
      <c r="MGX52" s="63"/>
      <c r="MGY52" s="63"/>
      <c r="MGZ52" s="63"/>
      <c r="MHA52" s="63"/>
      <c r="MHB52" s="63"/>
      <c r="MHC52" s="63"/>
      <c r="MHD52" s="63"/>
      <c r="MHE52" s="63"/>
      <c r="MHF52" s="63"/>
      <c r="MHG52" s="63"/>
      <c r="MHH52" s="63"/>
      <c r="MHI52" s="63"/>
      <c r="MHJ52" s="63"/>
      <c r="MHK52" s="63"/>
      <c r="MHL52" s="63"/>
      <c r="MHM52" s="63"/>
      <c r="MHN52" s="63"/>
      <c r="MHO52" s="63"/>
      <c r="MHP52" s="63"/>
      <c r="MHQ52" s="63"/>
      <c r="MHR52" s="63"/>
      <c r="MHS52" s="63"/>
      <c r="MHT52" s="63"/>
      <c r="MHU52" s="63"/>
      <c r="MHV52" s="63"/>
      <c r="MHW52" s="63"/>
      <c r="MHX52" s="63"/>
      <c r="MHY52" s="63"/>
      <c r="MHZ52" s="63"/>
      <c r="MIA52" s="63"/>
      <c r="MIB52" s="63"/>
      <c r="MIC52" s="63"/>
      <c r="MID52" s="63"/>
      <c r="MIE52" s="63"/>
      <c r="MIF52" s="63"/>
      <c r="MIG52" s="63"/>
      <c r="MIH52" s="63"/>
      <c r="MII52" s="63"/>
      <c r="MIJ52" s="63"/>
      <c r="MIK52" s="63"/>
      <c r="MIL52" s="63"/>
      <c r="MIM52" s="63"/>
      <c r="MIN52" s="63"/>
      <c r="MIO52" s="63"/>
      <c r="MIP52" s="63"/>
      <c r="MIQ52" s="63"/>
      <c r="MIR52" s="63"/>
      <c r="MIS52" s="63"/>
      <c r="MIT52" s="63"/>
      <c r="MIU52" s="63"/>
      <c r="MIV52" s="63"/>
      <c r="MIW52" s="63"/>
      <c r="MIX52" s="63"/>
      <c r="MIY52" s="63"/>
      <c r="MIZ52" s="63"/>
      <c r="MJA52" s="63"/>
      <c r="MJB52" s="63"/>
      <c r="MJC52" s="63"/>
      <c r="MJD52" s="63"/>
      <c r="MJE52" s="63"/>
      <c r="MJF52" s="63"/>
      <c r="MJG52" s="63"/>
      <c r="MJH52" s="63"/>
      <c r="MJI52" s="63"/>
      <c r="MJJ52" s="63"/>
      <c r="MJK52" s="63"/>
      <c r="MJL52" s="63"/>
      <c r="MJM52" s="63"/>
      <c r="MJN52" s="63"/>
      <c r="MJO52" s="63"/>
      <c r="MJP52" s="63"/>
      <c r="MJQ52" s="63"/>
      <c r="MJR52" s="63"/>
      <c r="MJS52" s="63"/>
      <c r="MJT52" s="63"/>
      <c r="MJU52" s="63"/>
      <c r="MJV52" s="63"/>
      <c r="MJW52" s="63"/>
      <c r="MJX52" s="63"/>
      <c r="MJY52" s="63"/>
      <c r="MJZ52" s="63"/>
      <c r="MKA52" s="63"/>
      <c r="MKB52" s="63"/>
      <c r="MKC52" s="63"/>
      <c r="MKD52" s="63"/>
      <c r="MKE52" s="63"/>
      <c r="MKF52" s="63"/>
      <c r="MKG52" s="63"/>
      <c r="MKH52" s="63"/>
      <c r="MKI52" s="63"/>
      <c r="MKJ52" s="63"/>
      <c r="MKK52" s="63"/>
      <c r="MKL52" s="63"/>
      <c r="MKM52" s="63"/>
      <c r="MKN52" s="63"/>
      <c r="MKO52" s="63"/>
      <c r="MKP52" s="63"/>
      <c r="MKQ52" s="63"/>
      <c r="MKR52" s="63"/>
      <c r="MKS52" s="63"/>
      <c r="MKT52" s="63"/>
      <c r="MKU52" s="63"/>
      <c r="MKV52" s="63"/>
      <c r="MKW52" s="63"/>
      <c r="MKX52" s="63"/>
      <c r="MKY52" s="63"/>
      <c r="MKZ52" s="63"/>
      <c r="MLA52" s="63"/>
      <c r="MLB52" s="63"/>
      <c r="MLC52" s="63"/>
      <c r="MLD52" s="63"/>
      <c r="MLE52" s="63"/>
      <c r="MLF52" s="63"/>
      <c r="MLG52" s="63"/>
      <c r="MLH52" s="63"/>
      <c r="MLI52" s="63"/>
      <c r="MLJ52" s="63"/>
      <c r="MLK52" s="63"/>
      <c r="MLL52" s="63"/>
      <c r="MLM52" s="63"/>
      <c r="MLN52" s="63"/>
      <c r="MLO52" s="63"/>
      <c r="MLP52" s="63"/>
      <c r="MLQ52" s="63"/>
      <c r="MLR52" s="63"/>
      <c r="MLS52" s="63"/>
      <c r="MLT52" s="63"/>
      <c r="MLU52" s="63"/>
      <c r="MLV52" s="63"/>
      <c r="MLW52" s="63"/>
      <c r="MLX52" s="63"/>
      <c r="MLY52" s="63"/>
      <c r="MLZ52" s="63"/>
      <c r="MMA52" s="63"/>
      <c r="MMB52" s="63"/>
      <c r="MMC52" s="63"/>
      <c r="MMD52" s="63"/>
      <c r="MME52" s="63"/>
      <c r="MMF52" s="63"/>
      <c r="MMG52" s="63"/>
      <c r="MMH52" s="63"/>
      <c r="MMI52" s="63"/>
      <c r="MMJ52" s="63"/>
      <c r="MMK52" s="63"/>
      <c r="MML52" s="63"/>
      <c r="MMM52" s="63"/>
      <c r="MMN52" s="63"/>
      <c r="MMO52" s="63"/>
      <c r="MMP52" s="63"/>
      <c r="MMQ52" s="63"/>
      <c r="MMR52" s="63"/>
      <c r="MMS52" s="63"/>
      <c r="MMT52" s="63"/>
      <c r="MMU52" s="63"/>
      <c r="MMV52" s="63"/>
      <c r="MMW52" s="63"/>
      <c r="MMX52" s="63"/>
      <c r="MMY52" s="63"/>
      <c r="MMZ52" s="63"/>
      <c r="MNA52" s="63"/>
      <c r="MNB52" s="63"/>
      <c r="MNC52" s="63"/>
      <c r="MND52" s="63"/>
      <c r="MNE52" s="63"/>
      <c r="MNF52" s="63"/>
      <c r="MNG52" s="63"/>
      <c r="MNH52" s="63"/>
      <c r="MNI52" s="63"/>
      <c r="MNJ52" s="63"/>
      <c r="MNK52" s="63"/>
      <c r="MNL52" s="63"/>
      <c r="MNM52" s="63"/>
      <c r="MNN52" s="63"/>
      <c r="MNO52" s="63"/>
      <c r="MNP52" s="63"/>
      <c r="MNQ52" s="63"/>
      <c r="MNR52" s="63"/>
      <c r="MNS52" s="63"/>
      <c r="MNT52" s="63"/>
      <c r="MNU52" s="63"/>
      <c r="MNV52" s="63"/>
      <c r="MNW52" s="63"/>
      <c r="MNX52" s="63"/>
      <c r="MNY52" s="63"/>
      <c r="MNZ52" s="63"/>
      <c r="MOA52" s="63"/>
      <c r="MOB52" s="63"/>
      <c r="MOC52" s="63"/>
      <c r="MOD52" s="63"/>
      <c r="MOE52" s="63"/>
      <c r="MOF52" s="63"/>
      <c r="MOG52" s="63"/>
      <c r="MOH52" s="63"/>
      <c r="MOI52" s="63"/>
      <c r="MOJ52" s="63"/>
      <c r="MOK52" s="63"/>
      <c r="MOL52" s="63"/>
      <c r="MOM52" s="63"/>
      <c r="MON52" s="63"/>
      <c r="MOO52" s="63"/>
      <c r="MOP52" s="63"/>
      <c r="MOQ52" s="63"/>
      <c r="MOR52" s="63"/>
      <c r="MOS52" s="63"/>
      <c r="MOT52" s="63"/>
      <c r="MOU52" s="63"/>
      <c r="MOV52" s="63"/>
      <c r="MOW52" s="63"/>
      <c r="MOX52" s="63"/>
      <c r="MOY52" s="63"/>
      <c r="MOZ52" s="63"/>
      <c r="MPA52" s="63"/>
      <c r="MPB52" s="63"/>
      <c r="MPC52" s="63"/>
      <c r="MPD52" s="63"/>
      <c r="MPE52" s="63"/>
      <c r="MPF52" s="63"/>
      <c r="MPG52" s="63"/>
      <c r="MPH52" s="63"/>
      <c r="MPI52" s="63"/>
      <c r="MPJ52" s="63"/>
      <c r="MPK52" s="63"/>
      <c r="MPL52" s="63"/>
      <c r="MPM52" s="63"/>
      <c r="MPN52" s="63"/>
      <c r="MPO52" s="63"/>
      <c r="MPP52" s="63"/>
      <c r="MPQ52" s="63"/>
      <c r="MPR52" s="63"/>
      <c r="MPS52" s="63"/>
      <c r="MPT52" s="63"/>
      <c r="MPU52" s="63"/>
      <c r="MPV52" s="63"/>
      <c r="MPW52" s="63"/>
      <c r="MPX52" s="63"/>
      <c r="MPY52" s="63"/>
      <c r="MPZ52" s="63"/>
      <c r="MQA52" s="63"/>
      <c r="MQB52" s="63"/>
      <c r="MQC52" s="63"/>
      <c r="MQD52" s="63"/>
      <c r="MQE52" s="63"/>
      <c r="MQF52" s="63"/>
      <c r="MQG52" s="63"/>
      <c r="MQH52" s="63"/>
      <c r="MQI52" s="63"/>
      <c r="MQJ52" s="63"/>
      <c r="MQK52" s="63"/>
      <c r="MQL52" s="63"/>
      <c r="MQM52" s="63"/>
      <c r="MQN52" s="63"/>
      <c r="MQO52" s="63"/>
      <c r="MQP52" s="63"/>
      <c r="MQQ52" s="63"/>
      <c r="MQR52" s="63"/>
      <c r="MQS52" s="63"/>
      <c r="MQT52" s="63"/>
      <c r="MQU52" s="63"/>
      <c r="MQV52" s="63"/>
      <c r="MQW52" s="63"/>
      <c r="MQX52" s="63"/>
      <c r="MQY52" s="63"/>
      <c r="MQZ52" s="63"/>
      <c r="MRA52" s="63"/>
      <c r="MRB52" s="63"/>
      <c r="MRC52" s="63"/>
      <c r="MRD52" s="63"/>
      <c r="MRE52" s="63"/>
      <c r="MRF52" s="63"/>
      <c r="MRG52" s="63"/>
      <c r="MRH52" s="63"/>
      <c r="MRI52" s="63"/>
      <c r="MRJ52" s="63"/>
      <c r="MRK52" s="63"/>
      <c r="MRL52" s="63"/>
      <c r="MRM52" s="63"/>
      <c r="MRN52" s="63"/>
      <c r="MRO52" s="63"/>
      <c r="MRP52" s="63"/>
      <c r="MRQ52" s="63"/>
      <c r="MRR52" s="63"/>
      <c r="MRS52" s="63"/>
      <c r="MRT52" s="63"/>
      <c r="MRU52" s="63"/>
      <c r="MRV52" s="63"/>
      <c r="MRW52" s="63"/>
      <c r="MRX52" s="63"/>
      <c r="MRY52" s="63"/>
      <c r="MRZ52" s="63"/>
      <c r="MSA52" s="63"/>
      <c r="MSB52" s="63"/>
      <c r="MSC52" s="63"/>
      <c r="MSD52" s="63"/>
      <c r="MSE52" s="63"/>
      <c r="MSF52" s="63"/>
      <c r="MSG52" s="63"/>
      <c r="MSH52" s="63"/>
      <c r="MSI52" s="63"/>
      <c r="MSJ52" s="63"/>
      <c r="MSK52" s="63"/>
      <c r="MSL52" s="63"/>
      <c r="MSM52" s="63"/>
      <c r="MSN52" s="63"/>
      <c r="MSO52" s="63"/>
      <c r="MSP52" s="63"/>
      <c r="MSQ52" s="63"/>
      <c r="MSR52" s="63"/>
      <c r="MSS52" s="63"/>
      <c r="MST52" s="63"/>
      <c r="MSU52" s="63"/>
      <c r="MSV52" s="63"/>
      <c r="MSW52" s="63"/>
      <c r="MSX52" s="63"/>
      <c r="MSY52" s="63"/>
      <c r="MSZ52" s="63"/>
      <c r="MTA52" s="63"/>
      <c r="MTB52" s="63"/>
      <c r="MTC52" s="63"/>
      <c r="MTD52" s="63"/>
      <c r="MTE52" s="63"/>
      <c r="MTF52" s="63"/>
      <c r="MTG52" s="63"/>
      <c r="MTH52" s="63"/>
      <c r="MTI52" s="63"/>
      <c r="MTJ52" s="63"/>
      <c r="MTK52" s="63"/>
      <c r="MTL52" s="63"/>
      <c r="MTM52" s="63"/>
      <c r="MTN52" s="63"/>
      <c r="MTO52" s="63"/>
      <c r="MTP52" s="63"/>
      <c r="MTQ52" s="63"/>
      <c r="MTR52" s="63"/>
      <c r="MTS52" s="63"/>
      <c r="MTT52" s="63"/>
      <c r="MTU52" s="63"/>
      <c r="MTV52" s="63"/>
      <c r="MTW52" s="63"/>
      <c r="MTX52" s="63"/>
      <c r="MTY52" s="63"/>
      <c r="MTZ52" s="63"/>
      <c r="MUA52" s="63"/>
      <c r="MUB52" s="63"/>
      <c r="MUC52" s="63"/>
      <c r="MUD52" s="63"/>
      <c r="MUE52" s="63"/>
      <c r="MUF52" s="63"/>
      <c r="MUG52" s="63"/>
      <c r="MUH52" s="63"/>
      <c r="MUI52" s="63"/>
      <c r="MUJ52" s="63"/>
      <c r="MUK52" s="63"/>
      <c r="MUL52" s="63"/>
      <c r="MUM52" s="63"/>
      <c r="MUN52" s="63"/>
      <c r="MUO52" s="63"/>
      <c r="MUP52" s="63"/>
      <c r="MUQ52" s="63"/>
      <c r="MUR52" s="63"/>
      <c r="MUS52" s="63"/>
      <c r="MUT52" s="63"/>
      <c r="MUU52" s="63"/>
      <c r="MUV52" s="63"/>
      <c r="MUW52" s="63"/>
      <c r="MUX52" s="63"/>
      <c r="MUY52" s="63"/>
      <c r="MUZ52" s="63"/>
      <c r="MVA52" s="63"/>
      <c r="MVB52" s="63"/>
      <c r="MVC52" s="63"/>
      <c r="MVD52" s="63"/>
      <c r="MVE52" s="63"/>
      <c r="MVF52" s="63"/>
      <c r="MVG52" s="63"/>
      <c r="MVH52" s="63"/>
      <c r="MVI52" s="63"/>
      <c r="MVJ52" s="63"/>
      <c r="MVK52" s="63"/>
      <c r="MVL52" s="63"/>
      <c r="MVM52" s="63"/>
      <c r="MVN52" s="63"/>
      <c r="MVO52" s="63"/>
      <c r="MVP52" s="63"/>
      <c r="MVQ52" s="63"/>
      <c r="MVR52" s="63"/>
      <c r="MVS52" s="63"/>
      <c r="MVT52" s="63"/>
      <c r="MVU52" s="63"/>
      <c r="MVV52" s="63"/>
      <c r="MVW52" s="63"/>
      <c r="MVX52" s="63"/>
      <c r="MVY52" s="63"/>
      <c r="MVZ52" s="63"/>
      <c r="MWA52" s="63"/>
      <c r="MWB52" s="63"/>
      <c r="MWC52" s="63"/>
      <c r="MWD52" s="63"/>
      <c r="MWE52" s="63"/>
      <c r="MWF52" s="63"/>
      <c r="MWG52" s="63"/>
      <c r="MWH52" s="63"/>
      <c r="MWI52" s="63"/>
      <c r="MWJ52" s="63"/>
      <c r="MWK52" s="63"/>
      <c r="MWL52" s="63"/>
      <c r="MWM52" s="63"/>
      <c r="MWN52" s="63"/>
      <c r="MWO52" s="63"/>
      <c r="MWP52" s="63"/>
      <c r="MWQ52" s="63"/>
      <c r="MWR52" s="63"/>
      <c r="MWS52" s="63"/>
      <c r="MWT52" s="63"/>
      <c r="MWU52" s="63"/>
      <c r="MWV52" s="63"/>
      <c r="MWW52" s="63"/>
      <c r="MWX52" s="63"/>
      <c r="MWY52" s="63"/>
      <c r="MWZ52" s="63"/>
      <c r="MXA52" s="63"/>
      <c r="MXB52" s="63"/>
      <c r="MXC52" s="63"/>
      <c r="MXD52" s="63"/>
      <c r="MXE52" s="63"/>
      <c r="MXF52" s="63"/>
      <c r="MXG52" s="63"/>
      <c r="MXH52" s="63"/>
      <c r="MXI52" s="63"/>
      <c r="MXJ52" s="63"/>
      <c r="MXK52" s="63"/>
      <c r="MXL52" s="63"/>
      <c r="MXM52" s="63"/>
      <c r="MXN52" s="63"/>
      <c r="MXO52" s="63"/>
      <c r="MXP52" s="63"/>
      <c r="MXQ52" s="63"/>
      <c r="MXR52" s="63"/>
      <c r="MXS52" s="63"/>
      <c r="MXT52" s="63"/>
      <c r="MXU52" s="63"/>
      <c r="MXV52" s="63"/>
      <c r="MXW52" s="63"/>
      <c r="MXX52" s="63"/>
      <c r="MXY52" s="63"/>
      <c r="MXZ52" s="63"/>
      <c r="MYA52" s="63"/>
      <c r="MYB52" s="63"/>
      <c r="MYC52" s="63"/>
      <c r="MYD52" s="63"/>
      <c r="MYE52" s="63"/>
      <c r="MYF52" s="63"/>
      <c r="MYG52" s="63"/>
      <c r="MYH52" s="63"/>
      <c r="MYI52" s="63"/>
      <c r="MYJ52" s="63"/>
      <c r="MYK52" s="63"/>
      <c r="MYL52" s="63"/>
      <c r="MYM52" s="63"/>
      <c r="MYN52" s="63"/>
      <c r="MYO52" s="63"/>
      <c r="MYP52" s="63"/>
      <c r="MYQ52" s="63"/>
      <c r="MYR52" s="63"/>
      <c r="MYS52" s="63"/>
      <c r="MYT52" s="63"/>
      <c r="MYU52" s="63"/>
      <c r="MYV52" s="63"/>
      <c r="MYW52" s="63"/>
      <c r="MYX52" s="63"/>
      <c r="MYY52" s="63"/>
      <c r="MYZ52" s="63"/>
      <c r="MZA52" s="63"/>
      <c r="MZB52" s="63"/>
      <c r="MZC52" s="63"/>
      <c r="MZD52" s="63"/>
      <c r="MZE52" s="63"/>
      <c r="MZF52" s="63"/>
      <c r="MZG52" s="63"/>
      <c r="MZH52" s="63"/>
      <c r="MZI52" s="63"/>
      <c r="MZJ52" s="63"/>
      <c r="MZK52" s="63"/>
      <c r="MZL52" s="63"/>
      <c r="MZM52" s="63"/>
      <c r="MZN52" s="63"/>
      <c r="MZO52" s="63"/>
      <c r="MZP52" s="63"/>
      <c r="MZQ52" s="63"/>
      <c r="MZR52" s="63"/>
      <c r="MZS52" s="63"/>
      <c r="MZT52" s="63"/>
      <c r="MZU52" s="63"/>
      <c r="MZV52" s="63"/>
      <c r="MZW52" s="63"/>
      <c r="MZX52" s="63"/>
      <c r="MZY52" s="63"/>
      <c r="MZZ52" s="63"/>
      <c r="NAA52" s="63"/>
      <c r="NAB52" s="63"/>
      <c r="NAC52" s="63"/>
      <c r="NAD52" s="63"/>
      <c r="NAE52" s="63"/>
      <c r="NAF52" s="63"/>
      <c r="NAG52" s="63"/>
      <c r="NAH52" s="63"/>
      <c r="NAI52" s="63"/>
      <c r="NAJ52" s="63"/>
      <c r="NAK52" s="63"/>
      <c r="NAL52" s="63"/>
      <c r="NAM52" s="63"/>
      <c r="NAN52" s="63"/>
      <c r="NAO52" s="63"/>
      <c r="NAP52" s="63"/>
      <c r="NAQ52" s="63"/>
      <c r="NAR52" s="63"/>
      <c r="NAS52" s="63"/>
      <c r="NAT52" s="63"/>
      <c r="NAU52" s="63"/>
      <c r="NAV52" s="63"/>
      <c r="NAW52" s="63"/>
      <c r="NAX52" s="63"/>
      <c r="NAY52" s="63"/>
      <c r="NAZ52" s="63"/>
      <c r="NBA52" s="63"/>
      <c r="NBB52" s="63"/>
      <c r="NBC52" s="63"/>
      <c r="NBD52" s="63"/>
      <c r="NBE52" s="63"/>
      <c r="NBF52" s="63"/>
      <c r="NBG52" s="63"/>
      <c r="NBH52" s="63"/>
      <c r="NBI52" s="63"/>
      <c r="NBJ52" s="63"/>
      <c r="NBK52" s="63"/>
      <c r="NBL52" s="63"/>
      <c r="NBM52" s="63"/>
      <c r="NBN52" s="63"/>
      <c r="NBO52" s="63"/>
      <c r="NBP52" s="63"/>
      <c r="NBQ52" s="63"/>
      <c r="NBR52" s="63"/>
      <c r="NBS52" s="63"/>
      <c r="NBT52" s="63"/>
      <c r="NBU52" s="63"/>
      <c r="NBV52" s="63"/>
      <c r="NBW52" s="63"/>
      <c r="NBX52" s="63"/>
      <c r="NBY52" s="63"/>
      <c r="NBZ52" s="63"/>
      <c r="NCA52" s="63"/>
      <c r="NCB52" s="63"/>
      <c r="NCC52" s="63"/>
      <c r="NCD52" s="63"/>
      <c r="NCE52" s="63"/>
      <c r="NCF52" s="63"/>
      <c r="NCG52" s="63"/>
      <c r="NCH52" s="63"/>
      <c r="NCI52" s="63"/>
      <c r="NCJ52" s="63"/>
      <c r="NCK52" s="63"/>
      <c r="NCL52" s="63"/>
      <c r="NCM52" s="63"/>
      <c r="NCN52" s="63"/>
      <c r="NCO52" s="63"/>
      <c r="NCP52" s="63"/>
      <c r="NCQ52" s="63"/>
      <c r="NCR52" s="63"/>
      <c r="NCS52" s="63"/>
      <c r="NCT52" s="63"/>
      <c r="NCU52" s="63"/>
      <c r="NCV52" s="63"/>
      <c r="NCW52" s="63"/>
      <c r="NCX52" s="63"/>
      <c r="NCY52" s="63"/>
      <c r="NCZ52" s="63"/>
      <c r="NDA52" s="63"/>
      <c r="NDB52" s="63"/>
      <c r="NDC52" s="63"/>
      <c r="NDD52" s="63"/>
      <c r="NDE52" s="63"/>
      <c r="NDF52" s="63"/>
      <c r="NDG52" s="63"/>
      <c r="NDH52" s="63"/>
      <c r="NDI52" s="63"/>
      <c r="NDJ52" s="63"/>
      <c r="NDK52" s="63"/>
      <c r="NDL52" s="63"/>
      <c r="NDM52" s="63"/>
      <c r="NDN52" s="63"/>
      <c r="NDO52" s="63"/>
      <c r="NDP52" s="63"/>
      <c r="NDQ52" s="63"/>
      <c r="NDR52" s="63"/>
      <c r="NDS52" s="63"/>
      <c r="NDT52" s="63"/>
      <c r="NDU52" s="63"/>
      <c r="NDV52" s="63"/>
      <c r="NDW52" s="63"/>
      <c r="NDX52" s="63"/>
      <c r="NDY52" s="63"/>
      <c r="NDZ52" s="63"/>
      <c r="NEA52" s="63"/>
      <c r="NEB52" s="63"/>
      <c r="NEC52" s="63"/>
      <c r="NED52" s="63"/>
      <c r="NEE52" s="63"/>
      <c r="NEF52" s="63"/>
      <c r="NEG52" s="63"/>
      <c r="NEH52" s="63"/>
      <c r="NEI52" s="63"/>
      <c r="NEJ52" s="63"/>
      <c r="NEK52" s="63"/>
      <c r="NEL52" s="63"/>
      <c r="NEM52" s="63"/>
      <c r="NEN52" s="63"/>
      <c r="NEO52" s="63"/>
      <c r="NEP52" s="63"/>
      <c r="NEQ52" s="63"/>
      <c r="NER52" s="63"/>
      <c r="NES52" s="63"/>
      <c r="NET52" s="63"/>
      <c r="NEU52" s="63"/>
      <c r="NEV52" s="63"/>
      <c r="NEW52" s="63"/>
      <c r="NEX52" s="63"/>
      <c r="NEY52" s="63"/>
      <c r="NEZ52" s="63"/>
      <c r="NFA52" s="63"/>
      <c r="NFB52" s="63"/>
      <c r="NFC52" s="63"/>
      <c r="NFD52" s="63"/>
      <c r="NFE52" s="63"/>
      <c r="NFF52" s="63"/>
      <c r="NFG52" s="63"/>
      <c r="NFH52" s="63"/>
      <c r="NFI52" s="63"/>
      <c r="NFJ52" s="63"/>
      <c r="NFK52" s="63"/>
      <c r="NFL52" s="63"/>
      <c r="NFM52" s="63"/>
      <c r="NFN52" s="63"/>
      <c r="NFO52" s="63"/>
      <c r="NFP52" s="63"/>
      <c r="NFQ52" s="63"/>
      <c r="NFR52" s="63"/>
      <c r="NFS52" s="63"/>
      <c r="NFT52" s="63"/>
      <c r="NFU52" s="63"/>
      <c r="NFV52" s="63"/>
      <c r="NFW52" s="63"/>
      <c r="NFX52" s="63"/>
      <c r="NFY52" s="63"/>
      <c r="NFZ52" s="63"/>
      <c r="NGA52" s="63"/>
      <c r="NGB52" s="63"/>
      <c r="NGC52" s="63"/>
      <c r="NGD52" s="63"/>
      <c r="NGE52" s="63"/>
      <c r="NGF52" s="63"/>
      <c r="NGG52" s="63"/>
      <c r="NGH52" s="63"/>
      <c r="NGI52" s="63"/>
      <c r="NGJ52" s="63"/>
      <c r="NGK52" s="63"/>
      <c r="NGL52" s="63"/>
      <c r="NGM52" s="63"/>
      <c r="NGN52" s="63"/>
      <c r="NGO52" s="63"/>
      <c r="NGP52" s="63"/>
      <c r="NGQ52" s="63"/>
      <c r="NGR52" s="63"/>
      <c r="NGS52" s="63"/>
      <c r="NGT52" s="63"/>
      <c r="NGU52" s="63"/>
      <c r="NGV52" s="63"/>
      <c r="NGW52" s="63"/>
      <c r="NGX52" s="63"/>
      <c r="NGY52" s="63"/>
      <c r="NGZ52" s="63"/>
      <c r="NHA52" s="63"/>
      <c r="NHB52" s="63"/>
      <c r="NHC52" s="63"/>
      <c r="NHD52" s="63"/>
      <c r="NHE52" s="63"/>
      <c r="NHF52" s="63"/>
      <c r="NHG52" s="63"/>
      <c r="NHH52" s="63"/>
      <c r="NHI52" s="63"/>
      <c r="NHJ52" s="63"/>
      <c r="NHK52" s="63"/>
      <c r="NHL52" s="63"/>
      <c r="NHM52" s="63"/>
      <c r="NHN52" s="63"/>
      <c r="NHO52" s="63"/>
      <c r="NHP52" s="63"/>
      <c r="NHQ52" s="63"/>
      <c r="NHR52" s="63"/>
      <c r="NHS52" s="63"/>
      <c r="NHT52" s="63"/>
      <c r="NHU52" s="63"/>
      <c r="NHV52" s="63"/>
      <c r="NHW52" s="63"/>
      <c r="NHX52" s="63"/>
      <c r="NHY52" s="63"/>
      <c r="NHZ52" s="63"/>
      <c r="NIA52" s="63"/>
      <c r="NIB52" s="63"/>
      <c r="NIC52" s="63"/>
      <c r="NID52" s="63"/>
      <c r="NIE52" s="63"/>
      <c r="NIF52" s="63"/>
      <c r="NIG52" s="63"/>
      <c r="NIH52" s="63"/>
      <c r="NII52" s="63"/>
      <c r="NIJ52" s="63"/>
      <c r="NIK52" s="63"/>
      <c r="NIL52" s="63"/>
      <c r="NIM52" s="63"/>
      <c r="NIN52" s="63"/>
      <c r="NIO52" s="63"/>
      <c r="NIP52" s="63"/>
      <c r="NIQ52" s="63"/>
      <c r="NIR52" s="63"/>
      <c r="NIS52" s="63"/>
      <c r="NIT52" s="63"/>
      <c r="NIU52" s="63"/>
      <c r="NIV52" s="63"/>
      <c r="NIW52" s="63"/>
      <c r="NIX52" s="63"/>
      <c r="NIY52" s="63"/>
      <c r="NIZ52" s="63"/>
      <c r="NJA52" s="63"/>
      <c r="NJB52" s="63"/>
      <c r="NJC52" s="63"/>
      <c r="NJD52" s="63"/>
      <c r="NJE52" s="63"/>
      <c r="NJF52" s="63"/>
      <c r="NJG52" s="63"/>
      <c r="NJH52" s="63"/>
      <c r="NJI52" s="63"/>
      <c r="NJJ52" s="63"/>
      <c r="NJK52" s="63"/>
      <c r="NJL52" s="63"/>
      <c r="NJM52" s="63"/>
      <c r="NJN52" s="63"/>
      <c r="NJO52" s="63"/>
      <c r="NJP52" s="63"/>
      <c r="NJQ52" s="63"/>
      <c r="NJR52" s="63"/>
      <c r="NJS52" s="63"/>
      <c r="NJT52" s="63"/>
      <c r="NJU52" s="63"/>
      <c r="NJV52" s="63"/>
      <c r="NJW52" s="63"/>
      <c r="NJX52" s="63"/>
      <c r="NJY52" s="63"/>
      <c r="NJZ52" s="63"/>
      <c r="NKA52" s="63"/>
      <c r="NKB52" s="63"/>
      <c r="NKC52" s="63"/>
      <c r="NKD52" s="63"/>
      <c r="NKE52" s="63"/>
      <c r="NKF52" s="63"/>
      <c r="NKG52" s="63"/>
      <c r="NKH52" s="63"/>
      <c r="NKI52" s="63"/>
      <c r="NKJ52" s="63"/>
      <c r="NKK52" s="63"/>
      <c r="NKL52" s="63"/>
      <c r="NKM52" s="63"/>
      <c r="NKN52" s="63"/>
      <c r="NKO52" s="63"/>
      <c r="NKP52" s="63"/>
      <c r="NKQ52" s="63"/>
      <c r="NKR52" s="63"/>
      <c r="NKS52" s="63"/>
      <c r="NKT52" s="63"/>
      <c r="NKU52" s="63"/>
      <c r="NKV52" s="63"/>
      <c r="NKW52" s="63"/>
      <c r="NKX52" s="63"/>
      <c r="NKY52" s="63"/>
      <c r="NKZ52" s="63"/>
      <c r="NLA52" s="63"/>
      <c r="NLB52" s="63"/>
      <c r="NLC52" s="63"/>
      <c r="NLD52" s="63"/>
      <c r="NLE52" s="63"/>
      <c r="NLF52" s="63"/>
      <c r="NLG52" s="63"/>
      <c r="NLH52" s="63"/>
      <c r="NLI52" s="63"/>
      <c r="NLJ52" s="63"/>
      <c r="NLK52" s="63"/>
      <c r="NLL52" s="63"/>
      <c r="NLM52" s="63"/>
      <c r="NLN52" s="63"/>
      <c r="NLO52" s="63"/>
      <c r="NLP52" s="63"/>
      <c r="NLQ52" s="63"/>
      <c r="NLR52" s="63"/>
      <c r="NLS52" s="63"/>
      <c r="NLT52" s="63"/>
      <c r="NLU52" s="63"/>
      <c r="NLV52" s="63"/>
      <c r="NLW52" s="63"/>
      <c r="NLX52" s="63"/>
      <c r="NLY52" s="63"/>
      <c r="NLZ52" s="63"/>
      <c r="NMA52" s="63"/>
      <c r="NMB52" s="63"/>
      <c r="NMC52" s="63"/>
      <c r="NMD52" s="63"/>
      <c r="NME52" s="63"/>
      <c r="NMF52" s="63"/>
      <c r="NMG52" s="63"/>
      <c r="NMH52" s="63"/>
      <c r="NMI52" s="63"/>
      <c r="NMJ52" s="63"/>
      <c r="NMK52" s="63"/>
      <c r="NML52" s="63"/>
      <c r="NMM52" s="63"/>
      <c r="NMN52" s="63"/>
      <c r="NMO52" s="63"/>
      <c r="NMP52" s="63"/>
      <c r="NMQ52" s="63"/>
      <c r="NMR52" s="63"/>
      <c r="NMS52" s="63"/>
      <c r="NMT52" s="63"/>
      <c r="NMU52" s="63"/>
      <c r="NMV52" s="63"/>
      <c r="NMW52" s="63"/>
      <c r="NMX52" s="63"/>
      <c r="NMY52" s="63"/>
      <c r="NMZ52" s="63"/>
      <c r="NNA52" s="63"/>
      <c r="NNB52" s="63"/>
      <c r="NNC52" s="63"/>
      <c r="NND52" s="63"/>
      <c r="NNE52" s="63"/>
      <c r="NNF52" s="63"/>
      <c r="NNG52" s="63"/>
      <c r="NNH52" s="63"/>
      <c r="NNI52" s="63"/>
      <c r="NNJ52" s="63"/>
      <c r="NNK52" s="63"/>
      <c r="NNL52" s="63"/>
      <c r="NNM52" s="63"/>
      <c r="NNN52" s="63"/>
      <c r="NNO52" s="63"/>
      <c r="NNP52" s="63"/>
      <c r="NNQ52" s="63"/>
      <c r="NNR52" s="63"/>
      <c r="NNS52" s="63"/>
      <c r="NNT52" s="63"/>
      <c r="NNU52" s="63"/>
      <c r="NNV52" s="63"/>
      <c r="NNW52" s="63"/>
      <c r="NNX52" s="63"/>
      <c r="NNY52" s="63"/>
      <c r="NNZ52" s="63"/>
      <c r="NOA52" s="63"/>
      <c r="NOB52" s="63"/>
      <c r="NOC52" s="63"/>
      <c r="NOD52" s="63"/>
      <c r="NOE52" s="63"/>
      <c r="NOF52" s="63"/>
      <c r="NOG52" s="63"/>
      <c r="NOH52" s="63"/>
      <c r="NOI52" s="63"/>
      <c r="NOJ52" s="63"/>
      <c r="NOK52" s="63"/>
      <c r="NOL52" s="63"/>
      <c r="NOM52" s="63"/>
      <c r="NON52" s="63"/>
      <c r="NOO52" s="63"/>
      <c r="NOP52" s="63"/>
      <c r="NOQ52" s="63"/>
      <c r="NOR52" s="63"/>
      <c r="NOS52" s="63"/>
      <c r="NOT52" s="63"/>
      <c r="NOU52" s="63"/>
      <c r="NOV52" s="63"/>
      <c r="NOW52" s="63"/>
      <c r="NOX52" s="63"/>
      <c r="NOY52" s="63"/>
      <c r="NOZ52" s="63"/>
      <c r="NPA52" s="63"/>
      <c r="NPB52" s="63"/>
      <c r="NPC52" s="63"/>
      <c r="NPD52" s="63"/>
      <c r="NPE52" s="63"/>
      <c r="NPF52" s="63"/>
      <c r="NPG52" s="63"/>
      <c r="NPH52" s="63"/>
      <c r="NPI52" s="63"/>
      <c r="NPJ52" s="63"/>
      <c r="NPK52" s="63"/>
      <c r="NPL52" s="63"/>
      <c r="NPM52" s="63"/>
      <c r="NPN52" s="63"/>
      <c r="NPO52" s="63"/>
      <c r="NPP52" s="63"/>
      <c r="NPQ52" s="63"/>
      <c r="NPR52" s="63"/>
      <c r="NPS52" s="63"/>
      <c r="NPT52" s="63"/>
      <c r="NPU52" s="63"/>
      <c r="NPV52" s="63"/>
      <c r="NPW52" s="63"/>
      <c r="NPX52" s="63"/>
      <c r="NPY52" s="63"/>
      <c r="NPZ52" s="63"/>
      <c r="NQA52" s="63"/>
      <c r="NQB52" s="63"/>
      <c r="NQC52" s="63"/>
      <c r="NQD52" s="63"/>
      <c r="NQE52" s="63"/>
      <c r="NQF52" s="63"/>
      <c r="NQG52" s="63"/>
      <c r="NQH52" s="63"/>
      <c r="NQI52" s="63"/>
      <c r="NQJ52" s="63"/>
      <c r="NQK52" s="63"/>
      <c r="NQL52" s="63"/>
      <c r="NQM52" s="63"/>
      <c r="NQN52" s="63"/>
      <c r="NQO52" s="63"/>
      <c r="NQP52" s="63"/>
      <c r="NQQ52" s="63"/>
      <c r="NQR52" s="63"/>
      <c r="NQS52" s="63"/>
      <c r="NQT52" s="63"/>
      <c r="NQU52" s="63"/>
      <c r="NQV52" s="63"/>
      <c r="NQW52" s="63"/>
      <c r="NQX52" s="63"/>
      <c r="NQY52" s="63"/>
      <c r="NQZ52" s="63"/>
      <c r="NRA52" s="63"/>
      <c r="NRB52" s="63"/>
      <c r="NRC52" s="63"/>
      <c r="NRD52" s="63"/>
      <c r="NRE52" s="63"/>
      <c r="NRF52" s="63"/>
      <c r="NRG52" s="63"/>
      <c r="NRH52" s="63"/>
      <c r="NRI52" s="63"/>
      <c r="NRJ52" s="63"/>
      <c r="NRK52" s="63"/>
      <c r="NRL52" s="63"/>
      <c r="NRM52" s="63"/>
      <c r="NRN52" s="63"/>
      <c r="NRO52" s="63"/>
      <c r="NRP52" s="63"/>
      <c r="NRQ52" s="63"/>
      <c r="NRR52" s="63"/>
      <c r="NRS52" s="63"/>
      <c r="NRT52" s="63"/>
      <c r="NRU52" s="63"/>
      <c r="NRV52" s="63"/>
      <c r="NRW52" s="63"/>
      <c r="NRX52" s="63"/>
      <c r="NRY52" s="63"/>
      <c r="NRZ52" s="63"/>
      <c r="NSA52" s="63"/>
      <c r="NSB52" s="63"/>
      <c r="NSC52" s="63"/>
      <c r="NSD52" s="63"/>
      <c r="NSE52" s="63"/>
      <c r="NSF52" s="63"/>
      <c r="NSG52" s="63"/>
      <c r="NSH52" s="63"/>
      <c r="NSI52" s="63"/>
      <c r="NSJ52" s="63"/>
      <c r="NSK52" s="63"/>
      <c r="NSL52" s="63"/>
      <c r="NSM52" s="63"/>
      <c r="NSN52" s="63"/>
      <c r="NSO52" s="63"/>
      <c r="NSP52" s="63"/>
      <c r="NSQ52" s="63"/>
      <c r="NSR52" s="63"/>
      <c r="NSS52" s="63"/>
      <c r="NST52" s="63"/>
      <c r="NSU52" s="63"/>
      <c r="NSV52" s="63"/>
      <c r="NSW52" s="63"/>
      <c r="NSX52" s="63"/>
      <c r="NSY52" s="63"/>
      <c r="NSZ52" s="63"/>
      <c r="NTA52" s="63"/>
      <c r="NTB52" s="63"/>
      <c r="NTC52" s="63"/>
      <c r="NTD52" s="63"/>
      <c r="NTE52" s="63"/>
      <c r="NTF52" s="63"/>
      <c r="NTG52" s="63"/>
      <c r="NTH52" s="63"/>
      <c r="NTI52" s="63"/>
      <c r="NTJ52" s="63"/>
      <c r="NTK52" s="63"/>
      <c r="NTL52" s="63"/>
      <c r="NTM52" s="63"/>
      <c r="NTN52" s="63"/>
      <c r="NTO52" s="63"/>
      <c r="NTP52" s="63"/>
      <c r="NTQ52" s="63"/>
      <c r="NTR52" s="63"/>
      <c r="NTS52" s="63"/>
      <c r="NTT52" s="63"/>
      <c r="NTU52" s="63"/>
      <c r="NTV52" s="63"/>
      <c r="NTW52" s="63"/>
      <c r="NTX52" s="63"/>
      <c r="NTY52" s="63"/>
      <c r="NTZ52" s="63"/>
      <c r="NUA52" s="63"/>
      <c r="NUB52" s="63"/>
      <c r="NUC52" s="63"/>
      <c r="NUD52" s="63"/>
      <c r="NUE52" s="63"/>
      <c r="NUF52" s="63"/>
      <c r="NUG52" s="63"/>
      <c r="NUH52" s="63"/>
      <c r="NUI52" s="63"/>
      <c r="NUJ52" s="63"/>
      <c r="NUK52" s="63"/>
      <c r="NUL52" s="63"/>
      <c r="NUM52" s="63"/>
      <c r="NUN52" s="63"/>
      <c r="NUO52" s="63"/>
      <c r="NUP52" s="63"/>
      <c r="NUQ52" s="63"/>
      <c r="NUR52" s="63"/>
      <c r="NUS52" s="63"/>
      <c r="NUT52" s="63"/>
      <c r="NUU52" s="63"/>
      <c r="NUV52" s="63"/>
      <c r="NUW52" s="63"/>
      <c r="NUX52" s="63"/>
      <c r="NUY52" s="63"/>
      <c r="NUZ52" s="63"/>
      <c r="NVA52" s="63"/>
      <c r="NVB52" s="63"/>
      <c r="NVC52" s="63"/>
      <c r="NVD52" s="63"/>
      <c r="NVE52" s="63"/>
      <c r="NVF52" s="63"/>
      <c r="NVG52" s="63"/>
      <c r="NVH52" s="63"/>
      <c r="NVI52" s="63"/>
      <c r="NVJ52" s="63"/>
      <c r="NVK52" s="63"/>
      <c r="NVL52" s="63"/>
      <c r="NVM52" s="63"/>
      <c r="NVN52" s="63"/>
      <c r="NVO52" s="63"/>
      <c r="NVP52" s="63"/>
      <c r="NVQ52" s="63"/>
      <c r="NVR52" s="63"/>
      <c r="NVS52" s="63"/>
      <c r="NVT52" s="63"/>
      <c r="NVU52" s="63"/>
      <c r="NVV52" s="63"/>
      <c r="NVW52" s="63"/>
      <c r="NVX52" s="63"/>
      <c r="NVY52" s="63"/>
      <c r="NVZ52" s="63"/>
      <c r="NWA52" s="63"/>
      <c r="NWB52" s="63"/>
      <c r="NWC52" s="63"/>
      <c r="NWD52" s="63"/>
      <c r="NWE52" s="63"/>
      <c r="NWF52" s="63"/>
      <c r="NWG52" s="63"/>
      <c r="NWH52" s="63"/>
      <c r="NWI52" s="63"/>
      <c r="NWJ52" s="63"/>
      <c r="NWK52" s="63"/>
      <c r="NWL52" s="63"/>
      <c r="NWM52" s="63"/>
      <c r="NWN52" s="63"/>
      <c r="NWO52" s="63"/>
      <c r="NWP52" s="63"/>
      <c r="NWQ52" s="63"/>
      <c r="NWR52" s="63"/>
      <c r="NWS52" s="63"/>
      <c r="NWT52" s="63"/>
      <c r="NWU52" s="63"/>
      <c r="NWV52" s="63"/>
      <c r="NWW52" s="63"/>
      <c r="NWX52" s="63"/>
      <c r="NWY52" s="63"/>
      <c r="NWZ52" s="63"/>
      <c r="NXA52" s="63"/>
      <c r="NXB52" s="63"/>
      <c r="NXC52" s="63"/>
      <c r="NXD52" s="63"/>
      <c r="NXE52" s="63"/>
      <c r="NXF52" s="63"/>
      <c r="NXG52" s="63"/>
      <c r="NXH52" s="63"/>
      <c r="NXI52" s="63"/>
      <c r="NXJ52" s="63"/>
      <c r="NXK52" s="63"/>
      <c r="NXL52" s="63"/>
      <c r="NXM52" s="63"/>
      <c r="NXN52" s="63"/>
      <c r="NXO52" s="63"/>
      <c r="NXP52" s="63"/>
      <c r="NXQ52" s="63"/>
      <c r="NXR52" s="63"/>
      <c r="NXS52" s="63"/>
      <c r="NXT52" s="63"/>
      <c r="NXU52" s="63"/>
      <c r="NXV52" s="63"/>
      <c r="NXW52" s="63"/>
      <c r="NXX52" s="63"/>
      <c r="NXY52" s="63"/>
      <c r="NXZ52" s="63"/>
      <c r="NYA52" s="63"/>
      <c r="NYB52" s="63"/>
      <c r="NYC52" s="63"/>
      <c r="NYD52" s="63"/>
      <c r="NYE52" s="63"/>
      <c r="NYF52" s="63"/>
      <c r="NYG52" s="63"/>
      <c r="NYH52" s="63"/>
      <c r="NYI52" s="63"/>
      <c r="NYJ52" s="63"/>
      <c r="NYK52" s="63"/>
      <c r="NYL52" s="63"/>
      <c r="NYM52" s="63"/>
      <c r="NYN52" s="63"/>
      <c r="NYO52" s="63"/>
      <c r="NYP52" s="63"/>
      <c r="NYQ52" s="63"/>
      <c r="NYR52" s="63"/>
      <c r="NYS52" s="63"/>
      <c r="NYT52" s="63"/>
      <c r="NYU52" s="63"/>
      <c r="NYV52" s="63"/>
      <c r="NYW52" s="63"/>
      <c r="NYX52" s="63"/>
      <c r="NYY52" s="63"/>
      <c r="NYZ52" s="63"/>
      <c r="NZA52" s="63"/>
      <c r="NZB52" s="63"/>
      <c r="NZC52" s="63"/>
      <c r="NZD52" s="63"/>
      <c r="NZE52" s="63"/>
      <c r="NZF52" s="63"/>
      <c r="NZG52" s="63"/>
      <c r="NZH52" s="63"/>
      <c r="NZI52" s="63"/>
      <c r="NZJ52" s="63"/>
      <c r="NZK52" s="63"/>
      <c r="NZL52" s="63"/>
      <c r="NZM52" s="63"/>
      <c r="NZN52" s="63"/>
      <c r="NZO52" s="63"/>
      <c r="NZP52" s="63"/>
      <c r="NZQ52" s="63"/>
      <c r="NZR52" s="63"/>
      <c r="NZS52" s="63"/>
      <c r="NZT52" s="63"/>
      <c r="NZU52" s="63"/>
      <c r="NZV52" s="63"/>
      <c r="NZW52" s="63"/>
      <c r="NZX52" s="63"/>
      <c r="NZY52" s="63"/>
      <c r="NZZ52" s="63"/>
      <c r="OAA52" s="63"/>
      <c r="OAB52" s="63"/>
      <c r="OAC52" s="63"/>
      <c r="OAD52" s="63"/>
      <c r="OAE52" s="63"/>
      <c r="OAF52" s="63"/>
      <c r="OAG52" s="63"/>
      <c r="OAH52" s="63"/>
      <c r="OAI52" s="63"/>
      <c r="OAJ52" s="63"/>
      <c r="OAK52" s="63"/>
      <c r="OAL52" s="63"/>
      <c r="OAM52" s="63"/>
      <c r="OAN52" s="63"/>
      <c r="OAO52" s="63"/>
      <c r="OAP52" s="63"/>
      <c r="OAQ52" s="63"/>
      <c r="OAR52" s="63"/>
      <c r="OAS52" s="63"/>
      <c r="OAT52" s="63"/>
      <c r="OAU52" s="63"/>
      <c r="OAV52" s="63"/>
      <c r="OAW52" s="63"/>
      <c r="OAX52" s="63"/>
      <c r="OAY52" s="63"/>
      <c r="OAZ52" s="63"/>
      <c r="OBA52" s="63"/>
      <c r="OBB52" s="63"/>
      <c r="OBC52" s="63"/>
      <c r="OBD52" s="63"/>
      <c r="OBE52" s="63"/>
      <c r="OBF52" s="63"/>
      <c r="OBG52" s="63"/>
      <c r="OBH52" s="63"/>
      <c r="OBI52" s="63"/>
      <c r="OBJ52" s="63"/>
      <c r="OBK52" s="63"/>
      <c r="OBL52" s="63"/>
      <c r="OBM52" s="63"/>
      <c r="OBN52" s="63"/>
      <c r="OBO52" s="63"/>
      <c r="OBP52" s="63"/>
      <c r="OBQ52" s="63"/>
      <c r="OBR52" s="63"/>
      <c r="OBS52" s="63"/>
      <c r="OBT52" s="63"/>
      <c r="OBU52" s="63"/>
      <c r="OBV52" s="63"/>
      <c r="OBW52" s="63"/>
      <c r="OBX52" s="63"/>
      <c r="OBY52" s="63"/>
      <c r="OBZ52" s="63"/>
      <c r="OCA52" s="63"/>
      <c r="OCB52" s="63"/>
      <c r="OCC52" s="63"/>
      <c r="OCD52" s="63"/>
      <c r="OCE52" s="63"/>
      <c r="OCF52" s="63"/>
      <c r="OCG52" s="63"/>
      <c r="OCH52" s="63"/>
      <c r="OCI52" s="63"/>
      <c r="OCJ52" s="63"/>
      <c r="OCK52" s="63"/>
      <c r="OCL52" s="63"/>
      <c r="OCM52" s="63"/>
      <c r="OCN52" s="63"/>
      <c r="OCO52" s="63"/>
      <c r="OCP52" s="63"/>
      <c r="OCQ52" s="63"/>
      <c r="OCR52" s="63"/>
      <c r="OCS52" s="63"/>
      <c r="OCT52" s="63"/>
      <c r="OCU52" s="63"/>
      <c r="OCV52" s="63"/>
      <c r="OCW52" s="63"/>
      <c r="OCX52" s="63"/>
      <c r="OCY52" s="63"/>
      <c r="OCZ52" s="63"/>
      <c r="ODA52" s="63"/>
      <c r="ODB52" s="63"/>
      <c r="ODC52" s="63"/>
      <c r="ODD52" s="63"/>
      <c r="ODE52" s="63"/>
      <c r="ODF52" s="63"/>
      <c r="ODG52" s="63"/>
      <c r="ODH52" s="63"/>
      <c r="ODI52" s="63"/>
      <c r="ODJ52" s="63"/>
      <c r="ODK52" s="63"/>
      <c r="ODL52" s="63"/>
      <c r="ODM52" s="63"/>
      <c r="ODN52" s="63"/>
      <c r="ODO52" s="63"/>
      <c r="ODP52" s="63"/>
      <c r="ODQ52" s="63"/>
      <c r="ODR52" s="63"/>
      <c r="ODS52" s="63"/>
      <c r="ODT52" s="63"/>
      <c r="ODU52" s="63"/>
      <c r="ODV52" s="63"/>
      <c r="ODW52" s="63"/>
      <c r="ODX52" s="63"/>
      <c r="ODY52" s="63"/>
      <c r="ODZ52" s="63"/>
      <c r="OEA52" s="63"/>
      <c r="OEB52" s="63"/>
      <c r="OEC52" s="63"/>
      <c r="OED52" s="63"/>
      <c r="OEE52" s="63"/>
      <c r="OEF52" s="63"/>
      <c r="OEG52" s="63"/>
      <c r="OEH52" s="63"/>
      <c r="OEI52" s="63"/>
      <c r="OEJ52" s="63"/>
      <c r="OEK52" s="63"/>
      <c r="OEL52" s="63"/>
      <c r="OEM52" s="63"/>
      <c r="OEN52" s="63"/>
      <c r="OEO52" s="63"/>
      <c r="OEP52" s="63"/>
      <c r="OEQ52" s="63"/>
      <c r="OER52" s="63"/>
      <c r="OES52" s="63"/>
      <c r="OET52" s="63"/>
      <c r="OEU52" s="63"/>
      <c r="OEV52" s="63"/>
      <c r="OEW52" s="63"/>
      <c r="OEX52" s="63"/>
      <c r="OEY52" s="63"/>
      <c r="OEZ52" s="63"/>
      <c r="OFA52" s="63"/>
      <c r="OFB52" s="63"/>
      <c r="OFC52" s="63"/>
      <c r="OFD52" s="63"/>
      <c r="OFE52" s="63"/>
      <c r="OFF52" s="63"/>
      <c r="OFG52" s="63"/>
      <c r="OFH52" s="63"/>
      <c r="OFI52" s="63"/>
      <c r="OFJ52" s="63"/>
      <c r="OFK52" s="63"/>
      <c r="OFL52" s="63"/>
      <c r="OFM52" s="63"/>
      <c r="OFN52" s="63"/>
      <c r="OFO52" s="63"/>
      <c r="OFP52" s="63"/>
      <c r="OFQ52" s="63"/>
      <c r="OFR52" s="63"/>
      <c r="OFS52" s="63"/>
      <c r="OFT52" s="63"/>
      <c r="OFU52" s="63"/>
      <c r="OFV52" s="63"/>
      <c r="OFW52" s="63"/>
      <c r="OFX52" s="63"/>
      <c r="OFY52" s="63"/>
      <c r="OFZ52" s="63"/>
      <c r="OGA52" s="63"/>
      <c r="OGB52" s="63"/>
      <c r="OGC52" s="63"/>
      <c r="OGD52" s="63"/>
      <c r="OGE52" s="63"/>
      <c r="OGF52" s="63"/>
      <c r="OGG52" s="63"/>
      <c r="OGH52" s="63"/>
      <c r="OGI52" s="63"/>
      <c r="OGJ52" s="63"/>
      <c r="OGK52" s="63"/>
      <c r="OGL52" s="63"/>
      <c r="OGM52" s="63"/>
      <c r="OGN52" s="63"/>
      <c r="OGO52" s="63"/>
      <c r="OGP52" s="63"/>
      <c r="OGQ52" s="63"/>
      <c r="OGR52" s="63"/>
      <c r="OGS52" s="63"/>
      <c r="OGT52" s="63"/>
      <c r="OGU52" s="63"/>
      <c r="OGV52" s="63"/>
      <c r="OGW52" s="63"/>
      <c r="OGX52" s="63"/>
      <c r="OGY52" s="63"/>
      <c r="OGZ52" s="63"/>
      <c r="OHA52" s="63"/>
      <c r="OHB52" s="63"/>
      <c r="OHC52" s="63"/>
      <c r="OHD52" s="63"/>
      <c r="OHE52" s="63"/>
      <c r="OHF52" s="63"/>
      <c r="OHG52" s="63"/>
      <c r="OHH52" s="63"/>
      <c r="OHI52" s="63"/>
      <c r="OHJ52" s="63"/>
      <c r="OHK52" s="63"/>
      <c r="OHL52" s="63"/>
      <c r="OHM52" s="63"/>
      <c r="OHN52" s="63"/>
      <c r="OHO52" s="63"/>
      <c r="OHP52" s="63"/>
      <c r="OHQ52" s="63"/>
      <c r="OHR52" s="63"/>
      <c r="OHS52" s="63"/>
      <c r="OHT52" s="63"/>
      <c r="OHU52" s="63"/>
      <c r="OHV52" s="63"/>
      <c r="OHW52" s="63"/>
      <c r="OHX52" s="63"/>
      <c r="OHY52" s="63"/>
      <c r="OHZ52" s="63"/>
      <c r="OIA52" s="63"/>
      <c r="OIB52" s="63"/>
      <c r="OIC52" s="63"/>
      <c r="OID52" s="63"/>
      <c r="OIE52" s="63"/>
      <c r="OIF52" s="63"/>
      <c r="OIG52" s="63"/>
      <c r="OIH52" s="63"/>
      <c r="OII52" s="63"/>
      <c r="OIJ52" s="63"/>
      <c r="OIK52" s="63"/>
      <c r="OIL52" s="63"/>
      <c r="OIM52" s="63"/>
      <c r="OIN52" s="63"/>
      <c r="OIO52" s="63"/>
      <c r="OIP52" s="63"/>
      <c r="OIQ52" s="63"/>
      <c r="OIR52" s="63"/>
      <c r="OIS52" s="63"/>
      <c r="OIT52" s="63"/>
      <c r="OIU52" s="63"/>
      <c r="OIV52" s="63"/>
      <c r="OIW52" s="63"/>
      <c r="OIX52" s="63"/>
      <c r="OIY52" s="63"/>
      <c r="OIZ52" s="63"/>
      <c r="OJA52" s="63"/>
      <c r="OJB52" s="63"/>
      <c r="OJC52" s="63"/>
      <c r="OJD52" s="63"/>
      <c r="OJE52" s="63"/>
      <c r="OJF52" s="63"/>
      <c r="OJG52" s="63"/>
      <c r="OJH52" s="63"/>
      <c r="OJI52" s="63"/>
      <c r="OJJ52" s="63"/>
      <c r="OJK52" s="63"/>
      <c r="OJL52" s="63"/>
      <c r="OJM52" s="63"/>
      <c r="OJN52" s="63"/>
      <c r="OJO52" s="63"/>
      <c r="OJP52" s="63"/>
      <c r="OJQ52" s="63"/>
      <c r="OJR52" s="63"/>
      <c r="OJS52" s="63"/>
      <c r="OJT52" s="63"/>
      <c r="OJU52" s="63"/>
      <c r="OJV52" s="63"/>
      <c r="OJW52" s="63"/>
      <c r="OJX52" s="63"/>
      <c r="OJY52" s="63"/>
      <c r="OJZ52" s="63"/>
      <c r="OKA52" s="63"/>
      <c r="OKB52" s="63"/>
      <c r="OKC52" s="63"/>
      <c r="OKD52" s="63"/>
      <c r="OKE52" s="63"/>
      <c r="OKF52" s="63"/>
      <c r="OKG52" s="63"/>
      <c r="OKH52" s="63"/>
      <c r="OKI52" s="63"/>
      <c r="OKJ52" s="63"/>
      <c r="OKK52" s="63"/>
      <c r="OKL52" s="63"/>
      <c r="OKM52" s="63"/>
      <c r="OKN52" s="63"/>
      <c r="OKO52" s="63"/>
      <c r="OKP52" s="63"/>
      <c r="OKQ52" s="63"/>
      <c r="OKR52" s="63"/>
      <c r="OKS52" s="63"/>
      <c r="OKT52" s="63"/>
      <c r="OKU52" s="63"/>
      <c r="OKV52" s="63"/>
      <c r="OKW52" s="63"/>
      <c r="OKX52" s="63"/>
      <c r="OKY52" s="63"/>
      <c r="OKZ52" s="63"/>
      <c r="OLA52" s="63"/>
      <c r="OLB52" s="63"/>
      <c r="OLC52" s="63"/>
      <c r="OLD52" s="63"/>
      <c r="OLE52" s="63"/>
      <c r="OLF52" s="63"/>
      <c r="OLG52" s="63"/>
      <c r="OLH52" s="63"/>
      <c r="OLI52" s="63"/>
      <c r="OLJ52" s="63"/>
      <c r="OLK52" s="63"/>
      <c r="OLL52" s="63"/>
      <c r="OLM52" s="63"/>
      <c r="OLN52" s="63"/>
      <c r="OLO52" s="63"/>
      <c r="OLP52" s="63"/>
      <c r="OLQ52" s="63"/>
      <c r="OLR52" s="63"/>
      <c r="OLS52" s="63"/>
      <c r="OLT52" s="63"/>
      <c r="OLU52" s="63"/>
      <c r="OLV52" s="63"/>
      <c r="OLW52" s="63"/>
      <c r="OLX52" s="63"/>
      <c r="OLY52" s="63"/>
      <c r="OLZ52" s="63"/>
      <c r="OMA52" s="63"/>
      <c r="OMB52" s="63"/>
      <c r="OMC52" s="63"/>
      <c r="OMD52" s="63"/>
      <c r="OME52" s="63"/>
      <c r="OMF52" s="63"/>
      <c r="OMG52" s="63"/>
      <c r="OMH52" s="63"/>
      <c r="OMI52" s="63"/>
      <c r="OMJ52" s="63"/>
      <c r="OMK52" s="63"/>
      <c r="OML52" s="63"/>
      <c r="OMM52" s="63"/>
      <c r="OMN52" s="63"/>
      <c r="OMO52" s="63"/>
      <c r="OMP52" s="63"/>
      <c r="OMQ52" s="63"/>
      <c r="OMR52" s="63"/>
      <c r="OMS52" s="63"/>
      <c r="OMT52" s="63"/>
      <c r="OMU52" s="63"/>
      <c r="OMV52" s="63"/>
      <c r="OMW52" s="63"/>
      <c r="OMX52" s="63"/>
      <c r="OMY52" s="63"/>
      <c r="OMZ52" s="63"/>
      <c r="ONA52" s="63"/>
      <c r="ONB52" s="63"/>
      <c r="ONC52" s="63"/>
      <c r="OND52" s="63"/>
      <c r="ONE52" s="63"/>
      <c r="ONF52" s="63"/>
      <c r="ONG52" s="63"/>
      <c r="ONH52" s="63"/>
      <c r="ONI52" s="63"/>
      <c r="ONJ52" s="63"/>
      <c r="ONK52" s="63"/>
      <c r="ONL52" s="63"/>
      <c r="ONM52" s="63"/>
      <c r="ONN52" s="63"/>
      <c r="ONO52" s="63"/>
      <c r="ONP52" s="63"/>
      <c r="ONQ52" s="63"/>
      <c r="ONR52" s="63"/>
      <c r="ONS52" s="63"/>
      <c r="ONT52" s="63"/>
      <c r="ONU52" s="63"/>
      <c r="ONV52" s="63"/>
      <c r="ONW52" s="63"/>
      <c r="ONX52" s="63"/>
      <c r="ONY52" s="63"/>
      <c r="ONZ52" s="63"/>
      <c r="OOA52" s="63"/>
      <c r="OOB52" s="63"/>
      <c r="OOC52" s="63"/>
      <c r="OOD52" s="63"/>
      <c r="OOE52" s="63"/>
      <c r="OOF52" s="63"/>
      <c r="OOG52" s="63"/>
      <c r="OOH52" s="63"/>
      <c r="OOI52" s="63"/>
      <c r="OOJ52" s="63"/>
      <c r="OOK52" s="63"/>
      <c r="OOL52" s="63"/>
      <c r="OOM52" s="63"/>
      <c r="OON52" s="63"/>
      <c r="OOO52" s="63"/>
      <c r="OOP52" s="63"/>
      <c r="OOQ52" s="63"/>
      <c r="OOR52" s="63"/>
      <c r="OOS52" s="63"/>
      <c r="OOT52" s="63"/>
      <c r="OOU52" s="63"/>
      <c r="OOV52" s="63"/>
      <c r="OOW52" s="63"/>
      <c r="OOX52" s="63"/>
      <c r="OOY52" s="63"/>
      <c r="OOZ52" s="63"/>
      <c r="OPA52" s="63"/>
      <c r="OPB52" s="63"/>
      <c r="OPC52" s="63"/>
      <c r="OPD52" s="63"/>
      <c r="OPE52" s="63"/>
      <c r="OPF52" s="63"/>
      <c r="OPG52" s="63"/>
      <c r="OPH52" s="63"/>
      <c r="OPI52" s="63"/>
      <c r="OPJ52" s="63"/>
      <c r="OPK52" s="63"/>
      <c r="OPL52" s="63"/>
      <c r="OPM52" s="63"/>
      <c r="OPN52" s="63"/>
      <c r="OPO52" s="63"/>
      <c r="OPP52" s="63"/>
      <c r="OPQ52" s="63"/>
      <c r="OPR52" s="63"/>
      <c r="OPS52" s="63"/>
      <c r="OPT52" s="63"/>
      <c r="OPU52" s="63"/>
      <c r="OPV52" s="63"/>
      <c r="OPW52" s="63"/>
      <c r="OPX52" s="63"/>
      <c r="OPY52" s="63"/>
      <c r="OPZ52" s="63"/>
      <c r="OQA52" s="63"/>
      <c r="OQB52" s="63"/>
      <c r="OQC52" s="63"/>
      <c r="OQD52" s="63"/>
      <c r="OQE52" s="63"/>
      <c r="OQF52" s="63"/>
      <c r="OQG52" s="63"/>
      <c r="OQH52" s="63"/>
      <c r="OQI52" s="63"/>
      <c r="OQJ52" s="63"/>
      <c r="OQK52" s="63"/>
      <c r="OQL52" s="63"/>
      <c r="OQM52" s="63"/>
      <c r="OQN52" s="63"/>
      <c r="OQO52" s="63"/>
      <c r="OQP52" s="63"/>
      <c r="OQQ52" s="63"/>
      <c r="OQR52" s="63"/>
      <c r="OQS52" s="63"/>
      <c r="OQT52" s="63"/>
      <c r="OQU52" s="63"/>
      <c r="OQV52" s="63"/>
      <c r="OQW52" s="63"/>
      <c r="OQX52" s="63"/>
      <c r="OQY52" s="63"/>
      <c r="OQZ52" s="63"/>
      <c r="ORA52" s="63"/>
      <c r="ORB52" s="63"/>
      <c r="ORC52" s="63"/>
      <c r="ORD52" s="63"/>
      <c r="ORE52" s="63"/>
      <c r="ORF52" s="63"/>
      <c r="ORG52" s="63"/>
      <c r="ORH52" s="63"/>
      <c r="ORI52" s="63"/>
      <c r="ORJ52" s="63"/>
      <c r="ORK52" s="63"/>
      <c r="ORL52" s="63"/>
      <c r="ORM52" s="63"/>
      <c r="ORN52" s="63"/>
      <c r="ORO52" s="63"/>
      <c r="ORP52" s="63"/>
      <c r="ORQ52" s="63"/>
      <c r="ORR52" s="63"/>
      <c r="ORS52" s="63"/>
      <c r="ORT52" s="63"/>
      <c r="ORU52" s="63"/>
      <c r="ORV52" s="63"/>
      <c r="ORW52" s="63"/>
      <c r="ORX52" s="63"/>
      <c r="ORY52" s="63"/>
      <c r="ORZ52" s="63"/>
      <c r="OSA52" s="63"/>
      <c r="OSB52" s="63"/>
      <c r="OSC52" s="63"/>
      <c r="OSD52" s="63"/>
      <c r="OSE52" s="63"/>
      <c r="OSF52" s="63"/>
      <c r="OSG52" s="63"/>
      <c r="OSH52" s="63"/>
      <c r="OSI52" s="63"/>
      <c r="OSJ52" s="63"/>
      <c r="OSK52" s="63"/>
      <c r="OSL52" s="63"/>
      <c r="OSM52" s="63"/>
      <c r="OSN52" s="63"/>
      <c r="OSO52" s="63"/>
      <c r="OSP52" s="63"/>
      <c r="OSQ52" s="63"/>
      <c r="OSR52" s="63"/>
      <c r="OSS52" s="63"/>
      <c r="OST52" s="63"/>
      <c r="OSU52" s="63"/>
      <c r="OSV52" s="63"/>
      <c r="OSW52" s="63"/>
      <c r="OSX52" s="63"/>
      <c r="OSY52" s="63"/>
      <c r="OSZ52" s="63"/>
      <c r="OTA52" s="63"/>
      <c r="OTB52" s="63"/>
      <c r="OTC52" s="63"/>
      <c r="OTD52" s="63"/>
      <c r="OTE52" s="63"/>
      <c r="OTF52" s="63"/>
      <c r="OTG52" s="63"/>
      <c r="OTH52" s="63"/>
      <c r="OTI52" s="63"/>
      <c r="OTJ52" s="63"/>
      <c r="OTK52" s="63"/>
      <c r="OTL52" s="63"/>
      <c r="OTM52" s="63"/>
      <c r="OTN52" s="63"/>
      <c r="OTO52" s="63"/>
      <c r="OTP52" s="63"/>
      <c r="OTQ52" s="63"/>
      <c r="OTR52" s="63"/>
      <c r="OTS52" s="63"/>
      <c r="OTT52" s="63"/>
      <c r="OTU52" s="63"/>
      <c r="OTV52" s="63"/>
      <c r="OTW52" s="63"/>
      <c r="OTX52" s="63"/>
      <c r="OTY52" s="63"/>
      <c r="OTZ52" s="63"/>
      <c r="OUA52" s="63"/>
      <c r="OUB52" s="63"/>
      <c r="OUC52" s="63"/>
      <c r="OUD52" s="63"/>
      <c r="OUE52" s="63"/>
      <c r="OUF52" s="63"/>
      <c r="OUG52" s="63"/>
      <c r="OUH52" s="63"/>
      <c r="OUI52" s="63"/>
      <c r="OUJ52" s="63"/>
      <c r="OUK52" s="63"/>
      <c r="OUL52" s="63"/>
      <c r="OUM52" s="63"/>
      <c r="OUN52" s="63"/>
      <c r="OUO52" s="63"/>
      <c r="OUP52" s="63"/>
      <c r="OUQ52" s="63"/>
      <c r="OUR52" s="63"/>
      <c r="OUS52" s="63"/>
      <c r="OUT52" s="63"/>
      <c r="OUU52" s="63"/>
      <c r="OUV52" s="63"/>
      <c r="OUW52" s="63"/>
      <c r="OUX52" s="63"/>
      <c r="OUY52" s="63"/>
      <c r="OUZ52" s="63"/>
      <c r="OVA52" s="63"/>
      <c r="OVB52" s="63"/>
      <c r="OVC52" s="63"/>
      <c r="OVD52" s="63"/>
      <c r="OVE52" s="63"/>
      <c r="OVF52" s="63"/>
      <c r="OVG52" s="63"/>
      <c r="OVH52" s="63"/>
      <c r="OVI52" s="63"/>
      <c r="OVJ52" s="63"/>
      <c r="OVK52" s="63"/>
      <c r="OVL52" s="63"/>
      <c r="OVM52" s="63"/>
      <c r="OVN52" s="63"/>
      <c r="OVO52" s="63"/>
      <c r="OVP52" s="63"/>
      <c r="OVQ52" s="63"/>
      <c r="OVR52" s="63"/>
      <c r="OVS52" s="63"/>
      <c r="OVT52" s="63"/>
      <c r="OVU52" s="63"/>
      <c r="OVV52" s="63"/>
      <c r="OVW52" s="63"/>
      <c r="OVX52" s="63"/>
      <c r="OVY52" s="63"/>
      <c r="OVZ52" s="63"/>
      <c r="OWA52" s="63"/>
      <c r="OWB52" s="63"/>
      <c r="OWC52" s="63"/>
      <c r="OWD52" s="63"/>
      <c r="OWE52" s="63"/>
      <c r="OWF52" s="63"/>
      <c r="OWG52" s="63"/>
      <c r="OWH52" s="63"/>
      <c r="OWI52" s="63"/>
      <c r="OWJ52" s="63"/>
      <c r="OWK52" s="63"/>
      <c r="OWL52" s="63"/>
      <c r="OWM52" s="63"/>
      <c r="OWN52" s="63"/>
      <c r="OWO52" s="63"/>
      <c r="OWP52" s="63"/>
      <c r="OWQ52" s="63"/>
      <c r="OWR52" s="63"/>
      <c r="OWS52" s="63"/>
      <c r="OWT52" s="63"/>
      <c r="OWU52" s="63"/>
      <c r="OWV52" s="63"/>
      <c r="OWW52" s="63"/>
      <c r="OWX52" s="63"/>
      <c r="OWY52" s="63"/>
      <c r="OWZ52" s="63"/>
      <c r="OXA52" s="63"/>
      <c r="OXB52" s="63"/>
      <c r="OXC52" s="63"/>
      <c r="OXD52" s="63"/>
      <c r="OXE52" s="63"/>
      <c r="OXF52" s="63"/>
      <c r="OXG52" s="63"/>
      <c r="OXH52" s="63"/>
      <c r="OXI52" s="63"/>
      <c r="OXJ52" s="63"/>
      <c r="OXK52" s="63"/>
      <c r="OXL52" s="63"/>
      <c r="OXM52" s="63"/>
      <c r="OXN52" s="63"/>
      <c r="OXO52" s="63"/>
      <c r="OXP52" s="63"/>
      <c r="OXQ52" s="63"/>
      <c r="OXR52" s="63"/>
      <c r="OXS52" s="63"/>
      <c r="OXT52" s="63"/>
      <c r="OXU52" s="63"/>
      <c r="OXV52" s="63"/>
      <c r="OXW52" s="63"/>
      <c r="OXX52" s="63"/>
      <c r="OXY52" s="63"/>
      <c r="OXZ52" s="63"/>
      <c r="OYA52" s="63"/>
      <c r="OYB52" s="63"/>
      <c r="OYC52" s="63"/>
      <c r="OYD52" s="63"/>
      <c r="OYE52" s="63"/>
      <c r="OYF52" s="63"/>
      <c r="OYG52" s="63"/>
      <c r="OYH52" s="63"/>
      <c r="OYI52" s="63"/>
      <c r="OYJ52" s="63"/>
      <c r="OYK52" s="63"/>
      <c r="OYL52" s="63"/>
      <c r="OYM52" s="63"/>
      <c r="OYN52" s="63"/>
      <c r="OYO52" s="63"/>
      <c r="OYP52" s="63"/>
      <c r="OYQ52" s="63"/>
      <c r="OYR52" s="63"/>
      <c r="OYS52" s="63"/>
      <c r="OYT52" s="63"/>
      <c r="OYU52" s="63"/>
      <c r="OYV52" s="63"/>
      <c r="OYW52" s="63"/>
      <c r="OYX52" s="63"/>
      <c r="OYY52" s="63"/>
      <c r="OYZ52" s="63"/>
      <c r="OZA52" s="63"/>
      <c r="OZB52" s="63"/>
      <c r="OZC52" s="63"/>
      <c r="OZD52" s="63"/>
      <c r="OZE52" s="63"/>
      <c r="OZF52" s="63"/>
      <c r="OZG52" s="63"/>
      <c r="OZH52" s="63"/>
      <c r="OZI52" s="63"/>
      <c r="OZJ52" s="63"/>
      <c r="OZK52" s="63"/>
      <c r="OZL52" s="63"/>
      <c r="OZM52" s="63"/>
      <c r="OZN52" s="63"/>
      <c r="OZO52" s="63"/>
      <c r="OZP52" s="63"/>
      <c r="OZQ52" s="63"/>
      <c r="OZR52" s="63"/>
      <c r="OZS52" s="63"/>
      <c r="OZT52" s="63"/>
      <c r="OZU52" s="63"/>
      <c r="OZV52" s="63"/>
      <c r="OZW52" s="63"/>
      <c r="OZX52" s="63"/>
      <c r="OZY52" s="63"/>
      <c r="OZZ52" s="63"/>
      <c r="PAA52" s="63"/>
      <c r="PAB52" s="63"/>
      <c r="PAC52" s="63"/>
      <c r="PAD52" s="63"/>
      <c r="PAE52" s="63"/>
      <c r="PAF52" s="63"/>
      <c r="PAG52" s="63"/>
      <c r="PAH52" s="63"/>
      <c r="PAI52" s="63"/>
      <c r="PAJ52" s="63"/>
      <c r="PAK52" s="63"/>
      <c r="PAL52" s="63"/>
      <c r="PAM52" s="63"/>
      <c r="PAN52" s="63"/>
      <c r="PAO52" s="63"/>
      <c r="PAP52" s="63"/>
      <c r="PAQ52" s="63"/>
      <c r="PAR52" s="63"/>
      <c r="PAS52" s="63"/>
      <c r="PAT52" s="63"/>
      <c r="PAU52" s="63"/>
      <c r="PAV52" s="63"/>
      <c r="PAW52" s="63"/>
      <c r="PAX52" s="63"/>
      <c r="PAY52" s="63"/>
      <c r="PAZ52" s="63"/>
      <c r="PBA52" s="63"/>
      <c r="PBB52" s="63"/>
      <c r="PBC52" s="63"/>
      <c r="PBD52" s="63"/>
      <c r="PBE52" s="63"/>
      <c r="PBF52" s="63"/>
      <c r="PBG52" s="63"/>
      <c r="PBH52" s="63"/>
      <c r="PBI52" s="63"/>
      <c r="PBJ52" s="63"/>
      <c r="PBK52" s="63"/>
      <c r="PBL52" s="63"/>
      <c r="PBM52" s="63"/>
      <c r="PBN52" s="63"/>
      <c r="PBO52" s="63"/>
      <c r="PBP52" s="63"/>
      <c r="PBQ52" s="63"/>
      <c r="PBR52" s="63"/>
      <c r="PBS52" s="63"/>
      <c r="PBT52" s="63"/>
      <c r="PBU52" s="63"/>
      <c r="PBV52" s="63"/>
      <c r="PBW52" s="63"/>
      <c r="PBX52" s="63"/>
      <c r="PBY52" s="63"/>
      <c r="PBZ52" s="63"/>
      <c r="PCA52" s="63"/>
      <c r="PCB52" s="63"/>
      <c r="PCC52" s="63"/>
      <c r="PCD52" s="63"/>
      <c r="PCE52" s="63"/>
      <c r="PCF52" s="63"/>
      <c r="PCG52" s="63"/>
      <c r="PCH52" s="63"/>
      <c r="PCI52" s="63"/>
      <c r="PCJ52" s="63"/>
      <c r="PCK52" s="63"/>
      <c r="PCL52" s="63"/>
      <c r="PCM52" s="63"/>
      <c r="PCN52" s="63"/>
      <c r="PCO52" s="63"/>
      <c r="PCP52" s="63"/>
      <c r="PCQ52" s="63"/>
      <c r="PCR52" s="63"/>
      <c r="PCS52" s="63"/>
      <c r="PCT52" s="63"/>
      <c r="PCU52" s="63"/>
      <c r="PCV52" s="63"/>
      <c r="PCW52" s="63"/>
      <c r="PCX52" s="63"/>
      <c r="PCY52" s="63"/>
      <c r="PCZ52" s="63"/>
      <c r="PDA52" s="63"/>
      <c r="PDB52" s="63"/>
      <c r="PDC52" s="63"/>
      <c r="PDD52" s="63"/>
      <c r="PDE52" s="63"/>
      <c r="PDF52" s="63"/>
      <c r="PDG52" s="63"/>
      <c r="PDH52" s="63"/>
      <c r="PDI52" s="63"/>
      <c r="PDJ52" s="63"/>
      <c r="PDK52" s="63"/>
      <c r="PDL52" s="63"/>
      <c r="PDM52" s="63"/>
      <c r="PDN52" s="63"/>
      <c r="PDO52" s="63"/>
      <c r="PDP52" s="63"/>
      <c r="PDQ52" s="63"/>
      <c r="PDR52" s="63"/>
      <c r="PDS52" s="63"/>
      <c r="PDT52" s="63"/>
      <c r="PDU52" s="63"/>
      <c r="PDV52" s="63"/>
      <c r="PDW52" s="63"/>
      <c r="PDX52" s="63"/>
      <c r="PDY52" s="63"/>
      <c r="PDZ52" s="63"/>
      <c r="PEA52" s="63"/>
      <c r="PEB52" s="63"/>
      <c r="PEC52" s="63"/>
      <c r="PED52" s="63"/>
      <c r="PEE52" s="63"/>
      <c r="PEF52" s="63"/>
      <c r="PEG52" s="63"/>
      <c r="PEH52" s="63"/>
      <c r="PEI52" s="63"/>
      <c r="PEJ52" s="63"/>
      <c r="PEK52" s="63"/>
      <c r="PEL52" s="63"/>
      <c r="PEM52" s="63"/>
      <c r="PEN52" s="63"/>
      <c r="PEO52" s="63"/>
      <c r="PEP52" s="63"/>
      <c r="PEQ52" s="63"/>
      <c r="PER52" s="63"/>
      <c r="PES52" s="63"/>
      <c r="PET52" s="63"/>
      <c r="PEU52" s="63"/>
      <c r="PEV52" s="63"/>
      <c r="PEW52" s="63"/>
      <c r="PEX52" s="63"/>
      <c r="PEY52" s="63"/>
      <c r="PEZ52" s="63"/>
      <c r="PFA52" s="63"/>
      <c r="PFB52" s="63"/>
      <c r="PFC52" s="63"/>
      <c r="PFD52" s="63"/>
      <c r="PFE52" s="63"/>
      <c r="PFF52" s="63"/>
      <c r="PFG52" s="63"/>
      <c r="PFH52" s="63"/>
      <c r="PFI52" s="63"/>
      <c r="PFJ52" s="63"/>
      <c r="PFK52" s="63"/>
      <c r="PFL52" s="63"/>
      <c r="PFM52" s="63"/>
      <c r="PFN52" s="63"/>
      <c r="PFO52" s="63"/>
      <c r="PFP52" s="63"/>
      <c r="PFQ52" s="63"/>
      <c r="PFR52" s="63"/>
      <c r="PFS52" s="63"/>
      <c r="PFT52" s="63"/>
      <c r="PFU52" s="63"/>
      <c r="PFV52" s="63"/>
      <c r="PFW52" s="63"/>
      <c r="PFX52" s="63"/>
      <c r="PFY52" s="63"/>
      <c r="PFZ52" s="63"/>
      <c r="PGA52" s="63"/>
      <c r="PGB52" s="63"/>
      <c r="PGC52" s="63"/>
      <c r="PGD52" s="63"/>
      <c r="PGE52" s="63"/>
      <c r="PGF52" s="63"/>
      <c r="PGG52" s="63"/>
      <c r="PGH52" s="63"/>
      <c r="PGI52" s="63"/>
      <c r="PGJ52" s="63"/>
      <c r="PGK52" s="63"/>
      <c r="PGL52" s="63"/>
      <c r="PGM52" s="63"/>
      <c r="PGN52" s="63"/>
      <c r="PGO52" s="63"/>
      <c r="PGP52" s="63"/>
      <c r="PGQ52" s="63"/>
      <c r="PGR52" s="63"/>
      <c r="PGS52" s="63"/>
      <c r="PGT52" s="63"/>
      <c r="PGU52" s="63"/>
      <c r="PGV52" s="63"/>
      <c r="PGW52" s="63"/>
      <c r="PGX52" s="63"/>
      <c r="PGY52" s="63"/>
      <c r="PGZ52" s="63"/>
      <c r="PHA52" s="63"/>
      <c r="PHB52" s="63"/>
      <c r="PHC52" s="63"/>
      <c r="PHD52" s="63"/>
      <c r="PHE52" s="63"/>
      <c r="PHF52" s="63"/>
      <c r="PHG52" s="63"/>
      <c r="PHH52" s="63"/>
      <c r="PHI52" s="63"/>
      <c r="PHJ52" s="63"/>
      <c r="PHK52" s="63"/>
      <c r="PHL52" s="63"/>
      <c r="PHM52" s="63"/>
      <c r="PHN52" s="63"/>
      <c r="PHO52" s="63"/>
      <c r="PHP52" s="63"/>
      <c r="PHQ52" s="63"/>
      <c r="PHR52" s="63"/>
      <c r="PHS52" s="63"/>
      <c r="PHT52" s="63"/>
      <c r="PHU52" s="63"/>
      <c r="PHV52" s="63"/>
      <c r="PHW52" s="63"/>
      <c r="PHX52" s="63"/>
      <c r="PHY52" s="63"/>
      <c r="PHZ52" s="63"/>
      <c r="PIA52" s="63"/>
      <c r="PIB52" s="63"/>
      <c r="PIC52" s="63"/>
      <c r="PID52" s="63"/>
      <c r="PIE52" s="63"/>
      <c r="PIF52" s="63"/>
      <c r="PIG52" s="63"/>
      <c r="PIH52" s="63"/>
      <c r="PII52" s="63"/>
      <c r="PIJ52" s="63"/>
      <c r="PIK52" s="63"/>
      <c r="PIL52" s="63"/>
      <c r="PIM52" s="63"/>
      <c r="PIN52" s="63"/>
      <c r="PIO52" s="63"/>
      <c r="PIP52" s="63"/>
      <c r="PIQ52" s="63"/>
      <c r="PIR52" s="63"/>
      <c r="PIS52" s="63"/>
      <c r="PIT52" s="63"/>
      <c r="PIU52" s="63"/>
      <c r="PIV52" s="63"/>
      <c r="PIW52" s="63"/>
      <c r="PIX52" s="63"/>
      <c r="PIY52" s="63"/>
      <c r="PIZ52" s="63"/>
      <c r="PJA52" s="63"/>
      <c r="PJB52" s="63"/>
      <c r="PJC52" s="63"/>
      <c r="PJD52" s="63"/>
      <c r="PJE52" s="63"/>
      <c r="PJF52" s="63"/>
      <c r="PJG52" s="63"/>
      <c r="PJH52" s="63"/>
      <c r="PJI52" s="63"/>
      <c r="PJJ52" s="63"/>
      <c r="PJK52" s="63"/>
      <c r="PJL52" s="63"/>
      <c r="PJM52" s="63"/>
      <c r="PJN52" s="63"/>
      <c r="PJO52" s="63"/>
      <c r="PJP52" s="63"/>
      <c r="PJQ52" s="63"/>
      <c r="PJR52" s="63"/>
      <c r="PJS52" s="63"/>
      <c r="PJT52" s="63"/>
      <c r="PJU52" s="63"/>
      <c r="PJV52" s="63"/>
      <c r="PJW52" s="63"/>
      <c r="PJX52" s="63"/>
      <c r="PJY52" s="63"/>
      <c r="PJZ52" s="63"/>
      <c r="PKA52" s="63"/>
      <c r="PKB52" s="63"/>
      <c r="PKC52" s="63"/>
      <c r="PKD52" s="63"/>
      <c r="PKE52" s="63"/>
      <c r="PKF52" s="63"/>
      <c r="PKG52" s="63"/>
      <c r="PKH52" s="63"/>
      <c r="PKI52" s="63"/>
      <c r="PKJ52" s="63"/>
      <c r="PKK52" s="63"/>
      <c r="PKL52" s="63"/>
      <c r="PKM52" s="63"/>
      <c r="PKN52" s="63"/>
      <c r="PKO52" s="63"/>
      <c r="PKP52" s="63"/>
      <c r="PKQ52" s="63"/>
      <c r="PKR52" s="63"/>
      <c r="PKS52" s="63"/>
      <c r="PKT52" s="63"/>
      <c r="PKU52" s="63"/>
      <c r="PKV52" s="63"/>
      <c r="PKW52" s="63"/>
      <c r="PKX52" s="63"/>
      <c r="PKY52" s="63"/>
      <c r="PKZ52" s="63"/>
      <c r="PLA52" s="63"/>
      <c r="PLB52" s="63"/>
      <c r="PLC52" s="63"/>
      <c r="PLD52" s="63"/>
      <c r="PLE52" s="63"/>
      <c r="PLF52" s="63"/>
      <c r="PLG52" s="63"/>
      <c r="PLH52" s="63"/>
      <c r="PLI52" s="63"/>
      <c r="PLJ52" s="63"/>
      <c r="PLK52" s="63"/>
      <c r="PLL52" s="63"/>
      <c r="PLM52" s="63"/>
      <c r="PLN52" s="63"/>
      <c r="PLO52" s="63"/>
      <c r="PLP52" s="63"/>
      <c r="PLQ52" s="63"/>
      <c r="PLR52" s="63"/>
      <c r="PLS52" s="63"/>
      <c r="PLT52" s="63"/>
      <c r="PLU52" s="63"/>
      <c r="PLV52" s="63"/>
      <c r="PLW52" s="63"/>
      <c r="PLX52" s="63"/>
      <c r="PLY52" s="63"/>
      <c r="PLZ52" s="63"/>
      <c r="PMA52" s="63"/>
      <c r="PMB52" s="63"/>
      <c r="PMC52" s="63"/>
      <c r="PMD52" s="63"/>
      <c r="PME52" s="63"/>
      <c r="PMF52" s="63"/>
      <c r="PMG52" s="63"/>
      <c r="PMH52" s="63"/>
      <c r="PMI52" s="63"/>
      <c r="PMJ52" s="63"/>
      <c r="PMK52" s="63"/>
      <c r="PML52" s="63"/>
      <c r="PMM52" s="63"/>
      <c r="PMN52" s="63"/>
      <c r="PMO52" s="63"/>
      <c r="PMP52" s="63"/>
      <c r="PMQ52" s="63"/>
      <c r="PMR52" s="63"/>
      <c r="PMS52" s="63"/>
      <c r="PMT52" s="63"/>
      <c r="PMU52" s="63"/>
      <c r="PMV52" s="63"/>
      <c r="PMW52" s="63"/>
      <c r="PMX52" s="63"/>
      <c r="PMY52" s="63"/>
      <c r="PMZ52" s="63"/>
      <c r="PNA52" s="63"/>
      <c r="PNB52" s="63"/>
      <c r="PNC52" s="63"/>
      <c r="PND52" s="63"/>
      <c r="PNE52" s="63"/>
      <c r="PNF52" s="63"/>
      <c r="PNG52" s="63"/>
      <c r="PNH52" s="63"/>
      <c r="PNI52" s="63"/>
      <c r="PNJ52" s="63"/>
      <c r="PNK52" s="63"/>
      <c r="PNL52" s="63"/>
      <c r="PNM52" s="63"/>
      <c r="PNN52" s="63"/>
      <c r="PNO52" s="63"/>
      <c r="PNP52" s="63"/>
      <c r="PNQ52" s="63"/>
      <c r="PNR52" s="63"/>
      <c r="PNS52" s="63"/>
      <c r="PNT52" s="63"/>
      <c r="PNU52" s="63"/>
      <c r="PNV52" s="63"/>
      <c r="PNW52" s="63"/>
      <c r="PNX52" s="63"/>
      <c r="PNY52" s="63"/>
      <c r="PNZ52" s="63"/>
      <c r="POA52" s="63"/>
      <c r="POB52" s="63"/>
      <c r="POC52" s="63"/>
      <c r="POD52" s="63"/>
      <c r="POE52" s="63"/>
      <c r="POF52" s="63"/>
      <c r="POG52" s="63"/>
      <c r="POH52" s="63"/>
      <c r="POI52" s="63"/>
      <c r="POJ52" s="63"/>
      <c r="POK52" s="63"/>
      <c r="POL52" s="63"/>
      <c r="POM52" s="63"/>
      <c r="PON52" s="63"/>
      <c r="POO52" s="63"/>
      <c r="POP52" s="63"/>
      <c r="POQ52" s="63"/>
      <c r="POR52" s="63"/>
      <c r="POS52" s="63"/>
      <c r="POT52" s="63"/>
      <c r="POU52" s="63"/>
      <c r="POV52" s="63"/>
      <c r="POW52" s="63"/>
      <c r="POX52" s="63"/>
      <c r="POY52" s="63"/>
      <c r="POZ52" s="63"/>
      <c r="PPA52" s="63"/>
      <c r="PPB52" s="63"/>
      <c r="PPC52" s="63"/>
      <c r="PPD52" s="63"/>
      <c r="PPE52" s="63"/>
      <c r="PPF52" s="63"/>
      <c r="PPG52" s="63"/>
      <c r="PPH52" s="63"/>
      <c r="PPI52" s="63"/>
      <c r="PPJ52" s="63"/>
      <c r="PPK52" s="63"/>
      <c r="PPL52" s="63"/>
      <c r="PPM52" s="63"/>
      <c r="PPN52" s="63"/>
      <c r="PPO52" s="63"/>
      <c r="PPP52" s="63"/>
      <c r="PPQ52" s="63"/>
      <c r="PPR52" s="63"/>
      <c r="PPS52" s="63"/>
      <c r="PPT52" s="63"/>
      <c r="PPU52" s="63"/>
      <c r="PPV52" s="63"/>
      <c r="PPW52" s="63"/>
      <c r="PPX52" s="63"/>
      <c r="PPY52" s="63"/>
      <c r="PPZ52" s="63"/>
      <c r="PQA52" s="63"/>
      <c r="PQB52" s="63"/>
      <c r="PQC52" s="63"/>
      <c r="PQD52" s="63"/>
      <c r="PQE52" s="63"/>
      <c r="PQF52" s="63"/>
      <c r="PQG52" s="63"/>
      <c r="PQH52" s="63"/>
      <c r="PQI52" s="63"/>
      <c r="PQJ52" s="63"/>
      <c r="PQK52" s="63"/>
      <c r="PQL52" s="63"/>
      <c r="PQM52" s="63"/>
      <c r="PQN52" s="63"/>
      <c r="PQO52" s="63"/>
      <c r="PQP52" s="63"/>
      <c r="PQQ52" s="63"/>
      <c r="PQR52" s="63"/>
      <c r="PQS52" s="63"/>
      <c r="PQT52" s="63"/>
      <c r="PQU52" s="63"/>
      <c r="PQV52" s="63"/>
      <c r="PQW52" s="63"/>
      <c r="PQX52" s="63"/>
      <c r="PQY52" s="63"/>
      <c r="PQZ52" s="63"/>
      <c r="PRA52" s="63"/>
      <c r="PRB52" s="63"/>
      <c r="PRC52" s="63"/>
      <c r="PRD52" s="63"/>
      <c r="PRE52" s="63"/>
      <c r="PRF52" s="63"/>
      <c r="PRG52" s="63"/>
      <c r="PRH52" s="63"/>
      <c r="PRI52" s="63"/>
      <c r="PRJ52" s="63"/>
      <c r="PRK52" s="63"/>
      <c r="PRL52" s="63"/>
      <c r="PRM52" s="63"/>
      <c r="PRN52" s="63"/>
      <c r="PRO52" s="63"/>
      <c r="PRP52" s="63"/>
      <c r="PRQ52" s="63"/>
      <c r="PRR52" s="63"/>
      <c r="PRS52" s="63"/>
      <c r="PRT52" s="63"/>
      <c r="PRU52" s="63"/>
      <c r="PRV52" s="63"/>
      <c r="PRW52" s="63"/>
      <c r="PRX52" s="63"/>
      <c r="PRY52" s="63"/>
      <c r="PRZ52" s="63"/>
      <c r="PSA52" s="63"/>
      <c r="PSB52" s="63"/>
      <c r="PSC52" s="63"/>
      <c r="PSD52" s="63"/>
      <c r="PSE52" s="63"/>
      <c r="PSF52" s="63"/>
      <c r="PSG52" s="63"/>
      <c r="PSH52" s="63"/>
      <c r="PSI52" s="63"/>
      <c r="PSJ52" s="63"/>
      <c r="PSK52" s="63"/>
      <c r="PSL52" s="63"/>
      <c r="PSM52" s="63"/>
      <c r="PSN52" s="63"/>
      <c r="PSO52" s="63"/>
      <c r="PSP52" s="63"/>
      <c r="PSQ52" s="63"/>
      <c r="PSR52" s="63"/>
      <c r="PSS52" s="63"/>
      <c r="PST52" s="63"/>
      <c r="PSU52" s="63"/>
      <c r="PSV52" s="63"/>
      <c r="PSW52" s="63"/>
      <c r="PSX52" s="63"/>
      <c r="PSY52" s="63"/>
      <c r="PSZ52" s="63"/>
      <c r="PTA52" s="63"/>
      <c r="PTB52" s="63"/>
      <c r="PTC52" s="63"/>
      <c r="PTD52" s="63"/>
      <c r="PTE52" s="63"/>
      <c r="PTF52" s="63"/>
      <c r="PTG52" s="63"/>
      <c r="PTH52" s="63"/>
      <c r="PTI52" s="63"/>
      <c r="PTJ52" s="63"/>
      <c r="PTK52" s="63"/>
      <c r="PTL52" s="63"/>
      <c r="PTM52" s="63"/>
      <c r="PTN52" s="63"/>
      <c r="PTO52" s="63"/>
      <c r="PTP52" s="63"/>
      <c r="PTQ52" s="63"/>
      <c r="PTR52" s="63"/>
      <c r="PTS52" s="63"/>
      <c r="PTT52" s="63"/>
      <c r="PTU52" s="63"/>
      <c r="PTV52" s="63"/>
      <c r="PTW52" s="63"/>
      <c r="PTX52" s="63"/>
      <c r="PTY52" s="63"/>
      <c r="PTZ52" s="63"/>
      <c r="PUA52" s="63"/>
      <c r="PUB52" s="63"/>
      <c r="PUC52" s="63"/>
      <c r="PUD52" s="63"/>
      <c r="PUE52" s="63"/>
      <c r="PUF52" s="63"/>
      <c r="PUG52" s="63"/>
      <c r="PUH52" s="63"/>
      <c r="PUI52" s="63"/>
      <c r="PUJ52" s="63"/>
      <c r="PUK52" s="63"/>
      <c r="PUL52" s="63"/>
      <c r="PUM52" s="63"/>
      <c r="PUN52" s="63"/>
      <c r="PUO52" s="63"/>
      <c r="PUP52" s="63"/>
      <c r="PUQ52" s="63"/>
      <c r="PUR52" s="63"/>
      <c r="PUS52" s="63"/>
      <c r="PUT52" s="63"/>
      <c r="PUU52" s="63"/>
      <c r="PUV52" s="63"/>
      <c r="PUW52" s="63"/>
      <c r="PUX52" s="63"/>
      <c r="PUY52" s="63"/>
      <c r="PUZ52" s="63"/>
      <c r="PVA52" s="63"/>
      <c r="PVB52" s="63"/>
      <c r="PVC52" s="63"/>
      <c r="PVD52" s="63"/>
      <c r="PVE52" s="63"/>
      <c r="PVF52" s="63"/>
      <c r="PVG52" s="63"/>
      <c r="PVH52" s="63"/>
      <c r="PVI52" s="63"/>
      <c r="PVJ52" s="63"/>
      <c r="PVK52" s="63"/>
      <c r="PVL52" s="63"/>
      <c r="PVM52" s="63"/>
      <c r="PVN52" s="63"/>
      <c r="PVO52" s="63"/>
      <c r="PVP52" s="63"/>
      <c r="PVQ52" s="63"/>
      <c r="PVR52" s="63"/>
      <c r="PVS52" s="63"/>
      <c r="PVT52" s="63"/>
      <c r="PVU52" s="63"/>
      <c r="PVV52" s="63"/>
      <c r="PVW52" s="63"/>
      <c r="PVX52" s="63"/>
      <c r="PVY52" s="63"/>
      <c r="PVZ52" s="63"/>
      <c r="PWA52" s="63"/>
      <c r="PWB52" s="63"/>
      <c r="PWC52" s="63"/>
      <c r="PWD52" s="63"/>
      <c r="PWE52" s="63"/>
      <c r="PWF52" s="63"/>
      <c r="PWG52" s="63"/>
      <c r="PWH52" s="63"/>
      <c r="PWI52" s="63"/>
      <c r="PWJ52" s="63"/>
      <c r="PWK52" s="63"/>
      <c r="PWL52" s="63"/>
      <c r="PWM52" s="63"/>
      <c r="PWN52" s="63"/>
      <c r="PWO52" s="63"/>
      <c r="PWP52" s="63"/>
      <c r="PWQ52" s="63"/>
      <c r="PWR52" s="63"/>
      <c r="PWS52" s="63"/>
      <c r="PWT52" s="63"/>
      <c r="PWU52" s="63"/>
      <c r="PWV52" s="63"/>
      <c r="PWW52" s="63"/>
      <c r="PWX52" s="63"/>
      <c r="PWY52" s="63"/>
      <c r="PWZ52" s="63"/>
      <c r="PXA52" s="63"/>
      <c r="PXB52" s="63"/>
      <c r="PXC52" s="63"/>
      <c r="PXD52" s="63"/>
      <c r="PXE52" s="63"/>
      <c r="PXF52" s="63"/>
      <c r="PXG52" s="63"/>
      <c r="PXH52" s="63"/>
      <c r="PXI52" s="63"/>
      <c r="PXJ52" s="63"/>
      <c r="PXK52" s="63"/>
      <c r="PXL52" s="63"/>
      <c r="PXM52" s="63"/>
      <c r="PXN52" s="63"/>
      <c r="PXO52" s="63"/>
      <c r="PXP52" s="63"/>
      <c r="PXQ52" s="63"/>
      <c r="PXR52" s="63"/>
      <c r="PXS52" s="63"/>
      <c r="PXT52" s="63"/>
      <c r="PXU52" s="63"/>
      <c r="PXV52" s="63"/>
      <c r="PXW52" s="63"/>
      <c r="PXX52" s="63"/>
      <c r="PXY52" s="63"/>
      <c r="PXZ52" s="63"/>
      <c r="PYA52" s="63"/>
      <c r="PYB52" s="63"/>
      <c r="PYC52" s="63"/>
      <c r="PYD52" s="63"/>
      <c r="PYE52" s="63"/>
      <c r="PYF52" s="63"/>
      <c r="PYG52" s="63"/>
      <c r="PYH52" s="63"/>
      <c r="PYI52" s="63"/>
      <c r="PYJ52" s="63"/>
      <c r="PYK52" s="63"/>
      <c r="PYL52" s="63"/>
      <c r="PYM52" s="63"/>
      <c r="PYN52" s="63"/>
      <c r="PYO52" s="63"/>
      <c r="PYP52" s="63"/>
      <c r="PYQ52" s="63"/>
      <c r="PYR52" s="63"/>
      <c r="PYS52" s="63"/>
      <c r="PYT52" s="63"/>
      <c r="PYU52" s="63"/>
      <c r="PYV52" s="63"/>
      <c r="PYW52" s="63"/>
      <c r="PYX52" s="63"/>
      <c r="PYY52" s="63"/>
      <c r="PYZ52" s="63"/>
      <c r="PZA52" s="63"/>
      <c r="PZB52" s="63"/>
      <c r="PZC52" s="63"/>
      <c r="PZD52" s="63"/>
      <c r="PZE52" s="63"/>
      <c r="PZF52" s="63"/>
      <c r="PZG52" s="63"/>
      <c r="PZH52" s="63"/>
      <c r="PZI52" s="63"/>
      <c r="PZJ52" s="63"/>
      <c r="PZK52" s="63"/>
      <c r="PZL52" s="63"/>
      <c r="PZM52" s="63"/>
      <c r="PZN52" s="63"/>
      <c r="PZO52" s="63"/>
      <c r="PZP52" s="63"/>
      <c r="PZQ52" s="63"/>
      <c r="PZR52" s="63"/>
      <c r="PZS52" s="63"/>
      <c r="PZT52" s="63"/>
      <c r="PZU52" s="63"/>
      <c r="PZV52" s="63"/>
      <c r="PZW52" s="63"/>
      <c r="PZX52" s="63"/>
      <c r="PZY52" s="63"/>
      <c r="PZZ52" s="63"/>
      <c r="QAA52" s="63"/>
      <c r="QAB52" s="63"/>
      <c r="QAC52" s="63"/>
      <c r="QAD52" s="63"/>
      <c r="QAE52" s="63"/>
      <c r="QAF52" s="63"/>
      <c r="QAG52" s="63"/>
      <c r="QAH52" s="63"/>
      <c r="QAI52" s="63"/>
      <c r="QAJ52" s="63"/>
      <c r="QAK52" s="63"/>
      <c r="QAL52" s="63"/>
      <c r="QAM52" s="63"/>
      <c r="QAN52" s="63"/>
      <c r="QAO52" s="63"/>
      <c r="QAP52" s="63"/>
      <c r="QAQ52" s="63"/>
      <c r="QAR52" s="63"/>
      <c r="QAS52" s="63"/>
      <c r="QAT52" s="63"/>
      <c r="QAU52" s="63"/>
      <c r="QAV52" s="63"/>
      <c r="QAW52" s="63"/>
      <c r="QAX52" s="63"/>
      <c r="QAY52" s="63"/>
      <c r="QAZ52" s="63"/>
      <c r="QBA52" s="63"/>
      <c r="QBB52" s="63"/>
      <c r="QBC52" s="63"/>
      <c r="QBD52" s="63"/>
      <c r="QBE52" s="63"/>
      <c r="QBF52" s="63"/>
      <c r="QBG52" s="63"/>
      <c r="QBH52" s="63"/>
      <c r="QBI52" s="63"/>
      <c r="QBJ52" s="63"/>
      <c r="QBK52" s="63"/>
      <c r="QBL52" s="63"/>
      <c r="QBM52" s="63"/>
      <c r="QBN52" s="63"/>
      <c r="QBO52" s="63"/>
      <c r="QBP52" s="63"/>
      <c r="QBQ52" s="63"/>
      <c r="QBR52" s="63"/>
      <c r="QBS52" s="63"/>
      <c r="QBT52" s="63"/>
      <c r="QBU52" s="63"/>
      <c r="QBV52" s="63"/>
      <c r="QBW52" s="63"/>
      <c r="QBX52" s="63"/>
      <c r="QBY52" s="63"/>
      <c r="QBZ52" s="63"/>
      <c r="QCA52" s="63"/>
      <c r="QCB52" s="63"/>
      <c r="QCC52" s="63"/>
      <c r="QCD52" s="63"/>
      <c r="QCE52" s="63"/>
      <c r="QCF52" s="63"/>
      <c r="QCG52" s="63"/>
      <c r="QCH52" s="63"/>
      <c r="QCI52" s="63"/>
      <c r="QCJ52" s="63"/>
      <c r="QCK52" s="63"/>
      <c r="QCL52" s="63"/>
      <c r="QCM52" s="63"/>
      <c r="QCN52" s="63"/>
      <c r="QCO52" s="63"/>
      <c r="QCP52" s="63"/>
      <c r="QCQ52" s="63"/>
      <c r="QCR52" s="63"/>
      <c r="QCS52" s="63"/>
      <c r="QCT52" s="63"/>
      <c r="QCU52" s="63"/>
      <c r="QCV52" s="63"/>
      <c r="QCW52" s="63"/>
      <c r="QCX52" s="63"/>
      <c r="QCY52" s="63"/>
      <c r="QCZ52" s="63"/>
      <c r="QDA52" s="63"/>
      <c r="QDB52" s="63"/>
      <c r="QDC52" s="63"/>
      <c r="QDD52" s="63"/>
      <c r="QDE52" s="63"/>
      <c r="QDF52" s="63"/>
      <c r="QDG52" s="63"/>
      <c r="QDH52" s="63"/>
      <c r="QDI52" s="63"/>
      <c r="QDJ52" s="63"/>
      <c r="QDK52" s="63"/>
      <c r="QDL52" s="63"/>
      <c r="QDM52" s="63"/>
      <c r="QDN52" s="63"/>
      <c r="QDO52" s="63"/>
      <c r="QDP52" s="63"/>
      <c r="QDQ52" s="63"/>
      <c r="QDR52" s="63"/>
      <c r="QDS52" s="63"/>
      <c r="QDT52" s="63"/>
      <c r="QDU52" s="63"/>
      <c r="QDV52" s="63"/>
      <c r="QDW52" s="63"/>
      <c r="QDX52" s="63"/>
      <c r="QDY52" s="63"/>
      <c r="QDZ52" s="63"/>
      <c r="QEA52" s="63"/>
      <c r="QEB52" s="63"/>
      <c r="QEC52" s="63"/>
      <c r="QED52" s="63"/>
      <c r="QEE52" s="63"/>
      <c r="QEF52" s="63"/>
      <c r="QEG52" s="63"/>
      <c r="QEH52" s="63"/>
      <c r="QEI52" s="63"/>
      <c r="QEJ52" s="63"/>
      <c r="QEK52" s="63"/>
      <c r="QEL52" s="63"/>
      <c r="QEM52" s="63"/>
      <c r="QEN52" s="63"/>
      <c r="QEO52" s="63"/>
      <c r="QEP52" s="63"/>
      <c r="QEQ52" s="63"/>
      <c r="QER52" s="63"/>
      <c r="QES52" s="63"/>
      <c r="QET52" s="63"/>
      <c r="QEU52" s="63"/>
      <c r="QEV52" s="63"/>
      <c r="QEW52" s="63"/>
      <c r="QEX52" s="63"/>
      <c r="QEY52" s="63"/>
      <c r="QEZ52" s="63"/>
      <c r="QFA52" s="63"/>
      <c r="QFB52" s="63"/>
      <c r="QFC52" s="63"/>
      <c r="QFD52" s="63"/>
      <c r="QFE52" s="63"/>
      <c r="QFF52" s="63"/>
      <c r="QFG52" s="63"/>
      <c r="QFH52" s="63"/>
      <c r="QFI52" s="63"/>
      <c r="QFJ52" s="63"/>
      <c r="QFK52" s="63"/>
      <c r="QFL52" s="63"/>
      <c r="QFM52" s="63"/>
      <c r="QFN52" s="63"/>
      <c r="QFO52" s="63"/>
      <c r="QFP52" s="63"/>
      <c r="QFQ52" s="63"/>
      <c r="QFR52" s="63"/>
      <c r="QFS52" s="63"/>
      <c r="QFT52" s="63"/>
      <c r="QFU52" s="63"/>
      <c r="QFV52" s="63"/>
      <c r="QFW52" s="63"/>
      <c r="QFX52" s="63"/>
      <c r="QFY52" s="63"/>
      <c r="QFZ52" s="63"/>
      <c r="QGA52" s="63"/>
      <c r="QGB52" s="63"/>
      <c r="QGC52" s="63"/>
      <c r="QGD52" s="63"/>
      <c r="QGE52" s="63"/>
      <c r="QGF52" s="63"/>
      <c r="QGG52" s="63"/>
      <c r="QGH52" s="63"/>
      <c r="QGI52" s="63"/>
      <c r="QGJ52" s="63"/>
      <c r="QGK52" s="63"/>
      <c r="QGL52" s="63"/>
      <c r="QGM52" s="63"/>
      <c r="QGN52" s="63"/>
      <c r="QGO52" s="63"/>
      <c r="QGP52" s="63"/>
      <c r="QGQ52" s="63"/>
      <c r="QGR52" s="63"/>
      <c r="QGS52" s="63"/>
      <c r="QGT52" s="63"/>
      <c r="QGU52" s="63"/>
      <c r="QGV52" s="63"/>
      <c r="QGW52" s="63"/>
      <c r="QGX52" s="63"/>
      <c r="QGY52" s="63"/>
      <c r="QGZ52" s="63"/>
      <c r="QHA52" s="63"/>
      <c r="QHB52" s="63"/>
      <c r="QHC52" s="63"/>
      <c r="QHD52" s="63"/>
      <c r="QHE52" s="63"/>
      <c r="QHF52" s="63"/>
      <c r="QHG52" s="63"/>
      <c r="QHH52" s="63"/>
      <c r="QHI52" s="63"/>
      <c r="QHJ52" s="63"/>
      <c r="QHK52" s="63"/>
      <c r="QHL52" s="63"/>
      <c r="QHM52" s="63"/>
      <c r="QHN52" s="63"/>
      <c r="QHO52" s="63"/>
      <c r="QHP52" s="63"/>
      <c r="QHQ52" s="63"/>
      <c r="QHR52" s="63"/>
      <c r="QHS52" s="63"/>
      <c r="QHT52" s="63"/>
      <c r="QHU52" s="63"/>
      <c r="QHV52" s="63"/>
      <c r="QHW52" s="63"/>
      <c r="QHX52" s="63"/>
      <c r="QHY52" s="63"/>
      <c r="QHZ52" s="63"/>
      <c r="QIA52" s="63"/>
      <c r="QIB52" s="63"/>
      <c r="QIC52" s="63"/>
      <c r="QID52" s="63"/>
      <c r="QIE52" s="63"/>
      <c r="QIF52" s="63"/>
      <c r="QIG52" s="63"/>
      <c r="QIH52" s="63"/>
      <c r="QII52" s="63"/>
      <c r="QIJ52" s="63"/>
      <c r="QIK52" s="63"/>
      <c r="QIL52" s="63"/>
      <c r="QIM52" s="63"/>
      <c r="QIN52" s="63"/>
      <c r="QIO52" s="63"/>
      <c r="QIP52" s="63"/>
      <c r="QIQ52" s="63"/>
      <c r="QIR52" s="63"/>
      <c r="QIS52" s="63"/>
      <c r="QIT52" s="63"/>
      <c r="QIU52" s="63"/>
      <c r="QIV52" s="63"/>
      <c r="QIW52" s="63"/>
      <c r="QIX52" s="63"/>
      <c r="QIY52" s="63"/>
      <c r="QIZ52" s="63"/>
      <c r="QJA52" s="63"/>
      <c r="QJB52" s="63"/>
      <c r="QJC52" s="63"/>
      <c r="QJD52" s="63"/>
      <c r="QJE52" s="63"/>
      <c r="QJF52" s="63"/>
      <c r="QJG52" s="63"/>
      <c r="QJH52" s="63"/>
      <c r="QJI52" s="63"/>
      <c r="QJJ52" s="63"/>
      <c r="QJK52" s="63"/>
      <c r="QJL52" s="63"/>
      <c r="QJM52" s="63"/>
      <c r="QJN52" s="63"/>
      <c r="QJO52" s="63"/>
      <c r="QJP52" s="63"/>
      <c r="QJQ52" s="63"/>
      <c r="QJR52" s="63"/>
      <c r="QJS52" s="63"/>
      <c r="QJT52" s="63"/>
      <c r="QJU52" s="63"/>
      <c r="QJV52" s="63"/>
      <c r="QJW52" s="63"/>
      <c r="QJX52" s="63"/>
      <c r="QJY52" s="63"/>
      <c r="QJZ52" s="63"/>
      <c r="QKA52" s="63"/>
      <c r="QKB52" s="63"/>
      <c r="QKC52" s="63"/>
      <c r="QKD52" s="63"/>
      <c r="QKE52" s="63"/>
      <c r="QKF52" s="63"/>
      <c r="QKG52" s="63"/>
      <c r="QKH52" s="63"/>
      <c r="QKI52" s="63"/>
      <c r="QKJ52" s="63"/>
      <c r="QKK52" s="63"/>
      <c r="QKL52" s="63"/>
      <c r="QKM52" s="63"/>
      <c r="QKN52" s="63"/>
      <c r="QKO52" s="63"/>
      <c r="QKP52" s="63"/>
      <c r="QKQ52" s="63"/>
      <c r="QKR52" s="63"/>
      <c r="QKS52" s="63"/>
      <c r="QKT52" s="63"/>
      <c r="QKU52" s="63"/>
      <c r="QKV52" s="63"/>
      <c r="QKW52" s="63"/>
      <c r="QKX52" s="63"/>
      <c r="QKY52" s="63"/>
      <c r="QKZ52" s="63"/>
      <c r="QLA52" s="63"/>
      <c r="QLB52" s="63"/>
      <c r="QLC52" s="63"/>
      <c r="QLD52" s="63"/>
      <c r="QLE52" s="63"/>
      <c r="QLF52" s="63"/>
      <c r="QLG52" s="63"/>
      <c r="QLH52" s="63"/>
      <c r="QLI52" s="63"/>
      <c r="QLJ52" s="63"/>
      <c r="QLK52" s="63"/>
      <c r="QLL52" s="63"/>
      <c r="QLM52" s="63"/>
      <c r="QLN52" s="63"/>
      <c r="QLO52" s="63"/>
      <c r="QLP52" s="63"/>
      <c r="QLQ52" s="63"/>
      <c r="QLR52" s="63"/>
      <c r="QLS52" s="63"/>
      <c r="QLT52" s="63"/>
      <c r="QLU52" s="63"/>
      <c r="QLV52" s="63"/>
      <c r="QLW52" s="63"/>
      <c r="QLX52" s="63"/>
      <c r="QLY52" s="63"/>
      <c r="QLZ52" s="63"/>
      <c r="QMA52" s="63"/>
      <c r="QMB52" s="63"/>
      <c r="QMC52" s="63"/>
      <c r="QMD52" s="63"/>
      <c r="QME52" s="63"/>
      <c r="QMF52" s="63"/>
      <c r="QMG52" s="63"/>
      <c r="QMH52" s="63"/>
      <c r="QMI52" s="63"/>
      <c r="QMJ52" s="63"/>
      <c r="QMK52" s="63"/>
      <c r="QML52" s="63"/>
      <c r="QMM52" s="63"/>
      <c r="QMN52" s="63"/>
      <c r="QMO52" s="63"/>
      <c r="QMP52" s="63"/>
      <c r="QMQ52" s="63"/>
      <c r="QMR52" s="63"/>
      <c r="QMS52" s="63"/>
      <c r="QMT52" s="63"/>
      <c r="QMU52" s="63"/>
      <c r="QMV52" s="63"/>
      <c r="QMW52" s="63"/>
      <c r="QMX52" s="63"/>
      <c r="QMY52" s="63"/>
      <c r="QMZ52" s="63"/>
      <c r="QNA52" s="63"/>
      <c r="QNB52" s="63"/>
      <c r="QNC52" s="63"/>
      <c r="QND52" s="63"/>
      <c r="QNE52" s="63"/>
      <c r="QNF52" s="63"/>
      <c r="QNG52" s="63"/>
      <c r="QNH52" s="63"/>
      <c r="QNI52" s="63"/>
      <c r="QNJ52" s="63"/>
      <c r="QNK52" s="63"/>
      <c r="QNL52" s="63"/>
      <c r="QNM52" s="63"/>
      <c r="QNN52" s="63"/>
      <c r="QNO52" s="63"/>
      <c r="QNP52" s="63"/>
      <c r="QNQ52" s="63"/>
      <c r="QNR52" s="63"/>
      <c r="QNS52" s="63"/>
      <c r="QNT52" s="63"/>
      <c r="QNU52" s="63"/>
      <c r="QNV52" s="63"/>
      <c r="QNW52" s="63"/>
      <c r="QNX52" s="63"/>
      <c r="QNY52" s="63"/>
      <c r="QNZ52" s="63"/>
      <c r="QOA52" s="63"/>
      <c r="QOB52" s="63"/>
      <c r="QOC52" s="63"/>
      <c r="QOD52" s="63"/>
      <c r="QOE52" s="63"/>
      <c r="QOF52" s="63"/>
      <c r="QOG52" s="63"/>
      <c r="QOH52" s="63"/>
      <c r="QOI52" s="63"/>
      <c r="QOJ52" s="63"/>
      <c r="QOK52" s="63"/>
      <c r="QOL52" s="63"/>
      <c r="QOM52" s="63"/>
      <c r="QON52" s="63"/>
      <c r="QOO52" s="63"/>
      <c r="QOP52" s="63"/>
      <c r="QOQ52" s="63"/>
      <c r="QOR52" s="63"/>
      <c r="QOS52" s="63"/>
      <c r="QOT52" s="63"/>
      <c r="QOU52" s="63"/>
      <c r="QOV52" s="63"/>
      <c r="QOW52" s="63"/>
      <c r="QOX52" s="63"/>
      <c r="QOY52" s="63"/>
      <c r="QOZ52" s="63"/>
      <c r="QPA52" s="63"/>
      <c r="QPB52" s="63"/>
      <c r="QPC52" s="63"/>
      <c r="QPD52" s="63"/>
      <c r="QPE52" s="63"/>
      <c r="QPF52" s="63"/>
      <c r="QPG52" s="63"/>
      <c r="QPH52" s="63"/>
      <c r="QPI52" s="63"/>
      <c r="QPJ52" s="63"/>
      <c r="QPK52" s="63"/>
      <c r="QPL52" s="63"/>
      <c r="QPM52" s="63"/>
      <c r="QPN52" s="63"/>
      <c r="QPO52" s="63"/>
      <c r="QPP52" s="63"/>
      <c r="QPQ52" s="63"/>
      <c r="QPR52" s="63"/>
      <c r="QPS52" s="63"/>
      <c r="QPT52" s="63"/>
      <c r="QPU52" s="63"/>
      <c r="QPV52" s="63"/>
      <c r="QPW52" s="63"/>
      <c r="QPX52" s="63"/>
      <c r="QPY52" s="63"/>
      <c r="QPZ52" s="63"/>
      <c r="QQA52" s="63"/>
      <c r="QQB52" s="63"/>
      <c r="QQC52" s="63"/>
      <c r="QQD52" s="63"/>
      <c r="QQE52" s="63"/>
      <c r="QQF52" s="63"/>
      <c r="QQG52" s="63"/>
      <c r="QQH52" s="63"/>
      <c r="QQI52" s="63"/>
      <c r="QQJ52" s="63"/>
      <c r="QQK52" s="63"/>
      <c r="QQL52" s="63"/>
      <c r="QQM52" s="63"/>
      <c r="QQN52" s="63"/>
      <c r="QQO52" s="63"/>
      <c r="QQP52" s="63"/>
      <c r="QQQ52" s="63"/>
      <c r="QQR52" s="63"/>
      <c r="QQS52" s="63"/>
      <c r="QQT52" s="63"/>
      <c r="QQU52" s="63"/>
      <c r="QQV52" s="63"/>
      <c r="QQW52" s="63"/>
      <c r="QQX52" s="63"/>
      <c r="QQY52" s="63"/>
      <c r="QQZ52" s="63"/>
      <c r="QRA52" s="63"/>
      <c r="QRB52" s="63"/>
      <c r="QRC52" s="63"/>
      <c r="QRD52" s="63"/>
      <c r="QRE52" s="63"/>
      <c r="QRF52" s="63"/>
      <c r="QRG52" s="63"/>
      <c r="QRH52" s="63"/>
      <c r="QRI52" s="63"/>
      <c r="QRJ52" s="63"/>
      <c r="QRK52" s="63"/>
      <c r="QRL52" s="63"/>
      <c r="QRM52" s="63"/>
      <c r="QRN52" s="63"/>
      <c r="QRO52" s="63"/>
      <c r="QRP52" s="63"/>
      <c r="QRQ52" s="63"/>
      <c r="QRR52" s="63"/>
      <c r="QRS52" s="63"/>
      <c r="QRT52" s="63"/>
      <c r="QRU52" s="63"/>
      <c r="QRV52" s="63"/>
      <c r="QRW52" s="63"/>
      <c r="QRX52" s="63"/>
      <c r="QRY52" s="63"/>
      <c r="QRZ52" s="63"/>
      <c r="QSA52" s="63"/>
      <c r="QSB52" s="63"/>
      <c r="QSC52" s="63"/>
      <c r="QSD52" s="63"/>
      <c r="QSE52" s="63"/>
      <c r="QSF52" s="63"/>
      <c r="QSG52" s="63"/>
      <c r="QSH52" s="63"/>
      <c r="QSI52" s="63"/>
      <c r="QSJ52" s="63"/>
      <c r="QSK52" s="63"/>
      <c r="QSL52" s="63"/>
      <c r="QSM52" s="63"/>
      <c r="QSN52" s="63"/>
      <c r="QSO52" s="63"/>
      <c r="QSP52" s="63"/>
      <c r="QSQ52" s="63"/>
      <c r="QSR52" s="63"/>
      <c r="QSS52" s="63"/>
      <c r="QST52" s="63"/>
      <c r="QSU52" s="63"/>
      <c r="QSV52" s="63"/>
      <c r="QSW52" s="63"/>
      <c r="QSX52" s="63"/>
      <c r="QSY52" s="63"/>
      <c r="QSZ52" s="63"/>
      <c r="QTA52" s="63"/>
      <c r="QTB52" s="63"/>
      <c r="QTC52" s="63"/>
      <c r="QTD52" s="63"/>
      <c r="QTE52" s="63"/>
      <c r="QTF52" s="63"/>
      <c r="QTG52" s="63"/>
      <c r="QTH52" s="63"/>
      <c r="QTI52" s="63"/>
      <c r="QTJ52" s="63"/>
      <c r="QTK52" s="63"/>
      <c r="QTL52" s="63"/>
      <c r="QTM52" s="63"/>
      <c r="QTN52" s="63"/>
      <c r="QTO52" s="63"/>
      <c r="QTP52" s="63"/>
      <c r="QTQ52" s="63"/>
      <c r="QTR52" s="63"/>
      <c r="QTS52" s="63"/>
      <c r="QTT52" s="63"/>
      <c r="QTU52" s="63"/>
      <c r="QTV52" s="63"/>
      <c r="QTW52" s="63"/>
      <c r="QTX52" s="63"/>
      <c r="QTY52" s="63"/>
      <c r="QTZ52" s="63"/>
      <c r="QUA52" s="63"/>
      <c r="QUB52" s="63"/>
      <c r="QUC52" s="63"/>
      <c r="QUD52" s="63"/>
      <c r="QUE52" s="63"/>
      <c r="QUF52" s="63"/>
      <c r="QUG52" s="63"/>
      <c r="QUH52" s="63"/>
      <c r="QUI52" s="63"/>
      <c r="QUJ52" s="63"/>
      <c r="QUK52" s="63"/>
      <c r="QUL52" s="63"/>
      <c r="QUM52" s="63"/>
      <c r="QUN52" s="63"/>
      <c r="QUO52" s="63"/>
      <c r="QUP52" s="63"/>
      <c r="QUQ52" s="63"/>
      <c r="QUR52" s="63"/>
      <c r="QUS52" s="63"/>
      <c r="QUT52" s="63"/>
      <c r="QUU52" s="63"/>
      <c r="QUV52" s="63"/>
      <c r="QUW52" s="63"/>
      <c r="QUX52" s="63"/>
      <c r="QUY52" s="63"/>
      <c r="QUZ52" s="63"/>
      <c r="QVA52" s="63"/>
      <c r="QVB52" s="63"/>
      <c r="QVC52" s="63"/>
      <c r="QVD52" s="63"/>
      <c r="QVE52" s="63"/>
      <c r="QVF52" s="63"/>
      <c r="QVG52" s="63"/>
      <c r="QVH52" s="63"/>
      <c r="QVI52" s="63"/>
      <c r="QVJ52" s="63"/>
      <c r="QVK52" s="63"/>
      <c r="QVL52" s="63"/>
      <c r="QVM52" s="63"/>
      <c r="QVN52" s="63"/>
      <c r="QVO52" s="63"/>
      <c r="QVP52" s="63"/>
      <c r="QVQ52" s="63"/>
      <c r="QVR52" s="63"/>
      <c r="QVS52" s="63"/>
      <c r="QVT52" s="63"/>
      <c r="QVU52" s="63"/>
      <c r="QVV52" s="63"/>
      <c r="QVW52" s="63"/>
      <c r="QVX52" s="63"/>
      <c r="QVY52" s="63"/>
      <c r="QVZ52" s="63"/>
      <c r="QWA52" s="63"/>
      <c r="QWB52" s="63"/>
      <c r="QWC52" s="63"/>
      <c r="QWD52" s="63"/>
      <c r="QWE52" s="63"/>
      <c r="QWF52" s="63"/>
      <c r="QWG52" s="63"/>
      <c r="QWH52" s="63"/>
      <c r="QWI52" s="63"/>
      <c r="QWJ52" s="63"/>
      <c r="QWK52" s="63"/>
      <c r="QWL52" s="63"/>
      <c r="QWM52" s="63"/>
      <c r="QWN52" s="63"/>
      <c r="QWO52" s="63"/>
      <c r="QWP52" s="63"/>
      <c r="QWQ52" s="63"/>
      <c r="QWR52" s="63"/>
      <c r="QWS52" s="63"/>
      <c r="QWT52" s="63"/>
      <c r="QWU52" s="63"/>
      <c r="QWV52" s="63"/>
      <c r="QWW52" s="63"/>
      <c r="QWX52" s="63"/>
      <c r="QWY52" s="63"/>
      <c r="QWZ52" s="63"/>
      <c r="QXA52" s="63"/>
      <c r="QXB52" s="63"/>
      <c r="QXC52" s="63"/>
      <c r="QXD52" s="63"/>
      <c r="QXE52" s="63"/>
      <c r="QXF52" s="63"/>
      <c r="QXG52" s="63"/>
      <c r="QXH52" s="63"/>
      <c r="QXI52" s="63"/>
      <c r="QXJ52" s="63"/>
      <c r="QXK52" s="63"/>
      <c r="QXL52" s="63"/>
      <c r="QXM52" s="63"/>
      <c r="QXN52" s="63"/>
      <c r="QXO52" s="63"/>
      <c r="QXP52" s="63"/>
      <c r="QXQ52" s="63"/>
      <c r="QXR52" s="63"/>
      <c r="QXS52" s="63"/>
      <c r="QXT52" s="63"/>
      <c r="QXU52" s="63"/>
      <c r="QXV52" s="63"/>
      <c r="QXW52" s="63"/>
      <c r="QXX52" s="63"/>
      <c r="QXY52" s="63"/>
      <c r="QXZ52" s="63"/>
      <c r="QYA52" s="63"/>
      <c r="QYB52" s="63"/>
      <c r="QYC52" s="63"/>
      <c r="QYD52" s="63"/>
      <c r="QYE52" s="63"/>
      <c r="QYF52" s="63"/>
      <c r="QYG52" s="63"/>
      <c r="QYH52" s="63"/>
      <c r="QYI52" s="63"/>
      <c r="QYJ52" s="63"/>
      <c r="QYK52" s="63"/>
      <c r="QYL52" s="63"/>
      <c r="QYM52" s="63"/>
      <c r="QYN52" s="63"/>
      <c r="QYO52" s="63"/>
      <c r="QYP52" s="63"/>
      <c r="QYQ52" s="63"/>
      <c r="QYR52" s="63"/>
      <c r="QYS52" s="63"/>
      <c r="QYT52" s="63"/>
      <c r="QYU52" s="63"/>
      <c r="QYV52" s="63"/>
      <c r="QYW52" s="63"/>
      <c r="QYX52" s="63"/>
      <c r="QYY52" s="63"/>
      <c r="QYZ52" s="63"/>
      <c r="QZA52" s="63"/>
      <c r="QZB52" s="63"/>
      <c r="QZC52" s="63"/>
      <c r="QZD52" s="63"/>
      <c r="QZE52" s="63"/>
      <c r="QZF52" s="63"/>
      <c r="QZG52" s="63"/>
      <c r="QZH52" s="63"/>
      <c r="QZI52" s="63"/>
      <c r="QZJ52" s="63"/>
      <c r="QZK52" s="63"/>
      <c r="QZL52" s="63"/>
      <c r="QZM52" s="63"/>
      <c r="QZN52" s="63"/>
      <c r="QZO52" s="63"/>
      <c r="QZP52" s="63"/>
      <c r="QZQ52" s="63"/>
      <c r="QZR52" s="63"/>
      <c r="QZS52" s="63"/>
      <c r="QZT52" s="63"/>
      <c r="QZU52" s="63"/>
      <c r="QZV52" s="63"/>
      <c r="QZW52" s="63"/>
      <c r="QZX52" s="63"/>
      <c r="QZY52" s="63"/>
      <c r="QZZ52" s="63"/>
      <c r="RAA52" s="63"/>
      <c r="RAB52" s="63"/>
      <c r="RAC52" s="63"/>
      <c r="RAD52" s="63"/>
      <c r="RAE52" s="63"/>
      <c r="RAF52" s="63"/>
      <c r="RAG52" s="63"/>
      <c r="RAH52" s="63"/>
      <c r="RAI52" s="63"/>
      <c r="RAJ52" s="63"/>
      <c r="RAK52" s="63"/>
      <c r="RAL52" s="63"/>
      <c r="RAM52" s="63"/>
      <c r="RAN52" s="63"/>
      <c r="RAO52" s="63"/>
      <c r="RAP52" s="63"/>
      <c r="RAQ52" s="63"/>
      <c r="RAR52" s="63"/>
      <c r="RAS52" s="63"/>
      <c r="RAT52" s="63"/>
      <c r="RAU52" s="63"/>
      <c r="RAV52" s="63"/>
      <c r="RAW52" s="63"/>
      <c r="RAX52" s="63"/>
      <c r="RAY52" s="63"/>
      <c r="RAZ52" s="63"/>
      <c r="RBA52" s="63"/>
      <c r="RBB52" s="63"/>
      <c r="RBC52" s="63"/>
      <c r="RBD52" s="63"/>
      <c r="RBE52" s="63"/>
      <c r="RBF52" s="63"/>
      <c r="RBG52" s="63"/>
      <c r="RBH52" s="63"/>
      <c r="RBI52" s="63"/>
      <c r="RBJ52" s="63"/>
      <c r="RBK52" s="63"/>
      <c r="RBL52" s="63"/>
      <c r="RBM52" s="63"/>
      <c r="RBN52" s="63"/>
      <c r="RBO52" s="63"/>
      <c r="RBP52" s="63"/>
      <c r="RBQ52" s="63"/>
      <c r="RBR52" s="63"/>
      <c r="RBS52" s="63"/>
      <c r="RBT52" s="63"/>
      <c r="RBU52" s="63"/>
      <c r="RBV52" s="63"/>
      <c r="RBW52" s="63"/>
      <c r="RBX52" s="63"/>
      <c r="RBY52" s="63"/>
      <c r="RBZ52" s="63"/>
      <c r="RCA52" s="63"/>
      <c r="RCB52" s="63"/>
      <c r="RCC52" s="63"/>
      <c r="RCD52" s="63"/>
      <c r="RCE52" s="63"/>
      <c r="RCF52" s="63"/>
      <c r="RCG52" s="63"/>
      <c r="RCH52" s="63"/>
      <c r="RCI52" s="63"/>
      <c r="RCJ52" s="63"/>
      <c r="RCK52" s="63"/>
      <c r="RCL52" s="63"/>
      <c r="RCM52" s="63"/>
      <c r="RCN52" s="63"/>
      <c r="RCO52" s="63"/>
      <c r="RCP52" s="63"/>
      <c r="RCQ52" s="63"/>
      <c r="RCR52" s="63"/>
      <c r="RCS52" s="63"/>
      <c r="RCT52" s="63"/>
      <c r="RCU52" s="63"/>
      <c r="RCV52" s="63"/>
      <c r="RCW52" s="63"/>
      <c r="RCX52" s="63"/>
      <c r="RCY52" s="63"/>
      <c r="RCZ52" s="63"/>
      <c r="RDA52" s="63"/>
      <c r="RDB52" s="63"/>
      <c r="RDC52" s="63"/>
      <c r="RDD52" s="63"/>
      <c r="RDE52" s="63"/>
      <c r="RDF52" s="63"/>
      <c r="RDG52" s="63"/>
      <c r="RDH52" s="63"/>
      <c r="RDI52" s="63"/>
      <c r="RDJ52" s="63"/>
      <c r="RDK52" s="63"/>
      <c r="RDL52" s="63"/>
      <c r="RDM52" s="63"/>
      <c r="RDN52" s="63"/>
      <c r="RDO52" s="63"/>
      <c r="RDP52" s="63"/>
      <c r="RDQ52" s="63"/>
      <c r="RDR52" s="63"/>
      <c r="RDS52" s="63"/>
      <c r="RDT52" s="63"/>
      <c r="RDU52" s="63"/>
      <c r="RDV52" s="63"/>
      <c r="RDW52" s="63"/>
      <c r="RDX52" s="63"/>
      <c r="RDY52" s="63"/>
      <c r="RDZ52" s="63"/>
      <c r="REA52" s="63"/>
      <c r="REB52" s="63"/>
      <c r="REC52" s="63"/>
      <c r="RED52" s="63"/>
      <c r="REE52" s="63"/>
      <c r="REF52" s="63"/>
      <c r="REG52" s="63"/>
      <c r="REH52" s="63"/>
      <c r="REI52" s="63"/>
      <c r="REJ52" s="63"/>
      <c r="REK52" s="63"/>
      <c r="REL52" s="63"/>
      <c r="REM52" s="63"/>
      <c r="REN52" s="63"/>
      <c r="REO52" s="63"/>
      <c r="REP52" s="63"/>
      <c r="REQ52" s="63"/>
      <c r="RER52" s="63"/>
      <c r="RES52" s="63"/>
      <c r="RET52" s="63"/>
      <c r="REU52" s="63"/>
      <c r="REV52" s="63"/>
      <c r="REW52" s="63"/>
      <c r="REX52" s="63"/>
      <c r="REY52" s="63"/>
      <c r="REZ52" s="63"/>
      <c r="RFA52" s="63"/>
      <c r="RFB52" s="63"/>
      <c r="RFC52" s="63"/>
      <c r="RFD52" s="63"/>
      <c r="RFE52" s="63"/>
      <c r="RFF52" s="63"/>
      <c r="RFG52" s="63"/>
      <c r="RFH52" s="63"/>
      <c r="RFI52" s="63"/>
      <c r="RFJ52" s="63"/>
      <c r="RFK52" s="63"/>
      <c r="RFL52" s="63"/>
      <c r="RFM52" s="63"/>
      <c r="RFN52" s="63"/>
      <c r="RFO52" s="63"/>
      <c r="RFP52" s="63"/>
      <c r="RFQ52" s="63"/>
      <c r="RFR52" s="63"/>
      <c r="RFS52" s="63"/>
      <c r="RFT52" s="63"/>
      <c r="RFU52" s="63"/>
      <c r="RFV52" s="63"/>
      <c r="RFW52" s="63"/>
      <c r="RFX52" s="63"/>
      <c r="RFY52" s="63"/>
      <c r="RFZ52" s="63"/>
      <c r="RGA52" s="63"/>
      <c r="RGB52" s="63"/>
      <c r="RGC52" s="63"/>
      <c r="RGD52" s="63"/>
      <c r="RGE52" s="63"/>
      <c r="RGF52" s="63"/>
      <c r="RGG52" s="63"/>
      <c r="RGH52" s="63"/>
      <c r="RGI52" s="63"/>
      <c r="RGJ52" s="63"/>
      <c r="RGK52" s="63"/>
      <c r="RGL52" s="63"/>
      <c r="RGM52" s="63"/>
      <c r="RGN52" s="63"/>
      <c r="RGO52" s="63"/>
      <c r="RGP52" s="63"/>
      <c r="RGQ52" s="63"/>
      <c r="RGR52" s="63"/>
      <c r="RGS52" s="63"/>
      <c r="RGT52" s="63"/>
      <c r="RGU52" s="63"/>
      <c r="RGV52" s="63"/>
      <c r="RGW52" s="63"/>
      <c r="RGX52" s="63"/>
      <c r="RGY52" s="63"/>
      <c r="RGZ52" s="63"/>
      <c r="RHA52" s="63"/>
      <c r="RHB52" s="63"/>
      <c r="RHC52" s="63"/>
      <c r="RHD52" s="63"/>
      <c r="RHE52" s="63"/>
      <c r="RHF52" s="63"/>
      <c r="RHG52" s="63"/>
      <c r="RHH52" s="63"/>
      <c r="RHI52" s="63"/>
      <c r="RHJ52" s="63"/>
      <c r="RHK52" s="63"/>
      <c r="RHL52" s="63"/>
      <c r="RHM52" s="63"/>
      <c r="RHN52" s="63"/>
      <c r="RHO52" s="63"/>
      <c r="RHP52" s="63"/>
      <c r="RHQ52" s="63"/>
      <c r="RHR52" s="63"/>
      <c r="RHS52" s="63"/>
      <c r="RHT52" s="63"/>
      <c r="RHU52" s="63"/>
      <c r="RHV52" s="63"/>
      <c r="RHW52" s="63"/>
      <c r="RHX52" s="63"/>
      <c r="RHY52" s="63"/>
      <c r="RHZ52" s="63"/>
      <c r="RIA52" s="63"/>
      <c r="RIB52" s="63"/>
      <c r="RIC52" s="63"/>
      <c r="RID52" s="63"/>
      <c r="RIE52" s="63"/>
      <c r="RIF52" s="63"/>
      <c r="RIG52" s="63"/>
      <c r="RIH52" s="63"/>
      <c r="RII52" s="63"/>
      <c r="RIJ52" s="63"/>
      <c r="RIK52" s="63"/>
      <c r="RIL52" s="63"/>
      <c r="RIM52" s="63"/>
      <c r="RIN52" s="63"/>
      <c r="RIO52" s="63"/>
      <c r="RIP52" s="63"/>
      <c r="RIQ52" s="63"/>
      <c r="RIR52" s="63"/>
      <c r="RIS52" s="63"/>
      <c r="RIT52" s="63"/>
      <c r="RIU52" s="63"/>
      <c r="RIV52" s="63"/>
      <c r="RIW52" s="63"/>
      <c r="RIX52" s="63"/>
      <c r="RIY52" s="63"/>
      <c r="RIZ52" s="63"/>
      <c r="RJA52" s="63"/>
      <c r="RJB52" s="63"/>
      <c r="RJC52" s="63"/>
      <c r="RJD52" s="63"/>
      <c r="RJE52" s="63"/>
      <c r="RJF52" s="63"/>
      <c r="RJG52" s="63"/>
      <c r="RJH52" s="63"/>
      <c r="RJI52" s="63"/>
      <c r="RJJ52" s="63"/>
      <c r="RJK52" s="63"/>
      <c r="RJL52" s="63"/>
      <c r="RJM52" s="63"/>
      <c r="RJN52" s="63"/>
      <c r="RJO52" s="63"/>
      <c r="RJP52" s="63"/>
      <c r="RJQ52" s="63"/>
      <c r="RJR52" s="63"/>
      <c r="RJS52" s="63"/>
      <c r="RJT52" s="63"/>
      <c r="RJU52" s="63"/>
      <c r="RJV52" s="63"/>
      <c r="RJW52" s="63"/>
      <c r="RJX52" s="63"/>
      <c r="RJY52" s="63"/>
      <c r="RJZ52" s="63"/>
      <c r="RKA52" s="63"/>
      <c r="RKB52" s="63"/>
      <c r="RKC52" s="63"/>
      <c r="RKD52" s="63"/>
      <c r="RKE52" s="63"/>
      <c r="RKF52" s="63"/>
      <c r="RKG52" s="63"/>
      <c r="RKH52" s="63"/>
      <c r="RKI52" s="63"/>
      <c r="RKJ52" s="63"/>
      <c r="RKK52" s="63"/>
      <c r="RKL52" s="63"/>
      <c r="RKM52" s="63"/>
      <c r="RKN52" s="63"/>
      <c r="RKO52" s="63"/>
      <c r="RKP52" s="63"/>
      <c r="RKQ52" s="63"/>
      <c r="RKR52" s="63"/>
      <c r="RKS52" s="63"/>
      <c r="RKT52" s="63"/>
      <c r="RKU52" s="63"/>
      <c r="RKV52" s="63"/>
      <c r="RKW52" s="63"/>
      <c r="RKX52" s="63"/>
      <c r="RKY52" s="63"/>
      <c r="RKZ52" s="63"/>
      <c r="RLA52" s="63"/>
      <c r="RLB52" s="63"/>
      <c r="RLC52" s="63"/>
      <c r="RLD52" s="63"/>
      <c r="RLE52" s="63"/>
      <c r="RLF52" s="63"/>
      <c r="RLG52" s="63"/>
      <c r="RLH52" s="63"/>
      <c r="RLI52" s="63"/>
      <c r="RLJ52" s="63"/>
      <c r="RLK52" s="63"/>
      <c r="RLL52" s="63"/>
      <c r="RLM52" s="63"/>
      <c r="RLN52" s="63"/>
      <c r="RLO52" s="63"/>
      <c r="RLP52" s="63"/>
      <c r="RLQ52" s="63"/>
      <c r="RLR52" s="63"/>
      <c r="RLS52" s="63"/>
      <c r="RLT52" s="63"/>
      <c r="RLU52" s="63"/>
      <c r="RLV52" s="63"/>
      <c r="RLW52" s="63"/>
      <c r="RLX52" s="63"/>
      <c r="RLY52" s="63"/>
      <c r="RLZ52" s="63"/>
      <c r="RMA52" s="63"/>
      <c r="RMB52" s="63"/>
      <c r="RMC52" s="63"/>
      <c r="RMD52" s="63"/>
      <c r="RME52" s="63"/>
      <c r="RMF52" s="63"/>
      <c r="RMG52" s="63"/>
      <c r="RMH52" s="63"/>
      <c r="RMI52" s="63"/>
      <c r="RMJ52" s="63"/>
      <c r="RMK52" s="63"/>
      <c r="RML52" s="63"/>
      <c r="RMM52" s="63"/>
      <c r="RMN52" s="63"/>
      <c r="RMO52" s="63"/>
      <c r="RMP52" s="63"/>
      <c r="RMQ52" s="63"/>
      <c r="RMR52" s="63"/>
      <c r="RMS52" s="63"/>
      <c r="RMT52" s="63"/>
      <c r="RMU52" s="63"/>
      <c r="RMV52" s="63"/>
      <c r="RMW52" s="63"/>
      <c r="RMX52" s="63"/>
      <c r="RMY52" s="63"/>
      <c r="RMZ52" s="63"/>
      <c r="RNA52" s="63"/>
      <c r="RNB52" s="63"/>
      <c r="RNC52" s="63"/>
      <c r="RND52" s="63"/>
      <c r="RNE52" s="63"/>
      <c r="RNF52" s="63"/>
      <c r="RNG52" s="63"/>
      <c r="RNH52" s="63"/>
      <c r="RNI52" s="63"/>
      <c r="RNJ52" s="63"/>
      <c r="RNK52" s="63"/>
      <c r="RNL52" s="63"/>
      <c r="RNM52" s="63"/>
      <c r="RNN52" s="63"/>
      <c r="RNO52" s="63"/>
      <c r="RNP52" s="63"/>
      <c r="RNQ52" s="63"/>
      <c r="RNR52" s="63"/>
      <c r="RNS52" s="63"/>
      <c r="RNT52" s="63"/>
      <c r="RNU52" s="63"/>
      <c r="RNV52" s="63"/>
      <c r="RNW52" s="63"/>
      <c r="RNX52" s="63"/>
      <c r="RNY52" s="63"/>
      <c r="RNZ52" s="63"/>
      <c r="ROA52" s="63"/>
      <c r="ROB52" s="63"/>
      <c r="ROC52" s="63"/>
      <c r="ROD52" s="63"/>
      <c r="ROE52" s="63"/>
      <c r="ROF52" s="63"/>
      <c r="ROG52" s="63"/>
      <c r="ROH52" s="63"/>
      <c r="ROI52" s="63"/>
      <c r="ROJ52" s="63"/>
      <c r="ROK52" s="63"/>
      <c r="ROL52" s="63"/>
      <c r="ROM52" s="63"/>
      <c r="RON52" s="63"/>
      <c r="ROO52" s="63"/>
      <c r="ROP52" s="63"/>
      <c r="ROQ52" s="63"/>
      <c r="ROR52" s="63"/>
      <c r="ROS52" s="63"/>
      <c r="ROT52" s="63"/>
      <c r="ROU52" s="63"/>
      <c r="ROV52" s="63"/>
      <c r="ROW52" s="63"/>
      <c r="ROX52" s="63"/>
      <c r="ROY52" s="63"/>
      <c r="ROZ52" s="63"/>
      <c r="RPA52" s="63"/>
      <c r="RPB52" s="63"/>
      <c r="RPC52" s="63"/>
      <c r="RPD52" s="63"/>
      <c r="RPE52" s="63"/>
      <c r="RPF52" s="63"/>
      <c r="RPG52" s="63"/>
      <c r="RPH52" s="63"/>
      <c r="RPI52" s="63"/>
      <c r="RPJ52" s="63"/>
      <c r="RPK52" s="63"/>
      <c r="RPL52" s="63"/>
      <c r="RPM52" s="63"/>
      <c r="RPN52" s="63"/>
      <c r="RPO52" s="63"/>
      <c r="RPP52" s="63"/>
      <c r="RPQ52" s="63"/>
      <c r="RPR52" s="63"/>
      <c r="RPS52" s="63"/>
      <c r="RPT52" s="63"/>
      <c r="RPU52" s="63"/>
      <c r="RPV52" s="63"/>
      <c r="RPW52" s="63"/>
      <c r="RPX52" s="63"/>
      <c r="RPY52" s="63"/>
      <c r="RPZ52" s="63"/>
      <c r="RQA52" s="63"/>
      <c r="RQB52" s="63"/>
      <c r="RQC52" s="63"/>
      <c r="RQD52" s="63"/>
      <c r="RQE52" s="63"/>
      <c r="RQF52" s="63"/>
      <c r="RQG52" s="63"/>
      <c r="RQH52" s="63"/>
      <c r="RQI52" s="63"/>
      <c r="RQJ52" s="63"/>
      <c r="RQK52" s="63"/>
      <c r="RQL52" s="63"/>
      <c r="RQM52" s="63"/>
      <c r="RQN52" s="63"/>
      <c r="RQO52" s="63"/>
      <c r="RQP52" s="63"/>
      <c r="RQQ52" s="63"/>
      <c r="RQR52" s="63"/>
      <c r="RQS52" s="63"/>
      <c r="RQT52" s="63"/>
      <c r="RQU52" s="63"/>
      <c r="RQV52" s="63"/>
      <c r="RQW52" s="63"/>
      <c r="RQX52" s="63"/>
      <c r="RQY52" s="63"/>
      <c r="RQZ52" s="63"/>
      <c r="RRA52" s="63"/>
      <c r="RRB52" s="63"/>
      <c r="RRC52" s="63"/>
      <c r="RRD52" s="63"/>
      <c r="RRE52" s="63"/>
      <c r="RRF52" s="63"/>
      <c r="RRG52" s="63"/>
      <c r="RRH52" s="63"/>
      <c r="RRI52" s="63"/>
      <c r="RRJ52" s="63"/>
      <c r="RRK52" s="63"/>
      <c r="RRL52" s="63"/>
      <c r="RRM52" s="63"/>
      <c r="RRN52" s="63"/>
      <c r="RRO52" s="63"/>
      <c r="RRP52" s="63"/>
      <c r="RRQ52" s="63"/>
      <c r="RRR52" s="63"/>
      <c r="RRS52" s="63"/>
      <c r="RRT52" s="63"/>
      <c r="RRU52" s="63"/>
      <c r="RRV52" s="63"/>
      <c r="RRW52" s="63"/>
      <c r="RRX52" s="63"/>
      <c r="RRY52" s="63"/>
      <c r="RRZ52" s="63"/>
      <c r="RSA52" s="63"/>
      <c r="RSB52" s="63"/>
      <c r="RSC52" s="63"/>
      <c r="RSD52" s="63"/>
      <c r="RSE52" s="63"/>
      <c r="RSF52" s="63"/>
      <c r="RSG52" s="63"/>
      <c r="RSH52" s="63"/>
      <c r="RSI52" s="63"/>
      <c r="RSJ52" s="63"/>
      <c r="RSK52" s="63"/>
      <c r="RSL52" s="63"/>
      <c r="RSM52" s="63"/>
      <c r="RSN52" s="63"/>
      <c r="RSO52" s="63"/>
      <c r="RSP52" s="63"/>
      <c r="RSQ52" s="63"/>
      <c r="RSR52" s="63"/>
      <c r="RSS52" s="63"/>
      <c r="RST52" s="63"/>
      <c r="RSU52" s="63"/>
      <c r="RSV52" s="63"/>
      <c r="RSW52" s="63"/>
      <c r="RSX52" s="63"/>
      <c r="RSY52" s="63"/>
      <c r="RSZ52" s="63"/>
      <c r="RTA52" s="63"/>
      <c r="RTB52" s="63"/>
      <c r="RTC52" s="63"/>
      <c r="RTD52" s="63"/>
      <c r="RTE52" s="63"/>
      <c r="RTF52" s="63"/>
      <c r="RTG52" s="63"/>
      <c r="RTH52" s="63"/>
      <c r="RTI52" s="63"/>
      <c r="RTJ52" s="63"/>
      <c r="RTK52" s="63"/>
      <c r="RTL52" s="63"/>
      <c r="RTM52" s="63"/>
      <c r="RTN52" s="63"/>
      <c r="RTO52" s="63"/>
      <c r="RTP52" s="63"/>
      <c r="RTQ52" s="63"/>
      <c r="RTR52" s="63"/>
      <c r="RTS52" s="63"/>
      <c r="RTT52" s="63"/>
      <c r="RTU52" s="63"/>
      <c r="RTV52" s="63"/>
      <c r="RTW52" s="63"/>
      <c r="RTX52" s="63"/>
      <c r="RTY52" s="63"/>
      <c r="RTZ52" s="63"/>
      <c r="RUA52" s="63"/>
      <c r="RUB52" s="63"/>
      <c r="RUC52" s="63"/>
      <c r="RUD52" s="63"/>
      <c r="RUE52" s="63"/>
      <c r="RUF52" s="63"/>
      <c r="RUG52" s="63"/>
      <c r="RUH52" s="63"/>
      <c r="RUI52" s="63"/>
      <c r="RUJ52" s="63"/>
      <c r="RUK52" s="63"/>
      <c r="RUL52" s="63"/>
      <c r="RUM52" s="63"/>
      <c r="RUN52" s="63"/>
      <c r="RUO52" s="63"/>
      <c r="RUP52" s="63"/>
      <c r="RUQ52" s="63"/>
      <c r="RUR52" s="63"/>
      <c r="RUS52" s="63"/>
      <c r="RUT52" s="63"/>
      <c r="RUU52" s="63"/>
      <c r="RUV52" s="63"/>
      <c r="RUW52" s="63"/>
      <c r="RUX52" s="63"/>
      <c r="RUY52" s="63"/>
      <c r="RUZ52" s="63"/>
      <c r="RVA52" s="63"/>
      <c r="RVB52" s="63"/>
      <c r="RVC52" s="63"/>
      <c r="RVD52" s="63"/>
      <c r="RVE52" s="63"/>
      <c r="RVF52" s="63"/>
      <c r="RVG52" s="63"/>
      <c r="RVH52" s="63"/>
      <c r="RVI52" s="63"/>
      <c r="RVJ52" s="63"/>
      <c r="RVK52" s="63"/>
      <c r="RVL52" s="63"/>
      <c r="RVM52" s="63"/>
      <c r="RVN52" s="63"/>
      <c r="RVO52" s="63"/>
      <c r="RVP52" s="63"/>
      <c r="RVQ52" s="63"/>
      <c r="RVR52" s="63"/>
      <c r="RVS52" s="63"/>
      <c r="RVT52" s="63"/>
      <c r="RVU52" s="63"/>
      <c r="RVV52" s="63"/>
      <c r="RVW52" s="63"/>
      <c r="RVX52" s="63"/>
      <c r="RVY52" s="63"/>
      <c r="RVZ52" s="63"/>
      <c r="RWA52" s="63"/>
      <c r="RWB52" s="63"/>
      <c r="RWC52" s="63"/>
      <c r="RWD52" s="63"/>
      <c r="RWE52" s="63"/>
      <c r="RWF52" s="63"/>
      <c r="RWG52" s="63"/>
      <c r="RWH52" s="63"/>
      <c r="RWI52" s="63"/>
      <c r="RWJ52" s="63"/>
      <c r="RWK52" s="63"/>
      <c r="RWL52" s="63"/>
      <c r="RWM52" s="63"/>
      <c r="RWN52" s="63"/>
      <c r="RWO52" s="63"/>
      <c r="RWP52" s="63"/>
      <c r="RWQ52" s="63"/>
      <c r="RWR52" s="63"/>
      <c r="RWS52" s="63"/>
      <c r="RWT52" s="63"/>
      <c r="RWU52" s="63"/>
      <c r="RWV52" s="63"/>
      <c r="RWW52" s="63"/>
      <c r="RWX52" s="63"/>
      <c r="RWY52" s="63"/>
      <c r="RWZ52" s="63"/>
      <c r="RXA52" s="63"/>
      <c r="RXB52" s="63"/>
      <c r="RXC52" s="63"/>
      <c r="RXD52" s="63"/>
      <c r="RXE52" s="63"/>
      <c r="RXF52" s="63"/>
      <c r="RXG52" s="63"/>
      <c r="RXH52" s="63"/>
      <c r="RXI52" s="63"/>
      <c r="RXJ52" s="63"/>
      <c r="RXK52" s="63"/>
      <c r="RXL52" s="63"/>
      <c r="RXM52" s="63"/>
      <c r="RXN52" s="63"/>
      <c r="RXO52" s="63"/>
      <c r="RXP52" s="63"/>
      <c r="RXQ52" s="63"/>
      <c r="RXR52" s="63"/>
      <c r="RXS52" s="63"/>
      <c r="RXT52" s="63"/>
      <c r="RXU52" s="63"/>
      <c r="RXV52" s="63"/>
      <c r="RXW52" s="63"/>
      <c r="RXX52" s="63"/>
      <c r="RXY52" s="63"/>
      <c r="RXZ52" s="63"/>
      <c r="RYA52" s="63"/>
      <c r="RYB52" s="63"/>
      <c r="RYC52" s="63"/>
      <c r="RYD52" s="63"/>
      <c r="RYE52" s="63"/>
      <c r="RYF52" s="63"/>
      <c r="RYG52" s="63"/>
      <c r="RYH52" s="63"/>
      <c r="RYI52" s="63"/>
      <c r="RYJ52" s="63"/>
      <c r="RYK52" s="63"/>
      <c r="RYL52" s="63"/>
      <c r="RYM52" s="63"/>
      <c r="RYN52" s="63"/>
      <c r="RYO52" s="63"/>
      <c r="RYP52" s="63"/>
      <c r="RYQ52" s="63"/>
      <c r="RYR52" s="63"/>
      <c r="RYS52" s="63"/>
      <c r="RYT52" s="63"/>
      <c r="RYU52" s="63"/>
      <c r="RYV52" s="63"/>
      <c r="RYW52" s="63"/>
      <c r="RYX52" s="63"/>
      <c r="RYY52" s="63"/>
      <c r="RYZ52" s="63"/>
      <c r="RZA52" s="63"/>
      <c r="RZB52" s="63"/>
      <c r="RZC52" s="63"/>
      <c r="RZD52" s="63"/>
      <c r="RZE52" s="63"/>
      <c r="RZF52" s="63"/>
      <c r="RZG52" s="63"/>
      <c r="RZH52" s="63"/>
      <c r="RZI52" s="63"/>
      <c r="RZJ52" s="63"/>
      <c r="RZK52" s="63"/>
      <c r="RZL52" s="63"/>
      <c r="RZM52" s="63"/>
      <c r="RZN52" s="63"/>
      <c r="RZO52" s="63"/>
      <c r="RZP52" s="63"/>
      <c r="RZQ52" s="63"/>
      <c r="RZR52" s="63"/>
      <c r="RZS52" s="63"/>
      <c r="RZT52" s="63"/>
      <c r="RZU52" s="63"/>
      <c r="RZV52" s="63"/>
      <c r="RZW52" s="63"/>
      <c r="RZX52" s="63"/>
      <c r="RZY52" s="63"/>
      <c r="RZZ52" s="63"/>
      <c r="SAA52" s="63"/>
      <c r="SAB52" s="63"/>
      <c r="SAC52" s="63"/>
      <c r="SAD52" s="63"/>
      <c r="SAE52" s="63"/>
      <c r="SAF52" s="63"/>
      <c r="SAG52" s="63"/>
      <c r="SAH52" s="63"/>
      <c r="SAI52" s="63"/>
      <c r="SAJ52" s="63"/>
      <c r="SAK52" s="63"/>
      <c r="SAL52" s="63"/>
      <c r="SAM52" s="63"/>
      <c r="SAN52" s="63"/>
      <c r="SAO52" s="63"/>
      <c r="SAP52" s="63"/>
      <c r="SAQ52" s="63"/>
      <c r="SAR52" s="63"/>
      <c r="SAS52" s="63"/>
      <c r="SAT52" s="63"/>
      <c r="SAU52" s="63"/>
      <c r="SAV52" s="63"/>
      <c r="SAW52" s="63"/>
      <c r="SAX52" s="63"/>
      <c r="SAY52" s="63"/>
      <c r="SAZ52" s="63"/>
      <c r="SBA52" s="63"/>
      <c r="SBB52" s="63"/>
      <c r="SBC52" s="63"/>
      <c r="SBD52" s="63"/>
      <c r="SBE52" s="63"/>
      <c r="SBF52" s="63"/>
      <c r="SBG52" s="63"/>
      <c r="SBH52" s="63"/>
      <c r="SBI52" s="63"/>
      <c r="SBJ52" s="63"/>
      <c r="SBK52" s="63"/>
      <c r="SBL52" s="63"/>
      <c r="SBM52" s="63"/>
      <c r="SBN52" s="63"/>
      <c r="SBO52" s="63"/>
      <c r="SBP52" s="63"/>
      <c r="SBQ52" s="63"/>
      <c r="SBR52" s="63"/>
      <c r="SBS52" s="63"/>
      <c r="SBT52" s="63"/>
      <c r="SBU52" s="63"/>
      <c r="SBV52" s="63"/>
      <c r="SBW52" s="63"/>
      <c r="SBX52" s="63"/>
      <c r="SBY52" s="63"/>
      <c r="SBZ52" s="63"/>
      <c r="SCA52" s="63"/>
      <c r="SCB52" s="63"/>
      <c r="SCC52" s="63"/>
      <c r="SCD52" s="63"/>
      <c r="SCE52" s="63"/>
      <c r="SCF52" s="63"/>
      <c r="SCG52" s="63"/>
      <c r="SCH52" s="63"/>
      <c r="SCI52" s="63"/>
      <c r="SCJ52" s="63"/>
      <c r="SCK52" s="63"/>
      <c r="SCL52" s="63"/>
      <c r="SCM52" s="63"/>
      <c r="SCN52" s="63"/>
      <c r="SCO52" s="63"/>
      <c r="SCP52" s="63"/>
      <c r="SCQ52" s="63"/>
      <c r="SCR52" s="63"/>
      <c r="SCS52" s="63"/>
      <c r="SCT52" s="63"/>
      <c r="SCU52" s="63"/>
      <c r="SCV52" s="63"/>
      <c r="SCW52" s="63"/>
      <c r="SCX52" s="63"/>
      <c r="SCY52" s="63"/>
      <c r="SCZ52" s="63"/>
      <c r="SDA52" s="63"/>
      <c r="SDB52" s="63"/>
      <c r="SDC52" s="63"/>
      <c r="SDD52" s="63"/>
      <c r="SDE52" s="63"/>
      <c r="SDF52" s="63"/>
      <c r="SDG52" s="63"/>
      <c r="SDH52" s="63"/>
      <c r="SDI52" s="63"/>
      <c r="SDJ52" s="63"/>
      <c r="SDK52" s="63"/>
      <c r="SDL52" s="63"/>
      <c r="SDM52" s="63"/>
      <c r="SDN52" s="63"/>
      <c r="SDO52" s="63"/>
      <c r="SDP52" s="63"/>
      <c r="SDQ52" s="63"/>
      <c r="SDR52" s="63"/>
      <c r="SDS52" s="63"/>
      <c r="SDT52" s="63"/>
      <c r="SDU52" s="63"/>
      <c r="SDV52" s="63"/>
      <c r="SDW52" s="63"/>
      <c r="SDX52" s="63"/>
      <c r="SDY52" s="63"/>
      <c r="SDZ52" s="63"/>
      <c r="SEA52" s="63"/>
      <c r="SEB52" s="63"/>
      <c r="SEC52" s="63"/>
      <c r="SED52" s="63"/>
      <c r="SEE52" s="63"/>
      <c r="SEF52" s="63"/>
      <c r="SEG52" s="63"/>
      <c r="SEH52" s="63"/>
      <c r="SEI52" s="63"/>
      <c r="SEJ52" s="63"/>
      <c r="SEK52" s="63"/>
      <c r="SEL52" s="63"/>
      <c r="SEM52" s="63"/>
      <c r="SEN52" s="63"/>
      <c r="SEO52" s="63"/>
      <c r="SEP52" s="63"/>
      <c r="SEQ52" s="63"/>
      <c r="SER52" s="63"/>
      <c r="SES52" s="63"/>
      <c r="SET52" s="63"/>
      <c r="SEU52" s="63"/>
      <c r="SEV52" s="63"/>
      <c r="SEW52" s="63"/>
      <c r="SEX52" s="63"/>
      <c r="SEY52" s="63"/>
      <c r="SEZ52" s="63"/>
      <c r="SFA52" s="63"/>
      <c r="SFB52" s="63"/>
      <c r="SFC52" s="63"/>
      <c r="SFD52" s="63"/>
      <c r="SFE52" s="63"/>
      <c r="SFF52" s="63"/>
      <c r="SFG52" s="63"/>
      <c r="SFH52" s="63"/>
      <c r="SFI52" s="63"/>
      <c r="SFJ52" s="63"/>
      <c r="SFK52" s="63"/>
      <c r="SFL52" s="63"/>
      <c r="SFM52" s="63"/>
      <c r="SFN52" s="63"/>
      <c r="SFO52" s="63"/>
      <c r="SFP52" s="63"/>
      <c r="SFQ52" s="63"/>
      <c r="SFR52" s="63"/>
      <c r="SFS52" s="63"/>
      <c r="SFT52" s="63"/>
      <c r="SFU52" s="63"/>
      <c r="SFV52" s="63"/>
      <c r="SFW52" s="63"/>
      <c r="SFX52" s="63"/>
      <c r="SFY52" s="63"/>
      <c r="SFZ52" s="63"/>
      <c r="SGA52" s="63"/>
      <c r="SGB52" s="63"/>
      <c r="SGC52" s="63"/>
      <c r="SGD52" s="63"/>
      <c r="SGE52" s="63"/>
      <c r="SGF52" s="63"/>
      <c r="SGG52" s="63"/>
      <c r="SGH52" s="63"/>
      <c r="SGI52" s="63"/>
      <c r="SGJ52" s="63"/>
      <c r="SGK52" s="63"/>
      <c r="SGL52" s="63"/>
      <c r="SGM52" s="63"/>
      <c r="SGN52" s="63"/>
      <c r="SGO52" s="63"/>
      <c r="SGP52" s="63"/>
      <c r="SGQ52" s="63"/>
      <c r="SGR52" s="63"/>
      <c r="SGS52" s="63"/>
      <c r="SGT52" s="63"/>
      <c r="SGU52" s="63"/>
      <c r="SGV52" s="63"/>
      <c r="SGW52" s="63"/>
      <c r="SGX52" s="63"/>
      <c r="SGY52" s="63"/>
      <c r="SGZ52" s="63"/>
      <c r="SHA52" s="63"/>
      <c r="SHB52" s="63"/>
      <c r="SHC52" s="63"/>
      <c r="SHD52" s="63"/>
      <c r="SHE52" s="63"/>
      <c r="SHF52" s="63"/>
      <c r="SHG52" s="63"/>
      <c r="SHH52" s="63"/>
      <c r="SHI52" s="63"/>
      <c r="SHJ52" s="63"/>
      <c r="SHK52" s="63"/>
      <c r="SHL52" s="63"/>
      <c r="SHM52" s="63"/>
      <c r="SHN52" s="63"/>
      <c r="SHO52" s="63"/>
      <c r="SHP52" s="63"/>
      <c r="SHQ52" s="63"/>
      <c r="SHR52" s="63"/>
      <c r="SHS52" s="63"/>
      <c r="SHT52" s="63"/>
      <c r="SHU52" s="63"/>
      <c r="SHV52" s="63"/>
      <c r="SHW52" s="63"/>
      <c r="SHX52" s="63"/>
      <c r="SHY52" s="63"/>
      <c r="SHZ52" s="63"/>
      <c r="SIA52" s="63"/>
      <c r="SIB52" s="63"/>
      <c r="SIC52" s="63"/>
      <c r="SID52" s="63"/>
      <c r="SIE52" s="63"/>
      <c r="SIF52" s="63"/>
      <c r="SIG52" s="63"/>
      <c r="SIH52" s="63"/>
      <c r="SII52" s="63"/>
      <c r="SIJ52" s="63"/>
      <c r="SIK52" s="63"/>
      <c r="SIL52" s="63"/>
      <c r="SIM52" s="63"/>
      <c r="SIN52" s="63"/>
      <c r="SIO52" s="63"/>
      <c r="SIP52" s="63"/>
      <c r="SIQ52" s="63"/>
      <c r="SIR52" s="63"/>
      <c r="SIS52" s="63"/>
      <c r="SIT52" s="63"/>
      <c r="SIU52" s="63"/>
      <c r="SIV52" s="63"/>
      <c r="SIW52" s="63"/>
      <c r="SIX52" s="63"/>
      <c r="SIY52" s="63"/>
      <c r="SIZ52" s="63"/>
      <c r="SJA52" s="63"/>
      <c r="SJB52" s="63"/>
      <c r="SJC52" s="63"/>
      <c r="SJD52" s="63"/>
      <c r="SJE52" s="63"/>
      <c r="SJF52" s="63"/>
      <c r="SJG52" s="63"/>
      <c r="SJH52" s="63"/>
      <c r="SJI52" s="63"/>
      <c r="SJJ52" s="63"/>
      <c r="SJK52" s="63"/>
      <c r="SJL52" s="63"/>
      <c r="SJM52" s="63"/>
      <c r="SJN52" s="63"/>
      <c r="SJO52" s="63"/>
      <c r="SJP52" s="63"/>
      <c r="SJQ52" s="63"/>
      <c r="SJR52" s="63"/>
      <c r="SJS52" s="63"/>
      <c r="SJT52" s="63"/>
      <c r="SJU52" s="63"/>
      <c r="SJV52" s="63"/>
      <c r="SJW52" s="63"/>
      <c r="SJX52" s="63"/>
      <c r="SJY52" s="63"/>
      <c r="SJZ52" s="63"/>
      <c r="SKA52" s="63"/>
      <c r="SKB52" s="63"/>
      <c r="SKC52" s="63"/>
      <c r="SKD52" s="63"/>
      <c r="SKE52" s="63"/>
      <c r="SKF52" s="63"/>
      <c r="SKG52" s="63"/>
      <c r="SKH52" s="63"/>
      <c r="SKI52" s="63"/>
      <c r="SKJ52" s="63"/>
      <c r="SKK52" s="63"/>
      <c r="SKL52" s="63"/>
      <c r="SKM52" s="63"/>
      <c r="SKN52" s="63"/>
      <c r="SKO52" s="63"/>
      <c r="SKP52" s="63"/>
      <c r="SKQ52" s="63"/>
      <c r="SKR52" s="63"/>
      <c r="SKS52" s="63"/>
      <c r="SKT52" s="63"/>
      <c r="SKU52" s="63"/>
      <c r="SKV52" s="63"/>
      <c r="SKW52" s="63"/>
      <c r="SKX52" s="63"/>
      <c r="SKY52" s="63"/>
      <c r="SKZ52" s="63"/>
      <c r="SLA52" s="63"/>
      <c r="SLB52" s="63"/>
      <c r="SLC52" s="63"/>
      <c r="SLD52" s="63"/>
      <c r="SLE52" s="63"/>
      <c r="SLF52" s="63"/>
      <c r="SLG52" s="63"/>
      <c r="SLH52" s="63"/>
      <c r="SLI52" s="63"/>
      <c r="SLJ52" s="63"/>
      <c r="SLK52" s="63"/>
      <c r="SLL52" s="63"/>
      <c r="SLM52" s="63"/>
      <c r="SLN52" s="63"/>
      <c r="SLO52" s="63"/>
      <c r="SLP52" s="63"/>
      <c r="SLQ52" s="63"/>
      <c r="SLR52" s="63"/>
      <c r="SLS52" s="63"/>
      <c r="SLT52" s="63"/>
      <c r="SLU52" s="63"/>
      <c r="SLV52" s="63"/>
      <c r="SLW52" s="63"/>
      <c r="SLX52" s="63"/>
      <c r="SLY52" s="63"/>
      <c r="SLZ52" s="63"/>
      <c r="SMA52" s="63"/>
      <c r="SMB52" s="63"/>
      <c r="SMC52" s="63"/>
      <c r="SMD52" s="63"/>
      <c r="SME52" s="63"/>
      <c r="SMF52" s="63"/>
      <c r="SMG52" s="63"/>
      <c r="SMH52" s="63"/>
      <c r="SMI52" s="63"/>
      <c r="SMJ52" s="63"/>
      <c r="SMK52" s="63"/>
      <c r="SML52" s="63"/>
      <c r="SMM52" s="63"/>
      <c r="SMN52" s="63"/>
      <c r="SMO52" s="63"/>
      <c r="SMP52" s="63"/>
      <c r="SMQ52" s="63"/>
      <c r="SMR52" s="63"/>
      <c r="SMS52" s="63"/>
      <c r="SMT52" s="63"/>
      <c r="SMU52" s="63"/>
      <c r="SMV52" s="63"/>
      <c r="SMW52" s="63"/>
      <c r="SMX52" s="63"/>
      <c r="SMY52" s="63"/>
      <c r="SMZ52" s="63"/>
      <c r="SNA52" s="63"/>
      <c r="SNB52" s="63"/>
      <c r="SNC52" s="63"/>
      <c r="SND52" s="63"/>
      <c r="SNE52" s="63"/>
      <c r="SNF52" s="63"/>
      <c r="SNG52" s="63"/>
      <c r="SNH52" s="63"/>
      <c r="SNI52" s="63"/>
      <c r="SNJ52" s="63"/>
      <c r="SNK52" s="63"/>
      <c r="SNL52" s="63"/>
      <c r="SNM52" s="63"/>
      <c r="SNN52" s="63"/>
      <c r="SNO52" s="63"/>
      <c r="SNP52" s="63"/>
      <c r="SNQ52" s="63"/>
      <c r="SNR52" s="63"/>
      <c r="SNS52" s="63"/>
      <c r="SNT52" s="63"/>
      <c r="SNU52" s="63"/>
      <c r="SNV52" s="63"/>
      <c r="SNW52" s="63"/>
      <c r="SNX52" s="63"/>
      <c r="SNY52" s="63"/>
      <c r="SNZ52" s="63"/>
      <c r="SOA52" s="63"/>
      <c r="SOB52" s="63"/>
      <c r="SOC52" s="63"/>
      <c r="SOD52" s="63"/>
      <c r="SOE52" s="63"/>
      <c r="SOF52" s="63"/>
      <c r="SOG52" s="63"/>
      <c r="SOH52" s="63"/>
      <c r="SOI52" s="63"/>
      <c r="SOJ52" s="63"/>
      <c r="SOK52" s="63"/>
      <c r="SOL52" s="63"/>
      <c r="SOM52" s="63"/>
      <c r="SON52" s="63"/>
      <c r="SOO52" s="63"/>
      <c r="SOP52" s="63"/>
      <c r="SOQ52" s="63"/>
      <c r="SOR52" s="63"/>
      <c r="SOS52" s="63"/>
      <c r="SOT52" s="63"/>
      <c r="SOU52" s="63"/>
      <c r="SOV52" s="63"/>
      <c r="SOW52" s="63"/>
      <c r="SOX52" s="63"/>
      <c r="SOY52" s="63"/>
      <c r="SOZ52" s="63"/>
      <c r="SPA52" s="63"/>
      <c r="SPB52" s="63"/>
      <c r="SPC52" s="63"/>
      <c r="SPD52" s="63"/>
      <c r="SPE52" s="63"/>
      <c r="SPF52" s="63"/>
      <c r="SPG52" s="63"/>
      <c r="SPH52" s="63"/>
      <c r="SPI52" s="63"/>
      <c r="SPJ52" s="63"/>
      <c r="SPK52" s="63"/>
      <c r="SPL52" s="63"/>
      <c r="SPM52" s="63"/>
      <c r="SPN52" s="63"/>
      <c r="SPO52" s="63"/>
      <c r="SPP52" s="63"/>
      <c r="SPQ52" s="63"/>
      <c r="SPR52" s="63"/>
      <c r="SPS52" s="63"/>
      <c r="SPT52" s="63"/>
      <c r="SPU52" s="63"/>
      <c r="SPV52" s="63"/>
      <c r="SPW52" s="63"/>
      <c r="SPX52" s="63"/>
      <c r="SPY52" s="63"/>
      <c r="SPZ52" s="63"/>
      <c r="SQA52" s="63"/>
      <c r="SQB52" s="63"/>
      <c r="SQC52" s="63"/>
      <c r="SQD52" s="63"/>
      <c r="SQE52" s="63"/>
      <c r="SQF52" s="63"/>
      <c r="SQG52" s="63"/>
      <c r="SQH52" s="63"/>
      <c r="SQI52" s="63"/>
      <c r="SQJ52" s="63"/>
      <c r="SQK52" s="63"/>
      <c r="SQL52" s="63"/>
      <c r="SQM52" s="63"/>
      <c r="SQN52" s="63"/>
      <c r="SQO52" s="63"/>
      <c r="SQP52" s="63"/>
      <c r="SQQ52" s="63"/>
      <c r="SQR52" s="63"/>
      <c r="SQS52" s="63"/>
      <c r="SQT52" s="63"/>
      <c r="SQU52" s="63"/>
      <c r="SQV52" s="63"/>
      <c r="SQW52" s="63"/>
      <c r="SQX52" s="63"/>
      <c r="SQY52" s="63"/>
      <c r="SQZ52" s="63"/>
      <c r="SRA52" s="63"/>
      <c r="SRB52" s="63"/>
      <c r="SRC52" s="63"/>
      <c r="SRD52" s="63"/>
      <c r="SRE52" s="63"/>
      <c r="SRF52" s="63"/>
      <c r="SRG52" s="63"/>
      <c r="SRH52" s="63"/>
      <c r="SRI52" s="63"/>
      <c r="SRJ52" s="63"/>
      <c r="SRK52" s="63"/>
      <c r="SRL52" s="63"/>
      <c r="SRM52" s="63"/>
      <c r="SRN52" s="63"/>
      <c r="SRO52" s="63"/>
      <c r="SRP52" s="63"/>
      <c r="SRQ52" s="63"/>
      <c r="SRR52" s="63"/>
      <c r="SRS52" s="63"/>
      <c r="SRT52" s="63"/>
      <c r="SRU52" s="63"/>
      <c r="SRV52" s="63"/>
      <c r="SRW52" s="63"/>
      <c r="SRX52" s="63"/>
      <c r="SRY52" s="63"/>
      <c r="SRZ52" s="63"/>
      <c r="SSA52" s="63"/>
      <c r="SSB52" s="63"/>
      <c r="SSC52" s="63"/>
      <c r="SSD52" s="63"/>
      <c r="SSE52" s="63"/>
      <c r="SSF52" s="63"/>
      <c r="SSG52" s="63"/>
      <c r="SSH52" s="63"/>
      <c r="SSI52" s="63"/>
      <c r="SSJ52" s="63"/>
      <c r="SSK52" s="63"/>
      <c r="SSL52" s="63"/>
      <c r="SSM52" s="63"/>
      <c r="SSN52" s="63"/>
      <c r="SSO52" s="63"/>
      <c r="SSP52" s="63"/>
      <c r="SSQ52" s="63"/>
      <c r="SSR52" s="63"/>
      <c r="SSS52" s="63"/>
      <c r="SST52" s="63"/>
      <c r="SSU52" s="63"/>
      <c r="SSV52" s="63"/>
      <c r="SSW52" s="63"/>
      <c r="SSX52" s="63"/>
      <c r="SSY52" s="63"/>
      <c r="SSZ52" s="63"/>
      <c r="STA52" s="63"/>
      <c r="STB52" s="63"/>
      <c r="STC52" s="63"/>
      <c r="STD52" s="63"/>
      <c r="STE52" s="63"/>
      <c r="STF52" s="63"/>
      <c r="STG52" s="63"/>
      <c r="STH52" s="63"/>
      <c r="STI52" s="63"/>
      <c r="STJ52" s="63"/>
      <c r="STK52" s="63"/>
      <c r="STL52" s="63"/>
      <c r="STM52" s="63"/>
      <c r="STN52" s="63"/>
      <c r="STO52" s="63"/>
      <c r="STP52" s="63"/>
      <c r="STQ52" s="63"/>
      <c r="STR52" s="63"/>
      <c r="STS52" s="63"/>
      <c r="STT52" s="63"/>
      <c r="STU52" s="63"/>
      <c r="STV52" s="63"/>
      <c r="STW52" s="63"/>
      <c r="STX52" s="63"/>
      <c r="STY52" s="63"/>
      <c r="STZ52" s="63"/>
      <c r="SUA52" s="63"/>
      <c r="SUB52" s="63"/>
      <c r="SUC52" s="63"/>
      <c r="SUD52" s="63"/>
      <c r="SUE52" s="63"/>
      <c r="SUF52" s="63"/>
      <c r="SUG52" s="63"/>
      <c r="SUH52" s="63"/>
      <c r="SUI52" s="63"/>
      <c r="SUJ52" s="63"/>
      <c r="SUK52" s="63"/>
      <c r="SUL52" s="63"/>
      <c r="SUM52" s="63"/>
      <c r="SUN52" s="63"/>
      <c r="SUO52" s="63"/>
      <c r="SUP52" s="63"/>
      <c r="SUQ52" s="63"/>
      <c r="SUR52" s="63"/>
      <c r="SUS52" s="63"/>
      <c r="SUT52" s="63"/>
      <c r="SUU52" s="63"/>
      <c r="SUV52" s="63"/>
      <c r="SUW52" s="63"/>
      <c r="SUX52" s="63"/>
      <c r="SUY52" s="63"/>
      <c r="SUZ52" s="63"/>
      <c r="SVA52" s="63"/>
      <c r="SVB52" s="63"/>
      <c r="SVC52" s="63"/>
      <c r="SVD52" s="63"/>
      <c r="SVE52" s="63"/>
      <c r="SVF52" s="63"/>
      <c r="SVG52" s="63"/>
      <c r="SVH52" s="63"/>
      <c r="SVI52" s="63"/>
      <c r="SVJ52" s="63"/>
      <c r="SVK52" s="63"/>
      <c r="SVL52" s="63"/>
      <c r="SVM52" s="63"/>
      <c r="SVN52" s="63"/>
      <c r="SVO52" s="63"/>
      <c r="SVP52" s="63"/>
      <c r="SVQ52" s="63"/>
      <c r="SVR52" s="63"/>
      <c r="SVS52" s="63"/>
      <c r="SVT52" s="63"/>
      <c r="SVU52" s="63"/>
      <c r="SVV52" s="63"/>
      <c r="SVW52" s="63"/>
      <c r="SVX52" s="63"/>
      <c r="SVY52" s="63"/>
      <c r="SVZ52" s="63"/>
      <c r="SWA52" s="63"/>
      <c r="SWB52" s="63"/>
      <c r="SWC52" s="63"/>
      <c r="SWD52" s="63"/>
      <c r="SWE52" s="63"/>
      <c r="SWF52" s="63"/>
      <c r="SWG52" s="63"/>
      <c r="SWH52" s="63"/>
      <c r="SWI52" s="63"/>
      <c r="SWJ52" s="63"/>
      <c r="SWK52" s="63"/>
      <c r="SWL52" s="63"/>
      <c r="SWM52" s="63"/>
      <c r="SWN52" s="63"/>
      <c r="SWO52" s="63"/>
      <c r="SWP52" s="63"/>
      <c r="SWQ52" s="63"/>
      <c r="SWR52" s="63"/>
      <c r="SWS52" s="63"/>
      <c r="SWT52" s="63"/>
      <c r="SWU52" s="63"/>
      <c r="SWV52" s="63"/>
      <c r="SWW52" s="63"/>
      <c r="SWX52" s="63"/>
      <c r="SWY52" s="63"/>
      <c r="SWZ52" s="63"/>
      <c r="SXA52" s="63"/>
      <c r="SXB52" s="63"/>
      <c r="SXC52" s="63"/>
      <c r="SXD52" s="63"/>
      <c r="SXE52" s="63"/>
      <c r="SXF52" s="63"/>
      <c r="SXG52" s="63"/>
      <c r="SXH52" s="63"/>
      <c r="SXI52" s="63"/>
      <c r="SXJ52" s="63"/>
      <c r="SXK52" s="63"/>
      <c r="SXL52" s="63"/>
      <c r="SXM52" s="63"/>
      <c r="SXN52" s="63"/>
      <c r="SXO52" s="63"/>
      <c r="SXP52" s="63"/>
      <c r="SXQ52" s="63"/>
      <c r="SXR52" s="63"/>
      <c r="SXS52" s="63"/>
      <c r="SXT52" s="63"/>
      <c r="SXU52" s="63"/>
      <c r="SXV52" s="63"/>
      <c r="SXW52" s="63"/>
      <c r="SXX52" s="63"/>
      <c r="SXY52" s="63"/>
      <c r="SXZ52" s="63"/>
      <c r="SYA52" s="63"/>
      <c r="SYB52" s="63"/>
      <c r="SYC52" s="63"/>
      <c r="SYD52" s="63"/>
      <c r="SYE52" s="63"/>
      <c r="SYF52" s="63"/>
      <c r="SYG52" s="63"/>
      <c r="SYH52" s="63"/>
      <c r="SYI52" s="63"/>
      <c r="SYJ52" s="63"/>
      <c r="SYK52" s="63"/>
      <c r="SYL52" s="63"/>
      <c r="SYM52" s="63"/>
      <c r="SYN52" s="63"/>
      <c r="SYO52" s="63"/>
      <c r="SYP52" s="63"/>
      <c r="SYQ52" s="63"/>
      <c r="SYR52" s="63"/>
      <c r="SYS52" s="63"/>
      <c r="SYT52" s="63"/>
      <c r="SYU52" s="63"/>
      <c r="SYV52" s="63"/>
      <c r="SYW52" s="63"/>
      <c r="SYX52" s="63"/>
      <c r="SYY52" s="63"/>
      <c r="SYZ52" s="63"/>
      <c r="SZA52" s="63"/>
      <c r="SZB52" s="63"/>
      <c r="SZC52" s="63"/>
      <c r="SZD52" s="63"/>
      <c r="SZE52" s="63"/>
      <c r="SZF52" s="63"/>
      <c r="SZG52" s="63"/>
      <c r="SZH52" s="63"/>
      <c r="SZI52" s="63"/>
      <c r="SZJ52" s="63"/>
      <c r="SZK52" s="63"/>
      <c r="SZL52" s="63"/>
      <c r="SZM52" s="63"/>
      <c r="SZN52" s="63"/>
      <c r="SZO52" s="63"/>
      <c r="SZP52" s="63"/>
      <c r="SZQ52" s="63"/>
      <c r="SZR52" s="63"/>
      <c r="SZS52" s="63"/>
      <c r="SZT52" s="63"/>
      <c r="SZU52" s="63"/>
      <c r="SZV52" s="63"/>
      <c r="SZW52" s="63"/>
      <c r="SZX52" s="63"/>
      <c r="SZY52" s="63"/>
      <c r="SZZ52" s="63"/>
      <c r="TAA52" s="63"/>
      <c r="TAB52" s="63"/>
      <c r="TAC52" s="63"/>
      <c r="TAD52" s="63"/>
      <c r="TAE52" s="63"/>
      <c r="TAF52" s="63"/>
      <c r="TAG52" s="63"/>
      <c r="TAH52" s="63"/>
      <c r="TAI52" s="63"/>
      <c r="TAJ52" s="63"/>
      <c r="TAK52" s="63"/>
      <c r="TAL52" s="63"/>
      <c r="TAM52" s="63"/>
      <c r="TAN52" s="63"/>
      <c r="TAO52" s="63"/>
      <c r="TAP52" s="63"/>
      <c r="TAQ52" s="63"/>
      <c r="TAR52" s="63"/>
      <c r="TAS52" s="63"/>
      <c r="TAT52" s="63"/>
      <c r="TAU52" s="63"/>
      <c r="TAV52" s="63"/>
      <c r="TAW52" s="63"/>
      <c r="TAX52" s="63"/>
      <c r="TAY52" s="63"/>
      <c r="TAZ52" s="63"/>
      <c r="TBA52" s="63"/>
      <c r="TBB52" s="63"/>
      <c r="TBC52" s="63"/>
      <c r="TBD52" s="63"/>
      <c r="TBE52" s="63"/>
      <c r="TBF52" s="63"/>
      <c r="TBG52" s="63"/>
      <c r="TBH52" s="63"/>
      <c r="TBI52" s="63"/>
      <c r="TBJ52" s="63"/>
      <c r="TBK52" s="63"/>
      <c r="TBL52" s="63"/>
      <c r="TBM52" s="63"/>
      <c r="TBN52" s="63"/>
      <c r="TBO52" s="63"/>
      <c r="TBP52" s="63"/>
      <c r="TBQ52" s="63"/>
      <c r="TBR52" s="63"/>
      <c r="TBS52" s="63"/>
      <c r="TBT52" s="63"/>
      <c r="TBU52" s="63"/>
      <c r="TBV52" s="63"/>
      <c r="TBW52" s="63"/>
      <c r="TBX52" s="63"/>
      <c r="TBY52" s="63"/>
      <c r="TBZ52" s="63"/>
      <c r="TCA52" s="63"/>
      <c r="TCB52" s="63"/>
      <c r="TCC52" s="63"/>
      <c r="TCD52" s="63"/>
      <c r="TCE52" s="63"/>
      <c r="TCF52" s="63"/>
      <c r="TCG52" s="63"/>
      <c r="TCH52" s="63"/>
      <c r="TCI52" s="63"/>
      <c r="TCJ52" s="63"/>
      <c r="TCK52" s="63"/>
      <c r="TCL52" s="63"/>
      <c r="TCM52" s="63"/>
      <c r="TCN52" s="63"/>
      <c r="TCO52" s="63"/>
      <c r="TCP52" s="63"/>
      <c r="TCQ52" s="63"/>
      <c r="TCR52" s="63"/>
      <c r="TCS52" s="63"/>
      <c r="TCT52" s="63"/>
      <c r="TCU52" s="63"/>
      <c r="TCV52" s="63"/>
      <c r="TCW52" s="63"/>
      <c r="TCX52" s="63"/>
      <c r="TCY52" s="63"/>
      <c r="TCZ52" s="63"/>
      <c r="TDA52" s="63"/>
      <c r="TDB52" s="63"/>
      <c r="TDC52" s="63"/>
      <c r="TDD52" s="63"/>
      <c r="TDE52" s="63"/>
      <c r="TDF52" s="63"/>
      <c r="TDG52" s="63"/>
      <c r="TDH52" s="63"/>
      <c r="TDI52" s="63"/>
      <c r="TDJ52" s="63"/>
      <c r="TDK52" s="63"/>
      <c r="TDL52" s="63"/>
      <c r="TDM52" s="63"/>
      <c r="TDN52" s="63"/>
      <c r="TDO52" s="63"/>
      <c r="TDP52" s="63"/>
      <c r="TDQ52" s="63"/>
      <c r="TDR52" s="63"/>
      <c r="TDS52" s="63"/>
      <c r="TDT52" s="63"/>
      <c r="TDU52" s="63"/>
      <c r="TDV52" s="63"/>
      <c r="TDW52" s="63"/>
      <c r="TDX52" s="63"/>
      <c r="TDY52" s="63"/>
      <c r="TDZ52" s="63"/>
      <c r="TEA52" s="63"/>
      <c r="TEB52" s="63"/>
      <c r="TEC52" s="63"/>
      <c r="TED52" s="63"/>
      <c r="TEE52" s="63"/>
      <c r="TEF52" s="63"/>
      <c r="TEG52" s="63"/>
      <c r="TEH52" s="63"/>
      <c r="TEI52" s="63"/>
      <c r="TEJ52" s="63"/>
      <c r="TEK52" s="63"/>
      <c r="TEL52" s="63"/>
      <c r="TEM52" s="63"/>
      <c r="TEN52" s="63"/>
      <c r="TEO52" s="63"/>
      <c r="TEP52" s="63"/>
      <c r="TEQ52" s="63"/>
      <c r="TER52" s="63"/>
      <c r="TES52" s="63"/>
      <c r="TET52" s="63"/>
      <c r="TEU52" s="63"/>
      <c r="TEV52" s="63"/>
      <c r="TEW52" s="63"/>
      <c r="TEX52" s="63"/>
      <c r="TEY52" s="63"/>
      <c r="TEZ52" s="63"/>
      <c r="TFA52" s="63"/>
      <c r="TFB52" s="63"/>
      <c r="TFC52" s="63"/>
      <c r="TFD52" s="63"/>
      <c r="TFE52" s="63"/>
      <c r="TFF52" s="63"/>
      <c r="TFG52" s="63"/>
      <c r="TFH52" s="63"/>
      <c r="TFI52" s="63"/>
      <c r="TFJ52" s="63"/>
      <c r="TFK52" s="63"/>
      <c r="TFL52" s="63"/>
      <c r="TFM52" s="63"/>
      <c r="TFN52" s="63"/>
      <c r="TFO52" s="63"/>
      <c r="TFP52" s="63"/>
      <c r="TFQ52" s="63"/>
      <c r="TFR52" s="63"/>
      <c r="TFS52" s="63"/>
      <c r="TFT52" s="63"/>
      <c r="TFU52" s="63"/>
      <c r="TFV52" s="63"/>
      <c r="TFW52" s="63"/>
      <c r="TFX52" s="63"/>
      <c r="TFY52" s="63"/>
      <c r="TFZ52" s="63"/>
      <c r="TGA52" s="63"/>
      <c r="TGB52" s="63"/>
      <c r="TGC52" s="63"/>
      <c r="TGD52" s="63"/>
      <c r="TGE52" s="63"/>
      <c r="TGF52" s="63"/>
      <c r="TGG52" s="63"/>
      <c r="TGH52" s="63"/>
      <c r="TGI52" s="63"/>
      <c r="TGJ52" s="63"/>
      <c r="TGK52" s="63"/>
      <c r="TGL52" s="63"/>
      <c r="TGM52" s="63"/>
      <c r="TGN52" s="63"/>
      <c r="TGO52" s="63"/>
      <c r="TGP52" s="63"/>
      <c r="TGQ52" s="63"/>
      <c r="TGR52" s="63"/>
      <c r="TGS52" s="63"/>
      <c r="TGT52" s="63"/>
      <c r="TGU52" s="63"/>
      <c r="TGV52" s="63"/>
      <c r="TGW52" s="63"/>
      <c r="TGX52" s="63"/>
      <c r="TGY52" s="63"/>
      <c r="TGZ52" s="63"/>
      <c r="THA52" s="63"/>
      <c r="THB52" s="63"/>
      <c r="THC52" s="63"/>
      <c r="THD52" s="63"/>
      <c r="THE52" s="63"/>
      <c r="THF52" s="63"/>
      <c r="THG52" s="63"/>
      <c r="THH52" s="63"/>
      <c r="THI52" s="63"/>
      <c r="THJ52" s="63"/>
      <c r="THK52" s="63"/>
      <c r="THL52" s="63"/>
      <c r="THM52" s="63"/>
      <c r="THN52" s="63"/>
      <c r="THO52" s="63"/>
      <c r="THP52" s="63"/>
      <c r="THQ52" s="63"/>
      <c r="THR52" s="63"/>
      <c r="THS52" s="63"/>
      <c r="THT52" s="63"/>
      <c r="THU52" s="63"/>
      <c r="THV52" s="63"/>
      <c r="THW52" s="63"/>
      <c r="THX52" s="63"/>
      <c r="THY52" s="63"/>
      <c r="THZ52" s="63"/>
      <c r="TIA52" s="63"/>
      <c r="TIB52" s="63"/>
      <c r="TIC52" s="63"/>
      <c r="TID52" s="63"/>
      <c r="TIE52" s="63"/>
      <c r="TIF52" s="63"/>
      <c r="TIG52" s="63"/>
      <c r="TIH52" s="63"/>
      <c r="TII52" s="63"/>
      <c r="TIJ52" s="63"/>
      <c r="TIK52" s="63"/>
      <c r="TIL52" s="63"/>
      <c r="TIM52" s="63"/>
      <c r="TIN52" s="63"/>
      <c r="TIO52" s="63"/>
      <c r="TIP52" s="63"/>
      <c r="TIQ52" s="63"/>
      <c r="TIR52" s="63"/>
      <c r="TIS52" s="63"/>
      <c r="TIT52" s="63"/>
      <c r="TIU52" s="63"/>
      <c r="TIV52" s="63"/>
      <c r="TIW52" s="63"/>
      <c r="TIX52" s="63"/>
      <c r="TIY52" s="63"/>
      <c r="TIZ52" s="63"/>
      <c r="TJA52" s="63"/>
      <c r="TJB52" s="63"/>
      <c r="TJC52" s="63"/>
      <c r="TJD52" s="63"/>
      <c r="TJE52" s="63"/>
      <c r="TJF52" s="63"/>
      <c r="TJG52" s="63"/>
      <c r="TJH52" s="63"/>
      <c r="TJI52" s="63"/>
      <c r="TJJ52" s="63"/>
      <c r="TJK52" s="63"/>
      <c r="TJL52" s="63"/>
      <c r="TJM52" s="63"/>
      <c r="TJN52" s="63"/>
      <c r="TJO52" s="63"/>
      <c r="TJP52" s="63"/>
      <c r="TJQ52" s="63"/>
      <c r="TJR52" s="63"/>
      <c r="TJS52" s="63"/>
      <c r="TJT52" s="63"/>
      <c r="TJU52" s="63"/>
      <c r="TJV52" s="63"/>
      <c r="TJW52" s="63"/>
      <c r="TJX52" s="63"/>
      <c r="TJY52" s="63"/>
      <c r="TJZ52" s="63"/>
      <c r="TKA52" s="63"/>
      <c r="TKB52" s="63"/>
      <c r="TKC52" s="63"/>
      <c r="TKD52" s="63"/>
      <c r="TKE52" s="63"/>
      <c r="TKF52" s="63"/>
      <c r="TKG52" s="63"/>
      <c r="TKH52" s="63"/>
      <c r="TKI52" s="63"/>
      <c r="TKJ52" s="63"/>
      <c r="TKK52" s="63"/>
      <c r="TKL52" s="63"/>
      <c r="TKM52" s="63"/>
      <c r="TKN52" s="63"/>
      <c r="TKO52" s="63"/>
      <c r="TKP52" s="63"/>
      <c r="TKQ52" s="63"/>
      <c r="TKR52" s="63"/>
      <c r="TKS52" s="63"/>
      <c r="TKT52" s="63"/>
      <c r="TKU52" s="63"/>
      <c r="TKV52" s="63"/>
      <c r="TKW52" s="63"/>
      <c r="TKX52" s="63"/>
      <c r="TKY52" s="63"/>
      <c r="TKZ52" s="63"/>
      <c r="TLA52" s="63"/>
      <c r="TLB52" s="63"/>
      <c r="TLC52" s="63"/>
      <c r="TLD52" s="63"/>
      <c r="TLE52" s="63"/>
      <c r="TLF52" s="63"/>
      <c r="TLG52" s="63"/>
      <c r="TLH52" s="63"/>
      <c r="TLI52" s="63"/>
      <c r="TLJ52" s="63"/>
      <c r="TLK52" s="63"/>
      <c r="TLL52" s="63"/>
      <c r="TLM52" s="63"/>
      <c r="TLN52" s="63"/>
      <c r="TLO52" s="63"/>
      <c r="TLP52" s="63"/>
      <c r="TLQ52" s="63"/>
      <c r="TLR52" s="63"/>
      <c r="TLS52" s="63"/>
      <c r="TLT52" s="63"/>
      <c r="TLU52" s="63"/>
      <c r="TLV52" s="63"/>
      <c r="TLW52" s="63"/>
      <c r="TLX52" s="63"/>
      <c r="TLY52" s="63"/>
      <c r="TLZ52" s="63"/>
      <c r="TMA52" s="63"/>
      <c r="TMB52" s="63"/>
      <c r="TMC52" s="63"/>
      <c r="TMD52" s="63"/>
      <c r="TME52" s="63"/>
      <c r="TMF52" s="63"/>
      <c r="TMG52" s="63"/>
      <c r="TMH52" s="63"/>
      <c r="TMI52" s="63"/>
      <c r="TMJ52" s="63"/>
      <c r="TMK52" s="63"/>
      <c r="TML52" s="63"/>
      <c r="TMM52" s="63"/>
      <c r="TMN52" s="63"/>
      <c r="TMO52" s="63"/>
      <c r="TMP52" s="63"/>
      <c r="TMQ52" s="63"/>
      <c r="TMR52" s="63"/>
      <c r="TMS52" s="63"/>
      <c r="TMT52" s="63"/>
      <c r="TMU52" s="63"/>
      <c r="TMV52" s="63"/>
      <c r="TMW52" s="63"/>
      <c r="TMX52" s="63"/>
      <c r="TMY52" s="63"/>
      <c r="TMZ52" s="63"/>
      <c r="TNA52" s="63"/>
      <c r="TNB52" s="63"/>
      <c r="TNC52" s="63"/>
      <c r="TND52" s="63"/>
      <c r="TNE52" s="63"/>
      <c r="TNF52" s="63"/>
      <c r="TNG52" s="63"/>
      <c r="TNH52" s="63"/>
      <c r="TNI52" s="63"/>
      <c r="TNJ52" s="63"/>
      <c r="TNK52" s="63"/>
      <c r="TNL52" s="63"/>
      <c r="TNM52" s="63"/>
      <c r="TNN52" s="63"/>
      <c r="TNO52" s="63"/>
      <c r="TNP52" s="63"/>
      <c r="TNQ52" s="63"/>
      <c r="TNR52" s="63"/>
      <c r="TNS52" s="63"/>
      <c r="TNT52" s="63"/>
      <c r="TNU52" s="63"/>
      <c r="TNV52" s="63"/>
      <c r="TNW52" s="63"/>
      <c r="TNX52" s="63"/>
      <c r="TNY52" s="63"/>
      <c r="TNZ52" s="63"/>
      <c r="TOA52" s="63"/>
      <c r="TOB52" s="63"/>
      <c r="TOC52" s="63"/>
      <c r="TOD52" s="63"/>
      <c r="TOE52" s="63"/>
      <c r="TOF52" s="63"/>
      <c r="TOG52" s="63"/>
      <c r="TOH52" s="63"/>
      <c r="TOI52" s="63"/>
      <c r="TOJ52" s="63"/>
      <c r="TOK52" s="63"/>
      <c r="TOL52" s="63"/>
      <c r="TOM52" s="63"/>
      <c r="TON52" s="63"/>
      <c r="TOO52" s="63"/>
      <c r="TOP52" s="63"/>
      <c r="TOQ52" s="63"/>
      <c r="TOR52" s="63"/>
      <c r="TOS52" s="63"/>
      <c r="TOT52" s="63"/>
      <c r="TOU52" s="63"/>
      <c r="TOV52" s="63"/>
      <c r="TOW52" s="63"/>
      <c r="TOX52" s="63"/>
      <c r="TOY52" s="63"/>
      <c r="TOZ52" s="63"/>
      <c r="TPA52" s="63"/>
      <c r="TPB52" s="63"/>
      <c r="TPC52" s="63"/>
      <c r="TPD52" s="63"/>
      <c r="TPE52" s="63"/>
      <c r="TPF52" s="63"/>
      <c r="TPG52" s="63"/>
      <c r="TPH52" s="63"/>
      <c r="TPI52" s="63"/>
      <c r="TPJ52" s="63"/>
      <c r="TPK52" s="63"/>
      <c r="TPL52" s="63"/>
      <c r="TPM52" s="63"/>
      <c r="TPN52" s="63"/>
      <c r="TPO52" s="63"/>
      <c r="TPP52" s="63"/>
      <c r="TPQ52" s="63"/>
      <c r="TPR52" s="63"/>
      <c r="TPS52" s="63"/>
      <c r="TPT52" s="63"/>
      <c r="TPU52" s="63"/>
      <c r="TPV52" s="63"/>
      <c r="TPW52" s="63"/>
      <c r="TPX52" s="63"/>
      <c r="TPY52" s="63"/>
      <c r="TPZ52" s="63"/>
      <c r="TQA52" s="63"/>
      <c r="TQB52" s="63"/>
      <c r="TQC52" s="63"/>
      <c r="TQD52" s="63"/>
      <c r="TQE52" s="63"/>
      <c r="TQF52" s="63"/>
      <c r="TQG52" s="63"/>
      <c r="TQH52" s="63"/>
      <c r="TQI52" s="63"/>
      <c r="TQJ52" s="63"/>
      <c r="TQK52" s="63"/>
      <c r="TQL52" s="63"/>
      <c r="TQM52" s="63"/>
      <c r="TQN52" s="63"/>
      <c r="TQO52" s="63"/>
      <c r="TQP52" s="63"/>
      <c r="TQQ52" s="63"/>
      <c r="TQR52" s="63"/>
      <c r="TQS52" s="63"/>
      <c r="TQT52" s="63"/>
      <c r="TQU52" s="63"/>
      <c r="TQV52" s="63"/>
      <c r="TQW52" s="63"/>
      <c r="TQX52" s="63"/>
      <c r="TQY52" s="63"/>
      <c r="TQZ52" s="63"/>
      <c r="TRA52" s="63"/>
      <c r="TRB52" s="63"/>
      <c r="TRC52" s="63"/>
      <c r="TRD52" s="63"/>
      <c r="TRE52" s="63"/>
      <c r="TRF52" s="63"/>
      <c r="TRG52" s="63"/>
      <c r="TRH52" s="63"/>
      <c r="TRI52" s="63"/>
      <c r="TRJ52" s="63"/>
      <c r="TRK52" s="63"/>
      <c r="TRL52" s="63"/>
      <c r="TRM52" s="63"/>
      <c r="TRN52" s="63"/>
      <c r="TRO52" s="63"/>
      <c r="TRP52" s="63"/>
      <c r="TRQ52" s="63"/>
      <c r="TRR52" s="63"/>
      <c r="TRS52" s="63"/>
      <c r="TRT52" s="63"/>
      <c r="TRU52" s="63"/>
      <c r="TRV52" s="63"/>
      <c r="TRW52" s="63"/>
      <c r="TRX52" s="63"/>
      <c r="TRY52" s="63"/>
      <c r="TRZ52" s="63"/>
      <c r="TSA52" s="63"/>
      <c r="TSB52" s="63"/>
      <c r="TSC52" s="63"/>
      <c r="TSD52" s="63"/>
      <c r="TSE52" s="63"/>
      <c r="TSF52" s="63"/>
      <c r="TSG52" s="63"/>
      <c r="TSH52" s="63"/>
      <c r="TSI52" s="63"/>
      <c r="TSJ52" s="63"/>
      <c r="TSK52" s="63"/>
      <c r="TSL52" s="63"/>
      <c r="TSM52" s="63"/>
      <c r="TSN52" s="63"/>
      <c r="TSO52" s="63"/>
      <c r="TSP52" s="63"/>
      <c r="TSQ52" s="63"/>
      <c r="TSR52" s="63"/>
      <c r="TSS52" s="63"/>
      <c r="TST52" s="63"/>
      <c r="TSU52" s="63"/>
      <c r="TSV52" s="63"/>
      <c r="TSW52" s="63"/>
      <c r="TSX52" s="63"/>
      <c r="TSY52" s="63"/>
      <c r="TSZ52" s="63"/>
      <c r="TTA52" s="63"/>
      <c r="TTB52" s="63"/>
      <c r="TTC52" s="63"/>
      <c r="TTD52" s="63"/>
      <c r="TTE52" s="63"/>
      <c r="TTF52" s="63"/>
      <c r="TTG52" s="63"/>
      <c r="TTH52" s="63"/>
      <c r="TTI52" s="63"/>
      <c r="TTJ52" s="63"/>
      <c r="TTK52" s="63"/>
      <c r="TTL52" s="63"/>
      <c r="TTM52" s="63"/>
      <c r="TTN52" s="63"/>
      <c r="TTO52" s="63"/>
      <c r="TTP52" s="63"/>
      <c r="TTQ52" s="63"/>
      <c r="TTR52" s="63"/>
      <c r="TTS52" s="63"/>
      <c r="TTT52" s="63"/>
      <c r="TTU52" s="63"/>
      <c r="TTV52" s="63"/>
      <c r="TTW52" s="63"/>
      <c r="TTX52" s="63"/>
      <c r="TTY52" s="63"/>
      <c r="TTZ52" s="63"/>
      <c r="TUA52" s="63"/>
      <c r="TUB52" s="63"/>
      <c r="TUC52" s="63"/>
      <c r="TUD52" s="63"/>
      <c r="TUE52" s="63"/>
      <c r="TUF52" s="63"/>
      <c r="TUG52" s="63"/>
      <c r="TUH52" s="63"/>
      <c r="TUI52" s="63"/>
      <c r="TUJ52" s="63"/>
      <c r="TUK52" s="63"/>
      <c r="TUL52" s="63"/>
      <c r="TUM52" s="63"/>
      <c r="TUN52" s="63"/>
      <c r="TUO52" s="63"/>
      <c r="TUP52" s="63"/>
      <c r="TUQ52" s="63"/>
      <c r="TUR52" s="63"/>
      <c r="TUS52" s="63"/>
      <c r="TUT52" s="63"/>
      <c r="TUU52" s="63"/>
      <c r="TUV52" s="63"/>
      <c r="TUW52" s="63"/>
      <c r="TUX52" s="63"/>
      <c r="TUY52" s="63"/>
      <c r="TUZ52" s="63"/>
      <c r="TVA52" s="63"/>
      <c r="TVB52" s="63"/>
      <c r="TVC52" s="63"/>
      <c r="TVD52" s="63"/>
      <c r="TVE52" s="63"/>
      <c r="TVF52" s="63"/>
      <c r="TVG52" s="63"/>
      <c r="TVH52" s="63"/>
      <c r="TVI52" s="63"/>
      <c r="TVJ52" s="63"/>
      <c r="TVK52" s="63"/>
      <c r="TVL52" s="63"/>
      <c r="TVM52" s="63"/>
      <c r="TVN52" s="63"/>
      <c r="TVO52" s="63"/>
      <c r="TVP52" s="63"/>
      <c r="TVQ52" s="63"/>
      <c r="TVR52" s="63"/>
      <c r="TVS52" s="63"/>
      <c r="TVT52" s="63"/>
      <c r="TVU52" s="63"/>
      <c r="TVV52" s="63"/>
      <c r="TVW52" s="63"/>
      <c r="TVX52" s="63"/>
      <c r="TVY52" s="63"/>
      <c r="TVZ52" s="63"/>
      <c r="TWA52" s="63"/>
      <c r="TWB52" s="63"/>
      <c r="TWC52" s="63"/>
      <c r="TWD52" s="63"/>
      <c r="TWE52" s="63"/>
      <c r="TWF52" s="63"/>
      <c r="TWG52" s="63"/>
      <c r="TWH52" s="63"/>
      <c r="TWI52" s="63"/>
      <c r="TWJ52" s="63"/>
      <c r="TWK52" s="63"/>
      <c r="TWL52" s="63"/>
      <c r="TWM52" s="63"/>
      <c r="TWN52" s="63"/>
      <c r="TWO52" s="63"/>
      <c r="TWP52" s="63"/>
      <c r="TWQ52" s="63"/>
      <c r="TWR52" s="63"/>
      <c r="TWS52" s="63"/>
      <c r="TWT52" s="63"/>
      <c r="TWU52" s="63"/>
      <c r="TWV52" s="63"/>
      <c r="TWW52" s="63"/>
      <c r="TWX52" s="63"/>
      <c r="TWY52" s="63"/>
      <c r="TWZ52" s="63"/>
      <c r="TXA52" s="63"/>
      <c r="TXB52" s="63"/>
      <c r="TXC52" s="63"/>
      <c r="TXD52" s="63"/>
      <c r="TXE52" s="63"/>
      <c r="TXF52" s="63"/>
      <c r="TXG52" s="63"/>
      <c r="TXH52" s="63"/>
      <c r="TXI52" s="63"/>
      <c r="TXJ52" s="63"/>
      <c r="TXK52" s="63"/>
      <c r="TXL52" s="63"/>
      <c r="TXM52" s="63"/>
      <c r="TXN52" s="63"/>
      <c r="TXO52" s="63"/>
      <c r="TXP52" s="63"/>
      <c r="TXQ52" s="63"/>
      <c r="TXR52" s="63"/>
      <c r="TXS52" s="63"/>
      <c r="TXT52" s="63"/>
      <c r="TXU52" s="63"/>
      <c r="TXV52" s="63"/>
      <c r="TXW52" s="63"/>
      <c r="TXX52" s="63"/>
      <c r="TXY52" s="63"/>
      <c r="TXZ52" s="63"/>
      <c r="TYA52" s="63"/>
      <c r="TYB52" s="63"/>
      <c r="TYC52" s="63"/>
      <c r="TYD52" s="63"/>
      <c r="TYE52" s="63"/>
      <c r="TYF52" s="63"/>
      <c r="TYG52" s="63"/>
      <c r="TYH52" s="63"/>
      <c r="TYI52" s="63"/>
      <c r="TYJ52" s="63"/>
      <c r="TYK52" s="63"/>
      <c r="TYL52" s="63"/>
      <c r="TYM52" s="63"/>
      <c r="TYN52" s="63"/>
      <c r="TYO52" s="63"/>
      <c r="TYP52" s="63"/>
      <c r="TYQ52" s="63"/>
      <c r="TYR52" s="63"/>
      <c r="TYS52" s="63"/>
      <c r="TYT52" s="63"/>
      <c r="TYU52" s="63"/>
      <c r="TYV52" s="63"/>
      <c r="TYW52" s="63"/>
      <c r="TYX52" s="63"/>
      <c r="TYY52" s="63"/>
      <c r="TYZ52" s="63"/>
      <c r="TZA52" s="63"/>
      <c r="TZB52" s="63"/>
      <c r="TZC52" s="63"/>
      <c r="TZD52" s="63"/>
      <c r="TZE52" s="63"/>
      <c r="TZF52" s="63"/>
      <c r="TZG52" s="63"/>
      <c r="TZH52" s="63"/>
      <c r="TZI52" s="63"/>
      <c r="TZJ52" s="63"/>
      <c r="TZK52" s="63"/>
      <c r="TZL52" s="63"/>
      <c r="TZM52" s="63"/>
      <c r="TZN52" s="63"/>
      <c r="TZO52" s="63"/>
      <c r="TZP52" s="63"/>
      <c r="TZQ52" s="63"/>
      <c r="TZR52" s="63"/>
      <c r="TZS52" s="63"/>
      <c r="TZT52" s="63"/>
      <c r="TZU52" s="63"/>
      <c r="TZV52" s="63"/>
      <c r="TZW52" s="63"/>
      <c r="TZX52" s="63"/>
      <c r="TZY52" s="63"/>
      <c r="TZZ52" s="63"/>
      <c r="UAA52" s="63"/>
      <c r="UAB52" s="63"/>
      <c r="UAC52" s="63"/>
      <c r="UAD52" s="63"/>
      <c r="UAE52" s="63"/>
      <c r="UAF52" s="63"/>
      <c r="UAG52" s="63"/>
      <c r="UAH52" s="63"/>
      <c r="UAI52" s="63"/>
      <c r="UAJ52" s="63"/>
      <c r="UAK52" s="63"/>
      <c r="UAL52" s="63"/>
      <c r="UAM52" s="63"/>
      <c r="UAN52" s="63"/>
      <c r="UAO52" s="63"/>
      <c r="UAP52" s="63"/>
      <c r="UAQ52" s="63"/>
      <c r="UAR52" s="63"/>
      <c r="UAS52" s="63"/>
      <c r="UAT52" s="63"/>
      <c r="UAU52" s="63"/>
      <c r="UAV52" s="63"/>
      <c r="UAW52" s="63"/>
      <c r="UAX52" s="63"/>
      <c r="UAY52" s="63"/>
      <c r="UAZ52" s="63"/>
      <c r="UBA52" s="63"/>
      <c r="UBB52" s="63"/>
      <c r="UBC52" s="63"/>
      <c r="UBD52" s="63"/>
      <c r="UBE52" s="63"/>
      <c r="UBF52" s="63"/>
      <c r="UBG52" s="63"/>
      <c r="UBH52" s="63"/>
      <c r="UBI52" s="63"/>
      <c r="UBJ52" s="63"/>
      <c r="UBK52" s="63"/>
      <c r="UBL52" s="63"/>
      <c r="UBM52" s="63"/>
      <c r="UBN52" s="63"/>
      <c r="UBO52" s="63"/>
      <c r="UBP52" s="63"/>
      <c r="UBQ52" s="63"/>
      <c r="UBR52" s="63"/>
      <c r="UBS52" s="63"/>
      <c r="UBT52" s="63"/>
      <c r="UBU52" s="63"/>
      <c r="UBV52" s="63"/>
      <c r="UBW52" s="63"/>
      <c r="UBX52" s="63"/>
      <c r="UBY52" s="63"/>
      <c r="UBZ52" s="63"/>
      <c r="UCA52" s="63"/>
      <c r="UCB52" s="63"/>
      <c r="UCC52" s="63"/>
      <c r="UCD52" s="63"/>
      <c r="UCE52" s="63"/>
      <c r="UCF52" s="63"/>
      <c r="UCG52" s="63"/>
      <c r="UCH52" s="63"/>
      <c r="UCI52" s="63"/>
      <c r="UCJ52" s="63"/>
      <c r="UCK52" s="63"/>
      <c r="UCL52" s="63"/>
      <c r="UCM52" s="63"/>
      <c r="UCN52" s="63"/>
      <c r="UCO52" s="63"/>
      <c r="UCP52" s="63"/>
      <c r="UCQ52" s="63"/>
      <c r="UCR52" s="63"/>
      <c r="UCS52" s="63"/>
      <c r="UCT52" s="63"/>
      <c r="UCU52" s="63"/>
      <c r="UCV52" s="63"/>
      <c r="UCW52" s="63"/>
      <c r="UCX52" s="63"/>
      <c r="UCY52" s="63"/>
      <c r="UCZ52" s="63"/>
      <c r="UDA52" s="63"/>
      <c r="UDB52" s="63"/>
      <c r="UDC52" s="63"/>
      <c r="UDD52" s="63"/>
      <c r="UDE52" s="63"/>
      <c r="UDF52" s="63"/>
      <c r="UDG52" s="63"/>
      <c r="UDH52" s="63"/>
      <c r="UDI52" s="63"/>
      <c r="UDJ52" s="63"/>
      <c r="UDK52" s="63"/>
      <c r="UDL52" s="63"/>
      <c r="UDM52" s="63"/>
      <c r="UDN52" s="63"/>
      <c r="UDO52" s="63"/>
      <c r="UDP52" s="63"/>
      <c r="UDQ52" s="63"/>
      <c r="UDR52" s="63"/>
      <c r="UDS52" s="63"/>
      <c r="UDT52" s="63"/>
      <c r="UDU52" s="63"/>
      <c r="UDV52" s="63"/>
      <c r="UDW52" s="63"/>
      <c r="UDX52" s="63"/>
      <c r="UDY52" s="63"/>
      <c r="UDZ52" s="63"/>
      <c r="UEA52" s="63"/>
      <c r="UEB52" s="63"/>
      <c r="UEC52" s="63"/>
      <c r="UED52" s="63"/>
      <c r="UEE52" s="63"/>
      <c r="UEF52" s="63"/>
      <c r="UEG52" s="63"/>
      <c r="UEH52" s="63"/>
      <c r="UEI52" s="63"/>
      <c r="UEJ52" s="63"/>
      <c r="UEK52" s="63"/>
      <c r="UEL52" s="63"/>
      <c r="UEM52" s="63"/>
      <c r="UEN52" s="63"/>
      <c r="UEO52" s="63"/>
      <c r="UEP52" s="63"/>
      <c r="UEQ52" s="63"/>
      <c r="UER52" s="63"/>
      <c r="UES52" s="63"/>
      <c r="UET52" s="63"/>
      <c r="UEU52" s="63"/>
      <c r="UEV52" s="63"/>
      <c r="UEW52" s="63"/>
      <c r="UEX52" s="63"/>
      <c r="UEY52" s="63"/>
      <c r="UEZ52" s="63"/>
      <c r="UFA52" s="63"/>
      <c r="UFB52" s="63"/>
      <c r="UFC52" s="63"/>
      <c r="UFD52" s="63"/>
      <c r="UFE52" s="63"/>
      <c r="UFF52" s="63"/>
      <c r="UFG52" s="63"/>
      <c r="UFH52" s="63"/>
      <c r="UFI52" s="63"/>
      <c r="UFJ52" s="63"/>
      <c r="UFK52" s="63"/>
      <c r="UFL52" s="63"/>
      <c r="UFM52" s="63"/>
      <c r="UFN52" s="63"/>
      <c r="UFO52" s="63"/>
      <c r="UFP52" s="63"/>
      <c r="UFQ52" s="63"/>
      <c r="UFR52" s="63"/>
      <c r="UFS52" s="63"/>
      <c r="UFT52" s="63"/>
      <c r="UFU52" s="63"/>
      <c r="UFV52" s="63"/>
      <c r="UFW52" s="63"/>
      <c r="UFX52" s="63"/>
      <c r="UFY52" s="63"/>
      <c r="UFZ52" s="63"/>
      <c r="UGA52" s="63"/>
      <c r="UGB52" s="63"/>
      <c r="UGC52" s="63"/>
      <c r="UGD52" s="63"/>
      <c r="UGE52" s="63"/>
      <c r="UGF52" s="63"/>
      <c r="UGG52" s="63"/>
      <c r="UGH52" s="63"/>
      <c r="UGI52" s="63"/>
      <c r="UGJ52" s="63"/>
      <c r="UGK52" s="63"/>
      <c r="UGL52" s="63"/>
      <c r="UGM52" s="63"/>
      <c r="UGN52" s="63"/>
      <c r="UGO52" s="63"/>
      <c r="UGP52" s="63"/>
      <c r="UGQ52" s="63"/>
      <c r="UGR52" s="63"/>
      <c r="UGS52" s="63"/>
      <c r="UGT52" s="63"/>
      <c r="UGU52" s="63"/>
      <c r="UGV52" s="63"/>
      <c r="UGW52" s="63"/>
      <c r="UGX52" s="63"/>
      <c r="UGY52" s="63"/>
      <c r="UGZ52" s="63"/>
      <c r="UHA52" s="63"/>
      <c r="UHB52" s="63"/>
      <c r="UHC52" s="63"/>
      <c r="UHD52" s="63"/>
      <c r="UHE52" s="63"/>
      <c r="UHF52" s="63"/>
      <c r="UHG52" s="63"/>
      <c r="UHH52" s="63"/>
      <c r="UHI52" s="63"/>
      <c r="UHJ52" s="63"/>
      <c r="UHK52" s="63"/>
      <c r="UHL52" s="63"/>
      <c r="UHM52" s="63"/>
      <c r="UHN52" s="63"/>
      <c r="UHO52" s="63"/>
      <c r="UHP52" s="63"/>
      <c r="UHQ52" s="63"/>
      <c r="UHR52" s="63"/>
      <c r="UHS52" s="63"/>
      <c r="UHT52" s="63"/>
      <c r="UHU52" s="63"/>
      <c r="UHV52" s="63"/>
      <c r="UHW52" s="63"/>
      <c r="UHX52" s="63"/>
      <c r="UHY52" s="63"/>
      <c r="UHZ52" s="63"/>
      <c r="UIA52" s="63"/>
      <c r="UIB52" s="63"/>
      <c r="UIC52" s="63"/>
      <c r="UID52" s="63"/>
      <c r="UIE52" s="63"/>
      <c r="UIF52" s="63"/>
      <c r="UIG52" s="63"/>
      <c r="UIH52" s="63"/>
      <c r="UII52" s="63"/>
      <c r="UIJ52" s="63"/>
      <c r="UIK52" s="63"/>
      <c r="UIL52" s="63"/>
      <c r="UIM52" s="63"/>
      <c r="UIN52" s="63"/>
      <c r="UIO52" s="63"/>
      <c r="UIP52" s="63"/>
      <c r="UIQ52" s="63"/>
      <c r="UIR52" s="63"/>
      <c r="UIS52" s="63"/>
      <c r="UIT52" s="63"/>
      <c r="UIU52" s="63"/>
      <c r="UIV52" s="63"/>
      <c r="UIW52" s="63"/>
      <c r="UIX52" s="63"/>
      <c r="UIY52" s="63"/>
      <c r="UIZ52" s="63"/>
      <c r="UJA52" s="63"/>
      <c r="UJB52" s="63"/>
      <c r="UJC52" s="63"/>
      <c r="UJD52" s="63"/>
      <c r="UJE52" s="63"/>
      <c r="UJF52" s="63"/>
      <c r="UJG52" s="63"/>
      <c r="UJH52" s="63"/>
      <c r="UJI52" s="63"/>
      <c r="UJJ52" s="63"/>
      <c r="UJK52" s="63"/>
      <c r="UJL52" s="63"/>
      <c r="UJM52" s="63"/>
      <c r="UJN52" s="63"/>
      <c r="UJO52" s="63"/>
      <c r="UJP52" s="63"/>
      <c r="UJQ52" s="63"/>
      <c r="UJR52" s="63"/>
      <c r="UJS52" s="63"/>
      <c r="UJT52" s="63"/>
      <c r="UJU52" s="63"/>
      <c r="UJV52" s="63"/>
      <c r="UJW52" s="63"/>
      <c r="UJX52" s="63"/>
      <c r="UJY52" s="63"/>
      <c r="UJZ52" s="63"/>
      <c r="UKA52" s="63"/>
      <c r="UKB52" s="63"/>
      <c r="UKC52" s="63"/>
      <c r="UKD52" s="63"/>
      <c r="UKE52" s="63"/>
      <c r="UKF52" s="63"/>
      <c r="UKG52" s="63"/>
      <c r="UKH52" s="63"/>
      <c r="UKI52" s="63"/>
      <c r="UKJ52" s="63"/>
      <c r="UKK52" s="63"/>
      <c r="UKL52" s="63"/>
      <c r="UKM52" s="63"/>
      <c r="UKN52" s="63"/>
      <c r="UKO52" s="63"/>
      <c r="UKP52" s="63"/>
      <c r="UKQ52" s="63"/>
      <c r="UKR52" s="63"/>
      <c r="UKS52" s="63"/>
      <c r="UKT52" s="63"/>
      <c r="UKU52" s="63"/>
      <c r="UKV52" s="63"/>
      <c r="UKW52" s="63"/>
      <c r="UKX52" s="63"/>
      <c r="UKY52" s="63"/>
      <c r="UKZ52" s="63"/>
      <c r="ULA52" s="63"/>
      <c r="ULB52" s="63"/>
      <c r="ULC52" s="63"/>
      <c r="ULD52" s="63"/>
      <c r="ULE52" s="63"/>
      <c r="ULF52" s="63"/>
      <c r="ULG52" s="63"/>
      <c r="ULH52" s="63"/>
      <c r="ULI52" s="63"/>
      <c r="ULJ52" s="63"/>
      <c r="ULK52" s="63"/>
      <c r="ULL52" s="63"/>
      <c r="ULM52" s="63"/>
      <c r="ULN52" s="63"/>
      <c r="ULO52" s="63"/>
      <c r="ULP52" s="63"/>
      <c r="ULQ52" s="63"/>
      <c r="ULR52" s="63"/>
      <c r="ULS52" s="63"/>
      <c r="ULT52" s="63"/>
      <c r="ULU52" s="63"/>
      <c r="ULV52" s="63"/>
      <c r="ULW52" s="63"/>
      <c r="ULX52" s="63"/>
      <c r="ULY52" s="63"/>
      <c r="ULZ52" s="63"/>
      <c r="UMA52" s="63"/>
      <c r="UMB52" s="63"/>
      <c r="UMC52" s="63"/>
      <c r="UMD52" s="63"/>
      <c r="UME52" s="63"/>
      <c r="UMF52" s="63"/>
      <c r="UMG52" s="63"/>
      <c r="UMH52" s="63"/>
      <c r="UMI52" s="63"/>
      <c r="UMJ52" s="63"/>
      <c r="UMK52" s="63"/>
      <c r="UML52" s="63"/>
      <c r="UMM52" s="63"/>
      <c r="UMN52" s="63"/>
      <c r="UMO52" s="63"/>
      <c r="UMP52" s="63"/>
      <c r="UMQ52" s="63"/>
      <c r="UMR52" s="63"/>
      <c r="UMS52" s="63"/>
      <c r="UMT52" s="63"/>
      <c r="UMU52" s="63"/>
      <c r="UMV52" s="63"/>
      <c r="UMW52" s="63"/>
      <c r="UMX52" s="63"/>
      <c r="UMY52" s="63"/>
      <c r="UMZ52" s="63"/>
      <c r="UNA52" s="63"/>
      <c r="UNB52" s="63"/>
      <c r="UNC52" s="63"/>
      <c r="UND52" s="63"/>
      <c r="UNE52" s="63"/>
      <c r="UNF52" s="63"/>
      <c r="UNG52" s="63"/>
      <c r="UNH52" s="63"/>
      <c r="UNI52" s="63"/>
      <c r="UNJ52" s="63"/>
      <c r="UNK52" s="63"/>
      <c r="UNL52" s="63"/>
      <c r="UNM52" s="63"/>
      <c r="UNN52" s="63"/>
      <c r="UNO52" s="63"/>
      <c r="UNP52" s="63"/>
      <c r="UNQ52" s="63"/>
      <c r="UNR52" s="63"/>
      <c r="UNS52" s="63"/>
      <c r="UNT52" s="63"/>
      <c r="UNU52" s="63"/>
      <c r="UNV52" s="63"/>
      <c r="UNW52" s="63"/>
      <c r="UNX52" s="63"/>
      <c r="UNY52" s="63"/>
      <c r="UNZ52" s="63"/>
      <c r="UOA52" s="63"/>
      <c r="UOB52" s="63"/>
      <c r="UOC52" s="63"/>
      <c r="UOD52" s="63"/>
      <c r="UOE52" s="63"/>
      <c r="UOF52" s="63"/>
      <c r="UOG52" s="63"/>
      <c r="UOH52" s="63"/>
      <c r="UOI52" s="63"/>
      <c r="UOJ52" s="63"/>
      <c r="UOK52" s="63"/>
      <c r="UOL52" s="63"/>
      <c r="UOM52" s="63"/>
      <c r="UON52" s="63"/>
      <c r="UOO52" s="63"/>
      <c r="UOP52" s="63"/>
      <c r="UOQ52" s="63"/>
      <c r="UOR52" s="63"/>
      <c r="UOS52" s="63"/>
      <c r="UOT52" s="63"/>
      <c r="UOU52" s="63"/>
      <c r="UOV52" s="63"/>
      <c r="UOW52" s="63"/>
      <c r="UOX52" s="63"/>
      <c r="UOY52" s="63"/>
      <c r="UOZ52" s="63"/>
      <c r="UPA52" s="63"/>
      <c r="UPB52" s="63"/>
      <c r="UPC52" s="63"/>
      <c r="UPD52" s="63"/>
      <c r="UPE52" s="63"/>
      <c r="UPF52" s="63"/>
      <c r="UPG52" s="63"/>
      <c r="UPH52" s="63"/>
      <c r="UPI52" s="63"/>
      <c r="UPJ52" s="63"/>
      <c r="UPK52" s="63"/>
      <c r="UPL52" s="63"/>
      <c r="UPM52" s="63"/>
      <c r="UPN52" s="63"/>
      <c r="UPO52" s="63"/>
      <c r="UPP52" s="63"/>
      <c r="UPQ52" s="63"/>
      <c r="UPR52" s="63"/>
      <c r="UPS52" s="63"/>
      <c r="UPT52" s="63"/>
      <c r="UPU52" s="63"/>
      <c r="UPV52" s="63"/>
      <c r="UPW52" s="63"/>
      <c r="UPX52" s="63"/>
      <c r="UPY52" s="63"/>
      <c r="UPZ52" s="63"/>
      <c r="UQA52" s="63"/>
      <c r="UQB52" s="63"/>
      <c r="UQC52" s="63"/>
      <c r="UQD52" s="63"/>
      <c r="UQE52" s="63"/>
      <c r="UQF52" s="63"/>
      <c r="UQG52" s="63"/>
      <c r="UQH52" s="63"/>
      <c r="UQI52" s="63"/>
      <c r="UQJ52" s="63"/>
      <c r="UQK52" s="63"/>
      <c r="UQL52" s="63"/>
      <c r="UQM52" s="63"/>
      <c r="UQN52" s="63"/>
      <c r="UQO52" s="63"/>
      <c r="UQP52" s="63"/>
      <c r="UQQ52" s="63"/>
      <c r="UQR52" s="63"/>
      <c r="UQS52" s="63"/>
      <c r="UQT52" s="63"/>
      <c r="UQU52" s="63"/>
      <c r="UQV52" s="63"/>
      <c r="UQW52" s="63"/>
      <c r="UQX52" s="63"/>
      <c r="UQY52" s="63"/>
      <c r="UQZ52" s="63"/>
      <c r="URA52" s="63"/>
      <c r="URB52" s="63"/>
      <c r="URC52" s="63"/>
      <c r="URD52" s="63"/>
      <c r="URE52" s="63"/>
      <c r="URF52" s="63"/>
      <c r="URG52" s="63"/>
      <c r="URH52" s="63"/>
      <c r="URI52" s="63"/>
      <c r="URJ52" s="63"/>
      <c r="URK52" s="63"/>
      <c r="URL52" s="63"/>
      <c r="URM52" s="63"/>
      <c r="URN52" s="63"/>
      <c r="URO52" s="63"/>
      <c r="URP52" s="63"/>
      <c r="URQ52" s="63"/>
      <c r="URR52" s="63"/>
      <c r="URS52" s="63"/>
      <c r="URT52" s="63"/>
      <c r="URU52" s="63"/>
      <c r="URV52" s="63"/>
      <c r="URW52" s="63"/>
      <c r="URX52" s="63"/>
      <c r="URY52" s="63"/>
      <c r="URZ52" s="63"/>
      <c r="USA52" s="63"/>
      <c r="USB52" s="63"/>
      <c r="USC52" s="63"/>
      <c r="USD52" s="63"/>
      <c r="USE52" s="63"/>
      <c r="USF52" s="63"/>
      <c r="USG52" s="63"/>
      <c r="USH52" s="63"/>
      <c r="USI52" s="63"/>
      <c r="USJ52" s="63"/>
      <c r="USK52" s="63"/>
      <c r="USL52" s="63"/>
      <c r="USM52" s="63"/>
      <c r="USN52" s="63"/>
      <c r="USO52" s="63"/>
      <c r="USP52" s="63"/>
      <c r="USQ52" s="63"/>
      <c r="USR52" s="63"/>
      <c r="USS52" s="63"/>
      <c r="UST52" s="63"/>
      <c r="USU52" s="63"/>
      <c r="USV52" s="63"/>
      <c r="USW52" s="63"/>
      <c r="USX52" s="63"/>
      <c r="USY52" s="63"/>
      <c r="USZ52" s="63"/>
      <c r="UTA52" s="63"/>
      <c r="UTB52" s="63"/>
      <c r="UTC52" s="63"/>
      <c r="UTD52" s="63"/>
      <c r="UTE52" s="63"/>
      <c r="UTF52" s="63"/>
      <c r="UTG52" s="63"/>
      <c r="UTH52" s="63"/>
      <c r="UTI52" s="63"/>
      <c r="UTJ52" s="63"/>
      <c r="UTK52" s="63"/>
      <c r="UTL52" s="63"/>
      <c r="UTM52" s="63"/>
      <c r="UTN52" s="63"/>
      <c r="UTO52" s="63"/>
      <c r="UTP52" s="63"/>
      <c r="UTQ52" s="63"/>
      <c r="UTR52" s="63"/>
      <c r="UTS52" s="63"/>
      <c r="UTT52" s="63"/>
      <c r="UTU52" s="63"/>
      <c r="UTV52" s="63"/>
      <c r="UTW52" s="63"/>
      <c r="UTX52" s="63"/>
      <c r="UTY52" s="63"/>
      <c r="UTZ52" s="63"/>
      <c r="UUA52" s="63"/>
      <c r="UUB52" s="63"/>
      <c r="UUC52" s="63"/>
      <c r="UUD52" s="63"/>
      <c r="UUE52" s="63"/>
      <c r="UUF52" s="63"/>
      <c r="UUG52" s="63"/>
      <c r="UUH52" s="63"/>
      <c r="UUI52" s="63"/>
      <c r="UUJ52" s="63"/>
      <c r="UUK52" s="63"/>
      <c r="UUL52" s="63"/>
      <c r="UUM52" s="63"/>
      <c r="UUN52" s="63"/>
      <c r="UUO52" s="63"/>
      <c r="UUP52" s="63"/>
      <c r="UUQ52" s="63"/>
      <c r="UUR52" s="63"/>
      <c r="UUS52" s="63"/>
      <c r="UUT52" s="63"/>
      <c r="UUU52" s="63"/>
      <c r="UUV52" s="63"/>
      <c r="UUW52" s="63"/>
      <c r="UUX52" s="63"/>
      <c r="UUY52" s="63"/>
      <c r="UUZ52" s="63"/>
      <c r="UVA52" s="63"/>
      <c r="UVB52" s="63"/>
      <c r="UVC52" s="63"/>
      <c r="UVD52" s="63"/>
      <c r="UVE52" s="63"/>
      <c r="UVF52" s="63"/>
      <c r="UVG52" s="63"/>
      <c r="UVH52" s="63"/>
      <c r="UVI52" s="63"/>
      <c r="UVJ52" s="63"/>
      <c r="UVK52" s="63"/>
      <c r="UVL52" s="63"/>
      <c r="UVM52" s="63"/>
      <c r="UVN52" s="63"/>
      <c r="UVO52" s="63"/>
      <c r="UVP52" s="63"/>
      <c r="UVQ52" s="63"/>
      <c r="UVR52" s="63"/>
      <c r="UVS52" s="63"/>
      <c r="UVT52" s="63"/>
      <c r="UVU52" s="63"/>
      <c r="UVV52" s="63"/>
      <c r="UVW52" s="63"/>
      <c r="UVX52" s="63"/>
      <c r="UVY52" s="63"/>
      <c r="UVZ52" s="63"/>
      <c r="UWA52" s="63"/>
      <c r="UWB52" s="63"/>
      <c r="UWC52" s="63"/>
      <c r="UWD52" s="63"/>
      <c r="UWE52" s="63"/>
      <c r="UWF52" s="63"/>
      <c r="UWG52" s="63"/>
      <c r="UWH52" s="63"/>
      <c r="UWI52" s="63"/>
      <c r="UWJ52" s="63"/>
      <c r="UWK52" s="63"/>
      <c r="UWL52" s="63"/>
      <c r="UWM52" s="63"/>
      <c r="UWN52" s="63"/>
      <c r="UWO52" s="63"/>
      <c r="UWP52" s="63"/>
      <c r="UWQ52" s="63"/>
      <c r="UWR52" s="63"/>
      <c r="UWS52" s="63"/>
      <c r="UWT52" s="63"/>
      <c r="UWU52" s="63"/>
      <c r="UWV52" s="63"/>
      <c r="UWW52" s="63"/>
      <c r="UWX52" s="63"/>
      <c r="UWY52" s="63"/>
      <c r="UWZ52" s="63"/>
      <c r="UXA52" s="63"/>
      <c r="UXB52" s="63"/>
      <c r="UXC52" s="63"/>
      <c r="UXD52" s="63"/>
      <c r="UXE52" s="63"/>
      <c r="UXF52" s="63"/>
      <c r="UXG52" s="63"/>
      <c r="UXH52" s="63"/>
      <c r="UXI52" s="63"/>
      <c r="UXJ52" s="63"/>
      <c r="UXK52" s="63"/>
      <c r="UXL52" s="63"/>
      <c r="UXM52" s="63"/>
      <c r="UXN52" s="63"/>
      <c r="UXO52" s="63"/>
      <c r="UXP52" s="63"/>
      <c r="UXQ52" s="63"/>
      <c r="UXR52" s="63"/>
      <c r="UXS52" s="63"/>
      <c r="UXT52" s="63"/>
      <c r="UXU52" s="63"/>
      <c r="UXV52" s="63"/>
      <c r="UXW52" s="63"/>
      <c r="UXX52" s="63"/>
      <c r="UXY52" s="63"/>
      <c r="UXZ52" s="63"/>
      <c r="UYA52" s="63"/>
      <c r="UYB52" s="63"/>
      <c r="UYC52" s="63"/>
      <c r="UYD52" s="63"/>
      <c r="UYE52" s="63"/>
      <c r="UYF52" s="63"/>
      <c r="UYG52" s="63"/>
      <c r="UYH52" s="63"/>
      <c r="UYI52" s="63"/>
      <c r="UYJ52" s="63"/>
      <c r="UYK52" s="63"/>
      <c r="UYL52" s="63"/>
      <c r="UYM52" s="63"/>
      <c r="UYN52" s="63"/>
      <c r="UYO52" s="63"/>
      <c r="UYP52" s="63"/>
      <c r="UYQ52" s="63"/>
      <c r="UYR52" s="63"/>
      <c r="UYS52" s="63"/>
      <c r="UYT52" s="63"/>
      <c r="UYU52" s="63"/>
      <c r="UYV52" s="63"/>
      <c r="UYW52" s="63"/>
      <c r="UYX52" s="63"/>
      <c r="UYY52" s="63"/>
      <c r="UYZ52" s="63"/>
      <c r="UZA52" s="63"/>
      <c r="UZB52" s="63"/>
      <c r="UZC52" s="63"/>
      <c r="UZD52" s="63"/>
      <c r="UZE52" s="63"/>
      <c r="UZF52" s="63"/>
      <c r="UZG52" s="63"/>
      <c r="UZH52" s="63"/>
      <c r="UZI52" s="63"/>
      <c r="UZJ52" s="63"/>
      <c r="UZK52" s="63"/>
      <c r="UZL52" s="63"/>
      <c r="UZM52" s="63"/>
      <c r="UZN52" s="63"/>
      <c r="UZO52" s="63"/>
      <c r="UZP52" s="63"/>
      <c r="UZQ52" s="63"/>
      <c r="UZR52" s="63"/>
      <c r="UZS52" s="63"/>
      <c r="UZT52" s="63"/>
      <c r="UZU52" s="63"/>
      <c r="UZV52" s="63"/>
      <c r="UZW52" s="63"/>
      <c r="UZX52" s="63"/>
      <c r="UZY52" s="63"/>
      <c r="UZZ52" s="63"/>
      <c r="VAA52" s="63"/>
      <c r="VAB52" s="63"/>
      <c r="VAC52" s="63"/>
      <c r="VAD52" s="63"/>
      <c r="VAE52" s="63"/>
      <c r="VAF52" s="63"/>
      <c r="VAG52" s="63"/>
      <c r="VAH52" s="63"/>
      <c r="VAI52" s="63"/>
      <c r="VAJ52" s="63"/>
      <c r="VAK52" s="63"/>
      <c r="VAL52" s="63"/>
      <c r="VAM52" s="63"/>
      <c r="VAN52" s="63"/>
      <c r="VAO52" s="63"/>
      <c r="VAP52" s="63"/>
      <c r="VAQ52" s="63"/>
      <c r="VAR52" s="63"/>
      <c r="VAS52" s="63"/>
      <c r="VAT52" s="63"/>
      <c r="VAU52" s="63"/>
      <c r="VAV52" s="63"/>
      <c r="VAW52" s="63"/>
      <c r="VAX52" s="63"/>
      <c r="VAY52" s="63"/>
      <c r="VAZ52" s="63"/>
      <c r="VBA52" s="63"/>
      <c r="VBB52" s="63"/>
      <c r="VBC52" s="63"/>
      <c r="VBD52" s="63"/>
      <c r="VBE52" s="63"/>
      <c r="VBF52" s="63"/>
      <c r="VBG52" s="63"/>
      <c r="VBH52" s="63"/>
      <c r="VBI52" s="63"/>
      <c r="VBJ52" s="63"/>
      <c r="VBK52" s="63"/>
      <c r="VBL52" s="63"/>
      <c r="VBM52" s="63"/>
      <c r="VBN52" s="63"/>
      <c r="VBO52" s="63"/>
      <c r="VBP52" s="63"/>
      <c r="VBQ52" s="63"/>
      <c r="VBR52" s="63"/>
      <c r="VBS52" s="63"/>
      <c r="VBT52" s="63"/>
      <c r="VBU52" s="63"/>
      <c r="VBV52" s="63"/>
      <c r="VBW52" s="63"/>
      <c r="VBX52" s="63"/>
      <c r="VBY52" s="63"/>
      <c r="VBZ52" s="63"/>
      <c r="VCA52" s="63"/>
      <c r="VCB52" s="63"/>
      <c r="VCC52" s="63"/>
      <c r="VCD52" s="63"/>
      <c r="VCE52" s="63"/>
      <c r="VCF52" s="63"/>
      <c r="VCG52" s="63"/>
      <c r="VCH52" s="63"/>
      <c r="VCI52" s="63"/>
      <c r="VCJ52" s="63"/>
      <c r="VCK52" s="63"/>
      <c r="VCL52" s="63"/>
      <c r="VCM52" s="63"/>
      <c r="VCN52" s="63"/>
      <c r="VCO52" s="63"/>
      <c r="VCP52" s="63"/>
      <c r="VCQ52" s="63"/>
      <c r="VCR52" s="63"/>
      <c r="VCS52" s="63"/>
      <c r="VCT52" s="63"/>
      <c r="VCU52" s="63"/>
      <c r="VCV52" s="63"/>
      <c r="VCW52" s="63"/>
      <c r="VCX52" s="63"/>
      <c r="VCY52" s="63"/>
      <c r="VCZ52" s="63"/>
      <c r="VDA52" s="63"/>
      <c r="VDB52" s="63"/>
      <c r="VDC52" s="63"/>
      <c r="VDD52" s="63"/>
      <c r="VDE52" s="63"/>
      <c r="VDF52" s="63"/>
      <c r="VDG52" s="63"/>
      <c r="VDH52" s="63"/>
      <c r="VDI52" s="63"/>
      <c r="VDJ52" s="63"/>
      <c r="VDK52" s="63"/>
      <c r="VDL52" s="63"/>
      <c r="VDM52" s="63"/>
      <c r="VDN52" s="63"/>
      <c r="VDO52" s="63"/>
      <c r="VDP52" s="63"/>
      <c r="VDQ52" s="63"/>
      <c r="VDR52" s="63"/>
      <c r="VDS52" s="63"/>
      <c r="VDT52" s="63"/>
      <c r="VDU52" s="63"/>
      <c r="VDV52" s="63"/>
      <c r="VDW52" s="63"/>
      <c r="VDX52" s="63"/>
      <c r="VDY52" s="63"/>
      <c r="VDZ52" s="63"/>
      <c r="VEA52" s="63"/>
      <c r="VEB52" s="63"/>
      <c r="VEC52" s="63"/>
      <c r="VED52" s="63"/>
      <c r="VEE52" s="63"/>
      <c r="VEF52" s="63"/>
      <c r="VEG52" s="63"/>
      <c r="VEH52" s="63"/>
      <c r="VEI52" s="63"/>
      <c r="VEJ52" s="63"/>
      <c r="VEK52" s="63"/>
      <c r="VEL52" s="63"/>
      <c r="VEM52" s="63"/>
      <c r="VEN52" s="63"/>
      <c r="VEO52" s="63"/>
      <c r="VEP52" s="63"/>
      <c r="VEQ52" s="63"/>
      <c r="VER52" s="63"/>
      <c r="VES52" s="63"/>
      <c r="VET52" s="63"/>
      <c r="VEU52" s="63"/>
      <c r="VEV52" s="63"/>
      <c r="VEW52" s="63"/>
      <c r="VEX52" s="63"/>
      <c r="VEY52" s="63"/>
      <c r="VEZ52" s="63"/>
      <c r="VFA52" s="63"/>
      <c r="VFB52" s="63"/>
      <c r="VFC52" s="63"/>
      <c r="VFD52" s="63"/>
      <c r="VFE52" s="63"/>
      <c r="VFF52" s="63"/>
      <c r="VFG52" s="63"/>
      <c r="VFH52" s="63"/>
      <c r="VFI52" s="63"/>
      <c r="VFJ52" s="63"/>
      <c r="VFK52" s="63"/>
      <c r="VFL52" s="63"/>
      <c r="VFM52" s="63"/>
      <c r="VFN52" s="63"/>
      <c r="VFO52" s="63"/>
      <c r="VFP52" s="63"/>
      <c r="VFQ52" s="63"/>
      <c r="VFR52" s="63"/>
      <c r="VFS52" s="63"/>
      <c r="VFT52" s="63"/>
      <c r="VFU52" s="63"/>
      <c r="VFV52" s="63"/>
      <c r="VFW52" s="63"/>
      <c r="VFX52" s="63"/>
      <c r="VFY52" s="63"/>
      <c r="VFZ52" s="63"/>
      <c r="VGA52" s="63"/>
      <c r="VGB52" s="63"/>
      <c r="VGC52" s="63"/>
      <c r="VGD52" s="63"/>
      <c r="VGE52" s="63"/>
      <c r="VGF52" s="63"/>
      <c r="VGG52" s="63"/>
      <c r="VGH52" s="63"/>
      <c r="VGI52" s="63"/>
      <c r="VGJ52" s="63"/>
      <c r="VGK52" s="63"/>
      <c r="VGL52" s="63"/>
      <c r="VGM52" s="63"/>
      <c r="VGN52" s="63"/>
      <c r="VGO52" s="63"/>
      <c r="VGP52" s="63"/>
      <c r="VGQ52" s="63"/>
      <c r="VGR52" s="63"/>
      <c r="VGS52" s="63"/>
      <c r="VGT52" s="63"/>
      <c r="VGU52" s="63"/>
      <c r="VGV52" s="63"/>
      <c r="VGW52" s="63"/>
      <c r="VGX52" s="63"/>
      <c r="VGY52" s="63"/>
      <c r="VGZ52" s="63"/>
      <c r="VHA52" s="63"/>
      <c r="VHB52" s="63"/>
      <c r="VHC52" s="63"/>
      <c r="VHD52" s="63"/>
      <c r="VHE52" s="63"/>
      <c r="VHF52" s="63"/>
      <c r="VHG52" s="63"/>
      <c r="VHH52" s="63"/>
      <c r="VHI52" s="63"/>
      <c r="VHJ52" s="63"/>
      <c r="VHK52" s="63"/>
      <c r="VHL52" s="63"/>
      <c r="VHM52" s="63"/>
      <c r="VHN52" s="63"/>
      <c r="VHO52" s="63"/>
      <c r="VHP52" s="63"/>
      <c r="VHQ52" s="63"/>
      <c r="VHR52" s="63"/>
      <c r="VHS52" s="63"/>
      <c r="VHT52" s="63"/>
      <c r="VHU52" s="63"/>
      <c r="VHV52" s="63"/>
      <c r="VHW52" s="63"/>
      <c r="VHX52" s="63"/>
      <c r="VHY52" s="63"/>
      <c r="VHZ52" s="63"/>
      <c r="VIA52" s="63"/>
      <c r="VIB52" s="63"/>
      <c r="VIC52" s="63"/>
      <c r="VID52" s="63"/>
      <c r="VIE52" s="63"/>
      <c r="VIF52" s="63"/>
      <c r="VIG52" s="63"/>
      <c r="VIH52" s="63"/>
      <c r="VII52" s="63"/>
      <c r="VIJ52" s="63"/>
      <c r="VIK52" s="63"/>
      <c r="VIL52" s="63"/>
      <c r="VIM52" s="63"/>
      <c r="VIN52" s="63"/>
      <c r="VIO52" s="63"/>
      <c r="VIP52" s="63"/>
      <c r="VIQ52" s="63"/>
      <c r="VIR52" s="63"/>
      <c r="VIS52" s="63"/>
      <c r="VIT52" s="63"/>
      <c r="VIU52" s="63"/>
      <c r="VIV52" s="63"/>
      <c r="VIW52" s="63"/>
      <c r="VIX52" s="63"/>
      <c r="VIY52" s="63"/>
      <c r="VIZ52" s="63"/>
      <c r="VJA52" s="63"/>
      <c r="VJB52" s="63"/>
      <c r="VJC52" s="63"/>
      <c r="VJD52" s="63"/>
      <c r="VJE52" s="63"/>
      <c r="VJF52" s="63"/>
      <c r="VJG52" s="63"/>
      <c r="VJH52" s="63"/>
      <c r="VJI52" s="63"/>
      <c r="VJJ52" s="63"/>
      <c r="VJK52" s="63"/>
      <c r="VJL52" s="63"/>
      <c r="VJM52" s="63"/>
      <c r="VJN52" s="63"/>
      <c r="VJO52" s="63"/>
      <c r="VJP52" s="63"/>
      <c r="VJQ52" s="63"/>
      <c r="VJR52" s="63"/>
      <c r="VJS52" s="63"/>
      <c r="VJT52" s="63"/>
      <c r="VJU52" s="63"/>
      <c r="VJV52" s="63"/>
      <c r="VJW52" s="63"/>
      <c r="VJX52" s="63"/>
      <c r="VJY52" s="63"/>
      <c r="VJZ52" s="63"/>
      <c r="VKA52" s="63"/>
      <c r="VKB52" s="63"/>
      <c r="VKC52" s="63"/>
      <c r="VKD52" s="63"/>
      <c r="VKE52" s="63"/>
      <c r="VKF52" s="63"/>
      <c r="VKG52" s="63"/>
      <c r="VKH52" s="63"/>
      <c r="VKI52" s="63"/>
      <c r="VKJ52" s="63"/>
      <c r="VKK52" s="63"/>
      <c r="VKL52" s="63"/>
      <c r="VKM52" s="63"/>
      <c r="VKN52" s="63"/>
      <c r="VKO52" s="63"/>
      <c r="VKP52" s="63"/>
      <c r="VKQ52" s="63"/>
      <c r="VKR52" s="63"/>
      <c r="VKS52" s="63"/>
      <c r="VKT52" s="63"/>
      <c r="VKU52" s="63"/>
      <c r="VKV52" s="63"/>
      <c r="VKW52" s="63"/>
      <c r="VKX52" s="63"/>
      <c r="VKY52" s="63"/>
      <c r="VKZ52" s="63"/>
      <c r="VLA52" s="63"/>
      <c r="VLB52" s="63"/>
      <c r="VLC52" s="63"/>
      <c r="VLD52" s="63"/>
      <c r="VLE52" s="63"/>
      <c r="VLF52" s="63"/>
      <c r="VLG52" s="63"/>
      <c r="VLH52" s="63"/>
      <c r="VLI52" s="63"/>
      <c r="VLJ52" s="63"/>
      <c r="VLK52" s="63"/>
      <c r="VLL52" s="63"/>
      <c r="VLM52" s="63"/>
      <c r="VLN52" s="63"/>
      <c r="VLO52" s="63"/>
      <c r="VLP52" s="63"/>
      <c r="VLQ52" s="63"/>
      <c r="VLR52" s="63"/>
      <c r="VLS52" s="63"/>
      <c r="VLT52" s="63"/>
      <c r="VLU52" s="63"/>
      <c r="VLV52" s="63"/>
      <c r="VLW52" s="63"/>
      <c r="VLX52" s="63"/>
      <c r="VLY52" s="63"/>
      <c r="VLZ52" s="63"/>
      <c r="VMA52" s="63"/>
      <c r="VMB52" s="63"/>
      <c r="VMC52" s="63"/>
      <c r="VMD52" s="63"/>
      <c r="VME52" s="63"/>
      <c r="VMF52" s="63"/>
      <c r="VMG52" s="63"/>
      <c r="VMH52" s="63"/>
      <c r="VMI52" s="63"/>
      <c r="VMJ52" s="63"/>
      <c r="VMK52" s="63"/>
      <c r="VML52" s="63"/>
      <c r="VMM52" s="63"/>
      <c r="VMN52" s="63"/>
      <c r="VMO52" s="63"/>
      <c r="VMP52" s="63"/>
      <c r="VMQ52" s="63"/>
      <c r="VMR52" s="63"/>
      <c r="VMS52" s="63"/>
      <c r="VMT52" s="63"/>
      <c r="VMU52" s="63"/>
      <c r="VMV52" s="63"/>
      <c r="VMW52" s="63"/>
      <c r="VMX52" s="63"/>
      <c r="VMY52" s="63"/>
      <c r="VMZ52" s="63"/>
      <c r="VNA52" s="63"/>
      <c r="VNB52" s="63"/>
      <c r="VNC52" s="63"/>
      <c r="VND52" s="63"/>
      <c r="VNE52" s="63"/>
      <c r="VNF52" s="63"/>
      <c r="VNG52" s="63"/>
      <c r="VNH52" s="63"/>
      <c r="VNI52" s="63"/>
      <c r="VNJ52" s="63"/>
      <c r="VNK52" s="63"/>
      <c r="VNL52" s="63"/>
      <c r="VNM52" s="63"/>
      <c r="VNN52" s="63"/>
      <c r="VNO52" s="63"/>
      <c r="VNP52" s="63"/>
      <c r="VNQ52" s="63"/>
      <c r="VNR52" s="63"/>
      <c r="VNS52" s="63"/>
      <c r="VNT52" s="63"/>
      <c r="VNU52" s="63"/>
      <c r="VNV52" s="63"/>
      <c r="VNW52" s="63"/>
      <c r="VNX52" s="63"/>
      <c r="VNY52" s="63"/>
      <c r="VNZ52" s="63"/>
      <c r="VOA52" s="63"/>
      <c r="VOB52" s="63"/>
      <c r="VOC52" s="63"/>
      <c r="VOD52" s="63"/>
      <c r="VOE52" s="63"/>
      <c r="VOF52" s="63"/>
      <c r="VOG52" s="63"/>
      <c r="VOH52" s="63"/>
      <c r="VOI52" s="63"/>
      <c r="VOJ52" s="63"/>
      <c r="VOK52" s="63"/>
      <c r="VOL52" s="63"/>
      <c r="VOM52" s="63"/>
      <c r="VON52" s="63"/>
      <c r="VOO52" s="63"/>
      <c r="VOP52" s="63"/>
      <c r="VOQ52" s="63"/>
      <c r="VOR52" s="63"/>
      <c r="VOS52" s="63"/>
      <c r="VOT52" s="63"/>
      <c r="VOU52" s="63"/>
      <c r="VOV52" s="63"/>
      <c r="VOW52" s="63"/>
      <c r="VOX52" s="63"/>
      <c r="VOY52" s="63"/>
      <c r="VOZ52" s="63"/>
      <c r="VPA52" s="63"/>
      <c r="VPB52" s="63"/>
      <c r="VPC52" s="63"/>
      <c r="VPD52" s="63"/>
      <c r="VPE52" s="63"/>
      <c r="VPF52" s="63"/>
      <c r="VPG52" s="63"/>
      <c r="VPH52" s="63"/>
      <c r="VPI52" s="63"/>
      <c r="VPJ52" s="63"/>
      <c r="VPK52" s="63"/>
      <c r="VPL52" s="63"/>
      <c r="VPM52" s="63"/>
      <c r="VPN52" s="63"/>
      <c r="VPO52" s="63"/>
      <c r="VPP52" s="63"/>
      <c r="VPQ52" s="63"/>
      <c r="VPR52" s="63"/>
      <c r="VPS52" s="63"/>
      <c r="VPT52" s="63"/>
      <c r="VPU52" s="63"/>
      <c r="VPV52" s="63"/>
      <c r="VPW52" s="63"/>
      <c r="VPX52" s="63"/>
      <c r="VPY52" s="63"/>
      <c r="VPZ52" s="63"/>
      <c r="VQA52" s="63"/>
      <c r="VQB52" s="63"/>
      <c r="VQC52" s="63"/>
      <c r="VQD52" s="63"/>
      <c r="VQE52" s="63"/>
      <c r="VQF52" s="63"/>
      <c r="VQG52" s="63"/>
      <c r="VQH52" s="63"/>
      <c r="VQI52" s="63"/>
      <c r="VQJ52" s="63"/>
      <c r="VQK52" s="63"/>
      <c r="VQL52" s="63"/>
      <c r="VQM52" s="63"/>
      <c r="VQN52" s="63"/>
      <c r="VQO52" s="63"/>
      <c r="VQP52" s="63"/>
      <c r="VQQ52" s="63"/>
      <c r="VQR52" s="63"/>
      <c r="VQS52" s="63"/>
      <c r="VQT52" s="63"/>
      <c r="VQU52" s="63"/>
      <c r="VQV52" s="63"/>
      <c r="VQW52" s="63"/>
      <c r="VQX52" s="63"/>
      <c r="VQY52" s="63"/>
      <c r="VQZ52" s="63"/>
      <c r="VRA52" s="63"/>
      <c r="VRB52" s="63"/>
      <c r="VRC52" s="63"/>
      <c r="VRD52" s="63"/>
      <c r="VRE52" s="63"/>
      <c r="VRF52" s="63"/>
      <c r="VRG52" s="63"/>
      <c r="VRH52" s="63"/>
      <c r="VRI52" s="63"/>
      <c r="VRJ52" s="63"/>
      <c r="VRK52" s="63"/>
      <c r="VRL52" s="63"/>
      <c r="VRM52" s="63"/>
      <c r="VRN52" s="63"/>
      <c r="VRO52" s="63"/>
      <c r="VRP52" s="63"/>
      <c r="VRQ52" s="63"/>
      <c r="VRR52" s="63"/>
      <c r="VRS52" s="63"/>
      <c r="VRT52" s="63"/>
      <c r="VRU52" s="63"/>
      <c r="VRV52" s="63"/>
      <c r="VRW52" s="63"/>
      <c r="VRX52" s="63"/>
      <c r="VRY52" s="63"/>
      <c r="VRZ52" s="63"/>
      <c r="VSA52" s="63"/>
      <c r="VSB52" s="63"/>
      <c r="VSC52" s="63"/>
      <c r="VSD52" s="63"/>
      <c r="VSE52" s="63"/>
      <c r="VSF52" s="63"/>
      <c r="VSG52" s="63"/>
      <c r="VSH52" s="63"/>
      <c r="VSI52" s="63"/>
      <c r="VSJ52" s="63"/>
      <c r="VSK52" s="63"/>
      <c r="VSL52" s="63"/>
      <c r="VSM52" s="63"/>
      <c r="VSN52" s="63"/>
      <c r="VSO52" s="63"/>
      <c r="VSP52" s="63"/>
      <c r="VSQ52" s="63"/>
      <c r="VSR52" s="63"/>
      <c r="VSS52" s="63"/>
      <c r="VST52" s="63"/>
      <c r="VSU52" s="63"/>
      <c r="VSV52" s="63"/>
      <c r="VSW52" s="63"/>
      <c r="VSX52" s="63"/>
      <c r="VSY52" s="63"/>
      <c r="VSZ52" s="63"/>
      <c r="VTA52" s="63"/>
      <c r="VTB52" s="63"/>
      <c r="VTC52" s="63"/>
      <c r="VTD52" s="63"/>
      <c r="VTE52" s="63"/>
      <c r="VTF52" s="63"/>
      <c r="VTG52" s="63"/>
      <c r="VTH52" s="63"/>
      <c r="VTI52" s="63"/>
      <c r="VTJ52" s="63"/>
      <c r="VTK52" s="63"/>
      <c r="VTL52" s="63"/>
      <c r="VTM52" s="63"/>
      <c r="VTN52" s="63"/>
      <c r="VTO52" s="63"/>
      <c r="VTP52" s="63"/>
      <c r="VTQ52" s="63"/>
      <c r="VTR52" s="63"/>
      <c r="VTS52" s="63"/>
      <c r="VTT52" s="63"/>
      <c r="VTU52" s="63"/>
      <c r="VTV52" s="63"/>
      <c r="VTW52" s="63"/>
      <c r="VTX52" s="63"/>
      <c r="VTY52" s="63"/>
      <c r="VTZ52" s="63"/>
      <c r="VUA52" s="63"/>
      <c r="VUB52" s="63"/>
      <c r="VUC52" s="63"/>
      <c r="VUD52" s="63"/>
      <c r="VUE52" s="63"/>
      <c r="VUF52" s="63"/>
      <c r="VUG52" s="63"/>
      <c r="VUH52" s="63"/>
      <c r="VUI52" s="63"/>
      <c r="VUJ52" s="63"/>
      <c r="VUK52" s="63"/>
      <c r="VUL52" s="63"/>
      <c r="VUM52" s="63"/>
      <c r="VUN52" s="63"/>
      <c r="VUO52" s="63"/>
      <c r="VUP52" s="63"/>
      <c r="VUQ52" s="63"/>
      <c r="VUR52" s="63"/>
      <c r="VUS52" s="63"/>
      <c r="VUT52" s="63"/>
      <c r="VUU52" s="63"/>
      <c r="VUV52" s="63"/>
      <c r="VUW52" s="63"/>
      <c r="VUX52" s="63"/>
      <c r="VUY52" s="63"/>
      <c r="VUZ52" s="63"/>
      <c r="VVA52" s="63"/>
      <c r="VVB52" s="63"/>
      <c r="VVC52" s="63"/>
      <c r="VVD52" s="63"/>
      <c r="VVE52" s="63"/>
      <c r="VVF52" s="63"/>
      <c r="VVG52" s="63"/>
      <c r="VVH52" s="63"/>
      <c r="VVI52" s="63"/>
      <c r="VVJ52" s="63"/>
      <c r="VVK52" s="63"/>
      <c r="VVL52" s="63"/>
      <c r="VVM52" s="63"/>
      <c r="VVN52" s="63"/>
      <c r="VVO52" s="63"/>
      <c r="VVP52" s="63"/>
      <c r="VVQ52" s="63"/>
      <c r="VVR52" s="63"/>
      <c r="VVS52" s="63"/>
      <c r="VVT52" s="63"/>
      <c r="VVU52" s="63"/>
      <c r="VVV52" s="63"/>
      <c r="VVW52" s="63"/>
      <c r="VVX52" s="63"/>
      <c r="VVY52" s="63"/>
      <c r="VVZ52" s="63"/>
      <c r="VWA52" s="63"/>
      <c r="VWB52" s="63"/>
      <c r="VWC52" s="63"/>
      <c r="VWD52" s="63"/>
      <c r="VWE52" s="63"/>
      <c r="VWF52" s="63"/>
      <c r="VWG52" s="63"/>
      <c r="VWH52" s="63"/>
      <c r="VWI52" s="63"/>
      <c r="VWJ52" s="63"/>
      <c r="VWK52" s="63"/>
      <c r="VWL52" s="63"/>
      <c r="VWM52" s="63"/>
      <c r="VWN52" s="63"/>
      <c r="VWO52" s="63"/>
      <c r="VWP52" s="63"/>
      <c r="VWQ52" s="63"/>
      <c r="VWR52" s="63"/>
      <c r="VWS52" s="63"/>
      <c r="VWT52" s="63"/>
      <c r="VWU52" s="63"/>
      <c r="VWV52" s="63"/>
      <c r="VWW52" s="63"/>
      <c r="VWX52" s="63"/>
      <c r="VWY52" s="63"/>
      <c r="VWZ52" s="63"/>
      <c r="VXA52" s="63"/>
      <c r="VXB52" s="63"/>
      <c r="VXC52" s="63"/>
      <c r="VXD52" s="63"/>
      <c r="VXE52" s="63"/>
      <c r="VXF52" s="63"/>
      <c r="VXG52" s="63"/>
      <c r="VXH52" s="63"/>
      <c r="VXI52" s="63"/>
      <c r="VXJ52" s="63"/>
      <c r="VXK52" s="63"/>
      <c r="VXL52" s="63"/>
      <c r="VXM52" s="63"/>
      <c r="VXN52" s="63"/>
      <c r="VXO52" s="63"/>
      <c r="VXP52" s="63"/>
      <c r="VXQ52" s="63"/>
      <c r="VXR52" s="63"/>
      <c r="VXS52" s="63"/>
      <c r="VXT52" s="63"/>
      <c r="VXU52" s="63"/>
      <c r="VXV52" s="63"/>
      <c r="VXW52" s="63"/>
      <c r="VXX52" s="63"/>
      <c r="VXY52" s="63"/>
      <c r="VXZ52" s="63"/>
      <c r="VYA52" s="63"/>
      <c r="VYB52" s="63"/>
      <c r="VYC52" s="63"/>
      <c r="VYD52" s="63"/>
      <c r="VYE52" s="63"/>
      <c r="VYF52" s="63"/>
      <c r="VYG52" s="63"/>
      <c r="VYH52" s="63"/>
      <c r="VYI52" s="63"/>
      <c r="VYJ52" s="63"/>
      <c r="VYK52" s="63"/>
      <c r="VYL52" s="63"/>
      <c r="VYM52" s="63"/>
      <c r="VYN52" s="63"/>
      <c r="VYO52" s="63"/>
      <c r="VYP52" s="63"/>
      <c r="VYQ52" s="63"/>
      <c r="VYR52" s="63"/>
      <c r="VYS52" s="63"/>
      <c r="VYT52" s="63"/>
      <c r="VYU52" s="63"/>
      <c r="VYV52" s="63"/>
      <c r="VYW52" s="63"/>
      <c r="VYX52" s="63"/>
      <c r="VYY52" s="63"/>
      <c r="VYZ52" s="63"/>
      <c r="VZA52" s="63"/>
      <c r="VZB52" s="63"/>
      <c r="VZC52" s="63"/>
      <c r="VZD52" s="63"/>
      <c r="VZE52" s="63"/>
      <c r="VZF52" s="63"/>
      <c r="VZG52" s="63"/>
      <c r="VZH52" s="63"/>
      <c r="VZI52" s="63"/>
      <c r="VZJ52" s="63"/>
      <c r="VZK52" s="63"/>
      <c r="VZL52" s="63"/>
      <c r="VZM52" s="63"/>
      <c r="VZN52" s="63"/>
      <c r="VZO52" s="63"/>
      <c r="VZP52" s="63"/>
      <c r="VZQ52" s="63"/>
      <c r="VZR52" s="63"/>
      <c r="VZS52" s="63"/>
      <c r="VZT52" s="63"/>
      <c r="VZU52" s="63"/>
      <c r="VZV52" s="63"/>
      <c r="VZW52" s="63"/>
      <c r="VZX52" s="63"/>
      <c r="VZY52" s="63"/>
      <c r="VZZ52" s="63"/>
      <c r="WAA52" s="63"/>
      <c r="WAB52" s="63"/>
      <c r="WAC52" s="63"/>
      <c r="WAD52" s="63"/>
      <c r="WAE52" s="63"/>
      <c r="WAF52" s="63"/>
      <c r="WAG52" s="63"/>
      <c r="WAH52" s="63"/>
      <c r="WAI52" s="63"/>
      <c r="WAJ52" s="63"/>
      <c r="WAK52" s="63"/>
      <c r="WAL52" s="63"/>
      <c r="WAM52" s="63"/>
      <c r="WAN52" s="63"/>
      <c r="WAO52" s="63"/>
      <c r="WAP52" s="63"/>
      <c r="WAQ52" s="63"/>
      <c r="WAR52" s="63"/>
      <c r="WAS52" s="63"/>
      <c r="WAT52" s="63"/>
      <c r="WAU52" s="63"/>
      <c r="WAV52" s="63"/>
      <c r="WAW52" s="63"/>
      <c r="WAX52" s="63"/>
      <c r="WAY52" s="63"/>
      <c r="WAZ52" s="63"/>
      <c r="WBA52" s="63"/>
      <c r="WBB52" s="63"/>
      <c r="WBC52" s="63"/>
      <c r="WBD52" s="63"/>
      <c r="WBE52" s="63"/>
      <c r="WBF52" s="63"/>
      <c r="WBG52" s="63"/>
      <c r="WBH52" s="63"/>
      <c r="WBI52" s="63"/>
      <c r="WBJ52" s="63"/>
      <c r="WBK52" s="63"/>
      <c r="WBL52" s="63"/>
      <c r="WBM52" s="63"/>
      <c r="WBN52" s="63"/>
      <c r="WBO52" s="63"/>
      <c r="WBP52" s="63"/>
      <c r="WBQ52" s="63"/>
      <c r="WBR52" s="63"/>
      <c r="WBS52" s="63"/>
      <c r="WBT52" s="63"/>
      <c r="WBU52" s="63"/>
      <c r="WBV52" s="63"/>
      <c r="WBW52" s="63"/>
      <c r="WBX52" s="63"/>
      <c r="WBY52" s="63"/>
      <c r="WBZ52" s="63"/>
      <c r="WCA52" s="63"/>
      <c r="WCB52" s="63"/>
      <c r="WCC52" s="63"/>
      <c r="WCD52" s="63"/>
      <c r="WCE52" s="63"/>
      <c r="WCF52" s="63"/>
      <c r="WCG52" s="63"/>
      <c r="WCH52" s="63"/>
      <c r="WCI52" s="63"/>
      <c r="WCJ52" s="63"/>
      <c r="WCK52" s="63"/>
      <c r="WCL52" s="63"/>
      <c r="WCM52" s="63"/>
      <c r="WCN52" s="63"/>
      <c r="WCO52" s="63"/>
      <c r="WCP52" s="63"/>
      <c r="WCQ52" s="63"/>
      <c r="WCR52" s="63"/>
      <c r="WCS52" s="63"/>
      <c r="WCT52" s="63"/>
      <c r="WCU52" s="63"/>
      <c r="WCV52" s="63"/>
      <c r="WCW52" s="63"/>
      <c r="WCX52" s="63"/>
      <c r="WCY52" s="63"/>
      <c r="WCZ52" s="63"/>
      <c r="WDA52" s="63"/>
      <c r="WDB52" s="63"/>
      <c r="WDC52" s="63"/>
      <c r="WDD52" s="63"/>
      <c r="WDE52" s="63"/>
      <c r="WDF52" s="63"/>
      <c r="WDG52" s="63"/>
      <c r="WDH52" s="63"/>
      <c r="WDI52" s="63"/>
      <c r="WDJ52" s="63"/>
      <c r="WDK52" s="63"/>
      <c r="WDL52" s="63"/>
      <c r="WDM52" s="63"/>
      <c r="WDN52" s="63"/>
      <c r="WDO52" s="63"/>
      <c r="WDP52" s="63"/>
      <c r="WDQ52" s="63"/>
      <c r="WDR52" s="63"/>
      <c r="WDS52" s="63"/>
      <c r="WDT52" s="63"/>
      <c r="WDU52" s="63"/>
      <c r="WDV52" s="63"/>
      <c r="WDW52" s="63"/>
      <c r="WDX52" s="63"/>
      <c r="WDY52" s="63"/>
      <c r="WDZ52" s="63"/>
      <c r="WEA52" s="63"/>
      <c r="WEB52" s="63"/>
      <c r="WEC52" s="63"/>
      <c r="WED52" s="63"/>
      <c r="WEE52" s="63"/>
      <c r="WEF52" s="63"/>
      <c r="WEG52" s="63"/>
      <c r="WEH52" s="63"/>
      <c r="WEI52" s="63"/>
      <c r="WEJ52" s="63"/>
      <c r="WEK52" s="63"/>
      <c r="WEL52" s="63"/>
      <c r="WEM52" s="63"/>
      <c r="WEN52" s="63"/>
      <c r="WEO52" s="63"/>
      <c r="WEP52" s="63"/>
      <c r="WEQ52" s="63"/>
      <c r="WER52" s="63"/>
      <c r="WES52" s="63"/>
      <c r="WET52" s="63"/>
      <c r="WEU52" s="63"/>
      <c r="WEV52" s="63"/>
      <c r="WEW52" s="63"/>
      <c r="WEX52" s="63"/>
      <c r="WEY52" s="63"/>
      <c r="WEZ52" s="63"/>
      <c r="WFA52" s="63"/>
      <c r="WFB52" s="63"/>
      <c r="WFC52" s="63"/>
      <c r="WFD52" s="63"/>
      <c r="WFE52" s="63"/>
      <c r="WFF52" s="63"/>
      <c r="WFG52" s="63"/>
      <c r="WFH52" s="63"/>
      <c r="WFI52" s="63"/>
      <c r="WFJ52" s="63"/>
      <c r="WFK52" s="63"/>
      <c r="WFL52" s="63"/>
      <c r="WFM52" s="63"/>
      <c r="WFN52" s="63"/>
      <c r="WFO52" s="63"/>
      <c r="WFP52" s="63"/>
      <c r="WFQ52" s="63"/>
      <c r="WFR52" s="63"/>
      <c r="WFS52" s="63"/>
      <c r="WFT52" s="63"/>
      <c r="WFU52" s="63"/>
      <c r="WFV52" s="63"/>
      <c r="WFW52" s="63"/>
      <c r="WFX52" s="63"/>
      <c r="WFY52" s="63"/>
      <c r="WFZ52" s="63"/>
      <c r="WGA52" s="63"/>
      <c r="WGB52" s="63"/>
      <c r="WGC52" s="63"/>
      <c r="WGD52" s="63"/>
      <c r="WGE52" s="63"/>
      <c r="WGF52" s="63"/>
      <c r="WGG52" s="63"/>
      <c r="WGH52" s="63"/>
      <c r="WGI52" s="63"/>
      <c r="WGJ52" s="63"/>
      <c r="WGK52" s="63"/>
      <c r="WGL52" s="63"/>
      <c r="WGM52" s="63"/>
      <c r="WGN52" s="63"/>
      <c r="WGO52" s="63"/>
      <c r="WGP52" s="63"/>
      <c r="WGQ52" s="63"/>
      <c r="WGR52" s="63"/>
      <c r="WGS52" s="63"/>
      <c r="WGT52" s="63"/>
      <c r="WGU52" s="63"/>
      <c r="WGV52" s="63"/>
      <c r="WGW52" s="63"/>
      <c r="WGX52" s="63"/>
      <c r="WGY52" s="63"/>
      <c r="WGZ52" s="63"/>
      <c r="WHA52" s="63"/>
      <c r="WHB52" s="63"/>
      <c r="WHC52" s="63"/>
      <c r="WHD52" s="63"/>
      <c r="WHE52" s="63"/>
      <c r="WHF52" s="63"/>
      <c r="WHG52" s="63"/>
      <c r="WHH52" s="63"/>
      <c r="WHI52" s="63"/>
      <c r="WHJ52" s="63"/>
      <c r="WHK52" s="63"/>
      <c r="WHL52" s="63"/>
      <c r="WHM52" s="63"/>
      <c r="WHN52" s="63"/>
      <c r="WHO52" s="63"/>
      <c r="WHP52" s="63"/>
      <c r="WHQ52" s="63"/>
      <c r="WHR52" s="63"/>
      <c r="WHS52" s="63"/>
      <c r="WHT52" s="63"/>
      <c r="WHU52" s="63"/>
      <c r="WHV52" s="63"/>
      <c r="WHW52" s="63"/>
      <c r="WHX52" s="63"/>
      <c r="WHY52" s="63"/>
      <c r="WHZ52" s="63"/>
      <c r="WIA52" s="63"/>
      <c r="WIB52" s="63"/>
      <c r="WIC52" s="63"/>
      <c r="WID52" s="63"/>
      <c r="WIE52" s="63"/>
      <c r="WIF52" s="63"/>
      <c r="WIG52" s="63"/>
      <c r="WIH52" s="63"/>
      <c r="WII52" s="63"/>
      <c r="WIJ52" s="63"/>
      <c r="WIK52" s="63"/>
      <c r="WIL52" s="63"/>
      <c r="WIM52" s="63"/>
      <c r="WIN52" s="63"/>
      <c r="WIO52" s="63"/>
      <c r="WIP52" s="63"/>
      <c r="WIQ52" s="63"/>
      <c r="WIR52" s="63"/>
      <c r="WIS52" s="63"/>
      <c r="WIT52" s="63"/>
      <c r="WIU52" s="63"/>
      <c r="WIV52" s="63"/>
      <c r="WIW52" s="63"/>
      <c r="WIX52" s="63"/>
      <c r="WIY52" s="63"/>
      <c r="WIZ52" s="63"/>
      <c r="WJA52" s="63"/>
      <c r="WJB52" s="63"/>
      <c r="WJC52" s="63"/>
      <c r="WJD52" s="63"/>
      <c r="WJE52" s="63"/>
      <c r="WJF52" s="63"/>
      <c r="WJG52" s="63"/>
      <c r="WJH52" s="63"/>
      <c r="WJI52" s="63"/>
      <c r="WJJ52" s="63"/>
      <c r="WJK52" s="63"/>
      <c r="WJL52" s="63"/>
      <c r="WJM52" s="63"/>
      <c r="WJN52" s="63"/>
      <c r="WJO52" s="63"/>
      <c r="WJP52" s="63"/>
      <c r="WJQ52" s="63"/>
      <c r="WJR52" s="63"/>
      <c r="WJS52" s="63"/>
      <c r="WJT52" s="63"/>
      <c r="WJU52" s="63"/>
      <c r="WJV52" s="63"/>
      <c r="WJW52" s="63"/>
      <c r="WJX52" s="63"/>
      <c r="WJY52" s="63"/>
      <c r="WJZ52" s="63"/>
      <c r="WKA52" s="63"/>
      <c r="WKB52" s="63"/>
      <c r="WKC52" s="63"/>
      <c r="WKD52" s="63"/>
      <c r="WKE52" s="63"/>
      <c r="WKF52" s="63"/>
      <c r="WKG52" s="63"/>
      <c r="WKH52" s="63"/>
      <c r="WKI52" s="63"/>
      <c r="WKJ52" s="63"/>
      <c r="WKK52" s="63"/>
      <c r="WKL52" s="63"/>
      <c r="WKM52" s="63"/>
      <c r="WKN52" s="63"/>
      <c r="WKO52" s="63"/>
      <c r="WKP52" s="63"/>
      <c r="WKQ52" s="63"/>
      <c r="WKR52" s="63"/>
      <c r="WKS52" s="63"/>
      <c r="WKT52" s="63"/>
      <c r="WKU52" s="63"/>
      <c r="WKV52" s="63"/>
      <c r="WKW52" s="63"/>
      <c r="WKX52" s="63"/>
      <c r="WKY52" s="63"/>
      <c r="WKZ52" s="63"/>
      <c r="WLA52" s="63"/>
      <c r="WLB52" s="63"/>
      <c r="WLC52" s="63"/>
      <c r="WLD52" s="63"/>
      <c r="WLE52" s="63"/>
      <c r="WLF52" s="63"/>
      <c r="WLG52" s="63"/>
      <c r="WLH52" s="63"/>
      <c r="WLI52" s="63"/>
      <c r="WLJ52" s="63"/>
      <c r="WLK52" s="63"/>
      <c r="WLL52" s="63"/>
      <c r="WLM52" s="63"/>
      <c r="WLN52" s="63"/>
      <c r="WLO52" s="63"/>
      <c r="WLP52" s="63"/>
      <c r="WLQ52" s="63"/>
      <c r="WLR52" s="63"/>
      <c r="WLS52" s="63"/>
      <c r="WLT52" s="63"/>
      <c r="WLU52" s="63"/>
      <c r="WLV52" s="63"/>
      <c r="WLW52" s="63"/>
      <c r="WLX52" s="63"/>
      <c r="WLY52" s="63"/>
      <c r="WLZ52" s="63"/>
      <c r="WMA52" s="63"/>
      <c r="WMB52" s="63"/>
      <c r="WMC52" s="63"/>
      <c r="WMD52" s="63"/>
      <c r="WME52" s="63"/>
      <c r="WMF52" s="63"/>
      <c r="WMG52" s="63"/>
      <c r="WMH52" s="63"/>
      <c r="WMI52" s="63"/>
      <c r="WMJ52" s="63"/>
      <c r="WMK52" s="63"/>
      <c r="WML52" s="63"/>
      <c r="WMM52" s="63"/>
      <c r="WMN52" s="63"/>
      <c r="WMO52" s="63"/>
      <c r="WMP52" s="63"/>
      <c r="WMQ52" s="63"/>
      <c r="WMR52" s="63"/>
      <c r="WMS52" s="63"/>
      <c r="WMT52" s="63"/>
      <c r="WMU52" s="63"/>
      <c r="WMV52" s="63"/>
      <c r="WMW52" s="63"/>
      <c r="WMX52" s="63"/>
      <c r="WMY52" s="63"/>
      <c r="WMZ52" s="63"/>
      <c r="WNA52" s="63"/>
      <c r="WNB52" s="63"/>
      <c r="WNC52" s="63"/>
      <c r="WND52" s="63"/>
      <c r="WNE52" s="63"/>
      <c r="WNF52" s="63"/>
      <c r="WNG52" s="63"/>
      <c r="WNH52" s="63"/>
      <c r="WNI52" s="63"/>
      <c r="WNJ52" s="63"/>
      <c r="WNK52" s="63"/>
      <c r="WNL52" s="63"/>
      <c r="WNM52" s="63"/>
      <c r="WNN52" s="63"/>
      <c r="WNO52" s="63"/>
      <c r="WNP52" s="63"/>
      <c r="WNQ52" s="63"/>
      <c r="WNR52" s="63"/>
      <c r="WNS52" s="63"/>
      <c r="WNT52" s="63"/>
      <c r="WNU52" s="63"/>
      <c r="WNV52" s="63"/>
      <c r="WNW52" s="63"/>
      <c r="WNX52" s="63"/>
      <c r="WNY52" s="63"/>
      <c r="WNZ52" s="63"/>
      <c r="WOA52" s="63"/>
      <c r="WOB52" s="63"/>
      <c r="WOC52" s="63"/>
      <c r="WOD52" s="63"/>
      <c r="WOE52" s="63"/>
      <c r="WOF52" s="63"/>
      <c r="WOG52" s="63"/>
      <c r="WOH52" s="63"/>
      <c r="WOI52" s="63"/>
      <c r="WOJ52" s="63"/>
      <c r="WOK52" s="63"/>
      <c r="WOL52" s="63"/>
      <c r="WOM52" s="63"/>
      <c r="WON52" s="63"/>
      <c r="WOO52" s="63"/>
      <c r="WOP52" s="63"/>
      <c r="WOQ52" s="63"/>
      <c r="WOR52" s="63"/>
      <c r="WOS52" s="63"/>
      <c r="WOT52" s="63"/>
      <c r="WOU52" s="63"/>
      <c r="WOV52" s="63"/>
      <c r="WOW52" s="63"/>
      <c r="WOX52" s="63"/>
      <c r="WOY52" s="63"/>
      <c r="WOZ52" s="63"/>
      <c r="WPA52" s="63"/>
      <c r="WPB52" s="63"/>
      <c r="WPC52" s="63"/>
      <c r="WPD52" s="63"/>
      <c r="WPE52" s="63"/>
      <c r="WPF52" s="63"/>
      <c r="WPG52" s="63"/>
      <c r="WPH52" s="63"/>
      <c r="WPI52" s="63"/>
      <c r="WPJ52" s="63"/>
      <c r="WPK52" s="63"/>
      <c r="WPL52" s="63"/>
      <c r="WPM52" s="63"/>
      <c r="WPN52" s="63"/>
      <c r="WPO52" s="63"/>
      <c r="WPP52" s="63"/>
      <c r="WPQ52" s="63"/>
      <c r="WPR52" s="63"/>
      <c r="WPS52" s="63"/>
      <c r="WPT52" s="63"/>
      <c r="WPU52" s="63"/>
      <c r="WPV52" s="63"/>
      <c r="WPW52" s="63"/>
      <c r="WPX52" s="63"/>
      <c r="WPY52" s="63"/>
      <c r="WPZ52" s="63"/>
      <c r="WQA52" s="63"/>
      <c r="WQB52" s="63"/>
      <c r="WQC52" s="63"/>
      <c r="WQD52" s="63"/>
      <c r="WQE52" s="63"/>
      <c r="WQF52" s="63"/>
      <c r="WQG52" s="63"/>
      <c r="WQH52" s="63"/>
      <c r="WQI52" s="63"/>
      <c r="WQJ52" s="63"/>
      <c r="WQK52" s="63"/>
      <c r="WQL52" s="63"/>
      <c r="WQM52" s="63"/>
      <c r="WQN52" s="63"/>
      <c r="WQO52" s="63"/>
      <c r="WQP52" s="63"/>
      <c r="WQQ52" s="63"/>
      <c r="WQR52" s="63"/>
      <c r="WQS52" s="63"/>
      <c r="WQT52" s="63"/>
      <c r="WQU52" s="63"/>
      <c r="WQV52" s="63"/>
      <c r="WQW52" s="63"/>
      <c r="WQX52" s="63"/>
      <c r="WQY52" s="63"/>
      <c r="WQZ52" s="63"/>
      <c r="WRA52" s="63"/>
      <c r="WRB52" s="63"/>
      <c r="WRC52" s="63"/>
      <c r="WRD52" s="63"/>
      <c r="WRE52" s="63"/>
      <c r="WRF52" s="63"/>
      <c r="WRG52" s="63"/>
      <c r="WRH52" s="63"/>
      <c r="WRI52" s="63"/>
      <c r="WRJ52" s="63"/>
      <c r="WRK52" s="63"/>
      <c r="WRL52" s="63"/>
      <c r="WRM52" s="63"/>
      <c r="WRN52" s="63"/>
      <c r="WRO52" s="63"/>
      <c r="WRP52" s="63"/>
      <c r="WRQ52" s="63"/>
      <c r="WRR52" s="63"/>
      <c r="WRS52" s="63"/>
      <c r="WRT52" s="63"/>
      <c r="WRU52" s="63"/>
      <c r="WRV52" s="63"/>
      <c r="WRW52" s="63"/>
      <c r="WRX52" s="63"/>
      <c r="WRY52" s="63"/>
      <c r="WRZ52" s="63"/>
      <c r="WSA52" s="63"/>
      <c r="WSB52" s="63"/>
      <c r="WSC52" s="63"/>
      <c r="WSD52" s="63"/>
      <c r="WSE52" s="63"/>
      <c r="WSF52" s="63"/>
      <c r="WSG52" s="63"/>
      <c r="WSH52" s="63"/>
      <c r="WSI52" s="63"/>
      <c r="WSJ52" s="63"/>
      <c r="WSK52" s="63"/>
      <c r="WSL52" s="63"/>
      <c r="WSM52" s="63"/>
      <c r="WSN52" s="63"/>
      <c r="WSO52" s="63"/>
      <c r="WSP52" s="63"/>
      <c r="WSQ52" s="63"/>
      <c r="WSR52" s="63"/>
      <c r="WSS52" s="63"/>
      <c r="WST52" s="63"/>
      <c r="WSU52" s="63"/>
      <c r="WSV52" s="63"/>
      <c r="WSW52" s="63"/>
      <c r="WSX52" s="63"/>
      <c r="WSY52" s="63"/>
      <c r="WSZ52" s="63"/>
      <c r="WTA52" s="63"/>
      <c r="WTB52" s="63"/>
      <c r="WTC52" s="63"/>
      <c r="WTD52" s="63"/>
      <c r="WTE52" s="63"/>
      <c r="WTF52" s="63"/>
      <c r="WTG52" s="63"/>
      <c r="WTH52" s="63"/>
      <c r="WTI52" s="63"/>
      <c r="WTJ52" s="63"/>
      <c r="WTK52" s="63"/>
      <c r="WTL52" s="63"/>
      <c r="WTM52" s="63"/>
      <c r="WTN52" s="63"/>
      <c r="WTO52" s="63"/>
      <c r="WTP52" s="63"/>
      <c r="WTQ52" s="63"/>
      <c r="WTR52" s="63"/>
      <c r="WTS52" s="63"/>
      <c r="WTT52" s="63"/>
      <c r="WTU52" s="63"/>
      <c r="WTV52" s="63"/>
      <c r="WTW52" s="63"/>
      <c r="WTX52" s="63"/>
      <c r="WTY52" s="63"/>
      <c r="WTZ52" s="63"/>
      <c r="WUA52" s="63"/>
      <c r="WUB52" s="63"/>
      <c r="WUC52" s="63"/>
      <c r="WUD52" s="63"/>
      <c r="WUE52" s="63"/>
      <c r="WUF52" s="63"/>
      <c r="WUG52" s="63"/>
      <c r="WUH52" s="63"/>
      <c r="WUI52" s="63"/>
      <c r="WUJ52" s="63"/>
      <c r="WUK52" s="63"/>
      <c r="WUL52" s="63"/>
      <c r="WUM52" s="63"/>
      <c r="WUN52" s="63"/>
      <c r="WUO52" s="63"/>
      <c r="WUP52" s="63"/>
      <c r="WUQ52" s="63"/>
      <c r="WUR52" s="63"/>
      <c r="WUS52" s="63"/>
      <c r="WUT52" s="63"/>
      <c r="WUU52" s="63"/>
      <c r="WUV52" s="63"/>
      <c r="WUW52" s="63"/>
      <c r="WUX52" s="63"/>
      <c r="WUY52" s="63"/>
      <c r="WUZ52" s="63"/>
      <c r="WVA52" s="63"/>
      <c r="WVB52" s="63"/>
      <c r="WVC52" s="63"/>
      <c r="WVD52" s="63"/>
      <c r="WVE52" s="63"/>
      <c r="WVF52" s="63"/>
      <c r="WVG52" s="63"/>
      <c r="WVH52" s="63"/>
      <c r="WVI52" s="63"/>
      <c r="WVJ52" s="63"/>
      <c r="WVK52" s="63"/>
      <c r="WVL52" s="63"/>
      <c r="WVM52" s="63"/>
      <c r="WVN52" s="63"/>
      <c r="WVO52" s="63"/>
      <c r="WVP52" s="63"/>
      <c r="WVQ52" s="63"/>
      <c r="WVR52" s="63"/>
      <c r="WVS52" s="63"/>
      <c r="WVT52" s="63"/>
      <c r="WVU52" s="63"/>
      <c r="WVV52" s="63"/>
      <c r="WVW52" s="63"/>
      <c r="WVX52" s="63"/>
      <c r="WVY52" s="63"/>
      <c r="WVZ52" s="63"/>
      <c r="WWA52" s="63"/>
      <c r="WWB52" s="63"/>
      <c r="WWC52" s="63"/>
      <c r="WWD52" s="63"/>
      <c r="WWE52" s="63"/>
      <c r="WWF52" s="63"/>
      <c r="WWG52" s="63"/>
      <c r="WWH52" s="63"/>
      <c r="WWI52" s="63"/>
      <c r="WWJ52" s="63"/>
      <c r="WWK52" s="63"/>
      <c r="WWL52" s="63"/>
      <c r="WWM52" s="63"/>
      <c r="WWN52" s="63"/>
      <c r="WWO52" s="63"/>
      <c r="WWP52" s="63"/>
      <c r="WWQ52" s="63"/>
      <c r="WWR52" s="63"/>
      <c r="WWS52" s="63"/>
      <c r="WWT52" s="63"/>
      <c r="WWU52" s="63"/>
      <c r="WWV52" s="63"/>
      <c r="WWW52" s="63"/>
      <c r="WWX52" s="63"/>
      <c r="WWY52" s="63"/>
      <c r="WWZ52" s="63"/>
      <c r="WXA52" s="63"/>
      <c r="WXB52" s="63"/>
      <c r="WXC52" s="63"/>
      <c r="WXD52" s="63"/>
      <c r="WXE52" s="63"/>
      <c r="WXF52" s="63"/>
      <c r="WXG52" s="63"/>
      <c r="WXH52" s="63"/>
      <c r="WXI52" s="63"/>
      <c r="WXJ52" s="63"/>
      <c r="WXK52" s="63"/>
      <c r="WXL52" s="63"/>
      <c r="WXM52" s="63"/>
      <c r="WXN52" s="63"/>
      <c r="WXO52" s="63"/>
      <c r="WXP52" s="63"/>
      <c r="WXQ52" s="63"/>
      <c r="WXR52" s="63"/>
      <c r="WXS52" s="63"/>
      <c r="WXT52" s="63"/>
      <c r="WXU52" s="63"/>
      <c r="WXV52" s="63"/>
      <c r="WXW52" s="63"/>
      <c r="WXX52" s="63"/>
      <c r="WXY52" s="63"/>
      <c r="WXZ52" s="63"/>
      <c r="WYA52" s="63"/>
      <c r="WYB52" s="63"/>
      <c r="WYC52" s="63"/>
      <c r="WYD52" s="63"/>
      <c r="WYE52" s="63"/>
      <c r="WYF52" s="63"/>
      <c r="WYG52" s="63"/>
      <c r="WYH52" s="63"/>
      <c r="WYI52" s="63"/>
      <c r="WYJ52" s="63"/>
      <c r="WYK52" s="63"/>
      <c r="WYL52" s="63"/>
      <c r="WYM52" s="63"/>
      <c r="WYN52" s="63"/>
      <c r="WYO52" s="63"/>
      <c r="WYP52" s="63"/>
      <c r="WYQ52" s="63"/>
      <c r="WYR52" s="63"/>
      <c r="WYS52" s="63"/>
      <c r="WYT52" s="63"/>
      <c r="WYU52" s="63"/>
      <c r="WYV52" s="63"/>
      <c r="WYW52" s="63"/>
      <c r="WYX52" s="63"/>
      <c r="WYY52" s="63"/>
      <c r="WYZ52" s="63"/>
      <c r="WZA52" s="63"/>
      <c r="WZB52" s="63"/>
      <c r="WZC52" s="63"/>
      <c r="WZD52" s="63"/>
      <c r="WZE52" s="63"/>
      <c r="WZF52" s="63"/>
      <c r="WZG52" s="63"/>
      <c r="WZH52" s="63"/>
      <c r="WZI52" s="63"/>
      <c r="WZJ52" s="63"/>
      <c r="WZK52" s="63"/>
      <c r="WZL52" s="63"/>
      <c r="WZM52" s="63"/>
      <c r="WZN52" s="63"/>
      <c r="WZO52" s="63"/>
      <c r="WZP52" s="63"/>
      <c r="WZQ52" s="63"/>
      <c r="WZR52" s="63"/>
      <c r="WZS52" s="63"/>
      <c r="WZT52" s="63"/>
      <c r="WZU52" s="63"/>
      <c r="WZV52" s="63"/>
      <c r="WZW52" s="63"/>
      <c r="WZX52" s="63"/>
      <c r="WZY52" s="63"/>
      <c r="WZZ52" s="63"/>
      <c r="XAA52" s="63"/>
      <c r="XAB52" s="63"/>
      <c r="XAC52" s="63"/>
      <c r="XAD52" s="63"/>
      <c r="XAE52" s="63"/>
      <c r="XAF52" s="63"/>
      <c r="XAG52" s="63"/>
      <c r="XAH52" s="63"/>
      <c r="XAI52" s="63"/>
      <c r="XAJ52" s="63"/>
      <c r="XAK52" s="63"/>
      <c r="XAL52" s="63"/>
      <c r="XAM52" s="63"/>
      <c r="XAN52" s="63"/>
      <c r="XAO52" s="63"/>
      <c r="XAP52" s="63"/>
      <c r="XAQ52" s="63"/>
      <c r="XAR52" s="63"/>
      <c r="XAS52" s="63"/>
      <c r="XAT52" s="63"/>
      <c r="XAU52" s="63"/>
      <c r="XAV52" s="63"/>
      <c r="XAW52" s="63"/>
      <c r="XAX52" s="63"/>
      <c r="XAY52" s="63"/>
      <c r="XAZ52" s="63"/>
      <c r="XBA52" s="63"/>
      <c r="XBB52" s="63"/>
      <c r="XBC52" s="63"/>
      <c r="XBD52" s="63"/>
      <c r="XBE52" s="63"/>
      <c r="XBF52" s="63"/>
      <c r="XBG52" s="63"/>
      <c r="XBH52" s="63"/>
      <c r="XBI52" s="63"/>
      <c r="XBJ52" s="63"/>
      <c r="XBK52" s="63"/>
      <c r="XBL52" s="63"/>
      <c r="XBM52" s="63"/>
      <c r="XBN52" s="63"/>
      <c r="XBO52" s="63"/>
      <c r="XBP52" s="63"/>
      <c r="XBQ52" s="63"/>
      <c r="XBR52" s="63"/>
      <c r="XBS52" s="63"/>
      <c r="XBT52" s="63"/>
      <c r="XBU52" s="63"/>
      <c r="XBV52" s="63"/>
      <c r="XBW52" s="63"/>
      <c r="XBX52" s="63"/>
      <c r="XBY52" s="63"/>
      <c r="XBZ52" s="63"/>
      <c r="XCA52" s="63"/>
      <c r="XCB52" s="63"/>
      <c r="XCC52" s="63"/>
      <c r="XCD52" s="63"/>
      <c r="XCE52" s="63"/>
      <c r="XCF52" s="63"/>
      <c r="XCG52" s="63"/>
      <c r="XCH52" s="63"/>
      <c r="XCI52" s="63"/>
      <c r="XCJ52" s="63"/>
      <c r="XCK52" s="63"/>
      <c r="XCL52" s="63"/>
      <c r="XCM52" s="63"/>
      <c r="XCN52" s="63"/>
      <c r="XCO52" s="63"/>
      <c r="XCP52" s="63"/>
      <c r="XCQ52" s="63"/>
      <c r="XCR52" s="63"/>
      <c r="XCS52" s="63"/>
      <c r="XCT52" s="63"/>
      <c r="XCU52" s="63"/>
      <c r="XCV52" s="63"/>
      <c r="XCW52" s="63"/>
      <c r="XCX52" s="63"/>
      <c r="XCY52" s="63"/>
      <c r="XCZ52" s="63"/>
      <c r="XDA52" s="63"/>
      <c r="XDB52" s="63"/>
      <c r="XDC52" s="63"/>
      <c r="XDD52" s="63"/>
      <c r="XDE52" s="63"/>
      <c r="XDF52" s="63"/>
      <c r="XDG52" s="63"/>
      <c r="XDH52" s="63"/>
      <c r="XDI52" s="63"/>
      <c r="XDJ52" s="63"/>
      <c r="XDK52" s="63"/>
      <c r="XDL52" s="63"/>
      <c r="XDM52" s="63"/>
      <c r="XDN52" s="63"/>
      <c r="XDO52" s="63"/>
      <c r="XDP52" s="63"/>
      <c r="XDQ52" s="63"/>
      <c r="XDR52" s="63"/>
      <c r="XDS52" s="63"/>
      <c r="XDT52" s="63"/>
      <c r="XDU52" s="63"/>
      <c r="XDV52" s="63"/>
      <c r="XDW52" s="63"/>
      <c r="XDX52" s="63"/>
      <c r="XDY52" s="63"/>
      <c r="XDZ52" s="63"/>
      <c r="XEA52" s="63"/>
      <c r="XEB52" s="63"/>
      <c r="XEC52" s="63"/>
      <c r="XED52" s="63"/>
      <c r="XEE52" s="63"/>
      <c r="XEF52" s="63"/>
      <c r="XEG52" s="63"/>
      <c r="XEH52" s="63"/>
      <c r="XEI52" s="63"/>
      <c r="XEJ52" s="63"/>
      <c r="XEK52" s="63"/>
      <c r="XEL52" s="63"/>
      <c r="XEM52" s="63"/>
      <c r="XEN52" s="63"/>
      <c r="XEO52" s="63"/>
      <c r="XEP52" s="63"/>
      <c r="XEQ52" s="63"/>
      <c r="XER52" s="63"/>
      <c r="XES52" s="63"/>
      <c r="XET52" s="63"/>
      <c r="XEU52" s="63"/>
      <c r="XEV52" s="63"/>
      <c r="XEW52" s="63"/>
      <c r="XEX52" s="63"/>
    </row>
    <row r="53" spans="1:16378">
      <c r="A53" s="62" t="s">
        <v>28</v>
      </c>
      <c r="B53" s="63" t="s">
        <v>7</v>
      </c>
      <c r="C53" s="63"/>
      <c r="D53" s="63">
        <v>28.39</v>
      </c>
      <c r="E53" s="63">
        <v>28.47</v>
      </c>
      <c r="F53" s="63">
        <v>28.47</v>
      </c>
      <c r="G53" s="63">
        <v>28.48</v>
      </c>
      <c r="H53" s="63">
        <v>28.35</v>
      </c>
      <c r="I53" s="63">
        <v>28.42</v>
      </c>
      <c r="J53" s="63">
        <v>28.43</v>
      </c>
      <c r="K53" s="63">
        <v>28.48</v>
      </c>
      <c r="L53" s="63">
        <v>28.29</v>
      </c>
      <c r="M53" s="63">
        <v>28.36</v>
      </c>
      <c r="N53" s="63">
        <v>28.37</v>
      </c>
      <c r="O53" s="63">
        <v>28.43</v>
      </c>
      <c r="P53" s="63">
        <v>28.28</v>
      </c>
      <c r="Q53" s="63">
        <v>28.36</v>
      </c>
      <c r="R53" s="63">
        <v>28.37</v>
      </c>
      <c r="S53" s="63">
        <v>28.42</v>
      </c>
      <c r="T53" s="63">
        <v>28.09</v>
      </c>
      <c r="U53" s="63">
        <v>28.17</v>
      </c>
      <c r="V53" s="63">
        <v>28.23</v>
      </c>
      <c r="W53" s="63">
        <v>28.25</v>
      </c>
      <c r="X53" s="63">
        <v>28.28</v>
      </c>
      <c r="Y53" s="63">
        <v>28.01</v>
      </c>
      <c r="Z53" s="63">
        <v>28.09</v>
      </c>
      <c r="AA53" s="63">
        <v>28.16</v>
      </c>
      <c r="AB53" s="63">
        <v>28.18</v>
      </c>
      <c r="AC53" s="63">
        <v>28.21</v>
      </c>
      <c r="AD53" s="63">
        <v>28.39</v>
      </c>
      <c r="AE53" s="63">
        <v>28.46</v>
      </c>
      <c r="AF53" s="63">
        <v>28.01</v>
      </c>
      <c r="AG53" s="63">
        <v>28.080000000000002</v>
      </c>
      <c r="AH53" s="63">
        <v>28.080000000000002</v>
      </c>
      <c r="AI53" s="63">
        <v>28.46</v>
      </c>
      <c r="AJ53" s="63">
        <v>28.53</v>
      </c>
      <c r="AK53" s="63">
        <v>28.53</v>
      </c>
      <c r="AL53" s="63">
        <v>28.54</v>
      </c>
      <c r="AM53" s="63">
        <v>28.42</v>
      </c>
      <c r="AN53" s="63">
        <v>28.490000000000002</v>
      </c>
      <c r="AO53" s="63">
        <v>28.490000000000002</v>
      </c>
      <c r="AP53" s="63">
        <v>28.54</v>
      </c>
      <c r="AQ53" s="63">
        <v>28.36</v>
      </c>
      <c r="AR53" s="63">
        <v>28.43</v>
      </c>
      <c r="AS53" s="63">
        <v>28.43</v>
      </c>
      <c r="AT53" s="63">
        <v>28.48</v>
      </c>
      <c r="AU53" s="63">
        <v>28.35</v>
      </c>
      <c r="AV53" s="63">
        <v>28.42</v>
      </c>
      <c r="AW53" s="63">
        <v>28.43</v>
      </c>
      <c r="AX53" s="63">
        <v>28.47</v>
      </c>
      <c r="AY53" s="63">
        <v>28.16</v>
      </c>
      <c r="AZ53" s="63">
        <v>28.23</v>
      </c>
      <c r="BA53" s="63">
        <v>28.29</v>
      </c>
      <c r="BB53" s="63">
        <v>28.3</v>
      </c>
      <c r="BC53" s="63">
        <v>28.330000000000002</v>
      </c>
      <c r="BD53" s="63">
        <v>28.080000000000002</v>
      </c>
      <c r="BE53" s="63">
        <v>28.150000000000002</v>
      </c>
      <c r="BF53" s="63">
        <v>28.22</v>
      </c>
      <c r="BG53" s="63">
        <v>28.240000000000002</v>
      </c>
      <c r="BH53" s="63">
        <v>28.26</v>
      </c>
      <c r="BI53" s="63">
        <v>28.46</v>
      </c>
      <c r="BJ53" s="63">
        <v>28.52</v>
      </c>
      <c r="BK53" s="63">
        <v>28.080000000000002</v>
      </c>
      <c r="BL53" s="63">
        <v>28.14</v>
      </c>
      <c r="BM53" s="63">
        <v>28.14</v>
      </c>
      <c r="BN53" s="63">
        <v>28.52</v>
      </c>
      <c r="BO53" s="63">
        <v>28.580000000000002</v>
      </c>
      <c r="BP53" s="63">
        <v>28.580000000000002</v>
      </c>
      <c r="BQ53" s="63">
        <v>28.59</v>
      </c>
      <c r="BR53" s="63">
        <v>28.48</v>
      </c>
      <c r="BS53" s="63">
        <v>28.54</v>
      </c>
      <c r="BT53" s="63">
        <v>28.54</v>
      </c>
      <c r="BU53" s="63">
        <v>28.580000000000002</v>
      </c>
      <c r="BV53" s="63">
        <v>28.42</v>
      </c>
      <c r="BW53" s="63">
        <v>28.47</v>
      </c>
      <c r="BX53" s="63">
        <v>28.48</v>
      </c>
      <c r="BY53" s="63">
        <v>28.52</v>
      </c>
      <c r="BZ53" s="63">
        <v>28.41</v>
      </c>
      <c r="CA53" s="63">
        <v>28.47</v>
      </c>
      <c r="CB53" s="63">
        <v>28.48</v>
      </c>
      <c r="CC53" s="63">
        <v>28.52</v>
      </c>
      <c r="CD53" s="63">
        <v>28.21</v>
      </c>
      <c r="CE53" s="63">
        <v>28.27</v>
      </c>
      <c r="CF53" s="63">
        <v>28.34</v>
      </c>
      <c r="CG53" s="63">
        <v>28.35</v>
      </c>
      <c r="CH53" s="63">
        <v>28.38</v>
      </c>
      <c r="CI53" s="63">
        <v>28.14</v>
      </c>
      <c r="CJ53" s="63">
        <v>28.2</v>
      </c>
      <c r="CK53" s="63">
        <v>28.26</v>
      </c>
      <c r="CL53" s="63">
        <v>28.28</v>
      </c>
      <c r="CM53" s="63">
        <v>28.310000000000002</v>
      </c>
      <c r="CN53" s="63">
        <v>28.52</v>
      </c>
      <c r="CO53" s="63">
        <v>28.57</v>
      </c>
      <c r="CP53" s="63">
        <v>28.13</v>
      </c>
      <c r="CQ53" s="63">
        <v>28.2</v>
      </c>
      <c r="CR53" s="63">
        <v>28.19</v>
      </c>
      <c r="CS53" s="63">
        <v>28.45</v>
      </c>
      <c r="CT53" s="63">
        <v>28.41</v>
      </c>
      <c r="CU53" s="63">
        <v>28.35</v>
      </c>
      <c r="CV53" s="63">
        <v>28.34</v>
      </c>
      <c r="CW53" s="63">
        <v>28.150000000000002</v>
      </c>
      <c r="CX53" s="63">
        <v>28.07</v>
      </c>
      <c r="CY53" s="63">
        <v>28.45</v>
      </c>
      <c r="CZ53" s="63">
        <v>28.52</v>
      </c>
      <c r="DA53" s="63">
        <v>28.07</v>
      </c>
      <c r="DB53" s="63">
        <v>28.13</v>
      </c>
      <c r="DC53" s="63">
        <v>28.14</v>
      </c>
      <c r="DD53" s="63">
        <v>28.5</v>
      </c>
      <c r="DE53" s="63">
        <v>28.46</v>
      </c>
      <c r="DF53" s="63">
        <v>28.400000000000002</v>
      </c>
      <c r="DG53" s="63">
        <v>28.39</v>
      </c>
      <c r="DH53" s="63">
        <v>28.19</v>
      </c>
      <c r="DI53" s="63">
        <v>28.12</v>
      </c>
      <c r="DJ53" s="63">
        <v>28.5</v>
      </c>
      <c r="DK53" s="63">
        <v>28.57</v>
      </c>
      <c r="DL53" s="63">
        <v>28.12</v>
      </c>
      <c r="DM53" s="63">
        <v>28.18</v>
      </c>
      <c r="DN53" s="63">
        <v>28.19</v>
      </c>
      <c r="DO53" s="63">
        <v>28.53</v>
      </c>
      <c r="DP53" s="63">
        <v>28.490000000000002</v>
      </c>
      <c r="DQ53" s="63">
        <v>28.43</v>
      </c>
      <c r="DR53" s="63">
        <v>28.42</v>
      </c>
      <c r="DS53" s="63">
        <v>28.23</v>
      </c>
      <c r="DT53" s="63">
        <v>28.150000000000002</v>
      </c>
      <c r="DU53" s="63">
        <v>28.53</v>
      </c>
      <c r="DV53" s="63">
        <v>28.57</v>
      </c>
      <c r="DW53" s="63">
        <v>28.150000000000002</v>
      </c>
      <c r="DX53" s="63">
        <v>28.21</v>
      </c>
      <c r="DY53" s="63">
        <v>28.19</v>
      </c>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c r="IF53" s="63"/>
      <c r="IG53" s="63"/>
      <c r="IH53" s="63"/>
      <c r="II53" s="63"/>
      <c r="IJ53" s="63"/>
      <c r="IK53" s="63"/>
      <c r="IL53" s="63"/>
      <c r="IM53" s="63"/>
      <c r="IN53" s="63"/>
      <c r="IO53" s="63"/>
      <c r="IP53" s="63"/>
      <c r="IQ53" s="63"/>
      <c r="IR53" s="63"/>
      <c r="IS53" s="63"/>
      <c r="IT53" s="63"/>
      <c r="IU53" s="63"/>
      <c r="IV53" s="63"/>
      <c r="IW53" s="63"/>
      <c r="IX53" s="63"/>
      <c r="IY53" s="63"/>
      <c r="IZ53" s="63"/>
      <c r="JA53" s="63"/>
      <c r="JB53" s="63"/>
      <c r="JC53" s="63"/>
      <c r="JD53" s="63"/>
      <c r="JE53" s="63"/>
      <c r="JF53" s="63"/>
      <c r="JG53" s="63"/>
      <c r="JH53" s="63"/>
      <c r="JI53" s="63"/>
      <c r="JJ53" s="63"/>
      <c r="JK53" s="63"/>
      <c r="JL53" s="63"/>
      <c r="JM53" s="63"/>
      <c r="JN53" s="63"/>
      <c r="JO53" s="63"/>
      <c r="JP53" s="63"/>
      <c r="JQ53" s="63"/>
      <c r="JR53" s="63"/>
      <c r="JS53" s="63"/>
      <c r="JT53" s="63"/>
      <c r="JU53" s="63"/>
      <c r="JV53" s="63"/>
      <c r="JW53" s="63"/>
      <c r="JX53" s="63"/>
      <c r="JY53" s="63"/>
      <c r="JZ53" s="63"/>
      <c r="KA53" s="63"/>
      <c r="KB53" s="63"/>
      <c r="KC53" s="63"/>
      <c r="KD53" s="63"/>
      <c r="KE53" s="63"/>
      <c r="KF53" s="63"/>
      <c r="KG53" s="63"/>
      <c r="KH53" s="63"/>
      <c r="KI53" s="63"/>
      <c r="KJ53" s="63"/>
      <c r="KK53" s="63"/>
      <c r="KL53" s="63"/>
      <c r="KM53" s="63"/>
      <c r="KN53" s="63"/>
      <c r="KO53" s="63"/>
      <c r="KP53" s="63"/>
      <c r="KQ53" s="63"/>
      <c r="KR53" s="63"/>
      <c r="KS53" s="63"/>
      <c r="KT53" s="63"/>
      <c r="KU53" s="63"/>
      <c r="KV53" s="63"/>
      <c r="KW53" s="63"/>
      <c r="KX53" s="63"/>
      <c r="KY53" s="63"/>
      <c r="KZ53" s="63"/>
      <c r="LA53" s="63"/>
      <c r="LB53" s="63"/>
      <c r="LC53" s="63"/>
      <c r="LD53" s="63"/>
      <c r="LE53" s="63"/>
      <c r="LF53" s="63"/>
      <c r="LG53" s="63"/>
      <c r="LH53" s="63"/>
      <c r="LI53" s="63"/>
      <c r="LJ53" s="63"/>
      <c r="LK53" s="63"/>
      <c r="LL53" s="63"/>
      <c r="LM53" s="63"/>
      <c r="LN53" s="63"/>
      <c r="LO53" s="63"/>
      <c r="LP53" s="63"/>
      <c r="LQ53" s="63"/>
      <c r="LR53" s="63"/>
      <c r="LS53" s="63"/>
      <c r="LT53" s="63"/>
      <c r="LU53" s="63"/>
      <c r="LV53" s="63"/>
      <c r="LW53" s="63"/>
      <c r="LX53" s="63"/>
      <c r="LY53" s="63"/>
      <c r="LZ53" s="63"/>
      <c r="MA53" s="63"/>
      <c r="MB53" s="63"/>
      <c r="MC53" s="63"/>
      <c r="MD53" s="63"/>
      <c r="ME53" s="63"/>
      <c r="MF53" s="63"/>
      <c r="MG53" s="63"/>
      <c r="MH53" s="63"/>
      <c r="MI53" s="63"/>
      <c r="MJ53" s="63"/>
      <c r="MK53" s="63"/>
      <c r="ML53" s="63"/>
      <c r="MM53" s="63"/>
      <c r="MN53" s="63"/>
      <c r="MO53" s="63"/>
      <c r="MP53" s="63"/>
      <c r="MQ53" s="63"/>
      <c r="MR53" s="63"/>
      <c r="MS53" s="63"/>
      <c r="MT53" s="63"/>
      <c r="MU53" s="63"/>
      <c r="MV53" s="63"/>
      <c r="MW53" s="63"/>
      <c r="MX53" s="63"/>
      <c r="MY53" s="63"/>
      <c r="MZ53" s="63"/>
      <c r="NA53" s="63"/>
      <c r="NB53" s="63"/>
      <c r="NC53" s="63"/>
      <c r="ND53" s="63"/>
      <c r="NE53" s="63"/>
      <c r="NF53" s="63"/>
      <c r="NG53" s="63"/>
      <c r="NH53" s="63"/>
      <c r="NI53" s="63"/>
      <c r="NJ53" s="63"/>
      <c r="NK53" s="63"/>
      <c r="NL53" s="63"/>
      <c r="NM53" s="63"/>
      <c r="NN53" s="63"/>
      <c r="NO53" s="63"/>
      <c r="NP53" s="63"/>
      <c r="NQ53" s="63"/>
      <c r="NR53" s="63"/>
      <c r="NS53" s="63"/>
      <c r="NT53" s="63"/>
      <c r="NU53" s="63"/>
      <c r="NV53" s="63"/>
      <c r="NW53" s="63"/>
      <c r="NX53" s="63"/>
      <c r="NY53" s="63"/>
      <c r="NZ53" s="63"/>
      <c r="OA53" s="63"/>
      <c r="OB53" s="63"/>
      <c r="OC53" s="63"/>
      <c r="OD53" s="63"/>
      <c r="OE53" s="63"/>
      <c r="OF53" s="63"/>
      <c r="OG53" s="63"/>
      <c r="OH53" s="63"/>
      <c r="OI53" s="63"/>
      <c r="OJ53" s="63"/>
      <c r="OK53" s="63"/>
      <c r="OL53" s="63"/>
      <c r="OM53" s="63"/>
      <c r="ON53" s="63"/>
      <c r="OO53" s="63"/>
      <c r="OP53" s="63"/>
      <c r="OQ53" s="63"/>
      <c r="OR53" s="63"/>
      <c r="OS53" s="63"/>
      <c r="OT53" s="63"/>
      <c r="OU53" s="63"/>
      <c r="OV53" s="63"/>
      <c r="OW53" s="63"/>
      <c r="OX53" s="63"/>
      <c r="OY53" s="63"/>
      <c r="OZ53" s="63"/>
      <c r="PA53" s="63"/>
      <c r="PB53" s="63"/>
      <c r="PC53" s="63"/>
      <c r="PD53" s="63"/>
      <c r="PE53" s="63"/>
      <c r="PF53" s="63"/>
      <c r="PG53" s="63"/>
      <c r="PH53" s="63"/>
      <c r="PI53" s="63"/>
      <c r="PJ53" s="63"/>
      <c r="PK53" s="63"/>
      <c r="PL53" s="63"/>
      <c r="PM53" s="63"/>
      <c r="PN53" s="63"/>
      <c r="PO53" s="63"/>
      <c r="PP53" s="63"/>
      <c r="PQ53" s="63"/>
      <c r="PR53" s="63"/>
      <c r="PS53" s="63"/>
      <c r="PT53" s="63"/>
      <c r="PU53" s="63"/>
      <c r="PV53" s="63"/>
      <c r="PW53" s="63"/>
      <c r="PX53" s="63"/>
      <c r="PY53" s="63"/>
      <c r="PZ53" s="63"/>
      <c r="QA53" s="63"/>
      <c r="QB53" s="63"/>
      <c r="QC53" s="63"/>
      <c r="QD53" s="63"/>
      <c r="QE53" s="63"/>
      <c r="QF53" s="63"/>
      <c r="QG53" s="63"/>
      <c r="QH53" s="63"/>
      <c r="QI53" s="63"/>
      <c r="QJ53" s="63"/>
      <c r="QK53" s="63"/>
      <c r="QL53" s="63"/>
      <c r="QM53" s="63"/>
      <c r="QN53" s="63"/>
      <c r="QO53" s="63"/>
      <c r="QP53" s="63"/>
      <c r="QQ53" s="63"/>
      <c r="QR53" s="63"/>
      <c r="QS53" s="63"/>
      <c r="QT53" s="63"/>
      <c r="QU53" s="63"/>
      <c r="QV53" s="63"/>
      <c r="QW53" s="63"/>
      <c r="QX53" s="63"/>
      <c r="QY53" s="63"/>
      <c r="QZ53" s="63"/>
      <c r="RA53" s="63"/>
      <c r="RB53" s="63"/>
      <c r="RC53" s="63"/>
      <c r="RD53" s="63"/>
      <c r="RE53" s="63"/>
      <c r="RF53" s="63"/>
      <c r="RG53" s="63"/>
      <c r="RH53" s="63"/>
      <c r="RI53" s="63"/>
      <c r="RJ53" s="63"/>
      <c r="RK53" s="63"/>
      <c r="RL53" s="63"/>
      <c r="RM53" s="63"/>
      <c r="RN53" s="63"/>
      <c r="RO53" s="63"/>
      <c r="RP53" s="63"/>
      <c r="RQ53" s="63"/>
      <c r="RR53" s="63"/>
      <c r="RS53" s="63"/>
      <c r="RT53" s="63"/>
      <c r="RU53" s="63"/>
      <c r="RV53" s="63"/>
      <c r="RW53" s="63"/>
      <c r="RX53" s="63"/>
      <c r="RY53" s="63"/>
      <c r="RZ53" s="63"/>
      <c r="SA53" s="63"/>
      <c r="SB53" s="63"/>
      <c r="SC53" s="63"/>
      <c r="SD53" s="63"/>
      <c r="SE53" s="63"/>
      <c r="SF53" s="63"/>
      <c r="SG53" s="63"/>
      <c r="SH53" s="63"/>
      <c r="SI53" s="63"/>
      <c r="SJ53" s="63"/>
      <c r="SK53" s="63"/>
      <c r="SL53" s="63"/>
      <c r="SM53" s="63"/>
      <c r="SN53" s="63"/>
      <c r="SO53" s="63"/>
      <c r="SP53" s="63"/>
      <c r="SQ53" s="63"/>
      <c r="SR53" s="63"/>
      <c r="SS53" s="63"/>
      <c r="ST53" s="63"/>
      <c r="SU53" s="63"/>
      <c r="SV53" s="63"/>
      <c r="SW53" s="63"/>
      <c r="SX53" s="63"/>
      <c r="SY53" s="63"/>
      <c r="SZ53" s="63"/>
      <c r="TA53" s="63"/>
      <c r="TB53" s="63"/>
      <c r="TC53" s="63"/>
      <c r="TD53" s="63"/>
      <c r="TE53" s="63"/>
      <c r="TF53" s="63"/>
      <c r="TG53" s="63"/>
      <c r="TH53" s="63"/>
      <c r="TI53" s="63"/>
      <c r="TJ53" s="63"/>
      <c r="TK53" s="63"/>
      <c r="TL53" s="63"/>
      <c r="TM53" s="63"/>
      <c r="TN53" s="63"/>
      <c r="TO53" s="63"/>
      <c r="TP53" s="63"/>
      <c r="TQ53" s="63"/>
      <c r="TR53" s="63"/>
      <c r="TS53" s="63"/>
      <c r="TT53" s="63"/>
      <c r="TU53" s="63"/>
      <c r="TV53" s="63"/>
      <c r="TW53" s="63"/>
      <c r="TX53" s="63"/>
      <c r="TY53" s="63"/>
      <c r="TZ53" s="63"/>
      <c r="UA53" s="63"/>
      <c r="UB53" s="63"/>
      <c r="UC53" s="63"/>
      <c r="UD53" s="63"/>
      <c r="UE53" s="63"/>
      <c r="UF53" s="63"/>
      <c r="UG53" s="63"/>
      <c r="UH53" s="63"/>
      <c r="UI53" s="63"/>
      <c r="UJ53" s="63"/>
      <c r="UK53" s="63"/>
      <c r="UL53" s="63"/>
      <c r="UM53" s="63"/>
      <c r="UN53" s="63"/>
      <c r="UO53" s="63"/>
      <c r="UP53" s="63"/>
      <c r="UQ53" s="63"/>
      <c r="UR53" s="63"/>
      <c r="US53" s="63"/>
      <c r="UT53" s="63"/>
      <c r="UU53" s="63"/>
      <c r="UV53" s="63"/>
      <c r="UW53" s="63"/>
      <c r="UX53" s="63"/>
      <c r="UY53" s="63"/>
      <c r="UZ53" s="63"/>
      <c r="VA53" s="63"/>
      <c r="VB53" s="63"/>
      <c r="VC53" s="63"/>
      <c r="VD53" s="63"/>
      <c r="VE53" s="63"/>
      <c r="VF53" s="63"/>
      <c r="VG53" s="63"/>
      <c r="VH53" s="63"/>
      <c r="VI53" s="63"/>
      <c r="VJ53" s="63"/>
      <c r="VK53" s="63"/>
      <c r="VL53" s="63"/>
      <c r="VM53" s="63"/>
      <c r="VN53" s="63"/>
      <c r="VO53" s="63"/>
      <c r="VP53" s="63"/>
      <c r="VQ53" s="63"/>
      <c r="VR53" s="63"/>
      <c r="VS53" s="63"/>
      <c r="VT53" s="63"/>
      <c r="VU53" s="63"/>
      <c r="VV53" s="63"/>
      <c r="VW53" s="63"/>
      <c r="VX53" s="63"/>
      <c r="VY53" s="63"/>
      <c r="VZ53" s="63"/>
      <c r="WA53" s="63"/>
      <c r="WB53" s="63"/>
      <c r="WC53" s="63"/>
      <c r="WD53" s="63"/>
      <c r="WE53" s="63"/>
      <c r="WF53" s="63"/>
      <c r="WG53" s="63"/>
      <c r="WH53" s="63"/>
      <c r="WI53" s="63"/>
      <c r="WJ53" s="63"/>
      <c r="WK53" s="63"/>
      <c r="WL53" s="63"/>
      <c r="WM53" s="63"/>
      <c r="WN53" s="63"/>
      <c r="WO53" s="63"/>
      <c r="WP53" s="63"/>
      <c r="WQ53" s="63"/>
      <c r="WR53" s="63"/>
      <c r="WS53" s="63"/>
      <c r="WT53" s="63"/>
      <c r="WU53" s="63"/>
      <c r="WV53" s="63"/>
      <c r="WW53" s="63"/>
      <c r="WX53" s="63"/>
      <c r="WY53" s="63"/>
      <c r="WZ53" s="63"/>
      <c r="XA53" s="63"/>
      <c r="XB53" s="63"/>
      <c r="XC53" s="63"/>
      <c r="XD53" s="63"/>
      <c r="XE53" s="63"/>
      <c r="XF53" s="63"/>
      <c r="XG53" s="63"/>
      <c r="XH53" s="63"/>
      <c r="XI53" s="63"/>
      <c r="XJ53" s="63"/>
      <c r="XK53" s="63"/>
      <c r="XL53" s="63"/>
      <c r="XM53" s="63"/>
      <c r="XN53" s="63"/>
      <c r="XO53" s="63"/>
      <c r="XP53" s="63"/>
      <c r="XQ53" s="63"/>
      <c r="XR53" s="63"/>
      <c r="XS53" s="63"/>
      <c r="XT53" s="63"/>
      <c r="XU53" s="63"/>
      <c r="XV53" s="63"/>
      <c r="XW53" s="63"/>
      <c r="XX53" s="63"/>
      <c r="XY53" s="63"/>
      <c r="XZ53" s="63"/>
      <c r="YA53" s="63"/>
      <c r="YB53" s="63"/>
      <c r="YC53" s="63"/>
      <c r="YD53" s="63"/>
      <c r="YE53" s="63"/>
      <c r="YF53" s="63"/>
      <c r="YG53" s="63"/>
      <c r="YH53" s="63"/>
      <c r="YI53" s="63"/>
      <c r="YJ53" s="63"/>
      <c r="YK53" s="63"/>
      <c r="YL53" s="63"/>
      <c r="YM53" s="63"/>
      <c r="YN53" s="63"/>
      <c r="YO53" s="63"/>
      <c r="YP53" s="63"/>
      <c r="YQ53" s="63"/>
      <c r="YR53" s="63"/>
      <c r="YS53" s="63"/>
      <c r="YT53" s="63"/>
      <c r="YU53" s="63"/>
      <c r="YV53" s="63"/>
      <c r="YW53" s="63"/>
      <c r="YX53" s="63"/>
      <c r="YY53" s="63"/>
      <c r="YZ53" s="63"/>
      <c r="ZA53" s="63"/>
      <c r="ZB53" s="63"/>
      <c r="ZC53" s="63"/>
      <c r="ZD53" s="63"/>
      <c r="ZE53" s="63"/>
      <c r="ZF53" s="63"/>
      <c r="ZG53" s="63"/>
      <c r="ZH53" s="63"/>
      <c r="ZI53" s="63"/>
      <c r="ZJ53" s="63"/>
      <c r="ZK53" s="63"/>
      <c r="ZL53" s="63"/>
      <c r="ZM53" s="63"/>
      <c r="ZN53" s="63"/>
      <c r="ZO53" s="63"/>
      <c r="ZP53" s="63"/>
      <c r="ZQ53" s="63"/>
      <c r="ZR53" s="63"/>
      <c r="ZS53" s="63"/>
      <c r="ZT53" s="63"/>
      <c r="ZU53" s="63"/>
      <c r="ZV53" s="63"/>
      <c r="ZW53" s="63"/>
      <c r="ZX53" s="63"/>
      <c r="ZY53" s="63"/>
      <c r="ZZ53" s="63"/>
      <c r="AAA53" s="63"/>
      <c r="AAB53" s="63"/>
      <c r="AAC53" s="63"/>
      <c r="AAD53" s="63"/>
      <c r="AAE53" s="63"/>
      <c r="AAF53" s="63"/>
      <c r="AAG53" s="63"/>
      <c r="AAH53" s="63"/>
      <c r="AAI53" s="63"/>
      <c r="AAJ53" s="63"/>
      <c r="AAK53" s="63"/>
      <c r="AAL53" s="63"/>
      <c r="AAM53" s="63"/>
      <c r="AAN53" s="63"/>
      <c r="AAO53" s="63"/>
      <c r="AAP53" s="63"/>
      <c r="AAQ53" s="63"/>
      <c r="AAR53" s="63"/>
      <c r="AAS53" s="63"/>
      <c r="AAT53" s="63"/>
      <c r="AAU53" s="63"/>
      <c r="AAV53" s="63"/>
      <c r="AAW53" s="63"/>
      <c r="AAX53" s="63"/>
      <c r="AAY53" s="63"/>
      <c r="AAZ53" s="63"/>
      <c r="ABA53" s="63"/>
      <c r="ABB53" s="63"/>
      <c r="ABC53" s="63"/>
      <c r="ABD53" s="63"/>
      <c r="ABE53" s="63"/>
      <c r="ABF53" s="63"/>
      <c r="ABG53" s="63"/>
      <c r="ABH53" s="63"/>
      <c r="ABI53" s="63"/>
      <c r="ABJ53" s="63"/>
      <c r="ABK53" s="63"/>
      <c r="ABL53" s="63"/>
      <c r="ABM53" s="63"/>
      <c r="ABN53" s="63"/>
      <c r="ABO53" s="63"/>
      <c r="ABP53" s="63"/>
      <c r="ABQ53" s="63"/>
      <c r="ABR53" s="63"/>
      <c r="ABS53" s="63"/>
      <c r="ABT53" s="63"/>
      <c r="ABU53" s="63"/>
      <c r="ABV53" s="63"/>
      <c r="ABW53" s="63"/>
      <c r="ABX53" s="63"/>
      <c r="ABY53" s="63"/>
      <c r="ABZ53" s="63"/>
      <c r="ACA53" s="63"/>
      <c r="ACB53" s="63"/>
      <c r="ACC53" s="63"/>
      <c r="ACD53" s="63"/>
      <c r="ACE53" s="63"/>
      <c r="ACF53" s="63"/>
      <c r="ACG53" s="63"/>
      <c r="ACH53" s="63"/>
      <c r="ACI53" s="63"/>
      <c r="ACJ53" s="63"/>
      <c r="ACK53" s="63"/>
      <c r="ACL53" s="63"/>
      <c r="ACM53" s="63"/>
      <c r="ACN53" s="63"/>
      <c r="ACO53" s="63"/>
      <c r="ACP53" s="63"/>
      <c r="ACQ53" s="63"/>
      <c r="ACR53" s="63"/>
      <c r="ACS53" s="63"/>
      <c r="ACT53" s="63"/>
      <c r="ACU53" s="63"/>
      <c r="ACV53" s="63"/>
      <c r="ACW53" s="63"/>
      <c r="ACX53" s="63"/>
      <c r="ACY53" s="63"/>
      <c r="ACZ53" s="63"/>
      <c r="ADA53" s="63"/>
      <c r="ADB53" s="63"/>
      <c r="ADC53" s="63"/>
      <c r="ADD53" s="63"/>
      <c r="ADE53" s="63"/>
      <c r="ADF53" s="63"/>
      <c r="ADG53" s="63"/>
      <c r="ADH53" s="63"/>
      <c r="ADI53" s="63"/>
      <c r="ADJ53" s="63"/>
      <c r="ADK53" s="63"/>
      <c r="ADL53" s="63"/>
      <c r="ADM53" s="63"/>
      <c r="ADN53" s="63"/>
      <c r="ADO53" s="63"/>
      <c r="ADP53" s="63"/>
      <c r="ADQ53" s="63"/>
      <c r="ADR53" s="63"/>
      <c r="ADS53" s="63"/>
      <c r="ADT53" s="63"/>
      <c r="ADU53" s="63"/>
      <c r="ADV53" s="63"/>
      <c r="ADW53" s="63"/>
      <c r="ADX53" s="63"/>
      <c r="ADY53" s="63"/>
      <c r="ADZ53" s="63"/>
      <c r="AEA53" s="63"/>
      <c r="AEB53" s="63"/>
      <c r="AEC53" s="63"/>
      <c r="AED53" s="63"/>
      <c r="AEE53" s="63"/>
      <c r="AEF53" s="63"/>
      <c r="AEG53" s="63"/>
      <c r="AEH53" s="63"/>
      <c r="AEI53" s="63"/>
      <c r="AEJ53" s="63"/>
      <c r="AEK53" s="63"/>
      <c r="AEL53" s="63"/>
      <c r="AEM53" s="63"/>
      <c r="AEN53" s="63"/>
      <c r="AEO53" s="63"/>
      <c r="AEP53" s="63"/>
      <c r="AEQ53" s="63"/>
      <c r="AER53" s="63"/>
      <c r="AES53" s="63"/>
      <c r="AET53" s="63"/>
      <c r="AEU53" s="63"/>
      <c r="AEV53" s="63"/>
      <c r="AEW53" s="63"/>
      <c r="AEX53" s="63"/>
      <c r="AEY53" s="63"/>
      <c r="AEZ53" s="63"/>
      <c r="AFA53" s="63"/>
      <c r="AFB53" s="63"/>
      <c r="AFC53" s="63"/>
      <c r="AFD53" s="63"/>
      <c r="AFE53" s="63"/>
      <c r="AFF53" s="63"/>
      <c r="AFG53" s="63"/>
      <c r="AFH53" s="63"/>
      <c r="AFI53" s="63"/>
      <c r="AFJ53" s="63"/>
      <c r="AFK53" s="63"/>
      <c r="AFL53" s="63"/>
      <c r="AFM53" s="63"/>
      <c r="AFN53" s="63"/>
      <c r="AFO53" s="63"/>
      <c r="AFP53" s="63"/>
      <c r="AFQ53" s="63"/>
      <c r="AFR53" s="63"/>
      <c r="AFS53" s="63"/>
      <c r="AFT53" s="63"/>
      <c r="AFU53" s="63"/>
      <c r="AFV53" s="63"/>
      <c r="AFW53" s="63"/>
      <c r="AFX53" s="63"/>
      <c r="AFY53" s="63"/>
      <c r="AFZ53" s="63"/>
      <c r="AGA53" s="63"/>
      <c r="AGB53" s="63"/>
      <c r="AGC53" s="63"/>
      <c r="AGD53" s="63"/>
      <c r="AGE53" s="63"/>
      <c r="AGF53" s="63"/>
      <c r="AGG53" s="63"/>
      <c r="AGH53" s="63"/>
      <c r="AGI53" s="63"/>
      <c r="AGJ53" s="63"/>
      <c r="AGK53" s="63"/>
      <c r="AGL53" s="63"/>
      <c r="AGM53" s="63"/>
      <c r="AGN53" s="63"/>
      <c r="AGO53" s="63"/>
      <c r="AGP53" s="63"/>
      <c r="AGQ53" s="63"/>
      <c r="AGR53" s="63"/>
      <c r="AGS53" s="63"/>
      <c r="AGT53" s="63"/>
      <c r="AGU53" s="63"/>
      <c r="AGV53" s="63"/>
      <c r="AGW53" s="63"/>
      <c r="AGX53" s="63"/>
      <c r="AGY53" s="63"/>
      <c r="AGZ53" s="63"/>
      <c r="AHA53" s="63"/>
      <c r="AHB53" s="63"/>
      <c r="AHC53" s="63"/>
      <c r="AHD53" s="63"/>
      <c r="AHE53" s="63"/>
      <c r="AHF53" s="63"/>
      <c r="AHG53" s="63"/>
      <c r="AHH53" s="63"/>
      <c r="AHI53" s="63"/>
      <c r="AHJ53" s="63"/>
      <c r="AHK53" s="63"/>
      <c r="AHL53" s="63"/>
      <c r="AHM53" s="63"/>
      <c r="AHN53" s="63"/>
      <c r="AHO53" s="63"/>
      <c r="AHP53" s="63"/>
      <c r="AHQ53" s="63"/>
      <c r="AHR53" s="63"/>
      <c r="AHS53" s="63"/>
      <c r="AHT53" s="63"/>
      <c r="AHU53" s="63"/>
      <c r="AHV53" s="63"/>
      <c r="AHW53" s="63"/>
      <c r="AHX53" s="63"/>
      <c r="AHY53" s="63"/>
      <c r="AHZ53" s="63"/>
      <c r="AIA53" s="63"/>
      <c r="AIB53" s="63"/>
      <c r="AIC53" s="63"/>
      <c r="AID53" s="63"/>
      <c r="AIE53" s="63"/>
      <c r="AIF53" s="63"/>
      <c r="AIG53" s="63"/>
      <c r="AIH53" s="63"/>
      <c r="AII53" s="63"/>
      <c r="AIJ53" s="63"/>
      <c r="AIK53" s="63"/>
      <c r="AIL53" s="63"/>
      <c r="AIM53" s="63"/>
      <c r="AIN53" s="63"/>
      <c r="AIO53" s="63"/>
      <c r="AIP53" s="63"/>
      <c r="AIQ53" s="63"/>
      <c r="AIR53" s="63"/>
      <c r="AIS53" s="63"/>
      <c r="AIT53" s="63"/>
      <c r="AIU53" s="63"/>
      <c r="AIV53" s="63"/>
      <c r="AIW53" s="63"/>
      <c r="AIX53" s="63"/>
      <c r="AIY53" s="63"/>
      <c r="AIZ53" s="63"/>
      <c r="AJA53" s="63"/>
      <c r="AJB53" s="63"/>
      <c r="AJC53" s="63"/>
      <c r="AJD53" s="63"/>
      <c r="AJE53" s="63"/>
      <c r="AJF53" s="63"/>
      <c r="AJG53" s="63"/>
      <c r="AJH53" s="63"/>
      <c r="AJI53" s="63"/>
      <c r="AJJ53" s="63"/>
      <c r="AJK53" s="63"/>
      <c r="AJL53" s="63"/>
      <c r="AJM53" s="63"/>
      <c r="AJN53" s="63"/>
      <c r="AJO53" s="63"/>
      <c r="AJP53" s="63"/>
      <c r="AJQ53" s="63"/>
      <c r="AJR53" s="63"/>
      <c r="AJS53" s="63"/>
      <c r="AJT53" s="63"/>
      <c r="AJU53" s="63"/>
      <c r="AJV53" s="63"/>
      <c r="AJW53" s="63"/>
      <c r="AJX53" s="63"/>
      <c r="AJY53" s="63"/>
      <c r="AJZ53" s="63"/>
      <c r="AKA53" s="63"/>
      <c r="AKB53" s="63"/>
      <c r="AKC53" s="63"/>
      <c r="AKD53" s="63"/>
      <c r="AKE53" s="63"/>
      <c r="AKF53" s="63"/>
      <c r="AKG53" s="63"/>
      <c r="AKH53" s="63"/>
      <c r="AKI53" s="63"/>
      <c r="AKJ53" s="63"/>
      <c r="AKK53" s="63"/>
      <c r="AKL53" s="63"/>
      <c r="AKM53" s="63"/>
      <c r="AKN53" s="63"/>
      <c r="AKO53" s="63"/>
      <c r="AKP53" s="63"/>
      <c r="AKQ53" s="63"/>
      <c r="AKR53" s="63"/>
      <c r="AKS53" s="63"/>
      <c r="AKT53" s="63"/>
      <c r="AKU53" s="63"/>
      <c r="AKV53" s="63"/>
      <c r="AKW53" s="63"/>
      <c r="AKX53" s="63"/>
      <c r="AKY53" s="63"/>
      <c r="AKZ53" s="63"/>
      <c r="ALA53" s="63"/>
      <c r="ALB53" s="63"/>
      <c r="ALC53" s="63"/>
      <c r="ALD53" s="63"/>
      <c r="ALE53" s="63"/>
      <c r="ALF53" s="63"/>
      <c r="ALG53" s="63"/>
      <c r="ALH53" s="63"/>
      <c r="ALI53" s="63"/>
      <c r="ALJ53" s="63"/>
      <c r="ALK53" s="63"/>
      <c r="ALL53" s="63"/>
      <c r="ALM53" s="63"/>
      <c r="ALN53" s="63"/>
      <c r="ALO53" s="63"/>
      <c r="ALP53" s="63"/>
      <c r="ALQ53" s="63"/>
      <c r="ALR53" s="63"/>
      <c r="ALS53" s="63"/>
      <c r="ALT53" s="63"/>
      <c r="ALU53" s="63"/>
      <c r="ALV53" s="63"/>
      <c r="ALW53" s="63"/>
      <c r="ALX53" s="63"/>
      <c r="ALY53" s="63"/>
      <c r="ALZ53" s="63"/>
      <c r="AMA53" s="63"/>
      <c r="AMB53" s="63"/>
      <c r="AMC53" s="63"/>
      <c r="AMD53" s="63"/>
      <c r="AME53" s="63"/>
      <c r="AMF53" s="63"/>
      <c r="AMG53" s="63"/>
      <c r="AMH53" s="63"/>
      <c r="AMI53" s="63"/>
      <c r="AMJ53" s="63"/>
      <c r="AMK53" s="63"/>
      <c r="AML53" s="63"/>
      <c r="AMM53" s="63"/>
      <c r="AMN53" s="63"/>
      <c r="AMO53" s="63"/>
      <c r="AMP53" s="63"/>
      <c r="AMQ53" s="63"/>
      <c r="AMR53" s="63"/>
      <c r="AMS53" s="63"/>
      <c r="AMT53" s="63"/>
      <c r="AMU53" s="63"/>
      <c r="AMV53" s="63"/>
      <c r="AMW53" s="63"/>
      <c r="AMX53" s="63"/>
      <c r="AMY53" s="63"/>
      <c r="AMZ53" s="63"/>
      <c r="ANA53" s="63"/>
      <c r="ANB53" s="63"/>
      <c r="ANC53" s="63"/>
      <c r="AND53" s="63"/>
      <c r="ANE53" s="63"/>
      <c r="ANF53" s="63"/>
      <c r="ANG53" s="63"/>
      <c r="ANH53" s="63"/>
      <c r="ANI53" s="63"/>
      <c r="ANJ53" s="63"/>
      <c r="ANK53" s="63"/>
      <c r="ANL53" s="63"/>
      <c r="ANM53" s="63"/>
      <c r="ANN53" s="63"/>
      <c r="ANO53" s="63"/>
      <c r="ANP53" s="63"/>
      <c r="ANQ53" s="63"/>
      <c r="ANR53" s="63"/>
      <c r="ANS53" s="63"/>
      <c r="ANT53" s="63"/>
      <c r="ANU53" s="63"/>
      <c r="ANV53" s="63"/>
      <c r="ANW53" s="63"/>
      <c r="ANX53" s="63"/>
      <c r="ANY53" s="63"/>
      <c r="ANZ53" s="63"/>
      <c r="AOA53" s="63"/>
      <c r="AOB53" s="63"/>
      <c r="AOC53" s="63"/>
      <c r="AOD53" s="63"/>
      <c r="AOE53" s="63"/>
      <c r="AOF53" s="63"/>
      <c r="AOG53" s="63"/>
      <c r="AOH53" s="63"/>
      <c r="AOI53" s="63"/>
      <c r="AOJ53" s="63"/>
      <c r="AOK53" s="63"/>
      <c r="AOL53" s="63"/>
      <c r="AOM53" s="63"/>
      <c r="AON53" s="63"/>
      <c r="AOO53" s="63"/>
      <c r="AOP53" s="63"/>
      <c r="AOQ53" s="63"/>
      <c r="AOR53" s="63"/>
      <c r="AOS53" s="63"/>
      <c r="AOT53" s="63"/>
      <c r="AOU53" s="63"/>
      <c r="AOV53" s="63"/>
      <c r="AOW53" s="63"/>
      <c r="AOX53" s="63"/>
      <c r="AOY53" s="63"/>
      <c r="AOZ53" s="63"/>
      <c r="APA53" s="63"/>
      <c r="APB53" s="63"/>
      <c r="APC53" s="63"/>
      <c r="APD53" s="63"/>
      <c r="APE53" s="63"/>
      <c r="APF53" s="63"/>
      <c r="APG53" s="63"/>
      <c r="APH53" s="63"/>
      <c r="API53" s="63"/>
      <c r="APJ53" s="63"/>
      <c r="APK53" s="63"/>
      <c r="APL53" s="63"/>
      <c r="APM53" s="63"/>
      <c r="APN53" s="63"/>
      <c r="APO53" s="63"/>
      <c r="APP53" s="63"/>
      <c r="APQ53" s="63"/>
      <c r="APR53" s="63"/>
      <c r="APS53" s="63"/>
      <c r="APT53" s="63"/>
      <c r="APU53" s="63"/>
      <c r="APV53" s="63"/>
      <c r="APW53" s="63"/>
      <c r="APX53" s="63"/>
      <c r="APY53" s="63"/>
      <c r="APZ53" s="63"/>
      <c r="AQA53" s="63"/>
      <c r="AQB53" s="63"/>
      <c r="AQC53" s="63"/>
      <c r="AQD53" s="63"/>
      <c r="AQE53" s="63"/>
      <c r="AQF53" s="63"/>
      <c r="AQG53" s="63"/>
      <c r="AQH53" s="63"/>
      <c r="AQI53" s="63"/>
      <c r="AQJ53" s="63"/>
      <c r="AQK53" s="63"/>
      <c r="AQL53" s="63"/>
      <c r="AQM53" s="63"/>
      <c r="AQN53" s="63"/>
      <c r="AQO53" s="63"/>
      <c r="AQP53" s="63"/>
      <c r="AQQ53" s="63"/>
      <c r="AQR53" s="63"/>
      <c r="AQS53" s="63"/>
      <c r="AQT53" s="63"/>
      <c r="AQU53" s="63"/>
      <c r="AQV53" s="63"/>
      <c r="AQW53" s="63"/>
      <c r="AQX53" s="63"/>
      <c r="AQY53" s="63"/>
      <c r="AQZ53" s="63"/>
      <c r="ARA53" s="63"/>
      <c r="ARB53" s="63"/>
      <c r="ARC53" s="63"/>
      <c r="ARD53" s="63"/>
      <c r="ARE53" s="63"/>
      <c r="ARF53" s="63"/>
      <c r="ARG53" s="63"/>
      <c r="ARH53" s="63"/>
      <c r="ARI53" s="63"/>
      <c r="ARJ53" s="63"/>
      <c r="ARK53" s="63"/>
      <c r="ARL53" s="63"/>
      <c r="ARM53" s="63"/>
      <c r="ARN53" s="63"/>
      <c r="ARO53" s="63"/>
      <c r="ARP53" s="63"/>
      <c r="ARQ53" s="63"/>
      <c r="ARR53" s="63"/>
      <c r="ARS53" s="63"/>
      <c r="ART53" s="63"/>
      <c r="ARU53" s="63"/>
      <c r="ARV53" s="63"/>
      <c r="ARW53" s="63"/>
      <c r="ARX53" s="63"/>
      <c r="ARY53" s="63"/>
      <c r="ARZ53" s="63"/>
      <c r="ASA53" s="63"/>
      <c r="ASB53" s="63"/>
      <c r="ASC53" s="63"/>
      <c r="ASD53" s="63"/>
      <c r="ASE53" s="63"/>
      <c r="ASF53" s="63"/>
      <c r="ASG53" s="63"/>
      <c r="ASH53" s="63"/>
      <c r="ASI53" s="63"/>
      <c r="ASJ53" s="63"/>
      <c r="ASK53" s="63"/>
      <c r="ASL53" s="63"/>
      <c r="ASM53" s="63"/>
      <c r="ASN53" s="63"/>
      <c r="ASO53" s="63"/>
      <c r="ASP53" s="63"/>
      <c r="ASQ53" s="63"/>
      <c r="ASR53" s="63"/>
      <c r="ASS53" s="63"/>
      <c r="AST53" s="63"/>
      <c r="ASU53" s="63"/>
      <c r="ASV53" s="63"/>
      <c r="ASW53" s="63"/>
      <c r="ASX53" s="63"/>
      <c r="ASY53" s="63"/>
      <c r="ASZ53" s="63"/>
      <c r="ATA53" s="63"/>
      <c r="ATB53" s="63"/>
      <c r="ATC53" s="63"/>
      <c r="ATD53" s="63"/>
      <c r="ATE53" s="63"/>
      <c r="ATF53" s="63"/>
      <c r="ATG53" s="63"/>
      <c r="ATH53" s="63"/>
      <c r="ATI53" s="63"/>
      <c r="ATJ53" s="63"/>
      <c r="ATK53" s="63"/>
      <c r="ATL53" s="63"/>
      <c r="ATM53" s="63"/>
      <c r="ATN53" s="63"/>
      <c r="ATO53" s="63"/>
      <c r="ATP53" s="63"/>
      <c r="ATQ53" s="63"/>
      <c r="ATR53" s="63"/>
      <c r="ATS53" s="63"/>
      <c r="ATT53" s="63"/>
      <c r="ATU53" s="63"/>
      <c r="ATV53" s="63"/>
      <c r="ATW53" s="63"/>
      <c r="ATX53" s="63"/>
      <c r="ATY53" s="63"/>
      <c r="ATZ53" s="63"/>
      <c r="AUA53" s="63"/>
      <c r="AUB53" s="63"/>
      <c r="AUC53" s="63"/>
      <c r="AUD53" s="63"/>
      <c r="AUE53" s="63"/>
      <c r="AUF53" s="63"/>
      <c r="AUG53" s="63"/>
      <c r="AUH53" s="63"/>
      <c r="AUI53" s="63"/>
      <c r="AUJ53" s="63"/>
      <c r="AUK53" s="63"/>
      <c r="AUL53" s="63"/>
      <c r="AUM53" s="63"/>
      <c r="AUN53" s="63"/>
      <c r="AUO53" s="63"/>
      <c r="AUP53" s="63"/>
      <c r="AUQ53" s="63"/>
      <c r="AUR53" s="63"/>
      <c r="AUS53" s="63"/>
      <c r="AUT53" s="63"/>
      <c r="AUU53" s="63"/>
      <c r="AUV53" s="63"/>
      <c r="AUW53" s="63"/>
      <c r="AUX53" s="63"/>
      <c r="AUY53" s="63"/>
      <c r="AUZ53" s="63"/>
      <c r="AVA53" s="63"/>
      <c r="AVB53" s="63"/>
      <c r="AVC53" s="63"/>
      <c r="AVD53" s="63"/>
      <c r="AVE53" s="63"/>
      <c r="AVF53" s="63"/>
      <c r="AVG53" s="63"/>
      <c r="AVH53" s="63"/>
      <c r="AVI53" s="63"/>
      <c r="AVJ53" s="63"/>
      <c r="AVK53" s="63"/>
      <c r="AVL53" s="63"/>
      <c r="AVM53" s="63"/>
      <c r="AVN53" s="63"/>
      <c r="AVO53" s="63"/>
      <c r="AVP53" s="63"/>
      <c r="AVQ53" s="63"/>
      <c r="AVR53" s="63"/>
      <c r="AVS53" s="63"/>
      <c r="AVT53" s="63"/>
      <c r="AVU53" s="63"/>
      <c r="AVV53" s="63"/>
      <c r="AVW53" s="63"/>
      <c r="AVX53" s="63"/>
      <c r="AVY53" s="63"/>
      <c r="AVZ53" s="63"/>
      <c r="AWA53" s="63"/>
      <c r="AWB53" s="63"/>
      <c r="AWC53" s="63"/>
      <c r="AWD53" s="63"/>
      <c r="AWE53" s="63"/>
      <c r="AWF53" s="63"/>
      <c r="AWG53" s="63"/>
      <c r="AWH53" s="63"/>
      <c r="AWI53" s="63"/>
      <c r="AWJ53" s="63"/>
      <c r="AWK53" s="63"/>
      <c r="AWL53" s="63"/>
      <c r="AWM53" s="63"/>
      <c r="AWN53" s="63"/>
      <c r="AWO53" s="63"/>
      <c r="AWP53" s="63"/>
      <c r="AWQ53" s="63"/>
      <c r="AWR53" s="63"/>
      <c r="AWS53" s="63"/>
      <c r="AWT53" s="63"/>
      <c r="AWU53" s="63"/>
      <c r="AWV53" s="63"/>
      <c r="AWW53" s="63"/>
      <c r="AWX53" s="63"/>
      <c r="AWY53" s="63"/>
      <c r="AWZ53" s="63"/>
      <c r="AXA53" s="63"/>
      <c r="AXB53" s="63"/>
      <c r="AXC53" s="63"/>
      <c r="AXD53" s="63"/>
      <c r="AXE53" s="63"/>
      <c r="AXF53" s="63"/>
      <c r="AXG53" s="63"/>
      <c r="AXH53" s="63"/>
      <c r="AXI53" s="63"/>
      <c r="AXJ53" s="63"/>
      <c r="AXK53" s="63"/>
      <c r="AXL53" s="63"/>
      <c r="AXM53" s="63"/>
      <c r="AXN53" s="63"/>
      <c r="AXO53" s="63"/>
      <c r="AXP53" s="63"/>
      <c r="AXQ53" s="63"/>
      <c r="AXR53" s="63"/>
      <c r="AXS53" s="63"/>
      <c r="AXT53" s="63"/>
      <c r="AXU53" s="63"/>
      <c r="AXV53" s="63"/>
      <c r="AXW53" s="63"/>
      <c r="AXX53" s="63"/>
      <c r="AXY53" s="63"/>
      <c r="AXZ53" s="63"/>
      <c r="AYA53" s="63"/>
      <c r="AYB53" s="63"/>
      <c r="AYC53" s="63"/>
      <c r="AYD53" s="63"/>
      <c r="AYE53" s="63"/>
      <c r="AYF53" s="63"/>
      <c r="AYG53" s="63"/>
      <c r="AYH53" s="63"/>
      <c r="AYI53" s="63"/>
      <c r="AYJ53" s="63"/>
      <c r="AYK53" s="63"/>
      <c r="AYL53" s="63"/>
      <c r="AYM53" s="63"/>
      <c r="AYN53" s="63"/>
      <c r="AYO53" s="63"/>
      <c r="AYP53" s="63"/>
      <c r="AYQ53" s="63"/>
      <c r="AYR53" s="63"/>
      <c r="AYS53" s="63"/>
      <c r="AYT53" s="63"/>
      <c r="AYU53" s="63"/>
      <c r="AYV53" s="63"/>
      <c r="AYW53" s="63"/>
      <c r="AYX53" s="63"/>
      <c r="AYY53" s="63"/>
      <c r="AYZ53" s="63"/>
      <c r="AZA53" s="63"/>
      <c r="AZB53" s="63"/>
      <c r="AZC53" s="63"/>
      <c r="AZD53" s="63"/>
      <c r="AZE53" s="63"/>
      <c r="AZF53" s="63"/>
      <c r="AZG53" s="63"/>
      <c r="AZH53" s="63"/>
      <c r="AZI53" s="63"/>
      <c r="AZJ53" s="63"/>
      <c r="AZK53" s="63"/>
      <c r="AZL53" s="63"/>
      <c r="AZM53" s="63"/>
      <c r="AZN53" s="63"/>
      <c r="AZO53" s="63"/>
      <c r="AZP53" s="63"/>
      <c r="AZQ53" s="63"/>
      <c r="AZR53" s="63"/>
      <c r="AZS53" s="63"/>
      <c r="AZT53" s="63"/>
      <c r="AZU53" s="63"/>
      <c r="AZV53" s="63"/>
      <c r="AZW53" s="63"/>
      <c r="AZX53" s="63"/>
      <c r="AZY53" s="63"/>
      <c r="AZZ53" s="63"/>
      <c r="BAA53" s="63"/>
      <c r="BAB53" s="63"/>
      <c r="BAC53" s="63"/>
      <c r="BAD53" s="63"/>
      <c r="BAE53" s="63"/>
      <c r="BAF53" s="63"/>
      <c r="BAG53" s="63"/>
      <c r="BAH53" s="63"/>
      <c r="BAI53" s="63"/>
      <c r="BAJ53" s="63"/>
      <c r="BAK53" s="63"/>
      <c r="BAL53" s="63"/>
      <c r="BAM53" s="63"/>
      <c r="BAN53" s="63"/>
      <c r="BAO53" s="63"/>
      <c r="BAP53" s="63"/>
      <c r="BAQ53" s="63"/>
      <c r="BAR53" s="63"/>
      <c r="BAS53" s="63"/>
      <c r="BAT53" s="63"/>
      <c r="BAU53" s="63"/>
      <c r="BAV53" s="63"/>
      <c r="BAW53" s="63"/>
      <c r="BAX53" s="63"/>
      <c r="BAY53" s="63"/>
      <c r="BAZ53" s="63"/>
      <c r="BBA53" s="63"/>
      <c r="BBB53" s="63"/>
      <c r="BBC53" s="63"/>
      <c r="BBD53" s="63"/>
      <c r="BBE53" s="63"/>
      <c r="BBF53" s="63"/>
      <c r="BBG53" s="63"/>
      <c r="BBH53" s="63"/>
      <c r="BBI53" s="63"/>
      <c r="BBJ53" s="63"/>
      <c r="BBK53" s="63"/>
      <c r="BBL53" s="63"/>
      <c r="BBM53" s="63"/>
      <c r="BBN53" s="63"/>
      <c r="BBO53" s="63"/>
      <c r="BBP53" s="63"/>
      <c r="BBQ53" s="63"/>
      <c r="BBR53" s="63"/>
      <c r="BBS53" s="63"/>
      <c r="BBT53" s="63"/>
      <c r="BBU53" s="63"/>
      <c r="BBV53" s="63"/>
      <c r="BBW53" s="63"/>
      <c r="BBX53" s="63"/>
      <c r="BBY53" s="63"/>
      <c r="BBZ53" s="63"/>
      <c r="BCA53" s="63"/>
      <c r="BCB53" s="63"/>
      <c r="BCC53" s="63"/>
      <c r="BCD53" s="63"/>
      <c r="BCE53" s="63"/>
      <c r="BCF53" s="63"/>
      <c r="BCG53" s="63"/>
      <c r="BCH53" s="63"/>
      <c r="BCI53" s="63"/>
      <c r="BCJ53" s="63"/>
      <c r="BCK53" s="63"/>
      <c r="BCL53" s="63"/>
      <c r="BCM53" s="63"/>
      <c r="BCN53" s="63"/>
      <c r="BCO53" s="63"/>
      <c r="BCP53" s="63"/>
      <c r="BCQ53" s="63"/>
      <c r="BCR53" s="63"/>
      <c r="BCS53" s="63"/>
      <c r="BCT53" s="63"/>
      <c r="BCU53" s="63"/>
      <c r="BCV53" s="63"/>
      <c r="BCW53" s="63"/>
      <c r="BCX53" s="63"/>
      <c r="BCY53" s="63"/>
      <c r="BCZ53" s="63"/>
      <c r="BDA53" s="63"/>
      <c r="BDB53" s="63"/>
      <c r="BDC53" s="63"/>
      <c r="BDD53" s="63"/>
      <c r="BDE53" s="63"/>
      <c r="BDF53" s="63"/>
      <c r="BDG53" s="63"/>
      <c r="BDH53" s="63"/>
      <c r="BDI53" s="63"/>
      <c r="BDJ53" s="63"/>
      <c r="BDK53" s="63"/>
      <c r="BDL53" s="63"/>
      <c r="BDM53" s="63"/>
      <c r="BDN53" s="63"/>
      <c r="BDO53" s="63"/>
      <c r="BDP53" s="63"/>
      <c r="BDQ53" s="63"/>
      <c r="BDR53" s="63"/>
      <c r="BDS53" s="63"/>
      <c r="BDT53" s="63"/>
      <c r="BDU53" s="63"/>
      <c r="BDV53" s="63"/>
      <c r="BDW53" s="63"/>
      <c r="BDX53" s="63"/>
      <c r="BDY53" s="63"/>
      <c r="BDZ53" s="63"/>
      <c r="BEA53" s="63"/>
      <c r="BEB53" s="63"/>
      <c r="BEC53" s="63"/>
      <c r="BED53" s="63"/>
      <c r="BEE53" s="63"/>
      <c r="BEF53" s="63"/>
      <c r="BEG53" s="63"/>
      <c r="BEH53" s="63"/>
      <c r="BEI53" s="63"/>
      <c r="BEJ53" s="63"/>
      <c r="BEK53" s="63"/>
      <c r="BEL53" s="63"/>
      <c r="BEM53" s="63"/>
      <c r="BEN53" s="63"/>
      <c r="BEO53" s="63"/>
      <c r="BEP53" s="63"/>
      <c r="BEQ53" s="63"/>
      <c r="BER53" s="63"/>
      <c r="BES53" s="63"/>
      <c r="BET53" s="63"/>
      <c r="BEU53" s="63"/>
      <c r="BEV53" s="63"/>
      <c r="BEW53" s="63"/>
      <c r="BEX53" s="63"/>
      <c r="BEY53" s="63"/>
      <c r="BEZ53" s="63"/>
      <c r="BFA53" s="63"/>
      <c r="BFB53" s="63"/>
      <c r="BFC53" s="63"/>
      <c r="BFD53" s="63"/>
      <c r="BFE53" s="63"/>
      <c r="BFF53" s="63"/>
      <c r="BFG53" s="63"/>
      <c r="BFH53" s="63"/>
      <c r="BFI53" s="63"/>
      <c r="BFJ53" s="63"/>
      <c r="BFK53" s="63"/>
      <c r="BFL53" s="63"/>
      <c r="BFM53" s="63"/>
      <c r="BFN53" s="63"/>
      <c r="BFO53" s="63"/>
      <c r="BFP53" s="63"/>
      <c r="BFQ53" s="63"/>
      <c r="BFR53" s="63"/>
      <c r="BFS53" s="63"/>
      <c r="BFT53" s="63"/>
      <c r="BFU53" s="63"/>
      <c r="BFV53" s="63"/>
      <c r="BFW53" s="63"/>
      <c r="BFX53" s="63"/>
      <c r="BFY53" s="63"/>
      <c r="BFZ53" s="63"/>
      <c r="BGA53" s="63"/>
      <c r="BGB53" s="63"/>
      <c r="BGC53" s="63"/>
      <c r="BGD53" s="63"/>
      <c r="BGE53" s="63"/>
      <c r="BGF53" s="63"/>
      <c r="BGG53" s="63"/>
      <c r="BGH53" s="63"/>
      <c r="BGI53" s="63"/>
      <c r="BGJ53" s="63"/>
      <c r="BGK53" s="63"/>
      <c r="BGL53" s="63"/>
      <c r="BGM53" s="63"/>
      <c r="BGN53" s="63"/>
      <c r="BGO53" s="63"/>
      <c r="BGP53" s="63"/>
      <c r="BGQ53" s="63"/>
      <c r="BGR53" s="63"/>
      <c r="BGS53" s="63"/>
      <c r="BGT53" s="63"/>
      <c r="BGU53" s="63"/>
      <c r="BGV53" s="63"/>
      <c r="BGW53" s="63"/>
      <c r="BGX53" s="63"/>
      <c r="BGY53" s="63"/>
      <c r="BGZ53" s="63"/>
      <c r="BHA53" s="63"/>
      <c r="BHB53" s="63"/>
      <c r="BHC53" s="63"/>
      <c r="BHD53" s="63"/>
      <c r="BHE53" s="63"/>
      <c r="BHF53" s="63"/>
      <c r="BHG53" s="63"/>
      <c r="BHH53" s="63"/>
      <c r="BHI53" s="63"/>
      <c r="BHJ53" s="63"/>
      <c r="BHK53" s="63"/>
      <c r="BHL53" s="63"/>
      <c r="BHM53" s="63"/>
      <c r="BHN53" s="63"/>
      <c r="BHO53" s="63"/>
      <c r="BHP53" s="63"/>
      <c r="BHQ53" s="63"/>
      <c r="BHR53" s="63"/>
      <c r="BHS53" s="63"/>
      <c r="BHT53" s="63"/>
      <c r="BHU53" s="63"/>
      <c r="BHV53" s="63"/>
      <c r="BHW53" s="63"/>
      <c r="BHX53" s="63"/>
      <c r="BHY53" s="63"/>
      <c r="BHZ53" s="63"/>
      <c r="BIA53" s="63"/>
      <c r="BIB53" s="63"/>
      <c r="BIC53" s="63"/>
      <c r="BID53" s="63"/>
      <c r="BIE53" s="63"/>
      <c r="BIF53" s="63"/>
      <c r="BIG53" s="63"/>
      <c r="BIH53" s="63"/>
      <c r="BII53" s="63"/>
      <c r="BIJ53" s="63"/>
      <c r="BIK53" s="63"/>
      <c r="BIL53" s="63"/>
      <c r="BIM53" s="63"/>
      <c r="BIN53" s="63"/>
      <c r="BIO53" s="63"/>
      <c r="BIP53" s="63"/>
      <c r="BIQ53" s="63"/>
      <c r="BIR53" s="63"/>
      <c r="BIS53" s="63"/>
      <c r="BIT53" s="63"/>
      <c r="BIU53" s="63"/>
      <c r="BIV53" s="63"/>
      <c r="BIW53" s="63"/>
      <c r="BIX53" s="63"/>
      <c r="BIY53" s="63"/>
      <c r="BIZ53" s="63"/>
      <c r="BJA53" s="63"/>
      <c r="BJB53" s="63"/>
      <c r="BJC53" s="63"/>
      <c r="BJD53" s="63"/>
      <c r="BJE53" s="63"/>
      <c r="BJF53" s="63"/>
      <c r="BJG53" s="63"/>
      <c r="BJH53" s="63"/>
      <c r="BJI53" s="63"/>
      <c r="BJJ53" s="63"/>
      <c r="BJK53" s="63"/>
      <c r="BJL53" s="63"/>
      <c r="BJM53" s="63"/>
      <c r="BJN53" s="63"/>
      <c r="BJO53" s="63"/>
      <c r="BJP53" s="63"/>
      <c r="BJQ53" s="63"/>
      <c r="BJR53" s="63"/>
      <c r="BJS53" s="63"/>
      <c r="BJT53" s="63"/>
      <c r="BJU53" s="63"/>
      <c r="BJV53" s="63"/>
      <c r="BJW53" s="63"/>
      <c r="BJX53" s="63"/>
      <c r="BJY53" s="63"/>
      <c r="BJZ53" s="63"/>
      <c r="BKA53" s="63"/>
      <c r="BKB53" s="63"/>
      <c r="BKC53" s="63"/>
      <c r="BKD53" s="63"/>
      <c r="BKE53" s="63"/>
      <c r="BKF53" s="63"/>
      <c r="BKG53" s="63"/>
      <c r="BKH53" s="63"/>
      <c r="BKI53" s="63"/>
      <c r="BKJ53" s="63"/>
      <c r="BKK53" s="63"/>
      <c r="BKL53" s="63"/>
      <c r="BKM53" s="63"/>
      <c r="BKN53" s="63"/>
      <c r="BKO53" s="63"/>
      <c r="BKP53" s="63"/>
      <c r="BKQ53" s="63"/>
      <c r="BKR53" s="63"/>
      <c r="BKS53" s="63"/>
      <c r="BKT53" s="63"/>
      <c r="BKU53" s="63"/>
      <c r="BKV53" s="63"/>
      <c r="BKW53" s="63"/>
      <c r="BKX53" s="63"/>
      <c r="BKY53" s="63"/>
      <c r="BKZ53" s="63"/>
      <c r="BLA53" s="63"/>
      <c r="BLB53" s="63"/>
      <c r="BLC53" s="63"/>
      <c r="BLD53" s="63"/>
      <c r="BLE53" s="63"/>
      <c r="BLF53" s="63"/>
      <c r="BLG53" s="63"/>
      <c r="BLH53" s="63"/>
      <c r="BLI53" s="63"/>
      <c r="BLJ53" s="63"/>
      <c r="BLK53" s="63"/>
      <c r="BLL53" s="63"/>
      <c r="BLM53" s="63"/>
      <c r="BLN53" s="63"/>
      <c r="BLO53" s="63"/>
      <c r="BLP53" s="63"/>
      <c r="BLQ53" s="63"/>
      <c r="BLR53" s="63"/>
      <c r="BLS53" s="63"/>
      <c r="BLT53" s="63"/>
      <c r="BLU53" s="63"/>
      <c r="BLV53" s="63"/>
      <c r="BLW53" s="63"/>
      <c r="BLX53" s="63"/>
      <c r="BLY53" s="63"/>
      <c r="BLZ53" s="63"/>
      <c r="BMA53" s="63"/>
      <c r="BMB53" s="63"/>
      <c r="BMC53" s="63"/>
      <c r="BMD53" s="63"/>
      <c r="BME53" s="63"/>
      <c r="BMF53" s="63"/>
      <c r="BMG53" s="63"/>
      <c r="BMH53" s="63"/>
      <c r="BMI53" s="63"/>
      <c r="BMJ53" s="63"/>
      <c r="BMK53" s="63"/>
      <c r="BML53" s="63"/>
      <c r="BMM53" s="63"/>
      <c r="BMN53" s="63"/>
      <c r="BMO53" s="63"/>
      <c r="BMP53" s="63"/>
      <c r="BMQ53" s="63"/>
      <c r="BMR53" s="63"/>
      <c r="BMS53" s="63"/>
      <c r="BMT53" s="63"/>
      <c r="BMU53" s="63"/>
      <c r="BMV53" s="63"/>
      <c r="BMW53" s="63"/>
      <c r="BMX53" s="63"/>
      <c r="BMY53" s="63"/>
      <c r="BMZ53" s="63"/>
      <c r="BNA53" s="63"/>
      <c r="BNB53" s="63"/>
      <c r="BNC53" s="63"/>
      <c r="BND53" s="63"/>
      <c r="BNE53" s="63"/>
      <c r="BNF53" s="63"/>
      <c r="BNG53" s="63"/>
      <c r="BNH53" s="63"/>
      <c r="BNI53" s="63"/>
      <c r="BNJ53" s="63"/>
      <c r="BNK53" s="63"/>
      <c r="BNL53" s="63"/>
      <c r="BNM53" s="63"/>
      <c r="BNN53" s="63"/>
      <c r="BNO53" s="63"/>
      <c r="BNP53" s="63"/>
      <c r="BNQ53" s="63"/>
      <c r="BNR53" s="63"/>
      <c r="BNS53" s="63"/>
      <c r="BNT53" s="63"/>
      <c r="BNU53" s="63"/>
      <c r="BNV53" s="63"/>
      <c r="BNW53" s="63"/>
      <c r="BNX53" s="63"/>
      <c r="BNY53" s="63"/>
      <c r="BNZ53" s="63"/>
      <c r="BOA53" s="63"/>
      <c r="BOB53" s="63"/>
      <c r="BOC53" s="63"/>
      <c r="BOD53" s="63"/>
      <c r="BOE53" s="63"/>
      <c r="BOF53" s="63"/>
      <c r="BOG53" s="63"/>
      <c r="BOH53" s="63"/>
      <c r="BOI53" s="63"/>
      <c r="BOJ53" s="63"/>
      <c r="BOK53" s="63"/>
      <c r="BOL53" s="63"/>
      <c r="BOM53" s="63"/>
      <c r="BON53" s="63"/>
      <c r="BOO53" s="63"/>
      <c r="BOP53" s="63"/>
      <c r="BOQ53" s="63"/>
      <c r="BOR53" s="63"/>
      <c r="BOS53" s="63"/>
      <c r="BOT53" s="63"/>
      <c r="BOU53" s="63"/>
      <c r="BOV53" s="63"/>
      <c r="BOW53" s="63"/>
      <c r="BOX53" s="63"/>
      <c r="BOY53" s="63"/>
      <c r="BOZ53" s="63"/>
      <c r="BPA53" s="63"/>
      <c r="BPB53" s="63"/>
      <c r="BPC53" s="63"/>
      <c r="BPD53" s="63"/>
      <c r="BPE53" s="63"/>
      <c r="BPF53" s="63"/>
      <c r="BPG53" s="63"/>
      <c r="BPH53" s="63"/>
      <c r="BPI53" s="63"/>
      <c r="BPJ53" s="63"/>
      <c r="BPK53" s="63"/>
      <c r="BPL53" s="63"/>
      <c r="BPM53" s="63"/>
      <c r="BPN53" s="63"/>
      <c r="BPO53" s="63"/>
      <c r="BPP53" s="63"/>
      <c r="BPQ53" s="63"/>
      <c r="BPR53" s="63"/>
      <c r="BPS53" s="63"/>
      <c r="BPT53" s="63"/>
      <c r="BPU53" s="63"/>
      <c r="BPV53" s="63"/>
      <c r="BPW53" s="63"/>
      <c r="BPX53" s="63"/>
      <c r="BPY53" s="63"/>
      <c r="BPZ53" s="63"/>
      <c r="BQA53" s="63"/>
      <c r="BQB53" s="63"/>
      <c r="BQC53" s="63"/>
      <c r="BQD53" s="63"/>
      <c r="BQE53" s="63"/>
      <c r="BQF53" s="63"/>
      <c r="BQG53" s="63"/>
      <c r="BQH53" s="63"/>
      <c r="BQI53" s="63"/>
      <c r="BQJ53" s="63"/>
      <c r="BQK53" s="63"/>
      <c r="BQL53" s="63"/>
      <c r="BQM53" s="63"/>
      <c r="BQN53" s="63"/>
      <c r="BQO53" s="63"/>
      <c r="BQP53" s="63"/>
      <c r="BQQ53" s="63"/>
      <c r="BQR53" s="63"/>
      <c r="BQS53" s="63"/>
      <c r="BQT53" s="63"/>
      <c r="BQU53" s="63"/>
      <c r="BQV53" s="63"/>
      <c r="BQW53" s="63"/>
      <c r="BQX53" s="63"/>
      <c r="BQY53" s="63"/>
      <c r="BQZ53" s="63"/>
      <c r="BRA53" s="63"/>
      <c r="BRB53" s="63"/>
      <c r="BRC53" s="63"/>
      <c r="BRD53" s="63"/>
      <c r="BRE53" s="63"/>
      <c r="BRF53" s="63"/>
      <c r="BRG53" s="63"/>
      <c r="BRH53" s="63"/>
      <c r="BRI53" s="63"/>
      <c r="BRJ53" s="63"/>
      <c r="BRK53" s="63"/>
      <c r="BRL53" s="63"/>
      <c r="BRM53" s="63"/>
      <c r="BRN53" s="63"/>
      <c r="BRO53" s="63"/>
      <c r="BRP53" s="63"/>
      <c r="BRQ53" s="63"/>
      <c r="BRR53" s="63"/>
      <c r="BRS53" s="63"/>
      <c r="BRT53" s="63"/>
      <c r="BRU53" s="63"/>
      <c r="BRV53" s="63"/>
      <c r="BRW53" s="63"/>
      <c r="BRX53" s="63"/>
      <c r="BRY53" s="63"/>
      <c r="BRZ53" s="63"/>
      <c r="BSA53" s="63"/>
      <c r="BSB53" s="63"/>
      <c r="BSC53" s="63"/>
      <c r="BSD53" s="63"/>
      <c r="BSE53" s="63"/>
      <c r="BSF53" s="63"/>
      <c r="BSG53" s="63"/>
      <c r="BSH53" s="63"/>
      <c r="BSI53" s="63"/>
      <c r="BSJ53" s="63"/>
      <c r="BSK53" s="63"/>
      <c r="BSL53" s="63"/>
      <c r="BSM53" s="63"/>
      <c r="BSN53" s="63"/>
      <c r="BSO53" s="63"/>
      <c r="BSP53" s="63"/>
      <c r="BSQ53" s="63"/>
      <c r="BSR53" s="63"/>
      <c r="BSS53" s="63"/>
      <c r="BST53" s="63"/>
      <c r="BSU53" s="63"/>
      <c r="BSV53" s="63"/>
      <c r="BSW53" s="63"/>
      <c r="BSX53" s="63"/>
      <c r="BSY53" s="63"/>
      <c r="BSZ53" s="63"/>
      <c r="BTA53" s="63"/>
      <c r="BTB53" s="63"/>
      <c r="BTC53" s="63"/>
      <c r="BTD53" s="63"/>
      <c r="BTE53" s="63"/>
      <c r="BTF53" s="63"/>
      <c r="BTG53" s="63"/>
      <c r="BTH53" s="63"/>
      <c r="BTI53" s="63"/>
      <c r="BTJ53" s="63"/>
      <c r="BTK53" s="63"/>
      <c r="BTL53" s="63"/>
      <c r="BTM53" s="63"/>
      <c r="BTN53" s="63"/>
      <c r="BTO53" s="63"/>
      <c r="BTP53" s="63"/>
      <c r="BTQ53" s="63"/>
      <c r="BTR53" s="63"/>
      <c r="BTS53" s="63"/>
      <c r="BTT53" s="63"/>
      <c r="BTU53" s="63"/>
      <c r="BTV53" s="63"/>
      <c r="BTW53" s="63"/>
      <c r="BTX53" s="63"/>
      <c r="BTY53" s="63"/>
      <c r="BTZ53" s="63"/>
      <c r="BUA53" s="63"/>
      <c r="BUB53" s="63"/>
      <c r="BUC53" s="63"/>
      <c r="BUD53" s="63"/>
      <c r="BUE53" s="63"/>
      <c r="BUF53" s="63"/>
      <c r="BUG53" s="63"/>
      <c r="BUH53" s="63"/>
      <c r="BUI53" s="63"/>
      <c r="BUJ53" s="63"/>
      <c r="BUK53" s="63"/>
      <c r="BUL53" s="63"/>
      <c r="BUM53" s="63"/>
      <c r="BUN53" s="63"/>
      <c r="BUO53" s="63"/>
      <c r="BUP53" s="63"/>
      <c r="BUQ53" s="63"/>
      <c r="BUR53" s="63"/>
      <c r="BUS53" s="63"/>
      <c r="BUT53" s="63"/>
      <c r="BUU53" s="63"/>
      <c r="BUV53" s="63"/>
      <c r="BUW53" s="63"/>
      <c r="BUX53" s="63"/>
      <c r="BUY53" s="63"/>
      <c r="BUZ53" s="63"/>
      <c r="BVA53" s="63"/>
      <c r="BVB53" s="63"/>
      <c r="BVC53" s="63"/>
      <c r="BVD53" s="63"/>
      <c r="BVE53" s="63"/>
      <c r="BVF53" s="63"/>
      <c r="BVG53" s="63"/>
      <c r="BVH53" s="63"/>
      <c r="BVI53" s="63"/>
      <c r="BVJ53" s="63"/>
      <c r="BVK53" s="63"/>
      <c r="BVL53" s="63"/>
      <c r="BVM53" s="63"/>
      <c r="BVN53" s="63"/>
      <c r="BVO53" s="63"/>
      <c r="BVP53" s="63"/>
      <c r="BVQ53" s="63"/>
      <c r="BVR53" s="63"/>
      <c r="BVS53" s="63"/>
      <c r="BVT53" s="63"/>
      <c r="BVU53" s="63"/>
      <c r="BVV53" s="63"/>
      <c r="BVW53" s="63"/>
      <c r="BVX53" s="63"/>
      <c r="BVY53" s="63"/>
      <c r="BVZ53" s="63"/>
      <c r="BWA53" s="63"/>
      <c r="BWB53" s="63"/>
      <c r="BWC53" s="63"/>
      <c r="BWD53" s="63"/>
      <c r="BWE53" s="63"/>
      <c r="BWF53" s="63"/>
      <c r="BWG53" s="63"/>
      <c r="BWH53" s="63"/>
      <c r="BWI53" s="63"/>
      <c r="BWJ53" s="63"/>
      <c r="BWK53" s="63"/>
      <c r="BWL53" s="63"/>
      <c r="BWM53" s="63"/>
      <c r="BWN53" s="63"/>
      <c r="BWO53" s="63"/>
      <c r="BWP53" s="63"/>
      <c r="BWQ53" s="63"/>
      <c r="BWR53" s="63"/>
      <c r="BWS53" s="63"/>
      <c r="BWT53" s="63"/>
      <c r="BWU53" s="63"/>
      <c r="BWV53" s="63"/>
      <c r="BWW53" s="63"/>
      <c r="BWX53" s="63"/>
      <c r="BWY53" s="63"/>
      <c r="BWZ53" s="63"/>
      <c r="BXA53" s="63"/>
      <c r="BXB53" s="63"/>
      <c r="BXC53" s="63"/>
      <c r="BXD53" s="63"/>
      <c r="BXE53" s="63"/>
      <c r="BXF53" s="63"/>
      <c r="BXG53" s="63"/>
      <c r="BXH53" s="63"/>
      <c r="BXI53" s="63"/>
      <c r="BXJ53" s="63"/>
      <c r="BXK53" s="63"/>
      <c r="BXL53" s="63"/>
      <c r="BXM53" s="63"/>
      <c r="BXN53" s="63"/>
      <c r="BXO53" s="63"/>
      <c r="BXP53" s="63"/>
      <c r="BXQ53" s="63"/>
      <c r="BXR53" s="63"/>
      <c r="BXS53" s="63"/>
      <c r="BXT53" s="63"/>
      <c r="BXU53" s="63"/>
      <c r="BXV53" s="63"/>
      <c r="BXW53" s="63"/>
      <c r="BXX53" s="63"/>
      <c r="BXY53" s="63"/>
      <c r="BXZ53" s="63"/>
      <c r="BYA53" s="63"/>
      <c r="BYB53" s="63"/>
      <c r="BYC53" s="63"/>
      <c r="BYD53" s="63"/>
      <c r="BYE53" s="63"/>
      <c r="BYF53" s="63"/>
      <c r="BYG53" s="63"/>
      <c r="BYH53" s="63"/>
      <c r="BYI53" s="63"/>
      <c r="BYJ53" s="63"/>
      <c r="BYK53" s="63"/>
      <c r="BYL53" s="63"/>
      <c r="BYM53" s="63"/>
      <c r="BYN53" s="63"/>
      <c r="BYO53" s="63"/>
      <c r="BYP53" s="63"/>
      <c r="BYQ53" s="63"/>
      <c r="BYR53" s="63"/>
      <c r="BYS53" s="63"/>
      <c r="BYT53" s="63"/>
      <c r="BYU53" s="63"/>
      <c r="BYV53" s="63"/>
      <c r="BYW53" s="63"/>
      <c r="BYX53" s="63"/>
      <c r="BYY53" s="63"/>
      <c r="BYZ53" s="63"/>
      <c r="BZA53" s="63"/>
      <c r="BZB53" s="63"/>
      <c r="BZC53" s="63"/>
      <c r="BZD53" s="63"/>
      <c r="BZE53" s="63"/>
      <c r="BZF53" s="63"/>
      <c r="BZG53" s="63"/>
      <c r="BZH53" s="63"/>
      <c r="BZI53" s="63"/>
      <c r="BZJ53" s="63"/>
      <c r="BZK53" s="63"/>
      <c r="BZL53" s="63"/>
      <c r="BZM53" s="63"/>
      <c r="BZN53" s="63"/>
      <c r="BZO53" s="63"/>
      <c r="BZP53" s="63"/>
      <c r="BZQ53" s="63"/>
      <c r="BZR53" s="63"/>
      <c r="BZS53" s="63"/>
      <c r="BZT53" s="63"/>
      <c r="BZU53" s="63"/>
      <c r="BZV53" s="63"/>
      <c r="BZW53" s="63"/>
      <c r="BZX53" s="63"/>
      <c r="BZY53" s="63"/>
      <c r="BZZ53" s="63"/>
      <c r="CAA53" s="63"/>
      <c r="CAB53" s="63"/>
      <c r="CAC53" s="63"/>
      <c r="CAD53" s="63"/>
      <c r="CAE53" s="63"/>
      <c r="CAF53" s="63"/>
      <c r="CAG53" s="63"/>
      <c r="CAH53" s="63"/>
      <c r="CAI53" s="63"/>
      <c r="CAJ53" s="63"/>
      <c r="CAK53" s="63"/>
      <c r="CAL53" s="63"/>
      <c r="CAM53" s="63"/>
      <c r="CAN53" s="63"/>
      <c r="CAO53" s="63"/>
      <c r="CAP53" s="63"/>
      <c r="CAQ53" s="63"/>
      <c r="CAR53" s="63"/>
      <c r="CAS53" s="63"/>
      <c r="CAT53" s="63"/>
      <c r="CAU53" s="63"/>
      <c r="CAV53" s="63"/>
      <c r="CAW53" s="63"/>
      <c r="CAX53" s="63"/>
      <c r="CAY53" s="63"/>
      <c r="CAZ53" s="63"/>
      <c r="CBA53" s="63"/>
      <c r="CBB53" s="63"/>
      <c r="CBC53" s="63"/>
      <c r="CBD53" s="63"/>
      <c r="CBE53" s="63"/>
      <c r="CBF53" s="63"/>
      <c r="CBG53" s="63"/>
      <c r="CBH53" s="63"/>
      <c r="CBI53" s="63"/>
      <c r="CBJ53" s="63"/>
      <c r="CBK53" s="63"/>
      <c r="CBL53" s="63"/>
      <c r="CBM53" s="63"/>
      <c r="CBN53" s="63"/>
      <c r="CBO53" s="63"/>
      <c r="CBP53" s="63"/>
      <c r="CBQ53" s="63"/>
      <c r="CBR53" s="63"/>
      <c r="CBS53" s="63"/>
      <c r="CBT53" s="63"/>
      <c r="CBU53" s="63"/>
      <c r="CBV53" s="63"/>
      <c r="CBW53" s="63"/>
      <c r="CBX53" s="63"/>
      <c r="CBY53" s="63"/>
      <c r="CBZ53" s="63"/>
      <c r="CCA53" s="63"/>
      <c r="CCB53" s="63"/>
      <c r="CCC53" s="63"/>
      <c r="CCD53" s="63"/>
      <c r="CCE53" s="63"/>
      <c r="CCF53" s="63"/>
      <c r="CCG53" s="63"/>
      <c r="CCH53" s="63"/>
      <c r="CCI53" s="63"/>
      <c r="CCJ53" s="63"/>
      <c r="CCK53" s="63"/>
      <c r="CCL53" s="63"/>
      <c r="CCM53" s="63"/>
      <c r="CCN53" s="63"/>
      <c r="CCO53" s="63"/>
      <c r="CCP53" s="63"/>
      <c r="CCQ53" s="63"/>
      <c r="CCR53" s="63"/>
      <c r="CCS53" s="63"/>
      <c r="CCT53" s="63"/>
      <c r="CCU53" s="63"/>
      <c r="CCV53" s="63"/>
      <c r="CCW53" s="63"/>
      <c r="CCX53" s="63"/>
      <c r="CCY53" s="63"/>
      <c r="CCZ53" s="63"/>
      <c r="CDA53" s="63"/>
      <c r="CDB53" s="63"/>
      <c r="CDC53" s="63"/>
      <c r="CDD53" s="63"/>
      <c r="CDE53" s="63"/>
      <c r="CDF53" s="63"/>
      <c r="CDG53" s="63"/>
      <c r="CDH53" s="63"/>
      <c r="CDI53" s="63"/>
      <c r="CDJ53" s="63"/>
      <c r="CDK53" s="63"/>
      <c r="CDL53" s="63"/>
      <c r="CDM53" s="63"/>
      <c r="CDN53" s="63"/>
      <c r="CDO53" s="63"/>
      <c r="CDP53" s="63"/>
      <c r="CDQ53" s="63"/>
      <c r="CDR53" s="63"/>
      <c r="CDS53" s="63"/>
      <c r="CDT53" s="63"/>
      <c r="CDU53" s="63"/>
      <c r="CDV53" s="63"/>
      <c r="CDW53" s="63"/>
      <c r="CDX53" s="63"/>
      <c r="CDY53" s="63"/>
      <c r="CDZ53" s="63"/>
      <c r="CEA53" s="63"/>
      <c r="CEB53" s="63"/>
      <c r="CEC53" s="63"/>
      <c r="CED53" s="63"/>
      <c r="CEE53" s="63"/>
      <c r="CEF53" s="63"/>
      <c r="CEG53" s="63"/>
      <c r="CEH53" s="63"/>
      <c r="CEI53" s="63"/>
      <c r="CEJ53" s="63"/>
      <c r="CEK53" s="63"/>
      <c r="CEL53" s="63"/>
      <c r="CEM53" s="63"/>
      <c r="CEN53" s="63"/>
      <c r="CEO53" s="63"/>
      <c r="CEP53" s="63"/>
      <c r="CEQ53" s="63"/>
      <c r="CER53" s="63"/>
      <c r="CES53" s="63"/>
      <c r="CET53" s="63"/>
      <c r="CEU53" s="63"/>
      <c r="CEV53" s="63"/>
      <c r="CEW53" s="63"/>
      <c r="CEX53" s="63"/>
      <c r="CEY53" s="63"/>
      <c r="CEZ53" s="63"/>
      <c r="CFA53" s="63"/>
      <c r="CFB53" s="63"/>
      <c r="CFC53" s="63"/>
      <c r="CFD53" s="63"/>
      <c r="CFE53" s="63"/>
      <c r="CFF53" s="63"/>
      <c r="CFG53" s="63"/>
      <c r="CFH53" s="63"/>
      <c r="CFI53" s="63"/>
      <c r="CFJ53" s="63"/>
      <c r="CFK53" s="63"/>
      <c r="CFL53" s="63"/>
      <c r="CFM53" s="63"/>
      <c r="CFN53" s="63"/>
      <c r="CFO53" s="63"/>
      <c r="CFP53" s="63"/>
      <c r="CFQ53" s="63"/>
      <c r="CFR53" s="63"/>
      <c r="CFS53" s="63"/>
      <c r="CFT53" s="63"/>
      <c r="CFU53" s="63"/>
      <c r="CFV53" s="63"/>
      <c r="CFW53" s="63"/>
      <c r="CFX53" s="63"/>
      <c r="CFY53" s="63"/>
      <c r="CFZ53" s="63"/>
      <c r="CGA53" s="63"/>
      <c r="CGB53" s="63"/>
      <c r="CGC53" s="63"/>
      <c r="CGD53" s="63"/>
      <c r="CGE53" s="63"/>
      <c r="CGF53" s="63"/>
      <c r="CGG53" s="63"/>
      <c r="CGH53" s="63"/>
      <c r="CGI53" s="63"/>
      <c r="CGJ53" s="63"/>
      <c r="CGK53" s="63"/>
      <c r="CGL53" s="63"/>
      <c r="CGM53" s="63"/>
      <c r="CGN53" s="63"/>
      <c r="CGO53" s="63"/>
      <c r="CGP53" s="63"/>
      <c r="CGQ53" s="63"/>
      <c r="CGR53" s="63"/>
      <c r="CGS53" s="63"/>
      <c r="CGT53" s="63"/>
      <c r="CGU53" s="63"/>
      <c r="CGV53" s="63"/>
      <c r="CGW53" s="63"/>
      <c r="CGX53" s="63"/>
      <c r="CGY53" s="63"/>
      <c r="CGZ53" s="63"/>
      <c r="CHA53" s="63"/>
      <c r="CHB53" s="63"/>
      <c r="CHC53" s="63"/>
      <c r="CHD53" s="63"/>
      <c r="CHE53" s="63"/>
      <c r="CHF53" s="63"/>
      <c r="CHG53" s="63"/>
      <c r="CHH53" s="63"/>
      <c r="CHI53" s="63"/>
      <c r="CHJ53" s="63"/>
      <c r="CHK53" s="63"/>
      <c r="CHL53" s="63"/>
      <c r="CHM53" s="63"/>
      <c r="CHN53" s="63"/>
      <c r="CHO53" s="63"/>
      <c r="CHP53" s="63"/>
      <c r="CHQ53" s="63"/>
      <c r="CHR53" s="63"/>
      <c r="CHS53" s="63"/>
      <c r="CHT53" s="63"/>
      <c r="CHU53" s="63"/>
      <c r="CHV53" s="63"/>
      <c r="CHW53" s="63"/>
      <c r="CHX53" s="63"/>
      <c r="CHY53" s="63"/>
      <c r="CHZ53" s="63"/>
      <c r="CIA53" s="63"/>
      <c r="CIB53" s="63"/>
      <c r="CIC53" s="63"/>
      <c r="CID53" s="63"/>
      <c r="CIE53" s="63"/>
      <c r="CIF53" s="63"/>
      <c r="CIG53" s="63"/>
      <c r="CIH53" s="63"/>
      <c r="CII53" s="63"/>
      <c r="CIJ53" s="63"/>
      <c r="CIK53" s="63"/>
      <c r="CIL53" s="63"/>
      <c r="CIM53" s="63"/>
      <c r="CIN53" s="63"/>
      <c r="CIO53" s="63"/>
      <c r="CIP53" s="63"/>
      <c r="CIQ53" s="63"/>
      <c r="CIR53" s="63"/>
      <c r="CIS53" s="63"/>
      <c r="CIT53" s="63"/>
      <c r="CIU53" s="63"/>
      <c r="CIV53" s="63"/>
      <c r="CIW53" s="63"/>
      <c r="CIX53" s="63"/>
      <c r="CIY53" s="63"/>
      <c r="CIZ53" s="63"/>
      <c r="CJA53" s="63"/>
      <c r="CJB53" s="63"/>
      <c r="CJC53" s="63"/>
      <c r="CJD53" s="63"/>
      <c r="CJE53" s="63"/>
      <c r="CJF53" s="63"/>
      <c r="CJG53" s="63"/>
      <c r="CJH53" s="63"/>
      <c r="CJI53" s="63"/>
      <c r="CJJ53" s="63"/>
      <c r="CJK53" s="63"/>
      <c r="CJL53" s="63"/>
      <c r="CJM53" s="63"/>
      <c r="CJN53" s="63"/>
      <c r="CJO53" s="63"/>
      <c r="CJP53" s="63"/>
      <c r="CJQ53" s="63"/>
      <c r="CJR53" s="63"/>
      <c r="CJS53" s="63"/>
      <c r="CJT53" s="63"/>
      <c r="CJU53" s="63"/>
      <c r="CJV53" s="63"/>
      <c r="CJW53" s="63"/>
      <c r="CJX53" s="63"/>
      <c r="CJY53" s="63"/>
      <c r="CJZ53" s="63"/>
      <c r="CKA53" s="63"/>
      <c r="CKB53" s="63"/>
      <c r="CKC53" s="63"/>
      <c r="CKD53" s="63"/>
      <c r="CKE53" s="63"/>
      <c r="CKF53" s="63"/>
      <c r="CKG53" s="63"/>
      <c r="CKH53" s="63"/>
      <c r="CKI53" s="63"/>
      <c r="CKJ53" s="63"/>
      <c r="CKK53" s="63"/>
      <c r="CKL53" s="63"/>
      <c r="CKM53" s="63"/>
      <c r="CKN53" s="63"/>
      <c r="CKO53" s="63"/>
      <c r="CKP53" s="63"/>
      <c r="CKQ53" s="63"/>
      <c r="CKR53" s="63"/>
      <c r="CKS53" s="63"/>
      <c r="CKT53" s="63"/>
      <c r="CKU53" s="63"/>
      <c r="CKV53" s="63"/>
      <c r="CKW53" s="63"/>
      <c r="CKX53" s="63"/>
      <c r="CKY53" s="63"/>
      <c r="CKZ53" s="63"/>
      <c r="CLA53" s="63"/>
      <c r="CLB53" s="63"/>
      <c r="CLC53" s="63"/>
      <c r="CLD53" s="63"/>
      <c r="CLE53" s="63"/>
      <c r="CLF53" s="63"/>
      <c r="CLG53" s="63"/>
      <c r="CLH53" s="63"/>
      <c r="CLI53" s="63"/>
      <c r="CLJ53" s="63"/>
      <c r="CLK53" s="63"/>
      <c r="CLL53" s="63"/>
      <c r="CLM53" s="63"/>
      <c r="CLN53" s="63"/>
      <c r="CLO53" s="63"/>
      <c r="CLP53" s="63"/>
      <c r="CLQ53" s="63"/>
      <c r="CLR53" s="63"/>
      <c r="CLS53" s="63"/>
      <c r="CLT53" s="63"/>
      <c r="CLU53" s="63"/>
      <c r="CLV53" s="63"/>
      <c r="CLW53" s="63"/>
      <c r="CLX53" s="63"/>
      <c r="CLY53" s="63"/>
      <c r="CLZ53" s="63"/>
      <c r="CMA53" s="63"/>
      <c r="CMB53" s="63"/>
      <c r="CMC53" s="63"/>
      <c r="CMD53" s="63"/>
      <c r="CME53" s="63"/>
      <c r="CMF53" s="63"/>
      <c r="CMG53" s="63"/>
      <c r="CMH53" s="63"/>
      <c r="CMI53" s="63"/>
      <c r="CMJ53" s="63"/>
      <c r="CMK53" s="63"/>
      <c r="CML53" s="63"/>
      <c r="CMM53" s="63"/>
      <c r="CMN53" s="63"/>
      <c r="CMO53" s="63"/>
      <c r="CMP53" s="63"/>
      <c r="CMQ53" s="63"/>
      <c r="CMR53" s="63"/>
      <c r="CMS53" s="63"/>
      <c r="CMT53" s="63"/>
      <c r="CMU53" s="63"/>
      <c r="CMV53" s="63"/>
      <c r="CMW53" s="63"/>
      <c r="CMX53" s="63"/>
      <c r="CMY53" s="63"/>
      <c r="CMZ53" s="63"/>
      <c r="CNA53" s="63"/>
      <c r="CNB53" s="63"/>
      <c r="CNC53" s="63"/>
      <c r="CND53" s="63"/>
      <c r="CNE53" s="63"/>
      <c r="CNF53" s="63"/>
      <c r="CNG53" s="63"/>
      <c r="CNH53" s="63"/>
      <c r="CNI53" s="63"/>
      <c r="CNJ53" s="63"/>
      <c r="CNK53" s="63"/>
      <c r="CNL53" s="63"/>
      <c r="CNM53" s="63"/>
      <c r="CNN53" s="63"/>
      <c r="CNO53" s="63"/>
      <c r="CNP53" s="63"/>
      <c r="CNQ53" s="63"/>
      <c r="CNR53" s="63"/>
      <c r="CNS53" s="63"/>
      <c r="CNT53" s="63"/>
      <c r="CNU53" s="63"/>
      <c r="CNV53" s="63"/>
      <c r="CNW53" s="63"/>
      <c r="CNX53" s="63"/>
      <c r="CNY53" s="63"/>
      <c r="CNZ53" s="63"/>
      <c r="COA53" s="63"/>
      <c r="COB53" s="63"/>
      <c r="COC53" s="63"/>
      <c r="COD53" s="63"/>
      <c r="COE53" s="63"/>
      <c r="COF53" s="63"/>
      <c r="COG53" s="63"/>
      <c r="COH53" s="63"/>
      <c r="COI53" s="63"/>
      <c r="COJ53" s="63"/>
      <c r="COK53" s="63"/>
      <c r="COL53" s="63"/>
      <c r="COM53" s="63"/>
      <c r="CON53" s="63"/>
      <c r="COO53" s="63"/>
      <c r="COP53" s="63"/>
      <c r="COQ53" s="63"/>
      <c r="COR53" s="63"/>
      <c r="COS53" s="63"/>
      <c r="COT53" s="63"/>
      <c r="COU53" s="63"/>
      <c r="COV53" s="63"/>
      <c r="COW53" s="63"/>
      <c r="COX53" s="63"/>
      <c r="COY53" s="63"/>
      <c r="COZ53" s="63"/>
      <c r="CPA53" s="63"/>
      <c r="CPB53" s="63"/>
      <c r="CPC53" s="63"/>
      <c r="CPD53" s="63"/>
      <c r="CPE53" s="63"/>
      <c r="CPF53" s="63"/>
      <c r="CPG53" s="63"/>
      <c r="CPH53" s="63"/>
      <c r="CPI53" s="63"/>
      <c r="CPJ53" s="63"/>
      <c r="CPK53" s="63"/>
      <c r="CPL53" s="63"/>
      <c r="CPM53" s="63"/>
      <c r="CPN53" s="63"/>
      <c r="CPO53" s="63"/>
      <c r="CPP53" s="63"/>
      <c r="CPQ53" s="63"/>
      <c r="CPR53" s="63"/>
      <c r="CPS53" s="63"/>
      <c r="CPT53" s="63"/>
      <c r="CPU53" s="63"/>
      <c r="CPV53" s="63"/>
      <c r="CPW53" s="63"/>
      <c r="CPX53" s="63"/>
      <c r="CPY53" s="63"/>
      <c r="CPZ53" s="63"/>
      <c r="CQA53" s="63"/>
      <c r="CQB53" s="63"/>
      <c r="CQC53" s="63"/>
      <c r="CQD53" s="63"/>
      <c r="CQE53" s="63"/>
      <c r="CQF53" s="63"/>
      <c r="CQG53" s="63"/>
      <c r="CQH53" s="63"/>
      <c r="CQI53" s="63"/>
      <c r="CQJ53" s="63"/>
      <c r="CQK53" s="63"/>
      <c r="CQL53" s="63"/>
      <c r="CQM53" s="63"/>
      <c r="CQN53" s="63"/>
      <c r="CQO53" s="63"/>
      <c r="CQP53" s="63"/>
      <c r="CQQ53" s="63"/>
      <c r="CQR53" s="63"/>
      <c r="CQS53" s="63"/>
      <c r="CQT53" s="63"/>
      <c r="CQU53" s="63"/>
      <c r="CQV53" s="63"/>
      <c r="CQW53" s="63"/>
      <c r="CQX53" s="63"/>
      <c r="CQY53" s="63"/>
      <c r="CQZ53" s="63"/>
      <c r="CRA53" s="63"/>
      <c r="CRB53" s="63"/>
      <c r="CRC53" s="63"/>
      <c r="CRD53" s="63"/>
      <c r="CRE53" s="63"/>
      <c r="CRF53" s="63"/>
      <c r="CRG53" s="63"/>
      <c r="CRH53" s="63"/>
      <c r="CRI53" s="63"/>
      <c r="CRJ53" s="63"/>
      <c r="CRK53" s="63"/>
      <c r="CRL53" s="63"/>
      <c r="CRM53" s="63"/>
      <c r="CRN53" s="63"/>
      <c r="CRO53" s="63"/>
      <c r="CRP53" s="63"/>
      <c r="CRQ53" s="63"/>
      <c r="CRR53" s="63"/>
      <c r="CRS53" s="63"/>
      <c r="CRT53" s="63"/>
      <c r="CRU53" s="63"/>
      <c r="CRV53" s="63"/>
      <c r="CRW53" s="63"/>
      <c r="CRX53" s="63"/>
      <c r="CRY53" s="63"/>
      <c r="CRZ53" s="63"/>
      <c r="CSA53" s="63"/>
      <c r="CSB53" s="63"/>
      <c r="CSC53" s="63"/>
      <c r="CSD53" s="63"/>
      <c r="CSE53" s="63"/>
      <c r="CSF53" s="63"/>
      <c r="CSG53" s="63"/>
      <c r="CSH53" s="63"/>
      <c r="CSI53" s="63"/>
      <c r="CSJ53" s="63"/>
      <c r="CSK53" s="63"/>
      <c r="CSL53" s="63"/>
      <c r="CSM53" s="63"/>
      <c r="CSN53" s="63"/>
      <c r="CSO53" s="63"/>
      <c r="CSP53" s="63"/>
      <c r="CSQ53" s="63"/>
      <c r="CSR53" s="63"/>
      <c r="CSS53" s="63"/>
      <c r="CST53" s="63"/>
      <c r="CSU53" s="63"/>
      <c r="CSV53" s="63"/>
      <c r="CSW53" s="63"/>
      <c r="CSX53" s="63"/>
      <c r="CSY53" s="63"/>
      <c r="CSZ53" s="63"/>
      <c r="CTA53" s="63"/>
      <c r="CTB53" s="63"/>
      <c r="CTC53" s="63"/>
      <c r="CTD53" s="63"/>
      <c r="CTE53" s="63"/>
      <c r="CTF53" s="63"/>
      <c r="CTG53" s="63"/>
      <c r="CTH53" s="63"/>
      <c r="CTI53" s="63"/>
      <c r="CTJ53" s="63"/>
      <c r="CTK53" s="63"/>
      <c r="CTL53" s="63"/>
      <c r="CTM53" s="63"/>
      <c r="CTN53" s="63"/>
      <c r="CTO53" s="63"/>
      <c r="CTP53" s="63"/>
      <c r="CTQ53" s="63"/>
      <c r="CTR53" s="63"/>
      <c r="CTS53" s="63"/>
      <c r="CTT53" s="63"/>
      <c r="CTU53" s="63"/>
      <c r="CTV53" s="63"/>
      <c r="CTW53" s="63"/>
      <c r="CTX53" s="63"/>
      <c r="CTY53" s="63"/>
      <c r="CTZ53" s="63"/>
      <c r="CUA53" s="63"/>
      <c r="CUB53" s="63"/>
      <c r="CUC53" s="63"/>
      <c r="CUD53" s="63"/>
      <c r="CUE53" s="63"/>
      <c r="CUF53" s="63"/>
      <c r="CUG53" s="63"/>
      <c r="CUH53" s="63"/>
      <c r="CUI53" s="63"/>
      <c r="CUJ53" s="63"/>
      <c r="CUK53" s="63"/>
      <c r="CUL53" s="63"/>
      <c r="CUM53" s="63"/>
      <c r="CUN53" s="63"/>
      <c r="CUO53" s="63"/>
      <c r="CUP53" s="63"/>
      <c r="CUQ53" s="63"/>
      <c r="CUR53" s="63"/>
      <c r="CUS53" s="63"/>
      <c r="CUT53" s="63"/>
      <c r="CUU53" s="63"/>
      <c r="CUV53" s="63"/>
      <c r="CUW53" s="63"/>
      <c r="CUX53" s="63"/>
      <c r="CUY53" s="63"/>
      <c r="CUZ53" s="63"/>
      <c r="CVA53" s="63"/>
      <c r="CVB53" s="63"/>
      <c r="CVC53" s="63"/>
      <c r="CVD53" s="63"/>
      <c r="CVE53" s="63"/>
      <c r="CVF53" s="63"/>
      <c r="CVG53" s="63"/>
      <c r="CVH53" s="63"/>
      <c r="CVI53" s="63"/>
      <c r="CVJ53" s="63"/>
      <c r="CVK53" s="63"/>
      <c r="CVL53" s="63"/>
      <c r="CVM53" s="63"/>
      <c r="CVN53" s="63"/>
      <c r="CVO53" s="63"/>
      <c r="CVP53" s="63"/>
      <c r="CVQ53" s="63"/>
      <c r="CVR53" s="63"/>
      <c r="CVS53" s="63"/>
      <c r="CVT53" s="63"/>
      <c r="CVU53" s="63"/>
      <c r="CVV53" s="63"/>
      <c r="CVW53" s="63"/>
      <c r="CVX53" s="63"/>
      <c r="CVY53" s="63"/>
      <c r="CVZ53" s="63"/>
      <c r="CWA53" s="63"/>
      <c r="CWB53" s="63"/>
      <c r="CWC53" s="63"/>
      <c r="CWD53" s="63"/>
      <c r="CWE53" s="63"/>
      <c r="CWF53" s="63"/>
      <c r="CWG53" s="63"/>
      <c r="CWH53" s="63"/>
      <c r="CWI53" s="63"/>
      <c r="CWJ53" s="63"/>
      <c r="CWK53" s="63"/>
      <c r="CWL53" s="63"/>
      <c r="CWM53" s="63"/>
      <c r="CWN53" s="63"/>
      <c r="CWO53" s="63"/>
      <c r="CWP53" s="63"/>
      <c r="CWQ53" s="63"/>
      <c r="CWR53" s="63"/>
      <c r="CWS53" s="63"/>
      <c r="CWT53" s="63"/>
      <c r="CWU53" s="63"/>
      <c r="CWV53" s="63"/>
      <c r="CWW53" s="63"/>
      <c r="CWX53" s="63"/>
      <c r="CWY53" s="63"/>
      <c r="CWZ53" s="63"/>
      <c r="CXA53" s="63"/>
      <c r="CXB53" s="63"/>
      <c r="CXC53" s="63"/>
      <c r="CXD53" s="63"/>
      <c r="CXE53" s="63"/>
      <c r="CXF53" s="63"/>
      <c r="CXG53" s="63"/>
      <c r="CXH53" s="63"/>
      <c r="CXI53" s="63"/>
      <c r="CXJ53" s="63"/>
      <c r="CXK53" s="63"/>
      <c r="CXL53" s="63"/>
      <c r="CXM53" s="63"/>
      <c r="CXN53" s="63"/>
      <c r="CXO53" s="63"/>
      <c r="CXP53" s="63"/>
      <c r="CXQ53" s="63"/>
      <c r="CXR53" s="63"/>
      <c r="CXS53" s="63"/>
      <c r="CXT53" s="63"/>
      <c r="CXU53" s="63"/>
      <c r="CXV53" s="63"/>
      <c r="CXW53" s="63"/>
      <c r="CXX53" s="63"/>
      <c r="CXY53" s="63"/>
      <c r="CXZ53" s="63"/>
      <c r="CYA53" s="63"/>
      <c r="CYB53" s="63"/>
      <c r="CYC53" s="63"/>
      <c r="CYD53" s="63"/>
      <c r="CYE53" s="63"/>
      <c r="CYF53" s="63"/>
      <c r="CYG53" s="63"/>
      <c r="CYH53" s="63"/>
      <c r="CYI53" s="63"/>
      <c r="CYJ53" s="63"/>
      <c r="CYK53" s="63"/>
      <c r="CYL53" s="63"/>
      <c r="CYM53" s="63"/>
      <c r="CYN53" s="63"/>
      <c r="CYO53" s="63"/>
      <c r="CYP53" s="63"/>
      <c r="CYQ53" s="63"/>
      <c r="CYR53" s="63"/>
      <c r="CYS53" s="63"/>
      <c r="CYT53" s="63"/>
      <c r="CYU53" s="63"/>
      <c r="CYV53" s="63"/>
      <c r="CYW53" s="63"/>
      <c r="CYX53" s="63"/>
      <c r="CYY53" s="63"/>
      <c r="CYZ53" s="63"/>
      <c r="CZA53" s="63"/>
      <c r="CZB53" s="63"/>
      <c r="CZC53" s="63"/>
      <c r="CZD53" s="63"/>
      <c r="CZE53" s="63"/>
      <c r="CZF53" s="63"/>
      <c r="CZG53" s="63"/>
      <c r="CZH53" s="63"/>
      <c r="CZI53" s="63"/>
      <c r="CZJ53" s="63"/>
      <c r="CZK53" s="63"/>
      <c r="CZL53" s="63"/>
      <c r="CZM53" s="63"/>
      <c r="CZN53" s="63"/>
      <c r="CZO53" s="63"/>
      <c r="CZP53" s="63"/>
      <c r="CZQ53" s="63"/>
      <c r="CZR53" s="63"/>
      <c r="CZS53" s="63"/>
      <c r="CZT53" s="63"/>
      <c r="CZU53" s="63"/>
      <c r="CZV53" s="63"/>
      <c r="CZW53" s="63"/>
      <c r="CZX53" s="63"/>
      <c r="CZY53" s="63"/>
      <c r="CZZ53" s="63"/>
      <c r="DAA53" s="63"/>
      <c r="DAB53" s="63"/>
      <c r="DAC53" s="63"/>
      <c r="DAD53" s="63"/>
      <c r="DAE53" s="63"/>
      <c r="DAF53" s="63"/>
      <c r="DAG53" s="63"/>
      <c r="DAH53" s="63"/>
      <c r="DAI53" s="63"/>
      <c r="DAJ53" s="63"/>
      <c r="DAK53" s="63"/>
      <c r="DAL53" s="63"/>
      <c r="DAM53" s="63"/>
      <c r="DAN53" s="63"/>
      <c r="DAO53" s="63"/>
      <c r="DAP53" s="63"/>
      <c r="DAQ53" s="63"/>
      <c r="DAR53" s="63"/>
      <c r="DAS53" s="63"/>
      <c r="DAT53" s="63"/>
      <c r="DAU53" s="63"/>
      <c r="DAV53" s="63"/>
      <c r="DAW53" s="63"/>
      <c r="DAX53" s="63"/>
      <c r="DAY53" s="63"/>
      <c r="DAZ53" s="63"/>
      <c r="DBA53" s="63"/>
      <c r="DBB53" s="63"/>
      <c r="DBC53" s="63"/>
      <c r="DBD53" s="63"/>
      <c r="DBE53" s="63"/>
      <c r="DBF53" s="63"/>
      <c r="DBG53" s="63"/>
      <c r="DBH53" s="63"/>
      <c r="DBI53" s="63"/>
      <c r="DBJ53" s="63"/>
      <c r="DBK53" s="63"/>
      <c r="DBL53" s="63"/>
      <c r="DBM53" s="63"/>
      <c r="DBN53" s="63"/>
      <c r="DBO53" s="63"/>
      <c r="DBP53" s="63"/>
      <c r="DBQ53" s="63"/>
      <c r="DBR53" s="63"/>
      <c r="DBS53" s="63"/>
      <c r="DBT53" s="63"/>
      <c r="DBU53" s="63"/>
      <c r="DBV53" s="63"/>
      <c r="DBW53" s="63"/>
      <c r="DBX53" s="63"/>
      <c r="DBY53" s="63"/>
      <c r="DBZ53" s="63"/>
      <c r="DCA53" s="63"/>
      <c r="DCB53" s="63"/>
      <c r="DCC53" s="63"/>
      <c r="DCD53" s="63"/>
      <c r="DCE53" s="63"/>
      <c r="DCF53" s="63"/>
      <c r="DCG53" s="63"/>
      <c r="DCH53" s="63"/>
      <c r="DCI53" s="63"/>
      <c r="DCJ53" s="63"/>
      <c r="DCK53" s="63"/>
      <c r="DCL53" s="63"/>
      <c r="DCM53" s="63"/>
      <c r="DCN53" s="63"/>
      <c r="DCO53" s="63"/>
      <c r="DCP53" s="63"/>
      <c r="DCQ53" s="63"/>
      <c r="DCR53" s="63"/>
      <c r="DCS53" s="63"/>
      <c r="DCT53" s="63"/>
      <c r="DCU53" s="63"/>
      <c r="DCV53" s="63"/>
      <c r="DCW53" s="63"/>
      <c r="DCX53" s="63"/>
      <c r="DCY53" s="63"/>
      <c r="DCZ53" s="63"/>
      <c r="DDA53" s="63"/>
      <c r="DDB53" s="63"/>
      <c r="DDC53" s="63"/>
      <c r="DDD53" s="63"/>
      <c r="DDE53" s="63"/>
      <c r="DDF53" s="63"/>
      <c r="DDG53" s="63"/>
      <c r="DDH53" s="63"/>
      <c r="DDI53" s="63"/>
      <c r="DDJ53" s="63"/>
      <c r="DDK53" s="63"/>
      <c r="DDL53" s="63"/>
      <c r="DDM53" s="63"/>
      <c r="DDN53" s="63"/>
      <c r="DDO53" s="63"/>
      <c r="DDP53" s="63"/>
      <c r="DDQ53" s="63"/>
      <c r="DDR53" s="63"/>
      <c r="DDS53" s="63"/>
      <c r="DDT53" s="63"/>
      <c r="DDU53" s="63"/>
      <c r="DDV53" s="63"/>
      <c r="DDW53" s="63"/>
      <c r="DDX53" s="63"/>
      <c r="DDY53" s="63"/>
      <c r="DDZ53" s="63"/>
      <c r="DEA53" s="63"/>
      <c r="DEB53" s="63"/>
      <c r="DEC53" s="63"/>
      <c r="DED53" s="63"/>
      <c r="DEE53" s="63"/>
      <c r="DEF53" s="63"/>
      <c r="DEG53" s="63"/>
      <c r="DEH53" s="63"/>
      <c r="DEI53" s="63"/>
      <c r="DEJ53" s="63"/>
      <c r="DEK53" s="63"/>
      <c r="DEL53" s="63"/>
      <c r="DEM53" s="63"/>
      <c r="DEN53" s="63"/>
      <c r="DEO53" s="63"/>
      <c r="DEP53" s="63"/>
      <c r="DEQ53" s="63"/>
      <c r="DER53" s="63"/>
      <c r="DES53" s="63"/>
      <c r="DET53" s="63"/>
      <c r="DEU53" s="63"/>
      <c r="DEV53" s="63"/>
      <c r="DEW53" s="63"/>
      <c r="DEX53" s="63"/>
      <c r="DEY53" s="63"/>
      <c r="DEZ53" s="63"/>
      <c r="DFA53" s="63"/>
      <c r="DFB53" s="63"/>
      <c r="DFC53" s="63"/>
      <c r="DFD53" s="63"/>
      <c r="DFE53" s="63"/>
      <c r="DFF53" s="63"/>
      <c r="DFG53" s="63"/>
      <c r="DFH53" s="63"/>
      <c r="DFI53" s="63"/>
      <c r="DFJ53" s="63"/>
      <c r="DFK53" s="63"/>
      <c r="DFL53" s="63"/>
      <c r="DFM53" s="63"/>
      <c r="DFN53" s="63"/>
      <c r="DFO53" s="63"/>
      <c r="DFP53" s="63"/>
      <c r="DFQ53" s="63"/>
      <c r="DFR53" s="63"/>
      <c r="DFS53" s="63"/>
      <c r="DFT53" s="63"/>
      <c r="DFU53" s="63"/>
      <c r="DFV53" s="63"/>
      <c r="DFW53" s="63"/>
      <c r="DFX53" s="63"/>
      <c r="DFY53" s="63"/>
      <c r="DFZ53" s="63"/>
      <c r="DGA53" s="63"/>
      <c r="DGB53" s="63"/>
      <c r="DGC53" s="63"/>
      <c r="DGD53" s="63"/>
      <c r="DGE53" s="63"/>
      <c r="DGF53" s="63"/>
      <c r="DGG53" s="63"/>
      <c r="DGH53" s="63"/>
      <c r="DGI53" s="63"/>
      <c r="DGJ53" s="63"/>
      <c r="DGK53" s="63"/>
      <c r="DGL53" s="63"/>
      <c r="DGM53" s="63"/>
      <c r="DGN53" s="63"/>
      <c r="DGO53" s="63"/>
      <c r="DGP53" s="63"/>
      <c r="DGQ53" s="63"/>
      <c r="DGR53" s="63"/>
      <c r="DGS53" s="63"/>
      <c r="DGT53" s="63"/>
      <c r="DGU53" s="63"/>
      <c r="DGV53" s="63"/>
      <c r="DGW53" s="63"/>
      <c r="DGX53" s="63"/>
      <c r="DGY53" s="63"/>
      <c r="DGZ53" s="63"/>
      <c r="DHA53" s="63"/>
      <c r="DHB53" s="63"/>
      <c r="DHC53" s="63"/>
      <c r="DHD53" s="63"/>
      <c r="DHE53" s="63"/>
      <c r="DHF53" s="63"/>
      <c r="DHG53" s="63"/>
      <c r="DHH53" s="63"/>
      <c r="DHI53" s="63"/>
      <c r="DHJ53" s="63"/>
      <c r="DHK53" s="63"/>
      <c r="DHL53" s="63"/>
      <c r="DHM53" s="63"/>
      <c r="DHN53" s="63"/>
      <c r="DHO53" s="63"/>
      <c r="DHP53" s="63"/>
      <c r="DHQ53" s="63"/>
      <c r="DHR53" s="63"/>
      <c r="DHS53" s="63"/>
      <c r="DHT53" s="63"/>
      <c r="DHU53" s="63"/>
      <c r="DHV53" s="63"/>
      <c r="DHW53" s="63"/>
      <c r="DHX53" s="63"/>
      <c r="DHY53" s="63"/>
      <c r="DHZ53" s="63"/>
      <c r="DIA53" s="63"/>
      <c r="DIB53" s="63"/>
      <c r="DIC53" s="63"/>
      <c r="DID53" s="63"/>
      <c r="DIE53" s="63"/>
      <c r="DIF53" s="63"/>
      <c r="DIG53" s="63"/>
      <c r="DIH53" s="63"/>
      <c r="DII53" s="63"/>
      <c r="DIJ53" s="63"/>
      <c r="DIK53" s="63"/>
      <c r="DIL53" s="63"/>
      <c r="DIM53" s="63"/>
      <c r="DIN53" s="63"/>
      <c r="DIO53" s="63"/>
      <c r="DIP53" s="63"/>
      <c r="DIQ53" s="63"/>
      <c r="DIR53" s="63"/>
      <c r="DIS53" s="63"/>
      <c r="DIT53" s="63"/>
      <c r="DIU53" s="63"/>
      <c r="DIV53" s="63"/>
      <c r="DIW53" s="63"/>
      <c r="DIX53" s="63"/>
      <c r="DIY53" s="63"/>
      <c r="DIZ53" s="63"/>
      <c r="DJA53" s="63"/>
      <c r="DJB53" s="63"/>
      <c r="DJC53" s="63"/>
      <c r="DJD53" s="63"/>
      <c r="DJE53" s="63"/>
      <c r="DJF53" s="63"/>
      <c r="DJG53" s="63"/>
      <c r="DJH53" s="63"/>
      <c r="DJI53" s="63"/>
      <c r="DJJ53" s="63"/>
      <c r="DJK53" s="63"/>
      <c r="DJL53" s="63"/>
      <c r="DJM53" s="63"/>
      <c r="DJN53" s="63"/>
      <c r="DJO53" s="63"/>
      <c r="DJP53" s="63"/>
      <c r="DJQ53" s="63"/>
      <c r="DJR53" s="63"/>
      <c r="DJS53" s="63"/>
      <c r="DJT53" s="63"/>
      <c r="DJU53" s="63"/>
      <c r="DJV53" s="63"/>
      <c r="DJW53" s="63"/>
      <c r="DJX53" s="63"/>
      <c r="DJY53" s="63"/>
      <c r="DJZ53" s="63"/>
      <c r="DKA53" s="63"/>
      <c r="DKB53" s="63"/>
      <c r="DKC53" s="63"/>
      <c r="DKD53" s="63"/>
      <c r="DKE53" s="63"/>
      <c r="DKF53" s="63"/>
      <c r="DKG53" s="63"/>
      <c r="DKH53" s="63"/>
      <c r="DKI53" s="63"/>
      <c r="DKJ53" s="63"/>
      <c r="DKK53" s="63"/>
      <c r="DKL53" s="63"/>
      <c r="DKM53" s="63"/>
      <c r="DKN53" s="63"/>
      <c r="DKO53" s="63"/>
      <c r="DKP53" s="63"/>
      <c r="DKQ53" s="63"/>
      <c r="DKR53" s="63"/>
      <c r="DKS53" s="63"/>
      <c r="DKT53" s="63"/>
      <c r="DKU53" s="63"/>
      <c r="DKV53" s="63"/>
      <c r="DKW53" s="63"/>
      <c r="DKX53" s="63"/>
      <c r="DKY53" s="63"/>
      <c r="DKZ53" s="63"/>
      <c r="DLA53" s="63"/>
      <c r="DLB53" s="63"/>
      <c r="DLC53" s="63"/>
      <c r="DLD53" s="63"/>
      <c r="DLE53" s="63"/>
      <c r="DLF53" s="63"/>
      <c r="DLG53" s="63"/>
      <c r="DLH53" s="63"/>
      <c r="DLI53" s="63"/>
      <c r="DLJ53" s="63"/>
      <c r="DLK53" s="63"/>
      <c r="DLL53" s="63"/>
      <c r="DLM53" s="63"/>
      <c r="DLN53" s="63"/>
      <c r="DLO53" s="63"/>
      <c r="DLP53" s="63"/>
      <c r="DLQ53" s="63"/>
      <c r="DLR53" s="63"/>
      <c r="DLS53" s="63"/>
      <c r="DLT53" s="63"/>
      <c r="DLU53" s="63"/>
      <c r="DLV53" s="63"/>
      <c r="DLW53" s="63"/>
      <c r="DLX53" s="63"/>
      <c r="DLY53" s="63"/>
      <c r="DLZ53" s="63"/>
      <c r="DMA53" s="63"/>
      <c r="DMB53" s="63"/>
      <c r="DMC53" s="63"/>
      <c r="DMD53" s="63"/>
      <c r="DME53" s="63"/>
      <c r="DMF53" s="63"/>
      <c r="DMG53" s="63"/>
      <c r="DMH53" s="63"/>
      <c r="DMI53" s="63"/>
      <c r="DMJ53" s="63"/>
      <c r="DMK53" s="63"/>
      <c r="DML53" s="63"/>
      <c r="DMM53" s="63"/>
      <c r="DMN53" s="63"/>
      <c r="DMO53" s="63"/>
      <c r="DMP53" s="63"/>
      <c r="DMQ53" s="63"/>
      <c r="DMR53" s="63"/>
      <c r="DMS53" s="63"/>
      <c r="DMT53" s="63"/>
      <c r="DMU53" s="63"/>
      <c r="DMV53" s="63"/>
      <c r="DMW53" s="63"/>
      <c r="DMX53" s="63"/>
      <c r="DMY53" s="63"/>
      <c r="DMZ53" s="63"/>
      <c r="DNA53" s="63"/>
      <c r="DNB53" s="63"/>
      <c r="DNC53" s="63"/>
      <c r="DND53" s="63"/>
      <c r="DNE53" s="63"/>
      <c r="DNF53" s="63"/>
      <c r="DNG53" s="63"/>
      <c r="DNH53" s="63"/>
      <c r="DNI53" s="63"/>
      <c r="DNJ53" s="63"/>
      <c r="DNK53" s="63"/>
      <c r="DNL53" s="63"/>
      <c r="DNM53" s="63"/>
      <c r="DNN53" s="63"/>
      <c r="DNO53" s="63"/>
      <c r="DNP53" s="63"/>
      <c r="DNQ53" s="63"/>
      <c r="DNR53" s="63"/>
      <c r="DNS53" s="63"/>
      <c r="DNT53" s="63"/>
      <c r="DNU53" s="63"/>
      <c r="DNV53" s="63"/>
      <c r="DNW53" s="63"/>
      <c r="DNX53" s="63"/>
      <c r="DNY53" s="63"/>
      <c r="DNZ53" s="63"/>
      <c r="DOA53" s="63"/>
      <c r="DOB53" s="63"/>
      <c r="DOC53" s="63"/>
      <c r="DOD53" s="63"/>
      <c r="DOE53" s="63"/>
      <c r="DOF53" s="63"/>
      <c r="DOG53" s="63"/>
      <c r="DOH53" s="63"/>
      <c r="DOI53" s="63"/>
      <c r="DOJ53" s="63"/>
      <c r="DOK53" s="63"/>
      <c r="DOL53" s="63"/>
      <c r="DOM53" s="63"/>
      <c r="DON53" s="63"/>
      <c r="DOO53" s="63"/>
      <c r="DOP53" s="63"/>
      <c r="DOQ53" s="63"/>
      <c r="DOR53" s="63"/>
      <c r="DOS53" s="63"/>
      <c r="DOT53" s="63"/>
      <c r="DOU53" s="63"/>
      <c r="DOV53" s="63"/>
      <c r="DOW53" s="63"/>
      <c r="DOX53" s="63"/>
      <c r="DOY53" s="63"/>
      <c r="DOZ53" s="63"/>
      <c r="DPA53" s="63"/>
      <c r="DPB53" s="63"/>
      <c r="DPC53" s="63"/>
      <c r="DPD53" s="63"/>
      <c r="DPE53" s="63"/>
      <c r="DPF53" s="63"/>
      <c r="DPG53" s="63"/>
      <c r="DPH53" s="63"/>
      <c r="DPI53" s="63"/>
      <c r="DPJ53" s="63"/>
      <c r="DPK53" s="63"/>
      <c r="DPL53" s="63"/>
      <c r="DPM53" s="63"/>
      <c r="DPN53" s="63"/>
      <c r="DPO53" s="63"/>
      <c r="DPP53" s="63"/>
      <c r="DPQ53" s="63"/>
      <c r="DPR53" s="63"/>
      <c r="DPS53" s="63"/>
      <c r="DPT53" s="63"/>
      <c r="DPU53" s="63"/>
      <c r="DPV53" s="63"/>
      <c r="DPW53" s="63"/>
      <c r="DPX53" s="63"/>
      <c r="DPY53" s="63"/>
      <c r="DPZ53" s="63"/>
      <c r="DQA53" s="63"/>
      <c r="DQB53" s="63"/>
      <c r="DQC53" s="63"/>
      <c r="DQD53" s="63"/>
      <c r="DQE53" s="63"/>
      <c r="DQF53" s="63"/>
      <c r="DQG53" s="63"/>
      <c r="DQH53" s="63"/>
      <c r="DQI53" s="63"/>
      <c r="DQJ53" s="63"/>
      <c r="DQK53" s="63"/>
      <c r="DQL53" s="63"/>
      <c r="DQM53" s="63"/>
      <c r="DQN53" s="63"/>
      <c r="DQO53" s="63"/>
      <c r="DQP53" s="63"/>
      <c r="DQQ53" s="63"/>
      <c r="DQR53" s="63"/>
      <c r="DQS53" s="63"/>
      <c r="DQT53" s="63"/>
      <c r="DQU53" s="63"/>
      <c r="DQV53" s="63"/>
      <c r="DQW53" s="63"/>
      <c r="DQX53" s="63"/>
      <c r="DQY53" s="63"/>
      <c r="DQZ53" s="63"/>
      <c r="DRA53" s="63"/>
      <c r="DRB53" s="63"/>
      <c r="DRC53" s="63"/>
      <c r="DRD53" s="63"/>
      <c r="DRE53" s="63"/>
      <c r="DRF53" s="63"/>
      <c r="DRG53" s="63"/>
      <c r="DRH53" s="63"/>
      <c r="DRI53" s="63"/>
      <c r="DRJ53" s="63"/>
      <c r="DRK53" s="63"/>
      <c r="DRL53" s="63"/>
      <c r="DRM53" s="63"/>
      <c r="DRN53" s="63"/>
      <c r="DRO53" s="63"/>
      <c r="DRP53" s="63"/>
      <c r="DRQ53" s="63"/>
      <c r="DRR53" s="63"/>
      <c r="DRS53" s="63"/>
      <c r="DRT53" s="63"/>
      <c r="DRU53" s="63"/>
      <c r="DRV53" s="63"/>
      <c r="DRW53" s="63"/>
      <c r="DRX53" s="63"/>
      <c r="DRY53" s="63"/>
      <c r="DRZ53" s="63"/>
      <c r="DSA53" s="63"/>
      <c r="DSB53" s="63"/>
      <c r="DSC53" s="63"/>
      <c r="DSD53" s="63"/>
      <c r="DSE53" s="63"/>
      <c r="DSF53" s="63"/>
      <c r="DSG53" s="63"/>
      <c r="DSH53" s="63"/>
      <c r="DSI53" s="63"/>
      <c r="DSJ53" s="63"/>
      <c r="DSK53" s="63"/>
      <c r="DSL53" s="63"/>
      <c r="DSM53" s="63"/>
      <c r="DSN53" s="63"/>
      <c r="DSO53" s="63"/>
      <c r="DSP53" s="63"/>
      <c r="DSQ53" s="63"/>
      <c r="DSR53" s="63"/>
      <c r="DSS53" s="63"/>
      <c r="DST53" s="63"/>
      <c r="DSU53" s="63"/>
      <c r="DSV53" s="63"/>
      <c r="DSW53" s="63"/>
      <c r="DSX53" s="63"/>
      <c r="DSY53" s="63"/>
      <c r="DSZ53" s="63"/>
      <c r="DTA53" s="63"/>
      <c r="DTB53" s="63"/>
      <c r="DTC53" s="63"/>
      <c r="DTD53" s="63"/>
      <c r="DTE53" s="63"/>
      <c r="DTF53" s="63"/>
      <c r="DTG53" s="63"/>
      <c r="DTH53" s="63"/>
      <c r="DTI53" s="63"/>
      <c r="DTJ53" s="63"/>
      <c r="DTK53" s="63"/>
      <c r="DTL53" s="63"/>
      <c r="DTM53" s="63"/>
      <c r="DTN53" s="63"/>
      <c r="DTO53" s="63"/>
      <c r="DTP53" s="63"/>
      <c r="DTQ53" s="63"/>
      <c r="DTR53" s="63"/>
      <c r="DTS53" s="63"/>
      <c r="DTT53" s="63"/>
      <c r="DTU53" s="63"/>
      <c r="DTV53" s="63"/>
      <c r="DTW53" s="63"/>
      <c r="DTX53" s="63"/>
      <c r="DTY53" s="63"/>
      <c r="DTZ53" s="63"/>
      <c r="DUA53" s="63"/>
      <c r="DUB53" s="63"/>
      <c r="DUC53" s="63"/>
      <c r="DUD53" s="63"/>
      <c r="DUE53" s="63"/>
      <c r="DUF53" s="63"/>
      <c r="DUG53" s="63"/>
      <c r="DUH53" s="63"/>
      <c r="DUI53" s="63"/>
      <c r="DUJ53" s="63"/>
      <c r="DUK53" s="63"/>
      <c r="DUL53" s="63"/>
      <c r="DUM53" s="63"/>
      <c r="DUN53" s="63"/>
      <c r="DUO53" s="63"/>
      <c r="DUP53" s="63"/>
      <c r="DUQ53" s="63"/>
      <c r="DUR53" s="63"/>
      <c r="DUS53" s="63"/>
      <c r="DUT53" s="63"/>
      <c r="DUU53" s="63"/>
      <c r="DUV53" s="63"/>
      <c r="DUW53" s="63"/>
      <c r="DUX53" s="63"/>
      <c r="DUY53" s="63"/>
      <c r="DUZ53" s="63"/>
      <c r="DVA53" s="63"/>
      <c r="DVB53" s="63"/>
      <c r="DVC53" s="63"/>
      <c r="DVD53" s="63"/>
      <c r="DVE53" s="63"/>
      <c r="DVF53" s="63"/>
      <c r="DVG53" s="63"/>
      <c r="DVH53" s="63"/>
      <c r="DVI53" s="63"/>
      <c r="DVJ53" s="63"/>
      <c r="DVK53" s="63"/>
      <c r="DVL53" s="63"/>
      <c r="DVM53" s="63"/>
      <c r="DVN53" s="63"/>
      <c r="DVO53" s="63"/>
      <c r="DVP53" s="63"/>
      <c r="DVQ53" s="63"/>
      <c r="DVR53" s="63"/>
      <c r="DVS53" s="63"/>
      <c r="DVT53" s="63"/>
      <c r="DVU53" s="63"/>
      <c r="DVV53" s="63"/>
      <c r="DVW53" s="63"/>
      <c r="DVX53" s="63"/>
      <c r="DVY53" s="63"/>
      <c r="DVZ53" s="63"/>
      <c r="DWA53" s="63"/>
      <c r="DWB53" s="63"/>
      <c r="DWC53" s="63"/>
      <c r="DWD53" s="63"/>
      <c r="DWE53" s="63"/>
      <c r="DWF53" s="63"/>
      <c r="DWG53" s="63"/>
      <c r="DWH53" s="63"/>
      <c r="DWI53" s="63"/>
      <c r="DWJ53" s="63"/>
      <c r="DWK53" s="63"/>
      <c r="DWL53" s="63"/>
      <c r="DWM53" s="63"/>
      <c r="DWN53" s="63"/>
      <c r="DWO53" s="63"/>
      <c r="DWP53" s="63"/>
      <c r="DWQ53" s="63"/>
      <c r="DWR53" s="63"/>
      <c r="DWS53" s="63"/>
      <c r="DWT53" s="63"/>
      <c r="DWU53" s="63"/>
      <c r="DWV53" s="63"/>
      <c r="DWW53" s="63"/>
      <c r="DWX53" s="63"/>
      <c r="DWY53" s="63"/>
      <c r="DWZ53" s="63"/>
      <c r="DXA53" s="63"/>
      <c r="DXB53" s="63"/>
      <c r="DXC53" s="63"/>
      <c r="DXD53" s="63"/>
      <c r="DXE53" s="63"/>
      <c r="DXF53" s="63"/>
      <c r="DXG53" s="63"/>
      <c r="DXH53" s="63"/>
      <c r="DXI53" s="63"/>
      <c r="DXJ53" s="63"/>
      <c r="DXK53" s="63"/>
      <c r="DXL53" s="63"/>
      <c r="DXM53" s="63"/>
      <c r="DXN53" s="63"/>
      <c r="DXO53" s="63"/>
      <c r="DXP53" s="63"/>
      <c r="DXQ53" s="63"/>
      <c r="DXR53" s="63"/>
      <c r="DXS53" s="63"/>
      <c r="DXT53" s="63"/>
      <c r="DXU53" s="63"/>
      <c r="DXV53" s="63"/>
      <c r="DXW53" s="63"/>
      <c r="DXX53" s="63"/>
      <c r="DXY53" s="63"/>
      <c r="DXZ53" s="63"/>
      <c r="DYA53" s="63"/>
      <c r="DYB53" s="63"/>
      <c r="DYC53" s="63"/>
      <c r="DYD53" s="63"/>
      <c r="DYE53" s="63"/>
      <c r="DYF53" s="63"/>
      <c r="DYG53" s="63"/>
      <c r="DYH53" s="63"/>
      <c r="DYI53" s="63"/>
      <c r="DYJ53" s="63"/>
      <c r="DYK53" s="63"/>
      <c r="DYL53" s="63"/>
      <c r="DYM53" s="63"/>
      <c r="DYN53" s="63"/>
      <c r="DYO53" s="63"/>
      <c r="DYP53" s="63"/>
      <c r="DYQ53" s="63"/>
      <c r="DYR53" s="63"/>
      <c r="DYS53" s="63"/>
      <c r="DYT53" s="63"/>
      <c r="DYU53" s="63"/>
      <c r="DYV53" s="63"/>
      <c r="DYW53" s="63"/>
      <c r="DYX53" s="63"/>
      <c r="DYY53" s="63"/>
      <c r="DYZ53" s="63"/>
      <c r="DZA53" s="63"/>
      <c r="DZB53" s="63"/>
      <c r="DZC53" s="63"/>
      <c r="DZD53" s="63"/>
      <c r="DZE53" s="63"/>
      <c r="DZF53" s="63"/>
      <c r="DZG53" s="63"/>
      <c r="DZH53" s="63"/>
      <c r="DZI53" s="63"/>
      <c r="DZJ53" s="63"/>
      <c r="DZK53" s="63"/>
      <c r="DZL53" s="63"/>
      <c r="DZM53" s="63"/>
      <c r="DZN53" s="63"/>
      <c r="DZO53" s="63"/>
      <c r="DZP53" s="63"/>
      <c r="DZQ53" s="63"/>
      <c r="DZR53" s="63"/>
      <c r="DZS53" s="63"/>
      <c r="DZT53" s="63"/>
      <c r="DZU53" s="63"/>
      <c r="DZV53" s="63"/>
      <c r="DZW53" s="63"/>
      <c r="DZX53" s="63"/>
      <c r="DZY53" s="63"/>
      <c r="DZZ53" s="63"/>
      <c r="EAA53" s="63"/>
      <c r="EAB53" s="63"/>
      <c r="EAC53" s="63"/>
      <c r="EAD53" s="63"/>
      <c r="EAE53" s="63"/>
      <c r="EAF53" s="63"/>
      <c r="EAG53" s="63"/>
      <c r="EAH53" s="63"/>
      <c r="EAI53" s="63"/>
      <c r="EAJ53" s="63"/>
      <c r="EAK53" s="63"/>
      <c r="EAL53" s="63"/>
      <c r="EAM53" s="63"/>
      <c r="EAN53" s="63"/>
      <c r="EAO53" s="63"/>
      <c r="EAP53" s="63"/>
      <c r="EAQ53" s="63"/>
      <c r="EAR53" s="63"/>
      <c r="EAS53" s="63"/>
      <c r="EAT53" s="63"/>
      <c r="EAU53" s="63"/>
      <c r="EAV53" s="63"/>
      <c r="EAW53" s="63"/>
      <c r="EAX53" s="63"/>
      <c r="EAY53" s="63"/>
      <c r="EAZ53" s="63"/>
      <c r="EBA53" s="63"/>
      <c r="EBB53" s="63"/>
      <c r="EBC53" s="63"/>
      <c r="EBD53" s="63"/>
      <c r="EBE53" s="63"/>
      <c r="EBF53" s="63"/>
      <c r="EBG53" s="63"/>
      <c r="EBH53" s="63"/>
      <c r="EBI53" s="63"/>
      <c r="EBJ53" s="63"/>
      <c r="EBK53" s="63"/>
      <c r="EBL53" s="63"/>
      <c r="EBM53" s="63"/>
      <c r="EBN53" s="63"/>
      <c r="EBO53" s="63"/>
      <c r="EBP53" s="63"/>
      <c r="EBQ53" s="63"/>
      <c r="EBR53" s="63"/>
      <c r="EBS53" s="63"/>
      <c r="EBT53" s="63"/>
      <c r="EBU53" s="63"/>
      <c r="EBV53" s="63"/>
      <c r="EBW53" s="63"/>
      <c r="EBX53" s="63"/>
      <c r="EBY53" s="63"/>
      <c r="EBZ53" s="63"/>
      <c r="ECA53" s="63"/>
      <c r="ECB53" s="63"/>
      <c r="ECC53" s="63"/>
      <c r="ECD53" s="63"/>
      <c r="ECE53" s="63"/>
      <c r="ECF53" s="63"/>
      <c r="ECG53" s="63"/>
      <c r="ECH53" s="63"/>
      <c r="ECI53" s="63"/>
      <c r="ECJ53" s="63"/>
      <c r="ECK53" s="63"/>
      <c r="ECL53" s="63"/>
      <c r="ECM53" s="63"/>
      <c r="ECN53" s="63"/>
      <c r="ECO53" s="63"/>
      <c r="ECP53" s="63"/>
      <c r="ECQ53" s="63"/>
      <c r="ECR53" s="63"/>
      <c r="ECS53" s="63"/>
      <c r="ECT53" s="63"/>
      <c r="ECU53" s="63"/>
      <c r="ECV53" s="63"/>
      <c r="ECW53" s="63"/>
      <c r="ECX53" s="63"/>
      <c r="ECY53" s="63"/>
      <c r="ECZ53" s="63"/>
      <c r="EDA53" s="63"/>
      <c r="EDB53" s="63"/>
      <c r="EDC53" s="63"/>
      <c r="EDD53" s="63"/>
      <c r="EDE53" s="63"/>
      <c r="EDF53" s="63"/>
      <c r="EDG53" s="63"/>
      <c r="EDH53" s="63"/>
      <c r="EDI53" s="63"/>
      <c r="EDJ53" s="63"/>
      <c r="EDK53" s="63"/>
      <c r="EDL53" s="63"/>
      <c r="EDM53" s="63"/>
      <c r="EDN53" s="63"/>
      <c r="EDO53" s="63"/>
      <c r="EDP53" s="63"/>
      <c r="EDQ53" s="63"/>
      <c r="EDR53" s="63"/>
      <c r="EDS53" s="63"/>
      <c r="EDT53" s="63"/>
      <c r="EDU53" s="63"/>
      <c r="EDV53" s="63"/>
      <c r="EDW53" s="63"/>
      <c r="EDX53" s="63"/>
      <c r="EDY53" s="63"/>
      <c r="EDZ53" s="63"/>
      <c r="EEA53" s="63"/>
      <c r="EEB53" s="63"/>
      <c r="EEC53" s="63"/>
      <c r="EED53" s="63"/>
      <c r="EEE53" s="63"/>
      <c r="EEF53" s="63"/>
      <c r="EEG53" s="63"/>
      <c r="EEH53" s="63"/>
      <c r="EEI53" s="63"/>
      <c r="EEJ53" s="63"/>
      <c r="EEK53" s="63"/>
      <c r="EEL53" s="63"/>
      <c r="EEM53" s="63"/>
      <c r="EEN53" s="63"/>
      <c r="EEO53" s="63"/>
      <c r="EEP53" s="63"/>
      <c r="EEQ53" s="63"/>
      <c r="EER53" s="63"/>
      <c r="EES53" s="63"/>
      <c r="EET53" s="63"/>
      <c r="EEU53" s="63"/>
      <c r="EEV53" s="63"/>
      <c r="EEW53" s="63"/>
      <c r="EEX53" s="63"/>
      <c r="EEY53" s="63"/>
      <c r="EEZ53" s="63"/>
      <c r="EFA53" s="63"/>
      <c r="EFB53" s="63"/>
      <c r="EFC53" s="63"/>
      <c r="EFD53" s="63"/>
      <c r="EFE53" s="63"/>
      <c r="EFF53" s="63"/>
      <c r="EFG53" s="63"/>
      <c r="EFH53" s="63"/>
      <c r="EFI53" s="63"/>
      <c r="EFJ53" s="63"/>
      <c r="EFK53" s="63"/>
      <c r="EFL53" s="63"/>
      <c r="EFM53" s="63"/>
      <c r="EFN53" s="63"/>
      <c r="EFO53" s="63"/>
      <c r="EFP53" s="63"/>
      <c r="EFQ53" s="63"/>
      <c r="EFR53" s="63"/>
      <c r="EFS53" s="63"/>
      <c r="EFT53" s="63"/>
      <c r="EFU53" s="63"/>
      <c r="EFV53" s="63"/>
      <c r="EFW53" s="63"/>
      <c r="EFX53" s="63"/>
      <c r="EFY53" s="63"/>
      <c r="EFZ53" s="63"/>
      <c r="EGA53" s="63"/>
      <c r="EGB53" s="63"/>
      <c r="EGC53" s="63"/>
      <c r="EGD53" s="63"/>
      <c r="EGE53" s="63"/>
      <c r="EGF53" s="63"/>
      <c r="EGG53" s="63"/>
      <c r="EGH53" s="63"/>
      <c r="EGI53" s="63"/>
      <c r="EGJ53" s="63"/>
      <c r="EGK53" s="63"/>
      <c r="EGL53" s="63"/>
      <c r="EGM53" s="63"/>
      <c r="EGN53" s="63"/>
      <c r="EGO53" s="63"/>
      <c r="EGP53" s="63"/>
      <c r="EGQ53" s="63"/>
      <c r="EGR53" s="63"/>
      <c r="EGS53" s="63"/>
      <c r="EGT53" s="63"/>
      <c r="EGU53" s="63"/>
      <c r="EGV53" s="63"/>
      <c r="EGW53" s="63"/>
      <c r="EGX53" s="63"/>
      <c r="EGY53" s="63"/>
      <c r="EGZ53" s="63"/>
      <c r="EHA53" s="63"/>
      <c r="EHB53" s="63"/>
      <c r="EHC53" s="63"/>
      <c r="EHD53" s="63"/>
      <c r="EHE53" s="63"/>
      <c r="EHF53" s="63"/>
      <c r="EHG53" s="63"/>
      <c r="EHH53" s="63"/>
      <c r="EHI53" s="63"/>
      <c r="EHJ53" s="63"/>
      <c r="EHK53" s="63"/>
      <c r="EHL53" s="63"/>
      <c r="EHM53" s="63"/>
      <c r="EHN53" s="63"/>
      <c r="EHO53" s="63"/>
      <c r="EHP53" s="63"/>
      <c r="EHQ53" s="63"/>
      <c r="EHR53" s="63"/>
      <c r="EHS53" s="63"/>
      <c r="EHT53" s="63"/>
      <c r="EHU53" s="63"/>
      <c r="EHV53" s="63"/>
      <c r="EHW53" s="63"/>
      <c r="EHX53" s="63"/>
      <c r="EHY53" s="63"/>
      <c r="EHZ53" s="63"/>
      <c r="EIA53" s="63"/>
      <c r="EIB53" s="63"/>
      <c r="EIC53" s="63"/>
      <c r="EID53" s="63"/>
      <c r="EIE53" s="63"/>
      <c r="EIF53" s="63"/>
      <c r="EIG53" s="63"/>
      <c r="EIH53" s="63"/>
      <c r="EII53" s="63"/>
      <c r="EIJ53" s="63"/>
      <c r="EIK53" s="63"/>
      <c r="EIL53" s="63"/>
      <c r="EIM53" s="63"/>
      <c r="EIN53" s="63"/>
      <c r="EIO53" s="63"/>
      <c r="EIP53" s="63"/>
      <c r="EIQ53" s="63"/>
      <c r="EIR53" s="63"/>
      <c r="EIS53" s="63"/>
      <c r="EIT53" s="63"/>
      <c r="EIU53" s="63"/>
      <c r="EIV53" s="63"/>
      <c r="EIW53" s="63"/>
      <c r="EIX53" s="63"/>
      <c r="EIY53" s="63"/>
      <c r="EIZ53" s="63"/>
      <c r="EJA53" s="63"/>
      <c r="EJB53" s="63"/>
      <c r="EJC53" s="63"/>
      <c r="EJD53" s="63"/>
      <c r="EJE53" s="63"/>
      <c r="EJF53" s="63"/>
      <c r="EJG53" s="63"/>
      <c r="EJH53" s="63"/>
      <c r="EJI53" s="63"/>
      <c r="EJJ53" s="63"/>
      <c r="EJK53" s="63"/>
      <c r="EJL53" s="63"/>
      <c r="EJM53" s="63"/>
      <c r="EJN53" s="63"/>
      <c r="EJO53" s="63"/>
      <c r="EJP53" s="63"/>
      <c r="EJQ53" s="63"/>
      <c r="EJR53" s="63"/>
      <c r="EJS53" s="63"/>
      <c r="EJT53" s="63"/>
      <c r="EJU53" s="63"/>
      <c r="EJV53" s="63"/>
      <c r="EJW53" s="63"/>
      <c r="EJX53" s="63"/>
      <c r="EJY53" s="63"/>
      <c r="EJZ53" s="63"/>
      <c r="EKA53" s="63"/>
      <c r="EKB53" s="63"/>
      <c r="EKC53" s="63"/>
      <c r="EKD53" s="63"/>
      <c r="EKE53" s="63"/>
      <c r="EKF53" s="63"/>
      <c r="EKG53" s="63"/>
      <c r="EKH53" s="63"/>
      <c r="EKI53" s="63"/>
      <c r="EKJ53" s="63"/>
      <c r="EKK53" s="63"/>
      <c r="EKL53" s="63"/>
      <c r="EKM53" s="63"/>
      <c r="EKN53" s="63"/>
      <c r="EKO53" s="63"/>
      <c r="EKP53" s="63"/>
      <c r="EKQ53" s="63"/>
      <c r="EKR53" s="63"/>
      <c r="EKS53" s="63"/>
      <c r="EKT53" s="63"/>
      <c r="EKU53" s="63"/>
      <c r="EKV53" s="63"/>
      <c r="EKW53" s="63"/>
      <c r="EKX53" s="63"/>
      <c r="EKY53" s="63"/>
      <c r="EKZ53" s="63"/>
      <c r="ELA53" s="63"/>
      <c r="ELB53" s="63"/>
      <c r="ELC53" s="63"/>
      <c r="ELD53" s="63"/>
      <c r="ELE53" s="63"/>
      <c r="ELF53" s="63"/>
      <c r="ELG53" s="63"/>
      <c r="ELH53" s="63"/>
      <c r="ELI53" s="63"/>
      <c r="ELJ53" s="63"/>
      <c r="ELK53" s="63"/>
      <c r="ELL53" s="63"/>
      <c r="ELM53" s="63"/>
      <c r="ELN53" s="63"/>
      <c r="ELO53" s="63"/>
      <c r="ELP53" s="63"/>
      <c r="ELQ53" s="63"/>
      <c r="ELR53" s="63"/>
      <c r="ELS53" s="63"/>
      <c r="ELT53" s="63"/>
      <c r="ELU53" s="63"/>
      <c r="ELV53" s="63"/>
      <c r="ELW53" s="63"/>
      <c r="ELX53" s="63"/>
      <c r="ELY53" s="63"/>
      <c r="ELZ53" s="63"/>
      <c r="EMA53" s="63"/>
      <c r="EMB53" s="63"/>
      <c r="EMC53" s="63"/>
      <c r="EMD53" s="63"/>
      <c r="EME53" s="63"/>
      <c r="EMF53" s="63"/>
      <c r="EMG53" s="63"/>
      <c r="EMH53" s="63"/>
      <c r="EMI53" s="63"/>
      <c r="EMJ53" s="63"/>
      <c r="EMK53" s="63"/>
      <c r="EML53" s="63"/>
      <c r="EMM53" s="63"/>
      <c r="EMN53" s="63"/>
      <c r="EMO53" s="63"/>
      <c r="EMP53" s="63"/>
      <c r="EMQ53" s="63"/>
      <c r="EMR53" s="63"/>
      <c r="EMS53" s="63"/>
      <c r="EMT53" s="63"/>
      <c r="EMU53" s="63"/>
      <c r="EMV53" s="63"/>
      <c r="EMW53" s="63"/>
      <c r="EMX53" s="63"/>
      <c r="EMY53" s="63"/>
      <c r="EMZ53" s="63"/>
      <c r="ENA53" s="63"/>
      <c r="ENB53" s="63"/>
      <c r="ENC53" s="63"/>
      <c r="END53" s="63"/>
      <c r="ENE53" s="63"/>
      <c r="ENF53" s="63"/>
      <c r="ENG53" s="63"/>
      <c r="ENH53" s="63"/>
      <c r="ENI53" s="63"/>
      <c r="ENJ53" s="63"/>
      <c r="ENK53" s="63"/>
      <c r="ENL53" s="63"/>
      <c r="ENM53" s="63"/>
      <c r="ENN53" s="63"/>
      <c r="ENO53" s="63"/>
      <c r="ENP53" s="63"/>
      <c r="ENQ53" s="63"/>
      <c r="ENR53" s="63"/>
      <c r="ENS53" s="63"/>
      <c r="ENT53" s="63"/>
      <c r="ENU53" s="63"/>
      <c r="ENV53" s="63"/>
      <c r="ENW53" s="63"/>
      <c r="ENX53" s="63"/>
      <c r="ENY53" s="63"/>
      <c r="ENZ53" s="63"/>
      <c r="EOA53" s="63"/>
      <c r="EOB53" s="63"/>
      <c r="EOC53" s="63"/>
      <c r="EOD53" s="63"/>
      <c r="EOE53" s="63"/>
      <c r="EOF53" s="63"/>
      <c r="EOG53" s="63"/>
      <c r="EOH53" s="63"/>
      <c r="EOI53" s="63"/>
      <c r="EOJ53" s="63"/>
      <c r="EOK53" s="63"/>
      <c r="EOL53" s="63"/>
      <c r="EOM53" s="63"/>
      <c r="EON53" s="63"/>
      <c r="EOO53" s="63"/>
      <c r="EOP53" s="63"/>
      <c r="EOQ53" s="63"/>
      <c r="EOR53" s="63"/>
      <c r="EOS53" s="63"/>
      <c r="EOT53" s="63"/>
      <c r="EOU53" s="63"/>
      <c r="EOV53" s="63"/>
      <c r="EOW53" s="63"/>
      <c r="EOX53" s="63"/>
      <c r="EOY53" s="63"/>
      <c r="EOZ53" s="63"/>
      <c r="EPA53" s="63"/>
      <c r="EPB53" s="63"/>
      <c r="EPC53" s="63"/>
      <c r="EPD53" s="63"/>
      <c r="EPE53" s="63"/>
      <c r="EPF53" s="63"/>
      <c r="EPG53" s="63"/>
      <c r="EPH53" s="63"/>
      <c r="EPI53" s="63"/>
      <c r="EPJ53" s="63"/>
      <c r="EPK53" s="63"/>
      <c r="EPL53" s="63"/>
      <c r="EPM53" s="63"/>
      <c r="EPN53" s="63"/>
      <c r="EPO53" s="63"/>
      <c r="EPP53" s="63"/>
      <c r="EPQ53" s="63"/>
      <c r="EPR53" s="63"/>
      <c r="EPS53" s="63"/>
      <c r="EPT53" s="63"/>
      <c r="EPU53" s="63"/>
      <c r="EPV53" s="63"/>
      <c r="EPW53" s="63"/>
      <c r="EPX53" s="63"/>
      <c r="EPY53" s="63"/>
      <c r="EPZ53" s="63"/>
      <c r="EQA53" s="63"/>
      <c r="EQB53" s="63"/>
      <c r="EQC53" s="63"/>
      <c r="EQD53" s="63"/>
      <c r="EQE53" s="63"/>
      <c r="EQF53" s="63"/>
      <c r="EQG53" s="63"/>
      <c r="EQH53" s="63"/>
      <c r="EQI53" s="63"/>
      <c r="EQJ53" s="63"/>
      <c r="EQK53" s="63"/>
      <c r="EQL53" s="63"/>
      <c r="EQM53" s="63"/>
      <c r="EQN53" s="63"/>
      <c r="EQO53" s="63"/>
      <c r="EQP53" s="63"/>
      <c r="EQQ53" s="63"/>
      <c r="EQR53" s="63"/>
      <c r="EQS53" s="63"/>
      <c r="EQT53" s="63"/>
      <c r="EQU53" s="63"/>
      <c r="EQV53" s="63"/>
      <c r="EQW53" s="63"/>
      <c r="EQX53" s="63"/>
      <c r="EQY53" s="63"/>
      <c r="EQZ53" s="63"/>
      <c r="ERA53" s="63"/>
      <c r="ERB53" s="63"/>
      <c r="ERC53" s="63"/>
      <c r="ERD53" s="63"/>
      <c r="ERE53" s="63"/>
      <c r="ERF53" s="63"/>
      <c r="ERG53" s="63"/>
      <c r="ERH53" s="63"/>
      <c r="ERI53" s="63"/>
      <c r="ERJ53" s="63"/>
      <c r="ERK53" s="63"/>
      <c r="ERL53" s="63"/>
      <c r="ERM53" s="63"/>
      <c r="ERN53" s="63"/>
      <c r="ERO53" s="63"/>
      <c r="ERP53" s="63"/>
      <c r="ERQ53" s="63"/>
      <c r="ERR53" s="63"/>
      <c r="ERS53" s="63"/>
      <c r="ERT53" s="63"/>
      <c r="ERU53" s="63"/>
      <c r="ERV53" s="63"/>
      <c r="ERW53" s="63"/>
      <c r="ERX53" s="63"/>
      <c r="ERY53" s="63"/>
      <c r="ERZ53" s="63"/>
      <c r="ESA53" s="63"/>
      <c r="ESB53" s="63"/>
      <c r="ESC53" s="63"/>
      <c r="ESD53" s="63"/>
      <c r="ESE53" s="63"/>
      <c r="ESF53" s="63"/>
      <c r="ESG53" s="63"/>
      <c r="ESH53" s="63"/>
      <c r="ESI53" s="63"/>
      <c r="ESJ53" s="63"/>
      <c r="ESK53" s="63"/>
      <c r="ESL53" s="63"/>
      <c r="ESM53" s="63"/>
      <c r="ESN53" s="63"/>
      <c r="ESO53" s="63"/>
      <c r="ESP53" s="63"/>
      <c r="ESQ53" s="63"/>
      <c r="ESR53" s="63"/>
      <c r="ESS53" s="63"/>
      <c r="EST53" s="63"/>
      <c r="ESU53" s="63"/>
      <c r="ESV53" s="63"/>
      <c r="ESW53" s="63"/>
      <c r="ESX53" s="63"/>
      <c r="ESY53" s="63"/>
      <c r="ESZ53" s="63"/>
      <c r="ETA53" s="63"/>
      <c r="ETB53" s="63"/>
      <c r="ETC53" s="63"/>
      <c r="ETD53" s="63"/>
      <c r="ETE53" s="63"/>
      <c r="ETF53" s="63"/>
      <c r="ETG53" s="63"/>
      <c r="ETH53" s="63"/>
      <c r="ETI53" s="63"/>
      <c r="ETJ53" s="63"/>
      <c r="ETK53" s="63"/>
      <c r="ETL53" s="63"/>
      <c r="ETM53" s="63"/>
      <c r="ETN53" s="63"/>
      <c r="ETO53" s="63"/>
      <c r="ETP53" s="63"/>
      <c r="ETQ53" s="63"/>
      <c r="ETR53" s="63"/>
      <c r="ETS53" s="63"/>
      <c r="ETT53" s="63"/>
      <c r="ETU53" s="63"/>
      <c r="ETV53" s="63"/>
      <c r="ETW53" s="63"/>
      <c r="ETX53" s="63"/>
      <c r="ETY53" s="63"/>
      <c r="ETZ53" s="63"/>
      <c r="EUA53" s="63"/>
      <c r="EUB53" s="63"/>
      <c r="EUC53" s="63"/>
      <c r="EUD53" s="63"/>
      <c r="EUE53" s="63"/>
      <c r="EUF53" s="63"/>
      <c r="EUG53" s="63"/>
      <c r="EUH53" s="63"/>
      <c r="EUI53" s="63"/>
      <c r="EUJ53" s="63"/>
      <c r="EUK53" s="63"/>
      <c r="EUL53" s="63"/>
      <c r="EUM53" s="63"/>
      <c r="EUN53" s="63"/>
      <c r="EUO53" s="63"/>
      <c r="EUP53" s="63"/>
      <c r="EUQ53" s="63"/>
      <c r="EUR53" s="63"/>
      <c r="EUS53" s="63"/>
      <c r="EUT53" s="63"/>
      <c r="EUU53" s="63"/>
      <c r="EUV53" s="63"/>
      <c r="EUW53" s="63"/>
      <c r="EUX53" s="63"/>
      <c r="EUY53" s="63"/>
      <c r="EUZ53" s="63"/>
      <c r="EVA53" s="63"/>
      <c r="EVB53" s="63"/>
      <c r="EVC53" s="63"/>
      <c r="EVD53" s="63"/>
      <c r="EVE53" s="63"/>
      <c r="EVF53" s="63"/>
      <c r="EVG53" s="63"/>
      <c r="EVH53" s="63"/>
      <c r="EVI53" s="63"/>
      <c r="EVJ53" s="63"/>
      <c r="EVK53" s="63"/>
      <c r="EVL53" s="63"/>
      <c r="EVM53" s="63"/>
      <c r="EVN53" s="63"/>
      <c r="EVO53" s="63"/>
      <c r="EVP53" s="63"/>
      <c r="EVQ53" s="63"/>
      <c r="EVR53" s="63"/>
      <c r="EVS53" s="63"/>
      <c r="EVT53" s="63"/>
      <c r="EVU53" s="63"/>
      <c r="EVV53" s="63"/>
      <c r="EVW53" s="63"/>
      <c r="EVX53" s="63"/>
      <c r="EVY53" s="63"/>
      <c r="EVZ53" s="63"/>
      <c r="EWA53" s="63"/>
      <c r="EWB53" s="63"/>
      <c r="EWC53" s="63"/>
      <c r="EWD53" s="63"/>
      <c r="EWE53" s="63"/>
      <c r="EWF53" s="63"/>
      <c r="EWG53" s="63"/>
      <c r="EWH53" s="63"/>
      <c r="EWI53" s="63"/>
      <c r="EWJ53" s="63"/>
      <c r="EWK53" s="63"/>
      <c r="EWL53" s="63"/>
      <c r="EWM53" s="63"/>
      <c r="EWN53" s="63"/>
      <c r="EWO53" s="63"/>
      <c r="EWP53" s="63"/>
      <c r="EWQ53" s="63"/>
      <c r="EWR53" s="63"/>
      <c r="EWS53" s="63"/>
      <c r="EWT53" s="63"/>
      <c r="EWU53" s="63"/>
      <c r="EWV53" s="63"/>
      <c r="EWW53" s="63"/>
      <c r="EWX53" s="63"/>
      <c r="EWY53" s="63"/>
      <c r="EWZ53" s="63"/>
      <c r="EXA53" s="63"/>
      <c r="EXB53" s="63"/>
      <c r="EXC53" s="63"/>
      <c r="EXD53" s="63"/>
      <c r="EXE53" s="63"/>
      <c r="EXF53" s="63"/>
      <c r="EXG53" s="63"/>
      <c r="EXH53" s="63"/>
      <c r="EXI53" s="63"/>
      <c r="EXJ53" s="63"/>
      <c r="EXK53" s="63"/>
      <c r="EXL53" s="63"/>
      <c r="EXM53" s="63"/>
      <c r="EXN53" s="63"/>
      <c r="EXO53" s="63"/>
      <c r="EXP53" s="63"/>
      <c r="EXQ53" s="63"/>
      <c r="EXR53" s="63"/>
      <c r="EXS53" s="63"/>
      <c r="EXT53" s="63"/>
      <c r="EXU53" s="63"/>
      <c r="EXV53" s="63"/>
      <c r="EXW53" s="63"/>
      <c r="EXX53" s="63"/>
      <c r="EXY53" s="63"/>
      <c r="EXZ53" s="63"/>
      <c r="EYA53" s="63"/>
      <c r="EYB53" s="63"/>
      <c r="EYC53" s="63"/>
      <c r="EYD53" s="63"/>
      <c r="EYE53" s="63"/>
      <c r="EYF53" s="63"/>
      <c r="EYG53" s="63"/>
      <c r="EYH53" s="63"/>
      <c r="EYI53" s="63"/>
      <c r="EYJ53" s="63"/>
      <c r="EYK53" s="63"/>
      <c r="EYL53" s="63"/>
      <c r="EYM53" s="63"/>
      <c r="EYN53" s="63"/>
      <c r="EYO53" s="63"/>
      <c r="EYP53" s="63"/>
      <c r="EYQ53" s="63"/>
      <c r="EYR53" s="63"/>
      <c r="EYS53" s="63"/>
      <c r="EYT53" s="63"/>
      <c r="EYU53" s="63"/>
      <c r="EYV53" s="63"/>
      <c r="EYW53" s="63"/>
      <c r="EYX53" s="63"/>
      <c r="EYY53" s="63"/>
      <c r="EYZ53" s="63"/>
      <c r="EZA53" s="63"/>
      <c r="EZB53" s="63"/>
      <c r="EZC53" s="63"/>
      <c r="EZD53" s="63"/>
      <c r="EZE53" s="63"/>
      <c r="EZF53" s="63"/>
      <c r="EZG53" s="63"/>
      <c r="EZH53" s="63"/>
      <c r="EZI53" s="63"/>
      <c r="EZJ53" s="63"/>
      <c r="EZK53" s="63"/>
      <c r="EZL53" s="63"/>
      <c r="EZM53" s="63"/>
      <c r="EZN53" s="63"/>
      <c r="EZO53" s="63"/>
      <c r="EZP53" s="63"/>
      <c r="EZQ53" s="63"/>
      <c r="EZR53" s="63"/>
      <c r="EZS53" s="63"/>
      <c r="EZT53" s="63"/>
      <c r="EZU53" s="63"/>
      <c r="EZV53" s="63"/>
      <c r="EZW53" s="63"/>
      <c r="EZX53" s="63"/>
      <c r="EZY53" s="63"/>
      <c r="EZZ53" s="63"/>
      <c r="FAA53" s="63"/>
      <c r="FAB53" s="63"/>
      <c r="FAC53" s="63"/>
      <c r="FAD53" s="63"/>
      <c r="FAE53" s="63"/>
      <c r="FAF53" s="63"/>
      <c r="FAG53" s="63"/>
      <c r="FAH53" s="63"/>
      <c r="FAI53" s="63"/>
      <c r="FAJ53" s="63"/>
      <c r="FAK53" s="63"/>
      <c r="FAL53" s="63"/>
      <c r="FAM53" s="63"/>
      <c r="FAN53" s="63"/>
      <c r="FAO53" s="63"/>
      <c r="FAP53" s="63"/>
      <c r="FAQ53" s="63"/>
      <c r="FAR53" s="63"/>
      <c r="FAS53" s="63"/>
      <c r="FAT53" s="63"/>
      <c r="FAU53" s="63"/>
      <c r="FAV53" s="63"/>
      <c r="FAW53" s="63"/>
      <c r="FAX53" s="63"/>
      <c r="FAY53" s="63"/>
      <c r="FAZ53" s="63"/>
      <c r="FBA53" s="63"/>
      <c r="FBB53" s="63"/>
      <c r="FBC53" s="63"/>
      <c r="FBD53" s="63"/>
      <c r="FBE53" s="63"/>
      <c r="FBF53" s="63"/>
      <c r="FBG53" s="63"/>
      <c r="FBH53" s="63"/>
      <c r="FBI53" s="63"/>
      <c r="FBJ53" s="63"/>
      <c r="FBK53" s="63"/>
      <c r="FBL53" s="63"/>
      <c r="FBM53" s="63"/>
      <c r="FBN53" s="63"/>
      <c r="FBO53" s="63"/>
      <c r="FBP53" s="63"/>
      <c r="FBQ53" s="63"/>
      <c r="FBR53" s="63"/>
      <c r="FBS53" s="63"/>
      <c r="FBT53" s="63"/>
      <c r="FBU53" s="63"/>
      <c r="FBV53" s="63"/>
      <c r="FBW53" s="63"/>
      <c r="FBX53" s="63"/>
      <c r="FBY53" s="63"/>
      <c r="FBZ53" s="63"/>
      <c r="FCA53" s="63"/>
      <c r="FCB53" s="63"/>
      <c r="FCC53" s="63"/>
      <c r="FCD53" s="63"/>
      <c r="FCE53" s="63"/>
      <c r="FCF53" s="63"/>
      <c r="FCG53" s="63"/>
      <c r="FCH53" s="63"/>
      <c r="FCI53" s="63"/>
      <c r="FCJ53" s="63"/>
      <c r="FCK53" s="63"/>
      <c r="FCL53" s="63"/>
      <c r="FCM53" s="63"/>
      <c r="FCN53" s="63"/>
      <c r="FCO53" s="63"/>
      <c r="FCP53" s="63"/>
      <c r="FCQ53" s="63"/>
      <c r="FCR53" s="63"/>
      <c r="FCS53" s="63"/>
      <c r="FCT53" s="63"/>
      <c r="FCU53" s="63"/>
      <c r="FCV53" s="63"/>
      <c r="FCW53" s="63"/>
      <c r="FCX53" s="63"/>
      <c r="FCY53" s="63"/>
      <c r="FCZ53" s="63"/>
      <c r="FDA53" s="63"/>
      <c r="FDB53" s="63"/>
      <c r="FDC53" s="63"/>
      <c r="FDD53" s="63"/>
      <c r="FDE53" s="63"/>
      <c r="FDF53" s="63"/>
      <c r="FDG53" s="63"/>
      <c r="FDH53" s="63"/>
      <c r="FDI53" s="63"/>
      <c r="FDJ53" s="63"/>
      <c r="FDK53" s="63"/>
      <c r="FDL53" s="63"/>
      <c r="FDM53" s="63"/>
      <c r="FDN53" s="63"/>
      <c r="FDO53" s="63"/>
      <c r="FDP53" s="63"/>
      <c r="FDQ53" s="63"/>
      <c r="FDR53" s="63"/>
      <c r="FDS53" s="63"/>
      <c r="FDT53" s="63"/>
      <c r="FDU53" s="63"/>
      <c r="FDV53" s="63"/>
      <c r="FDW53" s="63"/>
      <c r="FDX53" s="63"/>
      <c r="FDY53" s="63"/>
      <c r="FDZ53" s="63"/>
      <c r="FEA53" s="63"/>
      <c r="FEB53" s="63"/>
      <c r="FEC53" s="63"/>
      <c r="FED53" s="63"/>
      <c r="FEE53" s="63"/>
      <c r="FEF53" s="63"/>
      <c r="FEG53" s="63"/>
      <c r="FEH53" s="63"/>
      <c r="FEI53" s="63"/>
      <c r="FEJ53" s="63"/>
      <c r="FEK53" s="63"/>
      <c r="FEL53" s="63"/>
      <c r="FEM53" s="63"/>
      <c r="FEN53" s="63"/>
      <c r="FEO53" s="63"/>
      <c r="FEP53" s="63"/>
      <c r="FEQ53" s="63"/>
      <c r="FER53" s="63"/>
      <c r="FES53" s="63"/>
      <c r="FET53" s="63"/>
      <c r="FEU53" s="63"/>
      <c r="FEV53" s="63"/>
      <c r="FEW53" s="63"/>
      <c r="FEX53" s="63"/>
      <c r="FEY53" s="63"/>
      <c r="FEZ53" s="63"/>
      <c r="FFA53" s="63"/>
      <c r="FFB53" s="63"/>
      <c r="FFC53" s="63"/>
      <c r="FFD53" s="63"/>
      <c r="FFE53" s="63"/>
      <c r="FFF53" s="63"/>
      <c r="FFG53" s="63"/>
      <c r="FFH53" s="63"/>
      <c r="FFI53" s="63"/>
      <c r="FFJ53" s="63"/>
      <c r="FFK53" s="63"/>
      <c r="FFL53" s="63"/>
      <c r="FFM53" s="63"/>
      <c r="FFN53" s="63"/>
      <c r="FFO53" s="63"/>
      <c r="FFP53" s="63"/>
      <c r="FFQ53" s="63"/>
      <c r="FFR53" s="63"/>
      <c r="FFS53" s="63"/>
      <c r="FFT53" s="63"/>
      <c r="FFU53" s="63"/>
      <c r="FFV53" s="63"/>
      <c r="FFW53" s="63"/>
      <c r="FFX53" s="63"/>
      <c r="FFY53" s="63"/>
      <c r="FFZ53" s="63"/>
      <c r="FGA53" s="63"/>
      <c r="FGB53" s="63"/>
      <c r="FGC53" s="63"/>
      <c r="FGD53" s="63"/>
      <c r="FGE53" s="63"/>
      <c r="FGF53" s="63"/>
      <c r="FGG53" s="63"/>
      <c r="FGH53" s="63"/>
      <c r="FGI53" s="63"/>
      <c r="FGJ53" s="63"/>
      <c r="FGK53" s="63"/>
      <c r="FGL53" s="63"/>
      <c r="FGM53" s="63"/>
      <c r="FGN53" s="63"/>
      <c r="FGO53" s="63"/>
      <c r="FGP53" s="63"/>
      <c r="FGQ53" s="63"/>
      <c r="FGR53" s="63"/>
      <c r="FGS53" s="63"/>
      <c r="FGT53" s="63"/>
      <c r="FGU53" s="63"/>
      <c r="FGV53" s="63"/>
      <c r="FGW53" s="63"/>
      <c r="FGX53" s="63"/>
      <c r="FGY53" s="63"/>
      <c r="FGZ53" s="63"/>
      <c r="FHA53" s="63"/>
      <c r="FHB53" s="63"/>
      <c r="FHC53" s="63"/>
      <c r="FHD53" s="63"/>
      <c r="FHE53" s="63"/>
      <c r="FHF53" s="63"/>
      <c r="FHG53" s="63"/>
      <c r="FHH53" s="63"/>
      <c r="FHI53" s="63"/>
      <c r="FHJ53" s="63"/>
      <c r="FHK53" s="63"/>
      <c r="FHL53" s="63"/>
      <c r="FHM53" s="63"/>
      <c r="FHN53" s="63"/>
      <c r="FHO53" s="63"/>
      <c r="FHP53" s="63"/>
      <c r="FHQ53" s="63"/>
      <c r="FHR53" s="63"/>
      <c r="FHS53" s="63"/>
      <c r="FHT53" s="63"/>
      <c r="FHU53" s="63"/>
      <c r="FHV53" s="63"/>
      <c r="FHW53" s="63"/>
      <c r="FHX53" s="63"/>
      <c r="FHY53" s="63"/>
      <c r="FHZ53" s="63"/>
      <c r="FIA53" s="63"/>
      <c r="FIB53" s="63"/>
      <c r="FIC53" s="63"/>
      <c r="FID53" s="63"/>
      <c r="FIE53" s="63"/>
      <c r="FIF53" s="63"/>
      <c r="FIG53" s="63"/>
      <c r="FIH53" s="63"/>
      <c r="FII53" s="63"/>
      <c r="FIJ53" s="63"/>
      <c r="FIK53" s="63"/>
      <c r="FIL53" s="63"/>
      <c r="FIM53" s="63"/>
      <c r="FIN53" s="63"/>
      <c r="FIO53" s="63"/>
      <c r="FIP53" s="63"/>
      <c r="FIQ53" s="63"/>
      <c r="FIR53" s="63"/>
      <c r="FIS53" s="63"/>
      <c r="FIT53" s="63"/>
      <c r="FIU53" s="63"/>
      <c r="FIV53" s="63"/>
      <c r="FIW53" s="63"/>
      <c r="FIX53" s="63"/>
      <c r="FIY53" s="63"/>
      <c r="FIZ53" s="63"/>
      <c r="FJA53" s="63"/>
      <c r="FJB53" s="63"/>
      <c r="FJC53" s="63"/>
      <c r="FJD53" s="63"/>
      <c r="FJE53" s="63"/>
      <c r="FJF53" s="63"/>
      <c r="FJG53" s="63"/>
      <c r="FJH53" s="63"/>
      <c r="FJI53" s="63"/>
      <c r="FJJ53" s="63"/>
      <c r="FJK53" s="63"/>
      <c r="FJL53" s="63"/>
      <c r="FJM53" s="63"/>
      <c r="FJN53" s="63"/>
      <c r="FJO53" s="63"/>
      <c r="FJP53" s="63"/>
      <c r="FJQ53" s="63"/>
      <c r="FJR53" s="63"/>
      <c r="FJS53" s="63"/>
      <c r="FJT53" s="63"/>
      <c r="FJU53" s="63"/>
      <c r="FJV53" s="63"/>
      <c r="FJW53" s="63"/>
      <c r="FJX53" s="63"/>
      <c r="FJY53" s="63"/>
      <c r="FJZ53" s="63"/>
      <c r="FKA53" s="63"/>
      <c r="FKB53" s="63"/>
      <c r="FKC53" s="63"/>
      <c r="FKD53" s="63"/>
      <c r="FKE53" s="63"/>
      <c r="FKF53" s="63"/>
      <c r="FKG53" s="63"/>
      <c r="FKH53" s="63"/>
      <c r="FKI53" s="63"/>
      <c r="FKJ53" s="63"/>
      <c r="FKK53" s="63"/>
      <c r="FKL53" s="63"/>
      <c r="FKM53" s="63"/>
      <c r="FKN53" s="63"/>
      <c r="FKO53" s="63"/>
      <c r="FKP53" s="63"/>
      <c r="FKQ53" s="63"/>
      <c r="FKR53" s="63"/>
      <c r="FKS53" s="63"/>
      <c r="FKT53" s="63"/>
      <c r="FKU53" s="63"/>
      <c r="FKV53" s="63"/>
      <c r="FKW53" s="63"/>
      <c r="FKX53" s="63"/>
      <c r="FKY53" s="63"/>
      <c r="FKZ53" s="63"/>
      <c r="FLA53" s="63"/>
      <c r="FLB53" s="63"/>
      <c r="FLC53" s="63"/>
      <c r="FLD53" s="63"/>
      <c r="FLE53" s="63"/>
      <c r="FLF53" s="63"/>
      <c r="FLG53" s="63"/>
      <c r="FLH53" s="63"/>
      <c r="FLI53" s="63"/>
      <c r="FLJ53" s="63"/>
      <c r="FLK53" s="63"/>
      <c r="FLL53" s="63"/>
      <c r="FLM53" s="63"/>
      <c r="FLN53" s="63"/>
      <c r="FLO53" s="63"/>
      <c r="FLP53" s="63"/>
      <c r="FLQ53" s="63"/>
      <c r="FLR53" s="63"/>
      <c r="FLS53" s="63"/>
      <c r="FLT53" s="63"/>
      <c r="FLU53" s="63"/>
      <c r="FLV53" s="63"/>
      <c r="FLW53" s="63"/>
      <c r="FLX53" s="63"/>
      <c r="FLY53" s="63"/>
      <c r="FLZ53" s="63"/>
      <c r="FMA53" s="63"/>
      <c r="FMB53" s="63"/>
      <c r="FMC53" s="63"/>
      <c r="FMD53" s="63"/>
      <c r="FME53" s="63"/>
      <c r="FMF53" s="63"/>
      <c r="FMG53" s="63"/>
      <c r="FMH53" s="63"/>
      <c r="FMI53" s="63"/>
      <c r="FMJ53" s="63"/>
      <c r="FMK53" s="63"/>
      <c r="FML53" s="63"/>
      <c r="FMM53" s="63"/>
      <c r="FMN53" s="63"/>
      <c r="FMO53" s="63"/>
      <c r="FMP53" s="63"/>
      <c r="FMQ53" s="63"/>
      <c r="FMR53" s="63"/>
      <c r="FMS53" s="63"/>
      <c r="FMT53" s="63"/>
      <c r="FMU53" s="63"/>
      <c r="FMV53" s="63"/>
      <c r="FMW53" s="63"/>
      <c r="FMX53" s="63"/>
      <c r="FMY53" s="63"/>
      <c r="FMZ53" s="63"/>
      <c r="FNA53" s="63"/>
      <c r="FNB53" s="63"/>
      <c r="FNC53" s="63"/>
      <c r="FND53" s="63"/>
      <c r="FNE53" s="63"/>
      <c r="FNF53" s="63"/>
      <c r="FNG53" s="63"/>
      <c r="FNH53" s="63"/>
      <c r="FNI53" s="63"/>
      <c r="FNJ53" s="63"/>
      <c r="FNK53" s="63"/>
      <c r="FNL53" s="63"/>
      <c r="FNM53" s="63"/>
      <c r="FNN53" s="63"/>
      <c r="FNO53" s="63"/>
      <c r="FNP53" s="63"/>
      <c r="FNQ53" s="63"/>
      <c r="FNR53" s="63"/>
      <c r="FNS53" s="63"/>
      <c r="FNT53" s="63"/>
      <c r="FNU53" s="63"/>
      <c r="FNV53" s="63"/>
      <c r="FNW53" s="63"/>
      <c r="FNX53" s="63"/>
      <c r="FNY53" s="63"/>
      <c r="FNZ53" s="63"/>
      <c r="FOA53" s="63"/>
      <c r="FOB53" s="63"/>
      <c r="FOC53" s="63"/>
      <c r="FOD53" s="63"/>
      <c r="FOE53" s="63"/>
      <c r="FOF53" s="63"/>
      <c r="FOG53" s="63"/>
      <c r="FOH53" s="63"/>
      <c r="FOI53" s="63"/>
      <c r="FOJ53" s="63"/>
      <c r="FOK53" s="63"/>
      <c r="FOL53" s="63"/>
      <c r="FOM53" s="63"/>
      <c r="FON53" s="63"/>
      <c r="FOO53" s="63"/>
      <c r="FOP53" s="63"/>
      <c r="FOQ53" s="63"/>
      <c r="FOR53" s="63"/>
      <c r="FOS53" s="63"/>
      <c r="FOT53" s="63"/>
      <c r="FOU53" s="63"/>
      <c r="FOV53" s="63"/>
      <c r="FOW53" s="63"/>
      <c r="FOX53" s="63"/>
      <c r="FOY53" s="63"/>
      <c r="FOZ53" s="63"/>
      <c r="FPA53" s="63"/>
      <c r="FPB53" s="63"/>
      <c r="FPC53" s="63"/>
      <c r="FPD53" s="63"/>
      <c r="FPE53" s="63"/>
      <c r="FPF53" s="63"/>
      <c r="FPG53" s="63"/>
      <c r="FPH53" s="63"/>
      <c r="FPI53" s="63"/>
      <c r="FPJ53" s="63"/>
      <c r="FPK53" s="63"/>
      <c r="FPL53" s="63"/>
      <c r="FPM53" s="63"/>
      <c r="FPN53" s="63"/>
      <c r="FPO53" s="63"/>
      <c r="FPP53" s="63"/>
      <c r="FPQ53" s="63"/>
      <c r="FPR53" s="63"/>
      <c r="FPS53" s="63"/>
      <c r="FPT53" s="63"/>
      <c r="FPU53" s="63"/>
      <c r="FPV53" s="63"/>
      <c r="FPW53" s="63"/>
      <c r="FPX53" s="63"/>
      <c r="FPY53" s="63"/>
      <c r="FPZ53" s="63"/>
      <c r="FQA53" s="63"/>
      <c r="FQB53" s="63"/>
      <c r="FQC53" s="63"/>
      <c r="FQD53" s="63"/>
      <c r="FQE53" s="63"/>
      <c r="FQF53" s="63"/>
      <c r="FQG53" s="63"/>
      <c r="FQH53" s="63"/>
      <c r="FQI53" s="63"/>
      <c r="FQJ53" s="63"/>
      <c r="FQK53" s="63"/>
      <c r="FQL53" s="63"/>
      <c r="FQM53" s="63"/>
      <c r="FQN53" s="63"/>
      <c r="FQO53" s="63"/>
      <c r="FQP53" s="63"/>
      <c r="FQQ53" s="63"/>
      <c r="FQR53" s="63"/>
      <c r="FQS53" s="63"/>
      <c r="FQT53" s="63"/>
      <c r="FQU53" s="63"/>
      <c r="FQV53" s="63"/>
      <c r="FQW53" s="63"/>
      <c r="FQX53" s="63"/>
      <c r="FQY53" s="63"/>
      <c r="FQZ53" s="63"/>
      <c r="FRA53" s="63"/>
      <c r="FRB53" s="63"/>
      <c r="FRC53" s="63"/>
      <c r="FRD53" s="63"/>
      <c r="FRE53" s="63"/>
      <c r="FRF53" s="63"/>
      <c r="FRG53" s="63"/>
      <c r="FRH53" s="63"/>
      <c r="FRI53" s="63"/>
      <c r="FRJ53" s="63"/>
      <c r="FRK53" s="63"/>
      <c r="FRL53" s="63"/>
      <c r="FRM53" s="63"/>
      <c r="FRN53" s="63"/>
      <c r="FRO53" s="63"/>
      <c r="FRP53" s="63"/>
      <c r="FRQ53" s="63"/>
      <c r="FRR53" s="63"/>
      <c r="FRS53" s="63"/>
      <c r="FRT53" s="63"/>
      <c r="FRU53" s="63"/>
      <c r="FRV53" s="63"/>
      <c r="FRW53" s="63"/>
      <c r="FRX53" s="63"/>
      <c r="FRY53" s="63"/>
      <c r="FRZ53" s="63"/>
      <c r="FSA53" s="63"/>
      <c r="FSB53" s="63"/>
      <c r="FSC53" s="63"/>
      <c r="FSD53" s="63"/>
      <c r="FSE53" s="63"/>
      <c r="FSF53" s="63"/>
      <c r="FSG53" s="63"/>
      <c r="FSH53" s="63"/>
      <c r="FSI53" s="63"/>
      <c r="FSJ53" s="63"/>
      <c r="FSK53" s="63"/>
      <c r="FSL53" s="63"/>
      <c r="FSM53" s="63"/>
      <c r="FSN53" s="63"/>
      <c r="FSO53" s="63"/>
      <c r="FSP53" s="63"/>
      <c r="FSQ53" s="63"/>
      <c r="FSR53" s="63"/>
      <c r="FSS53" s="63"/>
      <c r="FST53" s="63"/>
      <c r="FSU53" s="63"/>
      <c r="FSV53" s="63"/>
      <c r="FSW53" s="63"/>
      <c r="FSX53" s="63"/>
      <c r="FSY53" s="63"/>
      <c r="FSZ53" s="63"/>
      <c r="FTA53" s="63"/>
      <c r="FTB53" s="63"/>
      <c r="FTC53" s="63"/>
      <c r="FTD53" s="63"/>
      <c r="FTE53" s="63"/>
      <c r="FTF53" s="63"/>
      <c r="FTG53" s="63"/>
      <c r="FTH53" s="63"/>
      <c r="FTI53" s="63"/>
      <c r="FTJ53" s="63"/>
      <c r="FTK53" s="63"/>
      <c r="FTL53" s="63"/>
      <c r="FTM53" s="63"/>
      <c r="FTN53" s="63"/>
      <c r="FTO53" s="63"/>
      <c r="FTP53" s="63"/>
      <c r="FTQ53" s="63"/>
      <c r="FTR53" s="63"/>
      <c r="FTS53" s="63"/>
      <c r="FTT53" s="63"/>
      <c r="FTU53" s="63"/>
      <c r="FTV53" s="63"/>
      <c r="FTW53" s="63"/>
      <c r="FTX53" s="63"/>
      <c r="FTY53" s="63"/>
      <c r="FTZ53" s="63"/>
      <c r="FUA53" s="63"/>
      <c r="FUB53" s="63"/>
      <c r="FUC53" s="63"/>
      <c r="FUD53" s="63"/>
      <c r="FUE53" s="63"/>
      <c r="FUF53" s="63"/>
      <c r="FUG53" s="63"/>
      <c r="FUH53" s="63"/>
      <c r="FUI53" s="63"/>
      <c r="FUJ53" s="63"/>
      <c r="FUK53" s="63"/>
      <c r="FUL53" s="63"/>
      <c r="FUM53" s="63"/>
      <c r="FUN53" s="63"/>
      <c r="FUO53" s="63"/>
      <c r="FUP53" s="63"/>
      <c r="FUQ53" s="63"/>
      <c r="FUR53" s="63"/>
      <c r="FUS53" s="63"/>
      <c r="FUT53" s="63"/>
      <c r="FUU53" s="63"/>
      <c r="FUV53" s="63"/>
      <c r="FUW53" s="63"/>
      <c r="FUX53" s="63"/>
      <c r="FUY53" s="63"/>
      <c r="FUZ53" s="63"/>
      <c r="FVA53" s="63"/>
      <c r="FVB53" s="63"/>
      <c r="FVC53" s="63"/>
      <c r="FVD53" s="63"/>
      <c r="FVE53" s="63"/>
      <c r="FVF53" s="63"/>
      <c r="FVG53" s="63"/>
      <c r="FVH53" s="63"/>
      <c r="FVI53" s="63"/>
      <c r="FVJ53" s="63"/>
      <c r="FVK53" s="63"/>
      <c r="FVL53" s="63"/>
      <c r="FVM53" s="63"/>
      <c r="FVN53" s="63"/>
      <c r="FVO53" s="63"/>
      <c r="FVP53" s="63"/>
      <c r="FVQ53" s="63"/>
      <c r="FVR53" s="63"/>
      <c r="FVS53" s="63"/>
      <c r="FVT53" s="63"/>
      <c r="FVU53" s="63"/>
      <c r="FVV53" s="63"/>
      <c r="FVW53" s="63"/>
      <c r="FVX53" s="63"/>
      <c r="FVY53" s="63"/>
      <c r="FVZ53" s="63"/>
      <c r="FWA53" s="63"/>
      <c r="FWB53" s="63"/>
      <c r="FWC53" s="63"/>
      <c r="FWD53" s="63"/>
      <c r="FWE53" s="63"/>
      <c r="FWF53" s="63"/>
      <c r="FWG53" s="63"/>
      <c r="FWH53" s="63"/>
      <c r="FWI53" s="63"/>
      <c r="FWJ53" s="63"/>
      <c r="FWK53" s="63"/>
      <c r="FWL53" s="63"/>
      <c r="FWM53" s="63"/>
      <c r="FWN53" s="63"/>
      <c r="FWO53" s="63"/>
      <c r="FWP53" s="63"/>
      <c r="FWQ53" s="63"/>
      <c r="FWR53" s="63"/>
      <c r="FWS53" s="63"/>
      <c r="FWT53" s="63"/>
      <c r="FWU53" s="63"/>
      <c r="FWV53" s="63"/>
      <c r="FWW53" s="63"/>
      <c r="FWX53" s="63"/>
      <c r="FWY53" s="63"/>
      <c r="FWZ53" s="63"/>
      <c r="FXA53" s="63"/>
      <c r="FXB53" s="63"/>
      <c r="FXC53" s="63"/>
      <c r="FXD53" s="63"/>
      <c r="FXE53" s="63"/>
      <c r="FXF53" s="63"/>
      <c r="FXG53" s="63"/>
      <c r="FXH53" s="63"/>
      <c r="FXI53" s="63"/>
      <c r="FXJ53" s="63"/>
      <c r="FXK53" s="63"/>
      <c r="FXL53" s="63"/>
      <c r="FXM53" s="63"/>
      <c r="FXN53" s="63"/>
      <c r="FXO53" s="63"/>
      <c r="FXP53" s="63"/>
      <c r="FXQ53" s="63"/>
      <c r="FXR53" s="63"/>
      <c r="FXS53" s="63"/>
      <c r="FXT53" s="63"/>
      <c r="FXU53" s="63"/>
      <c r="FXV53" s="63"/>
      <c r="FXW53" s="63"/>
      <c r="FXX53" s="63"/>
      <c r="FXY53" s="63"/>
      <c r="FXZ53" s="63"/>
      <c r="FYA53" s="63"/>
      <c r="FYB53" s="63"/>
      <c r="FYC53" s="63"/>
      <c r="FYD53" s="63"/>
      <c r="FYE53" s="63"/>
      <c r="FYF53" s="63"/>
      <c r="FYG53" s="63"/>
      <c r="FYH53" s="63"/>
      <c r="FYI53" s="63"/>
      <c r="FYJ53" s="63"/>
      <c r="FYK53" s="63"/>
      <c r="FYL53" s="63"/>
      <c r="FYM53" s="63"/>
      <c r="FYN53" s="63"/>
      <c r="FYO53" s="63"/>
      <c r="FYP53" s="63"/>
      <c r="FYQ53" s="63"/>
      <c r="FYR53" s="63"/>
      <c r="FYS53" s="63"/>
      <c r="FYT53" s="63"/>
      <c r="FYU53" s="63"/>
      <c r="FYV53" s="63"/>
      <c r="FYW53" s="63"/>
      <c r="FYX53" s="63"/>
      <c r="FYY53" s="63"/>
      <c r="FYZ53" s="63"/>
      <c r="FZA53" s="63"/>
      <c r="FZB53" s="63"/>
      <c r="FZC53" s="63"/>
      <c r="FZD53" s="63"/>
      <c r="FZE53" s="63"/>
      <c r="FZF53" s="63"/>
      <c r="FZG53" s="63"/>
      <c r="FZH53" s="63"/>
      <c r="FZI53" s="63"/>
      <c r="FZJ53" s="63"/>
      <c r="FZK53" s="63"/>
      <c r="FZL53" s="63"/>
      <c r="FZM53" s="63"/>
      <c r="FZN53" s="63"/>
      <c r="FZO53" s="63"/>
      <c r="FZP53" s="63"/>
      <c r="FZQ53" s="63"/>
      <c r="FZR53" s="63"/>
      <c r="FZS53" s="63"/>
      <c r="FZT53" s="63"/>
      <c r="FZU53" s="63"/>
      <c r="FZV53" s="63"/>
      <c r="FZW53" s="63"/>
      <c r="FZX53" s="63"/>
      <c r="FZY53" s="63"/>
      <c r="FZZ53" s="63"/>
      <c r="GAA53" s="63"/>
      <c r="GAB53" s="63"/>
      <c r="GAC53" s="63"/>
      <c r="GAD53" s="63"/>
      <c r="GAE53" s="63"/>
      <c r="GAF53" s="63"/>
      <c r="GAG53" s="63"/>
      <c r="GAH53" s="63"/>
      <c r="GAI53" s="63"/>
      <c r="GAJ53" s="63"/>
      <c r="GAK53" s="63"/>
      <c r="GAL53" s="63"/>
      <c r="GAM53" s="63"/>
      <c r="GAN53" s="63"/>
      <c r="GAO53" s="63"/>
      <c r="GAP53" s="63"/>
      <c r="GAQ53" s="63"/>
      <c r="GAR53" s="63"/>
      <c r="GAS53" s="63"/>
      <c r="GAT53" s="63"/>
      <c r="GAU53" s="63"/>
      <c r="GAV53" s="63"/>
      <c r="GAW53" s="63"/>
      <c r="GAX53" s="63"/>
      <c r="GAY53" s="63"/>
      <c r="GAZ53" s="63"/>
      <c r="GBA53" s="63"/>
      <c r="GBB53" s="63"/>
      <c r="GBC53" s="63"/>
      <c r="GBD53" s="63"/>
      <c r="GBE53" s="63"/>
      <c r="GBF53" s="63"/>
      <c r="GBG53" s="63"/>
      <c r="GBH53" s="63"/>
      <c r="GBI53" s="63"/>
      <c r="GBJ53" s="63"/>
      <c r="GBK53" s="63"/>
      <c r="GBL53" s="63"/>
      <c r="GBM53" s="63"/>
      <c r="GBN53" s="63"/>
      <c r="GBO53" s="63"/>
      <c r="GBP53" s="63"/>
      <c r="GBQ53" s="63"/>
      <c r="GBR53" s="63"/>
      <c r="GBS53" s="63"/>
      <c r="GBT53" s="63"/>
      <c r="GBU53" s="63"/>
      <c r="GBV53" s="63"/>
      <c r="GBW53" s="63"/>
      <c r="GBX53" s="63"/>
      <c r="GBY53" s="63"/>
      <c r="GBZ53" s="63"/>
      <c r="GCA53" s="63"/>
      <c r="GCB53" s="63"/>
      <c r="GCC53" s="63"/>
      <c r="GCD53" s="63"/>
      <c r="GCE53" s="63"/>
      <c r="GCF53" s="63"/>
      <c r="GCG53" s="63"/>
      <c r="GCH53" s="63"/>
      <c r="GCI53" s="63"/>
      <c r="GCJ53" s="63"/>
      <c r="GCK53" s="63"/>
      <c r="GCL53" s="63"/>
      <c r="GCM53" s="63"/>
      <c r="GCN53" s="63"/>
      <c r="GCO53" s="63"/>
      <c r="GCP53" s="63"/>
      <c r="GCQ53" s="63"/>
      <c r="GCR53" s="63"/>
      <c r="GCS53" s="63"/>
      <c r="GCT53" s="63"/>
      <c r="GCU53" s="63"/>
      <c r="GCV53" s="63"/>
      <c r="GCW53" s="63"/>
      <c r="GCX53" s="63"/>
      <c r="GCY53" s="63"/>
      <c r="GCZ53" s="63"/>
      <c r="GDA53" s="63"/>
      <c r="GDB53" s="63"/>
      <c r="GDC53" s="63"/>
      <c r="GDD53" s="63"/>
      <c r="GDE53" s="63"/>
      <c r="GDF53" s="63"/>
      <c r="GDG53" s="63"/>
      <c r="GDH53" s="63"/>
      <c r="GDI53" s="63"/>
      <c r="GDJ53" s="63"/>
      <c r="GDK53" s="63"/>
      <c r="GDL53" s="63"/>
      <c r="GDM53" s="63"/>
      <c r="GDN53" s="63"/>
      <c r="GDO53" s="63"/>
      <c r="GDP53" s="63"/>
      <c r="GDQ53" s="63"/>
      <c r="GDR53" s="63"/>
      <c r="GDS53" s="63"/>
      <c r="GDT53" s="63"/>
      <c r="GDU53" s="63"/>
      <c r="GDV53" s="63"/>
      <c r="GDW53" s="63"/>
      <c r="GDX53" s="63"/>
      <c r="GDY53" s="63"/>
      <c r="GDZ53" s="63"/>
      <c r="GEA53" s="63"/>
      <c r="GEB53" s="63"/>
      <c r="GEC53" s="63"/>
      <c r="GED53" s="63"/>
      <c r="GEE53" s="63"/>
      <c r="GEF53" s="63"/>
      <c r="GEG53" s="63"/>
      <c r="GEH53" s="63"/>
      <c r="GEI53" s="63"/>
      <c r="GEJ53" s="63"/>
      <c r="GEK53" s="63"/>
      <c r="GEL53" s="63"/>
      <c r="GEM53" s="63"/>
      <c r="GEN53" s="63"/>
      <c r="GEO53" s="63"/>
      <c r="GEP53" s="63"/>
      <c r="GEQ53" s="63"/>
      <c r="GER53" s="63"/>
      <c r="GES53" s="63"/>
      <c r="GET53" s="63"/>
      <c r="GEU53" s="63"/>
      <c r="GEV53" s="63"/>
      <c r="GEW53" s="63"/>
      <c r="GEX53" s="63"/>
      <c r="GEY53" s="63"/>
      <c r="GEZ53" s="63"/>
      <c r="GFA53" s="63"/>
      <c r="GFB53" s="63"/>
      <c r="GFC53" s="63"/>
      <c r="GFD53" s="63"/>
      <c r="GFE53" s="63"/>
      <c r="GFF53" s="63"/>
      <c r="GFG53" s="63"/>
      <c r="GFH53" s="63"/>
      <c r="GFI53" s="63"/>
      <c r="GFJ53" s="63"/>
      <c r="GFK53" s="63"/>
      <c r="GFL53" s="63"/>
      <c r="GFM53" s="63"/>
      <c r="GFN53" s="63"/>
      <c r="GFO53" s="63"/>
      <c r="GFP53" s="63"/>
      <c r="GFQ53" s="63"/>
      <c r="GFR53" s="63"/>
      <c r="GFS53" s="63"/>
      <c r="GFT53" s="63"/>
      <c r="GFU53" s="63"/>
      <c r="GFV53" s="63"/>
      <c r="GFW53" s="63"/>
      <c r="GFX53" s="63"/>
      <c r="GFY53" s="63"/>
      <c r="GFZ53" s="63"/>
      <c r="GGA53" s="63"/>
      <c r="GGB53" s="63"/>
      <c r="GGC53" s="63"/>
      <c r="GGD53" s="63"/>
      <c r="GGE53" s="63"/>
      <c r="GGF53" s="63"/>
      <c r="GGG53" s="63"/>
      <c r="GGH53" s="63"/>
      <c r="GGI53" s="63"/>
      <c r="GGJ53" s="63"/>
      <c r="GGK53" s="63"/>
      <c r="GGL53" s="63"/>
      <c r="GGM53" s="63"/>
      <c r="GGN53" s="63"/>
      <c r="GGO53" s="63"/>
      <c r="GGP53" s="63"/>
      <c r="GGQ53" s="63"/>
      <c r="GGR53" s="63"/>
      <c r="GGS53" s="63"/>
      <c r="GGT53" s="63"/>
      <c r="GGU53" s="63"/>
      <c r="GGV53" s="63"/>
      <c r="GGW53" s="63"/>
      <c r="GGX53" s="63"/>
      <c r="GGY53" s="63"/>
      <c r="GGZ53" s="63"/>
      <c r="GHA53" s="63"/>
      <c r="GHB53" s="63"/>
      <c r="GHC53" s="63"/>
      <c r="GHD53" s="63"/>
      <c r="GHE53" s="63"/>
      <c r="GHF53" s="63"/>
      <c r="GHG53" s="63"/>
      <c r="GHH53" s="63"/>
      <c r="GHI53" s="63"/>
      <c r="GHJ53" s="63"/>
      <c r="GHK53" s="63"/>
      <c r="GHL53" s="63"/>
      <c r="GHM53" s="63"/>
      <c r="GHN53" s="63"/>
      <c r="GHO53" s="63"/>
      <c r="GHP53" s="63"/>
      <c r="GHQ53" s="63"/>
      <c r="GHR53" s="63"/>
      <c r="GHS53" s="63"/>
      <c r="GHT53" s="63"/>
      <c r="GHU53" s="63"/>
      <c r="GHV53" s="63"/>
      <c r="GHW53" s="63"/>
      <c r="GHX53" s="63"/>
      <c r="GHY53" s="63"/>
      <c r="GHZ53" s="63"/>
      <c r="GIA53" s="63"/>
      <c r="GIB53" s="63"/>
      <c r="GIC53" s="63"/>
      <c r="GID53" s="63"/>
      <c r="GIE53" s="63"/>
      <c r="GIF53" s="63"/>
      <c r="GIG53" s="63"/>
      <c r="GIH53" s="63"/>
      <c r="GII53" s="63"/>
      <c r="GIJ53" s="63"/>
      <c r="GIK53" s="63"/>
      <c r="GIL53" s="63"/>
      <c r="GIM53" s="63"/>
      <c r="GIN53" s="63"/>
      <c r="GIO53" s="63"/>
      <c r="GIP53" s="63"/>
      <c r="GIQ53" s="63"/>
      <c r="GIR53" s="63"/>
      <c r="GIS53" s="63"/>
      <c r="GIT53" s="63"/>
      <c r="GIU53" s="63"/>
      <c r="GIV53" s="63"/>
      <c r="GIW53" s="63"/>
      <c r="GIX53" s="63"/>
      <c r="GIY53" s="63"/>
      <c r="GIZ53" s="63"/>
      <c r="GJA53" s="63"/>
      <c r="GJB53" s="63"/>
      <c r="GJC53" s="63"/>
      <c r="GJD53" s="63"/>
      <c r="GJE53" s="63"/>
      <c r="GJF53" s="63"/>
      <c r="GJG53" s="63"/>
      <c r="GJH53" s="63"/>
      <c r="GJI53" s="63"/>
      <c r="GJJ53" s="63"/>
      <c r="GJK53" s="63"/>
      <c r="GJL53" s="63"/>
      <c r="GJM53" s="63"/>
      <c r="GJN53" s="63"/>
      <c r="GJO53" s="63"/>
      <c r="GJP53" s="63"/>
      <c r="GJQ53" s="63"/>
      <c r="GJR53" s="63"/>
      <c r="GJS53" s="63"/>
      <c r="GJT53" s="63"/>
      <c r="GJU53" s="63"/>
      <c r="GJV53" s="63"/>
      <c r="GJW53" s="63"/>
      <c r="GJX53" s="63"/>
      <c r="GJY53" s="63"/>
      <c r="GJZ53" s="63"/>
      <c r="GKA53" s="63"/>
      <c r="GKB53" s="63"/>
      <c r="GKC53" s="63"/>
      <c r="GKD53" s="63"/>
      <c r="GKE53" s="63"/>
      <c r="GKF53" s="63"/>
      <c r="GKG53" s="63"/>
      <c r="GKH53" s="63"/>
      <c r="GKI53" s="63"/>
      <c r="GKJ53" s="63"/>
      <c r="GKK53" s="63"/>
      <c r="GKL53" s="63"/>
      <c r="GKM53" s="63"/>
      <c r="GKN53" s="63"/>
      <c r="GKO53" s="63"/>
      <c r="GKP53" s="63"/>
      <c r="GKQ53" s="63"/>
      <c r="GKR53" s="63"/>
      <c r="GKS53" s="63"/>
      <c r="GKT53" s="63"/>
      <c r="GKU53" s="63"/>
      <c r="GKV53" s="63"/>
      <c r="GKW53" s="63"/>
      <c r="GKX53" s="63"/>
      <c r="GKY53" s="63"/>
      <c r="GKZ53" s="63"/>
      <c r="GLA53" s="63"/>
      <c r="GLB53" s="63"/>
      <c r="GLC53" s="63"/>
      <c r="GLD53" s="63"/>
      <c r="GLE53" s="63"/>
      <c r="GLF53" s="63"/>
      <c r="GLG53" s="63"/>
      <c r="GLH53" s="63"/>
      <c r="GLI53" s="63"/>
      <c r="GLJ53" s="63"/>
      <c r="GLK53" s="63"/>
      <c r="GLL53" s="63"/>
      <c r="GLM53" s="63"/>
      <c r="GLN53" s="63"/>
      <c r="GLO53" s="63"/>
      <c r="GLP53" s="63"/>
      <c r="GLQ53" s="63"/>
      <c r="GLR53" s="63"/>
      <c r="GLS53" s="63"/>
      <c r="GLT53" s="63"/>
      <c r="GLU53" s="63"/>
      <c r="GLV53" s="63"/>
      <c r="GLW53" s="63"/>
      <c r="GLX53" s="63"/>
      <c r="GLY53" s="63"/>
      <c r="GLZ53" s="63"/>
      <c r="GMA53" s="63"/>
      <c r="GMB53" s="63"/>
      <c r="GMC53" s="63"/>
      <c r="GMD53" s="63"/>
      <c r="GME53" s="63"/>
      <c r="GMF53" s="63"/>
      <c r="GMG53" s="63"/>
      <c r="GMH53" s="63"/>
      <c r="GMI53" s="63"/>
      <c r="GMJ53" s="63"/>
      <c r="GMK53" s="63"/>
      <c r="GML53" s="63"/>
      <c r="GMM53" s="63"/>
      <c r="GMN53" s="63"/>
      <c r="GMO53" s="63"/>
      <c r="GMP53" s="63"/>
      <c r="GMQ53" s="63"/>
      <c r="GMR53" s="63"/>
      <c r="GMS53" s="63"/>
      <c r="GMT53" s="63"/>
      <c r="GMU53" s="63"/>
      <c r="GMV53" s="63"/>
      <c r="GMW53" s="63"/>
      <c r="GMX53" s="63"/>
      <c r="GMY53" s="63"/>
      <c r="GMZ53" s="63"/>
      <c r="GNA53" s="63"/>
      <c r="GNB53" s="63"/>
      <c r="GNC53" s="63"/>
      <c r="GND53" s="63"/>
      <c r="GNE53" s="63"/>
      <c r="GNF53" s="63"/>
      <c r="GNG53" s="63"/>
      <c r="GNH53" s="63"/>
      <c r="GNI53" s="63"/>
      <c r="GNJ53" s="63"/>
      <c r="GNK53" s="63"/>
      <c r="GNL53" s="63"/>
      <c r="GNM53" s="63"/>
      <c r="GNN53" s="63"/>
      <c r="GNO53" s="63"/>
      <c r="GNP53" s="63"/>
      <c r="GNQ53" s="63"/>
      <c r="GNR53" s="63"/>
      <c r="GNS53" s="63"/>
      <c r="GNT53" s="63"/>
      <c r="GNU53" s="63"/>
      <c r="GNV53" s="63"/>
      <c r="GNW53" s="63"/>
      <c r="GNX53" s="63"/>
      <c r="GNY53" s="63"/>
      <c r="GNZ53" s="63"/>
      <c r="GOA53" s="63"/>
      <c r="GOB53" s="63"/>
      <c r="GOC53" s="63"/>
      <c r="GOD53" s="63"/>
      <c r="GOE53" s="63"/>
      <c r="GOF53" s="63"/>
      <c r="GOG53" s="63"/>
      <c r="GOH53" s="63"/>
      <c r="GOI53" s="63"/>
      <c r="GOJ53" s="63"/>
      <c r="GOK53" s="63"/>
      <c r="GOL53" s="63"/>
      <c r="GOM53" s="63"/>
      <c r="GON53" s="63"/>
      <c r="GOO53" s="63"/>
      <c r="GOP53" s="63"/>
      <c r="GOQ53" s="63"/>
      <c r="GOR53" s="63"/>
      <c r="GOS53" s="63"/>
      <c r="GOT53" s="63"/>
      <c r="GOU53" s="63"/>
      <c r="GOV53" s="63"/>
      <c r="GOW53" s="63"/>
      <c r="GOX53" s="63"/>
      <c r="GOY53" s="63"/>
      <c r="GOZ53" s="63"/>
      <c r="GPA53" s="63"/>
      <c r="GPB53" s="63"/>
      <c r="GPC53" s="63"/>
      <c r="GPD53" s="63"/>
      <c r="GPE53" s="63"/>
      <c r="GPF53" s="63"/>
      <c r="GPG53" s="63"/>
      <c r="GPH53" s="63"/>
      <c r="GPI53" s="63"/>
      <c r="GPJ53" s="63"/>
      <c r="GPK53" s="63"/>
      <c r="GPL53" s="63"/>
      <c r="GPM53" s="63"/>
      <c r="GPN53" s="63"/>
      <c r="GPO53" s="63"/>
      <c r="GPP53" s="63"/>
      <c r="GPQ53" s="63"/>
      <c r="GPR53" s="63"/>
      <c r="GPS53" s="63"/>
      <c r="GPT53" s="63"/>
      <c r="GPU53" s="63"/>
      <c r="GPV53" s="63"/>
      <c r="GPW53" s="63"/>
      <c r="GPX53" s="63"/>
      <c r="GPY53" s="63"/>
      <c r="GPZ53" s="63"/>
      <c r="GQA53" s="63"/>
      <c r="GQB53" s="63"/>
      <c r="GQC53" s="63"/>
      <c r="GQD53" s="63"/>
      <c r="GQE53" s="63"/>
      <c r="GQF53" s="63"/>
      <c r="GQG53" s="63"/>
      <c r="GQH53" s="63"/>
      <c r="GQI53" s="63"/>
      <c r="GQJ53" s="63"/>
      <c r="GQK53" s="63"/>
      <c r="GQL53" s="63"/>
      <c r="GQM53" s="63"/>
      <c r="GQN53" s="63"/>
      <c r="GQO53" s="63"/>
      <c r="GQP53" s="63"/>
      <c r="GQQ53" s="63"/>
      <c r="GQR53" s="63"/>
      <c r="GQS53" s="63"/>
      <c r="GQT53" s="63"/>
      <c r="GQU53" s="63"/>
      <c r="GQV53" s="63"/>
      <c r="GQW53" s="63"/>
      <c r="GQX53" s="63"/>
      <c r="GQY53" s="63"/>
      <c r="GQZ53" s="63"/>
      <c r="GRA53" s="63"/>
      <c r="GRB53" s="63"/>
      <c r="GRC53" s="63"/>
      <c r="GRD53" s="63"/>
      <c r="GRE53" s="63"/>
      <c r="GRF53" s="63"/>
      <c r="GRG53" s="63"/>
      <c r="GRH53" s="63"/>
      <c r="GRI53" s="63"/>
      <c r="GRJ53" s="63"/>
      <c r="GRK53" s="63"/>
      <c r="GRL53" s="63"/>
      <c r="GRM53" s="63"/>
      <c r="GRN53" s="63"/>
      <c r="GRO53" s="63"/>
      <c r="GRP53" s="63"/>
      <c r="GRQ53" s="63"/>
      <c r="GRR53" s="63"/>
      <c r="GRS53" s="63"/>
      <c r="GRT53" s="63"/>
      <c r="GRU53" s="63"/>
      <c r="GRV53" s="63"/>
      <c r="GRW53" s="63"/>
      <c r="GRX53" s="63"/>
      <c r="GRY53" s="63"/>
      <c r="GRZ53" s="63"/>
      <c r="GSA53" s="63"/>
      <c r="GSB53" s="63"/>
      <c r="GSC53" s="63"/>
      <c r="GSD53" s="63"/>
      <c r="GSE53" s="63"/>
      <c r="GSF53" s="63"/>
      <c r="GSG53" s="63"/>
      <c r="GSH53" s="63"/>
      <c r="GSI53" s="63"/>
      <c r="GSJ53" s="63"/>
      <c r="GSK53" s="63"/>
      <c r="GSL53" s="63"/>
      <c r="GSM53" s="63"/>
      <c r="GSN53" s="63"/>
      <c r="GSO53" s="63"/>
      <c r="GSP53" s="63"/>
      <c r="GSQ53" s="63"/>
      <c r="GSR53" s="63"/>
      <c r="GSS53" s="63"/>
      <c r="GST53" s="63"/>
      <c r="GSU53" s="63"/>
      <c r="GSV53" s="63"/>
      <c r="GSW53" s="63"/>
      <c r="GSX53" s="63"/>
      <c r="GSY53" s="63"/>
      <c r="GSZ53" s="63"/>
      <c r="GTA53" s="63"/>
      <c r="GTB53" s="63"/>
      <c r="GTC53" s="63"/>
      <c r="GTD53" s="63"/>
      <c r="GTE53" s="63"/>
      <c r="GTF53" s="63"/>
      <c r="GTG53" s="63"/>
      <c r="GTH53" s="63"/>
      <c r="GTI53" s="63"/>
      <c r="GTJ53" s="63"/>
      <c r="GTK53" s="63"/>
      <c r="GTL53" s="63"/>
      <c r="GTM53" s="63"/>
      <c r="GTN53" s="63"/>
      <c r="GTO53" s="63"/>
      <c r="GTP53" s="63"/>
      <c r="GTQ53" s="63"/>
      <c r="GTR53" s="63"/>
      <c r="GTS53" s="63"/>
      <c r="GTT53" s="63"/>
      <c r="GTU53" s="63"/>
      <c r="GTV53" s="63"/>
      <c r="GTW53" s="63"/>
      <c r="GTX53" s="63"/>
      <c r="GTY53" s="63"/>
      <c r="GTZ53" s="63"/>
      <c r="GUA53" s="63"/>
      <c r="GUB53" s="63"/>
      <c r="GUC53" s="63"/>
      <c r="GUD53" s="63"/>
      <c r="GUE53" s="63"/>
      <c r="GUF53" s="63"/>
      <c r="GUG53" s="63"/>
      <c r="GUH53" s="63"/>
      <c r="GUI53" s="63"/>
      <c r="GUJ53" s="63"/>
      <c r="GUK53" s="63"/>
      <c r="GUL53" s="63"/>
      <c r="GUM53" s="63"/>
      <c r="GUN53" s="63"/>
      <c r="GUO53" s="63"/>
      <c r="GUP53" s="63"/>
      <c r="GUQ53" s="63"/>
      <c r="GUR53" s="63"/>
      <c r="GUS53" s="63"/>
      <c r="GUT53" s="63"/>
      <c r="GUU53" s="63"/>
      <c r="GUV53" s="63"/>
      <c r="GUW53" s="63"/>
      <c r="GUX53" s="63"/>
      <c r="GUY53" s="63"/>
      <c r="GUZ53" s="63"/>
      <c r="GVA53" s="63"/>
      <c r="GVB53" s="63"/>
      <c r="GVC53" s="63"/>
      <c r="GVD53" s="63"/>
      <c r="GVE53" s="63"/>
      <c r="GVF53" s="63"/>
      <c r="GVG53" s="63"/>
      <c r="GVH53" s="63"/>
      <c r="GVI53" s="63"/>
      <c r="GVJ53" s="63"/>
      <c r="GVK53" s="63"/>
      <c r="GVL53" s="63"/>
      <c r="GVM53" s="63"/>
      <c r="GVN53" s="63"/>
      <c r="GVO53" s="63"/>
      <c r="GVP53" s="63"/>
      <c r="GVQ53" s="63"/>
      <c r="GVR53" s="63"/>
      <c r="GVS53" s="63"/>
      <c r="GVT53" s="63"/>
      <c r="GVU53" s="63"/>
      <c r="GVV53" s="63"/>
      <c r="GVW53" s="63"/>
      <c r="GVX53" s="63"/>
      <c r="GVY53" s="63"/>
      <c r="GVZ53" s="63"/>
      <c r="GWA53" s="63"/>
      <c r="GWB53" s="63"/>
      <c r="GWC53" s="63"/>
      <c r="GWD53" s="63"/>
      <c r="GWE53" s="63"/>
      <c r="GWF53" s="63"/>
      <c r="GWG53" s="63"/>
      <c r="GWH53" s="63"/>
      <c r="GWI53" s="63"/>
      <c r="GWJ53" s="63"/>
      <c r="GWK53" s="63"/>
      <c r="GWL53" s="63"/>
      <c r="GWM53" s="63"/>
      <c r="GWN53" s="63"/>
      <c r="GWO53" s="63"/>
      <c r="GWP53" s="63"/>
      <c r="GWQ53" s="63"/>
      <c r="GWR53" s="63"/>
      <c r="GWS53" s="63"/>
      <c r="GWT53" s="63"/>
      <c r="GWU53" s="63"/>
      <c r="GWV53" s="63"/>
      <c r="GWW53" s="63"/>
      <c r="GWX53" s="63"/>
      <c r="GWY53" s="63"/>
      <c r="GWZ53" s="63"/>
      <c r="GXA53" s="63"/>
      <c r="GXB53" s="63"/>
      <c r="GXC53" s="63"/>
      <c r="GXD53" s="63"/>
      <c r="GXE53" s="63"/>
      <c r="GXF53" s="63"/>
      <c r="GXG53" s="63"/>
      <c r="GXH53" s="63"/>
      <c r="GXI53" s="63"/>
      <c r="GXJ53" s="63"/>
      <c r="GXK53" s="63"/>
      <c r="GXL53" s="63"/>
      <c r="GXM53" s="63"/>
      <c r="GXN53" s="63"/>
      <c r="GXO53" s="63"/>
      <c r="GXP53" s="63"/>
      <c r="GXQ53" s="63"/>
      <c r="GXR53" s="63"/>
      <c r="GXS53" s="63"/>
      <c r="GXT53" s="63"/>
      <c r="GXU53" s="63"/>
      <c r="GXV53" s="63"/>
      <c r="GXW53" s="63"/>
      <c r="GXX53" s="63"/>
      <c r="GXY53" s="63"/>
      <c r="GXZ53" s="63"/>
      <c r="GYA53" s="63"/>
      <c r="GYB53" s="63"/>
      <c r="GYC53" s="63"/>
      <c r="GYD53" s="63"/>
      <c r="GYE53" s="63"/>
      <c r="GYF53" s="63"/>
      <c r="GYG53" s="63"/>
      <c r="GYH53" s="63"/>
      <c r="GYI53" s="63"/>
      <c r="GYJ53" s="63"/>
      <c r="GYK53" s="63"/>
      <c r="GYL53" s="63"/>
      <c r="GYM53" s="63"/>
      <c r="GYN53" s="63"/>
      <c r="GYO53" s="63"/>
      <c r="GYP53" s="63"/>
      <c r="GYQ53" s="63"/>
      <c r="GYR53" s="63"/>
      <c r="GYS53" s="63"/>
      <c r="GYT53" s="63"/>
      <c r="GYU53" s="63"/>
      <c r="GYV53" s="63"/>
      <c r="GYW53" s="63"/>
      <c r="GYX53" s="63"/>
      <c r="GYY53" s="63"/>
      <c r="GYZ53" s="63"/>
      <c r="GZA53" s="63"/>
      <c r="GZB53" s="63"/>
      <c r="GZC53" s="63"/>
      <c r="GZD53" s="63"/>
      <c r="GZE53" s="63"/>
      <c r="GZF53" s="63"/>
      <c r="GZG53" s="63"/>
      <c r="GZH53" s="63"/>
      <c r="GZI53" s="63"/>
      <c r="GZJ53" s="63"/>
      <c r="GZK53" s="63"/>
      <c r="GZL53" s="63"/>
      <c r="GZM53" s="63"/>
      <c r="GZN53" s="63"/>
      <c r="GZO53" s="63"/>
      <c r="GZP53" s="63"/>
      <c r="GZQ53" s="63"/>
      <c r="GZR53" s="63"/>
      <c r="GZS53" s="63"/>
      <c r="GZT53" s="63"/>
      <c r="GZU53" s="63"/>
      <c r="GZV53" s="63"/>
      <c r="GZW53" s="63"/>
      <c r="GZX53" s="63"/>
      <c r="GZY53" s="63"/>
      <c r="GZZ53" s="63"/>
      <c r="HAA53" s="63"/>
      <c r="HAB53" s="63"/>
      <c r="HAC53" s="63"/>
      <c r="HAD53" s="63"/>
      <c r="HAE53" s="63"/>
      <c r="HAF53" s="63"/>
      <c r="HAG53" s="63"/>
      <c r="HAH53" s="63"/>
      <c r="HAI53" s="63"/>
      <c r="HAJ53" s="63"/>
      <c r="HAK53" s="63"/>
      <c r="HAL53" s="63"/>
      <c r="HAM53" s="63"/>
      <c r="HAN53" s="63"/>
      <c r="HAO53" s="63"/>
      <c r="HAP53" s="63"/>
      <c r="HAQ53" s="63"/>
      <c r="HAR53" s="63"/>
      <c r="HAS53" s="63"/>
      <c r="HAT53" s="63"/>
      <c r="HAU53" s="63"/>
      <c r="HAV53" s="63"/>
      <c r="HAW53" s="63"/>
      <c r="HAX53" s="63"/>
      <c r="HAY53" s="63"/>
      <c r="HAZ53" s="63"/>
      <c r="HBA53" s="63"/>
      <c r="HBB53" s="63"/>
      <c r="HBC53" s="63"/>
      <c r="HBD53" s="63"/>
      <c r="HBE53" s="63"/>
      <c r="HBF53" s="63"/>
      <c r="HBG53" s="63"/>
      <c r="HBH53" s="63"/>
      <c r="HBI53" s="63"/>
      <c r="HBJ53" s="63"/>
      <c r="HBK53" s="63"/>
      <c r="HBL53" s="63"/>
      <c r="HBM53" s="63"/>
      <c r="HBN53" s="63"/>
      <c r="HBO53" s="63"/>
      <c r="HBP53" s="63"/>
      <c r="HBQ53" s="63"/>
      <c r="HBR53" s="63"/>
      <c r="HBS53" s="63"/>
      <c r="HBT53" s="63"/>
      <c r="HBU53" s="63"/>
      <c r="HBV53" s="63"/>
      <c r="HBW53" s="63"/>
      <c r="HBX53" s="63"/>
      <c r="HBY53" s="63"/>
      <c r="HBZ53" s="63"/>
      <c r="HCA53" s="63"/>
      <c r="HCB53" s="63"/>
      <c r="HCC53" s="63"/>
      <c r="HCD53" s="63"/>
      <c r="HCE53" s="63"/>
      <c r="HCF53" s="63"/>
      <c r="HCG53" s="63"/>
      <c r="HCH53" s="63"/>
      <c r="HCI53" s="63"/>
      <c r="HCJ53" s="63"/>
      <c r="HCK53" s="63"/>
      <c r="HCL53" s="63"/>
      <c r="HCM53" s="63"/>
      <c r="HCN53" s="63"/>
      <c r="HCO53" s="63"/>
      <c r="HCP53" s="63"/>
      <c r="HCQ53" s="63"/>
      <c r="HCR53" s="63"/>
      <c r="HCS53" s="63"/>
      <c r="HCT53" s="63"/>
      <c r="HCU53" s="63"/>
      <c r="HCV53" s="63"/>
      <c r="HCW53" s="63"/>
      <c r="HCX53" s="63"/>
      <c r="HCY53" s="63"/>
      <c r="HCZ53" s="63"/>
      <c r="HDA53" s="63"/>
      <c r="HDB53" s="63"/>
      <c r="HDC53" s="63"/>
      <c r="HDD53" s="63"/>
      <c r="HDE53" s="63"/>
      <c r="HDF53" s="63"/>
      <c r="HDG53" s="63"/>
      <c r="HDH53" s="63"/>
      <c r="HDI53" s="63"/>
      <c r="HDJ53" s="63"/>
      <c r="HDK53" s="63"/>
      <c r="HDL53" s="63"/>
      <c r="HDM53" s="63"/>
      <c r="HDN53" s="63"/>
      <c r="HDO53" s="63"/>
      <c r="HDP53" s="63"/>
      <c r="HDQ53" s="63"/>
      <c r="HDR53" s="63"/>
      <c r="HDS53" s="63"/>
      <c r="HDT53" s="63"/>
      <c r="HDU53" s="63"/>
      <c r="HDV53" s="63"/>
      <c r="HDW53" s="63"/>
      <c r="HDX53" s="63"/>
      <c r="HDY53" s="63"/>
      <c r="HDZ53" s="63"/>
      <c r="HEA53" s="63"/>
      <c r="HEB53" s="63"/>
      <c r="HEC53" s="63"/>
      <c r="HED53" s="63"/>
      <c r="HEE53" s="63"/>
      <c r="HEF53" s="63"/>
      <c r="HEG53" s="63"/>
      <c r="HEH53" s="63"/>
      <c r="HEI53" s="63"/>
      <c r="HEJ53" s="63"/>
      <c r="HEK53" s="63"/>
      <c r="HEL53" s="63"/>
      <c r="HEM53" s="63"/>
      <c r="HEN53" s="63"/>
      <c r="HEO53" s="63"/>
      <c r="HEP53" s="63"/>
      <c r="HEQ53" s="63"/>
      <c r="HER53" s="63"/>
      <c r="HES53" s="63"/>
      <c r="HET53" s="63"/>
      <c r="HEU53" s="63"/>
      <c r="HEV53" s="63"/>
      <c r="HEW53" s="63"/>
      <c r="HEX53" s="63"/>
      <c r="HEY53" s="63"/>
      <c r="HEZ53" s="63"/>
      <c r="HFA53" s="63"/>
      <c r="HFB53" s="63"/>
      <c r="HFC53" s="63"/>
      <c r="HFD53" s="63"/>
      <c r="HFE53" s="63"/>
      <c r="HFF53" s="63"/>
      <c r="HFG53" s="63"/>
      <c r="HFH53" s="63"/>
      <c r="HFI53" s="63"/>
      <c r="HFJ53" s="63"/>
      <c r="HFK53" s="63"/>
      <c r="HFL53" s="63"/>
      <c r="HFM53" s="63"/>
      <c r="HFN53" s="63"/>
      <c r="HFO53" s="63"/>
      <c r="HFP53" s="63"/>
      <c r="HFQ53" s="63"/>
      <c r="HFR53" s="63"/>
      <c r="HFS53" s="63"/>
      <c r="HFT53" s="63"/>
      <c r="HFU53" s="63"/>
      <c r="HFV53" s="63"/>
      <c r="HFW53" s="63"/>
      <c r="HFX53" s="63"/>
      <c r="HFY53" s="63"/>
      <c r="HFZ53" s="63"/>
      <c r="HGA53" s="63"/>
      <c r="HGB53" s="63"/>
      <c r="HGC53" s="63"/>
      <c r="HGD53" s="63"/>
      <c r="HGE53" s="63"/>
      <c r="HGF53" s="63"/>
      <c r="HGG53" s="63"/>
      <c r="HGH53" s="63"/>
      <c r="HGI53" s="63"/>
      <c r="HGJ53" s="63"/>
      <c r="HGK53" s="63"/>
      <c r="HGL53" s="63"/>
      <c r="HGM53" s="63"/>
      <c r="HGN53" s="63"/>
      <c r="HGO53" s="63"/>
      <c r="HGP53" s="63"/>
      <c r="HGQ53" s="63"/>
      <c r="HGR53" s="63"/>
      <c r="HGS53" s="63"/>
      <c r="HGT53" s="63"/>
      <c r="HGU53" s="63"/>
      <c r="HGV53" s="63"/>
      <c r="HGW53" s="63"/>
      <c r="HGX53" s="63"/>
      <c r="HGY53" s="63"/>
      <c r="HGZ53" s="63"/>
      <c r="HHA53" s="63"/>
      <c r="HHB53" s="63"/>
      <c r="HHC53" s="63"/>
      <c r="HHD53" s="63"/>
      <c r="HHE53" s="63"/>
      <c r="HHF53" s="63"/>
      <c r="HHG53" s="63"/>
      <c r="HHH53" s="63"/>
      <c r="HHI53" s="63"/>
      <c r="HHJ53" s="63"/>
      <c r="HHK53" s="63"/>
      <c r="HHL53" s="63"/>
      <c r="HHM53" s="63"/>
      <c r="HHN53" s="63"/>
      <c r="HHO53" s="63"/>
      <c r="HHP53" s="63"/>
      <c r="HHQ53" s="63"/>
      <c r="HHR53" s="63"/>
      <c r="HHS53" s="63"/>
      <c r="HHT53" s="63"/>
      <c r="HHU53" s="63"/>
      <c r="HHV53" s="63"/>
      <c r="HHW53" s="63"/>
      <c r="HHX53" s="63"/>
      <c r="HHY53" s="63"/>
      <c r="HHZ53" s="63"/>
      <c r="HIA53" s="63"/>
      <c r="HIB53" s="63"/>
      <c r="HIC53" s="63"/>
      <c r="HID53" s="63"/>
      <c r="HIE53" s="63"/>
      <c r="HIF53" s="63"/>
      <c r="HIG53" s="63"/>
      <c r="HIH53" s="63"/>
      <c r="HII53" s="63"/>
      <c r="HIJ53" s="63"/>
      <c r="HIK53" s="63"/>
      <c r="HIL53" s="63"/>
      <c r="HIM53" s="63"/>
      <c r="HIN53" s="63"/>
      <c r="HIO53" s="63"/>
      <c r="HIP53" s="63"/>
      <c r="HIQ53" s="63"/>
      <c r="HIR53" s="63"/>
      <c r="HIS53" s="63"/>
      <c r="HIT53" s="63"/>
      <c r="HIU53" s="63"/>
      <c r="HIV53" s="63"/>
      <c r="HIW53" s="63"/>
      <c r="HIX53" s="63"/>
      <c r="HIY53" s="63"/>
      <c r="HIZ53" s="63"/>
      <c r="HJA53" s="63"/>
      <c r="HJB53" s="63"/>
      <c r="HJC53" s="63"/>
      <c r="HJD53" s="63"/>
      <c r="HJE53" s="63"/>
      <c r="HJF53" s="63"/>
      <c r="HJG53" s="63"/>
      <c r="HJH53" s="63"/>
      <c r="HJI53" s="63"/>
      <c r="HJJ53" s="63"/>
      <c r="HJK53" s="63"/>
      <c r="HJL53" s="63"/>
      <c r="HJM53" s="63"/>
      <c r="HJN53" s="63"/>
      <c r="HJO53" s="63"/>
      <c r="HJP53" s="63"/>
      <c r="HJQ53" s="63"/>
      <c r="HJR53" s="63"/>
      <c r="HJS53" s="63"/>
      <c r="HJT53" s="63"/>
      <c r="HJU53" s="63"/>
      <c r="HJV53" s="63"/>
      <c r="HJW53" s="63"/>
      <c r="HJX53" s="63"/>
      <c r="HJY53" s="63"/>
      <c r="HJZ53" s="63"/>
      <c r="HKA53" s="63"/>
      <c r="HKB53" s="63"/>
      <c r="HKC53" s="63"/>
      <c r="HKD53" s="63"/>
      <c r="HKE53" s="63"/>
      <c r="HKF53" s="63"/>
      <c r="HKG53" s="63"/>
      <c r="HKH53" s="63"/>
      <c r="HKI53" s="63"/>
      <c r="HKJ53" s="63"/>
      <c r="HKK53" s="63"/>
      <c r="HKL53" s="63"/>
      <c r="HKM53" s="63"/>
      <c r="HKN53" s="63"/>
      <c r="HKO53" s="63"/>
      <c r="HKP53" s="63"/>
      <c r="HKQ53" s="63"/>
      <c r="HKR53" s="63"/>
      <c r="HKS53" s="63"/>
      <c r="HKT53" s="63"/>
      <c r="HKU53" s="63"/>
      <c r="HKV53" s="63"/>
      <c r="HKW53" s="63"/>
      <c r="HKX53" s="63"/>
      <c r="HKY53" s="63"/>
      <c r="HKZ53" s="63"/>
      <c r="HLA53" s="63"/>
      <c r="HLB53" s="63"/>
      <c r="HLC53" s="63"/>
      <c r="HLD53" s="63"/>
      <c r="HLE53" s="63"/>
      <c r="HLF53" s="63"/>
      <c r="HLG53" s="63"/>
      <c r="HLH53" s="63"/>
      <c r="HLI53" s="63"/>
      <c r="HLJ53" s="63"/>
      <c r="HLK53" s="63"/>
      <c r="HLL53" s="63"/>
      <c r="HLM53" s="63"/>
      <c r="HLN53" s="63"/>
      <c r="HLO53" s="63"/>
      <c r="HLP53" s="63"/>
      <c r="HLQ53" s="63"/>
      <c r="HLR53" s="63"/>
      <c r="HLS53" s="63"/>
      <c r="HLT53" s="63"/>
      <c r="HLU53" s="63"/>
      <c r="HLV53" s="63"/>
      <c r="HLW53" s="63"/>
      <c r="HLX53" s="63"/>
      <c r="HLY53" s="63"/>
      <c r="HLZ53" s="63"/>
      <c r="HMA53" s="63"/>
      <c r="HMB53" s="63"/>
      <c r="HMC53" s="63"/>
      <c r="HMD53" s="63"/>
      <c r="HME53" s="63"/>
      <c r="HMF53" s="63"/>
      <c r="HMG53" s="63"/>
      <c r="HMH53" s="63"/>
      <c r="HMI53" s="63"/>
      <c r="HMJ53" s="63"/>
      <c r="HMK53" s="63"/>
      <c r="HML53" s="63"/>
      <c r="HMM53" s="63"/>
      <c r="HMN53" s="63"/>
      <c r="HMO53" s="63"/>
      <c r="HMP53" s="63"/>
      <c r="HMQ53" s="63"/>
      <c r="HMR53" s="63"/>
      <c r="HMS53" s="63"/>
      <c r="HMT53" s="63"/>
      <c r="HMU53" s="63"/>
      <c r="HMV53" s="63"/>
      <c r="HMW53" s="63"/>
      <c r="HMX53" s="63"/>
      <c r="HMY53" s="63"/>
      <c r="HMZ53" s="63"/>
      <c r="HNA53" s="63"/>
      <c r="HNB53" s="63"/>
      <c r="HNC53" s="63"/>
      <c r="HND53" s="63"/>
      <c r="HNE53" s="63"/>
      <c r="HNF53" s="63"/>
      <c r="HNG53" s="63"/>
      <c r="HNH53" s="63"/>
      <c r="HNI53" s="63"/>
      <c r="HNJ53" s="63"/>
      <c r="HNK53" s="63"/>
      <c r="HNL53" s="63"/>
      <c r="HNM53" s="63"/>
      <c r="HNN53" s="63"/>
      <c r="HNO53" s="63"/>
      <c r="HNP53" s="63"/>
      <c r="HNQ53" s="63"/>
      <c r="HNR53" s="63"/>
      <c r="HNS53" s="63"/>
      <c r="HNT53" s="63"/>
      <c r="HNU53" s="63"/>
      <c r="HNV53" s="63"/>
      <c r="HNW53" s="63"/>
      <c r="HNX53" s="63"/>
      <c r="HNY53" s="63"/>
      <c r="HNZ53" s="63"/>
      <c r="HOA53" s="63"/>
      <c r="HOB53" s="63"/>
      <c r="HOC53" s="63"/>
      <c r="HOD53" s="63"/>
      <c r="HOE53" s="63"/>
      <c r="HOF53" s="63"/>
      <c r="HOG53" s="63"/>
      <c r="HOH53" s="63"/>
      <c r="HOI53" s="63"/>
      <c r="HOJ53" s="63"/>
      <c r="HOK53" s="63"/>
      <c r="HOL53" s="63"/>
      <c r="HOM53" s="63"/>
      <c r="HON53" s="63"/>
      <c r="HOO53" s="63"/>
      <c r="HOP53" s="63"/>
      <c r="HOQ53" s="63"/>
      <c r="HOR53" s="63"/>
      <c r="HOS53" s="63"/>
      <c r="HOT53" s="63"/>
      <c r="HOU53" s="63"/>
      <c r="HOV53" s="63"/>
      <c r="HOW53" s="63"/>
      <c r="HOX53" s="63"/>
      <c r="HOY53" s="63"/>
      <c r="HOZ53" s="63"/>
      <c r="HPA53" s="63"/>
      <c r="HPB53" s="63"/>
      <c r="HPC53" s="63"/>
      <c r="HPD53" s="63"/>
      <c r="HPE53" s="63"/>
      <c r="HPF53" s="63"/>
      <c r="HPG53" s="63"/>
      <c r="HPH53" s="63"/>
      <c r="HPI53" s="63"/>
      <c r="HPJ53" s="63"/>
      <c r="HPK53" s="63"/>
      <c r="HPL53" s="63"/>
      <c r="HPM53" s="63"/>
      <c r="HPN53" s="63"/>
      <c r="HPO53" s="63"/>
      <c r="HPP53" s="63"/>
      <c r="HPQ53" s="63"/>
      <c r="HPR53" s="63"/>
      <c r="HPS53" s="63"/>
      <c r="HPT53" s="63"/>
      <c r="HPU53" s="63"/>
      <c r="HPV53" s="63"/>
      <c r="HPW53" s="63"/>
      <c r="HPX53" s="63"/>
      <c r="HPY53" s="63"/>
      <c r="HPZ53" s="63"/>
      <c r="HQA53" s="63"/>
      <c r="HQB53" s="63"/>
      <c r="HQC53" s="63"/>
      <c r="HQD53" s="63"/>
      <c r="HQE53" s="63"/>
      <c r="HQF53" s="63"/>
      <c r="HQG53" s="63"/>
      <c r="HQH53" s="63"/>
      <c r="HQI53" s="63"/>
      <c r="HQJ53" s="63"/>
      <c r="HQK53" s="63"/>
      <c r="HQL53" s="63"/>
      <c r="HQM53" s="63"/>
      <c r="HQN53" s="63"/>
      <c r="HQO53" s="63"/>
      <c r="HQP53" s="63"/>
      <c r="HQQ53" s="63"/>
      <c r="HQR53" s="63"/>
      <c r="HQS53" s="63"/>
      <c r="HQT53" s="63"/>
      <c r="HQU53" s="63"/>
      <c r="HQV53" s="63"/>
      <c r="HQW53" s="63"/>
      <c r="HQX53" s="63"/>
      <c r="HQY53" s="63"/>
      <c r="HQZ53" s="63"/>
      <c r="HRA53" s="63"/>
      <c r="HRB53" s="63"/>
      <c r="HRC53" s="63"/>
      <c r="HRD53" s="63"/>
      <c r="HRE53" s="63"/>
      <c r="HRF53" s="63"/>
      <c r="HRG53" s="63"/>
      <c r="HRH53" s="63"/>
      <c r="HRI53" s="63"/>
      <c r="HRJ53" s="63"/>
      <c r="HRK53" s="63"/>
      <c r="HRL53" s="63"/>
      <c r="HRM53" s="63"/>
      <c r="HRN53" s="63"/>
      <c r="HRO53" s="63"/>
      <c r="HRP53" s="63"/>
      <c r="HRQ53" s="63"/>
      <c r="HRR53" s="63"/>
      <c r="HRS53" s="63"/>
      <c r="HRT53" s="63"/>
      <c r="HRU53" s="63"/>
      <c r="HRV53" s="63"/>
      <c r="HRW53" s="63"/>
      <c r="HRX53" s="63"/>
      <c r="HRY53" s="63"/>
      <c r="HRZ53" s="63"/>
      <c r="HSA53" s="63"/>
      <c r="HSB53" s="63"/>
      <c r="HSC53" s="63"/>
      <c r="HSD53" s="63"/>
      <c r="HSE53" s="63"/>
      <c r="HSF53" s="63"/>
      <c r="HSG53" s="63"/>
      <c r="HSH53" s="63"/>
      <c r="HSI53" s="63"/>
      <c r="HSJ53" s="63"/>
      <c r="HSK53" s="63"/>
      <c r="HSL53" s="63"/>
      <c r="HSM53" s="63"/>
      <c r="HSN53" s="63"/>
      <c r="HSO53" s="63"/>
      <c r="HSP53" s="63"/>
      <c r="HSQ53" s="63"/>
      <c r="HSR53" s="63"/>
      <c r="HSS53" s="63"/>
      <c r="HST53" s="63"/>
      <c r="HSU53" s="63"/>
      <c r="HSV53" s="63"/>
      <c r="HSW53" s="63"/>
      <c r="HSX53" s="63"/>
      <c r="HSY53" s="63"/>
      <c r="HSZ53" s="63"/>
      <c r="HTA53" s="63"/>
      <c r="HTB53" s="63"/>
      <c r="HTC53" s="63"/>
      <c r="HTD53" s="63"/>
      <c r="HTE53" s="63"/>
      <c r="HTF53" s="63"/>
      <c r="HTG53" s="63"/>
      <c r="HTH53" s="63"/>
      <c r="HTI53" s="63"/>
      <c r="HTJ53" s="63"/>
      <c r="HTK53" s="63"/>
      <c r="HTL53" s="63"/>
      <c r="HTM53" s="63"/>
      <c r="HTN53" s="63"/>
      <c r="HTO53" s="63"/>
      <c r="HTP53" s="63"/>
      <c r="HTQ53" s="63"/>
      <c r="HTR53" s="63"/>
      <c r="HTS53" s="63"/>
      <c r="HTT53" s="63"/>
      <c r="HTU53" s="63"/>
      <c r="HTV53" s="63"/>
      <c r="HTW53" s="63"/>
      <c r="HTX53" s="63"/>
      <c r="HTY53" s="63"/>
      <c r="HTZ53" s="63"/>
      <c r="HUA53" s="63"/>
      <c r="HUB53" s="63"/>
      <c r="HUC53" s="63"/>
      <c r="HUD53" s="63"/>
      <c r="HUE53" s="63"/>
      <c r="HUF53" s="63"/>
      <c r="HUG53" s="63"/>
      <c r="HUH53" s="63"/>
      <c r="HUI53" s="63"/>
      <c r="HUJ53" s="63"/>
      <c r="HUK53" s="63"/>
      <c r="HUL53" s="63"/>
      <c r="HUM53" s="63"/>
      <c r="HUN53" s="63"/>
      <c r="HUO53" s="63"/>
      <c r="HUP53" s="63"/>
      <c r="HUQ53" s="63"/>
      <c r="HUR53" s="63"/>
      <c r="HUS53" s="63"/>
      <c r="HUT53" s="63"/>
      <c r="HUU53" s="63"/>
      <c r="HUV53" s="63"/>
      <c r="HUW53" s="63"/>
      <c r="HUX53" s="63"/>
      <c r="HUY53" s="63"/>
      <c r="HUZ53" s="63"/>
      <c r="HVA53" s="63"/>
      <c r="HVB53" s="63"/>
      <c r="HVC53" s="63"/>
      <c r="HVD53" s="63"/>
      <c r="HVE53" s="63"/>
      <c r="HVF53" s="63"/>
      <c r="HVG53" s="63"/>
      <c r="HVH53" s="63"/>
      <c r="HVI53" s="63"/>
      <c r="HVJ53" s="63"/>
      <c r="HVK53" s="63"/>
      <c r="HVL53" s="63"/>
      <c r="HVM53" s="63"/>
      <c r="HVN53" s="63"/>
      <c r="HVO53" s="63"/>
      <c r="HVP53" s="63"/>
      <c r="HVQ53" s="63"/>
      <c r="HVR53" s="63"/>
      <c r="HVS53" s="63"/>
      <c r="HVT53" s="63"/>
      <c r="HVU53" s="63"/>
      <c r="HVV53" s="63"/>
      <c r="HVW53" s="63"/>
      <c r="HVX53" s="63"/>
      <c r="HVY53" s="63"/>
      <c r="HVZ53" s="63"/>
      <c r="HWA53" s="63"/>
      <c r="HWB53" s="63"/>
      <c r="HWC53" s="63"/>
      <c r="HWD53" s="63"/>
      <c r="HWE53" s="63"/>
      <c r="HWF53" s="63"/>
      <c r="HWG53" s="63"/>
      <c r="HWH53" s="63"/>
      <c r="HWI53" s="63"/>
      <c r="HWJ53" s="63"/>
      <c r="HWK53" s="63"/>
      <c r="HWL53" s="63"/>
      <c r="HWM53" s="63"/>
      <c r="HWN53" s="63"/>
      <c r="HWO53" s="63"/>
      <c r="HWP53" s="63"/>
      <c r="HWQ53" s="63"/>
      <c r="HWR53" s="63"/>
      <c r="HWS53" s="63"/>
      <c r="HWT53" s="63"/>
      <c r="HWU53" s="63"/>
      <c r="HWV53" s="63"/>
      <c r="HWW53" s="63"/>
      <c r="HWX53" s="63"/>
      <c r="HWY53" s="63"/>
      <c r="HWZ53" s="63"/>
      <c r="HXA53" s="63"/>
      <c r="HXB53" s="63"/>
      <c r="HXC53" s="63"/>
      <c r="HXD53" s="63"/>
      <c r="HXE53" s="63"/>
      <c r="HXF53" s="63"/>
      <c r="HXG53" s="63"/>
      <c r="HXH53" s="63"/>
      <c r="HXI53" s="63"/>
      <c r="HXJ53" s="63"/>
      <c r="HXK53" s="63"/>
      <c r="HXL53" s="63"/>
      <c r="HXM53" s="63"/>
      <c r="HXN53" s="63"/>
      <c r="HXO53" s="63"/>
      <c r="HXP53" s="63"/>
      <c r="HXQ53" s="63"/>
      <c r="HXR53" s="63"/>
      <c r="HXS53" s="63"/>
      <c r="HXT53" s="63"/>
      <c r="HXU53" s="63"/>
      <c r="HXV53" s="63"/>
      <c r="HXW53" s="63"/>
      <c r="HXX53" s="63"/>
      <c r="HXY53" s="63"/>
      <c r="HXZ53" s="63"/>
      <c r="HYA53" s="63"/>
      <c r="HYB53" s="63"/>
      <c r="HYC53" s="63"/>
      <c r="HYD53" s="63"/>
      <c r="HYE53" s="63"/>
      <c r="HYF53" s="63"/>
      <c r="HYG53" s="63"/>
      <c r="HYH53" s="63"/>
      <c r="HYI53" s="63"/>
      <c r="HYJ53" s="63"/>
      <c r="HYK53" s="63"/>
      <c r="HYL53" s="63"/>
      <c r="HYM53" s="63"/>
      <c r="HYN53" s="63"/>
      <c r="HYO53" s="63"/>
      <c r="HYP53" s="63"/>
      <c r="HYQ53" s="63"/>
      <c r="HYR53" s="63"/>
      <c r="HYS53" s="63"/>
      <c r="HYT53" s="63"/>
      <c r="HYU53" s="63"/>
      <c r="HYV53" s="63"/>
      <c r="HYW53" s="63"/>
      <c r="HYX53" s="63"/>
      <c r="HYY53" s="63"/>
      <c r="HYZ53" s="63"/>
      <c r="HZA53" s="63"/>
      <c r="HZB53" s="63"/>
      <c r="HZC53" s="63"/>
      <c r="HZD53" s="63"/>
      <c r="HZE53" s="63"/>
      <c r="HZF53" s="63"/>
      <c r="HZG53" s="63"/>
      <c r="HZH53" s="63"/>
      <c r="HZI53" s="63"/>
      <c r="HZJ53" s="63"/>
      <c r="HZK53" s="63"/>
      <c r="HZL53" s="63"/>
      <c r="HZM53" s="63"/>
      <c r="HZN53" s="63"/>
      <c r="HZO53" s="63"/>
      <c r="HZP53" s="63"/>
      <c r="HZQ53" s="63"/>
      <c r="HZR53" s="63"/>
      <c r="HZS53" s="63"/>
      <c r="HZT53" s="63"/>
      <c r="HZU53" s="63"/>
      <c r="HZV53" s="63"/>
      <c r="HZW53" s="63"/>
      <c r="HZX53" s="63"/>
      <c r="HZY53" s="63"/>
      <c r="HZZ53" s="63"/>
      <c r="IAA53" s="63"/>
      <c r="IAB53" s="63"/>
      <c r="IAC53" s="63"/>
      <c r="IAD53" s="63"/>
      <c r="IAE53" s="63"/>
      <c r="IAF53" s="63"/>
      <c r="IAG53" s="63"/>
      <c r="IAH53" s="63"/>
      <c r="IAI53" s="63"/>
      <c r="IAJ53" s="63"/>
      <c r="IAK53" s="63"/>
      <c r="IAL53" s="63"/>
      <c r="IAM53" s="63"/>
      <c r="IAN53" s="63"/>
      <c r="IAO53" s="63"/>
      <c r="IAP53" s="63"/>
      <c r="IAQ53" s="63"/>
      <c r="IAR53" s="63"/>
      <c r="IAS53" s="63"/>
      <c r="IAT53" s="63"/>
      <c r="IAU53" s="63"/>
      <c r="IAV53" s="63"/>
      <c r="IAW53" s="63"/>
      <c r="IAX53" s="63"/>
      <c r="IAY53" s="63"/>
      <c r="IAZ53" s="63"/>
      <c r="IBA53" s="63"/>
      <c r="IBB53" s="63"/>
      <c r="IBC53" s="63"/>
      <c r="IBD53" s="63"/>
      <c r="IBE53" s="63"/>
      <c r="IBF53" s="63"/>
      <c r="IBG53" s="63"/>
      <c r="IBH53" s="63"/>
      <c r="IBI53" s="63"/>
      <c r="IBJ53" s="63"/>
      <c r="IBK53" s="63"/>
      <c r="IBL53" s="63"/>
      <c r="IBM53" s="63"/>
      <c r="IBN53" s="63"/>
      <c r="IBO53" s="63"/>
      <c r="IBP53" s="63"/>
      <c r="IBQ53" s="63"/>
      <c r="IBR53" s="63"/>
      <c r="IBS53" s="63"/>
      <c r="IBT53" s="63"/>
      <c r="IBU53" s="63"/>
      <c r="IBV53" s="63"/>
      <c r="IBW53" s="63"/>
      <c r="IBX53" s="63"/>
      <c r="IBY53" s="63"/>
      <c r="IBZ53" s="63"/>
      <c r="ICA53" s="63"/>
      <c r="ICB53" s="63"/>
      <c r="ICC53" s="63"/>
      <c r="ICD53" s="63"/>
      <c r="ICE53" s="63"/>
      <c r="ICF53" s="63"/>
      <c r="ICG53" s="63"/>
      <c r="ICH53" s="63"/>
      <c r="ICI53" s="63"/>
      <c r="ICJ53" s="63"/>
      <c r="ICK53" s="63"/>
      <c r="ICL53" s="63"/>
      <c r="ICM53" s="63"/>
      <c r="ICN53" s="63"/>
      <c r="ICO53" s="63"/>
      <c r="ICP53" s="63"/>
      <c r="ICQ53" s="63"/>
      <c r="ICR53" s="63"/>
      <c r="ICS53" s="63"/>
      <c r="ICT53" s="63"/>
      <c r="ICU53" s="63"/>
      <c r="ICV53" s="63"/>
      <c r="ICW53" s="63"/>
      <c r="ICX53" s="63"/>
      <c r="ICY53" s="63"/>
      <c r="ICZ53" s="63"/>
      <c r="IDA53" s="63"/>
      <c r="IDB53" s="63"/>
      <c r="IDC53" s="63"/>
      <c r="IDD53" s="63"/>
      <c r="IDE53" s="63"/>
      <c r="IDF53" s="63"/>
      <c r="IDG53" s="63"/>
      <c r="IDH53" s="63"/>
      <c r="IDI53" s="63"/>
      <c r="IDJ53" s="63"/>
      <c r="IDK53" s="63"/>
      <c r="IDL53" s="63"/>
      <c r="IDM53" s="63"/>
      <c r="IDN53" s="63"/>
      <c r="IDO53" s="63"/>
      <c r="IDP53" s="63"/>
      <c r="IDQ53" s="63"/>
      <c r="IDR53" s="63"/>
      <c r="IDS53" s="63"/>
      <c r="IDT53" s="63"/>
      <c r="IDU53" s="63"/>
      <c r="IDV53" s="63"/>
      <c r="IDW53" s="63"/>
      <c r="IDX53" s="63"/>
      <c r="IDY53" s="63"/>
      <c r="IDZ53" s="63"/>
      <c r="IEA53" s="63"/>
      <c r="IEB53" s="63"/>
      <c r="IEC53" s="63"/>
      <c r="IED53" s="63"/>
      <c r="IEE53" s="63"/>
      <c r="IEF53" s="63"/>
      <c r="IEG53" s="63"/>
      <c r="IEH53" s="63"/>
      <c r="IEI53" s="63"/>
      <c r="IEJ53" s="63"/>
      <c r="IEK53" s="63"/>
      <c r="IEL53" s="63"/>
      <c r="IEM53" s="63"/>
      <c r="IEN53" s="63"/>
      <c r="IEO53" s="63"/>
      <c r="IEP53" s="63"/>
      <c r="IEQ53" s="63"/>
      <c r="IER53" s="63"/>
      <c r="IES53" s="63"/>
      <c r="IET53" s="63"/>
      <c r="IEU53" s="63"/>
      <c r="IEV53" s="63"/>
      <c r="IEW53" s="63"/>
      <c r="IEX53" s="63"/>
      <c r="IEY53" s="63"/>
      <c r="IEZ53" s="63"/>
      <c r="IFA53" s="63"/>
      <c r="IFB53" s="63"/>
      <c r="IFC53" s="63"/>
      <c r="IFD53" s="63"/>
      <c r="IFE53" s="63"/>
      <c r="IFF53" s="63"/>
      <c r="IFG53" s="63"/>
      <c r="IFH53" s="63"/>
      <c r="IFI53" s="63"/>
      <c r="IFJ53" s="63"/>
      <c r="IFK53" s="63"/>
      <c r="IFL53" s="63"/>
      <c r="IFM53" s="63"/>
      <c r="IFN53" s="63"/>
      <c r="IFO53" s="63"/>
      <c r="IFP53" s="63"/>
      <c r="IFQ53" s="63"/>
      <c r="IFR53" s="63"/>
      <c r="IFS53" s="63"/>
      <c r="IFT53" s="63"/>
      <c r="IFU53" s="63"/>
      <c r="IFV53" s="63"/>
      <c r="IFW53" s="63"/>
      <c r="IFX53" s="63"/>
      <c r="IFY53" s="63"/>
      <c r="IFZ53" s="63"/>
      <c r="IGA53" s="63"/>
      <c r="IGB53" s="63"/>
      <c r="IGC53" s="63"/>
      <c r="IGD53" s="63"/>
      <c r="IGE53" s="63"/>
      <c r="IGF53" s="63"/>
      <c r="IGG53" s="63"/>
      <c r="IGH53" s="63"/>
      <c r="IGI53" s="63"/>
      <c r="IGJ53" s="63"/>
      <c r="IGK53" s="63"/>
      <c r="IGL53" s="63"/>
      <c r="IGM53" s="63"/>
      <c r="IGN53" s="63"/>
      <c r="IGO53" s="63"/>
      <c r="IGP53" s="63"/>
      <c r="IGQ53" s="63"/>
      <c r="IGR53" s="63"/>
      <c r="IGS53" s="63"/>
      <c r="IGT53" s="63"/>
      <c r="IGU53" s="63"/>
      <c r="IGV53" s="63"/>
      <c r="IGW53" s="63"/>
      <c r="IGX53" s="63"/>
      <c r="IGY53" s="63"/>
      <c r="IGZ53" s="63"/>
      <c r="IHA53" s="63"/>
      <c r="IHB53" s="63"/>
      <c r="IHC53" s="63"/>
      <c r="IHD53" s="63"/>
      <c r="IHE53" s="63"/>
      <c r="IHF53" s="63"/>
      <c r="IHG53" s="63"/>
      <c r="IHH53" s="63"/>
      <c r="IHI53" s="63"/>
      <c r="IHJ53" s="63"/>
      <c r="IHK53" s="63"/>
      <c r="IHL53" s="63"/>
      <c r="IHM53" s="63"/>
      <c r="IHN53" s="63"/>
      <c r="IHO53" s="63"/>
      <c r="IHP53" s="63"/>
      <c r="IHQ53" s="63"/>
      <c r="IHR53" s="63"/>
      <c r="IHS53" s="63"/>
      <c r="IHT53" s="63"/>
      <c r="IHU53" s="63"/>
      <c r="IHV53" s="63"/>
      <c r="IHW53" s="63"/>
      <c r="IHX53" s="63"/>
      <c r="IHY53" s="63"/>
      <c r="IHZ53" s="63"/>
      <c r="IIA53" s="63"/>
      <c r="IIB53" s="63"/>
      <c r="IIC53" s="63"/>
      <c r="IID53" s="63"/>
      <c r="IIE53" s="63"/>
      <c r="IIF53" s="63"/>
      <c r="IIG53" s="63"/>
      <c r="IIH53" s="63"/>
      <c r="III53" s="63"/>
      <c r="IIJ53" s="63"/>
      <c r="IIK53" s="63"/>
      <c r="IIL53" s="63"/>
      <c r="IIM53" s="63"/>
      <c r="IIN53" s="63"/>
      <c r="IIO53" s="63"/>
      <c r="IIP53" s="63"/>
      <c r="IIQ53" s="63"/>
      <c r="IIR53" s="63"/>
      <c r="IIS53" s="63"/>
      <c r="IIT53" s="63"/>
      <c r="IIU53" s="63"/>
      <c r="IIV53" s="63"/>
      <c r="IIW53" s="63"/>
      <c r="IIX53" s="63"/>
      <c r="IIY53" s="63"/>
      <c r="IIZ53" s="63"/>
      <c r="IJA53" s="63"/>
      <c r="IJB53" s="63"/>
      <c r="IJC53" s="63"/>
      <c r="IJD53" s="63"/>
      <c r="IJE53" s="63"/>
      <c r="IJF53" s="63"/>
      <c r="IJG53" s="63"/>
      <c r="IJH53" s="63"/>
      <c r="IJI53" s="63"/>
      <c r="IJJ53" s="63"/>
      <c r="IJK53" s="63"/>
      <c r="IJL53" s="63"/>
      <c r="IJM53" s="63"/>
      <c r="IJN53" s="63"/>
      <c r="IJO53" s="63"/>
      <c r="IJP53" s="63"/>
      <c r="IJQ53" s="63"/>
      <c r="IJR53" s="63"/>
      <c r="IJS53" s="63"/>
      <c r="IJT53" s="63"/>
      <c r="IJU53" s="63"/>
      <c r="IJV53" s="63"/>
      <c r="IJW53" s="63"/>
      <c r="IJX53" s="63"/>
      <c r="IJY53" s="63"/>
      <c r="IJZ53" s="63"/>
      <c r="IKA53" s="63"/>
      <c r="IKB53" s="63"/>
      <c r="IKC53" s="63"/>
      <c r="IKD53" s="63"/>
      <c r="IKE53" s="63"/>
      <c r="IKF53" s="63"/>
      <c r="IKG53" s="63"/>
      <c r="IKH53" s="63"/>
      <c r="IKI53" s="63"/>
      <c r="IKJ53" s="63"/>
      <c r="IKK53" s="63"/>
      <c r="IKL53" s="63"/>
      <c r="IKM53" s="63"/>
      <c r="IKN53" s="63"/>
      <c r="IKO53" s="63"/>
      <c r="IKP53" s="63"/>
      <c r="IKQ53" s="63"/>
      <c r="IKR53" s="63"/>
      <c r="IKS53" s="63"/>
      <c r="IKT53" s="63"/>
      <c r="IKU53" s="63"/>
      <c r="IKV53" s="63"/>
      <c r="IKW53" s="63"/>
      <c r="IKX53" s="63"/>
      <c r="IKY53" s="63"/>
      <c r="IKZ53" s="63"/>
      <c r="ILA53" s="63"/>
      <c r="ILB53" s="63"/>
      <c r="ILC53" s="63"/>
      <c r="ILD53" s="63"/>
      <c r="ILE53" s="63"/>
      <c r="ILF53" s="63"/>
      <c r="ILG53" s="63"/>
      <c r="ILH53" s="63"/>
      <c r="ILI53" s="63"/>
      <c r="ILJ53" s="63"/>
      <c r="ILK53" s="63"/>
      <c r="ILL53" s="63"/>
      <c r="ILM53" s="63"/>
      <c r="ILN53" s="63"/>
      <c r="ILO53" s="63"/>
      <c r="ILP53" s="63"/>
      <c r="ILQ53" s="63"/>
      <c r="ILR53" s="63"/>
      <c r="ILS53" s="63"/>
      <c r="ILT53" s="63"/>
      <c r="ILU53" s="63"/>
      <c r="ILV53" s="63"/>
      <c r="ILW53" s="63"/>
      <c r="ILX53" s="63"/>
      <c r="ILY53" s="63"/>
      <c r="ILZ53" s="63"/>
      <c r="IMA53" s="63"/>
      <c r="IMB53" s="63"/>
      <c r="IMC53" s="63"/>
      <c r="IMD53" s="63"/>
      <c r="IME53" s="63"/>
      <c r="IMF53" s="63"/>
      <c r="IMG53" s="63"/>
      <c r="IMH53" s="63"/>
      <c r="IMI53" s="63"/>
      <c r="IMJ53" s="63"/>
      <c r="IMK53" s="63"/>
      <c r="IML53" s="63"/>
      <c r="IMM53" s="63"/>
      <c r="IMN53" s="63"/>
      <c r="IMO53" s="63"/>
      <c r="IMP53" s="63"/>
      <c r="IMQ53" s="63"/>
      <c r="IMR53" s="63"/>
      <c r="IMS53" s="63"/>
      <c r="IMT53" s="63"/>
      <c r="IMU53" s="63"/>
      <c r="IMV53" s="63"/>
      <c r="IMW53" s="63"/>
      <c r="IMX53" s="63"/>
      <c r="IMY53" s="63"/>
      <c r="IMZ53" s="63"/>
      <c r="INA53" s="63"/>
      <c r="INB53" s="63"/>
      <c r="INC53" s="63"/>
      <c r="IND53" s="63"/>
      <c r="INE53" s="63"/>
      <c r="INF53" s="63"/>
      <c r="ING53" s="63"/>
      <c r="INH53" s="63"/>
      <c r="INI53" s="63"/>
      <c r="INJ53" s="63"/>
      <c r="INK53" s="63"/>
      <c r="INL53" s="63"/>
      <c r="INM53" s="63"/>
      <c r="INN53" s="63"/>
      <c r="INO53" s="63"/>
      <c r="INP53" s="63"/>
      <c r="INQ53" s="63"/>
      <c r="INR53" s="63"/>
      <c r="INS53" s="63"/>
      <c r="INT53" s="63"/>
      <c r="INU53" s="63"/>
      <c r="INV53" s="63"/>
      <c r="INW53" s="63"/>
      <c r="INX53" s="63"/>
      <c r="INY53" s="63"/>
      <c r="INZ53" s="63"/>
      <c r="IOA53" s="63"/>
      <c r="IOB53" s="63"/>
      <c r="IOC53" s="63"/>
      <c r="IOD53" s="63"/>
      <c r="IOE53" s="63"/>
      <c r="IOF53" s="63"/>
      <c r="IOG53" s="63"/>
      <c r="IOH53" s="63"/>
      <c r="IOI53" s="63"/>
      <c r="IOJ53" s="63"/>
      <c r="IOK53" s="63"/>
      <c r="IOL53" s="63"/>
      <c r="IOM53" s="63"/>
      <c r="ION53" s="63"/>
      <c r="IOO53" s="63"/>
      <c r="IOP53" s="63"/>
      <c r="IOQ53" s="63"/>
      <c r="IOR53" s="63"/>
      <c r="IOS53" s="63"/>
      <c r="IOT53" s="63"/>
      <c r="IOU53" s="63"/>
      <c r="IOV53" s="63"/>
      <c r="IOW53" s="63"/>
      <c r="IOX53" s="63"/>
      <c r="IOY53" s="63"/>
      <c r="IOZ53" s="63"/>
      <c r="IPA53" s="63"/>
      <c r="IPB53" s="63"/>
      <c r="IPC53" s="63"/>
      <c r="IPD53" s="63"/>
      <c r="IPE53" s="63"/>
      <c r="IPF53" s="63"/>
      <c r="IPG53" s="63"/>
      <c r="IPH53" s="63"/>
      <c r="IPI53" s="63"/>
      <c r="IPJ53" s="63"/>
      <c r="IPK53" s="63"/>
      <c r="IPL53" s="63"/>
      <c r="IPM53" s="63"/>
      <c r="IPN53" s="63"/>
      <c r="IPO53" s="63"/>
      <c r="IPP53" s="63"/>
      <c r="IPQ53" s="63"/>
      <c r="IPR53" s="63"/>
      <c r="IPS53" s="63"/>
      <c r="IPT53" s="63"/>
      <c r="IPU53" s="63"/>
      <c r="IPV53" s="63"/>
      <c r="IPW53" s="63"/>
      <c r="IPX53" s="63"/>
      <c r="IPY53" s="63"/>
      <c r="IPZ53" s="63"/>
      <c r="IQA53" s="63"/>
      <c r="IQB53" s="63"/>
      <c r="IQC53" s="63"/>
      <c r="IQD53" s="63"/>
      <c r="IQE53" s="63"/>
      <c r="IQF53" s="63"/>
      <c r="IQG53" s="63"/>
      <c r="IQH53" s="63"/>
      <c r="IQI53" s="63"/>
      <c r="IQJ53" s="63"/>
      <c r="IQK53" s="63"/>
      <c r="IQL53" s="63"/>
      <c r="IQM53" s="63"/>
      <c r="IQN53" s="63"/>
      <c r="IQO53" s="63"/>
      <c r="IQP53" s="63"/>
      <c r="IQQ53" s="63"/>
      <c r="IQR53" s="63"/>
      <c r="IQS53" s="63"/>
      <c r="IQT53" s="63"/>
      <c r="IQU53" s="63"/>
      <c r="IQV53" s="63"/>
      <c r="IQW53" s="63"/>
      <c r="IQX53" s="63"/>
      <c r="IQY53" s="63"/>
      <c r="IQZ53" s="63"/>
      <c r="IRA53" s="63"/>
      <c r="IRB53" s="63"/>
      <c r="IRC53" s="63"/>
      <c r="IRD53" s="63"/>
      <c r="IRE53" s="63"/>
      <c r="IRF53" s="63"/>
      <c r="IRG53" s="63"/>
      <c r="IRH53" s="63"/>
      <c r="IRI53" s="63"/>
      <c r="IRJ53" s="63"/>
      <c r="IRK53" s="63"/>
      <c r="IRL53" s="63"/>
      <c r="IRM53" s="63"/>
      <c r="IRN53" s="63"/>
      <c r="IRO53" s="63"/>
      <c r="IRP53" s="63"/>
      <c r="IRQ53" s="63"/>
      <c r="IRR53" s="63"/>
      <c r="IRS53" s="63"/>
      <c r="IRT53" s="63"/>
      <c r="IRU53" s="63"/>
      <c r="IRV53" s="63"/>
      <c r="IRW53" s="63"/>
      <c r="IRX53" s="63"/>
      <c r="IRY53" s="63"/>
      <c r="IRZ53" s="63"/>
      <c r="ISA53" s="63"/>
      <c r="ISB53" s="63"/>
      <c r="ISC53" s="63"/>
      <c r="ISD53" s="63"/>
      <c r="ISE53" s="63"/>
      <c r="ISF53" s="63"/>
      <c r="ISG53" s="63"/>
      <c r="ISH53" s="63"/>
      <c r="ISI53" s="63"/>
      <c r="ISJ53" s="63"/>
      <c r="ISK53" s="63"/>
      <c r="ISL53" s="63"/>
      <c r="ISM53" s="63"/>
      <c r="ISN53" s="63"/>
      <c r="ISO53" s="63"/>
      <c r="ISP53" s="63"/>
      <c r="ISQ53" s="63"/>
      <c r="ISR53" s="63"/>
      <c r="ISS53" s="63"/>
      <c r="IST53" s="63"/>
      <c r="ISU53" s="63"/>
      <c r="ISV53" s="63"/>
      <c r="ISW53" s="63"/>
      <c r="ISX53" s="63"/>
      <c r="ISY53" s="63"/>
      <c r="ISZ53" s="63"/>
      <c r="ITA53" s="63"/>
      <c r="ITB53" s="63"/>
      <c r="ITC53" s="63"/>
      <c r="ITD53" s="63"/>
      <c r="ITE53" s="63"/>
      <c r="ITF53" s="63"/>
      <c r="ITG53" s="63"/>
      <c r="ITH53" s="63"/>
      <c r="ITI53" s="63"/>
      <c r="ITJ53" s="63"/>
      <c r="ITK53" s="63"/>
      <c r="ITL53" s="63"/>
      <c r="ITM53" s="63"/>
      <c r="ITN53" s="63"/>
      <c r="ITO53" s="63"/>
      <c r="ITP53" s="63"/>
      <c r="ITQ53" s="63"/>
      <c r="ITR53" s="63"/>
      <c r="ITS53" s="63"/>
      <c r="ITT53" s="63"/>
      <c r="ITU53" s="63"/>
      <c r="ITV53" s="63"/>
      <c r="ITW53" s="63"/>
      <c r="ITX53" s="63"/>
      <c r="ITY53" s="63"/>
      <c r="ITZ53" s="63"/>
      <c r="IUA53" s="63"/>
      <c r="IUB53" s="63"/>
      <c r="IUC53" s="63"/>
      <c r="IUD53" s="63"/>
      <c r="IUE53" s="63"/>
      <c r="IUF53" s="63"/>
      <c r="IUG53" s="63"/>
      <c r="IUH53" s="63"/>
      <c r="IUI53" s="63"/>
      <c r="IUJ53" s="63"/>
      <c r="IUK53" s="63"/>
      <c r="IUL53" s="63"/>
      <c r="IUM53" s="63"/>
      <c r="IUN53" s="63"/>
      <c r="IUO53" s="63"/>
      <c r="IUP53" s="63"/>
      <c r="IUQ53" s="63"/>
      <c r="IUR53" s="63"/>
      <c r="IUS53" s="63"/>
      <c r="IUT53" s="63"/>
      <c r="IUU53" s="63"/>
      <c r="IUV53" s="63"/>
      <c r="IUW53" s="63"/>
      <c r="IUX53" s="63"/>
      <c r="IUY53" s="63"/>
      <c r="IUZ53" s="63"/>
      <c r="IVA53" s="63"/>
      <c r="IVB53" s="63"/>
      <c r="IVC53" s="63"/>
      <c r="IVD53" s="63"/>
      <c r="IVE53" s="63"/>
      <c r="IVF53" s="63"/>
      <c r="IVG53" s="63"/>
      <c r="IVH53" s="63"/>
      <c r="IVI53" s="63"/>
      <c r="IVJ53" s="63"/>
      <c r="IVK53" s="63"/>
      <c r="IVL53" s="63"/>
      <c r="IVM53" s="63"/>
      <c r="IVN53" s="63"/>
      <c r="IVO53" s="63"/>
      <c r="IVP53" s="63"/>
      <c r="IVQ53" s="63"/>
      <c r="IVR53" s="63"/>
      <c r="IVS53" s="63"/>
      <c r="IVT53" s="63"/>
      <c r="IVU53" s="63"/>
      <c r="IVV53" s="63"/>
      <c r="IVW53" s="63"/>
      <c r="IVX53" s="63"/>
      <c r="IVY53" s="63"/>
      <c r="IVZ53" s="63"/>
      <c r="IWA53" s="63"/>
      <c r="IWB53" s="63"/>
      <c r="IWC53" s="63"/>
      <c r="IWD53" s="63"/>
      <c r="IWE53" s="63"/>
      <c r="IWF53" s="63"/>
      <c r="IWG53" s="63"/>
      <c r="IWH53" s="63"/>
      <c r="IWI53" s="63"/>
      <c r="IWJ53" s="63"/>
      <c r="IWK53" s="63"/>
      <c r="IWL53" s="63"/>
      <c r="IWM53" s="63"/>
      <c r="IWN53" s="63"/>
      <c r="IWO53" s="63"/>
      <c r="IWP53" s="63"/>
      <c r="IWQ53" s="63"/>
      <c r="IWR53" s="63"/>
      <c r="IWS53" s="63"/>
      <c r="IWT53" s="63"/>
      <c r="IWU53" s="63"/>
      <c r="IWV53" s="63"/>
      <c r="IWW53" s="63"/>
      <c r="IWX53" s="63"/>
      <c r="IWY53" s="63"/>
      <c r="IWZ53" s="63"/>
      <c r="IXA53" s="63"/>
      <c r="IXB53" s="63"/>
      <c r="IXC53" s="63"/>
      <c r="IXD53" s="63"/>
      <c r="IXE53" s="63"/>
      <c r="IXF53" s="63"/>
      <c r="IXG53" s="63"/>
      <c r="IXH53" s="63"/>
      <c r="IXI53" s="63"/>
      <c r="IXJ53" s="63"/>
      <c r="IXK53" s="63"/>
      <c r="IXL53" s="63"/>
      <c r="IXM53" s="63"/>
      <c r="IXN53" s="63"/>
      <c r="IXO53" s="63"/>
      <c r="IXP53" s="63"/>
      <c r="IXQ53" s="63"/>
      <c r="IXR53" s="63"/>
      <c r="IXS53" s="63"/>
      <c r="IXT53" s="63"/>
      <c r="IXU53" s="63"/>
      <c r="IXV53" s="63"/>
      <c r="IXW53" s="63"/>
      <c r="IXX53" s="63"/>
      <c r="IXY53" s="63"/>
      <c r="IXZ53" s="63"/>
      <c r="IYA53" s="63"/>
      <c r="IYB53" s="63"/>
      <c r="IYC53" s="63"/>
      <c r="IYD53" s="63"/>
      <c r="IYE53" s="63"/>
      <c r="IYF53" s="63"/>
      <c r="IYG53" s="63"/>
      <c r="IYH53" s="63"/>
      <c r="IYI53" s="63"/>
      <c r="IYJ53" s="63"/>
      <c r="IYK53" s="63"/>
      <c r="IYL53" s="63"/>
      <c r="IYM53" s="63"/>
      <c r="IYN53" s="63"/>
      <c r="IYO53" s="63"/>
      <c r="IYP53" s="63"/>
      <c r="IYQ53" s="63"/>
      <c r="IYR53" s="63"/>
      <c r="IYS53" s="63"/>
      <c r="IYT53" s="63"/>
      <c r="IYU53" s="63"/>
      <c r="IYV53" s="63"/>
      <c r="IYW53" s="63"/>
      <c r="IYX53" s="63"/>
      <c r="IYY53" s="63"/>
      <c r="IYZ53" s="63"/>
      <c r="IZA53" s="63"/>
      <c r="IZB53" s="63"/>
      <c r="IZC53" s="63"/>
      <c r="IZD53" s="63"/>
      <c r="IZE53" s="63"/>
      <c r="IZF53" s="63"/>
      <c r="IZG53" s="63"/>
      <c r="IZH53" s="63"/>
      <c r="IZI53" s="63"/>
      <c r="IZJ53" s="63"/>
      <c r="IZK53" s="63"/>
      <c r="IZL53" s="63"/>
      <c r="IZM53" s="63"/>
      <c r="IZN53" s="63"/>
      <c r="IZO53" s="63"/>
      <c r="IZP53" s="63"/>
      <c r="IZQ53" s="63"/>
      <c r="IZR53" s="63"/>
      <c r="IZS53" s="63"/>
      <c r="IZT53" s="63"/>
      <c r="IZU53" s="63"/>
      <c r="IZV53" s="63"/>
      <c r="IZW53" s="63"/>
      <c r="IZX53" s="63"/>
      <c r="IZY53" s="63"/>
      <c r="IZZ53" s="63"/>
      <c r="JAA53" s="63"/>
      <c r="JAB53" s="63"/>
      <c r="JAC53" s="63"/>
      <c r="JAD53" s="63"/>
      <c r="JAE53" s="63"/>
      <c r="JAF53" s="63"/>
      <c r="JAG53" s="63"/>
      <c r="JAH53" s="63"/>
      <c r="JAI53" s="63"/>
      <c r="JAJ53" s="63"/>
      <c r="JAK53" s="63"/>
      <c r="JAL53" s="63"/>
      <c r="JAM53" s="63"/>
      <c r="JAN53" s="63"/>
      <c r="JAO53" s="63"/>
      <c r="JAP53" s="63"/>
      <c r="JAQ53" s="63"/>
      <c r="JAR53" s="63"/>
      <c r="JAS53" s="63"/>
      <c r="JAT53" s="63"/>
      <c r="JAU53" s="63"/>
      <c r="JAV53" s="63"/>
      <c r="JAW53" s="63"/>
      <c r="JAX53" s="63"/>
      <c r="JAY53" s="63"/>
      <c r="JAZ53" s="63"/>
      <c r="JBA53" s="63"/>
      <c r="JBB53" s="63"/>
      <c r="JBC53" s="63"/>
      <c r="JBD53" s="63"/>
      <c r="JBE53" s="63"/>
      <c r="JBF53" s="63"/>
      <c r="JBG53" s="63"/>
      <c r="JBH53" s="63"/>
      <c r="JBI53" s="63"/>
      <c r="JBJ53" s="63"/>
      <c r="JBK53" s="63"/>
      <c r="JBL53" s="63"/>
      <c r="JBM53" s="63"/>
      <c r="JBN53" s="63"/>
      <c r="JBO53" s="63"/>
      <c r="JBP53" s="63"/>
      <c r="JBQ53" s="63"/>
      <c r="JBR53" s="63"/>
      <c r="JBS53" s="63"/>
      <c r="JBT53" s="63"/>
      <c r="JBU53" s="63"/>
      <c r="JBV53" s="63"/>
      <c r="JBW53" s="63"/>
      <c r="JBX53" s="63"/>
      <c r="JBY53" s="63"/>
      <c r="JBZ53" s="63"/>
      <c r="JCA53" s="63"/>
      <c r="JCB53" s="63"/>
      <c r="JCC53" s="63"/>
      <c r="JCD53" s="63"/>
      <c r="JCE53" s="63"/>
      <c r="JCF53" s="63"/>
      <c r="JCG53" s="63"/>
      <c r="JCH53" s="63"/>
      <c r="JCI53" s="63"/>
      <c r="JCJ53" s="63"/>
      <c r="JCK53" s="63"/>
      <c r="JCL53" s="63"/>
      <c r="JCM53" s="63"/>
      <c r="JCN53" s="63"/>
      <c r="JCO53" s="63"/>
      <c r="JCP53" s="63"/>
      <c r="JCQ53" s="63"/>
      <c r="JCR53" s="63"/>
      <c r="JCS53" s="63"/>
      <c r="JCT53" s="63"/>
      <c r="JCU53" s="63"/>
      <c r="JCV53" s="63"/>
      <c r="JCW53" s="63"/>
      <c r="JCX53" s="63"/>
      <c r="JCY53" s="63"/>
      <c r="JCZ53" s="63"/>
      <c r="JDA53" s="63"/>
      <c r="JDB53" s="63"/>
      <c r="JDC53" s="63"/>
      <c r="JDD53" s="63"/>
      <c r="JDE53" s="63"/>
      <c r="JDF53" s="63"/>
      <c r="JDG53" s="63"/>
      <c r="JDH53" s="63"/>
      <c r="JDI53" s="63"/>
      <c r="JDJ53" s="63"/>
      <c r="JDK53" s="63"/>
      <c r="JDL53" s="63"/>
      <c r="JDM53" s="63"/>
      <c r="JDN53" s="63"/>
      <c r="JDO53" s="63"/>
      <c r="JDP53" s="63"/>
      <c r="JDQ53" s="63"/>
      <c r="JDR53" s="63"/>
      <c r="JDS53" s="63"/>
      <c r="JDT53" s="63"/>
      <c r="JDU53" s="63"/>
      <c r="JDV53" s="63"/>
      <c r="JDW53" s="63"/>
      <c r="JDX53" s="63"/>
      <c r="JDY53" s="63"/>
      <c r="JDZ53" s="63"/>
      <c r="JEA53" s="63"/>
      <c r="JEB53" s="63"/>
      <c r="JEC53" s="63"/>
      <c r="JED53" s="63"/>
      <c r="JEE53" s="63"/>
      <c r="JEF53" s="63"/>
      <c r="JEG53" s="63"/>
      <c r="JEH53" s="63"/>
      <c r="JEI53" s="63"/>
      <c r="JEJ53" s="63"/>
      <c r="JEK53" s="63"/>
      <c r="JEL53" s="63"/>
      <c r="JEM53" s="63"/>
      <c r="JEN53" s="63"/>
      <c r="JEO53" s="63"/>
      <c r="JEP53" s="63"/>
      <c r="JEQ53" s="63"/>
      <c r="JER53" s="63"/>
      <c r="JES53" s="63"/>
      <c r="JET53" s="63"/>
      <c r="JEU53" s="63"/>
      <c r="JEV53" s="63"/>
      <c r="JEW53" s="63"/>
      <c r="JEX53" s="63"/>
      <c r="JEY53" s="63"/>
      <c r="JEZ53" s="63"/>
      <c r="JFA53" s="63"/>
      <c r="JFB53" s="63"/>
      <c r="JFC53" s="63"/>
      <c r="JFD53" s="63"/>
      <c r="JFE53" s="63"/>
      <c r="JFF53" s="63"/>
      <c r="JFG53" s="63"/>
      <c r="JFH53" s="63"/>
      <c r="JFI53" s="63"/>
      <c r="JFJ53" s="63"/>
      <c r="JFK53" s="63"/>
      <c r="JFL53" s="63"/>
      <c r="JFM53" s="63"/>
      <c r="JFN53" s="63"/>
      <c r="JFO53" s="63"/>
      <c r="JFP53" s="63"/>
      <c r="JFQ53" s="63"/>
      <c r="JFR53" s="63"/>
      <c r="JFS53" s="63"/>
      <c r="JFT53" s="63"/>
      <c r="JFU53" s="63"/>
      <c r="JFV53" s="63"/>
      <c r="JFW53" s="63"/>
      <c r="JFX53" s="63"/>
      <c r="JFY53" s="63"/>
      <c r="JFZ53" s="63"/>
      <c r="JGA53" s="63"/>
      <c r="JGB53" s="63"/>
      <c r="JGC53" s="63"/>
      <c r="JGD53" s="63"/>
      <c r="JGE53" s="63"/>
      <c r="JGF53" s="63"/>
      <c r="JGG53" s="63"/>
      <c r="JGH53" s="63"/>
      <c r="JGI53" s="63"/>
      <c r="JGJ53" s="63"/>
      <c r="JGK53" s="63"/>
      <c r="JGL53" s="63"/>
      <c r="JGM53" s="63"/>
      <c r="JGN53" s="63"/>
      <c r="JGO53" s="63"/>
      <c r="JGP53" s="63"/>
      <c r="JGQ53" s="63"/>
      <c r="JGR53" s="63"/>
      <c r="JGS53" s="63"/>
      <c r="JGT53" s="63"/>
      <c r="JGU53" s="63"/>
      <c r="JGV53" s="63"/>
      <c r="JGW53" s="63"/>
      <c r="JGX53" s="63"/>
      <c r="JGY53" s="63"/>
      <c r="JGZ53" s="63"/>
      <c r="JHA53" s="63"/>
      <c r="JHB53" s="63"/>
      <c r="JHC53" s="63"/>
      <c r="JHD53" s="63"/>
      <c r="JHE53" s="63"/>
      <c r="JHF53" s="63"/>
      <c r="JHG53" s="63"/>
      <c r="JHH53" s="63"/>
      <c r="JHI53" s="63"/>
      <c r="JHJ53" s="63"/>
      <c r="JHK53" s="63"/>
      <c r="JHL53" s="63"/>
      <c r="JHM53" s="63"/>
      <c r="JHN53" s="63"/>
      <c r="JHO53" s="63"/>
      <c r="JHP53" s="63"/>
      <c r="JHQ53" s="63"/>
      <c r="JHR53" s="63"/>
      <c r="JHS53" s="63"/>
      <c r="JHT53" s="63"/>
      <c r="JHU53" s="63"/>
      <c r="JHV53" s="63"/>
      <c r="JHW53" s="63"/>
      <c r="JHX53" s="63"/>
      <c r="JHY53" s="63"/>
      <c r="JHZ53" s="63"/>
      <c r="JIA53" s="63"/>
      <c r="JIB53" s="63"/>
      <c r="JIC53" s="63"/>
      <c r="JID53" s="63"/>
      <c r="JIE53" s="63"/>
      <c r="JIF53" s="63"/>
      <c r="JIG53" s="63"/>
      <c r="JIH53" s="63"/>
      <c r="JII53" s="63"/>
      <c r="JIJ53" s="63"/>
      <c r="JIK53" s="63"/>
      <c r="JIL53" s="63"/>
      <c r="JIM53" s="63"/>
      <c r="JIN53" s="63"/>
      <c r="JIO53" s="63"/>
      <c r="JIP53" s="63"/>
      <c r="JIQ53" s="63"/>
      <c r="JIR53" s="63"/>
      <c r="JIS53" s="63"/>
      <c r="JIT53" s="63"/>
      <c r="JIU53" s="63"/>
      <c r="JIV53" s="63"/>
      <c r="JIW53" s="63"/>
      <c r="JIX53" s="63"/>
      <c r="JIY53" s="63"/>
      <c r="JIZ53" s="63"/>
      <c r="JJA53" s="63"/>
      <c r="JJB53" s="63"/>
      <c r="JJC53" s="63"/>
      <c r="JJD53" s="63"/>
      <c r="JJE53" s="63"/>
      <c r="JJF53" s="63"/>
      <c r="JJG53" s="63"/>
      <c r="JJH53" s="63"/>
      <c r="JJI53" s="63"/>
      <c r="JJJ53" s="63"/>
      <c r="JJK53" s="63"/>
      <c r="JJL53" s="63"/>
      <c r="JJM53" s="63"/>
      <c r="JJN53" s="63"/>
      <c r="JJO53" s="63"/>
      <c r="JJP53" s="63"/>
      <c r="JJQ53" s="63"/>
      <c r="JJR53" s="63"/>
      <c r="JJS53" s="63"/>
      <c r="JJT53" s="63"/>
      <c r="JJU53" s="63"/>
      <c r="JJV53" s="63"/>
      <c r="JJW53" s="63"/>
      <c r="JJX53" s="63"/>
      <c r="JJY53" s="63"/>
      <c r="JJZ53" s="63"/>
      <c r="JKA53" s="63"/>
      <c r="JKB53" s="63"/>
      <c r="JKC53" s="63"/>
      <c r="JKD53" s="63"/>
      <c r="JKE53" s="63"/>
      <c r="JKF53" s="63"/>
      <c r="JKG53" s="63"/>
      <c r="JKH53" s="63"/>
      <c r="JKI53" s="63"/>
      <c r="JKJ53" s="63"/>
      <c r="JKK53" s="63"/>
      <c r="JKL53" s="63"/>
      <c r="JKM53" s="63"/>
      <c r="JKN53" s="63"/>
      <c r="JKO53" s="63"/>
      <c r="JKP53" s="63"/>
      <c r="JKQ53" s="63"/>
      <c r="JKR53" s="63"/>
      <c r="JKS53" s="63"/>
      <c r="JKT53" s="63"/>
      <c r="JKU53" s="63"/>
      <c r="JKV53" s="63"/>
      <c r="JKW53" s="63"/>
      <c r="JKX53" s="63"/>
      <c r="JKY53" s="63"/>
      <c r="JKZ53" s="63"/>
      <c r="JLA53" s="63"/>
      <c r="JLB53" s="63"/>
      <c r="JLC53" s="63"/>
      <c r="JLD53" s="63"/>
      <c r="JLE53" s="63"/>
      <c r="JLF53" s="63"/>
      <c r="JLG53" s="63"/>
      <c r="JLH53" s="63"/>
      <c r="JLI53" s="63"/>
      <c r="JLJ53" s="63"/>
      <c r="JLK53" s="63"/>
      <c r="JLL53" s="63"/>
      <c r="JLM53" s="63"/>
      <c r="JLN53" s="63"/>
      <c r="JLO53" s="63"/>
      <c r="JLP53" s="63"/>
      <c r="JLQ53" s="63"/>
      <c r="JLR53" s="63"/>
      <c r="JLS53" s="63"/>
      <c r="JLT53" s="63"/>
      <c r="JLU53" s="63"/>
      <c r="JLV53" s="63"/>
      <c r="JLW53" s="63"/>
      <c r="JLX53" s="63"/>
      <c r="JLY53" s="63"/>
      <c r="JLZ53" s="63"/>
      <c r="JMA53" s="63"/>
      <c r="JMB53" s="63"/>
      <c r="JMC53" s="63"/>
      <c r="JMD53" s="63"/>
      <c r="JME53" s="63"/>
      <c r="JMF53" s="63"/>
      <c r="JMG53" s="63"/>
      <c r="JMH53" s="63"/>
      <c r="JMI53" s="63"/>
      <c r="JMJ53" s="63"/>
      <c r="JMK53" s="63"/>
      <c r="JML53" s="63"/>
      <c r="JMM53" s="63"/>
      <c r="JMN53" s="63"/>
      <c r="JMO53" s="63"/>
      <c r="JMP53" s="63"/>
      <c r="JMQ53" s="63"/>
      <c r="JMR53" s="63"/>
      <c r="JMS53" s="63"/>
      <c r="JMT53" s="63"/>
      <c r="JMU53" s="63"/>
      <c r="JMV53" s="63"/>
      <c r="JMW53" s="63"/>
      <c r="JMX53" s="63"/>
      <c r="JMY53" s="63"/>
      <c r="JMZ53" s="63"/>
      <c r="JNA53" s="63"/>
      <c r="JNB53" s="63"/>
      <c r="JNC53" s="63"/>
      <c r="JND53" s="63"/>
      <c r="JNE53" s="63"/>
      <c r="JNF53" s="63"/>
      <c r="JNG53" s="63"/>
      <c r="JNH53" s="63"/>
      <c r="JNI53" s="63"/>
      <c r="JNJ53" s="63"/>
      <c r="JNK53" s="63"/>
      <c r="JNL53" s="63"/>
      <c r="JNM53" s="63"/>
      <c r="JNN53" s="63"/>
      <c r="JNO53" s="63"/>
      <c r="JNP53" s="63"/>
      <c r="JNQ53" s="63"/>
      <c r="JNR53" s="63"/>
      <c r="JNS53" s="63"/>
      <c r="JNT53" s="63"/>
      <c r="JNU53" s="63"/>
      <c r="JNV53" s="63"/>
      <c r="JNW53" s="63"/>
      <c r="JNX53" s="63"/>
      <c r="JNY53" s="63"/>
      <c r="JNZ53" s="63"/>
      <c r="JOA53" s="63"/>
      <c r="JOB53" s="63"/>
      <c r="JOC53" s="63"/>
      <c r="JOD53" s="63"/>
      <c r="JOE53" s="63"/>
      <c r="JOF53" s="63"/>
      <c r="JOG53" s="63"/>
      <c r="JOH53" s="63"/>
      <c r="JOI53" s="63"/>
      <c r="JOJ53" s="63"/>
      <c r="JOK53" s="63"/>
      <c r="JOL53" s="63"/>
      <c r="JOM53" s="63"/>
      <c r="JON53" s="63"/>
      <c r="JOO53" s="63"/>
      <c r="JOP53" s="63"/>
      <c r="JOQ53" s="63"/>
      <c r="JOR53" s="63"/>
      <c r="JOS53" s="63"/>
      <c r="JOT53" s="63"/>
      <c r="JOU53" s="63"/>
      <c r="JOV53" s="63"/>
      <c r="JOW53" s="63"/>
      <c r="JOX53" s="63"/>
      <c r="JOY53" s="63"/>
      <c r="JOZ53" s="63"/>
      <c r="JPA53" s="63"/>
      <c r="JPB53" s="63"/>
      <c r="JPC53" s="63"/>
      <c r="JPD53" s="63"/>
      <c r="JPE53" s="63"/>
      <c r="JPF53" s="63"/>
      <c r="JPG53" s="63"/>
      <c r="JPH53" s="63"/>
      <c r="JPI53" s="63"/>
      <c r="JPJ53" s="63"/>
      <c r="JPK53" s="63"/>
      <c r="JPL53" s="63"/>
      <c r="JPM53" s="63"/>
      <c r="JPN53" s="63"/>
      <c r="JPO53" s="63"/>
      <c r="JPP53" s="63"/>
      <c r="JPQ53" s="63"/>
      <c r="JPR53" s="63"/>
      <c r="JPS53" s="63"/>
      <c r="JPT53" s="63"/>
      <c r="JPU53" s="63"/>
      <c r="JPV53" s="63"/>
      <c r="JPW53" s="63"/>
      <c r="JPX53" s="63"/>
      <c r="JPY53" s="63"/>
      <c r="JPZ53" s="63"/>
      <c r="JQA53" s="63"/>
      <c r="JQB53" s="63"/>
      <c r="JQC53" s="63"/>
      <c r="JQD53" s="63"/>
      <c r="JQE53" s="63"/>
      <c r="JQF53" s="63"/>
      <c r="JQG53" s="63"/>
      <c r="JQH53" s="63"/>
      <c r="JQI53" s="63"/>
      <c r="JQJ53" s="63"/>
      <c r="JQK53" s="63"/>
      <c r="JQL53" s="63"/>
      <c r="JQM53" s="63"/>
      <c r="JQN53" s="63"/>
      <c r="JQO53" s="63"/>
      <c r="JQP53" s="63"/>
      <c r="JQQ53" s="63"/>
      <c r="JQR53" s="63"/>
      <c r="JQS53" s="63"/>
      <c r="JQT53" s="63"/>
      <c r="JQU53" s="63"/>
      <c r="JQV53" s="63"/>
      <c r="JQW53" s="63"/>
      <c r="JQX53" s="63"/>
      <c r="JQY53" s="63"/>
      <c r="JQZ53" s="63"/>
      <c r="JRA53" s="63"/>
      <c r="JRB53" s="63"/>
      <c r="JRC53" s="63"/>
      <c r="JRD53" s="63"/>
      <c r="JRE53" s="63"/>
      <c r="JRF53" s="63"/>
      <c r="JRG53" s="63"/>
      <c r="JRH53" s="63"/>
      <c r="JRI53" s="63"/>
      <c r="JRJ53" s="63"/>
      <c r="JRK53" s="63"/>
      <c r="JRL53" s="63"/>
      <c r="JRM53" s="63"/>
      <c r="JRN53" s="63"/>
      <c r="JRO53" s="63"/>
      <c r="JRP53" s="63"/>
      <c r="JRQ53" s="63"/>
      <c r="JRR53" s="63"/>
      <c r="JRS53" s="63"/>
      <c r="JRT53" s="63"/>
      <c r="JRU53" s="63"/>
      <c r="JRV53" s="63"/>
      <c r="JRW53" s="63"/>
      <c r="JRX53" s="63"/>
      <c r="JRY53" s="63"/>
      <c r="JRZ53" s="63"/>
      <c r="JSA53" s="63"/>
      <c r="JSB53" s="63"/>
      <c r="JSC53" s="63"/>
      <c r="JSD53" s="63"/>
      <c r="JSE53" s="63"/>
      <c r="JSF53" s="63"/>
      <c r="JSG53" s="63"/>
      <c r="JSH53" s="63"/>
      <c r="JSI53" s="63"/>
      <c r="JSJ53" s="63"/>
      <c r="JSK53" s="63"/>
      <c r="JSL53" s="63"/>
      <c r="JSM53" s="63"/>
      <c r="JSN53" s="63"/>
      <c r="JSO53" s="63"/>
      <c r="JSP53" s="63"/>
      <c r="JSQ53" s="63"/>
      <c r="JSR53" s="63"/>
      <c r="JSS53" s="63"/>
      <c r="JST53" s="63"/>
      <c r="JSU53" s="63"/>
      <c r="JSV53" s="63"/>
      <c r="JSW53" s="63"/>
      <c r="JSX53" s="63"/>
      <c r="JSY53" s="63"/>
      <c r="JSZ53" s="63"/>
      <c r="JTA53" s="63"/>
      <c r="JTB53" s="63"/>
      <c r="JTC53" s="63"/>
      <c r="JTD53" s="63"/>
      <c r="JTE53" s="63"/>
      <c r="JTF53" s="63"/>
      <c r="JTG53" s="63"/>
      <c r="JTH53" s="63"/>
      <c r="JTI53" s="63"/>
      <c r="JTJ53" s="63"/>
      <c r="JTK53" s="63"/>
      <c r="JTL53" s="63"/>
      <c r="JTM53" s="63"/>
      <c r="JTN53" s="63"/>
      <c r="JTO53" s="63"/>
      <c r="JTP53" s="63"/>
      <c r="JTQ53" s="63"/>
      <c r="JTR53" s="63"/>
      <c r="JTS53" s="63"/>
      <c r="JTT53" s="63"/>
      <c r="JTU53" s="63"/>
      <c r="JTV53" s="63"/>
      <c r="JTW53" s="63"/>
      <c r="JTX53" s="63"/>
      <c r="JTY53" s="63"/>
      <c r="JTZ53" s="63"/>
      <c r="JUA53" s="63"/>
      <c r="JUB53" s="63"/>
      <c r="JUC53" s="63"/>
      <c r="JUD53" s="63"/>
      <c r="JUE53" s="63"/>
      <c r="JUF53" s="63"/>
      <c r="JUG53" s="63"/>
      <c r="JUH53" s="63"/>
      <c r="JUI53" s="63"/>
      <c r="JUJ53" s="63"/>
      <c r="JUK53" s="63"/>
      <c r="JUL53" s="63"/>
      <c r="JUM53" s="63"/>
      <c r="JUN53" s="63"/>
      <c r="JUO53" s="63"/>
      <c r="JUP53" s="63"/>
      <c r="JUQ53" s="63"/>
      <c r="JUR53" s="63"/>
      <c r="JUS53" s="63"/>
      <c r="JUT53" s="63"/>
      <c r="JUU53" s="63"/>
      <c r="JUV53" s="63"/>
      <c r="JUW53" s="63"/>
      <c r="JUX53" s="63"/>
      <c r="JUY53" s="63"/>
      <c r="JUZ53" s="63"/>
      <c r="JVA53" s="63"/>
      <c r="JVB53" s="63"/>
      <c r="JVC53" s="63"/>
      <c r="JVD53" s="63"/>
      <c r="JVE53" s="63"/>
      <c r="JVF53" s="63"/>
      <c r="JVG53" s="63"/>
      <c r="JVH53" s="63"/>
      <c r="JVI53" s="63"/>
      <c r="JVJ53" s="63"/>
      <c r="JVK53" s="63"/>
      <c r="JVL53" s="63"/>
      <c r="JVM53" s="63"/>
      <c r="JVN53" s="63"/>
      <c r="JVO53" s="63"/>
      <c r="JVP53" s="63"/>
      <c r="JVQ53" s="63"/>
      <c r="JVR53" s="63"/>
      <c r="JVS53" s="63"/>
      <c r="JVT53" s="63"/>
      <c r="JVU53" s="63"/>
      <c r="JVV53" s="63"/>
      <c r="JVW53" s="63"/>
      <c r="JVX53" s="63"/>
      <c r="JVY53" s="63"/>
      <c r="JVZ53" s="63"/>
      <c r="JWA53" s="63"/>
      <c r="JWB53" s="63"/>
      <c r="JWC53" s="63"/>
      <c r="JWD53" s="63"/>
      <c r="JWE53" s="63"/>
      <c r="JWF53" s="63"/>
      <c r="JWG53" s="63"/>
      <c r="JWH53" s="63"/>
      <c r="JWI53" s="63"/>
      <c r="JWJ53" s="63"/>
      <c r="JWK53" s="63"/>
      <c r="JWL53" s="63"/>
      <c r="JWM53" s="63"/>
      <c r="JWN53" s="63"/>
      <c r="JWO53" s="63"/>
      <c r="JWP53" s="63"/>
      <c r="JWQ53" s="63"/>
      <c r="JWR53" s="63"/>
      <c r="JWS53" s="63"/>
      <c r="JWT53" s="63"/>
      <c r="JWU53" s="63"/>
      <c r="JWV53" s="63"/>
      <c r="JWW53" s="63"/>
      <c r="JWX53" s="63"/>
      <c r="JWY53" s="63"/>
      <c r="JWZ53" s="63"/>
      <c r="JXA53" s="63"/>
      <c r="JXB53" s="63"/>
      <c r="JXC53" s="63"/>
      <c r="JXD53" s="63"/>
      <c r="JXE53" s="63"/>
      <c r="JXF53" s="63"/>
      <c r="JXG53" s="63"/>
      <c r="JXH53" s="63"/>
      <c r="JXI53" s="63"/>
      <c r="JXJ53" s="63"/>
      <c r="JXK53" s="63"/>
      <c r="JXL53" s="63"/>
      <c r="JXM53" s="63"/>
      <c r="JXN53" s="63"/>
      <c r="JXO53" s="63"/>
      <c r="JXP53" s="63"/>
      <c r="JXQ53" s="63"/>
      <c r="JXR53" s="63"/>
      <c r="JXS53" s="63"/>
      <c r="JXT53" s="63"/>
      <c r="JXU53" s="63"/>
      <c r="JXV53" s="63"/>
      <c r="JXW53" s="63"/>
      <c r="JXX53" s="63"/>
      <c r="JXY53" s="63"/>
      <c r="JXZ53" s="63"/>
      <c r="JYA53" s="63"/>
      <c r="JYB53" s="63"/>
      <c r="JYC53" s="63"/>
      <c r="JYD53" s="63"/>
      <c r="JYE53" s="63"/>
      <c r="JYF53" s="63"/>
      <c r="JYG53" s="63"/>
      <c r="JYH53" s="63"/>
      <c r="JYI53" s="63"/>
      <c r="JYJ53" s="63"/>
      <c r="JYK53" s="63"/>
      <c r="JYL53" s="63"/>
      <c r="JYM53" s="63"/>
      <c r="JYN53" s="63"/>
      <c r="JYO53" s="63"/>
      <c r="JYP53" s="63"/>
      <c r="JYQ53" s="63"/>
      <c r="JYR53" s="63"/>
      <c r="JYS53" s="63"/>
      <c r="JYT53" s="63"/>
      <c r="JYU53" s="63"/>
      <c r="JYV53" s="63"/>
      <c r="JYW53" s="63"/>
      <c r="JYX53" s="63"/>
      <c r="JYY53" s="63"/>
      <c r="JYZ53" s="63"/>
      <c r="JZA53" s="63"/>
      <c r="JZB53" s="63"/>
      <c r="JZC53" s="63"/>
      <c r="JZD53" s="63"/>
      <c r="JZE53" s="63"/>
      <c r="JZF53" s="63"/>
      <c r="JZG53" s="63"/>
      <c r="JZH53" s="63"/>
      <c r="JZI53" s="63"/>
      <c r="JZJ53" s="63"/>
      <c r="JZK53" s="63"/>
      <c r="JZL53" s="63"/>
      <c r="JZM53" s="63"/>
      <c r="JZN53" s="63"/>
      <c r="JZO53" s="63"/>
      <c r="JZP53" s="63"/>
      <c r="JZQ53" s="63"/>
      <c r="JZR53" s="63"/>
      <c r="JZS53" s="63"/>
      <c r="JZT53" s="63"/>
      <c r="JZU53" s="63"/>
      <c r="JZV53" s="63"/>
      <c r="JZW53" s="63"/>
      <c r="JZX53" s="63"/>
      <c r="JZY53" s="63"/>
      <c r="JZZ53" s="63"/>
      <c r="KAA53" s="63"/>
      <c r="KAB53" s="63"/>
      <c r="KAC53" s="63"/>
      <c r="KAD53" s="63"/>
      <c r="KAE53" s="63"/>
      <c r="KAF53" s="63"/>
      <c r="KAG53" s="63"/>
      <c r="KAH53" s="63"/>
      <c r="KAI53" s="63"/>
      <c r="KAJ53" s="63"/>
      <c r="KAK53" s="63"/>
      <c r="KAL53" s="63"/>
      <c r="KAM53" s="63"/>
      <c r="KAN53" s="63"/>
      <c r="KAO53" s="63"/>
      <c r="KAP53" s="63"/>
      <c r="KAQ53" s="63"/>
      <c r="KAR53" s="63"/>
      <c r="KAS53" s="63"/>
      <c r="KAT53" s="63"/>
      <c r="KAU53" s="63"/>
      <c r="KAV53" s="63"/>
      <c r="KAW53" s="63"/>
      <c r="KAX53" s="63"/>
      <c r="KAY53" s="63"/>
      <c r="KAZ53" s="63"/>
      <c r="KBA53" s="63"/>
      <c r="KBB53" s="63"/>
      <c r="KBC53" s="63"/>
      <c r="KBD53" s="63"/>
      <c r="KBE53" s="63"/>
      <c r="KBF53" s="63"/>
      <c r="KBG53" s="63"/>
      <c r="KBH53" s="63"/>
      <c r="KBI53" s="63"/>
      <c r="KBJ53" s="63"/>
      <c r="KBK53" s="63"/>
      <c r="KBL53" s="63"/>
      <c r="KBM53" s="63"/>
      <c r="KBN53" s="63"/>
      <c r="KBO53" s="63"/>
      <c r="KBP53" s="63"/>
      <c r="KBQ53" s="63"/>
      <c r="KBR53" s="63"/>
      <c r="KBS53" s="63"/>
      <c r="KBT53" s="63"/>
      <c r="KBU53" s="63"/>
      <c r="KBV53" s="63"/>
      <c r="KBW53" s="63"/>
      <c r="KBX53" s="63"/>
      <c r="KBY53" s="63"/>
      <c r="KBZ53" s="63"/>
      <c r="KCA53" s="63"/>
      <c r="KCB53" s="63"/>
      <c r="KCC53" s="63"/>
      <c r="KCD53" s="63"/>
      <c r="KCE53" s="63"/>
      <c r="KCF53" s="63"/>
      <c r="KCG53" s="63"/>
      <c r="KCH53" s="63"/>
      <c r="KCI53" s="63"/>
      <c r="KCJ53" s="63"/>
      <c r="KCK53" s="63"/>
      <c r="KCL53" s="63"/>
      <c r="KCM53" s="63"/>
      <c r="KCN53" s="63"/>
      <c r="KCO53" s="63"/>
      <c r="KCP53" s="63"/>
      <c r="KCQ53" s="63"/>
      <c r="KCR53" s="63"/>
      <c r="KCS53" s="63"/>
      <c r="KCT53" s="63"/>
      <c r="KCU53" s="63"/>
      <c r="KCV53" s="63"/>
      <c r="KCW53" s="63"/>
      <c r="KCX53" s="63"/>
      <c r="KCY53" s="63"/>
      <c r="KCZ53" s="63"/>
      <c r="KDA53" s="63"/>
      <c r="KDB53" s="63"/>
      <c r="KDC53" s="63"/>
      <c r="KDD53" s="63"/>
      <c r="KDE53" s="63"/>
      <c r="KDF53" s="63"/>
      <c r="KDG53" s="63"/>
      <c r="KDH53" s="63"/>
      <c r="KDI53" s="63"/>
      <c r="KDJ53" s="63"/>
      <c r="KDK53" s="63"/>
      <c r="KDL53" s="63"/>
      <c r="KDM53" s="63"/>
      <c r="KDN53" s="63"/>
      <c r="KDO53" s="63"/>
      <c r="KDP53" s="63"/>
      <c r="KDQ53" s="63"/>
      <c r="KDR53" s="63"/>
      <c r="KDS53" s="63"/>
      <c r="KDT53" s="63"/>
      <c r="KDU53" s="63"/>
      <c r="KDV53" s="63"/>
      <c r="KDW53" s="63"/>
      <c r="KDX53" s="63"/>
      <c r="KDY53" s="63"/>
      <c r="KDZ53" s="63"/>
      <c r="KEA53" s="63"/>
      <c r="KEB53" s="63"/>
      <c r="KEC53" s="63"/>
      <c r="KED53" s="63"/>
      <c r="KEE53" s="63"/>
      <c r="KEF53" s="63"/>
      <c r="KEG53" s="63"/>
      <c r="KEH53" s="63"/>
      <c r="KEI53" s="63"/>
      <c r="KEJ53" s="63"/>
      <c r="KEK53" s="63"/>
      <c r="KEL53" s="63"/>
      <c r="KEM53" s="63"/>
      <c r="KEN53" s="63"/>
      <c r="KEO53" s="63"/>
      <c r="KEP53" s="63"/>
      <c r="KEQ53" s="63"/>
      <c r="KER53" s="63"/>
      <c r="KES53" s="63"/>
      <c r="KET53" s="63"/>
      <c r="KEU53" s="63"/>
      <c r="KEV53" s="63"/>
      <c r="KEW53" s="63"/>
      <c r="KEX53" s="63"/>
      <c r="KEY53" s="63"/>
      <c r="KEZ53" s="63"/>
      <c r="KFA53" s="63"/>
      <c r="KFB53" s="63"/>
      <c r="KFC53" s="63"/>
      <c r="KFD53" s="63"/>
      <c r="KFE53" s="63"/>
      <c r="KFF53" s="63"/>
      <c r="KFG53" s="63"/>
      <c r="KFH53" s="63"/>
      <c r="KFI53" s="63"/>
      <c r="KFJ53" s="63"/>
      <c r="KFK53" s="63"/>
      <c r="KFL53" s="63"/>
      <c r="KFM53" s="63"/>
      <c r="KFN53" s="63"/>
      <c r="KFO53" s="63"/>
      <c r="KFP53" s="63"/>
      <c r="KFQ53" s="63"/>
      <c r="KFR53" s="63"/>
      <c r="KFS53" s="63"/>
      <c r="KFT53" s="63"/>
      <c r="KFU53" s="63"/>
      <c r="KFV53" s="63"/>
      <c r="KFW53" s="63"/>
      <c r="KFX53" s="63"/>
      <c r="KFY53" s="63"/>
      <c r="KFZ53" s="63"/>
      <c r="KGA53" s="63"/>
      <c r="KGB53" s="63"/>
      <c r="KGC53" s="63"/>
      <c r="KGD53" s="63"/>
      <c r="KGE53" s="63"/>
      <c r="KGF53" s="63"/>
      <c r="KGG53" s="63"/>
      <c r="KGH53" s="63"/>
      <c r="KGI53" s="63"/>
      <c r="KGJ53" s="63"/>
      <c r="KGK53" s="63"/>
      <c r="KGL53" s="63"/>
      <c r="KGM53" s="63"/>
      <c r="KGN53" s="63"/>
      <c r="KGO53" s="63"/>
      <c r="KGP53" s="63"/>
      <c r="KGQ53" s="63"/>
      <c r="KGR53" s="63"/>
      <c r="KGS53" s="63"/>
      <c r="KGT53" s="63"/>
      <c r="KGU53" s="63"/>
      <c r="KGV53" s="63"/>
      <c r="KGW53" s="63"/>
      <c r="KGX53" s="63"/>
      <c r="KGY53" s="63"/>
      <c r="KGZ53" s="63"/>
      <c r="KHA53" s="63"/>
      <c r="KHB53" s="63"/>
      <c r="KHC53" s="63"/>
      <c r="KHD53" s="63"/>
      <c r="KHE53" s="63"/>
      <c r="KHF53" s="63"/>
      <c r="KHG53" s="63"/>
      <c r="KHH53" s="63"/>
      <c r="KHI53" s="63"/>
      <c r="KHJ53" s="63"/>
      <c r="KHK53" s="63"/>
      <c r="KHL53" s="63"/>
      <c r="KHM53" s="63"/>
      <c r="KHN53" s="63"/>
      <c r="KHO53" s="63"/>
      <c r="KHP53" s="63"/>
      <c r="KHQ53" s="63"/>
      <c r="KHR53" s="63"/>
      <c r="KHS53" s="63"/>
      <c r="KHT53" s="63"/>
      <c r="KHU53" s="63"/>
      <c r="KHV53" s="63"/>
      <c r="KHW53" s="63"/>
      <c r="KHX53" s="63"/>
      <c r="KHY53" s="63"/>
      <c r="KHZ53" s="63"/>
      <c r="KIA53" s="63"/>
      <c r="KIB53" s="63"/>
      <c r="KIC53" s="63"/>
      <c r="KID53" s="63"/>
      <c r="KIE53" s="63"/>
      <c r="KIF53" s="63"/>
      <c r="KIG53" s="63"/>
      <c r="KIH53" s="63"/>
      <c r="KII53" s="63"/>
      <c r="KIJ53" s="63"/>
      <c r="KIK53" s="63"/>
      <c r="KIL53" s="63"/>
      <c r="KIM53" s="63"/>
      <c r="KIN53" s="63"/>
      <c r="KIO53" s="63"/>
      <c r="KIP53" s="63"/>
      <c r="KIQ53" s="63"/>
      <c r="KIR53" s="63"/>
      <c r="KIS53" s="63"/>
      <c r="KIT53" s="63"/>
      <c r="KIU53" s="63"/>
      <c r="KIV53" s="63"/>
      <c r="KIW53" s="63"/>
      <c r="KIX53" s="63"/>
      <c r="KIY53" s="63"/>
      <c r="KIZ53" s="63"/>
      <c r="KJA53" s="63"/>
      <c r="KJB53" s="63"/>
      <c r="KJC53" s="63"/>
      <c r="KJD53" s="63"/>
      <c r="KJE53" s="63"/>
      <c r="KJF53" s="63"/>
      <c r="KJG53" s="63"/>
      <c r="KJH53" s="63"/>
      <c r="KJI53" s="63"/>
      <c r="KJJ53" s="63"/>
      <c r="KJK53" s="63"/>
      <c r="KJL53" s="63"/>
      <c r="KJM53" s="63"/>
      <c r="KJN53" s="63"/>
      <c r="KJO53" s="63"/>
      <c r="KJP53" s="63"/>
      <c r="KJQ53" s="63"/>
      <c r="KJR53" s="63"/>
      <c r="KJS53" s="63"/>
      <c r="KJT53" s="63"/>
      <c r="KJU53" s="63"/>
      <c r="KJV53" s="63"/>
      <c r="KJW53" s="63"/>
      <c r="KJX53" s="63"/>
      <c r="KJY53" s="63"/>
      <c r="KJZ53" s="63"/>
      <c r="KKA53" s="63"/>
      <c r="KKB53" s="63"/>
      <c r="KKC53" s="63"/>
      <c r="KKD53" s="63"/>
      <c r="KKE53" s="63"/>
      <c r="KKF53" s="63"/>
      <c r="KKG53" s="63"/>
      <c r="KKH53" s="63"/>
      <c r="KKI53" s="63"/>
      <c r="KKJ53" s="63"/>
      <c r="KKK53" s="63"/>
      <c r="KKL53" s="63"/>
      <c r="KKM53" s="63"/>
      <c r="KKN53" s="63"/>
      <c r="KKO53" s="63"/>
      <c r="KKP53" s="63"/>
      <c r="KKQ53" s="63"/>
      <c r="KKR53" s="63"/>
      <c r="KKS53" s="63"/>
      <c r="KKT53" s="63"/>
      <c r="KKU53" s="63"/>
      <c r="KKV53" s="63"/>
      <c r="KKW53" s="63"/>
      <c r="KKX53" s="63"/>
      <c r="KKY53" s="63"/>
      <c r="KKZ53" s="63"/>
      <c r="KLA53" s="63"/>
      <c r="KLB53" s="63"/>
      <c r="KLC53" s="63"/>
      <c r="KLD53" s="63"/>
      <c r="KLE53" s="63"/>
      <c r="KLF53" s="63"/>
      <c r="KLG53" s="63"/>
      <c r="KLH53" s="63"/>
      <c r="KLI53" s="63"/>
      <c r="KLJ53" s="63"/>
      <c r="KLK53" s="63"/>
      <c r="KLL53" s="63"/>
      <c r="KLM53" s="63"/>
      <c r="KLN53" s="63"/>
      <c r="KLO53" s="63"/>
      <c r="KLP53" s="63"/>
      <c r="KLQ53" s="63"/>
      <c r="KLR53" s="63"/>
      <c r="KLS53" s="63"/>
      <c r="KLT53" s="63"/>
      <c r="KLU53" s="63"/>
      <c r="KLV53" s="63"/>
      <c r="KLW53" s="63"/>
      <c r="KLX53" s="63"/>
      <c r="KLY53" s="63"/>
      <c r="KLZ53" s="63"/>
      <c r="KMA53" s="63"/>
      <c r="KMB53" s="63"/>
      <c r="KMC53" s="63"/>
      <c r="KMD53" s="63"/>
      <c r="KME53" s="63"/>
      <c r="KMF53" s="63"/>
      <c r="KMG53" s="63"/>
      <c r="KMH53" s="63"/>
      <c r="KMI53" s="63"/>
      <c r="KMJ53" s="63"/>
      <c r="KMK53" s="63"/>
      <c r="KML53" s="63"/>
      <c r="KMM53" s="63"/>
      <c r="KMN53" s="63"/>
      <c r="KMO53" s="63"/>
      <c r="KMP53" s="63"/>
      <c r="KMQ53" s="63"/>
      <c r="KMR53" s="63"/>
      <c r="KMS53" s="63"/>
      <c r="KMT53" s="63"/>
      <c r="KMU53" s="63"/>
      <c r="KMV53" s="63"/>
      <c r="KMW53" s="63"/>
      <c r="KMX53" s="63"/>
      <c r="KMY53" s="63"/>
      <c r="KMZ53" s="63"/>
      <c r="KNA53" s="63"/>
      <c r="KNB53" s="63"/>
      <c r="KNC53" s="63"/>
      <c r="KND53" s="63"/>
      <c r="KNE53" s="63"/>
      <c r="KNF53" s="63"/>
      <c r="KNG53" s="63"/>
      <c r="KNH53" s="63"/>
      <c r="KNI53" s="63"/>
      <c r="KNJ53" s="63"/>
      <c r="KNK53" s="63"/>
      <c r="KNL53" s="63"/>
      <c r="KNM53" s="63"/>
      <c r="KNN53" s="63"/>
      <c r="KNO53" s="63"/>
      <c r="KNP53" s="63"/>
      <c r="KNQ53" s="63"/>
      <c r="KNR53" s="63"/>
      <c r="KNS53" s="63"/>
      <c r="KNT53" s="63"/>
      <c r="KNU53" s="63"/>
      <c r="KNV53" s="63"/>
      <c r="KNW53" s="63"/>
      <c r="KNX53" s="63"/>
      <c r="KNY53" s="63"/>
      <c r="KNZ53" s="63"/>
      <c r="KOA53" s="63"/>
      <c r="KOB53" s="63"/>
      <c r="KOC53" s="63"/>
      <c r="KOD53" s="63"/>
      <c r="KOE53" s="63"/>
      <c r="KOF53" s="63"/>
      <c r="KOG53" s="63"/>
      <c r="KOH53" s="63"/>
      <c r="KOI53" s="63"/>
      <c r="KOJ53" s="63"/>
      <c r="KOK53" s="63"/>
      <c r="KOL53" s="63"/>
      <c r="KOM53" s="63"/>
      <c r="KON53" s="63"/>
      <c r="KOO53" s="63"/>
      <c r="KOP53" s="63"/>
      <c r="KOQ53" s="63"/>
      <c r="KOR53" s="63"/>
      <c r="KOS53" s="63"/>
      <c r="KOT53" s="63"/>
      <c r="KOU53" s="63"/>
      <c r="KOV53" s="63"/>
      <c r="KOW53" s="63"/>
      <c r="KOX53" s="63"/>
      <c r="KOY53" s="63"/>
      <c r="KOZ53" s="63"/>
      <c r="KPA53" s="63"/>
      <c r="KPB53" s="63"/>
      <c r="KPC53" s="63"/>
      <c r="KPD53" s="63"/>
      <c r="KPE53" s="63"/>
      <c r="KPF53" s="63"/>
      <c r="KPG53" s="63"/>
      <c r="KPH53" s="63"/>
      <c r="KPI53" s="63"/>
      <c r="KPJ53" s="63"/>
      <c r="KPK53" s="63"/>
      <c r="KPL53" s="63"/>
      <c r="KPM53" s="63"/>
      <c r="KPN53" s="63"/>
      <c r="KPO53" s="63"/>
      <c r="KPP53" s="63"/>
      <c r="KPQ53" s="63"/>
      <c r="KPR53" s="63"/>
      <c r="KPS53" s="63"/>
      <c r="KPT53" s="63"/>
      <c r="KPU53" s="63"/>
      <c r="KPV53" s="63"/>
      <c r="KPW53" s="63"/>
      <c r="KPX53" s="63"/>
      <c r="KPY53" s="63"/>
      <c r="KPZ53" s="63"/>
      <c r="KQA53" s="63"/>
      <c r="KQB53" s="63"/>
      <c r="KQC53" s="63"/>
      <c r="KQD53" s="63"/>
      <c r="KQE53" s="63"/>
      <c r="KQF53" s="63"/>
      <c r="KQG53" s="63"/>
      <c r="KQH53" s="63"/>
      <c r="KQI53" s="63"/>
      <c r="KQJ53" s="63"/>
      <c r="KQK53" s="63"/>
      <c r="KQL53" s="63"/>
      <c r="KQM53" s="63"/>
      <c r="KQN53" s="63"/>
      <c r="KQO53" s="63"/>
      <c r="KQP53" s="63"/>
      <c r="KQQ53" s="63"/>
      <c r="KQR53" s="63"/>
      <c r="KQS53" s="63"/>
      <c r="KQT53" s="63"/>
      <c r="KQU53" s="63"/>
      <c r="KQV53" s="63"/>
      <c r="KQW53" s="63"/>
      <c r="KQX53" s="63"/>
      <c r="KQY53" s="63"/>
      <c r="KQZ53" s="63"/>
      <c r="KRA53" s="63"/>
      <c r="KRB53" s="63"/>
      <c r="KRC53" s="63"/>
      <c r="KRD53" s="63"/>
      <c r="KRE53" s="63"/>
      <c r="KRF53" s="63"/>
      <c r="KRG53" s="63"/>
      <c r="KRH53" s="63"/>
      <c r="KRI53" s="63"/>
      <c r="KRJ53" s="63"/>
      <c r="KRK53" s="63"/>
      <c r="KRL53" s="63"/>
      <c r="KRM53" s="63"/>
      <c r="KRN53" s="63"/>
      <c r="KRO53" s="63"/>
      <c r="KRP53" s="63"/>
      <c r="KRQ53" s="63"/>
      <c r="KRR53" s="63"/>
      <c r="KRS53" s="63"/>
      <c r="KRT53" s="63"/>
      <c r="KRU53" s="63"/>
      <c r="KRV53" s="63"/>
      <c r="KRW53" s="63"/>
      <c r="KRX53" s="63"/>
      <c r="KRY53" s="63"/>
      <c r="KRZ53" s="63"/>
      <c r="KSA53" s="63"/>
      <c r="KSB53" s="63"/>
      <c r="KSC53" s="63"/>
      <c r="KSD53" s="63"/>
      <c r="KSE53" s="63"/>
      <c r="KSF53" s="63"/>
      <c r="KSG53" s="63"/>
      <c r="KSH53" s="63"/>
      <c r="KSI53" s="63"/>
      <c r="KSJ53" s="63"/>
      <c r="KSK53" s="63"/>
      <c r="KSL53" s="63"/>
      <c r="KSM53" s="63"/>
      <c r="KSN53" s="63"/>
      <c r="KSO53" s="63"/>
      <c r="KSP53" s="63"/>
      <c r="KSQ53" s="63"/>
      <c r="KSR53" s="63"/>
      <c r="KSS53" s="63"/>
      <c r="KST53" s="63"/>
      <c r="KSU53" s="63"/>
      <c r="KSV53" s="63"/>
      <c r="KSW53" s="63"/>
      <c r="KSX53" s="63"/>
      <c r="KSY53" s="63"/>
      <c r="KSZ53" s="63"/>
      <c r="KTA53" s="63"/>
      <c r="KTB53" s="63"/>
      <c r="KTC53" s="63"/>
      <c r="KTD53" s="63"/>
      <c r="KTE53" s="63"/>
      <c r="KTF53" s="63"/>
      <c r="KTG53" s="63"/>
      <c r="KTH53" s="63"/>
      <c r="KTI53" s="63"/>
      <c r="KTJ53" s="63"/>
      <c r="KTK53" s="63"/>
      <c r="KTL53" s="63"/>
      <c r="KTM53" s="63"/>
      <c r="KTN53" s="63"/>
      <c r="KTO53" s="63"/>
      <c r="KTP53" s="63"/>
      <c r="KTQ53" s="63"/>
      <c r="KTR53" s="63"/>
      <c r="KTS53" s="63"/>
      <c r="KTT53" s="63"/>
      <c r="KTU53" s="63"/>
      <c r="KTV53" s="63"/>
      <c r="KTW53" s="63"/>
      <c r="KTX53" s="63"/>
      <c r="KTY53" s="63"/>
      <c r="KTZ53" s="63"/>
      <c r="KUA53" s="63"/>
      <c r="KUB53" s="63"/>
      <c r="KUC53" s="63"/>
      <c r="KUD53" s="63"/>
      <c r="KUE53" s="63"/>
      <c r="KUF53" s="63"/>
      <c r="KUG53" s="63"/>
      <c r="KUH53" s="63"/>
      <c r="KUI53" s="63"/>
      <c r="KUJ53" s="63"/>
      <c r="KUK53" s="63"/>
      <c r="KUL53" s="63"/>
      <c r="KUM53" s="63"/>
      <c r="KUN53" s="63"/>
      <c r="KUO53" s="63"/>
      <c r="KUP53" s="63"/>
      <c r="KUQ53" s="63"/>
      <c r="KUR53" s="63"/>
      <c r="KUS53" s="63"/>
      <c r="KUT53" s="63"/>
      <c r="KUU53" s="63"/>
      <c r="KUV53" s="63"/>
      <c r="KUW53" s="63"/>
      <c r="KUX53" s="63"/>
      <c r="KUY53" s="63"/>
      <c r="KUZ53" s="63"/>
      <c r="KVA53" s="63"/>
      <c r="KVB53" s="63"/>
      <c r="KVC53" s="63"/>
      <c r="KVD53" s="63"/>
      <c r="KVE53" s="63"/>
      <c r="KVF53" s="63"/>
      <c r="KVG53" s="63"/>
      <c r="KVH53" s="63"/>
      <c r="KVI53" s="63"/>
      <c r="KVJ53" s="63"/>
      <c r="KVK53" s="63"/>
      <c r="KVL53" s="63"/>
      <c r="KVM53" s="63"/>
      <c r="KVN53" s="63"/>
      <c r="KVO53" s="63"/>
      <c r="KVP53" s="63"/>
      <c r="KVQ53" s="63"/>
      <c r="KVR53" s="63"/>
      <c r="KVS53" s="63"/>
      <c r="KVT53" s="63"/>
      <c r="KVU53" s="63"/>
      <c r="KVV53" s="63"/>
      <c r="KVW53" s="63"/>
      <c r="KVX53" s="63"/>
      <c r="KVY53" s="63"/>
      <c r="KVZ53" s="63"/>
      <c r="KWA53" s="63"/>
      <c r="KWB53" s="63"/>
      <c r="KWC53" s="63"/>
      <c r="KWD53" s="63"/>
      <c r="KWE53" s="63"/>
      <c r="KWF53" s="63"/>
      <c r="KWG53" s="63"/>
      <c r="KWH53" s="63"/>
      <c r="KWI53" s="63"/>
      <c r="KWJ53" s="63"/>
      <c r="KWK53" s="63"/>
      <c r="KWL53" s="63"/>
      <c r="KWM53" s="63"/>
      <c r="KWN53" s="63"/>
      <c r="KWO53" s="63"/>
      <c r="KWP53" s="63"/>
      <c r="KWQ53" s="63"/>
      <c r="KWR53" s="63"/>
      <c r="KWS53" s="63"/>
      <c r="KWT53" s="63"/>
      <c r="KWU53" s="63"/>
      <c r="KWV53" s="63"/>
      <c r="KWW53" s="63"/>
      <c r="KWX53" s="63"/>
      <c r="KWY53" s="63"/>
      <c r="KWZ53" s="63"/>
      <c r="KXA53" s="63"/>
      <c r="KXB53" s="63"/>
      <c r="KXC53" s="63"/>
      <c r="KXD53" s="63"/>
      <c r="KXE53" s="63"/>
      <c r="KXF53" s="63"/>
      <c r="KXG53" s="63"/>
      <c r="KXH53" s="63"/>
      <c r="KXI53" s="63"/>
      <c r="KXJ53" s="63"/>
      <c r="KXK53" s="63"/>
      <c r="KXL53" s="63"/>
      <c r="KXM53" s="63"/>
      <c r="KXN53" s="63"/>
      <c r="KXO53" s="63"/>
      <c r="KXP53" s="63"/>
      <c r="KXQ53" s="63"/>
      <c r="KXR53" s="63"/>
      <c r="KXS53" s="63"/>
      <c r="KXT53" s="63"/>
      <c r="KXU53" s="63"/>
      <c r="KXV53" s="63"/>
      <c r="KXW53" s="63"/>
      <c r="KXX53" s="63"/>
      <c r="KXY53" s="63"/>
      <c r="KXZ53" s="63"/>
      <c r="KYA53" s="63"/>
      <c r="KYB53" s="63"/>
      <c r="KYC53" s="63"/>
      <c r="KYD53" s="63"/>
      <c r="KYE53" s="63"/>
      <c r="KYF53" s="63"/>
      <c r="KYG53" s="63"/>
      <c r="KYH53" s="63"/>
      <c r="KYI53" s="63"/>
      <c r="KYJ53" s="63"/>
      <c r="KYK53" s="63"/>
      <c r="KYL53" s="63"/>
      <c r="KYM53" s="63"/>
      <c r="KYN53" s="63"/>
      <c r="KYO53" s="63"/>
      <c r="KYP53" s="63"/>
      <c r="KYQ53" s="63"/>
      <c r="KYR53" s="63"/>
      <c r="KYS53" s="63"/>
      <c r="KYT53" s="63"/>
      <c r="KYU53" s="63"/>
      <c r="KYV53" s="63"/>
      <c r="KYW53" s="63"/>
      <c r="KYX53" s="63"/>
      <c r="KYY53" s="63"/>
      <c r="KYZ53" s="63"/>
      <c r="KZA53" s="63"/>
      <c r="KZB53" s="63"/>
      <c r="KZC53" s="63"/>
      <c r="KZD53" s="63"/>
      <c r="KZE53" s="63"/>
      <c r="KZF53" s="63"/>
      <c r="KZG53" s="63"/>
      <c r="KZH53" s="63"/>
      <c r="KZI53" s="63"/>
      <c r="KZJ53" s="63"/>
      <c r="KZK53" s="63"/>
      <c r="KZL53" s="63"/>
      <c r="KZM53" s="63"/>
      <c r="KZN53" s="63"/>
      <c r="KZO53" s="63"/>
      <c r="KZP53" s="63"/>
      <c r="KZQ53" s="63"/>
      <c r="KZR53" s="63"/>
      <c r="KZS53" s="63"/>
      <c r="KZT53" s="63"/>
      <c r="KZU53" s="63"/>
      <c r="KZV53" s="63"/>
      <c r="KZW53" s="63"/>
      <c r="KZX53" s="63"/>
      <c r="KZY53" s="63"/>
      <c r="KZZ53" s="63"/>
      <c r="LAA53" s="63"/>
      <c r="LAB53" s="63"/>
      <c r="LAC53" s="63"/>
      <c r="LAD53" s="63"/>
      <c r="LAE53" s="63"/>
      <c r="LAF53" s="63"/>
      <c r="LAG53" s="63"/>
      <c r="LAH53" s="63"/>
      <c r="LAI53" s="63"/>
      <c r="LAJ53" s="63"/>
      <c r="LAK53" s="63"/>
      <c r="LAL53" s="63"/>
      <c r="LAM53" s="63"/>
      <c r="LAN53" s="63"/>
      <c r="LAO53" s="63"/>
      <c r="LAP53" s="63"/>
      <c r="LAQ53" s="63"/>
      <c r="LAR53" s="63"/>
      <c r="LAS53" s="63"/>
      <c r="LAT53" s="63"/>
      <c r="LAU53" s="63"/>
      <c r="LAV53" s="63"/>
      <c r="LAW53" s="63"/>
      <c r="LAX53" s="63"/>
      <c r="LAY53" s="63"/>
      <c r="LAZ53" s="63"/>
      <c r="LBA53" s="63"/>
      <c r="LBB53" s="63"/>
      <c r="LBC53" s="63"/>
      <c r="LBD53" s="63"/>
      <c r="LBE53" s="63"/>
      <c r="LBF53" s="63"/>
      <c r="LBG53" s="63"/>
      <c r="LBH53" s="63"/>
      <c r="LBI53" s="63"/>
      <c r="LBJ53" s="63"/>
      <c r="LBK53" s="63"/>
      <c r="LBL53" s="63"/>
      <c r="LBM53" s="63"/>
      <c r="LBN53" s="63"/>
      <c r="LBO53" s="63"/>
      <c r="LBP53" s="63"/>
      <c r="LBQ53" s="63"/>
      <c r="LBR53" s="63"/>
      <c r="LBS53" s="63"/>
      <c r="LBT53" s="63"/>
      <c r="LBU53" s="63"/>
      <c r="LBV53" s="63"/>
      <c r="LBW53" s="63"/>
      <c r="LBX53" s="63"/>
      <c r="LBY53" s="63"/>
      <c r="LBZ53" s="63"/>
      <c r="LCA53" s="63"/>
      <c r="LCB53" s="63"/>
      <c r="LCC53" s="63"/>
      <c r="LCD53" s="63"/>
      <c r="LCE53" s="63"/>
      <c r="LCF53" s="63"/>
      <c r="LCG53" s="63"/>
      <c r="LCH53" s="63"/>
      <c r="LCI53" s="63"/>
      <c r="LCJ53" s="63"/>
      <c r="LCK53" s="63"/>
      <c r="LCL53" s="63"/>
      <c r="LCM53" s="63"/>
      <c r="LCN53" s="63"/>
      <c r="LCO53" s="63"/>
      <c r="LCP53" s="63"/>
      <c r="LCQ53" s="63"/>
      <c r="LCR53" s="63"/>
      <c r="LCS53" s="63"/>
      <c r="LCT53" s="63"/>
      <c r="LCU53" s="63"/>
      <c r="LCV53" s="63"/>
      <c r="LCW53" s="63"/>
      <c r="LCX53" s="63"/>
      <c r="LCY53" s="63"/>
      <c r="LCZ53" s="63"/>
      <c r="LDA53" s="63"/>
      <c r="LDB53" s="63"/>
      <c r="LDC53" s="63"/>
      <c r="LDD53" s="63"/>
      <c r="LDE53" s="63"/>
      <c r="LDF53" s="63"/>
      <c r="LDG53" s="63"/>
      <c r="LDH53" s="63"/>
      <c r="LDI53" s="63"/>
      <c r="LDJ53" s="63"/>
      <c r="LDK53" s="63"/>
      <c r="LDL53" s="63"/>
      <c r="LDM53" s="63"/>
      <c r="LDN53" s="63"/>
      <c r="LDO53" s="63"/>
      <c r="LDP53" s="63"/>
      <c r="LDQ53" s="63"/>
      <c r="LDR53" s="63"/>
      <c r="LDS53" s="63"/>
      <c r="LDT53" s="63"/>
      <c r="LDU53" s="63"/>
      <c r="LDV53" s="63"/>
      <c r="LDW53" s="63"/>
      <c r="LDX53" s="63"/>
      <c r="LDY53" s="63"/>
      <c r="LDZ53" s="63"/>
      <c r="LEA53" s="63"/>
      <c r="LEB53" s="63"/>
      <c r="LEC53" s="63"/>
      <c r="LED53" s="63"/>
      <c r="LEE53" s="63"/>
      <c r="LEF53" s="63"/>
      <c r="LEG53" s="63"/>
      <c r="LEH53" s="63"/>
      <c r="LEI53" s="63"/>
      <c r="LEJ53" s="63"/>
      <c r="LEK53" s="63"/>
      <c r="LEL53" s="63"/>
      <c r="LEM53" s="63"/>
      <c r="LEN53" s="63"/>
      <c r="LEO53" s="63"/>
      <c r="LEP53" s="63"/>
      <c r="LEQ53" s="63"/>
      <c r="LER53" s="63"/>
      <c r="LES53" s="63"/>
      <c r="LET53" s="63"/>
      <c r="LEU53" s="63"/>
      <c r="LEV53" s="63"/>
      <c r="LEW53" s="63"/>
      <c r="LEX53" s="63"/>
      <c r="LEY53" s="63"/>
      <c r="LEZ53" s="63"/>
      <c r="LFA53" s="63"/>
      <c r="LFB53" s="63"/>
      <c r="LFC53" s="63"/>
      <c r="LFD53" s="63"/>
      <c r="LFE53" s="63"/>
      <c r="LFF53" s="63"/>
      <c r="LFG53" s="63"/>
      <c r="LFH53" s="63"/>
      <c r="LFI53" s="63"/>
      <c r="LFJ53" s="63"/>
      <c r="LFK53" s="63"/>
      <c r="LFL53" s="63"/>
      <c r="LFM53" s="63"/>
      <c r="LFN53" s="63"/>
      <c r="LFO53" s="63"/>
      <c r="LFP53" s="63"/>
      <c r="LFQ53" s="63"/>
      <c r="LFR53" s="63"/>
      <c r="LFS53" s="63"/>
      <c r="LFT53" s="63"/>
      <c r="LFU53" s="63"/>
      <c r="LFV53" s="63"/>
      <c r="LFW53" s="63"/>
      <c r="LFX53" s="63"/>
      <c r="LFY53" s="63"/>
      <c r="LFZ53" s="63"/>
      <c r="LGA53" s="63"/>
      <c r="LGB53" s="63"/>
      <c r="LGC53" s="63"/>
      <c r="LGD53" s="63"/>
      <c r="LGE53" s="63"/>
      <c r="LGF53" s="63"/>
      <c r="LGG53" s="63"/>
      <c r="LGH53" s="63"/>
      <c r="LGI53" s="63"/>
      <c r="LGJ53" s="63"/>
      <c r="LGK53" s="63"/>
      <c r="LGL53" s="63"/>
      <c r="LGM53" s="63"/>
      <c r="LGN53" s="63"/>
      <c r="LGO53" s="63"/>
      <c r="LGP53" s="63"/>
      <c r="LGQ53" s="63"/>
      <c r="LGR53" s="63"/>
      <c r="LGS53" s="63"/>
      <c r="LGT53" s="63"/>
      <c r="LGU53" s="63"/>
      <c r="LGV53" s="63"/>
      <c r="LGW53" s="63"/>
      <c r="LGX53" s="63"/>
      <c r="LGY53" s="63"/>
      <c r="LGZ53" s="63"/>
      <c r="LHA53" s="63"/>
      <c r="LHB53" s="63"/>
      <c r="LHC53" s="63"/>
      <c r="LHD53" s="63"/>
      <c r="LHE53" s="63"/>
      <c r="LHF53" s="63"/>
      <c r="LHG53" s="63"/>
      <c r="LHH53" s="63"/>
      <c r="LHI53" s="63"/>
      <c r="LHJ53" s="63"/>
      <c r="LHK53" s="63"/>
      <c r="LHL53" s="63"/>
      <c r="LHM53" s="63"/>
      <c r="LHN53" s="63"/>
      <c r="LHO53" s="63"/>
      <c r="LHP53" s="63"/>
      <c r="LHQ53" s="63"/>
      <c r="LHR53" s="63"/>
      <c r="LHS53" s="63"/>
      <c r="LHT53" s="63"/>
      <c r="LHU53" s="63"/>
      <c r="LHV53" s="63"/>
      <c r="LHW53" s="63"/>
      <c r="LHX53" s="63"/>
      <c r="LHY53" s="63"/>
      <c r="LHZ53" s="63"/>
      <c r="LIA53" s="63"/>
      <c r="LIB53" s="63"/>
      <c r="LIC53" s="63"/>
      <c r="LID53" s="63"/>
      <c r="LIE53" s="63"/>
      <c r="LIF53" s="63"/>
      <c r="LIG53" s="63"/>
      <c r="LIH53" s="63"/>
      <c r="LII53" s="63"/>
      <c r="LIJ53" s="63"/>
      <c r="LIK53" s="63"/>
      <c r="LIL53" s="63"/>
      <c r="LIM53" s="63"/>
      <c r="LIN53" s="63"/>
      <c r="LIO53" s="63"/>
      <c r="LIP53" s="63"/>
      <c r="LIQ53" s="63"/>
      <c r="LIR53" s="63"/>
      <c r="LIS53" s="63"/>
      <c r="LIT53" s="63"/>
      <c r="LIU53" s="63"/>
      <c r="LIV53" s="63"/>
      <c r="LIW53" s="63"/>
      <c r="LIX53" s="63"/>
      <c r="LIY53" s="63"/>
      <c r="LIZ53" s="63"/>
      <c r="LJA53" s="63"/>
      <c r="LJB53" s="63"/>
      <c r="LJC53" s="63"/>
      <c r="LJD53" s="63"/>
      <c r="LJE53" s="63"/>
      <c r="LJF53" s="63"/>
      <c r="LJG53" s="63"/>
      <c r="LJH53" s="63"/>
      <c r="LJI53" s="63"/>
      <c r="LJJ53" s="63"/>
      <c r="LJK53" s="63"/>
      <c r="LJL53" s="63"/>
      <c r="LJM53" s="63"/>
      <c r="LJN53" s="63"/>
      <c r="LJO53" s="63"/>
      <c r="LJP53" s="63"/>
      <c r="LJQ53" s="63"/>
      <c r="LJR53" s="63"/>
      <c r="LJS53" s="63"/>
      <c r="LJT53" s="63"/>
      <c r="LJU53" s="63"/>
      <c r="LJV53" s="63"/>
      <c r="LJW53" s="63"/>
      <c r="LJX53" s="63"/>
      <c r="LJY53" s="63"/>
      <c r="LJZ53" s="63"/>
      <c r="LKA53" s="63"/>
      <c r="LKB53" s="63"/>
      <c r="LKC53" s="63"/>
      <c r="LKD53" s="63"/>
      <c r="LKE53" s="63"/>
      <c r="LKF53" s="63"/>
      <c r="LKG53" s="63"/>
      <c r="LKH53" s="63"/>
      <c r="LKI53" s="63"/>
      <c r="LKJ53" s="63"/>
      <c r="LKK53" s="63"/>
      <c r="LKL53" s="63"/>
      <c r="LKM53" s="63"/>
      <c r="LKN53" s="63"/>
      <c r="LKO53" s="63"/>
      <c r="LKP53" s="63"/>
      <c r="LKQ53" s="63"/>
      <c r="LKR53" s="63"/>
      <c r="LKS53" s="63"/>
      <c r="LKT53" s="63"/>
      <c r="LKU53" s="63"/>
      <c r="LKV53" s="63"/>
      <c r="LKW53" s="63"/>
      <c r="LKX53" s="63"/>
      <c r="LKY53" s="63"/>
      <c r="LKZ53" s="63"/>
      <c r="LLA53" s="63"/>
      <c r="LLB53" s="63"/>
      <c r="LLC53" s="63"/>
      <c r="LLD53" s="63"/>
      <c r="LLE53" s="63"/>
      <c r="LLF53" s="63"/>
      <c r="LLG53" s="63"/>
      <c r="LLH53" s="63"/>
      <c r="LLI53" s="63"/>
      <c r="LLJ53" s="63"/>
      <c r="LLK53" s="63"/>
      <c r="LLL53" s="63"/>
      <c r="LLM53" s="63"/>
      <c r="LLN53" s="63"/>
      <c r="LLO53" s="63"/>
      <c r="LLP53" s="63"/>
      <c r="LLQ53" s="63"/>
      <c r="LLR53" s="63"/>
      <c r="LLS53" s="63"/>
      <c r="LLT53" s="63"/>
      <c r="LLU53" s="63"/>
      <c r="LLV53" s="63"/>
      <c r="LLW53" s="63"/>
      <c r="LLX53" s="63"/>
      <c r="LLY53" s="63"/>
      <c r="LLZ53" s="63"/>
      <c r="LMA53" s="63"/>
      <c r="LMB53" s="63"/>
      <c r="LMC53" s="63"/>
      <c r="LMD53" s="63"/>
      <c r="LME53" s="63"/>
      <c r="LMF53" s="63"/>
      <c r="LMG53" s="63"/>
      <c r="LMH53" s="63"/>
      <c r="LMI53" s="63"/>
      <c r="LMJ53" s="63"/>
      <c r="LMK53" s="63"/>
      <c r="LML53" s="63"/>
      <c r="LMM53" s="63"/>
      <c r="LMN53" s="63"/>
      <c r="LMO53" s="63"/>
      <c r="LMP53" s="63"/>
      <c r="LMQ53" s="63"/>
      <c r="LMR53" s="63"/>
      <c r="LMS53" s="63"/>
      <c r="LMT53" s="63"/>
      <c r="LMU53" s="63"/>
      <c r="LMV53" s="63"/>
      <c r="LMW53" s="63"/>
      <c r="LMX53" s="63"/>
      <c r="LMY53" s="63"/>
      <c r="LMZ53" s="63"/>
      <c r="LNA53" s="63"/>
      <c r="LNB53" s="63"/>
      <c r="LNC53" s="63"/>
      <c r="LND53" s="63"/>
      <c r="LNE53" s="63"/>
      <c r="LNF53" s="63"/>
      <c r="LNG53" s="63"/>
      <c r="LNH53" s="63"/>
      <c r="LNI53" s="63"/>
      <c r="LNJ53" s="63"/>
      <c r="LNK53" s="63"/>
      <c r="LNL53" s="63"/>
      <c r="LNM53" s="63"/>
      <c r="LNN53" s="63"/>
      <c r="LNO53" s="63"/>
      <c r="LNP53" s="63"/>
      <c r="LNQ53" s="63"/>
      <c r="LNR53" s="63"/>
      <c r="LNS53" s="63"/>
      <c r="LNT53" s="63"/>
      <c r="LNU53" s="63"/>
      <c r="LNV53" s="63"/>
      <c r="LNW53" s="63"/>
      <c r="LNX53" s="63"/>
      <c r="LNY53" s="63"/>
      <c r="LNZ53" s="63"/>
      <c r="LOA53" s="63"/>
      <c r="LOB53" s="63"/>
      <c r="LOC53" s="63"/>
      <c r="LOD53" s="63"/>
      <c r="LOE53" s="63"/>
      <c r="LOF53" s="63"/>
      <c r="LOG53" s="63"/>
      <c r="LOH53" s="63"/>
      <c r="LOI53" s="63"/>
      <c r="LOJ53" s="63"/>
      <c r="LOK53" s="63"/>
      <c r="LOL53" s="63"/>
      <c r="LOM53" s="63"/>
      <c r="LON53" s="63"/>
      <c r="LOO53" s="63"/>
      <c r="LOP53" s="63"/>
      <c r="LOQ53" s="63"/>
      <c r="LOR53" s="63"/>
      <c r="LOS53" s="63"/>
      <c r="LOT53" s="63"/>
      <c r="LOU53" s="63"/>
      <c r="LOV53" s="63"/>
      <c r="LOW53" s="63"/>
      <c r="LOX53" s="63"/>
      <c r="LOY53" s="63"/>
      <c r="LOZ53" s="63"/>
      <c r="LPA53" s="63"/>
      <c r="LPB53" s="63"/>
      <c r="LPC53" s="63"/>
      <c r="LPD53" s="63"/>
      <c r="LPE53" s="63"/>
      <c r="LPF53" s="63"/>
      <c r="LPG53" s="63"/>
      <c r="LPH53" s="63"/>
      <c r="LPI53" s="63"/>
      <c r="LPJ53" s="63"/>
      <c r="LPK53" s="63"/>
      <c r="LPL53" s="63"/>
      <c r="LPM53" s="63"/>
      <c r="LPN53" s="63"/>
      <c r="LPO53" s="63"/>
      <c r="LPP53" s="63"/>
      <c r="LPQ53" s="63"/>
      <c r="LPR53" s="63"/>
      <c r="LPS53" s="63"/>
      <c r="LPT53" s="63"/>
      <c r="LPU53" s="63"/>
      <c r="LPV53" s="63"/>
      <c r="LPW53" s="63"/>
      <c r="LPX53" s="63"/>
      <c r="LPY53" s="63"/>
      <c r="LPZ53" s="63"/>
      <c r="LQA53" s="63"/>
      <c r="LQB53" s="63"/>
      <c r="LQC53" s="63"/>
      <c r="LQD53" s="63"/>
      <c r="LQE53" s="63"/>
      <c r="LQF53" s="63"/>
      <c r="LQG53" s="63"/>
      <c r="LQH53" s="63"/>
      <c r="LQI53" s="63"/>
      <c r="LQJ53" s="63"/>
      <c r="LQK53" s="63"/>
      <c r="LQL53" s="63"/>
      <c r="LQM53" s="63"/>
      <c r="LQN53" s="63"/>
      <c r="LQO53" s="63"/>
      <c r="LQP53" s="63"/>
      <c r="LQQ53" s="63"/>
      <c r="LQR53" s="63"/>
      <c r="LQS53" s="63"/>
      <c r="LQT53" s="63"/>
      <c r="LQU53" s="63"/>
      <c r="LQV53" s="63"/>
      <c r="LQW53" s="63"/>
      <c r="LQX53" s="63"/>
      <c r="LQY53" s="63"/>
      <c r="LQZ53" s="63"/>
      <c r="LRA53" s="63"/>
      <c r="LRB53" s="63"/>
      <c r="LRC53" s="63"/>
      <c r="LRD53" s="63"/>
      <c r="LRE53" s="63"/>
      <c r="LRF53" s="63"/>
      <c r="LRG53" s="63"/>
      <c r="LRH53" s="63"/>
      <c r="LRI53" s="63"/>
      <c r="LRJ53" s="63"/>
      <c r="LRK53" s="63"/>
      <c r="LRL53" s="63"/>
      <c r="LRM53" s="63"/>
      <c r="LRN53" s="63"/>
      <c r="LRO53" s="63"/>
      <c r="LRP53" s="63"/>
      <c r="LRQ53" s="63"/>
      <c r="LRR53" s="63"/>
      <c r="LRS53" s="63"/>
      <c r="LRT53" s="63"/>
      <c r="LRU53" s="63"/>
      <c r="LRV53" s="63"/>
      <c r="LRW53" s="63"/>
      <c r="LRX53" s="63"/>
      <c r="LRY53" s="63"/>
      <c r="LRZ53" s="63"/>
      <c r="LSA53" s="63"/>
      <c r="LSB53" s="63"/>
      <c r="LSC53" s="63"/>
      <c r="LSD53" s="63"/>
      <c r="LSE53" s="63"/>
      <c r="LSF53" s="63"/>
      <c r="LSG53" s="63"/>
      <c r="LSH53" s="63"/>
      <c r="LSI53" s="63"/>
      <c r="LSJ53" s="63"/>
      <c r="LSK53" s="63"/>
      <c r="LSL53" s="63"/>
      <c r="LSM53" s="63"/>
      <c r="LSN53" s="63"/>
      <c r="LSO53" s="63"/>
      <c r="LSP53" s="63"/>
      <c r="LSQ53" s="63"/>
      <c r="LSR53" s="63"/>
      <c r="LSS53" s="63"/>
      <c r="LST53" s="63"/>
      <c r="LSU53" s="63"/>
      <c r="LSV53" s="63"/>
      <c r="LSW53" s="63"/>
      <c r="LSX53" s="63"/>
      <c r="LSY53" s="63"/>
      <c r="LSZ53" s="63"/>
      <c r="LTA53" s="63"/>
      <c r="LTB53" s="63"/>
      <c r="LTC53" s="63"/>
      <c r="LTD53" s="63"/>
      <c r="LTE53" s="63"/>
      <c r="LTF53" s="63"/>
      <c r="LTG53" s="63"/>
      <c r="LTH53" s="63"/>
      <c r="LTI53" s="63"/>
      <c r="LTJ53" s="63"/>
      <c r="LTK53" s="63"/>
      <c r="LTL53" s="63"/>
      <c r="LTM53" s="63"/>
      <c r="LTN53" s="63"/>
      <c r="LTO53" s="63"/>
      <c r="LTP53" s="63"/>
      <c r="LTQ53" s="63"/>
      <c r="LTR53" s="63"/>
      <c r="LTS53" s="63"/>
      <c r="LTT53" s="63"/>
      <c r="LTU53" s="63"/>
      <c r="LTV53" s="63"/>
      <c r="LTW53" s="63"/>
      <c r="LTX53" s="63"/>
      <c r="LTY53" s="63"/>
      <c r="LTZ53" s="63"/>
      <c r="LUA53" s="63"/>
      <c r="LUB53" s="63"/>
      <c r="LUC53" s="63"/>
      <c r="LUD53" s="63"/>
      <c r="LUE53" s="63"/>
      <c r="LUF53" s="63"/>
      <c r="LUG53" s="63"/>
      <c r="LUH53" s="63"/>
      <c r="LUI53" s="63"/>
      <c r="LUJ53" s="63"/>
      <c r="LUK53" s="63"/>
      <c r="LUL53" s="63"/>
      <c r="LUM53" s="63"/>
      <c r="LUN53" s="63"/>
      <c r="LUO53" s="63"/>
      <c r="LUP53" s="63"/>
      <c r="LUQ53" s="63"/>
      <c r="LUR53" s="63"/>
      <c r="LUS53" s="63"/>
      <c r="LUT53" s="63"/>
      <c r="LUU53" s="63"/>
      <c r="LUV53" s="63"/>
      <c r="LUW53" s="63"/>
      <c r="LUX53" s="63"/>
      <c r="LUY53" s="63"/>
      <c r="LUZ53" s="63"/>
      <c r="LVA53" s="63"/>
      <c r="LVB53" s="63"/>
      <c r="LVC53" s="63"/>
      <c r="LVD53" s="63"/>
      <c r="LVE53" s="63"/>
      <c r="LVF53" s="63"/>
      <c r="LVG53" s="63"/>
      <c r="LVH53" s="63"/>
      <c r="LVI53" s="63"/>
      <c r="LVJ53" s="63"/>
      <c r="LVK53" s="63"/>
      <c r="LVL53" s="63"/>
      <c r="LVM53" s="63"/>
      <c r="LVN53" s="63"/>
      <c r="LVO53" s="63"/>
      <c r="LVP53" s="63"/>
      <c r="LVQ53" s="63"/>
      <c r="LVR53" s="63"/>
      <c r="LVS53" s="63"/>
      <c r="LVT53" s="63"/>
      <c r="LVU53" s="63"/>
      <c r="LVV53" s="63"/>
      <c r="LVW53" s="63"/>
      <c r="LVX53" s="63"/>
      <c r="LVY53" s="63"/>
      <c r="LVZ53" s="63"/>
      <c r="LWA53" s="63"/>
      <c r="LWB53" s="63"/>
      <c r="LWC53" s="63"/>
      <c r="LWD53" s="63"/>
      <c r="LWE53" s="63"/>
      <c r="LWF53" s="63"/>
      <c r="LWG53" s="63"/>
      <c r="LWH53" s="63"/>
      <c r="LWI53" s="63"/>
      <c r="LWJ53" s="63"/>
      <c r="LWK53" s="63"/>
      <c r="LWL53" s="63"/>
      <c r="LWM53" s="63"/>
      <c r="LWN53" s="63"/>
      <c r="LWO53" s="63"/>
      <c r="LWP53" s="63"/>
      <c r="LWQ53" s="63"/>
      <c r="LWR53" s="63"/>
      <c r="LWS53" s="63"/>
      <c r="LWT53" s="63"/>
      <c r="LWU53" s="63"/>
      <c r="LWV53" s="63"/>
      <c r="LWW53" s="63"/>
      <c r="LWX53" s="63"/>
      <c r="LWY53" s="63"/>
      <c r="LWZ53" s="63"/>
      <c r="LXA53" s="63"/>
      <c r="LXB53" s="63"/>
      <c r="LXC53" s="63"/>
      <c r="LXD53" s="63"/>
      <c r="LXE53" s="63"/>
      <c r="LXF53" s="63"/>
      <c r="LXG53" s="63"/>
      <c r="LXH53" s="63"/>
      <c r="LXI53" s="63"/>
      <c r="LXJ53" s="63"/>
      <c r="LXK53" s="63"/>
      <c r="LXL53" s="63"/>
      <c r="LXM53" s="63"/>
      <c r="LXN53" s="63"/>
      <c r="LXO53" s="63"/>
      <c r="LXP53" s="63"/>
      <c r="LXQ53" s="63"/>
      <c r="LXR53" s="63"/>
      <c r="LXS53" s="63"/>
      <c r="LXT53" s="63"/>
      <c r="LXU53" s="63"/>
      <c r="LXV53" s="63"/>
      <c r="LXW53" s="63"/>
      <c r="LXX53" s="63"/>
      <c r="LXY53" s="63"/>
      <c r="LXZ53" s="63"/>
      <c r="LYA53" s="63"/>
      <c r="LYB53" s="63"/>
      <c r="LYC53" s="63"/>
      <c r="LYD53" s="63"/>
      <c r="LYE53" s="63"/>
      <c r="LYF53" s="63"/>
      <c r="LYG53" s="63"/>
      <c r="LYH53" s="63"/>
      <c r="LYI53" s="63"/>
      <c r="LYJ53" s="63"/>
      <c r="LYK53" s="63"/>
      <c r="LYL53" s="63"/>
      <c r="LYM53" s="63"/>
      <c r="LYN53" s="63"/>
      <c r="LYO53" s="63"/>
      <c r="LYP53" s="63"/>
      <c r="LYQ53" s="63"/>
      <c r="LYR53" s="63"/>
      <c r="LYS53" s="63"/>
      <c r="LYT53" s="63"/>
      <c r="LYU53" s="63"/>
      <c r="LYV53" s="63"/>
      <c r="LYW53" s="63"/>
      <c r="LYX53" s="63"/>
      <c r="LYY53" s="63"/>
      <c r="LYZ53" s="63"/>
      <c r="LZA53" s="63"/>
      <c r="LZB53" s="63"/>
      <c r="LZC53" s="63"/>
      <c r="LZD53" s="63"/>
      <c r="LZE53" s="63"/>
      <c r="LZF53" s="63"/>
      <c r="LZG53" s="63"/>
      <c r="LZH53" s="63"/>
      <c r="LZI53" s="63"/>
      <c r="LZJ53" s="63"/>
      <c r="LZK53" s="63"/>
      <c r="LZL53" s="63"/>
      <c r="LZM53" s="63"/>
      <c r="LZN53" s="63"/>
      <c r="LZO53" s="63"/>
      <c r="LZP53" s="63"/>
      <c r="LZQ53" s="63"/>
      <c r="LZR53" s="63"/>
      <c r="LZS53" s="63"/>
      <c r="LZT53" s="63"/>
      <c r="LZU53" s="63"/>
      <c r="LZV53" s="63"/>
      <c r="LZW53" s="63"/>
      <c r="LZX53" s="63"/>
      <c r="LZY53" s="63"/>
      <c r="LZZ53" s="63"/>
      <c r="MAA53" s="63"/>
      <c r="MAB53" s="63"/>
      <c r="MAC53" s="63"/>
      <c r="MAD53" s="63"/>
      <c r="MAE53" s="63"/>
      <c r="MAF53" s="63"/>
      <c r="MAG53" s="63"/>
      <c r="MAH53" s="63"/>
      <c r="MAI53" s="63"/>
      <c r="MAJ53" s="63"/>
      <c r="MAK53" s="63"/>
      <c r="MAL53" s="63"/>
      <c r="MAM53" s="63"/>
      <c r="MAN53" s="63"/>
      <c r="MAO53" s="63"/>
      <c r="MAP53" s="63"/>
      <c r="MAQ53" s="63"/>
      <c r="MAR53" s="63"/>
      <c r="MAS53" s="63"/>
      <c r="MAT53" s="63"/>
      <c r="MAU53" s="63"/>
      <c r="MAV53" s="63"/>
      <c r="MAW53" s="63"/>
      <c r="MAX53" s="63"/>
      <c r="MAY53" s="63"/>
      <c r="MAZ53" s="63"/>
      <c r="MBA53" s="63"/>
      <c r="MBB53" s="63"/>
      <c r="MBC53" s="63"/>
      <c r="MBD53" s="63"/>
      <c r="MBE53" s="63"/>
      <c r="MBF53" s="63"/>
      <c r="MBG53" s="63"/>
      <c r="MBH53" s="63"/>
      <c r="MBI53" s="63"/>
      <c r="MBJ53" s="63"/>
      <c r="MBK53" s="63"/>
      <c r="MBL53" s="63"/>
      <c r="MBM53" s="63"/>
      <c r="MBN53" s="63"/>
      <c r="MBO53" s="63"/>
      <c r="MBP53" s="63"/>
      <c r="MBQ53" s="63"/>
      <c r="MBR53" s="63"/>
      <c r="MBS53" s="63"/>
      <c r="MBT53" s="63"/>
      <c r="MBU53" s="63"/>
      <c r="MBV53" s="63"/>
      <c r="MBW53" s="63"/>
      <c r="MBX53" s="63"/>
      <c r="MBY53" s="63"/>
      <c r="MBZ53" s="63"/>
      <c r="MCA53" s="63"/>
      <c r="MCB53" s="63"/>
      <c r="MCC53" s="63"/>
      <c r="MCD53" s="63"/>
      <c r="MCE53" s="63"/>
      <c r="MCF53" s="63"/>
      <c r="MCG53" s="63"/>
      <c r="MCH53" s="63"/>
      <c r="MCI53" s="63"/>
      <c r="MCJ53" s="63"/>
      <c r="MCK53" s="63"/>
      <c r="MCL53" s="63"/>
      <c r="MCM53" s="63"/>
      <c r="MCN53" s="63"/>
      <c r="MCO53" s="63"/>
      <c r="MCP53" s="63"/>
      <c r="MCQ53" s="63"/>
      <c r="MCR53" s="63"/>
      <c r="MCS53" s="63"/>
      <c r="MCT53" s="63"/>
      <c r="MCU53" s="63"/>
      <c r="MCV53" s="63"/>
      <c r="MCW53" s="63"/>
      <c r="MCX53" s="63"/>
      <c r="MCY53" s="63"/>
      <c r="MCZ53" s="63"/>
      <c r="MDA53" s="63"/>
      <c r="MDB53" s="63"/>
      <c r="MDC53" s="63"/>
      <c r="MDD53" s="63"/>
      <c r="MDE53" s="63"/>
      <c r="MDF53" s="63"/>
      <c r="MDG53" s="63"/>
      <c r="MDH53" s="63"/>
      <c r="MDI53" s="63"/>
      <c r="MDJ53" s="63"/>
      <c r="MDK53" s="63"/>
      <c r="MDL53" s="63"/>
      <c r="MDM53" s="63"/>
      <c r="MDN53" s="63"/>
      <c r="MDO53" s="63"/>
      <c r="MDP53" s="63"/>
      <c r="MDQ53" s="63"/>
      <c r="MDR53" s="63"/>
      <c r="MDS53" s="63"/>
      <c r="MDT53" s="63"/>
      <c r="MDU53" s="63"/>
      <c r="MDV53" s="63"/>
      <c r="MDW53" s="63"/>
      <c r="MDX53" s="63"/>
      <c r="MDY53" s="63"/>
      <c r="MDZ53" s="63"/>
      <c r="MEA53" s="63"/>
      <c r="MEB53" s="63"/>
      <c r="MEC53" s="63"/>
      <c r="MED53" s="63"/>
      <c r="MEE53" s="63"/>
      <c r="MEF53" s="63"/>
      <c r="MEG53" s="63"/>
      <c r="MEH53" s="63"/>
      <c r="MEI53" s="63"/>
      <c r="MEJ53" s="63"/>
      <c r="MEK53" s="63"/>
      <c r="MEL53" s="63"/>
      <c r="MEM53" s="63"/>
      <c r="MEN53" s="63"/>
      <c r="MEO53" s="63"/>
      <c r="MEP53" s="63"/>
      <c r="MEQ53" s="63"/>
      <c r="MER53" s="63"/>
      <c r="MES53" s="63"/>
      <c r="MET53" s="63"/>
      <c r="MEU53" s="63"/>
      <c r="MEV53" s="63"/>
      <c r="MEW53" s="63"/>
      <c r="MEX53" s="63"/>
      <c r="MEY53" s="63"/>
      <c r="MEZ53" s="63"/>
      <c r="MFA53" s="63"/>
      <c r="MFB53" s="63"/>
      <c r="MFC53" s="63"/>
      <c r="MFD53" s="63"/>
      <c r="MFE53" s="63"/>
      <c r="MFF53" s="63"/>
      <c r="MFG53" s="63"/>
      <c r="MFH53" s="63"/>
      <c r="MFI53" s="63"/>
      <c r="MFJ53" s="63"/>
      <c r="MFK53" s="63"/>
      <c r="MFL53" s="63"/>
      <c r="MFM53" s="63"/>
      <c r="MFN53" s="63"/>
      <c r="MFO53" s="63"/>
      <c r="MFP53" s="63"/>
      <c r="MFQ53" s="63"/>
      <c r="MFR53" s="63"/>
      <c r="MFS53" s="63"/>
      <c r="MFT53" s="63"/>
      <c r="MFU53" s="63"/>
      <c r="MFV53" s="63"/>
      <c r="MFW53" s="63"/>
      <c r="MFX53" s="63"/>
      <c r="MFY53" s="63"/>
      <c r="MFZ53" s="63"/>
      <c r="MGA53" s="63"/>
      <c r="MGB53" s="63"/>
      <c r="MGC53" s="63"/>
      <c r="MGD53" s="63"/>
      <c r="MGE53" s="63"/>
      <c r="MGF53" s="63"/>
      <c r="MGG53" s="63"/>
      <c r="MGH53" s="63"/>
      <c r="MGI53" s="63"/>
      <c r="MGJ53" s="63"/>
      <c r="MGK53" s="63"/>
      <c r="MGL53" s="63"/>
      <c r="MGM53" s="63"/>
      <c r="MGN53" s="63"/>
      <c r="MGO53" s="63"/>
      <c r="MGP53" s="63"/>
      <c r="MGQ53" s="63"/>
      <c r="MGR53" s="63"/>
      <c r="MGS53" s="63"/>
      <c r="MGT53" s="63"/>
      <c r="MGU53" s="63"/>
      <c r="MGV53" s="63"/>
      <c r="MGW53" s="63"/>
      <c r="MGX53" s="63"/>
      <c r="MGY53" s="63"/>
      <c r="MGZ53" s="63"/>
      <c r="MHA53" s="63"/>
      <c r="MHB53" s="63"/>
      <c r="MHC53" s="63"/>
      <c r="MHD53" s="63"/>
      <c r="MHE53" s="63"/>
      <c r="MHF53" s="63"/>
      <c r="MHG53" s="63"/>
      <c r="MHH53" s="63"/>
      <c r="MHI53" s="63"/>
      <c r="MHJ53" s="63"/>
      <c r="MHK53" s="63"/>
      <c r="MHL53" s="63"/>
      <c r="MHM53" s="63"/>
      <c r="MHN53" s="63"/>
      <c r="MHO53" s="63"/>
      <c r="MHP53" s="63"/>
      <c r="MHQ53" s="63"/>
      <c r="MHR53" s="63"/>
      <c r="MHS53" s="63"/>
      <c r="MHT53" s="63"/>
      <c r="MHU53" s="63"/>
      <c r="MHV53" s="63"/>
      <c r="MHW53" s="63"/>
      <c r="MHX53" s="63"/>
      <c r="MHY53" s="63"/>
      <c r="MHZ53" s="63"/>
      <c r="MIA53" s="63"/>
      <c r="MIB53" s="63"/>
      <c r="MIC53" s="63"/>
      <c r="MID53" s="63"/>
      <c r="MIE53" s="63"/>
      <c r="MIF53" s="63"/>
      <c r="MIG53" s="63"/>
      <c r="MIH53" s="63"/>
      <c r="MII53" s="63"/>
      <c r="MIJ53" s="63"/>
      <c r="MIK53" s="63"/>
      <c r="MIL53" s="63"/>
      <c r="MIM53" s="63"/>
      <c r="MIN53" s="63"/>
      <c r="MIO53" s="63"/>
      <c r="MIP53" s="63"/>
      <c r="MIQ53" s="63"/>
      <c r="MIR53" s="63"/>
      <c r="MIS53" s="63"/>
      <c r="MIT53" s="63"/>
      <c r="MIU53" s="63"/>
      <c r="MIV53" s="63"/>
      <c r="MIW53" s="63"/>
      <c r="MIX53" s="63"/>
      <c r="MIY53" s="63"/>
      <c r="MIZ53" s="63"/>
      <c r="MJA53" s="63"/>
      <c r="MJB53" s="63"/>
      <c r="MJC53" s="63"/>
      <c r="MJD53" s="63"/>
      <c r="MJE53" s="63"/>
      <c r="MJF53" s="63"/>
      <c r="MJG53" s="63"/>
      <c r="MJH53" s="63"/>
      <c r="MJI53" s="63"/>
      <c r="MJJ53" s="63"/>
      <c r="MJK53" s="63"/>
      <c r="MJL53" s="63"/>
      <c r="MJM53" s="63"/>
      <c r="MJN53" s="63"/>
      <c r="MJO53" s="63"/>
      <c r="MJP53" s="63"/>
      <c r="MJQ53" s="63"/>
      <c r="MJR53" s="63"/>
      <c r="MJS53" s="63"/>
      <c r="MJT53" s="63"/>
      <c r="MJU53" s="63"/>
      <c r="MJV53" s="63"/>
      <c r="MJW53" s="63"/>
      <c r="MJX53" s="63"/>
      <c r="MJY53" s="63"/>
      <c r="MJZ53" s="63"/>
      <c r="MKA53" s="63"/>
      <c r="MKB53" s="63"/>
      <c r="MKC53" s="63"/>
      <c r="MKD53" s="63"/>
      <c r="MKE53" s="63"/>
      <c r="MKF53" s="63"/>
      <c r="MKG53" s="63"/>
      <c r="MKH53" s="63"/>
      <c r="MKI53" s="63"/>
      <c r="MKJ53" s="63"/>
      <c r="MKK53" s="63"/>
      <c r="MKL53" s="63"/>
      <c r="MKM53" s="63"/>
      <c r="MKN53" s="63"/>
      <c r="MKO53" s="63"/>
      <c r="MKP53" s="63"/>
      <c r="MKQ53" s="63"/>
      <c r="MKR53" s="63"/>
      <c r="MKS53" s="63"/>
      <c r="MKT53" s="63"/>
      <c r="MKU53" s="63"/>
      <c r="MKV53" s="63"/>
      <c r="MKW53" s="63"/>
      <c r="MKX53" s="63"/>
      <c r="MKY53" s="63"/>
      <c r="MKZ53" s="63"/>
      <c r="MLA53" s="63"/>
      <c r="MLB53" s="63"/>
      <c r="MLC53" s="63"/>
      <c r="MLD53" s="63"/>
      <c r="MLE53" s="63"/>
      <c r="MLF53" s="63"/>
      <c r="MLG53" s="63"/>
      <c r="MLH53" s="63"/>
      <c r="MLI53" s="63"/>
      <c r="MLJ53" s="63"/>
      <c r="MLK53" s="63"/>
      <c r="MLL53" s="63"/>
      <c r="MLM53" s="63"/>
      <c r="MLN53" s="63"/>
      <c r="MLO53" s="63"/>
      <c r="MLP53" s="63"/>
      <c r="MLQ53" s="63"/>
      <c r="MLR53" s="63"/>
      <c r="MLS53" s="63"/>
      <c r="MLT53" s="63"/>
      <c r="MLU53" s="63"/>
      <c r="MLV53" s="63"/>
      <c r="MLW53" s="63"/>
      <c r="MLX53" s="63"/>
      <c r="MLY53" s="63"/>
      <c r="MLZ53" s="63"/>
      <c r="MMA53" s="63"/>
      <c r="MMB53" s="63"/>
      <c r="MMC53" s="63"/>
      <c r="MMD53" s="63"/>
      <c r="MME53" s="63"/>
      <c r="MMF53" s="63"/>
      <c r="MMG53" s="63"/>
      <c r="MMH53" s="63"/>
      <c r="MMI53" s="63"/>
      <c r="MMJ53" s="63"/>
      <c r="MMK53" s="63"/>
      <c r="MML53" s="63"/>
      <c r="MMM53" s="63"/>
      <c r="MMN53" s="63"/>
      <c r="MMO53" s="63"/>
      <c r="MMP53" s="63"/>
      <c r="MMQ53" s="63"/>
      <c r="MMR53" s="63"/>
      <c r="MMS53" s="63"/>
      <c r="MMT53" s="63"/>
      <c r="MMU53" s="63"/>
      <c r="MMV53" s="63"/>
      <c r="MMW53" s="63"/>
      <c r="MMX53" s="63"/>
      <c r="MMY53" s="63"/>
      <c r="MMZ53" s="63"/>
      <c r="MNA53" s="63"/>
      <c r="MNB53" s="63"/>
      <c r="MNC53" s="63"/>
      <c r="MND53" s="63"/>
      <c r="MNE53" s="63"/>
      <c r="MNF53" s="63"/>
      <c r="MNG53" s="63"/>
      <c r="MNH53" s="63"/>
      <c r="MNI53" s="63"/>
      <c r="MNJ53" s="63"/>
      <c r="MNK53" s="63"/>
      <c r="MNL53" s="63"/>
      <c r="MNM53" s="63"/>
      <c r="MNN53" s="63"/>
      <c r="MNO53" s="63"/>
      <c r="MNP53" s="63"/>
      <c r="MNQ53" s="63"/>
      <c r="MNR53" s="63"/>
      <c r="MNS53" s="63"/>
      <c r="MNT53" s="63"/>
      <c r="MNU53" s="63"/>
      <c r="MNV53" s="63"/>
      <c r="MNW53" s="63"/>
      <c r="MNX53" s="63"/>
      <c r="MNY53" s="63"/>
      <c r="MNZ53" s="63"/>
      <c r="MOA53" s="63"/>
      <c r="MOB53" s="63"/>
      <c r="MOC53" s="63"/>
      <c r="MOD53" s="63"/>
      <c r="MOE53" s="63"/>
      <c r="MOF53" s="63"/>
      <c r="MOG53" s="63"/>
      <c r="MOH53" s="63"/>
      <c r="MOI53" s="63"/>
      <c r="MOJ53" s="63"/>
      <c r="MOK53" s="63"/>
      <c r="MOL53" s="63"/>
      <c r="MOM53" s="63"/>
      <c r="MON53" s="63"/>
      <c r="MOO53" s="63"/>
      <c r="MOP53" s="63"/>
      <c r="MOQ53" s="63"/>
      <c r="MOR53" s="63"/>
      <c r="MOS53" s="63"/>
      <c r="MOT53" s="63"/>
      <c r="MOU53" s="63"/>
      <c r="MOV53" s="63"/>
      <c r="MOW53" s="63"/>
      <c r="MOX53" s="63"/>
      <c r="MOY53" s="63"/>
      <c r="MOZ53" s="63"/>
      <c r="MPA53" s="63"/>
      <c r="MPB53" s="63"/>
      <c r="MPC53" s="63"/>
      <c r="MPD53" s="63"/>
      <c r="MPE53" s="63"/>
      <c r="MPF53" s="63"/>
      <c r="MPG53" s="63"/>
      <c r="MPH53" s="63"/>
      <c r="MPI53" s="63"/>
      <c r="MPJ53" s="63"/>
      <c r="MPK53" s="63"/>
      <c r="MPL53" s="63"/>
      <c r="MPM53" s="63"/>
      <c r="MPN53" s="63"/>
      <c r="MPO53" s="63"/>
      <c r="MPP53" s="63"/>
      <c r="MPQ53" s="63"/>
      <c r="MPR53" s="63"/>
      <c r="MPS53" s="63"/>
      <c r="MPT53" s="63"/>
      <c r="MPU53" s="63"/>
      <c r="MPV53" s="63"/>
      <c r="MPW53" s="63"/>
      <c r="MPX53" s="63"/>
      <c r="MPY53" s="63"/>
      <c r="MPZ53" s="63"/>
      <c r="MQA53" s="63"/>
      <c r="MQB53" s="63"/>
      <c r="MQC53" s="63"/>
      <c r="MQD53" s="63"/>
      <c r="MQE53" s="63"/>
      <c r="MQF53" s="63"/>
      <c r="MQG53" s="63"/>
      <c r="MQH53" s="63"/>
      <c r="MQI53" s="63"/>
      <c r="MQJ53" s="63"/>
      <c r="MQK53" s="63"/>
      <c r="MQL53" s="63"/>
      <c r="MQM53" s="63"/>
      <c r="MQN53" s="63"/>
      <c r="MQO53" s="63"/>
      <c r="MQP53" s="63"/>
      <c r="MQQ53" s="63"/>
      <c r="MQR53" s="63"/>
      <c r="MQS53" s="63"/>
      <c r="MQT53" s="63"/>
      <c r="MQU53" s="63"/>
      <c r="MQV53" s="63"/>
      <c r="MQW53" s="63"/>
      <c r="MQX53" s="63"/>
      <c r="MQY53" s="63"/>
      <c r="MQZ53" s="63"/>
      <c r="MRA53" s="63"/>
      <c r="MRB53" s="63"/>
      <c r="MRC53" s="63"/>
      <c r="MRD53" s="63"/>
      <c r="MRE53" s="63"/>
      <c r="MRF53" s="63"/>
      <c r="MRG53" s="63"/>
      <c r="MRH53" s="63"/>
      <c r="MRI53" s="63"/>
      <c r="MRJ53" s="63"/>
      <c r="MRK53" s="63"/>
      <c r="MRL53" s="63"/>
      <c r="MRM53" s="63"/>
      <c r="MRN53" s="63"/>
      <c r="MRO53" s="63"/>
      <c r="MRP53" s="63"/>
      <c r="MRQ53" s="63"/>
      <c r="MRR53" s="63"/>
      <c r="MRS53" s="63"/>
      <c r="MRT53" s="63"/>
      <c r="MRU53" s="63"/>
      <c r="MRV53" s="63"/>
      <c r="MRW53" s="63"/>
      <c r="MRX53" s="63"/>
      <c r="MRY53" s="63"/>
      <c r="MRZ53" s="63"/>
      <c r="MSA53" s="63"/>
      <c r="MSB53" s="63"/>
      <c r="MSC53" s="63"/>
      <c r="MSD53" s="63"/>
      <c r="MSE53" s="63"/>
      <c r="MSF53" s="63"/>
      <c r="MSG53" s="63"/>
      <c r="MSH53" s="63"/>
      <c r="MSI53" s="63"/>
      <c r="MSJ53" s="63"/>
      <c r="MSK53" s="63"/>
      <c r="MSL53" s="63"/>
      <c r="MSM53" s="63"/>
      <c r="MSN53" s="63"/>
      <c r="MSO53" s="63"/>
      <c r="MSP53" s="63"/>
      <c r="MSQ53" s="63"/>
      <c r="MSR53" s="63"/>
      <c r="MSS53" s="63"/>
      <c r="MST53" s="63"/>
      <c r="MSU53" s="63"/>
      <c r="MSV53" s="63"/>
      <c r="MSW53" s="63"/>
      <c r="MSX53" s="63"/>
      <c r="MSY53" s="63"/>
      <c r="MSZ53" s="63"/>
      <c r="MTA53" s="63"/>
      <c r="MTB53" s="63"/>
      <c r="MTC53" s="63"/>
      <c r="MTD53" s="63"/>
      <c r="MTE53" s="63"/>
      <c r="MTF53" s="63"/>
      <c r="MTG53" s="63"/>
      <c r="MTH53" s="63"/>
      <c r="MTI53" s="63"/>
      <c r="MTJ53" s="63"/>
      <c r="MTK53" s="63"/>
      <c r="MTL53" s="63"/>
      <c r="MTM53" s="63"/>
      <c r="MTN53" s="63"/>
      <c r="MTO53" s="63"/>
      <c r="MTP53" s="63"/>
      <c r="MTQ53" s="63"/>
      <c r="MTR53" s="63"/>
      <c r="MTS53" s="63"/>
      <c r="MTT53" s="63"/>
      <c r="MTU53" s="63"/>
      <c r="MTV53" s="63"/>
      <c r="MTW53" s="63"/>
      <c r="MTX53" s="63"/>
      <c r="MTY53" s="63"/>
      <c r="MTZ53" s="63"/>
      <c r="MUA53" s="63"/>
      <c r="MUB53" s="63"/>
      <c r="MUC53" s="63"/>
      <c r="MUD53" s="63"/>
      <c r="MUE53" s="63"/>
      <c r="MUF53" s="63"/>
      <c r="MUG53" s="63"/>
      <c r="MUH53" s="63"/>
      <c r="MUI53" s="63"/>
      <c r="MUJ53" s="63"/>
      <c r="MUK53" s="63"/>
      <c r="MUL53" s="63"/>
      <c r="MUM53" s="63"/>
      <c r="MUN53" s="63"/>
      <c r="MUO53" s="63"/>
      <c r="MUP53" s="63"/>
      <c r="MUQ53" s="63"/>
      <c r="MUR53" s="63"/>
      <c r="MUS53" s="63"/>
      <c r="MUT53" s="63"/>
      <c r="MUU53" s="63"/>
      <c r="MUV53" s="63"/>
      <c r="MUW53" s="63"/>
      <c r="MUX53" s="63"/>
      <c r="MUY53" s="63"/>
      <c r="MUZ53" s="63"/>
      <c r="MVA53" s="63"/>
      <c r="MVB53" s="63"/>
      <c r="MVC53" s="63"/>
      <c r="MVD53" s="63"/>
      <c r="MVE53" s="63"/>
      <c r="MVF53" s="63"/>
      <c r="MVG53" s="63"/>
      <c r="MVH53" s="63"/>
      <c r="MVI53" s="63"/>
      <c r="MVJ53" s="63"/>
      <c r="MVK53" s="63"/>
      <c r="MVL53" s="63"/>
      <c r="MVM53" s="63"/>
      <c r="MVN53" s="63"/>
      <c r="MVO53" s="63"/>
      <c r="MVP53" s="63"/>
      <c r="MVQ53" s="63"/>
      <c r="MVR53" s="63"/>
      <c r="MVS53" s="63"/>
      <c r="MVT53" s="63"/>
      <c r="MVU53" s="63"/>
      <c r="MVV53" s="63"/>
      <c r="MVW53" s="63"/>
      <c r="MVX53" s="63"/>
      <c r="MVY53" s="63"/>
      <c r="MVZ53" s="63"/>
      <c r="MWA53" s="63"/>
      <c r="MWB53" s="63"/>
      <c r="MWC53" s="63"/>
      <c r="MWD53" s="63"/>
      <c r="MWE53" s="63"/>
      <c r="MWF53" s="63"/>
      <c r="MWG53" s="63"/>
      <c r="MWH53" s="63"/>
      <c r="MWI53" s="63"/>
      <c r="MWJ53" s="63"/>
      <c r="MWK53" s="63"/>
      <c r="MWL53" s="63"/>
      <c r="MWM53" s="63"/>
      <c r="MWN53" s="63"/>
      <c r="MWO53" s="63"/>
      <c r="MWP53" s="63"/>
      <c r="MWQ53" s="63"/>
      <c r="MWR53" s="63"/>
      <c r="MWS53" s="63"/>
      <c r="MWT53" s="63"/>
      <c r="MWU53" s="63"/>
      <c r="MWV53" s="63"/>
      <c r="MWW53" s="63"/>
      <c r="MWX53" s="63"/>
      <c r="MWY53" s="63"/>
      <c r="MWZ53" s="63"/>
      <c r="MXA53" s="63"/>
      <c r="MXB53" s="63"/>
      <c r="MXC53" s="63"/>
      <c r="MXD53" s="63"/>
      <c r="MXE53" s="63"/>
      <c r="MXF53" s="63"/>
      <c r="MXG53" s="63"/>
      <c r="MXH53" s="63"/>
      <c r="MXI53" s="63"/>
      <c r="MXJ53" s="63"/>
      <c r="MXK53" s="63"/>
      <c r="MXL53" s="63"/>
      <c r="MXM53" s="63"/>
      <c r="MXN53" s="63"/>
      <c r="MXO53" s="63"/>
      <c r="MXP53" s="63"/>
      <c r="MXQ53" s="63"/>
      <c r="MXR53" s="63"/>
      <c r="MXS53" s="63"/>
      <c r="MXT53" s="63"/>
      <c r="MXU53" s="63"/>
      <c r="MXV53" s="63"/>
      <c r="MXW53" s="63"/>
      <c r="MXX53" s="63"/>
      <c r="MXY53" s="63"/>
      <c r="MXZ53" s="63"/>
      <c r="MYA53" s="63"/>
      <c r="MYB53" s="63"/>
      <c r="MYC53" s="63"/>
      <c r="MYD53" s="63"/>
      <c r="MYE53" s="63"/>
      <c r="MYF53" s="63"/>
      <c r="MYG53" s="63"/>
      <c r="MYH53" s="63"/>
      <c r="MYI53" s="63"/>
      <c r="MYJ53" s="63"/>
      <c r="MYK53" s="63"/>
      <c r="MYL53" s="63"/>
      <c r="MYM53" s="63"/>
      <c r="MYN53" s="63"/>
      <c r="MYO53" s="63"/>
      <c r="MYP53" s="63"/>
      <c r="MYQ53" s="63"/>
      <c r="MYR53" s="63"/>
      <c r="MYS53" s="63"/>
      <c r="MYT53" s="63"/>
      <c r="MYU53" s="63"/>
      <c r="MYV53" s="63"/>
      <c r="MYW53" s="63"/>
      <c r="MYX53" s="63"/>
      <c r="MYY53" s="63"/>
      <c r="MYZ53" s="63"/>
      <c r="MZA53" s="63"/>
      <c r="MZB53" s="63"/>
      <c r="MZC53" s="63"/>
      <c r="MZD53" s="63"/>
      <c r="MZE53" s="63"/>
      <c r="MZF53" s="63"/>
      <c r="MZG53" s="63"/>
      <c r="MZH53" s="63"/>
      <c r="MZI53" s="63"/>
      <c r="MZJ53" s="63"/>
      <c r="MZK53" s="63"/>
      <c r="MZL53" s="63"/>
      <c r="MZM53" s="63"/>
      <c r="MZN53" s="63"/>
      <c r="MZO53" s="63"/>
      <c r="MZP53" s="63"/>
      <c r="MZQ53" s="63"/>
      <c r="MZR53" s="63"/>
      <c r="MZS53" s="63"/>
      <c r="MZT53" s="63"/>
      <c r="MZU53" s="63"/>
      <c r="MZV53" s="63"/>
      <c r="MZW53" s="63"/>
      <c r="MZX53" s="63"/>
      <c r="MZY53" s="63"/>
      <c r="MZZ53" s="63"/>
      <c r="NAA53" s="63"/>
      <c r="NAB53" s="63"/>
      <c r="NAC53" s="63"/>
      <c r="NAD53" s="63"/>
      <c r="NAE53" s="63"/>
      <c r="NAF53" s="63"/>
      <c r="NAG53" s="63"/>
      <c r="NAH53" s="63"/>
      <c r="NAI53" s="63"/>
      <c r="NAJ53" s="63"/>
      <c r="NAK53" s="63"/>
      <c r="NAL53" s="63"/>
      <c r="NAM53" s="63"/>
      <c r="NAN53" s="63"/>
      <c r="NAO53" s="63"/>
      <c r="NAP53" s="63"/>
      <c r="NAQ53" s="63"/>
      <c r="NAR53" s="63"/>
      <c r="NAS53" s="63"/>
      <c r="NAT53" s="63"/>
      <c r="NAU53" s="63"/>
      <c r="NAV53" s="63"/>
      <c r="NAW53" s="63"/>
      <c r="NAX53" s="63"/>
      <c r="NAY53" s="63"/>
      <c r="NAZ53" s="63"/>
      <c r="NBA53" s="63"/>
      <c r="NBB53" s="63"/>
      <c r="NBC53" s="63"/>
      <c r="NBD53" s="63"/>
      <c r="NBE53" s="63"/>
      <c r="NBF53" s="63"/>
      <c r="NBG53" s="63"/>
      <c r="NBH53" s="63"/>
      <c r="NBI53" s="63"/>
      <c r="NBJ53" s="63"/>
      <c r="NBK53" s="63"/>
      <c r="NBL53" s="63"/>
      <c r="NBM53" s="63"/>
      <c r="NBN53" s="63"/>
      <c r="NBO53" s="63"/>
      <c r="NBP53" s="63"/>
      <c r="NBQ53" s="63"/>
      <c r="NBR53" s="63"/>
      <c r="NBS53" s="63"/>
      <c r="NBT53" s="63"/>
      <c r="NBU53" s="63"/>
      <c r="NBV53" s="63"/>
      <c r="NBW53" s="63"/>
      <c r="NBX53" s="63"/>
      <c r="NBY53" s="63"/>
      <c r="NBZ53" s="63"/>
      <c r="NCA53" s="63"/>
      <c r="NCB53" s="63"/>
      <c r="NCC53" s="63"/>
      <c r="NCD53" s="63"/>
      <c r="NCE53" s="63"/>
      <c r="NCF53" s="63"/>
      <c r="NCG53" s="63"/>
      <c r="NCH53" s="63"/>
      <c r="NCI53" s="63"/>
      <c r="NCJ53" s="63"/>
      <c r="NCK53" s="63"/>
      <c r="NCL53" s="63"/>
      <c r="NCM53" s="63"/>
      <c r="NCN53" s="63"/>
      <c r="NCO53" s="63"/>
      <c r="NCP53" s="63"/>
      <c r="NCQ53" s="63"/>
      <c r="NCR53" s="63"/>
      <c r="NCS53" s="63"/>
      <c r="NCT53" s="63"/>
      <c r="NCU53" s="63"/>
      <c r="NCV53" s="63"/>
      <c r="NCW53" s="63"/>
      <c r="NCX53" s="63"/>
      <c r="NCY53" s="63"/>
      <c r="NCZ53" s="63"/>
      <c r="NDA53" s="63"/>
      <c r="NDB53" s="63"/>
      <c r="NDC53" s="63"/>
      <c r="NDD53" s="63"/>
      <c r="NDE53" s="63"/>
      <c r="NDF53" s="63"/>
      <c r="NDG53" s="63"/>
      <c r="NDH53" s="63"/>
      <c r="NDI53" s="63"/>
      <c r="NDJ53" s="63"/>
      <c r="NDK53" s="63"/>
      <c r="NDL53" s="63"/>
      <c r="NDM53" s="63"/>
      <c r="NDN53" s="63"/>
      <c r="NDO53" s="63"/>
      <c r="NDP53" s="63"/>
      <c r="NDQ53" s="63"/>
      <c r="NDR53" s="63"/>
      <c r="NDS53" s="63"/>
      <c r="NDT53" s="63"/>
      <c r="NDU53" s="63"/>
      <c r="NDV53" s="63"/>
      <c r="NDW53" s="63"/>
      <c r="NDX53" s="63"/>
      <c r="NDY53" s="63"/>
      <c r="NDZ53" s="63"/>
      <c r="NEA53" s="63"/>
      <c r="NEB53" s="63"/>
      <c r="NEC53" s="63"/>
      <c r="NED53" s="63"/>
      <c r="NEE53" s="63"/>
      <c r="NEF53" s="63"/>
      <c r="NEG53" s="63"/>
      <c r="NEH53" s="63"/>
      <c r="NEI53" s="63"/>
      <c r="NEJ53" s="63"/>
      <c r="NEK53" s="63"/>
      <c r="NEL53" s="63"/>
      <c r="NEM53" s="63"/>
      <c r="NEN53" s="63"/>
      <c r="NEO53" s="63"/>
      <c r="NEP53" s="63"/>
      <c r="NEQ53" s="63"/>
      <c r="NER53" s="63"/>
      <c r="NES53" s="63"/>
      <c r="NET53" s="63"/>
      <c r="NEU53" s="63"/>
      <c r="NEV53" s="63"/>
      <c r="NEW53" s="63"/>
      <c r="NEX53" s="63"/>
      <c r="NEY53" s="63"/>
      <c r="NEZ53" s="63"/>
      <c r="NFA53" s="63"/>
      <c r="NFB53" s="63"/>
      <c r="NFC53" s="63"/>
      <c r="NFD53" s="63"/>
      <c r="NFE53" s="63"/>
      <c r="NFF53" s="63"/>
      <c r="NFG53" s="63"/>
      <c r="NFH53" s="63"/>
      <c r="NFI53" s="63"/>
      <c r="NFJ53" s="63"/>
      <c r="NFK53" s="63"/>
      <c r="NFL53" s="63"/>
      <c r="NFM53" s="63"/>
      <c r="NFN53" s="63"/>
      <c r="NFO53" s="63"/>
      <c r="NFP53" s="63"/>
      <c r="NFQ53" s="63"/>
      <c r="NFR53" s="63"/>
      <c r="NFS53" s="63"/>
      <c r="NFT53" s="63"/>
      <c r="NFU53" s="63"/>
      <c r="NFV53" s="63"/>
      <c r="NFW53" s="63"/>
      <c r="NFX53" s="63"/>
      <c r="NFY53" s="63"/>
      <c r="NFZ53" s="63"/>
      <c r="NGA53" s="63"/>
      <c r="NGB53" s="63"/>
      <c r="NGC53" s="63"/>
      <c r="NGD53" s="63"/>
      <c r="NGE53" s="63"/>
      <c r="NGF53" s="63"/>
      <c r="NGG53" s="63"/>
      <c r="NGH53" s="63"/>
      <c r="NGI53" s="63"/>
      <c r="NGJ53" s="63"/>
      <c r="NGK53" s="63"/>
      <c r="NGL53" s="63"/>
      <c r="NGM53" s="63"/>
      <c r="NGN53" s="63"/>
      <c r="NGO53" s="63"/>
      <c r="NGP53" s="63"/>
      <c r="NGQ53" s="63"/>
      <c r="NGR53" s="63"/>
      <c r="NGS53" s="63"/>
      <c r="NGT53" s="63"/>
      <c r="NGU53" s="63"/>
      <c r="NGV53" s="63"/>
      <c r="NGW53" s="63"/>
      <c r="NGX53" s="63"/>
      <c r="NGY53" s="63"/>
      <c r="NGZ53" s="63"/>
      <c r="NHA53" s="63"/>
      <c r="NHB53" s="63"/>
      <c r="NHC53" s="63"/>
      <c r="NHD53" s="63"/>
      <c r="NHE53" s="63"/>
      <c r="NHF53" s="63"/>
      <c r="NHG53" s="63"/>
      <c r="NHH53" s="63"/>
      <c r="NHI53" s="63"/>
      <c r="NHJ53" s="63"/>
      <c r="NHK53" s="63"/>
      <c r="NHL53" s="63"/>
      <c r="NHM53" s="63"/>
      <c r="NHN53" s="63"/>
      <c r="NHO53" s="63"/>
      <c r="NHP53" s="63"/>
      <c r="NHQ53" s="63"/>
      <c r="NHR53" s="63"/>
      <c r="NHS53" s="63"/>
      <c r="NHT53" s="63"/>
      <c r="NHU53" s="63"/>
      <c r="NHV53" s="63"/>
      <c r="NHW53" s="63"/>
      <c r="NHX53" s="63"/>
      <c r="NHY53" s="63"/>
      <c r="NHZ53" s="63"/>
      <c r="NIA53" s="63"/>
      <c r="NIB53" s="63"/>
      <c r="NIC53" s="63"/>
      <c r="NID53" s="63"/>
      <c r="NIE53" s="63"/>
      <c r="NIF53" s="63"/>
      <c r="NIG53" s="63"/>
      <c r="NIH53" s="63"/>
      <c r="NII53" s="63"/>
      <c r="NIJ53" s="63"/>
      <c r="NIK53" s="63"/>
      <c r="NIL53" s="63"/>
      <c r="NIM53" s="63"/>
      <c r="NIN53" s="63"/>
      <c r="NIO53" s="63"/>
      <c r="NIP53" s="63"/>
      <c r="NIQ53" s="63"/>
      <c r="NIR53" s="63"/>
      <c r="NIS53" s="63"/>
      <c r="NIT53" s="63"/>
      <c r="NIU53" s="63"/>
      <c r="NIV53" s="63"/>
      <c r="NIW53" s="63"/>
      <c r="NIX53" s="63"/>
      <c r="NIY53" s="63"/>
      <c r="NIZ53" s="63"/>
      <c r="NJA53" s="63"/>
      <c r="NJB53" s="63"/>
      <c r="NJC53" s="63"/>
      <c r="NJD53" s="63"/>
      <c r="NJE53" s="63"/>
      <c r="NJF53" s="63"/>
      <c r="NJG53" s="63"/>
      <c r="NJH53" s="63"/>
      <c r="NJI53" s="63"/>
      <c r="NJJ53" s="63"/>
      <c r="NJK53" s="63"/>
      <c r="NJL53" s="63"/>
      <c r="NJM53" s="63"/>
      <c r="NJN53" s="63"/>
      <c r="NJO53" s="63"/>
      <c r="NJP53" s="63"/>
      <c r="NJQ53" s="63"/>
      <c r="NJR53" s="63"/>
      <c r="NJS53" s="63"/>
      <c r="NJT53" s="63"/>
      <c r="NJU53" s="63"/>
      <c r="NJV53" s="63"/>
      <c r="NJW53" s="63"/>
      <c r="NJX53" s="63"/>
      <c r="NJY53" s="63"/>
      <c r="NJZ53" s="63"/>
      <c r="NKA53" s="63"/>
      <c r="NKB53" s="63"/>
      <c r="NKC53" s="63"/>
      <c r="NKD53" s="63"/>
      <c r="NKE53" s="63"/>
      <c r="NKF53" s="63"/>
      <c r="NKG53" s="63"/>
      <c r="NKH53" s="63"/>
      <c r="NKI53" s="63"/>
      <c r="NKJ53" s="63"/>
      <c r="NKK53" s="63"/>
      <c r="NKL53" s="63"/>
      <c r="NKM53" s="63"/>
      <c r="NKN53" s="63"/>
      <c r="NKO53" s="63"/>
      <c r="NKP53" s="63"/>
      <c r="NKQ53" s="63"/>
      <c r="NKR53" s="63"/>
      <c r="NKS53" s="63"/>
      <c r="NKT53" s="63"/>
      <c r="NKU53" s="63"/>
      <c r="NKV53" s="63"/>
      <c r="NKW53" s="63"/>
      <c r="NKX53" s="63"/>
      <c r="NKY53" s="63"/>
      <c r="NKZ53" s="63"/>
      <c r="NLA53" s="63"/>
      <c r="NLB53" s="63"/>
      <c r="NLC53" s="63"/>
      <c r="NLD53" s="63"/>
      <c r="NLE53" s="63"/>
      <c r="NLF53" s="63"/>
      <c r="NLG53" s="63"/>
      <c r="NLH53" s="63"/>
      <c r="NLI53" s="63"/>
      <c r="NLJ53" s="63"/>
      <c r="NLK53" s="63"/>
      <c r="NLL53" s="63"/>
      <c r="NLM53" s="63"/>
      <c r="NLN53" s="63"/>
      <c r="NLO53" s="63"/>
      <c r="NLP53" s="63"/>
      <c r="NLQ53" s="63"/>
      <c r="NLR53" s="63"/>
      <c r="NLS53" s="63"/>
      <c r="NLT53" s="63"/>
      <c r="NLU53" s="63"/>
      <c r="NLV53" s="63"/>
      <c r="NLW53" s="63"/>
      <c r="NLX53" s="63"/>
      <c r="NLY53" s="63"/>
      <c r="NLZ53" s="63"/>
      <c r="NMA53" s="63"/>
      <c r="NMB53" s="63"/>
      <c r="NMC53" s="63"/>
      <c r="NMD53" s="63"/>
      <c r="NME53" s="63"/>
      <c r="NMF53" s="63"/>
      <c r="NMG53" s="63"/>
      <c r="NMH53" s="63"/>
      <c r="NMI53" s="63"/>
      <c r="NMJ53" s="63"/>
      <c r="NMK53" s="63"/>
      <c r="NML53" s="63"/>
      <c r="NMM53" s="63"/>
      <c r="NMN53" s="63"/>
      <c r="NMO53" s="63"/>
      <c r="NMP53" s="63"/>
      <c r="NMQ53" s="63"/>
      <c r="NMR53" s="63"/>
      <c r="NMS53" s="63"/>
      <c r="NMT53" s="63"/>
      <c r="NMU53" s="63"/>
      <c r="NMV53" s="63"/>
      <c r="NMW53" s="63"/>
      <c r="NMX53" s="63"/>
      <c r="NMY53" s="63"/>
      <c r="NMZ53" s="63"/>
      <c r="NNA53" s="63"/>
      <c r="NNB53" s="63"/>
      <c r="NNC53" s="63"/>
      <c r="NND53" s="63"/>
      <c r="NNE53" s="63"/>
      <c r="NNF53" s="63"/>
      <c r="NNG53" s="63"/>
      <c r="NNH53" s="63"/>
      <c r="NNI53" s="63"/>
      <c r="NNJ53" s="63"/>
      <c r="NNK53" s="63"/>
      <c r="NNL53" s="63"/>
      <c r="NNM53" s="63"/>
      <c r="NNN53" s="63"/>
      <c r="NNO53" s="63"/>
      <c r="NNP53" s="63"/>
      <c r="NNQ53" s="63"/>
      <c r="NNR53" s="63"/>
      <c r="NNS53" s="63"/>
      <c r="NNT53" s="63"/>
      <c r="NNU53" s="63"/>
      <c r="NNV53" s="63"/>
      <c r="NNW53" s="63"/>
      <c r="NNX53" s="63"/>
      <c r="NNY53" s="63"/>
      <c r="NNZ53" s="63"/>
      <c r="NOA53" s="63"/>
      <c r="NOB53" s="63"/>
      <c r="NOC53" s="63"/>
      <c r="NOD53" s="63"/>
      <c r="NOE53" s="63"/>
      <c r="NOF53" s="63"/>
      <c r="NOG53" s="63"/>
      <c r="NOH53" s="63"/>
      <c r="NOI53" s="63"/>
      <c r="NOJ53" s="63"/>
      <c r="NOK53" s="63"/>
      <c r="NOL53" s="63"/>
      <c r="NOM53" s="63"/>
      <c r="NON53" s="63"/>
      <c r="NOO53" s="63"/>
      <c r="NOP53" s="63"/>
      <c r="NOQ53" s="63"/>
      <c r="NOR53" s="63"/>
      <c r="NOS53" s="63"/>
      <c r="NOT53" s="63"/>
      <c r="NOU53" s="63"/>
      <c r="NOV53" s="63"/>
      <c r="NOW53" s="63"/>
      <c r="NOX53" s="63"/>
      <c r="NOY53" s="63"/>
      <c r="NOZ53" s="63"/>
      <c r="NPA53" s="63"/>
      <c r="NPB53" s="63"/>
      <c r="NPC53" s="63"/>
      <c r="NPD53" s="63"/>
      <c r="NPE53" s="63"/>
      <c r="NPF53" s="63"/>
      <c r="NPG53" s="63"/>
      <c r="NPH53" s="63"/>
      <c r="NPI53" s="63"/>
      <c r="NPJ53" s="63"/>
      <c r="NPK53" s="63"/>
      <c r="NPL53" s="63"/>
      <c r="NPM53" s="63"/>
      <c r="NPN53" s="63"/>
      <c r="NPO53" s="63"/>
      <c r="NPP53" s="63"/>
      <c r="NPQ53" s="63"/>
      <c r="NPR53" s="63"/>
      <c r="NPS53" s="63"/>
      <c r="NPT53" s="63"/>
      <c r="NPU53" s="63"/>
      <c r="NPV53" s="63"/>
      <c r="NPW53" s="63"/>
      <c r="NPX53" s="63"/>
      <c r="NPY53" s="63"/>
      <c r="NPZ53" s="63"/>
      <c r="NQA53" s="63"/>
      <c r="NQB53" s="63"/>
      <c r="NQC53" s="63"/>
      <c r="NQD53" s="63"/>
      <c r="NQE53" s="63"/>
      <c r="NQF53" s="63"/>
      <c r="NQG53" s="63"/>
      <c r="NQH53" s="63"/>
      <c r="NQI53" s="63"/>
      <c r="NQJ53" s="63"/>
      <c r="NQK53" s="63"/>
      <c r="NQL53" s="63"/>
      <c r="NQM53" s="63"/>
      <c r="NQN53" s="63"/>
      <c r="NQO53" s="63"/>
      <c r="NQP53" s="63"/>
      <c r="NQQ53" s="63"/>
      <c r="NQR53" s="63"/>
      <c r="NQS53" s="63"/>
      <c r="NQT53" s="63"/>
      <c r="NQU53" s="63"/>
      <c r="NQV53" s="63"/>
      <c r="NQW53" s="63"/>
      <c r="NQX53" s="63"/>
      <c r="NQY53" s="63"/>
      <c r="NQZ53" s="63"/>
      <c r="NRA53" s="63"/>
      <c r="NRB53" s="63"/>
      <c r="NRC53" s="63"/>
      <c r="NRD53" s="63"/>
      <c r="NRE53" s="63"/>
      <c r="NRF53" s="63"/>
      <c r="NRG53" s="63"/>
      <c r="NRH53" s="63"/>
      <c r="NRI53" s="63"/>
      <c r="NRJ53" s="63"/>
      <c r="NRK53" s="63"/>
      <c r="NRL53" s="63"/>
      <c r="NRM53" s="63"/>
      <c r="NRN53" s="63"/>
      <c r="NRO53" s="63"/>
      <c r="NRP53" s="63"/>
      <c r="NRQ53" s="63"/>
      <c r="NRR53" s="63"/>
      <c r="NRS53" s="63"/>
      <c r="NRT53" s="63"/>
      <c r="NRU53" s="63"/>
      <c r="NRV53" s="63"/>
      <c r="NRW53" s="63"/>
      <c r="NRX53" s="63"/>
      <c r="NRY53" s="63"/>
      <c r="NRZ53" s="63"/>
      <c r="NSA53" s="63"/>
      <c r="NSB53" s="63"/>
      <c r="NSC53" s="63"/>
      <c r="NSD53" s="63"/>
      <c r="NSE53" s="63"/>
      <c r="NSF53" s="63"/>
      <c r="NSG53" s="63"/>
      <c r="NSH53" s="63"/>
      <c r="NSI53" s="63"/>
      <c r="NSJ53" s="63"/>
      <c r="NSK53" s="63"/>
      <c r="NSL53" s="63"/>
      <c r="NSM53" s="63"/>
      <c r="NSN53" s="63"/>
      <c r="NSO53" s="63"/>
      <c r="NSP53" s="63"/>
      <c r="NSQ53" s="63"/>
      <c r="NSR53" s="63"/>
      <c r="NSS53" s="63"/>
      <c r="NST53" s="63"/>
      <c r="NSU53" s="63"/>
      <c r="NSV53" s="63"/>
      <c r="NSW53" s="63"/>
      <c r="NSX53" s="63"/>
      <c r="NSY53" s="63"/>
      <c r="NSZ53" s="63"/>
      <c r="NTA53" s="63"/>
      <c r="NTB53" s="63"/>
      <c r="NTC53" s="63"/>
      <c r="NTD53" s="63"/>
      <c r="NTE53" s="63"/>
      <c r="NTF53" s="63"/>
      <c r="NTG53" s="63"/>
      <c r="NTH53" s="63"/>
      <c r="NTI53" s="63"/>
      <c r="NTJ53" s="63"/>
      <c r="NTK53" s="63"/>
      <c r="NTL53" s="63"/>
      <c r="NTM53" s="63"/>
      <c r="NTN53" s="63"/>
      <c r="NTO53" s="63"/>
      <c r="NTP53" s="63"/>
      <c r="NTQ53" s="63"/>
      <c r="NTR53" s="63"/>
      <c r="NTS53" s="63"/>
      <c r="NTT53" s="63"/>
      <c r="NTU53" s="63"/>
      <c r="NTV53" s="63"/>
      <c r="NTW53" s="63"/>
      <c r="NTX53" s="63"/>
      <c r="NTY53" s="63"/>
      <c r="NTZ53" s="63"/>
      <c r="NUA53" s="63"/>
      <c r="NUB53" s="63"/>
      <c r="NUC53" s="63"/>
      <c r="NUD53" s="63"/>
      <c r="NUE53" s="63"/>
      <c r="NUF53" s="63"/>
      <c r="NUG53" s="63"/>
      <c r="NUH53" s="63"/>
      <c r="NUI53" s="63"/>
      <c r="NUJ53" s="63"/>
      <c r="NUK53" s="63"/>
      <c r="NUL53" s="63"/>
      <c r="NUM53" s="63"/>
      <c r="NUN53" s="63"/>
      <c r="NUO53" s="63"/>
      <c r="NUP53" s="63"/>
      <c r="NUQ53" s="63"/>
      <c r="NUR53" s="63"/>
      <c r="NUS53" s="63"/>
      <c r="NUT53" s="63"/>
      <c r="NUU53" s="63"/>
      <c r="NUV53" s="63"/>
      <c r="NUW53" s="63"/>
      <c r="NUX53" s="63"/>
      <c r="NUY53" s="63"/>
      <c r="NUZ53" s="63"/>
      <c r="NVA53" s="63"/>
      <c r="NVB53" s="63"/>
      <c r="NVC53" s="63"/>
      <c r="NVD53" s="63"/>
      <c r="NVE53" s="63"/>
      <c r="NVF53" s="63"/>
      <c r="NVG53" s="63"/>
      <c r="NVH53" s="63"/>
      <c r="NVI53" s="63"/>
      <c r="NVJ53" s="63"/>
      <c r="NVK53" s="63"/>
      <c r="NVL53" s="63"/>
      <c r="NVM53" s="63"/>
      <c r="NVN53" s="63"/>
      <c r="NVO53" s="63"/>
      <c r="NVP53" s="63"/>
      <c r="NVQ53" s="63"/>
      <c r="NVR53" s="63"/>
      <c r="NVS53" s="63"/>
      <c r="NVT53" s="63"/>
      <c r="NVU53" s="63"/>
      <c r="NVV53" s="63"/>
      <c r="NVW53" s="63"/>
      <c r="NVX53" s="63"/>
      <c r="NVY53" s="63"/>
      <c r="NVZ53" s="63"/>
      <c r="NWA53" s="63"/>
      <c r="NWB53" s="63"/>
      <c r="NWC53" s="63"/>
      <c r="NWD53" s="63"/>
      <c r="NWE53" s="63"/>
      <c r="NWF53" s="63"/>
      <c r="NWG53" s="63"/>
      <c r="NWH53" s="63"/>
      <c r="NWI53" s="63"/>
      <c r="NWJ53" s="63"/>
      <c r="NWK53" s="63"/>
      <c r="NWL53" s="63"/>
      <c r="NWM53" s="63"/>
      <c r="NWN53" s="63"/>
      <c r="NWO53" s="63"/>
      <c r="NWP53" s="63"/>
      <c r="NWQ53" s="63"/>
      <c r="NWR53" s="63"/>
      <c r="NWS53" s="63"/>
      <c r="NWT53" s="63"/>
      <c r="NWU53" s="63"/>
      <c r="NWV53" s="63"/>
      <c r="NWW53" s="63"/>
      <c r="NWX53" s="63"/>
      <c r="NWY53" s="63"/>
      <c r="NWZ53" s="63"/>
      <c r="NXA53" s="63"/>
      <c r="NXB53" s="63"/>
      <c r="NXC53" s="63"/>
      <c r="NXD53" s="63"/>
      <c r="NXE53" s="63"/>
      <c r="NXF53" s="63"/>
      <c r="NXG53" s="63"/>
      <c r="NXH53" s="63"/>
      <c r="NXI53" s="63"/>
      <c r="NXJ53" s="63"/>
      <c r="NXK53" s="63"/>
      <c r="NXL53" s="63"/>
      <c r="NXM53" s="63"/>
      <c r="NXN53" s="63"/>
      <c r="NXO53" s="63"/>
      <c r="NXP53" s="63"/>
      <c r="NXQ53" s="63"/>
      <c r="NXR53" s="63"/>
      <c r="NXS53" s="63"/>
      <c r="NXT53" s="63"/>
      <c r="NXU53" s="63"/>
      <c r="NXV53" s="63"/>
      <c r="NXW53" s="63"/>
      <c r="NXX53" s="63"/>
      <c r="NXY53" s="63"/>
      <c r="NXZ53" s="63"/>
      <c r="NYA53" s="63"/>
      <c r="NYB53" s="63"/>
      <c r="NYC53" s="63"/>
      <c r="NYD53" s="63"/>
      <c r="NYE53" s="63"/>
      <c r="NYF53" s="63"/>
      <c r="NYG53" s="63"/>
      <c r="NYH53" s="63"/>
      <c r="NYI53" s="63"/>
      <c r="NYJ53" s="63"/>
      <c r="NYK53" s="63"/>
      <c r="NYL53" s="63"/>
      <c r="NYM53" s="63"/>
      <c r="NYN53" s="63"/>
      <c r="NYO53" s="63"/>
      <c r="NYP53" s="63"/>
      <c r="NYQ53" s="63"/>
      <c r="NYR53" s="63"/>
      <c r="NYS53" s="63"/>
      <c r="NYT53" s="63"/>
      <c r="NYU53" s="63"/>
      <c r="NYV53" s="63"/>
      <c r="NYW53" s="63"/>
      <c r="NYX53" s="63"/>
      <c r="NYY53" s="63"/>
      <c r="NYZ53" s="63"/>
      <c r="NZA53" s="63"/>
      <c r="NZB53" s="63"/>
      <c r="NZC53" s="63"/>
      <c r="NZD53" s="63"/>
      <c r="NZE53" s="63"/>
      <c r="NZF53" s="63"/>
      <c r="NZG53" s="63"/>
      <c r="NZH53" s="63"/>
      <c r="NZI53" s="63"/>
      <c r="NZJ53" s="63"/>
      <c r="NZK53" s="63"/>
      <c r="NZL53" s="63"/>
      <c r="NZM53" s="63"/>
      <c r="NZN53" s="63"/>
      <c r="NZO53" s="63"/>
      <c r="NZP53" s="63"/>
      <c r="NZQ53" s="63"/>
      <c r="NZR53" s="63"/>
      <c r="NZS53" s="63"/>
      <c r="NZT53" s="63"/>
      <c r="NZU53" s="63"/>
      <c r="NZV53" s="63"/>
      <c r="NZW53" s="63"/>
      <c r="NZX53" s="63"/>
      <c r="NZY53" s="63"/>
      <c r="NZZ53" s="63"/>
      <c r="OAA53" s="63"/>
      <c r="OAB53" s="63"/>
      <c r="OAC53" s="63"/>
      <c r="OAD53" s="63"/>
      <c r="OAE53" s="63"/>
      <c r="OAF53" s="63"/>
      <c r="OAG53" s="63"/>
      <c r="OAH53" s="63"/>
      <c r="OAI53" s="63"/>
      <c r="OAJ53" s="63"/>
      <c r="OAK53" s="63"/>
      <c r="OAL53" s="63"/>
      <c r="OAM53" s="63"/>
      <c r="OAN53" s="63"/>
      <c r="OAO53" s="63"/>
      <c r="OAP53" s="63"/>
      <c r="OAQ53" s="63"/>
      <c r="OAR53" s="63"/>
      <c r="OAS53" s="63"/>
      <c r="OAT53" s="63"/>
      <c r="OAU53" s="63"/>
      <c r="OAV53" s="63"/>
      <c r="OAW53" s="63"/>
      <c r="OAX53" s="63"/>
      <c r="OAY53" s="63"/>
      <c r="OAZ53" s="63"/>
      <c r="OBA53" s="63"/>
      <c r="OBB53" s="63"/>
      <c r="OBC53" s="63"/>
      <c r="OBD53" s="63"/>
      <c r="OBE53" s="63"/>
      <c r="OBF53" s="63"/>
      <c r="OBG53" s="63"/>
      <c r="OBH53" s="63"/>
      <c r="OBI53" s="63"/>
      <c r="OBJ53" s="63"/>
      <c r="OBK53" s="63"/>
      <c r="OBL53" s="63"/>
      <c r="OBM53" s="63"/>
      <c r="OBN53" s="63"/>
      <c r="OBO53" s="63"/>
      <c r="OBP53" s="63"/>
      <c r="OBQ53" s="63"/>
      <c r="OBR53" s="63"/>
      <c r="OBS53" s="63"/>
      <c r="OBT53" s="63"/>
      <c r="OBU53" s="63"/>
      <c r="OBV53" s="63"/>
      <c r="OBW53" s="63"/>
      <c r="OBX53" s="63"/>
      <c r="OBY53" s="63"/>
      <c r="OBZ53" s="63"/>
      <c r="OCA53" s="63"/>
      <c r="OCB53" s="63"/>
      <c r="OCC53" s="63"/>
      <c r="OCD53" s="63"/>
      <c r="OCE53" s="63"/>
      <c r="OCF53" s="63"/>
      <c r="OCG53" s="63"/>
      <c r="OCH53" s="63"/>
      <c r="OCI53" s="63"/>
      <c r="OCJ53" s="63"/>
      <c r="OCK53" s="63"/>
      <c r="OCL53" s="63"/>
      <c r="OCM53" s="63"/>
      <c r="OCN53" s="63"/>
      <c r="OCO53" s="63"/>
      <c r="OCP53" s="63"/>
      <c r="OCQ53" s="63"/>
      <c r="OCR53" s="63"/>
      <c r="OCS53" s="63"/>
      <c r="OCT53" s="63"/>
      <c r="OCU53" s="63"/>
      <c r="OCV53" s="63"/>
      <c r="OCW53" s="63"/>
      <c r="OCX53" s="63"/>
      <c r="OCY53" s="63"/>
      <c r="OCZ53" s="63"/>
      <c r="ODA53" s="63"/>
      <c r="ODB53" s="63"/>
      <c r="ODC53" s="63"/>
      <c r="ODD53" s="63"/>
      <c r="ODE53" s="63"/>
      <c r="ODF53" s="63"/>
      <c r="ODG53" s="63"/>
      <c r="ODH53" s="63"/>
      <c r="ODI53" s="63"/>
      <c r="ODJ53" s="63"/>
      <c r="ODK53" s="63"/>
      <c r="ODL53" s="63"/>
      <c r="ODM53" s="63"/>
      <c r="ODN53" s="63"/>
      <c r="ODO53" s="63"/>
      <c r="ODP53" s="63"/>
      <c r="ODQ53" s="63"/>
      <c r="ODR53" s="63"/>
      <c r="ODS53" s="63"/>
      <c r="ODT53" s="63"/>
      <c r="ODU53" s="63"/>
      <c r="ODV53" s="63"/>
      <c r="ODW53" s="63"/>
      <c r="ODX53" s="63"/>
      <c r="ODY53" s="63"/>
      <c r="ODZ53" s="63"/>
      <c r="OEA53" s="63"/>
      <c r="OEB53" s="63"/>
      <c r="OEC53" s="63"/>
      <c r="OED53" s="63"/>
      <c r="OEE53" s="63"/>
      <c r="OEF53" s="63"/>
      <c r="OEG53" s="63"/>
      <c r="OEH53" s="63"/>
      <c r="OEI53" s="63"/>
      <c r="OEJ53" s="63"/>
      <c r="OEK53" s="63"/>
      <c r="OEL53" s="63"/>
      <c r="OEM53" s="63"/>
      <c r="OEN53" s="63"/>
      <c r="OEO53" s="63"/>
      <c r="OEP53" s="63"/>
      <c r="OEQ53" s="63"/>
      <c r="OER53" s="63"/>
      <c r="OES53" s="63"/>
      <c r="OET53" s="63"/>
      <c r="OEU53" s="63"/>
      <c r="OEV53" s="63"/>
      <c r="OEW53" s="63"/>
      <c r="OEX53" s="63"/>
      <c r="OEY53" s="63"/>
      <c r="OEZ53" s="63"/>
      <c r="OFA53" s="63"/>
      <c r="OFB53" s="63"/>
      <c r="OFC53" s="63"/>
      <c r="OFD53" s="63"/>
      <c r="OFE53" s="63"/>
      <c r="OFF53" s="63"/>
      <c r="OFG53" s="63"/>
      <c r="OFH53" s="63"/>
      <c r="OFI53" s="63"/>
      <c r="OFJ53" s="63"/>
      <c r="OFK53" s="63"/>
      <c r="OFL53" s="63"/>
      <c r="OFM53" s="63"/>
      <c r="OFN53" s="63"/>
      <c r="OFO53" s="63"/>
      <c r="OFP53" s="63"/>
      <c r="OFQ53" s="63"/>
      <c r="OFR53" s="63"/>
      <c r="OFS53" s="63"/>
      <c r="OFT53" s="63"/>
      <c r="OFU53" s="63"/>
      <c r="OFV53" s="63"/>
      <c r="OFW53" s="63"/>
      <c r="OFX53" s="63"/>
      <c r="OFY53" s="63"/>
      <c r="OFZ53" s="63"/>
      <c r="OGA53" s="63"/>
      <c r="OGB53" s="63"/>
      <c r="OGC53" s="63"/>
      <c r="OGD53" s="63"/>
      <c r="OGE53" s="63"/>
      <c r="OGF53" s="63"/>
      <c r="OGG53" s="63"/>
      <c r="OGH53" s="63"/>
      <c r="OGI53" s="63"/>
      <c r="OGJ53" s="63"/>
      <c r="OGK53" s="63"/>
      <c r="OGL53" s="63"/>
      <c r="OGM53" s="63"/>
      <c r="OGN53" s="63"/>
      <c r="OGO53" s="63"/>
      <c r="OGP53" s="63"/>
      <c r="OGQ53" s="63"/>
      <c r="OGR53" s="63"/>
      <c r="OGS53" s="63"/>
      <c r="OGT53" s="63"/>
      <c r="OGU53" s="63"/>
      <c r="OGV53" s="63"/>
      <c r="OGW53" s="63"/>
      <c r="OGX53" s="63"/>
      <c r="OGY53" s="63"/>
      <c r="OGZ53" s="63"/>
      <c r="OHA53" s="63"/>
      <c r="OHB53" s="63"/>
      <c r="OHC53" s="63"/>
      <c r="OHD53" s="63"/>
      <c r="OHE53" s="63"/>
      <c r="OHF53" s="63"/>
      <c r="OHG53" s="63"/>
      <c r="OHH53" s="63"/>
      <c r="OHI53" s="63"/>
      <c r="OHJ53" s="63"/>
      <c r="OHK53" s="63"/>
      <c r="OHL53" s="63"/>
      <c r="OHM53" s="63"/>
      <c r="OHN53" s="63"/>
      <c r="OHO53" s="63"/>
      <c r="OHP53" s="63"/>
      <c r="OHQ53" s="63"/>
      <c r="OHR53" s="63"/>
      <c r="OHS53" s="63"/>
      <c r="OHT53" s="63"/>
      <c r="OHU53" s="63"/>
      <c r="OHV53" s="63"/>
      <c r="OHW53" s="63"/>
      <c r="OHX53" s="63"/>
      <c r="OHY53" s="63"/>
      <c r="OHZ53" s="63"/>
      <c r="OIA53" s="63"/>
      <c r="OIB53" s="63"/>
      <c r="OIC53" s="63"/>
      <c r="OID53" s="63"/>
      <c r="OIE53" s="63"/>
      <c r="OIF53" s="63"/>
      <c r="OIG53" s="63"/>
      <c r="OIH53" s="63"/>
      <c r="OII53" s="63"/>
      <c r="OIJ53" s="63"/>
      <c r="OIK53" s="63"/>
      <c r="OIL53" s="63"/>
      <c r="OIM53" s="63"/>
      <c r="OIN53" s="63"/>
      <c r="OIO53" s="63"/>
      <c r="OIP53" s="63"/>
      <c r="OIQ53" s="63"/>
      <c r="OIR53" s="63"/>
      <c r="OIS53" s="63"/>
      <c r="OIT53" s="63"/>
      <c r="OIU53" s="63"/>
      <c r="OIV53" s="63"/>
      <c r="OIW53" s="63"/>
      <c r="OIX53" s="63"/>
      <c r="OIY53" s="63"/>
      <c r="OIZ53" s="63"/>
      <c r="OJA53" s="63"/>
      <c r="OJB53" s="63"/>
      <c r="OJC53" s="63"/>
      <c r="OJD53" s="63"/>
      <c r="OJE53" s="63"/>
      <c r="OJF53" s="63"/>
      <c r="OJG53" s="63"/>
      <c r="OJH53" s="63"/>
      <c r="OJI53" s="63"/>
      <c r="OJJ53" s="63"/>
      <c r="OJK53" s="63"/>
      <c r="OJL53" s="63"/>
      <c r="OJM53" s="63"/>
      <c r="OJN53" s="63"/>
      <c r="OJO53" s="63"/>
      <c r="OJP53" s="63"/>
      <c r="OJQ53" s="63"/>
      <c r="OJR53" s="63"/>
      <c r="OJS53" s="63"/>
      <c r="OJT53" s="63"/>
      <c r="OJU53" s="63"/>
      <c r="OJV53" s="63"/>
      <c r="OJW53" s="63"/>
      <c r="OJX53" s="63"/>
      <c r="OJY53" s="63"/>
      <c r="OJZ53" s="63"/>
      <c r="OKA53" s="63"/>
      <c r="OKB53" s="63"/>
      <c r="OKC53" s="63"/>
      <c r="OKD53" s="63"/>
      <c r="OKE53" s="63"/>
      <c r="OKF53" s="63"/>
      <c r="OKG53" s="63"/>
      <c r="OKH53" s="63"/>
      <c r="OKI53" s="63"/>
      <c r="OKJ53" s="63"/>
      <c r="OKK53" s="63"/>
      <c r="OKL53" s="63"/>
      <c r="OKM53" s="63"/>
      <c r="OKN53" s="63"/>
      <c r="OKO53" s="63"/>
      <c r="OKP53" s="63"/>
      <c r="OKQ53" s="63"/>
      <c r="OKR53" s="63"/>
      <c r="OKS53" s="63"/>
      <c r="OKT53" s="63"/>
      <c r="OKU53" s="63"/>
      <c r="OKV53" s="63"/>
      <c r="OKW53" s="63"/>
      <c r="OKX53" s="63"/>
      <c r="OKY53" s="63"/>
      <c r="OKZ53" s="63"/>
      <c r="OLA53" s="63"/>
      <c r="OLB53" s="63"/>
      <c r="OLC53" s="63"/>
      <c r="OLD53" s="63"/>
      <c r="OLE53" s="63"/>
      <c r="OLF53" s="63"/>
      <c r="OLG53" s="63"/>
      <c r="OLH53" s="63"/>
      <c r="OLI53" s="63"/>
      <c r="OLJ53" s="63"/>
      <c r="OLK53" s="63"/>
      <c r="OLL53" s="63"/>
      <c r="OLM53" s="63"/>
      <c r="OLN53" s="63"/>
      <c r="OLO53" s="63"/>
      <c r="OLP53" s="63"/>
      <c r="OLQ53" s="63"/>
      <c r="OLR53" s="63"/>
      <c r="OLS53" s="63"/>
      <c r="OLT53" s="63"/>
      <c r="OLU53" s="63"/>
      <c r="OLV53" s="63"/>
      <c r="OLW53" s="63"/>
      <c r="OLX53" s="63"/>
      <c r="OLY53" s="63"/>
      <c r="OLZ53" s="63"/>
      <c r="OMA53" s="63"/>
      <c r="OMB53" s="63"/>
      <c r="OMC53" s="63"/>
      <c r="OMD53" s="63"/>
      <c r="OME53" s="63"/>
      <c r="OMF53" s="63"/>
      <c r="OMG53" s="63"/>
      <c r="OMH53" s="63"/>
      <c r="OMI53" s="63"/>
      <c r="OMJ53" s="63"/>
      <c r="OMK53" s="63"/>
      <c r="OML53" s="63"/>
      <c r="OMM53" s="63"/>
      <c r="OMN53" s="63"/>
      <c r="OMO53" s="63"/>
      <c r="OMP53" s="63"/>
      <c r="OMQ53" s="63"/>
      <c r="OMR53" s="63"/>
      <c r="OMS53" s="63"/>
      <c r="OMT53" s="63"/>
      <c r="OMU53" s="63"/>
      <c r="OMV53" s="63"/>
      <c r="OMW53" s="63"/>
      <c r="OMX53" s="63"/>
      <c r="OMY53" s="63"/>
      <c r="OMZ53" s="63"/>
      <c r="ONA53" s="63"/>
      <c r="ONB53" s="63"/>
      <c r="ONC53" s="63"/>
      <c r="OND53" s="63"/>
      <c r="ONE53" s="63"/>
      <c r="ONF53" s="63"/>
      <c r="ONG53" s="63"/>
      <c r="ONH53" s="63"/>
      <c r="ONI53" s="63"/>
      <c r="ONJ53" s="63"/>
      <c r="ONK53" s="63"/>
      <c r="ONL53" s="63"/>
      <c r="ONM53" s="63"/>
      <c r="ONN53" s="63"/>
      <c r="ONO53" s="63"/>
      <c r="ONP53" s="63"/>
      <c r="ONQ53" s="63"/>
      <c r="ONR53" s="63"/>
      <c r="ONS53" s="63"/>
      <c r="ONT53" s="63"/>
      <c r="ONU53" s="63"/>
      <c r="ONV53" s="63"/>
      <c r="ONW53" s="63"/>
      <c r="ONX53" s="63"/>
      <c r="ONY53" s="63"/>
      <c r="ONZ53" s="63"/>
      <c r="OOA53" s="63"/>
      <c r="OOB53" s="63"/>
      <c r="OOC53" s="63"/>
      <c r="OOD53" s="63"/>
      <c r="OOE53" s="63"/>
      <c r="OOF53" s="63"/>
      <c r="OOG53" s="63"/>
      <c r="OOH53" s="63"/>
      <c r="OOI53" s="63"/>
      <c r="OOJ53" s="63"/>
      <c r="OOK53" s="63"/>
      <c r="OOL53" s="63"/>
      <c r="OOM53" s="63"/>
      <c r="OON53" s="63"/>
      <c r="OOO53" s="63"/>
      <c r="OOP53" s="63"/>
      <c r="OOQ53" s="63"/>
      <c r="OOR53" s="63"/>
      <c r="OOS53" s="63"/>
      <c r="OOT53" s="63"/>
      <c r="OOU53" s="63"/>
      <c r="OOV53" s="63"/>
      <c r="OOW53" s="63"/>
      <c r="OOX53" s="63"/>
      <c r="OOY53" s="63"/>
      <c r="OOZ53" s="63"/>
      <c r="OPA53" s="63"/>
      <c r="OPB53" s="63"/>
      <c r="OPC53" s="63"/>
      <c r="OPD53" s="63"/>
      <c r="OPE53" s="63"/>
      <c r="OPF53" s="63"/>
      <c r="OPG53" s="63"/>
      <c r="OPH53" s="63"/>
      <c r="OPI53" s="63"/>
      <c r="OPJ53" s="63"/>
      <c r="OPK53" s="63"/>
      <c r="OPL53" s="63"/>
      <c r="OPM53" s="63"/>
      <c r="OPN53" s="63"/>
      <c r="OPO53" s="63"/>
      <c r="OPP53" s="63"/>
      <c r="OPQ53" s="63"/>
      <c r="OPR53" s="63"/>
      <c r="OPS53" s="63"/>
      <c r="OPT53" s="63"/>
      <c r="OPU53" s="63"/>
      <c r="OPV53" s="63"/>
      <c r="OPW53" s="63"/>
      <c r="OPX53" s="63"/>
      <c r="OPY53" s="63"/>
      <c r="OPZ53" s="63"/>
      <c r="OQA53" s="63"/>
      <c r="OQB53" s="63"/>
      <c r="OQC53" s="63"/>
      <c r="OQD53" s="63"/>
      <c r="OQE53" s="63"/>
      <c r="OQF53" s="63"/>
      <c r="OQG53" s="63"/>
      <c r="OQH53" s="63"/>
      <c r="OQI53" s="63"/>
      <c r="OQJ53" s="63"/>
      <c r="OQK53" s="63"/>
      <c r="OQL53" s="63"/>
      <c r="OQM53" s="63"/>
      <c r="OQN53" s="63"/>
      <c r="OQO53" s="63"/>
      <c r="OQP53" s="63"/>
      <c r="OQQ53" s="63"/>
      <c r="OQR53" s="63"/>
      <c r="OQS53" s="63"/>
      <c r="OQT53" s="63"/>
      <c r="OQU53" s="63"/>
      <c r="OQV53" s="63"/>
      <c r="OQW53" s="63"/>
      <c r="OQX53" s="63"/>
      <c r="OQY53" s="63"/>
      <c r="OQZ53" s="63"/>
      <c r="ORA53" s="63"/>
      <c r="ORB53" s="63"/>
      <c r="ORC53" s="63"/>
      <c r="ORD53" s="63"/>
      <c r="ORE53" s="63"/>
      <c r="ORF53" s="63"/>
      <c r="ORG53" s="63"/>
      <c r="ORH53" s="63"/>
      <c r="ORI53" s="63"/>
      <c r="ORJ53" s="63"/>
      <c r="ORK53" s="63"/>
      <c r="ORL53" s="63"/>
      <c r="ORM53" s="63"/>
      <c r="ORN53" s="63"/>
      <c r="ORO53" s="63"/>
      <c r="ORP53" s="63"/>
      <c r="ORQ53" s="63"/>
      <c r="ORR53" s="63"/>
      <c r="ORS53" s="63"/>
      <c r="ORT53" s="63"/>
      <c r="ORU53" s="63"/>
      <c r="ORV53" s="63"/>
      <c r="ORW53" s="63"/>
      <c r="ORX53" s="63"/>
      <c r="ORY53" s="63"/>
      <c r="ORZ53" s="63"/>
      <c r="OSA53" s="63"/>
      <c r="OSB53" s="63"/>
      <c r="OSC53" s="63"/>
      <c r="OSD53" s="63"/>
      <c r="OSE53" s="63"/>
      <c r="OSF53" s="63"/>
      <c r="OSG53" s="63"/>
      <c r="OSH53" s="63"/>
      <c r="OSI53" s="63"/>
      <c r="OSJ53" s="63"/>
      <c r="OSK53" s="63"/>
      <c r="OSL53" s="63"/>
      <c r="OSM53" s="63"/>
      <c r="OSN53" s="63"/>
      <c r="OSO53" s="63"/>
      <c r="OSP53" s="63"/>
      <c r="OSQ53" s="63"/>
      <c r="OSR53" s="63"/>
      <c r="OSS53" s="63"/>
      <c r="OST53" s="63"/>
      <c r="OSU53" s="63"/>
      <c r="OSV53" s="63"/>
      <c r="OSW53" s="63"/>
      <c r="OSX53" s="63"/>
      <c r="OSY53" s="63"/>
      <c r="OSZ53" s="63"/>
      <c r="OTA53" s="63"/>
      <c r="OTB53" s="63"/>
      <c r="OTC53" s="63"/>
      <c r="OTD53" s="63"/>
      <c r="OTE53" s="63"/>
      <c r="OTF53" s="63"/>
      <c r="OTG53" s="63"/>
      <c r="OTH53" s="63"/>
      <c r="OTI53" s="63"/>
      <c r="OTJ53" s="63"/>
      <c r="OTK53" s="63"/>
      <c r="OTL53" s="63"/>
      <c r="OTM53" s="63"/>
      <c r="OTN53" s="63"/>
      <c r="OTO53" s="63"/>
      <c r="OTP53" s="63"/>
      <c r="OTQ53" s="63"/>
      <c r="OTR53" s="63"/>
      <c r="OTS53" s="63"/>
      <c r="OTT53" s="63"/>
      <c r="OTU53" s="63"/>
      <c r="OTV53" s="63"/>
      <c r="OTW53" s="63"/>
      <c r="OTX53" s="63"/>
      <c r="OTY53" s="63"/>
      <c r="OTZ53" s="63"/>
      <c r="OUA53" s="63"/>
      <c r="OUB53" s="63"/>
      <c r="OUC53" s="63"/>
      <c r="OUD53" s="63"/>
      <c r="OUE53" s="63"/>
      <c r="OUF53" s="63"/>
      <c r="OUG53" s="63"/>
      <c r="OUH53" s="63"/>
      <c r="OUI53" s="63"/>
      <c r="OUJ53" s="63"/>
      <c r="OUK53" s="63"/>
      <c r="OUL53" s="63"/>
      <c r="OUM53" s="63"/>
      <c r="OUN53" s="63"/>
      <c r="OUO53" s="63"/>
      <c r="OUP53" s="63"/>
      <c r="OUQ53" s="63"/>
      <c r="OUR53" s="63"/>
      <c r="OUS53" s="63"/>
      <c r="OUT53" s="63"/>
      <c r="OUU53" s="63"/>
      <c r="OUV53" s="63"/>
      <c r="OUW53" s="63"/>
      <c r="OUX53" s="63"/>
      <c r="OUY53" s="63"/>
      <c r="OUZ53" s="63"/>
      <c r="OVA53" s="63"/>
      <c r="OVB53" s="63"/>
      <c r="OVC53" s="63"/>
      <c r="OVD53" s="63"/>
      <c r="OVE53" s="63"/>
      <c r="OVF53" s="63"/>
      <c r="OVG53" s="63"/>
      <c r="OVH53" s="63"/>
      <c r="OVI53" s="63"/>
      <c r="OVJ53" s="63"/>
      <c r="OVK53" s="63"/>
      <c r="OVL53" s="63"/>
      <c r="OVM53" s="63"/>
      <c r="OVN53" s="63"/>
      <c r="OVO53" s="63"/>
      <c r="OVP53" s="63"/>
      <c r="OVQ53" s="63"/>
      <c r="OVR53" s="63"/>
      <c r="OVS53" s="63"/>
      <c r="OVT53" s="63"/>
      <c r="OVU53" s="63"/>
      <c r="OVV53" s="63"/>
      <c r="OVW53" s="63"/>
      <c r="OVX53" s="63"/>
      <c r="OVY53" s="63"/>
      <c r="OVZ53" s="63"/>
      <c r="OWA53" s="63"/>
      <c r="OWB53" s="63"/>
      <c r="OWC53" s="63"/>
      <c r="OWD53" s="63"/>
      <c r="OWE53" s="63"/>
      <c r="OWF53" s="63"/>
      <c r="OWG53" s="63"/>
      <c r="OWH53" s="63"/>
      <c r="OWI53" s="63"/>
      <c r="OWJ53" s="63"/>
      <c r="OWK53" s="63"/>
      <c r="OWL53" s="63"/>
      <c r="OWM53" s="63"/>
      <c r="OWN53" s="63"/>
      <c r="OWO53" s="63"/>
      <c r="OWP53" s="63"/>
      <c r="OWQ53" s="63"/>
      <c r="OWR53" s="63"/>
      <c r="OWS53" s="63"/>
      <c r="OWT53" s="63"/>
      <c r="OWU53" s="63"/>
      <c r="OWV53" s="63"/>
      <c r="OWW53" s="63"/>
      <c r="OWX53" s="63"/>
      <c r="OWY53" s="63"/>
      <c r="OWZ53" s="63"/>
      <c r="OXA53" s="63"/>
      <c r="OXB53" s="63"/>
      <c r="OXC53" s="63"/>
      <c r="OXD53" s="63"/>
      <c r="OXE53" s="63"/>
      <c r="OXF53" s="63"/>
      <c r="OXG53" s="63"/>
      <c r="OXH53" s="63"/>
      <c r="OXI53" s="63"/>
      <c r="OXJ53" s="63"/>
      <c r="OXK53" s="63"/>
      <c r="OXL53" s="63"/>
      <c r="OXM53" s="63"/>
      <c r="OXN53" s="63"/>
      <c r="OXO53" s="63"/>
      <c r="OXP53" s="63"/>
      <c r="OXQ53" s="63"/>
      <c r="OXR53" s="63"/>
      <c r="OXS53" s="63"/>
      <c r="OXT53" s="63"/>
      <c r="OXU53" s="63"/>
      <c r="OXV53" s="63"/>
      <c r="OXW53" s="63"/>
      <c r="OXX53" s="63"/>
      <c r="OXY53" s="63"/>
      <c r="OXZ53" s="63"/>
      <c r="OYA53" s="63"/>
      <c r="OYB53" s="63"/>
      <c r="OYC53" s="63"/>
      <c r="OYD53" s="63"/>
      <c r="OYE53" s="63"/>
      <c r="OYF53" s="63"/>
      <c r="OYG53" s="63"/>
      <c r="OYH53" s="63"/>
      <c r="OYI53" s="63"/>
      <c r="OYJ53" s="63"/>
      <c r="OYK53" s="63"/>
      <c r="OYL53" s="63"/>
      <c r="OYM53" s="63"/>
      <c r="OYN53" s="63"/>
      <c r="OYO53" s="63"/>
      <c r="OYP53" s="63"/>
      <c r="OYQ53" s="63"/>
      <c r="OYR53" s="63"/>
      <c r="OYS53" s="63"/>
      <c r="OYT53" s="63"/>
      <c r="OYU53" s="63"/>
      <c r="OYV53" s="63"/>
      <c r="OYW53" s="63"/>
      <c r="OYX53" s="63"/>
      <c r="OYY53" s="63"/>
      <c r="OYZ53" s="63"/>
      <c r="OZA53" s="63"/>
      <c r="OZB53" s="63"/>
      <c r="OZC53" s="63"/>
      <c r="OZD53" s="63"/>
      <c r="OZE53" s="63"/>
      <c r="OZF53" s="63"/>
      <c r="OZG53" s="63"/>
      <c r="OZH53" s="63"/>
      <c r="OZI53" s="63"/>
      <c r="OZJ53" s="63"/>
      <c r="OZK53" s="63"/>
      <c r="OZL53" s="63"/>
      <c r="OZM53" s="63"/>
      <c r="OZN53" s="63"/>
      <c r="OZO53" s="63"/>
      <c r="OZP53" s="63"/>
      <c r="OZQ53" s="63"/>
      <c r="OZR53" s="63"/>
      <c r="OZS53" s="63"/>
      <c r="OZT53" s="63"/>
      <c r="OZU53" s="63"/>
      <c r="OZV53" s="63"/>
      <c r="OZW53" s="63"/>
      <c r="OZX53" s="63"/>
      <c r="OZY53" s="63"/>
      <c r="OZZ53" s="63"/>
      <c r="PAA53" s="63"/>
      <c r="PAB53" s="63"/>
      <c r="PAC53" s="63"/>
      <c r="PAD53" s="63"/>
      <c r="PAE53" s="63"/>
      <c r="PAF53" s="63"/>
      <c r="PAG53" s="63"/>
      <c r="PAH53" s="63"/>
      <c r="PAI53" s="63"/>
      <c r="PAJ53" s="63"/>
      <c r="PAK53" s="63"/>
      <c r="PAL53" s="63"/>
      <c r="PAM53" s="63"/>
      <c r="PAN53" s="63"/>
      <c r="PAO53" s="63"/>
      <c r="PAP53" s="63"/>
      <c r="PAQ53" s="63"/>
      <c r="PAR53" s="63"/>
      <c r="PAS53" s="63"/>
      <c r="PAT53" s="63"/>
      <c r="PAU53" s="63"/>
      <c r="PAV53" s="63"/>
      <c r="PAW53" s="63"/>
      <c r="PAX53" s="63"/>
      <c r="PAY53" s="63"/>
      <c r="PAZ53" s="63"/>
      <c r="PBA53" s="63"/>
      <c r="PBB53" s="63"/>
      <c r="PBC53" s="63"/>
      <c r="PBD53" s="63"/>
      <c r="PBE53" s="63"/>
      <c r="PBF53" s="63"/>
      <c r="PBG53" s="63"/>
      <c r="PBH53" s="63"/>
      <c r="PBI53" s="63"/>
      <c r="PBJ53" s="63"/>
      <c r="PBK53" s="63"/>
      <c r="PBL53" s="63"/>
      <c r="PBM53" s="63"/>
      <c r="PBN53" s="63"/>
      <c r="PBO53" s="63"/>
      <c r="PBP53" s="63"/>
      <c r="PBQ53" s="63"/>
      <c r="PBR53" s="63"/>
      <c r="PBS53" s="63"/>
      <c r="PBT53" s="63"/>
      <c r="PBU53" s="63"/>
      <c r="PBV53" s="63"/>
      <c r="PBW53" s="63"/>
      <c r="PBX53" s="63"/>
      <c r="PBY53" s="63"/>
      <c r="PBZ53" s="63"/>
      <c r="PCA53" s="63"/>
      <c r="PCB53" s="63"/>
      <c r="PCC53" s="63"/>
      <c r="PCD53" s="63"/>
      <c r="PCE53" s="63"/>
      <c r="PCF53" s="63"/>
      <c r="PCG53" s="63"/>
      <c r="PCH53" s="63"/>
      <c r="PCI53" s="63"/>
      <c r="PCJ53" s="63"/>
      <c r="PCK53" s="63"/>
      <c r="PCL53" s="63"/>
      <c r="PCM53" s="63"/>
      <c r="PCN53" s="63"/>
      <c r="PCO53" s="63"/>
      <c r="PCP53" s="63"/>
      <c r="PCQ53" s="63"/>
      <c r="PCR53" s="63"/>
      <c r="PCS53" s="63"/>
      <c r="PCT53" s="63"/>
      <c r="PCU53" s="63"/>
      <c r="PCV53" s="63"/>
      <c r="PCW53" s="63"/>
      <c r="PCX53" s="63"/>
      <c r="PCY53" s="63"/>
      <c r="PCZ53" s="63"/>
      <c r="PDA53" s="63"/>
      <c r="PDB53" s="63"/>
      <c r="PDC53" s="63"/>
      <c r="PDD53" s="63"/>
      <c r="PDE53" s="63"/>
      <c r="PDF53" s="63"/>
      <c r="PDG53" s="63"/>
      <c r="PDH53" s="63"/>
      <c r="PDI53" s="63"/>
      <c r="PDJ53" s="63"/>
      <c r="PDK53" s="63"/>
      <c r="PDL53" s="63"/>
      <c r="PDM53" s="63"/>
      <c r="PDN53" s="63"/>
      <c r="PDO53" s="63"/>
      <c r="PDP53" s="63"/>
      <c r="PDQ53" s="63"/>
      <c r="PDR53" s="63"/>
      <c r="PDS53" s="63"/>
      <c r="PDT53" s="63"/>
      <c r="PDU53" s="63"/>
      <c r="PDV53" s="63"/>
      <c r="PDW53" s="63"/>
      <c r="PDX53" s="63"/>
      <c r="PDY53" s="63"/>
      <c r="PDZ53" s="63"/>
      <c r="PEA53" s="63"/>
      <c r="PEB53" s="63"/>
      <c r="PEC53" s="63"/>
      <c r="PED53" s="63"/>
      <c r="PEE53" s="63"/>
      <c r="PEF53" s="63"/>
      <c r="PEG53" s="63"/>
      <c r="PEH53" s="63"/>
      <c r="PEI53" s="63"/>
      <c r="PEJ53" s="63"/>
      <c r="PEK53" s="63"/>
      <c r="PEL53" s="63"/>
      <c r="PEM53" s="63"/>
      <c r="PEN53" s="63"/>
      <c r="PEO53" s="63"/>
      <c r="PEP53" s="63"/>
      <c r="PEQ53" s="63"/>
      <c r="PER53" s="63"/>
      <c r="PES53" s="63"/>
      <c r="PET53" s="63"/>
      <c r="PEU53" s="63"/>
      <c r="PEV53" s="63"/>
      <c r="PEW53" s="63"/>
      <c r="PEX53" s="63"/>
      <c r="PEY53" s="63"/>
      <c r="PEZ53" s="63"/>
      <c r="PFA53" s="63"/>
      <c r="PFB53" s="63"/>
      <c r="PFC53" s="63"/>
      <c r="PFD53" s="63"/>
      <c r="PFE53" s="63"/>
      <c r="PFF53" s="63"/>
      <c r="PFG53" s="63"/>
      <c r="PFH53" s="63"/>
      <c r="PFI53" s="63"/>
      <c r="PFJ53" s="63"/>
      <c r="PFK53" s="63"/>
      <c r="PFL53" s="63"/>
      <c r="PFM53" s="63"/>
      <c r="PFN53" s="63"/>
      <c r="PFO53" s="63"/>
      <c r="PFP53" s="63"/>
      <c r="PFQ53" s="63"/>
      <c r="PFR53" s="63"/>
      <c r="PFS53" s="63"/>
      <c r="PFT53" s="63"/>
      <c r="PFU53" s="63"/>
      <c r="PFV53" s="63"/>
      <c r="PFW53" s="63"/>
      <c r="PFX53" s="63"/>
      <c r="PFY53" s="63"/>
      <c r="PFZ53" s="63"/>
      <c r="PGA53" s="63"/>
      <c r="PGB53" s="63"/>
      <c r="PGC53" s="63"/>
      <c r="PGD53" s="63"/>
      <c r="PGE53" s="63"/>
      <c r="PGF53" s="63"/>
      <c r="PGG53" s="63"/>
      <c r="PGH53" s="63"/>
      <c r="PGI53" s="63"/>
      <c r="PGJ53" s="63"/>
      <c r="PGK53" s="63"/>
      <c r="PGL53" s="63"/>
      <c r="PGM53" s="63"/>
      <c r="PGN53" s="63"/>
      <c r="PGO53" s="63"/>
      <c r="PGP53" s="63"/>
      <c r="PGQ53" s="63"/>
      <c r="PGR53" s="63"/>
      <c r="PGS53" s="63"/>
      <c r="PGT53" s="63"/>
      <c r="PGU53" s="63"/>
      <c r="PGV53" s="63"/>
      <c r="PGW53" s="63"/>
      <c r="PGX53" s="63"/>
      <c r="PGY53" s="63"/>
      <c r="PGZ53" s="63"/>
      <c r="PHA53" s="63"/>
      <c r="PHB53" s="63"/>
      <c r="PHC53" s="63"/>
      <c r="PHD53" s="63"/>
      <c r="PHE53" s="63"/>
      <c r="PHF53" s="63"/>
      <c r="PHG53" s="63"/>
      <c r="PHH53" s="63"/>
      <c r="PHI53" s="63"/>
      <c r="PHJ53" s="63"/>
      <c r="PHK53" s="63"/>
      <c r="PHL53" s="63"/>
      <c r="PHM53" s="63"/>
      <c r="PHN53" s="63"/>
      <c r="PHO53" s="63"/>
      <c r="PHP53" s="63"/>
      <c r="PHQ53" s="63"/>
      <c r="PHR53" s="63"/>
      <c r="PHS53" s="63"/>
      <c r="PHT53" s="63"/>
      <c r="PHU53" s="63"/>
      <c r="PHV53" s="63"/>
      <c r="PHW53" s="63"/>
      <c r="PHX53" s="63"/>
      <c r="PHY53" s="63"/>
      <c r="PHZ53" s="63"/>
      <c r="PIA53" s="63"/>
      <c r="PIB53" s="63"/>
      <c r="PIC53" s="63"/>
      <c r="PID53" s="63"/>
      <c r="PIE53" s="63"/>
      <c r="PIF53" s="63"/>
      <c r="PIG53" s="63"/>
      <c r="PIH53" s="63"/>
      <c r="PII53" s="63"/>
      <c r="PIJ53" s="63"/>
      <c r="PIK53" s="63"/>
      <c r="PIL53" s="63"/>
      <c r="PIM53" s="63"/>
      <c r="PIN53" s="63"/>
      <c r="PIO53" s="63"/>
      <c r="PIP53" s="63"/>
      <c r="PIQ53" s="63"/>
      <c r="PIR53" s="63"/>
      <c r="PIS53" s="63"/>
      <c r="PIT53" s="63"/>
      <c r="PIU53" s="63"/>
      <c r="PIV53" s="63"/>
      <c r="PIW53" s="63"/>
      <c r="PIX53" s="63"/>
      <c r="PIY53" s="63"/>
      <c r="PIZ53" s="63"/>
      <c r="PJA53" s="63"/>
      <c r="PJB53" s="63"/>
      <c r="PJC53" s="63"/>
      <c r="PJD53" s="63"/>
      <c r="PJE53" s="63"/>
      <c r="PJF53" s="63"/>
      <c r="PJG53" s="63"/>
      <c r="PJH53" s="63"/>
      <c r="PJI53" s="63"/>
      <c r="PJJ53" s="63"/>
      <c r="PJK53" s="63"/>
      <c r="PJL53" s="63"/>
      <c r="PJM53" s="63"/>
      <c r="PJN53" s="63"/>
      <c r="PJO53" s="63"/>
      <c r="PJP53" s="63"/>
      <c r="PJQ53" s="63"/>
      <c r="PJR53" s="63"/>
      <c r="PJS53" s="63"/>
      <c r="PJT53" s="63"/>
      <c r="PJU53" s="63"/>
      <c r="PJV53" s="63"/>
      <c r="PJW53" s="63"/>
      <c r="PJX53" s="63"/>
      <c r="PJY53" s="63"/>
      <c r="PJZ53" s="63"/>
      <c r="PKA53" s="63"/>
      <c r="PKB53" s="63"/>
      <c r="PKC53" s="63"/>
      <c r="PKD53" s="63"/>
      <c r="PKE53" s="63"/>
      <c r="PKF53" s="63"/>
      <c r="PKG53" s="63"/>
      <c r="PKH53" s="63"/>
      <c r="PKI53" s="63"/>
      <c r="PKJ53" s="63"/>
      <c r="PKK53" s="63"/>
      <c r="PKL53" s="63"/>
      <c r="PKM53" s="63"/>
      <c r="PKN53" s="63"/>
      <c r="PKO53" s="63"/>
      <c r="PKP53" s="63"/>
      <c r="PKQ53" s="63"/>
      <c r="PKR53" s="63"/>
      <c r="PKS53" s="63"/>
      <c r="PKT53" s="63"/>
      <c r="PKU53" s="63"/>
      <c r="PKV53" s="63"/>
      <c r="PKW53" s="63"/>
      <c r="PKX53" s="63"/>
      <c r="PKY53" s="63"/>
      <c r="PKZ53" s="63"/>
      <c r="PLA53" s="63"/>
      <c r="PLB53" s="63"/>
      <c r="PLC53" s="63"/>
      <c r="PLD53" s="63"/>
      <c r="PLE53" s="63"/>
      <c r="PLF53" s="63"/>
      <c r="PLG53" s="63"/>
      <c r="PLH53" s="63"/>
      <c r="PLI53" s="63"/>
      <c r="PLJ53" s="63"/>
      <c r="PLK53" s="63"/>
      <c r="PLL53" s="63"/>
      <c r="PLM53" s="63"/>
      <c r="PLN53" s="63"/>
      <c r="PLO53" s="63"/>
      <c r="PLP53" s="63"/>
      <c r="PLQ53" s="63"/>
      <c r="PLR53" s="63"/>
      <c r="PLS53" s="63"/>
      <c r="PLT53" s="63"/>
      <c r="PLU53" s="63"/>
      <c r="PLV53" s="63"/>
      <c r="PLW53" s="63"/>
      <c r="PLX53" s="63"/>
      <c r="PLY53" s="63"/>
      <c r="PLZ53" s="63"/>
      <c r="PMA53" s="63"/>
      <c r="PMB53" s="63"/>
      <c r="PMC53" s="63"/>
      <c r="PMD53" s="63"/>
      <c r="PME53" s="63"/>
      <c r="PMF53" s="63"/>
      <c r="PMG53" s="63"/>
      <c r="PMH53" s="63"/>
      <c r="PMI53" s="63"/>
      <c r="PMJ53" s="63"/>
      <c r="PMK53" s="63"/>
      <c r="PML53" s="63"/>
      <c r="PMM53" s="63"/>
      <c r="PMN53" s="63"/>
      <c r="PMO53" s="63"/>
      <c r="PMP53" s="63"/>
      <c r="PMQ53" s="63"/>
      <c r="PMR53" s="63"/>
      <c r="PMS53" s="63"/>
      <c r="PMT53" s="63"/>
      <c r="PMU53" s="63"/>
      <c r="PMV53" s="63"/>
      <c r="PMW53" s="63"/>
      <c r="PMX53" s="63"/>
      <c r="PMY53" s="63"/>
      <c r="PMZ53" s="63"/>
      <c r="PNA53" s="63"/>
      <c r="PNB53" s="63"/>
      <c r="PNC53" s="63"/>
      <c r="PND53" s="63"/>
      <c r="PNE53" s="63"/>
      <c r="PNF53" s="63"/>
      <c r="PNG53" s="63"/>
      <c r="PNH53" s="63"/>
      <c r="PNI53" s="63"/>
      <c r="PNJ53" s="63"/>
      <c r="PNK53" s="63"/>
      <c r="PNL53" s="63"/>
      <c r="PNM53" s="63"/>
      <c r="PNN53" s="63"/>
      <c r="PNO53" s="63"/>
      <c r="PNP53" s="63"/>
      <c r="PNQ53" s="63"/>
      <c r="PNR53" s="63"/>
      <c r="PNS53" s="63"/>
      <c r="PNT53" s="63"/>
      <c r="PNU53" s="63"/>
      <c r="PNV53" s="63"/>
      <c r="PNW53" s="63"/>
      <c r="PNX53" s="63"/>
      <c r="PNY53" s="63"/>
      <c r="PNZ53" s="63"/>
      <c r="POA53" s="63"/>
      <c r="POB53" s="63"/>
      <c r="POC53" s="63"/>
      <c r="POD53" s="63"/>
      <c r="POE53" s="63"/>
      <c r="POF53" s="63"/>
      <c r="POG53" s="63"/>
      <c r="POH53" s="63"/>
      <c r="POI53" s="63"/>
      <c r="POJ53" s="63"/>
      <c r="POK53" s="63"/>
      <c r="POL53" s="63"/>
      <c r="POM53" s="63"/>
      <c r="PON53" s="63"/>
      <c r="POO53" s="63"/>
      <c r="POP53" s="63"/>
      <c r="POQ53" s="63"/>
      <c r="POR53" s="63"/>
      <c r="POS53" s="63"/>
      <c r="POT53" s="63"/>
      <c r="POU53" s="63"/>
      <c r="POV53" s="63"/>
      <c r="POW53" s="63"/>
      <c r="POX53" s="63"/>
      <c r="POY53" s="63"/>
      <c r="POZ53" s="63"/>
      <c r="PPA53" s="63"/>
      <c r="PPB53" s="63"/>
      <c r="PPC53" s="63"/>
      <c r="PPD53" s="63"/>
      <c r="PPE53" s="63"/>
      <c r="PPF53" s="63"/>
      <c r="PPG53" s="63"/>
      <c r="PPH53" s="63"/>
      <c r="PPI53" s="63"/>
      <c r="PPJ53" s="63"/>
      <c r="PPK53" s="63"/>
      <c r="PPL53" s="63"/>
      <c r="PPM53" s="63"/>
      <c r="PPN53" s="63"/>
      <c r="PPO53" s="63"/>
      <c r="PPP53" s="63"/>
      <c r="PPQ53" s="63"/>
      <c r="PPR53" s="63"/>
      <c r="PPS53" s="63"/>
      <c r="PPT53" s="63"/>
      <c r="PPU53" s="63"/>
      <c r="PPV53" s="63"/>
      <c r="PPW53" s="63"/>
      <c r="PPX53" s="63"/>
      <c r="PPY53" s="63"/>
      <c r="PPZ53" s="63"/>
      <c r="PQA53" s="63"/>
      <c r="PQB53" s="63"/>
      <c r="PQC53" s="63"/>
      <c r="PQD53" s="63"/>
      <c r="PQE53" s="63"/>
      <c r="PQF53" s="63"/>
      <c r="PQG53" s="63"/>
      <c r="PQH53" s="63"/>
      <c r="PQI53" s="63"/>
      <c r="PQJ53" s="63"/>
      <c r="PQK53" s="63"/>
      <c r="PQL53" s="63"/>
      <c r="PQM53" s="63"/>
      <c r="PQN53" s="63"/>
      <c r="PQO53" s="63"/>
      <c r="PQP53" s="63"/>
      <c r="PQQ53" s="63"/>
      <c r="PQR53" s="63"/>
      <c r="PQS53" s="63"/>
      <c r="PQT53" s="63"/>
      <c r="PQU53" s="63"/>
      <c r="PQV53" s="63"/>
      <c r="PQW53" s="63"/>
      <c r="PQX53" s="63"/>
      <c r="PQY53" s="63"/>
      <c r="PQZ53" s="63"/>
      <c r="PRA53" s="63"/>
      <c r="PRB53" s="63"/>
      <c r="PRC53" s="63"/>
      <c r="PRD53" s="63"/>
      <c r="PRE53" s="63"/>
      <c r="PRF53" s="63"/>
      <c r="PRG53" s="63"/>
      <c r="PRH53" s="63"/>
      <c r="PRI53" s="63"/>
      <c r="PRJ53" s="63"/>
      <c r="PRK53" s="63"/>
      <c r="PRL53" s="63"/>
      <c r="PRM53" s="63"/>
      <c r="PRN53" s="63"/>
      <c r="PRO53" s="63"/>
      <c r="PRP53" s="63"/>
      <c r="PRQ53" s="63"/>
      <c r="PRR53" s="63"/>
      <c r="PRS53" s="63"/>
      <c r="PRT53" s="63"/>
      <c r="PRU53" s="63"/>
      <c r="PRV53" s="63"/>
      <c r="PRW53" s="63"/>
      <c r="PRX53" s="63"/>
      <c r="PRY53" s="63"/>
      <c r="PRZ53" s="63"/>
      <c r="PSA53" s="63"/>
      <c r="PSB53" s="63"/>
      <c r="PSC53" s="63"/>
      <c r="PSD53" s="63"/>
      <c r="PSE53" s="63"/>
      <c r="PSF53" s="63"/>
      <c r="PSG53" s="63"/>
      <c r="PSH53" s="63"/>
      <c r="PSI53" s="63"/>
      <c r="PSJ53" s="63"/>
      <c r="PSK53" s="63"/>
      <c r="PSL53" s="63"/>
      <c r="PSM53" s="63"/>
      <c r="PSN53" s="63"/>
      <c r="PSO53" s="63"/>
      <c r="PSP53" s="63"/>
      <c r="PSQ53" s="63"/>
      <c r="PSR53" s="63"/>
      <c r="PSS53" s="63"/>
      <c r="PST53" s="63"/>
      <c r="PSU53" s="63"/>
      <c r="PSV53" s="63"/>
      <c r="PSW53" s="63"/>
      <c r="PSX53" s="63"/>
      <c r="PSY53" s="63"/>
      <c r="PSZ53" s="63"/>
      <c r="PTA53" s="63"/>
      <c r="PTB53" s="63"/>
      <c r="PTC53" s="63"/>
      <c r="PTD53" s="63"/>
      <c r="PTE53" s="63"/>
      <c r="PTF53" s="63"/>
      <c r="PTG53" s="63"/>
      <c r="PTH53" s="63"/>
      <c r="PTI53" s="63"/>
      <c r="PTJ53" s="63"/>
      <c r="PTK53" s="63"/>
      <c r="PTL53" s="63"/>
      <c r="PTM53" s="63"/>
      <c r="PTN53" s="63"/>
      <c r="PTO53" s="63"/>
      <c r="PTP53" s="63"/>
      <c r="PTQ53" s="63"/>
      <c r="PTR53" s="63"/>
      <c r="PTS53" s="63"/>
      <c r="PTT53" s="63"/>
      <c r="PTU53" s="63"/>
      <c r="PTV53" s="63"/>
      <c r="PTW53" s="63"/>
      <c r="PTX53" s="63"/>
      <c r="PTY53" s="63"/>
      <c r="PTZ53" s="63"/>
      <c r="PUA53" s="63"/>
      <c r="PUB53" s="63"/>
      <c r="PUC53" s="63"/>
      <c r="PUD53" s="63"/>
      <c r="PUE53" s="63"/>
      <c r="PUF53" s="63"/>
      <c r="PUG53" s="63"/>
      <c r="PUH53" s="63"/>
      <c r="PUI53" s="63"/>
      <c r="PUJ53" s="63"/>
      <c r="PUK53" s="63"/>
      <c r="PUL53" s="63"/>
      <c r="PUM53" s="63"/>
      <c r="PUN53" s="63"/>
      <c r="PUO53" s="63"/>
      <c r="PUP53" s="63"/>
      <c r="PUQ53" s="63"/>
      <c r="PUR53" s="63"/>
      <c r="PUS53" s="63"/>
      <c r="PUT53" s="63"/>
      <c r="PUU53" s="63"/>
      <c r="PUV53" s="63"/>
      <c r="PUW53" s="63"/>
      <c r="PUX53" s="63"/>
      <c r="PUY53" s="63"/>
      <c r="PUZ53" s="63"/>
      <c r="PVA53" s="63"/>
      <c r="PVB53" s="63"/>
      <c r="PVC53" s="63"/>
      <c r="PVD53" s="63"/>
      <c r="PVE53" s="63"/>
      <c r="PVF53" s="63"/>
      <c r="PVG53" s="63"/>
      <c r="PVH53" s="63"/>
      <c r="PVI53" s="63"/>
      <c r="PVJ53" s="63"/>
      <c r="PVK53" s="63"/>
      <c r="PVL53" s="63"/>
      <c r="PVM53" s="63"/>
      <c r="PVN53" s="63"/>
      <c r="PVO53" s="63"/>
      <c r="PVP53" s="63"/>
      <c r="PVQ53" s="63"/>
      <c r="PVR53" s="63"/>
      <c r="PVS53" s="63"/>
      <c r="PVT53" s="63"/>
      <c r="PVU53" s="63"/>
      <c r="PVV53" s="63"/>
      <c r="PVW53" s="63"/>
      <c r="PVX53" s="63"/>
      <c r="PVY53" s="63"/>
      <c r="PVZ53" s="63"/>
      <c r="PWA53" s="63"/>
      <c r="PWB53" s="63"/>
      <c r="PWC53" s="63"/>
      <c r="PWD53" s="63"/>
      <c r="PWE53" s="63"/>
      <c r="PWF53" s="63"/>
      <c r="PWG53" s="63"/>
      <c r="PWH53" s="63"/>
      <c r="PWI53" s="63"/>
      <c r="PWJ53" s="63"/>
      <c r="PWK53" s="63"/>
      <c r="PWL53" s="63"/>
      <c r="PWM53" s="63"/>
      <c r="PWN53" s="63"/>
      <c r="PWO53" s="63"/>
      <c r="PWP53" s="63"/>
      <c r="PWQ53" s="63"/>
      <c r="PWR53" s="63"/>
      <c r="PWS53" s="63"/>
      <c r="PWT53" s="63"/>
      <c r="PWU53" s="63"/>
      <c r="PWV53" s="63"/>
      <c r="PWW53" s="63"/>
      <c r="PWX53" s="63"/>
      <c r="PWY53" s="63"/>
      <c r="PWZ53" s="63"/>
      <c r="PXA53" s="63"/>
      <c r="PXB53" s="63"/>
      <c r="PXC53" s="63"/>
      <c r="PXD53" s="63"/>
      <c r="PXE53" s="63"/>
      <c r="PXF53" s="63"/>
      <c r="PXG53" s="63"/>
      <c r="PXH53" s="63"/>
      <c r="PXI53" s="63"/>
      <c r="PXJ53" s="63"/>
      <c r="PXK53" s="63"/>
      <c r="PXL53" s="63"/>
      <c r="PXM53" s="63"/>
      <c r="PXN53" s="63"/>
      <c r="PXO53" s="63"/>
      <c r="PXP53" s="63"/>
      <c r="PXQ53" s="63"/>
      <c r="PXR53" s="63"/>
      <c r="PXS53" s="63"/>
      <c r="PXT53" s="63"/>
      <c r="PXU53" s="63"/>
      <c r="PXV53" s="63"/>
      <c r="PXW53" s="63"/>
      <c r="PXX53" s="63"/>
      <c r="PXY53" s="63"/>
      <c r="PXZ53" s="63"/>
      <c r="PYA53" s="63"/>
      <c r="PYB53" s="63"/>
      <c r="PYC53" s="63"/>
      <c r="PYD53" s="63"/>
      <c r="PYE53" s="63"/>
      <c r="PYF53" s="63"/>
      <c r="PYG53" s="63"/>
      <c r="PYH53" s="63"/>
      <c r="PYI53" s="63"/>
      <c r="PYJ53" s="63"/>
      <c r="PYK53" s="63"/>
      <c r="PYL53" s="63"/>
      <c r="PYM53" s="63"/>
      <c r="PYN53" s="63"/>
      <c r="PYO53" s="63"/>
      <c r="PYP53" s="63"/>
      <c r="PYQ53" s="63"/>
      <c r="PYR53" s="63"/>
      <c r="PYS53" s="63"/>
      <c r="PYT53" s="63"/>
      <c r="PYU53" s="63"/>
      <c r="PYV53" s="63"/>
      <c r="PYW53" s="63"/>
      <c r="PYX53" s="63"/>
      <c r="PYY53" s="63"/>
      <c r="PYZ53" s="63"/>
      <c r="PZA53" s="63"/>
      <c r="PZB53" s="63"/>
      <c r="PZC53" s="63"/>
      <c r="PZD53" s="63"/>
      <c r="PZE53" s="63"/>
      <c r="PZF53" s="63"/>
      <c r="PZG53" s="63"/>
      <c r="PZH53" s="63"/>
      <c r="PZI53" s="63"/>
      <c r="PZJ53" s="63"/>
      <c r="PZK53" s="63"/>
      <c r="PZL53" s="63"/>
      <c r="PZM53" s="63"/>
      <c r="PZN53" s="63"/>
      <c r="PZO53" s="63"/>
      <c r="PZP53" s="63"/>
      <c r="PZQ53" s="63"/>
      <c r="PZR53" s="63"/>
      <c r="PZS53" s="63"/>
      <c r="PZT53" s="63"/>
      <c r="PZU53" s="63"/>
      <c r="PZV53" s="63"/>
      <c r="PZW53" s="63"/>
      <c r="PZX53" s="63"/>
      <c r="PZY53" s="63"/>
      <c r="PZZ53" s="63"/>
      <c r="QAA53" s="63"/>
      <c r="QAB53" s="63"/>
      <c r="QAC53" s="63"/>
      <c r="QAD53" s="63"/>
      <c r="QAE53" s="63"/>
      <c r="QAF53" s="63"/>
      <c r="QAG53" s="63"/>
      <c r="QAH53" s="63"/>
      <c r="QAI53" s="63"/>
      <c r="QAJ53" s="63"/>
      <c r="QAK53" s="63"/>
      <c r="QAL53" s="63"/>
      <c r="QAM53" s="63"/>
      <c r="QAN53" s="63"/>
      <c r="QAO53" s="63"/>
      <c r="QAP53" s="63"/>
      <c r="QAQ53" s="63"/>
      <c r="QAR53" s="63"/>
      <c r="QAS53" s="63"/>
      <c r="QAT53" s="63"/>
      <c r="QAU53" s="63"/>
      <c r="QAV53" s="63"/>
      <c r="QAW53" s="63"/>
      <c r="QAX53" s="63"/>
      <c r="QAY53" s="63"/>
      <c r="QAZ53" s="63"/>
      <c r="QBA53" s="63"/>
      <c r="QBB53" s="63"/>
      <c r="QBC53" s="63"/>
      <c r="QBD53" s="63"/>
      <c r="QBE53" s="63"/>
      <c r="QBF53" s="63"/>
      <c r="QBG53" s="63"/>
      <c r="QBH53" s="63"/>
      <c r="QBI53" s="63"/>
      <c r="QBJ53" s="63"/>
      <c r="QBK53" s="63"/>
      <c r="QBL53" s="63"/>
      <c r="QBM53" s="63"/>
      <c r="QBN53" s="63"/>
      <c r="QBO53" s="63"/>
      <c r="QBP53" s="63"/>
      <c r="QBQ53" s="63"/>
      <c r="QBR53" s="63"/>
      <c r="QBS53" s="63"/>
      <c r="QBT53" s="63"/>
      <c r="QBU53" s="63"/>
      <c r="QBV53" s="63"/>
      <c r="QBW53" s="63"/>
      <c r="QBX53" s="63"/>
      <c r="QBY53" s="63"/>
      <c r="QBZ53" s="63"/>
      <c r="QCA53" s="63"/>
      <c r="QCB53" s="63"/>
      <c r="QCC53" s="63"/>
      <c r="QCD53" s="63"/>
      <c r="QCE53" s="63"/>
      <c r="QCF53" s="63"/>
      <c r="QCG53" s="63"/>
      <c r="QCH53" s="63"/>
      <c r="QCI53" s="63"/>
      <c r="QCJ53" s="63"/>
      <c r="QCK53" s="63"/>
      <c r="QCL53" s="63"/>
      <c r="QCM53" s="63"/>
      <c r="QCN53" s="63"/>
      <c r="QCO53" s="63"/>
      <c r="QCP53" s="63"/>
      <c r="QCQ53" s="63"/>
      <c r="QCR53" s="63"/>
      <c r="QCS53" s="63"/>
      <c r="QCT53" s="63"/>
      <c r="QCU53" s="63"/>
      <c r="QCV53" s="63"/>
      <c r="QCW53" s="63"/>
      <c r="QCX53" s="63"/>
      <c r="QCY53" s="63"/>
      <c r="QCZ53" s="63"/>
      <c r="QDA53" s="63"/>
      <c r="QDB53" s="63"/>
      <c r="QDC53" s="63"/>
      <c r="QDD53" s="63"/>
      <c r="QDE53" s="63"/>
      <c r="QDF53" s="63"/>
      <c r="QDG53" s="63"/>
      <c r="QDH53" s="63"/>
      <c r="QDI53" s="63"/>
      <c r="QDJ53" s="63"/>
      <c r="QDK53" s="63"/>
      <c r="QDL53" s="63"/>
      <c r="QDM53" s="63"/>
      <c r="QDN53" s="63"/>
      <c r="QDO53" s="63"/>
      <c r="QDP53" s="63"/>
      <c r="QDQ53" s="63"/>
      <c r="QDR53" s="63"/>
      <c r="QDS53" s="63"/>
      <c r="QDT53" s="63"/>
      <c r="QDU53" s="63"/>
      <c r="QDV53" s="63"/>
      <c r="QDW53" s="63"/>
      <c r="QDX53" s="63"/>
      <c r="QDY53" s="63"/>
      <c r="QDZ53" s="63"/>
      <c r="QEA53" s="63"/>
      <c r="QEB53" s="63"/>
      <c r="QEC53" s="63"/>
      <c r="QED53" s="63"/>
      <c r="QEE53" s="63"/>
      <c r="QEF53" s="63"/>
      <c r="QEG53" s="63"/>
      <c r="QEH53" s="63"/>
      <c r="QEI53" s="63"/>
      <c r="QEJ53" s="63"/>
      <c r="QEK53" s="63"/>
      <c r="QEL53" s="63"/>
      <c r="QEM53" s="63"/>
      <c r="QEN53" s="63"/>
      <c r="QEO53" s="63"/>
      <c r="QEP53" s="63"/>
      <c r="QEQ53" s="63"/>
      <c r="QER53" s="63"/>
      <c r="QES53" s="63"/>
      <c r="QET53" s="63"/>
      <c r="QEU53" s="63"/>
      <c r="QEV53" s="63"/>
      <c r="QEW53" s="63"/>
      <c r="QEX53" s="63"/>
      <c r="QEY53" s="63"/>
      <c r="QEZ53" s="63"/>
      <c r="QFA53" s="63"/>
      <c r="QFB53" s="63"/>
      <c r="QFC53" s="63"/>
      <c r="QFD53" s="63"/>
      <c r="QFE53" s="63"/>
      <c r="QFF53" s="63"/>
      <c r="QFG53" s="63"/>
      <c r="QFH53" s="63"/>
      <c r="QFI53" s="63"/>
      <c r="QFJ53" s="63"/>
      <c r="QFK53" s="63"/>
      <c r="QFL53" s="63"/>
      <c r="QFM53" s="63"/>
      <c r="QFN53" s="63"/>
      <c r="QFO53" s="63"/>
      <c r="QFP53" s="63"/>
      <c r="QFQ53" s="63"/>
      <c r="QFR53" s="63"/>
      <c r="QFS53" s="63"/>
      <c r="QFT53" s="63"/>
      <c r="QFU53" s="63"/>
      <c r="QFV53" s="63"/>
      <c r="QFW53" s="63"/>
      <c r="QFX53" s="63"/>
      <c r="QFY53" s="63"/>
      <c r="QFZ53" s="63"/>
      <c r="QGA53" s="63"/>
      <c r="QGB53" s="63"/>
      <c r="QGC53" s="63"/>
      <c r="QGD53" s="63"/>
      <c r="QGE53" s="63"/>
      <c r="QGF53" s="63"/>
      <c r="QGG53" s="63"/>
      <c r="QGH53" s="63"/>
      <c r="QGI53" s="63"/>
      <c r="QGJ53" s="63"/>
      <c r="QGK53" s="63"/>
      <c r="QGL53" s="63"/>
      <c r="QGM53" s="63"/>
      <c r="QGN53" s="63"/>
      <c r="QGO53" s="63"/>
      <c r="QGP53" s="63"/>
      <c r="QGQ53" s="63"/>
      <c r="QGR53" s="63"/>
      <c r="QGS53" s="63"/>
      <c r="QGT53" s="63"/>
      <c r="QGU53" s="63"/>
      <c r="QGV53" s="63"/>
      <c r="QGW53" s="63"/>
      <c r="QGX53" s="63"/>
      <c r="QGY53" s="63"/>
      <c r="QGZ53" s="63"/>
      <c r="QHA53" s="63"/>
      <c r="QHB53" s="63"/>
      <c r="QHC53" s="63"/>
      <c r="QHD53" s="63"/>
      <c r="QHE53" s="63"/>
      <c r="QHF53" s="63"/>
      <c r="QHG53" s="63"/>
      <c r="QHH53" s="63"/>
      <c r="QHI53" s="63"/>
      <c r="QHJ53" s="63"/>
      <c r="QHK53" s="63"/>
      <c r="QHL53" s="63"/>
      <c r="QHM53" s="63"/>
      <c r="QHN53" s="63"/>
      <c r="QHO53" s="63"/>
      <c r="QHP53" s="63"/>
      <c r="QHQ53" s="63"/>
      <c r="QHR53" s="63"/>
      <c r="QHS53" s="63"/>
      <c r="QHT53" s="63"/>
      <c r="QHU53" s="63"/>
      <c r="QHV53" s="63"/>
      <c r="QHW53" s="63"/>
      <c r="QHX53" s="63"/>
      <c r="QHY53" s="63"/>
      <c r="QHZ53" s="63"/>
      <c r="QIA53" s="63"/>
      <c r="QIB53" s="63"/>
      <c r="QIC53" s="63"/>
      <c r="QID53" s="63"/>
      <c r="QIE53" s="63"/>
      <c r="QIF53" s="63"/>
      <c r="QIG53" s="63"/>
      <c r="QIH53" s="63"/>
      <c r="QII53" s="63"/>
      <c r="QIJ53" s="63"/>
      <c r="QIK53" s="63"/>
      <c r="QIL53" s="63"/>
      <c r="QIM53" s="63"/>
      <c r="QIN53" s="63"/>
      <c r="QIO53" s="63"/>
      <c r="QIP53" s="63"/>
      <c r="QIQ53" s="63"/>
      <c r="QIR53" s="63"/>
      <c r="QIS53" s="63"/>
      <c r="QIT53" s="63"/>
      <c r="QIU53" s="63"/>
      <c r="QIV53" s="63"/>
      <c r="QIW53" s="63"/>
      <c r="QIX53" s="63"/>
      <c r="QIY53" s="63"/>
      <c r="QIZ53" s="63"/>
      <c r="QJA53" s="63"/>
      <c r="QJB53" s="63"/>
      <c r="QJC53" s="63"/>
      <c r="QJD53" s="63"/>
      <c r="QJE53" s="63"/>
      <c r="QJF53" s="63"/>
      <c r="QJG53" s="63"/>
      <c r="QJH53" s="63"/>
      <c r="QJI53" s="63"/>
      <c r="QJJ53" s="63"/>
      <c r="QJK53" s="63"/>
      <c r="QJL53" s="63"/>
      <c r="QJM53" s="63"/>
      <c r="QJN53" s="63"/>
      <c r="QJO53" s="63"/>
      <c r="QJP53" s="63"/>
      <c r="QJQ53" s="63"/>
      <c r="QJR53" s="63"/>
      <c r="QJS53" s="63"/>
      <c r="QJT53" s="63"/>
      <c r="QJU53" s="63"/>
      <c r="QJV53" s="63"/>
      <c r="QJW53" s="63"/>
      <c r="QJX53" s="63"/>
      <c r="QJY53" s="63"/>
      <c r="QJZ53" s="63"/>
      <c r="QKA53" s="63"/>
      <c r="QKB53" s="63"/>
      <c r="QKC53" s="63"/>
      <c r="QKD53" s="63"/>
      <c r="QKE53" s="63"/>
      <c r="QKF53" s="63"/>
      <c r="QKG53" s="63"/>
      <c r="QKH53" s="63"/>
      <c r="QKI53" s="63"/>
      <c r="QKJ53" s="63"/>
      <c r="QKK53" s="63"/>
      <c r="QKL53" s="63"/>
      <c r="QKM53" s="63"/>
      <c r="QKN53" s="63"/>
      <c r="QKO53" s="63"/>
      <c r="QKP53" s="63"/>
      <c r="QKQ53" s="63"/>
      <c r="QKR53" s="63"/>
      <c r="QKS53" s="63"/>
      <c r="QKT53" s="63"/>
      <c r="QKU53" s="63"/>
      <c r="QKV53" s="63"/>
      <c r="QKW53" s="63"/>
      <c r="QKX53" s="63"/>
      <c r="QKY53" s="63"/>
      <c r="QKZ53" s="63"/>
      <c r="QLA53" s="63"/>
      <c r="QLB53" s="63"/>
      <c r="QLC53" s="63"/>
      <c r="QLD53" s="63"/>
      <c r="QLE53" s="63"/>
      <c r="QLF53" s="63"/>
      <c r="QLG53" s="63"/>
      <c r="QLH53" s="63"/>
      <c r="QLI53" s="63"/>
      <c r="QLJ53" s="63"/>
      <c r="QLK53" s="63"/>
      <c r="QLL53" s="63"/>
      <c r="QLM53" s="63"/>
      <c r="QLN53" s="63"/>
      <c r="QLO53" s="63"/>
      <c r="QLP53" s="63"/>
      <c r="QLQ53" s="63"/>
      <c r="QLR53" s="63"/>
      <c r="QLS53" s="63"/>
      <c r="QLT53" s="63"/>
      <c r="QLU53" s="63"/>
      <c r="QLV53" s="63"/>
      <c r="QLW53" s="63"/>
      <c r="QLX53" s="63"/>
      <c r="QLY53" s="63"/>
      <c r="QLZ53" s="63"/>
      <c r="QMA53" s="63"/>
      <c r="QMB53" s="63"/>
      <c r="QMC53" s="63"/>
      <c r="QMD53" s="63"/>
      <c r="QME53" s="63"/>
      <c r="QMF53" s="63"/>
      <c r="QMG53" s="63"/>
      <c r="QMH53" s="63"/>
      <c r="QMI53" s="63"/>
      <c r="QMJ53" s="63"/>
      <c r="QMK53" s="63"/>
      <c r="QML53" s="63"/>
      <c r="QMM53" s="63"/>
      <c r="QMN53" s="63"/>
      <c r="QMO53" s="63"/>
      <c r="QMP53" s="63"/>
      <c r="QMQ53" s="63"/>
      <c r="QMR53" s="63"/>
      <c r="QMS53" s="63"/>
      <c r="QMT53" s="63"/>
      <c r="QMU53" s="63"/>
      <c r="QMV53" s="63"/>
      <c r="QMW53" s="63"/>
      <c r="QMX53" s="63"/>
      <c r="QMY53" s="63"/>
      <c r="QMZ53" s="63"/>
      <c r="QNA53" s="63"/>
      <c r="QNB53" s="63"/>
      <c r="QNC53" s="63"/>
      <c r="QND53" s="63"/>
      <c r="QNE53" s="63"/>
      <c r="QNF53" s="63"/>
      <c r="QNG53" s="63"/>
      <c r="QNH53" s="63"/>
      <c r="QNI53" s="63"/>
      <c r="QNJ53" s="63"/>
      <c r="QNK53" s="63"/>
      <c r="QNL53" s="63"/>
      <c r="QNM53" s="63"/>
      <c r="QNN53" s="63"/>
      <c r="QNO53" s="63"/>
      <c r="QNP53" s="63"/>
      <c r="QNQ53" s="63"/>
      <c r="QNR53" s="63"/>
      <c r="QNS53" s="63"/>
      <c r="QNT53" s="63"/>
      <c r="QNU53" s="63"/>
      <c r="QNV53" s="63"/>
      <c r="QNW53" s="63"/>
      <c r="QNX53" s="63"/>
      <c r="QNY53" s="63"/>
      <c r="QNZ53" s="63"/>
      <c r="QOA53" s="63"/>
      <c r="QOB53" s="63"/>
      <c r="QOC53" s="63"/>
      <c r="QOD53" s="63"/>
      <c r="QOE53" s="63"/>
      <c r="QOF53" s="63"/>
      <c r="QOG53" s="63"/>
      <c r="QOH53" s="63"/>
      <c r="QOI53" s="63"/>
      <c r="QOJ53" s="63"/>
      <c r="QOK53" s="63"/>
      <c r="QOL53" s="63"/>
      <c r="QOM53" s="63"/>
      <c r="QON53" s="63"/>
      <c r="QOO53" s="63"/>
      <c r="QOP53" s="63"/>
      <c r="QOQ53" s="63"/>
      <c r="QOR53" s="63"/>
      <c r="QOS53" s="63"/>
      <c r="QOT53" s="63"/>
      <c r="QOU53" s="63"/>
      <c r="QOV53" s="63"/>
      <c r="QOW53" s="63"/>
      <c r="QOX53" s="63"/>
      <c r="QOY53" s="63"/>
      <c r="QOZ53" s="63"/>
      <c r="QPA53" s="63"/>
      <c r="QPB53" s="63"/>
      <c r="QPC53" s="63"/>
      <c r="QPD53" s="63"/>
      <c r="QPE53" s="63"/>
      <c r="QPF53" s="63"/>
      <c r="QPG53" s="63"/>
      <c r="QPH53" s="63"/>
      <c r="QPI53" s="63"/>
      <c r="QPJ53" s="63"/>
      <c r="QPK53" s="63"/>
      <c r="QPL53" s="63"/>
      <c r="QPM53" s="63"/>
      <c r="QPN53" s="63"/>
      <c r="QPO53" s="63"/>
      <c r="QPP53" s="63"/>
      <c r="QPQ53" s="63"/>
      <c r="QPR53" s="63"/>
      <c r="QPS53" s="63"/>
      <c r="QPT53" s="63"/>
      <c r="QPU53" s="63"/>
      <c r="QPV53" s="63"/>
      <c r="QPW53" s="63"/>
      <c r="QPX53" s="63"/>
      <c r="QPY53" s="63"/>
      <c r="QPZ53" s="63"/>
      <c r="QQA53" s="63"/>
      <c r="QQB53" s="63"/>
      <c r="QQC53" s="63"/>
      <c r="QQD53" s="63"/>
      <c r="QQE53" s="63"/>
      <c r="QQF53" s="63"/>
      <c r="QQG53" s="63"/>
      <c r="QQH53" s="63"/>
      <c r="QQI53" s="63"/>
      <c r="QQJ53" s="63"/>
      <c r="QQK53" s="63"/>
      <c r="QQL53" s="63"/>
      <c r="QQM53" s="63"/>
      <c r="QQN53" s="63"/>
      <c r="QQO53" s="63"/>
      <c r="QQP53" s="63"/>
      <c r="QQQ53" s="63"/>
      <c r="QQR53" s="63"/>
      <c r="QQS53" s="63"/>
      <c r="QQT53" s="63"/>
      <c r="QQU53" s="63"/>
      <c r="QQV53" s="63"/>
      <c r="QQW53" s="63"/>
      <c r="QQX53" s="63"/>
      <c r="QQY53" s="63"/>
      <c r="QQZ53" s="63"/>
      <c r="QRA53" s="63"/>
      <c r="QRB53" s="63"/>
      <c r="QRC53" s="63"/>
      <c r="QRD53" s="63"/>
      <c r="QRE53" s="63"/>
      <c r="QRF53" s="63"/>
      <c r="QRG53" s="63"/>
      <c r="QRH53" s="63"/>
      <c r="QRI53" s="63"/>
      <c r="QRJ53" s="63"/>
      <c r="QRK53" s="63"/>
      <c r="QRL53" s="63"/>
      <c r="QRM53" s="63"/>
      <c r="QRN53" s="63"/>
      <c r="QRO53" s="63"/>
      <c r="QRP53" s="63"/>
      <c r="QRQ53" s="63"/>
      <c r="QRR53" s="63"/>
      <c r="QRS53" s="63"/>
      <c r="QRT53" s="63"/>
      <c r="QRU53" s="63"/>
      <c r="QRV53" s="63"/>
      <c r="QRW53" s="63"/>
      <c r="QRX53" s="63"/>
      <c r="QRY53" s="63"/>
      <c r="QRZ53" s="63"/>
      <c r="QSA53" s="63"/>
      <c r="QSB53" s="63"/>
      <c r="QSC53" s="63"/>
      <c r="QSD53" s="63"/>
      <c r="QSE53" s="63"/>
      <c r="QSF53" s="63"/>
      <c r="QSG53" s="63"/>
      <c r="QSH53" s="63"/>
      <c r="QSI53" s="63"/>
      <c r="QSJ53" s="63"/>
      <c r="QSK53" s="63"/>
      <c r="QSL53" s="63"/>
      <c r="QSM53" s="63"/>
      <c r="QSN53" s="63"/>
      <c r="QSO53" s="63"/>
      <c r="QSP53" s="63"/>
      <c r="QSQ53" s="63"/>
      <c r="QSR53" s="63"/>
      <c r="QSS53" s="63"/>
      <c r="QST53" s="63"/>
      <c r="QSU53" s="63"/>
      <c r="QSV53" s="63"/>
      <c r="QSW53" s="63"/>
      <c r="QSX53" s="63"/>
      <c r="QSY53" s="63"/>
      <c r="QSZ53" s="63"/>
      <c r="QTA53" s="63"/>
      <c r="QTB53" s="63"/>
      <c r="QTC53" s="63"/>
      <c r="QTD53" s="63"/>
      <c r="QTE53" s="63"/>
      <c r="QTF53" s="63"/>
      <c r="QTG53" s="63"/>
      <c r="QTH53" s="63"/>
      <c r="QTI53" s="63"/>
      <c r="QTJ53" s="63"/>
      <c r="QTK53" s="63"/>
      <c r="QTL53" s="63"/>
      <c r="QTM53" s="63"/>
      <c r="QTN53" s="63"/>
      <c r="QTO53" s="63"/>
      <c r="QTP53" s="63"/>
      <c r="QTQ53" s="63"/>
      <c r="QTR53" s="63"/>
      <c r="QTS53" s="63"/>
      <c r="QTT53" s="63"/>
      <c r="QTU53" s="63"/>
      <c r="QTV53" s="63"/>
      <c r="QTW53" s="63"/>
      <c r="QTX53" s="63"/>
      <c r="QTY53" s="63"/>
      <c r="QTZ53" s="63"/>
      <c r="QUA53" s="63"/>
      <c r="QUB53" s="63"/>
      <c r="QUC53" s="63"/>
      <c r="QUD53" s="63"/>
      <c r="QUE53" s="63"/>
      <c r="QUF53" s="63"/>
      <c r="QUG53" s="63"/>
      <c r="QUH53" s="63"/>
      <c r="QUI53" s="63"/>
      <c r="QUJ53" s="63"/>
      <c r="QUK53" s="63"/>
      <c r="QUL53" s="63"/>
      <c r="QUM53" s="63"/>
      <c r="QUN53" s="63"/>
      <c r="QUO53" s="63"/>
      <c r="QUP53" s="63"/>
      <c r="QUQ53" s="63"/>
      <c r="QUR53" s="63"/>
      <c r="QUS53" s="63"/>
      <c r="QUT53" s="63"/>
      <c r="QUU53" s="63"/>
      <c r="QUV53" s="63"/>
      <c r="QUW53" s="63"/>
      <c r="QUX53" s="63"/>
      <c r="QUY53" s="63"/>
      <c r="QUZ53" s="63"/>
      <c r="QVA53" s="63"/>
      <c r="QVB53" s="63"/>
      <c r="QVC53" s="63"/>
      <c r="QVD53" s="63"/>
      <c r="QVE53" s="63"/>
      <c r="QVF53" s="63"/>
      <c r="QVG53" s="63"/>
      <c r="QVH53" s="63"/>
      <c r="QVI53" s="63"/>
      <c r="QVJ53" s="63"/>
      <c r="QVK53" s="63"/>
      <c r="QVL53" s="63"/>
      <c r="QVM53" s="63"/>
      <c r="QVN53" s="63"/>
      <c r="QVO53" s="63"/>
      <c r="QVP53" s="63"/>
      <c r="QVQ53" s="63"/>
      <c r="QVR53" s="63"/>
      <c r="QVS53" s="63"/>
      <c r="QVT53" s="63"/>
      <c r="QVU53" s="63"/>
      <c r="QVV53" s="63"/>
      <c r="QVW53" s="63"/>
      <c r="QVX53" s="63"/>
      <c r="QVY53" s="63"/>
      <c r="QVZ53" s="63"/>
      <c r="QWA53" s="63"/>
      <c r="QWB53" s="63"/>
      <c r="QWC53" s="63"/>
      <c r="QWD53" s="63"/>
      <c r="QWE53" s="63"/>
      <c r="QWF53" s="63"/>
      <c r="QWG53" s="63"/>
      <c r="QWH53" s="63"/>
      <c r="QWI53" s="63"/>
      <c r="QWJ53" s="63"/>
      <c r="QWK53" s="63"/>
      <c r="QWL53" s="63"/>
      <c r="QWM53" s="63"/>
      <c r="QWN53" s="63"/>
      <c r="QWO53" s="63"/>
      <c r="QWP53" s="63"/>
      <c r="QWQ53" s="63"/>
      <c r="QWR53" s="63"/>
      <c r="QWS53" s="63"/>
      <c r="QWT53" s="63"/>
      <c r="QWU53" s="63"/>
      <c r="QWV53" s="63"/>
      <c r="QWW53" s="63"/>
      <c r="QWX53" s="63"/>
      <c r="QWY53" s="63"/>
      <c r="QWZ53" s="63"/>
      <c r="QXA53" s="63"/>
      <c r="QXB53" s="63"/>
      <c r="QXC53" s="63"/>
      <c r="QXD53" s="63"/>
      <c r="QXE53" s="63"/>
      <c r="QXF53" s="63"/>
      <c r="QXG53" s="63"/>
      <c r="QXH53" s="63"/>
      <c r="QXI53" s="63"/>
      <c r="QXJ53" s="63"/>
      <c r="QXK53" s="63"/>
      <c r="QXL53" s="63"/>
      <c r="QXM53" s="63"/>
      <c r="QXN53" s="63"/>
      <c r="QXO53" s="63"/>
      <c r="QXP53" s="63"/>
      <c r="QXQ53" s="63"/>
      <c r="QXR53" s="63"/>
      <c r="QXS53" s="63"/>
      <c r="QXT53" s="63"/>
      <c r="QXU53" s="63"/>
      <c r="QXV53" s="63"/>
      <c r="QXW53" s="63"/>
      <c r="QXX53" s="63"/>
      <c r="QXY53" s="63"/>
      <c r="QXZ53" s="63"/>
      <c r="QYA53" s="63"/>
      <c r="QYB53" s="63"/>
      <c r="QYC53" s="63"/>
      <c r="QYD53" s="63"/>
      <c r="QYE53" s="63"/>
      <c r="QYF53" s="63"/>
      <c r="QYG53" s="63"/>
      <c r="QYH53" s="63"/>
      <c r="QYI53" s="63"/>
      <c r="QYJ53" s="63"/>
      <c r="QYK53" s="63"/>
      <c r="QYL53" s="63"/>
      <c r="QYM53" s="63"/>
      <c r="QYN53" s="63"/>
      <c r="QYO53" s="63"/>
      <c r="QYP53" s="63"/>
      <c r="QYQ53" s="63"/>
      <c r="QYR53" s="63"/>
      <c r="QYS53" s="63"/>
      <c r="QYT53" s="63"/>
      <c r="QYU53" s="63"/>
      <c r="QYV53" s="63"/>
      <c r="QYW53" s="63"/>
      <c r="QYX53" s="63"/>
      <c r="QYY53" s="63"/>
      <c r="QYZ53" s="63"/>
      <c r="QZA53" s="63"/>
      <c r="QZB53" s="63"/>
      <c r="QZC53" s="63"/>
      <c r="QZD53" s="63"/>
      <c r="QZE53" s="63"/>
      <c r="QZF53" s="63"/>
      <c r="QZG53" s="63"/>
      <c r="QZH53" s="63"/>
      <c r="QZI53" s="63"/>
      <c r="QZJ53" s="63"/>
      <c r="QZK53" s="63"/>
      <c r="QZL53" s="63"/>
      <c r="QZM53" s="63"/>
      <c r="QZN53" s="63"/>
      <c r="QZO53" s="63"/>
      <c r="QZP53" s="63"/>
      <c r="QZQ53" s="63"/>
      <c r="QZR53" s="63"/>
      <c r="QZS53" s="63"/>
      <c r="QZT53" s="63"/>
      <c r="QZU53" s="63"/>
      <c r="QZV53" s="63"/>
      <c r="QZW53" s="63"/>
      <c r="QZX53" s="63"/>
      <c r="QZY53" s="63"/>
      <c r="QZZ53" s="63"/>
      <c r="RAA53" s="63"/>
      <c r="RAB53" s="63"/>
      <c r="RAC53" s="63"/>
      <c r="RAD53" s="63"/>
      <c r="RAE53" s="63"/>
      <c r="RAF53" s="63"/>
      <c r="RAG53" s="63"/>
      <c r="RAH53" s="63"/>
      <c r="RAI53" s="63"/>
      <c r="RAJ53" s="63"/>
      <c r="RAK53" s="63"/>
      <c r="RAL53" s="63"/>
      <c r="RAM53" s="63"/>
      <c r="RAN53" s="63"/>
      <c r="RAO53" s="63"/>
      <c r="RAP53" s="63"/>
      <c r="RAQ53" s="63"/>
      <c r="RAR53" s="63"/>
      <c r="RAS53" s="63"/>
      <c r="RAT53" s="63"/>
      <c r="RAU53" s="63"/>
      <c r="RAV53" s="63"/>
      <c r="RAW53" s="63"/>
      <c r="RAX53" s="63"/>
      <c r="RAY53" s="63"/>
      <c r="RAZ53" s="63"/>
      <c r="RBA53" s="63"/>
      <c r="RBB53" s="63"/>
      <c r="RBC53" s="63"/>
      <c r="RBD53" s="63"/>
      <c r="RBE53" s="63"/>
      <c r="RBF53" s="63"/>
      <c r="RBG53" s="63"/>
      <c r="RBH53" s="63"/>
      <c r="RBI53" s="63"/>
      <c r="RBJ53" s="63"/>
      <c r="RBK53" s="63"/>
      <c r="RBL53" s="63"/>
      <c r="RBM53" s="63"/>
      <c r="RBN53" s="63"/>
      <c r="RBO53" s="63"/>
      <c r="RBP53" s="63"/>
      <c r="RBQ53" s="63"/>
      <c r="RBR53" s="63"/>
      <c r="RBS53" s="63"/>
      <c r="RBT53" s="63"/>
      <c r="RBU53" s="63"/>
      <c r="RBV53" s="63"/>
      <c r="RBW53" s="63"/>
      <c r="RBX53" s="63"/>
      <c r="RBY53" s="63"/>
      <c r="RBZ53" s="63"/>
      <c r="RCA53" s="63"/>
      <c r="RCB53" s="63"/>
      <c r="RCC53" s="63"/>
      <c r="RCD53" s="63"/>
      <c r="RCE53" s="63"/>
      <c r="RCF53" s="63"/>
      <c r="RCG53" s="63"/>
      <c r="RCH53" s="63"/>
      <c r="RCI53" s="63"/>
      <c r="RCJ53" s="63"/>
      <c r="RCK53" s="63"/>
      <c r="RCL53" s="63"/>
      <c r="RCM53" s="63"/>
      <c r="RCN53" s="63"/>
      <c r="RCO53" s="63"/>
      <c r="RCP53" s="63"/>
      <c r="RCQ53" s="63"/>
      <c r="RCR53" s="63"/>
      <c r="RCS53" s="63"/>
      <c r="RCT53" s="63"/>
      <c r="RCU53" s="63"/>
      <c r="RCV53" s="63"/>
      <c r="RCW53" s="63"/>
      <c r="RCX53" s="63"/>
      <c r="RCY53" s="63"/>
      <c r="RCZ53" s="63"/>
      <c r="RDA53" s="63"/>
      <c r="RDB53" s="63"/>
      <c r="RDC53" s="63"/>
      <c r="RDD53" s="63"/>
      <c r="RDE53" s="63"/>
      <c r="RDF53" s="63"/>
      <c r="RDG53" s="63"/>
      <c r="RDH53" s="63"/>
      <c r="RDI53" s="63"/>
      <c r="RDJ53" s="63"/>
      <c r="RDK53" s="63"/>
      <c r="RDL53" s="63"/>
      <c r="RDM53" s="63"/>
      <c r="RDN53" s="63"/>
      <c r="RDO53" s="63"/>
      <c r="RDP53" s="63"/>
      <c r="RDQ53" s="63"/>
      <c r="RDR53" s="63"/>
      <c r="RDS53" s="63"/>
      <c r="RDT53" s="63"/>
      <c r="RDU53" s="63"/>
      <c r="RDV53" s="63"/>
      <c r="RDW53" s="63"/>
      <c r="RDX53" s="63"/>
      <c r="RDY53" s="63"/>
      <c r="RDZ53" s="63"/>
      <c r="REA53" s="63"/>
      <c r="REB53" s="63"/>
      <c r="REC53" s="63"/>
      <c r="RED53" s="63"/>
      <c r="REE53" s="63"/>
      <c r="REF53" s="63"/>
      <c r="REG53" s="63"/>
      <c r="REH53" s="63"/>
      <c r="REI53" s="63"/>
      <c r="REJ53" s="63"/>
      <c r="REK53" s="63"/>
      <c r="REL53" s="63"/>
      <c r="REM53" s="63"/>
      <c r="REN53" s="63"/>
      <c r="REO53" s="63"/>
      <c r="REP53" s="63"/>
      <c r="REQ53" s="63"/>
      <c r="RER53" s="63"/>
      <c r="RES53" s="63"/>
      <c r="RET53" s="63"/>
      <c r="REU53" s="63"/>
      <c r="REV53" s="63"/>
      <c r="REW53" s="63"/>
      <c r="REX53" s="63"/>
      <c r="REY53" s="63"/>
      <c r="REZ53" s="63"/>
      <c r="RFA53" s="63"/>
      <c r="RFB53" s="63"/>
      <c r="RFC53" s="63"/>
      <c r="RFD53" s="63"/>
      <c r="RFE53" s="63"/>
      <c r="RFF53" s="63"/>
      <c r="RFG53" s="63"/>
      <c r="RFH53" s="63"/>
      <c r="RFI53" s="63"/>
      <c r="RFJ53" s="63"/>
      <c r="RFK53" s="63"/>
      <c r="RFL53" s="63"/>
      <c r="RFM53" s="63"/>
      <c r="RFN53" s="63"/>
      <c r="RFO53" s="63"/>
      <c r="RFP53" s="63"/>
      <c r="RFQ53" s="63"/>
      <c r="RFR53" s="63"/>
      <c r="RFS53" s="63"/>
      <c r="RFT53" s="63"/>
      <c r="RFU53" s="63"/>
      <c r="RFV53" s="63"/>
      <c r="RFW53" s="63"/>
      <c r="RFX53" s="63"/>
      <c r="RFY53" s="63"/>
      <c r="RFZ53" s="63"/>
      <c r="RGA53" s="63"/>
      <c r="RGB53" s="63"/>
      <c r="RGC53" s="63"/>
      <c r="RGD53" s="63"/>
      <c r="RGE53" s="63"/>
      <c r="RGF53" s="63"/>
      <c r="RGG53" s="63"/>
      <c r="RGH53" s="63"/>
      <c r="RGI53" s="63"/>
      <c r="RGJ53" s="63"/>
      <c r="RGK53" s="63"/>
      <c r="RGL53" s="63"/>
      <c r="RGM53" s="63"/>
      <c r="RGN53" s="63"/>
      <c r="RGO53" s="63"/>
      <c r="RGP53" s="63"/>
      <c r="RGQ53" s="63"/>
      <c r="RGR53" s="63"/>
      <c r="RGS53" s="63"/>
      <c r="RGT53" s="63"/>
      <c r="RGU53" s="63"/>
      <c r="RGV53" s="63"/>
      <c r="RGW53" s="63"/>
      <c r="RGX53" s="63"/>
      <c r="RGY53" s="63"/>
      <c r="RGZ53" s="63"/>
      <c r="RHA53" s="63"/>
      <c r="RHB53" s="63"/>
      <c r="RHC53" s="63"/>
      <c r="RHD53" s="63"/>
      <c r="RHE53" s="63"/>
      <c r="RHF53" s="63"/>
      <c r="RHG53" s="63"/>
      <c r="RHH53" s="63"/>
      <c r="RHI53" s="63"/>
      <c r="RHJ53" s="63"/>
      <c r="RHK53" s="63"/>
      <c r="RHL53" s="63"/>
      <c r="RHM53" s="63"/>
      <c r="RHN53" s="63"/>
      <c r="RHO53" s="63"/>
      <c r="RHP53" s="63"/>
      <c r="RHQ53" s="63"/>
      <c r="RHR53" s="63"/>
      <c r="RHS53" s="63"/>
      <c r="RHT53" s="63"/>
      <c r="RHU53" s="63"/>
      <c r="RHV53" s="63"/>
      <c r="RHW53" s="63"/>
      <c r="RHX53" s="63"/>
      <c r="RHY53" s="63"/>
      <c r="RHZ53" s="63"/>
      <c r="RIA53" s="63"/>
      <c r="RIB53" s="63"/>
      <c r="RIC53" s="63"/>
      <c r="RID53" s="63"/>
      <c r="RIE53" s="63"/>
      <c r="RIF53" s="63"/>
      <c r="RIG53" s="63"/>
      <c r="RIH53" s="63"/>
      <c r="RII53" s="63"/>
      <c r="RIJ53" s="63"/>
      <c r="RIK53" s="63"/>
      <c r="RIL53" s="63"/>
      <c r="RIM53" s="63"/>
      <c r="RIN53" s="63"/>
      <c r="RIO53" s="63"/>
      <c r="RIP53" s="63"/>
      <c r="RIQ53" s="63"/>
      <c r="RIR53" s="63"/>
      <c r="RIS53" s="63"/>
      <c r="RIT53" s="63"/>
      <c r="RIU53" s="63"/>
      <c r="RIV53" s="63"/>
      <c r="RIW53" s="63"/>
      <c r="RIX53" s="63"/>
      <c r="RIY53" s="63"/>
      <c r="RIZ53" s="63"/>
      <c r="RJA53" s="63"/>
      <c r="RJB53" s="63"/>
      <c r="RJC53" s="63"/>
      <c r="RJD53" s="63"/>
      <c r="RJE53" s="63"/>
      <c r="RJF53" s="63"/>
      <c r="RJG53" s="63"/>
      <c r="RJH53" s="63"/>
      <c r="RJI53" s="63"/>
      <c r="RJJ53" s="63"/>
      <c r="RJK53" s="63"/>
      <c r="RJL53" s="63"/>
      <c r="RJM53" s="63"/>
      <c r="RJN53" s="63"/>
      <c r="RJO53" s="63"/>
      <c r="RJP53" s="63"/>
      <c r="RJQ53" s="63"/>
      <c r="RJR53" s="63"/>
      <c r="RJS53" s="63"/>
      <c r="RJT53" s="63"/>
      <c r="RJU53" s="63"/>
      <c r="RJV53" s="63"/>
      <c r="RJW53" s="63"/>
      <c r="RJX53" s="63"/>
      <c r="RJY53" s="63"/>
      <c r="RJZ53" s="63"/>
      <c r="RKA53" s="63"/>
      <c r="RKB53" s="63"/>
      <c r="RKC53" s="63"/>
      <c r="RKD53" s="63"/>
      <c r="RKE53" s="63"/>
      <c r="RKF53" s="63"/>
      <c r="RKG53" s="63"/>
      <c r="RKH53" s="63"/>
      <c r="RKI53" s="63"/>
      <c r="RKJ53" s="63"/>
      <c r="RKK53" s="63"/>
      <c r="RKL53" s="63"/>
      <c r="RKM53" s="63"/>
      <c r="RKN53" s="63"/>
      <c r="RKO53" s="63"/>
      <c r="RKP53" s="63"/>
      <c r="RKQ53" s="63"/>
      <c r="RKR53" s="63"/>
      <c r="RKS53" s="63"/>
      <c r="RKT53" s="63"/>
      <c r="RKU53" s="63"/>
      <c r="RKV53" s="63"/>
      <c r="RKW53" s="63"/>
      <c r="RKX53" s="63"/>
      <c r="RKY53" s="63"/>
      <c r="RKZ53" s="63"/>
      <c r="RLA53" s="63"/>
      <c r="RLB53" s="63"/>
      <c r="RLC53" s="63"/>
      <c r="RLD53" s="63"/>
      <c r="RLE53" s="63"/>
      <c r="RLF53" s="63"/>
      <c r="RLG53" s="63"/>
      <c r="RLH53" s="63"/>
      <c r="RLI53" s="63"/>
      <c r="RLJ53" s="63"/>
      <c r="RLK53" s="63"/>
      <c r="RLL53" s="63"/>
      <c r="RLM53" s="63"/>
      <c r="RLN53" s="63"/>
      <c r="RLO53" s="63"/>
      <c r="RLP53" s="63"/>
      <c r="RLQ53" s="63"/>
      <c r="RLR53" s="63"/>
      <c r="RLS53" s="63"/>
      <c r="RLT53" s="63"/>
      <c r="RLU53" s="63"/>
      <c r="RLV53" s="63"/>
      <c r="RLW53" s="63"/>
      <c r="RLX53" s="63"/>
      <c r="RLY53" s="63"/>
      <c r="RLZ53" s="63"/>
      <c r="RMA53" s="63"/>
      <c r="RMB53" s="63"/>
      <c r="RMC53" s="63"/>
      <c r="RMD53" s="63"/>
      <c r="RME53" s="63"/>
      <c r="RMF53" s="63"/>
      <c r="RMG53" s="63"/>
      <c r="RMH53" s="63"/>
      <c r="RMI53" s="63"/>
      <c r="RMJ53" s="63"/>
      <c r="RMK53" s="63"/>
      <c r="RML53" s="63"/>
      <c r="RMM53" s="63"/>
      <c r="RMN53" s="63"/>
      <c r="RMO53" s="63"/>
      <c r="RMP53" s="63"/>
      <c r="RMQ53" s="63"/>
      <c r="RMR53" s="63"/>
      <c r="RMS53" s="63"/>
      <c r="RMT53" s="63"/>
      <c r="RMU53" s="63"/>
      <c r="RMV53" s="63"/>
      <c r="RMW53" s="63"/>
      <c r="RMX53" s="63"/>
      <c r="RMY53" s="63"/>
      <c r="RMZ53" s="63"/>
      <c r="RNA53" s="63"/>
      <c r="RNB53" s="63"/>
      <c r="RNC53" s="63"/>
      <c r="RND53" s="63"/>
      <c r="RNE53" s="63"/>
      <c r="RNF53" s="63"/>
      <c r="RNG53" s="63"/>
      <c r="RNH53" s="63"/>
      <c r="RNI53" s="63"/>
      <c r="RNJ53" s="63"/>
      <c r="RNK53" s="63"/>
      <c r="RNL53" s="63"/>
      <c r="RNM53" s="63"/>
      <c r="RNN53" s="63"/>
      <c r="RNO53" s="63"/>
      <c r="RNP53" s="63"/>
      <c r="RNQ53" s="63"/>
      <c r="RNR53" s="63"/>
      <c r="RNS53" s="63"/>
      <c r="RNT53" s="63"/>
      <c r="RNU53" s="63"/>
      <c r="RNV53" s="63"/>
      <c r="RNW53" s="63"/>
      <c r="RNX53" s="63"/>
      <c r="RNY53" s="63"/>
      <c r="RNZ53" s="63"/>
      <c r="ROA53" s="63"/>
      <c r="ROB53" s="63"/>
      <c r="ROC53" s="63"/>
      <c r="ROD53" s="63"/>
      <c r="ROE53" s="63"/>
      <c r="ROF53" s="63"/>
      <c r="ROG53" s="63"/>
      <c r="ROH53" s="63"/>
      <c r="ROI53" s="63"/>
      <c r="ROJ53" s="63"/>
      <c r="ROK53" s="63"/>
      <c r="ROL53" s="63"/>
      <c r="ROM53" s="63"/>
      <c r="RON53" s="63"/>
      <c r="ROO53" s="63"/>
      <c r="ROP53" s="63"/>
      <c r="ROQ53" s="63"/>
      <c r="ROR53" s="63"/>
      <c r="ROS53" s="63"/>
      <c r="ROT53" s="63"/>
      <c r="ROU53" s="63"/>
      <c r="ROV53" s="63"/>
      <c r="ROW53" s="63"/>
      <c r="ROX53" s="63"/>
      <c r="ROY53" s="63"/>
      <c r="ROZ53" s="63"/>
      <c r="RPA53" s="63"/>
      <c r="RPB53" s="63"/>
      <c r="RPC53" s="63"/>
      <c r="RPD53" s="63"/>
      <c r="RPE53" s="63"/>
      <c r="RPF53" s="63"/>
      <c r="RPG53" s="63"/>
      <c r="RPH53" s="63"/>
      <c r="RPI53" s="63"/>
      <c r="RPJ53" s="63"/>
      <c r="RPK53" s="63"/>
      <c r="RPL53" s="63"/>
      <c r="RPM53" s="63"/>
      <c r="RPN53" s="63"/>
      <c r="RPO53" s="63"/>
      <c r="RPP53" s="63"/>
      <c r="RPQ53" s="63"/>
      <c r="RPR53" s="63"/>
      <c r="RPS53" s="63"/>
      <c r="RPT53" s="63"/>
      <c r="RPU53" s="63"/>
      <c r="RPV53" s="63"/>
      <c r="RPW53" s="63"/>
      <c r="RPX53" s="63"/>
      <c r="RPY53" s="63"/>
      <c r="RPZ53" s="63"/>
      <c r="RQA53" s="63"/>
      <c r="RQB53" s="63"/>
      <c r="RQC53" s="63"/>
      <c r="RQD53" s="63"/>
      <c r="RQE53" s="63"/>
      <c r="RQF53" s="63"/>
      <c r="RQG53" s="63"/>
      <c r="RQH53" s="63"/>
      <c r="RQI53" s="63"/>
      <c r="RQJ53" s="63"/>
      <c r="RQK53" s="63"/>
      <c r="RQL53" s="63"/>
      <c r="RQM53" s="63"/>
      <c r="RQN53" s="63"/>
      <c r="RQO53" s="63"/>
      <c r="RQP53" s="63"/>
      <c r="RQQ53" s="63"/>
      <c r="RQR53" s="63"/>
      <c r="RQS53" s="63"/>
      <c r="RQT53" s="63"/>
      <c r="RQU53" s="63"/>
      <c r="RQV53" s="63"/>
      <c r="RQW53" s="63"/>
      <c r="RQX53" s="63"/>
      <c r="RQY53" s="63"/>
      <c r="RQZ53" s="63"/>
      <c r="RRA53" s="63"/>
      <c r="RRB53" s="63"/>
      <c r="RRC53" s="63"/>
      <c r="RRD53" s="63"/>
      <c r="RRE53" s="63"/>
      <c r="RRF53" s="63"/>
      <c r="RRG53" s="63"/>
      <c r="RRH53" s="63"/>
      <c r="RRI53" s="63"/>
      <c r="RRJ53" s="63"/>
      <c r="RRK53" s="63"/>
      <c r="RRL53" s="63"/>
      <c r="RRM53" s="63"/>
      <c r="RRN53" s="63"/>
      <c r="RRO53" s="63"/>
      <c r="RRP53" s="63"/>
      <c r="RRQ53" s="63"/>
      <c r="RRR53" s="63"/>
      <c r="RRS53" s="63"/>
      <c r="RRT53" s="63"/>
      <c r="RRU53" s="63"/>
      <c r="RRV53" s="63"/>
      <c r="RRW53" s="63"/>
      <c r="RRX53" s="63"/>
      <c r="RRY53" s="63"/>
      <c r="RRZ53" s="63"/>
      <c r="RSA53" s="63"/>
      <c r="RSB53" s="63"/>
      <c r="RSC53" s="63"/>
      <c r="RSD53" s="63"/>
      <c r="RSE53" s="63"/>
      <c r="RSF53" s="63"/>
      <c r="RSG53" s="63"/>
      <c r="RSH53" s="63"/>
      <c r="RSI53" s="63"/>
      <c r="RSJ53" s="63"/>
      <c r="RSK53" s="63"/>
      <c r="RSL53" s="63"/>
      <c r="RSM53" s="63"/>
      <c r="RSN53" s="63"/>
      <c r="RSO53" s="63"/>
      <c r="RSP53" s="63"/>
      <c r="RSQ53" s="63"/>
      <c r="RSR53" s="63"/>
      <c r="RSS53" s="63"/>
      <c r="RST53" s="63"/>
      <c r="RSU53" s="63"/>
      <c r="RSV53" s="63"/>
      <c r="RSW53" s="63"/>
      <c r="RSX53" s="63"/>
      <c r="RSY53" s="63"/>
      <c r="RSZ53" s="63"/>
      <c r="RTA53" s="63"/>
      <c r="RTB53" s="63"/>
      <c r="RTC53" s="63"/>
      <c r="RTD53" s="63"/>
      <c r="RTE53" s="63"/>
      <c r="RTF53" s="63"/>
      <c r="RTG53" s="63"/>
      <c r="RTH53" s="63"/>
      <c r="RTI53" s="63"/>
      <c r="RTJ53" s="63"/>
      <c r="RTK53" s="63"/>
      <c r="RTL53" s="63"/>
      <c r="RTM53" s="63"/>
      <c r="RTN53" s="63"/>
      <c r="RTO53" s="63"/>
      <c r="RTP53" s="63"/>
      <c r="RTQ53" s="63"/>
      <c r="RTR53" s="63"/>
      <c r="RTS53" s="63"/>
      <c r="RTT53" s="63"/>
      <c r="RTU53" s="63"/>
      <c r="RTV53" s="63"/>
      <c r="RTW53" s="63"/>
      <c r="RTX53" s="63"/>
      <c r="RTY53" s="63"/>
      <c r="RTZ53" s="63"/>
      <c r="RUA53" s="63"/>
      <c r="RUB53" s="63"/>
      <c r="RUC53" s="63"/>
      <c r="RUD53" s="63"/>
      <c r="RUE53" s="63"/>
      <c r="RUF53" s="63"/>
      <c r="RUG53" s="63"/>
      <c r="RUH53" s="63"/>
      <c r="RUI53" s="63"/>
      <c r="RUJ53" s="63"/>
      <c r="RUK53" s="63"/>
      <c r="RUL53" s="63"/>
      <c r="RUM53" s="63"/>
      <c r="RUN53" s="63"/>
      <c r="RUO53" s="63"/>
      <c r="RUP53" s="63"/>
      <c r="RUQ53" s="63"/>
      <c r="RUR53" s="63"/>
      <c r="RUS53" s="63"/>
      <c r="RUT53" s="63"/>
      <c r="RUU53" s="63"/>
      <c r="RUV53" s="63"/>
      <c r="RUW53" s="63"/>
      <c r="RUX53" s="63"/>
      <c r="RUY53" s="63"/>
      <c r="RUZ53" s="63"/>
      <c r="RVA53" s="63"/>
      <c r="RVB53" s="63"/>
      <c r="RVC53" s="63"/>
      <c r="RVD53" s="63"/>
      <c r="RVE53" s="63"/>
      <c r="RVF53" s="63"/>
      <c r="RVG53" s="63"/>
      <c r="RVH53" s="63"/>
      <c r="RVI53" s="63"/>
      <c r="RVJ53" s="63"/>
      <c r="RVK53" s="63"/>
      <c r="RVL53" s="63"/>
      <c r="RVM53" s="63"/>
      <c r="RVN53" s="63"/>
      <c r="RVO53" s="63"/>
      <c r="RVP53" s="63"/>
      <c r="RVQ53" s="63"/>
      <c r="RVR53" s="63"/>
      <c r="RVS53" s="63"/>
      <c r="RVT53" s="63"/>
      <c r="RVU53" s="63"/>
      <c r="RVV53" s="63"/>
      <c r="RVW53" s="63"/>
      <c r="RVX53" s="63"/>
      <c r="RVY53" s="63"/>
      <c r="RVZ53" s="63"/>
      <c r="RWA53" s="63"/>
      <c r="RWB53" s="63"/>
      <c r="RWC53" s="63"/>
      <c r="RWD53" s="63"/>
      <c r="RWE53" s="63"/>
      <c r="RWF53" s="63"/>
      <c r="RWG53" s="63"/>
      <c r="RWH53" s="63"/>
      <c r="RWI53" s="63"/>
      <c r="RWJ53" s="63"/>
      <c r="RWK53" s="63"/>
      <c r="RWL53" s="63"/>
      <c r="RWM53" s="63"/>
      <c r="RWN53" s="63"/>
      <c r="RWO53" s="63"/>
      <c r="RWP53" s="63"/>
      <c r="RWQ53" s="63"/>
      <c r="RWR53" s="63"/>
      <c r="RWS53" s="63"/>
      <c r="RWT53" s="63"/>
      <c r="RWU53" s="63"/>
      <c r="RWV53" s="63"/>
      <c r="RWW53" s="63"/>
      <c r="RWX53" s="63"/>
      <c r="RWY53" s="63"/>
      <c r="RWZ53" s="63"/>
      <c r="RXA53" s="63"/>
      <c r="RXB53" s="63"/>
      <c r="RXC53" s="63"/>
      <c r="RXD53" s="63"/>
      <c r="RXE53" s="63"/>
      <c r="RXF53" s="63"/>
      <c r="RXG53" s="63"/>
      <c r="RXH53" s="63"/>
      <c r="RXI53" s="63"/>
      <c r="RXJ53" s="63"/>
      <c r="RXK53" s="63"/>
      <c r="RXL53" s="63"/>
      <c r="RXM53" s="63"/>
      <c r="RXN53" s="63"/>
      <c r="RXO53" s="63"/>
      <c r="RXP53" s="63"/>
      <c r="RXQ53" s="63"/>
      <c r="RXR53" s="63"/>
      <c r="RXS53" s="63"/>
      <c r="RXT53" s="63"/>
      <c r="RXU53" s="63"/>
      <c r="RXV53" s="63"/>
      <c r="RXW53" s="63"/>
      <c r="RXX53" s="63"/>
      <c r="RXY53" s="63"/>
      <c r="RXZ53" s="63"/>
      <c r="RYA53" s="63"/>
      <c r="RYB53" s="63"/>
      <c r="RYC53" s="63"/>
      <c r="RYD53" s="63"/>
      <c r="RYE53" s="63"/>
      <c r="RYF53" s="63"/>
      <c r="RYG53" s="63"/>
      <c r="RYH53" s="63"/>
      <c r="RYI53" s="63"/>
      <c r="RYJ53" s="63"/>
      <c r="RYK53" s="63"/>
      <c r="RYL53" s="63"/>
      <c r="RYM53" s="63"/>
      <c r="RYN53" s="63"/>
      <c r="RYO53" s="63"/>
      <c r="RYP53" s="63"/>
      <c r="RYQ53" s="63"/>
      <c r="RYR53" s="63"/>
      <c r="RYS53" s="63"/>
      <c r="RYT53" s="63"/>
      <c r="RYU53" s="63"/>
      <c r="RYV53" s="63"/>
      <c r="RYW53" s="63"/>
      <c r="RYX53" s="63"/>
      <c r="RYY53" s="63"/>
      <c r="RYZ53" s="63"/>
      <c r="RZA53" s="63"/>
      <c r="RZB53" s="63"/>
      <c r="RZC53" s="63"/>
      <c r="RZD53" s="63"/>
      <c r="RZE53" s="63"/>
      <c r="RZF53" s="63"/>
      <c r="RZG53" s="63"/>
      <c r="RZH53" s="63"/>
      <c r="RZI53" s="63"/>
      <c r="RZJ53" s="63"/>
      <c r="RZK53" s="63"/>
      <c r="RZL53" s="63"/>
      <c r="RZM53" s="63"/>
      <c r="RZN53" s="63"/>
      <c r="RZO53" s="63"/>
      <c r="RZP53" s="63"/>
      <c r="RZQ53" s="63"/>
      <c r="RZR53" s="63"/>
      <c r="RZS53" s="63"/>
      <c r="RZT53" s="63"/>
      <c r="RZU53" s="63"/>
      <c r="RZV53" s="63"/>
      <c r="RZW53" s="63"/>
      <c r="RZX53" s="63"/>
      <c r="RZY53" s="63"/>
      <c r="RZZ53" s="63"/>
      <c r="SAA53" s="63"/>
      <c r="SAB53" s="63"/>
      <c r="SAC53" s="63"/>
      <c r="SAD53" s="63"/>
      <c r="SAE53" s="63"/>
      <c r="SAF53" s="63"/>
      <c r="SAG53" s="63"/>
      <c r="SAH53" s="63"/>
      <c r="SAI53" s="63"/>
      <c r="SAJ53" s="63"/>
      <c r="SAK53" s="63"/>
      <c r="SAL53" s="63"/>
      <c r="SAM53" s="63"/>
      <c r="SAN53" s="63"/>
      <c r="SAO53" s="63"/>
      <c r="SAP53" s="63"/>
      <c r="SAQ53" s="63"/>
      <c r="SAR53" s="63"/>
      <c r="SAS53" s="63"/>
      <c r="SAT53" s="63"/>
      <c r="SAU53" s="63"/>
      <c r="SAV53" s="63"/>
      <c r="SAW53" s="63"/>
      <c r="SAX53" s="63"/>
      <c r="SAY53" s="63"/>
      <c r="SAZ53" s="63"/>
      <c r="SBA53" s="63"/>
      <c r="SBB53" s="63"/>
      <c r="SBC53" s="63"/>
      <c r="SBD53" s="63"/>
      <c r="SBE53" s="63"/>
      <c r="SBF53" s="63"/>
      <c r="SBG53" s="63"/>
      <c r="SBH53" s="63"/>
      <c r="SBI53" s="63"/>
      <c r="SBJ53" s="63"/>
      <c r="SBK53" s="63"/>
      <c r="SBL53" s="63"/>
      <c r="SBM53" s="63"/>
      <c r="SBN53" s="63"/>
      <c r="SBO53" s="63"/>
      <c r="SBP53" s="63"/>
      <c r="SBQ53" s="63"/>
      <c r="SBR53" s="63"/>
      <c r="SBS53" s="63"/>
      <c r="SBT53" s="63"/>
      <c r="SBU53" s="63"/>
      <c r="SBV53" s="63"/>
      <c r="SBW53" s="63"/>
      <c r="SBX53" s="63"/>
      <c r="SBY53" s="63"/>
      <c r="SBZ53" s="63"/>
      <c r="SCA53" s="63"/>
      <c r="SCB53" s="63"/>
      <c r="SCC53" s="63"/>
      <c r="SCD53" s="63"/>
      <c r="SCE53" s="63"/>
      <c r="SCF53" s="63"/>
      <c r="SCG53" s="63"/>
      <c r="SCH53" s="63"/>
      <c r="SCI53" s="63"/>
      <c r="SCJ53" s="63"/>
      <c r="SCK53" s="63"/>
      <c r="SCL53" s="63"/>
      <c r="SCM53" s="63"/>
      <c r="SCN53" s="63"/>
      <c r="SCO53" s="63"/>
      <c r="SCP53" s="63"/>
      <c r="SCQ53" s="63"/>
      <c r="SCR53" s="63"/>
      <c r="SCS53" s="63"/>
      <c r="SCT53" s="63"/>
      <c r="SCU53" s="63"/>
      <c r="SCV53" s="63"/>
      <c r="SCW53" s="63"/>
      <c r="SCX53" s="63"/>
      <c r="SCY53" s="63"/>
      <c r="SCZ53" s="63"/>
      <c r="SDA53" s="63"/>
      <c r="SDB53" s="63"/>
      <c r="SDC53" s="63"/>
      <c r="SDD53" s="63"/>
      <c r="SDE53" s="63"/>
      <c r="SDF53" s="63"/>
      <c r="SDG53" s="63"/>
      <c r="SDH53" s="63"/>
      <c r="SDI53" s="63"/>
      <c r="SDJ53" s="63"/>
      <c r="SDK53" s="63"/>
      <c r="SDL53" s="63"/>
      <c r="SDM53" s="63"/>
      <c r="SDN53" s="63"/>
      <c r="SDO53" s="63"/>
      <c r="SDP53" s="63"/>
      <c r="SDQ53" s="63"/>
      <c r="SDR53" s="63"/>
      <c r="SDS53" s="63"/>
      <c r="SDT53" s="63"/>
      <c r="SDU53" s="63"/>
      <c r="SDV53" s="63"/>
      <c r="SDW53" s="63"/>
      <c r="SDX53" s="63"/>
      <c r="SDY53" s="63"/>
      <c r="SDZ53" s="63"/>
      <c r="SEA53" s="63"/>
      <c r="SEB53" s="63"/>
      <c r="SEC53" s="63"/>
      <c r="SED53" s="63"/>
      <c r="SEE53" s="63"/>
      <c r="SEF53" s="63"/>
      <c r="SEG53" s="63"/>
      <c r="SEH53" s="63"/>
      <c r="SEI53" s="63"/>
      <c r="SEJ53" s="63"/>
      <c r="SEK53" s="63"/>
      <c r="SEL53" s="63"/>
      <c r="SEM53" s="63"/>
      <c r="SEN53" s="63"/>
      <c r="SEO53" s="63"/>
      <c r="SEP53" s="63"/>
      <c r="SEQ53" s="63"/>
      <c r="SER53" s="63"/>
      <c r="SES53" s="63"/>
      <c r="SET53" s="63"/>
      <c r="SEU53" s="63"/>
      <c r="SEV53" s="63"/>
      <c r="SEW53" s="63"/>
      <c r="SEX53" s="63"/>
      <c r="SEY53" s="63"/>
      <c r="SEZ53" s="63"/>
      <c r="SFA53" s="63"/>
      <c r="SFB53" s="63"/>
      <c r="SFC53" s="63"/>
      <c r="SFD53" s="63"/>
      <c r="SFE53" s="63"/>
      <c r="SFF53" s="63"/>
      <c r="SFG53" s="63"/>
      <c r="SFH53" s="63"/>
      <c r="SFI53" s="63"/>
      <c r="SFJ53" s="63"/>
      <c r="SFK53" s="63"/>
      <c r="SFL53" s="63"/>
      <c r="SFM53" s="63"/>
      <c r="SFN53" s="63"/>
      <c r="SFO53" s="63"/>
      <c r="SFP53" s="63"/>
      <c r="SFQ53" s="63"/>
      <c r="SFR53" s="63"/>
      <c r="SFS53" s="63"/>
      <c r="SFT53" s="63"/>
      <c r="SFU53" s="63"/>
      <c r="SFV53" s="63"/>
      <c r="SFW53" s="63"/>
      <c r="SFX53" s="63"/>
      <c r="SFY53" s="63"/>
      <c r="SFZ53" s="63"/>
      <c r="SGA53" s="63"/>
      <c r="SGB53" s="63"/>
      <c r="SGC53" s="63"/>
      <c r="SGD53" s="63"/>
      <c r="SGE53" s="63"/>
      <c r="SGF53" s="63"/>
      <c r="SGG53" s="63"/>
      <c r="SGH53" s="63"/>
      <c r="SGI53" s="63"/>
      <c r="SGJ53" s="63"/>
      <c r="SGK53" s="63"/>
      <c r="SGL53" s="63"/>
      <c r="SGM53" s="63"/>
      <c r="SGN53" s="63"/>
      <c r="SGO53" s="63"/>
      <c r="SGP53" s="63"/>
      <c r="SGQ53" s="63"/>
      <c r="SGR53" s="63"/>
      <c r="SGS53" s="63"/>
      <c r="SGT53" s="63"/>
      <c r="SGU53" s="63"/>
      <c r="SGV53" s="63"/>
      <c r="SGW53" s="63"/>
      <c r="SGX53" s="63"/>
      <c r="SGY53" s="63"/>
      <c r="SGZ53" s="63"/>
      <c r="SHA53" s="63"/>
      <c r="SHB53" s="63"/>
      <c r="SHC53" s="63"/>
      <c r="SHD53" s="63"/>
      <c r="SHE53" s="63"/>
      <c r="SHF53" s="63"/>
      <c r="SHG53" s="63"/>
      <c r="SHH53" s="63"/>
      <c r="SHI53" s="63"/>
      <c r="SHJ53" s="63"/>
      <c r="SHK53" s="63"/>
      <c r="SHL53" s="63"/>
      <c r="SHM53" s="63"/>
      <c r="SHN53" s="63"/>
      <c r="SHO53" s="63"/>
      <c r="SHP53" s="63"/>
      <c r="SHQ53" s="63"/>
      <c r="SHR53" s="63"/>
      <c r="SHS53" s="63"/>
      <c r="SHT53" s="63"/>
      <c r="SHU53" s="63"/>
      <c r="SHV53" s="63"/>
      <c r="SHW53" s="63"/>
      <c r="SHX53" s="63"/>
      <c r="SHY53" s="63"/>
      <c r="SHZ53" s="63"/>
      <c r="SIA53" s="63"/>
      <c r="SIB53" s="63"/>
      <c r="SIC53" s="63"/>
      <c r="SID53" s="63"/>
      <c r="SIE53" s="63"/>
      <c r="SIF53" s="63"/>
      <c r="SIG53" s="63"/>
      <c r="SIH53" s="63"/>
      <c r="SII53" s="63"/>
      <c r="SIJ53" s="63"/>
      <c r="SIK53" s="63"/>
      <c r="SIL53" s="63"/>
      <c r="SIM53" s="63"/>
      <c r="SIN53" s="63"/>
      <c r="SIO53" s="63"/>
      <c r="SIP53" s="63"/>
      <c r="SIQ53" s="63"/>
      <c r="SIR53" s="63"/>
      <c r="SIS53" s="63"/>
      <c r="SIT53" s="63"/>
      <c r="SIU53" s="63"/>
      <c r="SIV53" s="63"/>
      <c r="SIW53" s="63"/>
      <c r="SIX53" s="63"/>
      <c r="SIY53" s="63"/>
      <c r="SIZ53" s="63"/>
      <c r="SJA53" s="63"/>
      <c r="SJB53" s="63"/>
      <c r="SJC53" s="63"/>
      <c r="SJD53" s="63"/>
      <c r="SJE53" s="63"/>
      <c r="SJF53" s="63"/>
      <c r="SJG53" s="63"/>
      <c r="SJH53" s="63"/>
      <c r="SJI53" s="63"/>
      <c r="SJJ53" s="63"/>
      <c r="SJK53" s="63"/>
      <c r="SJL53" s="63"/>
      <c r="SJM53" s="63"/>
      <c r="SJN53" s="63"/>
      <c r="SJO53" s="63"/>
      <c r="SJP53" s="63"/>
      <c r="SJQ53" s="63"/>
      <c r="SJR53" s="63"/>
      <c r="SJS53" s="63"/>
      <c r="SJT53" s="63"/>
      <c r="SJU53" s="63"/>
      <c r="SJV53" s="63"/>
      <c r="SJW53" s="63"/>
      <c r="SJX53" s="63"/>
      <c r="SJY53" s="63"/>
      <c r="SJZ53" s="63"/>
      <c r="SKA53" s="63"/>
      <c r="SKB53" s="63"/>
      <c r="SKC53" s="63"/>
      <c r="SKD53" s="63"/>
      <c r="SKE53" s="63"/>
      <c r="SKF53" s="63"/>
      <c r="SKG53" s="63"/>
      <c r="SKH53" s="63"/>
      <c r="SKI53" s="63"/>
      <c r="SKJ53" s="63"/>
      <c r="SKK53" s="63"/>
      <c r="SKL53" s="63"/>
      <c r="SKM53" s="63"/>
      <c r="SKN53" s="63"/>
      <c r="SKO53" s="63"/>
      <c r="SKP53" s="63"/>
      <c r="SKQ53" s="63"/>
      <c r="SKR53" s="63"/>
      <c r="SKS53" s="63"/>
      <c r="SKT53" s="63"/>
      <c r="SKU53" s="63"/>
      <c r="SKV53" s="63"/>
      <c r="SKW53" s="63"/>
      <c r="SKX53" s="63"/>
      <c r="SKY53" s="63"/>
      <c r="SKZ53" s="63"/>
      <c r="SLA53" s="63"/>
      <c r="SLB53" s="63"/>
      <c r="SLC53" s="63"/>
      <c r="SLD53" s="63"/>
      <c r="SLE53" s="63"/>
      <c r="SLF53" s="63"/>
      <c r="SLG53" s="63"/>
      <c r="SLH53" s="63"/>
      <c r="SLI53" s="63"/>
      <c r="SLJ53" s="63"/>
      <c r="SLK53" s="63"/>
      <c r="SLL53" s="63"/>
      <c r="SLM53" s="63"/>
      <c r="SLN53" s="63"/>
      <c r="SLO53" s="63"/>
      <c r="SLP53" s="63"/>
      <c r="SLQ53" s="63"/>
      <c r="SLR53" s="63"/>
      <c r="SLS53" s="63"/>
      <c r="SLT53" s="63"/>
      <c r="SLU53" s="63"/>
      <c r="SLV53" s="63"/>
      <c r="SLW53" s="63"/>
      <c r="SLX53" s="63"/>
      <c r="SLY53" s="63"/>
      <c r="SLZ53" s="63"/>
      <c r="SMA53" s="63"/>
      <c r="SMB53" s="63"/>
      <c r="SMC53" s="63"/>
      <c r="SMD53" s="63"/>
      <c r="SME53" s="63"/>
      <c r="SMF53" s="63"/>
      <c r="SMG53" s="63"/>
      <c r="SMH53" s="63"/>
      <c r="SMI53" s="63"/>
      <c r="SMJ53" s="63"/>
      <c r="SMK53" s="63"/>
      <c r="SML53" s="63"/>
      <c r="SMM53" s="63"/>
      <c r="SMN53" s="63"/>
      <c r="SMO53" s="63"/>
      <c r="SMP53" s="63"/>
      <c r="SMQ53" s="63"/>
      <c r="SMR53" s="63"/>
      <c r="SMS53" s="63"/>
      <c r="SMT53" s="63"/>
      <c r="SMU53" s="63"/>
      <c r="SMV53" s="63"/>
      <c r="SMW53" s="63"/>
      <c r="SMX53" s="63"/>
      <c r="SMY53" s="63"/>
      <c r="SMZ53" s="63"/>
      <c r="SNA53" s="63"/>
      <c r="SNB53" s="63"/>
      <c r="SNC53" s="63"/>
      <c r="SND53" s="63"/>
      <c r="SNE53" s="63"/>
      <c r="SNF53" s="63"/>
      <c r="SNG53" s="63"/>
      <c r="SNH53" s="63"/>
      <c r="SNI53" s="63"/>
      <c r="SNJ53" s="63"/>
      <c r="SNK53" s="63"/>
      <c r="SNL53" s="63"/>
      <c r="SNM53" s="63"/>
      <c r="SNN53" s="63"/>
      <c r="SNO53" s="63"/>
      <c r="SNP53" s="63"/>
      <c r="SNQ53" s="63"/>
      <c r="SNR53" s="63"/>
      <c r="SNS53" s="63"/>
      <c r="SNT53" s="63"/>
      <c r="SNU53" s="63"/>
      <c r="SNV53" s="63"/>
      <c r="SNW53" s="63"/>
      <c r="SNX53" s="63"/>
      <c r="SNY53" s="63"/>
      <c r="SNZ53" s="63"/>
      <c r="SOA53" s="63"/>
      <c r="SOB53" s="63"/>
      <c r="SOC53" s="63"/>
      <c r="SOD53" s="63"/>
      <c r="SOE53" s="63"/>
      <c r="SOF53" s="63"/>
      <c r="SOG53" s="63"/>
      <c r="SOH53" s="63"/>
      <c r="SOI53" s="63"/>
      <c r="SOJ53" s="63"/>
      <c r="SOK53" s="63"/>
      <c r="SOL53" s="63"/>
      <c r="SOM53" s="63"/>
      <c r="SON53" s="63"/>
      <c r="SOO53" s="63"/>
      <c r="SOP53" s="63"/>
      <c r="SOQ53" s="63"/>
      <c r="SOR53" s="63"/>
      <c r="SOS53" s="63"/>
      <c r="SOT53" s="63"/>
      <c r="SOU53" s="63"/>
      <c r="SOV53" s="63"/>
      <c r="SOW53" s="63"/>
      <c r="SOX53" s="63"/>
      <c r="SOY53" s="63"/>
      <c r="SOZ53" s="63"/>
      <c r="SPA53" s="63"/>
      <c r="SPB53" s="63"/>
      <c r="SPC53" s="63"/>
      <c r="SPD53" s="63"/>
      <c r="SPE53" s="63"/>
      <c r="SPF53" s="63"/>
      <c r="SPG53" s="63"/>
      <c r="SPH53" s="63"/>
      <c r="SPI53" s="63"/>
      <c r="SPJ53" s="63"/>
      <c r="SPK53" s="63"/>
      <c r="SPL53" s="63"/>
      <c r="SPM53" s="63"/>
      <c r="SPN53" s="63"/>
      <c r="SPO53" s="63"/>
      <c r="SPP53" s="63"/>
      <c r="SPQ53" s="63"/>
      <c r="SPR53" s="63"/>
      <c r="SPS53" s="63"/>
      <c r="SPT53" s="63"/>
      <c r="SPU53" s="63"/>
      <c r="SPV53" s="63"/>
      <c r="SPW53" s="63"/>
      <c r="SPX53" s="63"/>
      <c r="SPY53" s="63"/>
      <c r="SPZ53" s="63"/>
      <c r="SQA53" s="63"/>
      <c r="SQB53" s="63"/>
      <c r="SQC53" s="63"/>
      <c r="SQD53" s="63"/>
      <c r="SQE53" s="63"/>
      <c r="SQF53" s="63"/>
      <c r="SQG53" s="63"/>
      <c r="SQH53" s="63"/>
      <c r="SQI53" s="63"/>
      <c r="SQJ53" s="63"/>
      <c r="SQK53" s="63"/>
      <c r="SQL53" s="63"/>
      <c r="SQM53" s="63"/>
      <c r="SQN53" s="63"/>
      <c r="SQO53" s="63"/>
      <c r="SQP53" s="63"/>
      <c r="SQQ53" s="63"/>
      <c r="SQR53" s="63"/>
      <c r="SQS53" s="63"/>
      <c r="SQT53" s="63"/>
      <c r="SQU53" s="63"/>
      <c r="SQV53" s="63"/>
      <c r="SQW53" s="63"/>
      <c r="SQX53" s="63"/>
      <c r="SQY53" s="63"/>
      <c r="SQZ53" s="63"/>
      <c r="SRA53" s="63"/>
      <c r="SRB53" s="63"/>
      <c r="SRC53" s="63"/>
      <c r="SRD53" s="63"/>
      <c r="SRE53" s="63"/>
      <c r="SRF53" s="63"/>
      <c r="SRG53" s="63"/>
      <c r="SRH53" s="63"/>
      <c r="SRI53" s="63"/>
      <c r="SRJ53" s="63"/>
      <c r="SRK53" s="63"/>
      <c r="SRL53" s="63"/>
      <c r="SRM53" s="63"/>
      <c r="SRN53" s="63"/>
      <c r="SRO53" s="63"/>
      <c r="SRP53" s="63"/>
      <c r="SRQ53" s="63"/>
      <c r="SRR53" s="63"/>
      <c r="SRS53" s="63"/>
      <c r="SRT53" s="63"/>
      <c r="SRU53" s="63"/>
      <c r="SRV53" s="63"/>
      <c r="SRW53" s="63"/>
      <c r="SRX53" s="63"/>
      <c r="SRY53" s="63"/>
      <c r="SRZ53" s="63"/>
      <c r="SSA53" s="63"/>
      <c r="SSB53" s="63"/>
      <c r="SSC53" s="63"/>
      <c r="SSD53" s="63"/>
      <c r="SSE53" s="63"/>
      <c r="SSF53" s="63"/>
      <c r="SSG53" s="63"/>
      <c r="SSH53" s="63"/>
      <c r="SSI53" s="63"/>
      <c r="SSJ53" s="63"/>
      <c r="SSK53" s="63"/>
      <c r="SSL53" s="63"/>
      <c r="SSM53" s="63"/>
      <c r="SSN53" s="63"/>
      <c r="SSO53" s="63"/>
      <c r="SSP53" s="63"/>
      <c r="SSQ53" s="63"/>
      <c r="SSR53" s="63"/>
      <c r="SSS53" s="63"/>
      <c r="SST53" s="63"/>
      <c r="SSU53" s="63"/>
      <c r="SSV53" s="63"/>
      <c r="SSW53" s="63"/>
      <c r="SSX53" s="63"/>
      <c r="SSY53" s="63"/>
      <c r="SSZ53" s="63"/>
      <c r="STA53" s="63"/>
      <c r="STB53" s="63"/>
      <c r="STC53" s="63"/>
      <c r="STD53" s="63"/>
      <c r="STE53" s="63"/>
      <c r="STF53" s="63"/>
      <c r="STG53" s="63"/>
      <c r="STH53" s="63"/>
      <c r="STI53" s="63"/>
      <c r="STJ53" s="63"/>
      <c r="STK53" s="63"/>
      <c r="STL53" s="63"/>
      <c r="STM53" s="63"/>
      <c r="STN53" s="63"/>
      <c r="STO53" s="63"/>
      <c r="STP53" s="63"/>
      <c r="STQ53" s="63"/>
      <c r="STR53" s="63"/>
      <c r="STS53" s="63"/>
      <c r="STT53" s="63"/>
      <c r="STU53" s="63"/>
      <c r="STV53" s="63"/>
      <c r="STW53" s="63"/>
      <c r="STX53" s="63"/>
      <c r="STY53" s="63"/>
      <c r="STZ53" s="63"/>
      <c r="SUA53" s="63"/>
      <c r="SUB53" s="63"/>
      <c r="SUC53" s="63"/>
      <c r="SUD53" s="63"/>
      <c r="SUE53" s="63"/>
      <c r="SUF53" s="63"/>
      <c r="SUG53" s="63"/>
      <c r="SUH53" s="63"/>
      <c r="SUI53" s="63"/>
      <c r="SUJ53" s="63"/>
      <c r="SUK53" s="63"/>
      <c r="SUL53" s="63"/>
      <c r="SUM53" s="63"/>
      <c r="SUN53" s="63"/>
      <c r="SUO53" s="63"/>
      <c r="SUP53" s="63"/>
      <c r="SUQ53" s="63"/>
      <c r="SUR53" s="63"/>
      <c r="SUS53" s="63"/>
      <c r="SUT53" s="63"/>
      <c r="SUU53" s="63"/>
      <c r="SUV53" s="63"/>
      <c r="SUW53" s="63"/>
      <c r="SUX53" s="63"/>
      <c r="SUY53" s="63"/>
      <c r="SUZ53" s="63"/>
      <c r="SVA53" s="63"/>
      <c r="SVB53" s="63"/>
      <c r="SVC53" s="63"/>
      <c r="SVD53" s="63"/>
      <c r="SVE53" s="63"/>
      <c r="SVF53" s="63"/>
      <c r="SVG53" s="63"/>
      <c r="SVH53" s="63"/>
      <c r="SVI53" s="63"/>
      <c r="SVJ53" s="63"/>
      <c r="SVK53" s="63"/>
      <c r="SVL53" s="63"/>
      <c r="SVM53" s="63"/>
      <c r="SVN53" s="63"/>
      <c r="SVO53" s="63"/>
      <c r="SVP53" s="63"/>
      <c r="SVQ53" s="63"/>
      <c r="SVR53" s="63"/>
      <c r="SVS53" s="63"/>
      <c r="SVT53" s="63"/>
      <c r="SVU53" s="63"/>
      <c r="SVV53" s="63"/>
      <c r="SVW53" s="63"/>
      <c r="SVX53" s="63"/>
      <c r="SVY53" s="63"/>
      <c r="SVZ53" s="63"/>
      <c r="SWA53" s="63"/>
      <c r="SWB53" s="63"/>
      <c r="SWC53" s="63"/>
      <c r="SWD53" s="63"/>
      <c r="SWE53" s="63"/>
      <c r="SWF53" s="63"/>
      <c r="SWG53" s="63"/>
      <c r="SWH53" s="63"/>
      <c r="SWI53" s="63"/>
      <c r="SWJ53" s="63"/>
      <c r="SWK53" s="63"/>
      <c r="SWL53" s="63"/>
      <c r="SWM53" s="63"/>
      <c r="SWN53" s="63"/>
      <c r="SWO53" s="63"/>
      <c r="SWP53" s="63"/>
      <c r="SWQ53" s="63"/>
      <c r="SWR53" s="63"/>
      <c r="SWS53" s="63"/>
      <c r="SWT53" s="63"/>
      <c r="SWU53" s="63"/>
      <c r="SWV53" s="63"/>
      <c r="SWW53" s="63"/>
      <c r="SWX53" s="63"/>
      <c r="SWY53" s="63"/>
      <c r="SWZ53" s="63"/>
      <c r="SXA53" s="63"/>
      <c r="SXB53" s="63"/>
      <c r="SXC53" s="63"/>
      <c r="SXD53" s="63"/>
      <c r="SXE53" s="63"/>
      <c r="SXF53" s="63"/>
      <c r="SXG53" s="63"/>
      <c r="SXH53" s="63"/>
      <c r="SXI53" s="63"/>
      <c r="SXJ53" s="63"/>
      <c r="SXK53" s="63"/>
      <c r="SXL53" s="63"/>
      <c r="SXM53" s="63"/>
      <c r="SXN53" s="63"/>
      <c r="SXO53" s="63"/>
      <c r="SXP53" s="63"/>
      <c r="SXQ53" s="63"/>
      <c r="SXR53" s="63"/>
      <c r="SXS53" s="63"/>
      <c r="SXT53" s="63"/>
      <c r="SXU53" s="63"/>
      <c r="SXV53" s="63"/>
      <c r="SXW53" s="63"/>
      <c r="SXX53" s="63"/>
      <c r="SXY53" s="63"/>
      <c r="SXZ53" s="63"/>
      <c r="SYA53" s="63"/>
      <c r="SYB53" s="63"/>
      <c r="SYC53" s="63"/>
      <c r="SYD53" s="63"/>
      <c r="SYE53" s="63"/>
      <c r="SYF53" s="63"/>
      <c r="SYG53" s="63"/>
      <c r="SYH53" s="63"/>
      <c r="SYI53" s="63"/>
      <c r="SYJ53" s="63"/>
      <c r="SYK53" s="63"/>
      <c r="SYL53" s="63"/>
      <c r="SYM53" s="63"/>
      <c r="SYN53" s="63"/>
      <c r="SYO53" s="63"/>
      <c r="SYP53" s="63"/>
      <c r="SYQ53" s="63"/>
      <c r="SYR53" s="63"/>
      <c r="SYS53" s="63"/>
      <c r="SYT53" s="63"/>
      <c r="SYU53" s="63"/>
      <c r="SYV53" s="63"/>
      <c r="SYW53" s="63"/>
      <c r="SYX53" s="63"/>
      <c r="SYY53" s="63"/>
      <c r="SYZ53" s="63"/>
      <c r="SZA53" s="63"/>
      <c r="SZB53" s="63"/>
      <c r="SZC53" s="63"/>
      <c r="SZD53" s="63"/>
      <c r="SZE53" s="63"/>
      <c r="SZF53" s="63"/>
      <c r="SZG53" s="63"/>
      <c r="SZH53" s="63"/>
      <c r="SZI53" s="63"/>
      <c r="SZJ53" s="63"/>
      <c r="SZK53" s="63"/>
      <c r="SZL53" s="63"/>
      <c r="SZM53" s="63"/>
      <c r="SZN53" s="63"/>
      <c r="SZO53" s="63"/>
      <c r="SZP53" s="63"/>
      <c r="SZQ53" s="63"/>
      <c r="SZR53" s="63"/>
      <c r="SZS53" s="63"/>
      <c r="SZT53" s="63"/>
      <c r="SZU53" s="63"/>
      <c r="SZV53" s="63"/>
      <c r="SZW53" s="63"/>
      <c r="SZX53" s="63"/>
      <c r="SZY53" s="63"/>
      <c r="SZZ53" s="63"/>
      <c r="TAA53" s="63"/>
      <c r="TAB53" s="63"/>
      <c r="TAC53" s="63"/>
      <c r="TAD53" s="63"/>
      <c r="TAE53" s="63"/>
      <c r="TAF53" s="63"/>
      <c r="TAG53" s="63"/>
      <c r="TAH53" s="63"/>
      <c r="TAI53" s="63"/>
      <c r="TAJ53" s="63"/>
      <c r="TAK53" s="63"/>
      <c r="TAL53" s="63"/>
      <c r="TAM53" s="63"/>
      <c r="TAN53" s="63"/>
      <c r="TAO53" s="63"/>
      <c r="TAP53" s="63"/>
      <c r="TAQ53" s="63"/>
      <c r="TAR53" s="63"/>
      <c r="TAS53" s="63"/>
      <c r="TAT53" s="63"/>
      <c r="TAU53" s="63"/>
      <c r="TAV53" s="63"/>
      <c r="TAW53" s="63"/>
      <c r="TAX53" s="63"/>
      <c r="TAY53" s="63"/>
      <c r="TAZ53" s="63"/>
      <c r="TBA53" s="63"/>
      <c r="TBB53" s="63"/>
      <c r="TBC53" s="63"/>
      <c r="TBD53" s="63"/>
      <c r="TBE53" s="63"/>
      <c r="TBF53" s="63"/>
      <c r="TBG53" s="63"/>
      <c r="TBH53" s="63"/>
      <c r="TBI53" s="63"/>
      <c r="TBJ53" s="63"/>
      <c r="TBK53" s="63"/>
      <c r="TBL53" s="63"/>
      <c r="TBM53" s="63"/>
      <c r="TBN53" s="63"/>
      <c r="TBO53" s="63"/>
      <c r="TBP53" s="63"/>
      <c r="TBQ53" s="63"/>
      <c r="TBR53" s="63"/>
      <c r="TBS53" s="63"/>
      <c r="TBT53" s="63"/>
      <c r="TBU53" s="63"/>
      <c r="TBV53" s="63"/>
      <c r="TBW53" s="63"/>
      <c r="TBX53" s="63"/>
      <c r="TBY53" s="63"/>
      <c r="TBZ53" s="63"/>
      <c r="TCA53" s="63"/>
      <c r="TCB53" s="63"/>
      <c r="TCC53" s="63"/>
      <c r="TCD53" s="63"/>
      <c r="TCE53" s="63"/>
      <c r="TCF53" s="63"/>
      <c r="TCG53" s="63"/>
      <c r="TCH53" s="63"/>
      <c r="TCI53" s="63"/>
      <c r="TCJ53" s="63"/>
      <c r="TCK53" s="63"/>
      <c r="TCL53" s="63"/>
      <c r="TCM53" s="63"/>
      <c r="TCN53" s="63"/>
      <c r="TCO53" s="63"/>
      <c r="TCP53" s="63"/>
      <c r="TCQ53" s="63"/>
      <c r="TCR53" s="63"/>
      <c r="TCS53" s="63"/>
      <c r="TCT53" s="63"/>
      <c r="TCU53" s="63"/>
      <c r="TCV53" s="63"/>
      <c r="TCW53" s="63"/>
      <c r="TCX53" s="63"/>
      <c r="TCY53" s="63"/>
      <c r="TCZ53" s="63"/>
      <c r="TDA53" s="63"/>
      <c r="TDB53" s="63"/>
      <c r="TDC53" s="63"/>
      <c r="TDD53" s="63"/>
      <c r="TDE53" s="63"/>
      <c r="TDF53" s="63"/>
      <c r="TDG53" s="63"/>
      <c r="TDH53" s="63"/>
      <c r="TDI53" s="63"/>
      <c r="TDJ53" s="63"/>
      <c r="TDK53" s="63"/>
      <c r="TDL53" s="63"/>
      <c r="TDM53" s="63"/>
      <c r="TDN53" s="63"/>
      <c r="TDO53" s="63"/>
      <c r="TDP53" s="63"/>
      <c r="TDQ53" s="63"/>
      <c r="TDR53" s="63"/>
      <c r="TDS53" s="63"/>
      <c r="TDT53" s="63"/>
      <c r="TDU53" s="63"/>
      <c r="TDV53" s="63"/>
      <c r="TDW53" s="63"/>
      <c r="TDX53" s="63"/>
      <c r="TDY53" s="63"/>
      <c r="TDZ53" s="63"/>
      <c r="TEA53" s="63"/>
      <c r="TEB53" s="63"/>
      <c r="TEC53" s="63"/>
      <c r="TED53" s="63"/>
      <c r="TEE53" s="63"/>
      <c r="TEF53" s="63"/>
      <c r="TEG53" s="63"/>
      <c r="TEH53" s="63"/>
      <c r="TEI53" s="63"/>
      <c r="TEJ53" s="63"/>
      <c r="TEK53" s="63"/>
      <c r="TEL53" s="63"/>
      <c r="TEM53" s="63"/>
      <c r="TEN53" s="63"/>
      <c r="TEO53" s="63"/>
      <c r="TEP53" s="63"/>
      <c r="TEQ53" s="63"/>
      <c r="TER53" s="63"/>
      <c r="TES53" s="63"/>
      <c r="TET53" s="63"/>
      <c r="TEU53" s="63"/>
      <c r="TEV53" s="63"/>
      <c r="TEW53" s="63"/>
      <c r="TEX53" s="63"/>
      <c r="TEY53" s="63"/>
      <c r="TEZ53" s="63"/>
      <c r="TFA53" s="63"/>
      <c r="TFB53" s="63"/>
      <c r="TFC53" s="63"/>
      <c r="TFD53" s="63"/>
      <c r="TFE53" s="63"/>
      <c r="TFF53" s="63"/>
      <c r="TFG53" s="63"/>
      <c r="TFH53" s="63"/>
      <c r="TFI53" s="63"/>
      <c r="TFJ53" s="63"/>
      <c r="TFK53" s="63"/>
      <c r="TFL53" s="63"/>
      <c r="TFM53" s="63"/>
      <c r="TFN53" s="63"/>
      <c r="TFO53" s="63"/>
      <c r="TFP53" s="63"/>
      <c r="TFQ53" s="63"/>
      <c r="TFR53" s="63"/>
      <c r="TFS53" s="63"/>
      <c r="TFT53" s="63"/>
      <c r="TFU53" s="63"/>
      <c r="TFV53" s="63"/>
      <c r="TFW53" s="63"/>
      <c r="TFX53" s="63"/>
      <c r="TFY53" s="63"/>
      <c r="TFZ53" s="63"/>
      <c r="TGA53" s="63"/>
      <c r="TGB53" s="63"/>
      <c r="TGC53" s="63"/>
      <c r="TGD53" s="63"/>
      <c r="TGE53" s="63"/>
      <c r="TGF53" s="63"/>
      <c r="TGG53" s="63"/>
      <c r="TGH53" s="63"/>
      <c r="TGI53" s="63"/>
      <c r="TGJ53" s="63"/>
      <c r="TGK53" s="63"/>
      <c r="TGL53" s="63"/>
      <c r="TGM53" s="63"/>
      <c r="TGN53" s="63"/>
      <c r="TGO53" s="63"/>
      <c r="TGP53" s="63"/>
      <c r="TGQ53" s="63"/>
      <c r="TGR53" s="63"/>
      <c r="TGS53" s="63"/>
      <c r="TGT53" s="63"/>
      <c r="TGU53" s="63"/>
      <c r="TGV53" s="63"/>
      <c r="TGW53" s="63"/>
      <c r="TGX53" s="63"/>
      <c r="TGY53" s="63"/>
      <c r="TGZ53" s="63"/>
      <c r="THA53" s="63"/>
      <c r="THB53" s="63"/>
      <c r="THC53" s="63"/>
      <c r="THD53" s="63"/>
      <c r="THE53" s="63"/>
      <c r="THF53" s="63"/>
      <c r="THG53" s="63"/>
      <c r="THH53" s="63"/>
      <c r="THI53" s="63"/>
      <c r="THJ53" s="63"/>
      <c r="THK53" s="63"/>
      <c r="THL53" s="63"/>
      <c r="THM53" s="63"/>
      <c r="THN53" s="63"/>
      <c r="THO53" s="63"/>
      <c r="THP53" s="63"/>
      <c r="THQ53" s="63"/>
      <c r="THR53" s="63"/>
      <c r="THS53" s="63"/>
      <c r="THT53" s="63"/>
      <c r="THU53" s="63"/>
      <c r="THV53" s="63"/>
      <c r="THW53" s="63"/>
      <c r="THX53" s="63"/>
      <c r="THY53" s="63"/>
      <c r="THZ53" s="63"/>
      <c r="TIA53" s="63"/>
      <c r="TIB53" s="63"/>
      <c r="TIC53" s="63"/>
      <c r="TID53" s="63"/>
      <c r="TIE53" s="63"/>
      <c r="TIF53" s="63"/>
      <c r="TIG53" s="63"/>
      <c r="TIH53" s="63"/>
      <c r="TII53" s="63"/>
      <c r="TIJ53" s="63"/>
      <c r="TIK53" s="63"/>
      <c r="TIL53" s="63"/>
      <c r="TIM53" s="63"/>
      <c r="TIN53" s="63"/>
      <c r="TIO53" s="63"/>
      <c r="TIP53" s="63"/>
      <c r="TIQ53" s="63"/>
      <c r="TIR53" s="63"/>
      <c r="TIS53" s="63"/>
      <c r="TIT53" s="63"/>
      <c r="TIU53" s="63"/>
      <c r="TIV53" s="63"/>
      <c r="TIW53" s="63"/>
      <c r="TIX53" s="63"/>
      <c r="TIY53" s="63"/>
      <c r="TIZ53" s="63"/>
      <c r="TJA53" s="63"/>
      <c r="TJB53" s="63"/>
      <c r="TJC53" s="63"/>
      <c r="TJD53" s="63"/>
      <c r="TJE53" s="63"/>
      <c r="TJF53" s="63"/>
      <c r="TJG53" s="63"/>
      <c r="TJH53" s="63"/>
      <c r="TJI53" s="63"/>
      <c r="TJJ53" s="63"/>
      <c r="TJK53" s="63"/>
      <c r="TJL53" s="63"/>
      <c r="TJM53" s="63"/>
      <c r="TJN53" s="63"/>
      <c r="TJO53" s="63"/>
      <c r="TJP53" s="63"/>
      <c r="TJQ53" s="63"/>
      <c r="TJR53" s="63"/>
      <c r="TJS53" s="63"/>
      <c r="TJT53" s="63"/>
      <c r="TJU53" s="63"/>
      <c r="TJV53" s="63"/>
      <c r="TJW53" s="63"/>
      <c r="TJX53" s="63"/>
      <c r="TJY53" s="63"/>
      <c r="TJZ53" s="63"/>
      <c r="TKA53" s="63"/>
      <c r="TKB53" s="63"/>
      <c r="TKC53" s="63"/>
      <c r="TKD53" s="63"/>
      <c r="TKE53" s="63"/>
      <c r="TKF53" s="63"/>
      <c r="TKG53" s="63"/>
      <c r="TKH53" s="63"/>
      <c r="TKI53" s="63"/>
      <c r="TKJ53" s="63"/>
      <c r="TKK53" s="63"/>
      <c r="TKL53" s="63"/>
      <c r="TKM53" s="63"/>
      <c r="TKN53" s="63"/>
      <c r="TKO53" s="63"/>
      <c r="TKP53" s="63"/>
      <c r="TKQ53" s="63"/>
      <c r="TKR53" s="63"/>
      <c r="TKS53" s="63"/>
      <c r="TKT53" s="63"/>
      <c r="TKU53" s="63"/>
      <c r="TKV53" s="63"/>
      <c r="TKW53" s="63"/>
      <c r="TKX53" s="63"/>
      <c r="TKY53" s="63"/>
      <c r="TKZ53" s="63"/>
      <c r="TLA53" s="63"/>
      <c r="TLB53" s="63"/>
      <c r="TLC53" s="63"/>
      <c r="TLD53" s="63"/>
      <c r="TLE53" s="63"/>
      <c r="TLF53" s="63"/>
      <c r="TLG53" s="63"/>
      <c r="TLH53" s="63"/>
      <c r="TLI53" s="63"/>
      <c r="TLJ53" s="63"/>
      <c r="TLK53" s="63"/>
      <c r="TLL53" s="63"/>
      <c r="TLM53" s="63"/>
      <c r="TLN53" s="63"/>
      <c r="TLO53" s="63"/>
      <c r="TLP53" s="63"/>
      <c r="TLQ53" s="63"/>
      <c r="TLR53" s="63"/>
      <c r="TLS53" s="63"/>
      <c r="TLT53" s="63"/>
      <c r="TLU53" s="63"/>
      <c r="TLV53" s="63"/>
      <c r="TLW53" s="63"/>
      <c r="TLX53" s="63"/>
      <c r="TLY53" s="63"/>
      <c r="TLZ53" s="63"/>
      <c r="TMA53" s="63"/>
      <c r="TMB53" s="63"/>
      <c r="TMC53" s="63"/>
      <c r="TMD53" s="63"/>
      <c r="TME53" s="63"/>
      <c r="TMF53" s="63"/>
      <c r="TMG53" s="63"/>
      <c r="TMH53" s="63"/>
      <c r="TMI53" s="63"/>
      <c r="TMJ53" s="63"/>
      <c r="TMK53" s="63"/>
      <c r="TML53" s="63"/>
      <c r="TMM53" s="63"/>
      <c r="TMN53" s="63"/>
      <c r="TMO53" s="63"/>
      <c r="TMP53" s="63"/>
      <c r="TMQ53" s="63"/>
      <c r="TMR53" s="63"/>
      <c r="TMS53" s="63"/>
      <c r="TMT53" s="63"/>
      <c r="TMU53" s="63"/>
      <c r="TMV53" s="63"/>
      <c r="TMW53" s="63"/>
      <c r="TMX53" s="63"/>
      <c r="TMY53" s="63"/>
      <c r="TMZ53" s="63"/>
      <c r="TNA53" s="63"/>
      <c r="TNB53" s="63"/>
      <c r="TNC53" s="63"/>
      <c r="TND53" s="63"/>
      <c r="TNE53" s="63"/>
      <c r="TNF53" s="63"/>
      <c r="TNG53" s="63"/>
      <c r="TNH53" s="63"/>
      <c r="TNI53" s="63"/>
      <c r="TNJ53" s="63"/>
      <c r="TNK53" s="63"/>
      <c r="TNL53" s="63"/>
      <c r="TNM53" s="63"/>
      <c r="TNN53" s="63"/>
      <c r="TNO53" s="63"/>
      <c r="TNP53" s="63"/>
      <c r="TNQ53" s="63"/>
      <c r="TNR53" s="63"/>
      <c r="TNS53" s="63"/>
      <c r="TNT53" s="63"/>
      <c r="TNU53" s="63"/>
      <c r="TNV53" s="63"/>
      <c r="TNW53" s="63"/>
      <c r="TNX53" s="63"/>
      <c r="TNY53" s="63"/>
      <c r="TNZ53" s="63"/>
      <c r="TOA53" s="63"/>
      <c r="TOB53" s="63"/>
      <c r="TOC53" s="63"/>
      <c r="TOD53" s="63"/>
      <c r="TOE53" s="63"/>
      <c r="TOF53" s="63"/>
      <c r="TOG53" s="63"/>
      <c r="TOH53" s="63"/>
      <c r="TOI53" s="63"/>
      <c r="TOJ53" s="63"/>
      <c r="TOK53" s="63"/>
      <c r="TOL53" s="63"/>
      <c r="TOM53" s="63"/>
      <c r="TON53" s="63"/>
      <c r="TOO53" s="63"/>
      <c r="TOP53" s="63"/>
      <c r="TOQ53" s="63"/>
      <c r="TOR53" s="63"/>
      <c r="TOS53" s="63"/>
      <c r="TOT53" s="63"/>
      <c r="TOU53" s="63"/>
      <c r="TOV53" s="63"/>
      <c r="TOW53" s="63"/>
      <c r="TOX53" s="63"/>
      <c r="TOY53" s="63"/>
      <c r="TOZ53" s="63"/>
      <c r="TPA53" s="63"/>
      <c r="TPB53" s="63"/>
      <c r="TPC53" s="63"/>
      <c r="TPD53" s="63"/>
      <c r="TPE53" s="63"/>
      <c r="TPF53" s="63"/>
      <c r="TPG53" s="63"/>
      <c r="TPH53" s="63"/>
      <c r="TPI53" s="63"/>
      <c r="TPJ53" s="63"/>
      <c r="TPK53" s="63"/>
      <c r="TPL53" s="63"/>
      <c r="TPM53" s="63"/>
      <c r="TPN53" s="63"/>
      <c r="TPO53" s="63"/>
      <c r="TPP53" s="63"/>
      <c r="TPQ53" s="63"/>
      <c r="TPR53" s="63"/>
      <c r="TPS53" s="63"/>
      <c r="TPT53" s="63"/>
      <c r="TPU53" s="63"/>
      <c r="TPV53" s="63"/>
      <c r="TPW53" s="63"/>
      <c r="TPX53" s="63"/>
      <c r="TPY53" s="63"/>
      <c r="TPZ53" s="63"/>
      <c r="TQA53" s="63"/>
      <c r="TQB53" s="63"/>
      <c r="TQC53" s="63"/>
      <c r="TQD53" s="63"/>
      <c r="TQE53" s="63"/>
      <c r="TQF53" s="63"/>
      <c r="TQG53" s="63"/>
      <c r="TQH53" s="63"/>
      <c r="TQI53" s="63"/>
      <c r="TQJ53" s="63"/>
      <c r="TQK53" s="63"/>
      <c r="TQL53" s="63"/>
      <c r="TQM53" s="63"/>
      <c r="TQN53" s="63"/>
      <c r="TQO53" s="63"/>
      <c r="TQP53" s="63"/>
      <c r="TQQ53" s="63"/>
      <c r="TQR53" s="63"/>
      <c r="TQS53" s="63"/>
      <c r="TQT53" s="63"/>
      <c r="TQU53" s="63"/>
      <c r="TQV53" s="63"/>
      <c r="TQW53" s="63"/>
      <c r="TQX53" s="63"/>
      <c r="TQY53" s="63"/>
      <c r="TQZ53" s="63"/>
      <c r="TRA53" s="63"/>
      <c r="TRB53" s="63"/>
      <c r="TRC53" s="63"/>
      <c r="TRD53" s="63"/>
      <c r="TRE53" s="63"/>
      <c r="TRF53" s="63"/>
      <c r="TRG53" s="63"/>
      <c r="TRH53" s="63"/>
      <c r="TRI53" s="63"/>
      <c r="TRJ53" s="63"/>
      <c r="TRK53" s="63"/>
      <c r="TRL53" s="63"/>
      <c r="TRM53" s="63"/>
      <c r="TRN53" s="63"/>
      <c r="TRO53" s="63"/>
      <c r="TRP53" s="63"/>
      <c r="TRQ53" s="63"/>
      <c r="TRR53" s="63"/>
      <c r="TRS53" s="63"/>
      <c r="TRT53" s="63"/>
      <c r="TRU53" s="63"/>
      <c r="TRV53" s="63"/>
      <c r="TRW53" s="63"/>
      <c r="TRX53" s="63"/>
      <c r="TRY53" s="63"/>
      <c r="TRZ53" s="63"/>
      <c r="TSA53" s="63"/>
      <c r="TSB53" s="63"/>
      <c r="TSC53" s="63"/>
      <c r="TSD53" s="63"/>
      <c r="TSE53" s="63"/>
      <c r="TSF53" s="63"/>
      <c r="TSG53" s="63"/>
      <c r="TSH53" s="63"/>
      <c r="TSI53" s="63"/>
      <c r="TSJ53" s="63"/>
      <c r="TSK53" s="63"/>
      <c r="TSL53" s="63"/>
      <c r="TSM53" s="63"/>
      <c r="TSN53" s="63"/>
      <c r="TSO53" s="63"/>
      <c r="TSP53" s="63"/>
      <c r="TSQ53" s="63"/>
      <c r="TSR53" s="63"/>
      <c r="TSS53" s="63"/>
      <c r="TST53" s="63"/>
      <c r="TSU53" s="63"/>
      <c r="TSV53" s="63"/>
      <c r="TSW53" s="63"/>
      <c r="TSX53" s="63"/>
      <c r="TSY53" s="63"/>
      <c r="TSZ53" s="63"/>
      <c r="TTA53" s="63"/>
      <c r="TTB53" s="63"/>
      <c r="TTC53" s="63"/>
      <c r="TTD53" s="63"/>
      <c r="TTE53" s="63"/>
      <c r="TTF53" s="63"/>
      <c r="TTG53" s="63"/>
      <c r="TTH53" s="63"/>
      <c r="TTI53" s="63"/>
      <c r="TTJ53" s="63"/>
      <c r="TTK53" s="63"/>
      <c r="TTL53" s="63"/>
      <c r="TTM53" s="63"/>
      <c r="TTN53" s="63"/>
      <c r="TTO53" s="63"/>
      <c r="TTP53" s="63"/>
      <c r="TTQ53" s="63"/>
      <c r="TTR53" s="63"/>
      <c r="TTS53" s="63"/>
      <c r="TTT53" s="63"/>
      <c r="TTU53" s="63"/>
      <c r="TTV53" s="63"/>
      <c r="TTW53" s="63"/>
      <c r="TTX53" s="63"/>
      <c r="TTY53" s="63"/>
      <c r="TTZ53" s="63"/>
      <c r="TUA53" s="63"/>
      <c r="TUB53" s="63"/>
      <c r="TUC53" s="63"/>
      <c r="TUD53" s="63"/>
      <c r="TUE53" s="63"/>
      <c r="TUF53" s="63"/>
      <c r="TUG53" s="63"/>
      <c r="TUH53" s="63"/>
      <c r="TUI53" s="63"/>
      <c r="TUJ53" s="63"/>
      <c r="TUK53" s="63"/>
      <c r="TUL53" s="63"/>
      <c r="TUM53" s="63"/>
      <c r="TUN53" s="63"/>
      <c r="TUO53" s="63"/>
      <c r="TUP53" s="63"/>
      <c r="TUQ53" s="63"/>
      <c r="TUR53" s="63"/>
      <c r="TUS53" s="63"/>
      <c r="TUT53" s="63"/>
      <c r="TUU53" s="63"/>
      <c r="TUV53" s="63"/>
      <c r="TUW53" s="63"/>
      <c r="TUX53" s="63"/>
      <c r="TUY53" s="63"/>
      <c r="TUZ53" s="63"/>
      <c r="TVA53" s="63"/>
      <c r="TVB53" s="63"/>
      <c r="TVC53" s="63"/>
      <c r="TVD53" s="63"/>
      <c r="TVE53" s="63"/>
      <c r="TVF53" s="63"/>
      <c r="TVG53" s="63"/>
      <c r="TVH53" s="63"/>
      <c r="TVI53" s="63"/>
      <c r="TVJ53" s="63"/>
      <c r="TVK53" s="63"/>
      <c r="TVL53" s="63"/>
      <c r="TVM53" s="63"/>
      <c r="TVN53" s="63"/>
      <c r="TVO53" s="63"/>
      <c r="TVP53" s="63"/>
      <c r="TVQ53" s="63"/>
      <c r="TVR53" s="63"/>
      <c r="TVS53" s="63"/>
      <c r="TVT53" s="63"/>
      <c r="TVU53" s="63"/>
      <c r="TVV53" s="63"/>
      <c r="TVW53" s="63"/>
      <c r="TVX53" s="63"/>
      <c r="TVY53" s="63"/>
      <c r="TVZ53" s="63"/>
      <c r="TWA53" s="63"/>
      <c r="TWB53" s="63"/>
      <c r="TWC53" s="63"/>
      <c r="TWD53" s="63"/>
      <c r="TWE53" s="63"/>
      <c r="TWF53" s="63"/>
      <c r="TWG53" s="63"/>
      <c r="TWH53" s="63"/>
      <c r="TWI53" s="63"/>
      <c r="TWJ53" s="63"/>
      <c r="TWK53" s="63"/>
      <c r="TWL53" s="63"/>
      <c r="TWM53" s="63"/>
      <c r="TWN53" s="63"/>
      <c r="TWO53" s="63"/>
      <c r="TWP53" s="63"/>
      <c r="TWQ53" s="63"/>
      <c r="TWR53" s="63"/>
      <c r="TWS53" s="63"/>
      <c r="TWT53" s="63"/>
      <c r="TWU53" s="63"/>
      <c r="TWV53" s="63"/>
      <c r="TWW53" s="63"/>
      <c r="TWX53" s="63"/>
      <c r="TWY53" s="63"/>
      <c r="TWZ53" s="63"/>
      <c r="TXA53" s="63"/>
      <c r="TXB53" s="63"/>
      <c r="TXC53" s="63"/>
      <c r="TXD53" s="63"/>
      <c r="TXE53" s="63"/>
      <c r="TXF53" s="63"/>
      <c r="TXG53" s="63"/>
      <c r="TXH53" s="63"/>
      <c r="TXI53" s="63"/>
      <c r="TXJ53" s="63"/>
      <c r="TXK53" s="63"/>
      <c r="TXL53" s="63"/>
      <c r="TXM53" s="63"/>
      <c r="TXN53" s="63"/>
      <c r="TXO53" s="63"/>
      <c r="TXP53" s="63"/>
      <c r="TXQ53" s="63"/>
      <c r="TXR53" s="63"/>
      <c r="TXS53" s="63"/>
      <c r="TXT53" s="63"/>
      <c r="TXU53" s="63"/>
      <c r="TXV53" s="63"/>
      <c r="TXW53" s="63"/>
      <c r="TXX53" s="63"/>
      <c r="TXY53" s="63"/>
      <c r="TXZ53" s="63"/>
      <c r="TYA53" s="63"/>
      <c r="TYB53" s="63"/>
      <c r="TYC53" s="63"/>
      <c r="TYD53" s="63"/>
      <c r="TYE53" s="63"/>
      <c r="TYF53" s="63"/>
      <c r="TYG53" s="63"/>
      <c r="TYH53" s="63"/>
      <c r="TYI53" s="63"/>
      <c r="TYJ53" s="63"/>
      <c r="TYK53" s="63"/>
      <c r="TYL53" s="63"/>
      <c r="TYM53" s="63"/>
      <c r="TYN53" s="63"/>
      <c r="TYO53" s="63"/>
      <c r="TYP53" s="63"/>
      <c r="TYQ53" s="63"/>
      <c r="TYR53" s="63"/>
      <c r="TYS53" s="63"/>
      <c r="TYT53" s="63"/>
      <c r="TYU53" s="63"/>
      <c r="TYV53" s="63"/>
      <c r="TYW53" s="63"/>
      <c r="TYX53" s="63"/>
      <c r="TYY53" s="63"/>
      <c r="TYZ53" s="63"/>
      <c r="TZA53" s="63"/>
      <c r="TZB53" s="63"/>
      <c r="TZC53" s="63"/>
      <c r="TZD53" s="63"/>
      <c r="TZE53" s="63"/>
      <c r="TZF53" s="63"/>
      <c r="TZG53" s="63"/>
      <c r="TZH53" s="63"/>
      <c r="TZI53" s="63"/>
      <c r="TZJ53" s="63"/>
      <c r="TZK53" s="63"/>
      <c r="TZL53" s="63"/>
      <c r="TZM53" s="63"/>
      <c r="TZN53" s="63"/>
      <c r="TZO53" s="63"/>
      <c r="TZP53" s="63"/>
      <c r="TZQ53" s="63"/>
      <c r="TZR53" s="63"/>
      <c r="TZS53" s="63"/>
      <c r="TZT53" s="63"/>
      <c r="TZU53" s="63"/>
      <c r="TZV53" s="63"/>
      <c r="TZW53" s="63"/>
      <c r="TZX53" s="63"/>
      <c r="TZY53" s="63"/>
      <c r="TZZ53" s="63"/>
      <c r="UAA53" s="63"/>
      <c r="UAB53" s="63"/>
      <c r="UAC53" s="63"/>
      <c r="UAD53" s="63"/>
      <c r="UAE53" s="63"/>
      <c r="UAF53" s="63"/>
      <c r="UAG53" s="63"/>
      <c r="UAH53" s="63"/>
      <c r="UAI53" s="63"/>
      <c r="UAJ53" s="63"/>
      <c r="UAK53" s="63"/>
      <c r="UAL53" s="63"/>
      <c r="UAM53" s="63"/>
      <c r="UAN53" s="63"/>
      <c r="UAO53" s="63"/>
      <c r="UAP53" s="63"/>
      <c r="UAQ53" s="63"/>
      <c r="UAR53" s="63"/>
      <c r="UAS53" s="63"/>
      <c r="UAT53" s="63"/>
      <c r="UAU53" s="63"/>
      <c r="UAV53" s="63"/>
      <c r="UAW53" s="63"/>
      <c r="UAX53" s="63"/>
      <c r="UAY53" s="63"/>
      <c r="UAZ53" s="63"/>
      <c r="UBA53" s="63"/>
      <c r="UBB53" s="63"/>
      <c r="UBC53" s="63"/>
      <c r="UBD53" s="63"/>
      <c r="UBE53" s="63"/>
      <c r="UBF53" s="63"/>
      <c r="UBG53" s="63"/>
      <c r="UBH53" s="63"/>
      <c r="UBI53" s="63"/>
      <c r="UBJ53" s="63"/>
      <c r="UBK53" s="63"/>
      <c r="UBL53" s="63"/>
      <c r="UBM53" s="63"/>
      <c r="UBN53" s="63"/>
      <c r="UBO53" s="63"/>
      <c r="UBP53" s="63"/>
      <c r="UBQ53" s="63"/>
      <c r="UBR53" s="63"/>
      <c r="UBS53" s="63"/>
      <c r="UBT53" s="63"/>
      <c r="UBU53" s="63"/>
      <c r="UBV53" s="63"/>
      <c r="UBW53" s="63"/>
      <c r="UBX53" s="63"/>
      <c r="UBY53" s="63"/>
      <c r="UBZ53" s="63"/>
      <c r="UCA53" s="63"/>
      <c r="UCB53" s="63"/>
      <c r="UCC53" s="63"/>
      <c r="UCD53" s="63"/>
      <c r="UCE53" s="63"/>
      <c r="UCF53" s="63"/>
      <c r="UCG53" s="63"/>
      <c r="UCH53" s="63"/>
      <c r="UCI53" s="63"/>
      <c r="UCJ53" s="63"/>
      <c r="UCK53" s="63"/>
      <c r="UCL53" s="63"/>
      <c r="UCM53" s="63"/>
      <c r="UCN53" s="63"/>
      <c r="UCO53" s="63"/>
      <c r="UCP53" s="63"/>
      <c r="UCQ53" s="63"/>
      <c r="UCR53" s="63"/>
      <c r="UCS53" s="63"/>
      <c r="UCT53" s="63"/>
      <c r="UCU53" s="63"/>
      <c r="UCV53" s="63"/>
      <c r="UCW53" s="63"/>
      <c r="UCX53" s="63"/>
      <c r="UCY53" s="63"/>
      <c r="UCZ53" s="63"/>
      <c r="UDA53" s="63"/>
      <c r="UDB53" s="63"/>
      <c r="UDC53" s="63"/>
      <c r="UDD53" s="63"/>
      <c r="UDE53" s="63"/>
      <c r="UDF53" s="63"/>
      <c r="UDG53" s="63"/>
      <c r="UDH53" s="63"/>
      <c r="UDI53" s="63"/>
      <c r="UDJ53" s="63"/>
      <c r="UDK53" s="63"/>
      <c r="UDL53" s="63"/>
      <c r="UDM53" s="63"/>
      <c r="UDN53" s="63"/>
      <c r="UDO53" s="63"/>
      <c r="UDP53" s="63"/>
      <c r="UDQ53" s="63"/>
      <c r="UDR53" s="63"/>
      <c r="UDS53" s="63"/>
      <c r="UDT53" s="63"/>
      <c r="UDU53" s="63"/>
      <c r="UDV53" s="63"/>
      <c r="UDW53" s="63"/>
      <c r="UDX53" s="63"/>
      <c r="UDY53" s="63"/>
      <c r="UDZ53" s="63"/>
      <c r="UEA53" s="63"/>
      <c r="UEB53" s="63"/>
      <c r="UEC53" s="63"/>
      <c r="UED53" s="63"/>
      <c r="UEE53" s="63"/>
      <c r="UEF53" s="63"/>
      <c r="UEG53" s="63"/>
      <c r="UEH53" s="63"/>
      <c r="UEI53" s="63"/>
      <c r="UEJ53" s="63"/>
      <c r="UEK53" s="63"/>
      <c r="UEL53" s="63"/>
      <c r="UEM53" s="63"/>
      <c r="UEN53" s="63"/>
      <c r="UEO53" s="63"/>
      <c r="UEP53" s="63"/>
      <c r="UEQ53" s="63"/>
      <c r="UER53" s="63"/>
      <c r="UES53" s="63"/>
      <c r="UET53" s="63"/>
      <c r="UEU53" s="63"/>
      <c r="UEV53" s="63"/>
      <c r="UEW53" s="63"/>
      <c r="UEX53" s="63"/>
      <c r="UEY53" s="63"/>
      <c r="UEZ53" s="63"/>
      <c r="UFA53" s="63"/>
      <c r="UFB53" s="63"/>
      <c r="UFC53" s="63"/>
      <c r="UFD53" s="63"/>
      <c r="UFE53" s="63"/>
      <c r="UFF53" s="63"/>
      <c r="UFG53" s="63"/>
      <c r="UFH53" s="63"/>
      <c r="UFI53" s="63"/>
      <c r="UFJ53" s="63"/>
      <c r="UFK53" s="63"/>
      <c r="UFL53" s="63"/>
      <c r="UFM53" s="63"/>
      <c r="UFN53" s="63"/>
      <c r="UFO53" s="63"/>
      <c r="UFP53" s="63"/>
      <c r="UFQ53" s="63"/>
      <c r="UFR53" s="63"/>
      <c r="UFS53" s="63"/>
      <c r="UFT53" s="63"/>
      <c r="UFU53" s="63"/>
      <c r="UFV53" s="63"/>
      <c r="UFW53" s="63"/>
      <c r="UFX53" s="63"/>
      <c r="UFY53" s="63"/>
      <c r="UFZ53" s="63"/>
      <c r="UGA53" s="63"/>
      <c r="UGB53" s="63"/>
      <c r="UGC53" s="63"/>
      <c r="UGD53" s="63"/>
      <c r="UGE53" s="63"/>
      <c r="UGF53" s="63"/>
      <c r="UGG53" s="63"/>
      <c r="UGH53" s="63"/>
      <c r="UGI53" s="63"/>
      <c r="UGJ53" s="63"/>
      <c r="UGK53" s="63"/>
      <c r="UGL53" s="63"/>
      <c r="UGM53" s="63"/>
      <c r="UGN53" s="63"/>
      <c r="UGO53" s="63"/>
      <c r="UGP53" s="63"/>
      <c r="UGQ53" s="63"/>
      <c r="UGR53" s="63"/>
      <c r="UGS53" s="63"/>
      <c r="UGT53" s="63"/>
      <c r="UGU53" s="63"/>
      <c r="UGV53" s="63"/>
      <c r="UGW53" s="63"/>
      <c r="UGX53" s="63"/>
      <c r="UGY53" s="63"/>
      <c r="UGZ53" s="63"/>
      <c r="UHA53" s="63"/>
      <c r="UHB53" s="63"/>
      <c r="UHC53" s="63"/>
      <c r="UHD53" s="63"/>
      <c r="UHE53" s="63"/>
      <c r="UHF53" s="63"/>
      <c r="UHG53" s="63"/>
      <c r="UHH53" s="63"/>
      <c r="UHI53" s="63"/>
      <c r="UHJ53" s="63"/>
      <c r="UHK53" s="63"/>
      <c r="UHL53" s="63"/>
      <c r="UHM53" s="63"/>
      <c r="UHN53" s="63"/>
      <c r="UHO53" s="63"/>
      <c r="UHP53" s="63"/>
      <c r="UHQ53" s="63"/>
      <c r="UHR53" s="63"/>
      <c r="UHS53" s="63"/>
      <c r="UHT53" s="63"/>
      <c r="UHU53" s="63"/>
      <c r="UHV53" s="63"/>
      <c r="UHW53" s="63"/>
      <c r="UHX53" s="63"/>
      <c r="UHY53" s="63"/>
      <c r="UHZ53" s="63"/>
      <c r="UIA53" s="63"/>
      <c r="UIB53" s="63"/>
      <c r="UIC53" s="63"/>
      <c r="UID53" s="63"/>
      <c r="UIE53" s="63"/>
      <c r="UIF53" s="63"/>
      <c r="UIG53" s="63"/>
      <c r="UIH53" s="63"/>
      <c r="UII53" s="63"/>
      <c r="UIJ53" s="63"/>
      <c r="UIK53" s="63"/>
      <c r="UIL53" s="63"/>
      <c r="UIM53" s="63"/>
      <c r="UIN53" s="63"/>
      <c r="UIO53" s="63"/>
      <c r="UIP53" s="63"/>
      <c r="UIQ53" s="63"/>
      <c r="UIR53" s="63"/>
      <c r="UIS53" s="63"/>
      <c r="UIT53" s="63"/>
      <c r="UIU53" s="63"/>
      <c r="UIV53" s="63"/>
      <c r="UIW53" s="63"/>
      <c r="UIX53" s="63"/>
      <c r="UIY53" s="63"/>
      <c r="UIZ53" s="63"/>
      <c r="UJA53" s="63"/>
      <c r="UJB53" s="63"/>
      <c r="UJC53" s="63"/>
      <c r="UJD53" s="63"/>
      <c r="UJE53" s="63"/>
      <c r="UJF53" s="63"/>
      <c r="UJG53" s="63"/>
      <c r="UJH53" s="63"/>
      <c r="UJI53" s="63"/>
      <c r="UJJ53" s="63"/>
      <c r="UJK53" s="63"/>
      <c r="UJL53" s="63"/>
      <c r="UJM53" s="63"/>
      <c r="UJN53" s="63"/>
      <c r="UJO53" s="63"/>
      <c r="UJP53" s="63"/>
      <c r="UJQ53" s="63"/>
      <c r="UJR53" s="63"/>
      <c r="UJS53" s="63"/>
      <c r="UJT53" s="63"/>
      <c r="UJU53" s="63"/>
      <c r="UJV53" s="63"/>
      <c r="UJW53" s="63"/>
      <c r="UJX53" s="63"/>
      <c r="UJY53" s="63"/>
      <c r="UJZ53" s="63"/>
      <c r="UKA53" s="63"/>
      <c r="UKB53" s="63"/>
      <c r="UKC53" s="63"/>
      <c r="UKD53" s="63"/>
      <c r="UKE53" s="63"/>
      <c r="UKF53" s="63"/>
      <c r="UKG53" s="63"/>
      <c r="UKH53" s="63"/>
      <c r="UKI53" s="63"/>
      <c r="UKJ53" s="63"/>
      <c r="UKK53" s="63"/>
      <c r="UKL53" s="63"/>
      <c r="UKM53" s="63"/>
      <c r="UKN53" s="63"/>
      <c r="UKO53" s="63"/>
      <c r="UKP53" s="63"/>
      <c r="UKQ53" s="63"/>
      <c r="UKR53" s="63"/>
      <c r="UKS53" s="63"/>
      <c r="UKT53" s="63"/>
      <c r="UKU53" s="63"/>
      <c r="UKV53" s="63"/>
      <c r="UKW53" s="63"/>
      <c r="UKX53" s="63"/>
      <c r="UKY53" s="63"/>
      <c r="UKZ53" s="63"/>
      <c r="ULA53" s="63"/>
      <c r="ULB53" s="63"/>
      <c r="ULC53" s="63"/>
      <c r="ULD53" s="63"/>
      <c r="ULE53" s="63"/>
      <c r="ULF53" s="63"/>
      <c r="ULG53" s="63"/>
      <c r="ULH53" s="63"/>
      <c r="ULI53" s="63"/>
      <c r="ULJ53" s="63"/>
      <c r="ULK53" s="63"/>
      <c r="ULL53" s="63"/>
      <c r="ULM53" s="63"/>
      <c r="ULN53" s="63"/>
      <c r="ULO53" s="63"/>
      <c r="ULP53" s="63"/>
      <c r="ULQ53" s="63"/>
      <c r="ULR53" s="63"/>
      <c r="ULS53" s="63"/>
      <c r="ULT53" s="63"/>
      <c r="ULU53" s="63"/>
      <c r="ULV53" s="63"/>
      <c r="ULW53" s="63"/>
      <c r="ULX53" s="63"/>
      <c r="ULY53" s="63"/>
      <c r="ULZ53" s="63"/>
      <c r="UMA53" s="63"/>
      <c r="UMB53" s="63"/>
      <c r="UMC53" s="63"/>
      <c r="UMD53" s="63"/>
      <c r="UME53" s="63"/>
      <c r="UMF53" s="63"/>
      <c r="UMG53" s="63"/>
      <c r="UMH53" s="63"/>
      <c r="UMI53" s="63"/>
      <c r="UMJ53" s="63"/>
      <c r="UMK53" s="63"/>
      <c r="UML53" s="63"/>
      <c r="UMM53" s="63"/>
      <c r="UMN53" s="63"/>
      <c r="UMO53" s="63"/>
      <c r="UMP53" s="63"/>
      <c r="UMQ53" s="63"/>
      <c r="UMR53" s="63"/>
      <c r="UMS53" s="63"/>
      <c r="UMT53" s="63"/>
      <c r="UMU53" s="63"/>
      <c r="UMV53" s="63"/>
      <c r="UMW53" s="63"/>
      <c r="UMX53" s="63"/>
      <c r="UMY53" s="63"/>
      <c r="UMZ53" s="63"/>
      <c r="UNA53" s="63"/>
      <c r="UNB53" s="63"/>
      <c r="UNC53" s="63"/>
      <c r="UND53" s="63"/>
      <c r="UNE53" s="63"/>
      <c r="UNF53" s="63"/>
      <c r="UNG53" s="63"/>
      <c r="UNH53" s="63"/>
      <c r="UNI53" s="63"/>
      <c r="UNJ53" s="63"/>
      <c r="UNK53" s="63"/>
      <c r="UNL53" s="63"/>
      <c r="UNM53" s="63"/>
      <c r="UNN53" s="63"/>
      <c r="UNO53" s="63"/>
      <c r="UNP53" s="63"/>
      <c r="UNQ53" s="63"/>
      <c r="UNR53" s="63"/>
      <c r="UNS53" s="63"/>
      <c r="UNT53" s="63"/>
      <c r="UNU53" s="63"/>
      <c r="UNV53" s="63"/>
      <c r="UNW53" s="63"/>
      <c r="UNX53" s="63"/>
      <c r="UNY53" s="63"/>
      <c r="UNZ53" s="63"/>
      <c r="UOA53" s="63"/>
      <c r="UOB53" s="63"/>
      <c r="UOC53" s="63"/>
      <c r="UOD53" s="63"/>
      <c r="UOE53" s="63"/>
      <c r="UOF53" s="63"/>
      <c r="UOG53" s="63"/>
      <c r="UOH53" s="63"/>
      <c r="UOI53" s="63"/>
      <c r="UOJ53" s="63"/>
      <c r="UOK53" s="63"/>
      <c r="UOL53" s="63"/>
      <c r="UOM53" s="63"/>
      <c r="UON53" s="63"/>
      <c r="UOO53" s="63"/>
      <c r="UOP53" s="63"/>
      <c r="UOQ53" s="63"/>
      <c r="UOR53" s="63"/>
      <c r="UOS53" s="63"/>
      <c r="UOT53" s="63"/>
      <c r="UOU53" s="63"/>
      <c r="UOV53" s="63"/>
      <c r="UOW53" s="63"/>
      <c r="UOX53" s="63"/>
      <c r="UOY53" s="63"/>
      <c r="UOZ53" s="63"/>
      <c r="UPA53" s="63"/>
      <c r="UPB53" s="63"/>
      <c r="UPC53" s="63"/>
      <c r="UPD53" s="63"/>
      <c r="UPE53" s="63"/>
      <c r="UPF53" s="63"/>
      <c r="UPG53" s="63"/>
      <c r="UPH53" s="63"/>
      <c r="UPI53" s="63"/>
      <c r="UPJ53" s="63"/>
      <c r="UPK53" s="63"/>
      <c r="UPL53" s="63"/>
      <c r="UPM53" s="63"/>
      <c r="UPN53" s="63"/>
      <c r="UPO53" s="63"/>
      <c r="UPP53" s="63"/>
      <c r="UPQ53" s="63"/>
      <c r="UPR53" s="63"/>
      <c r="UPS53" s="63"/>
      <c r="UPT53" s="63"/>
      <c r="UPU53" s="63"/>
      <c r="UPV53" s="63"/>
      <c r="UPW53" s="63"/>
      <c r="UPX53" s="63"/>
      <c r="UPY53" s="63"/>
      <c r="UPZ53" s="63"/>
      <c r="UQA53" s="63"/>
      <c r="UQB53" s="63"/>
      <c r="UQC53" s="63"/>
      <c r="UQD53" s="63"/>
      <c r="UQE53" s="63"/>
      <c r="UQF53" s="63"/>
      <c r="UQG53" s="63"/>
      <c r="UQH53" s="63"/>
      <c r="UQI53" s="63"/>
      <c r="UQJ53" s="63"/>
      <c r="UQK53" s="63"/>
      <c r="UQL53" s="63"/>
      <c r="UQM53" s="63"/>
      <c r="UQN53" s="63"/>
      <c r="UQO53" s="63"/>
      <c r="UQP53" s="63"/>
      <c r="UQQ53" s="63"/>
      <c r="UQR53" s="63"/>
      <c r="UQS53" s="63"/>
      <c r="UQT53" s="63"/>
      <c r="UQU53" s="63"/>
      <c r="UQV53" s="63"/>
      <c r="UQW53" s="63"/>
      <c r="UQX53" s="63"/>
      <c r="UQY53" s="63"/>
      <c r="UQZ53" s="63"/>
      <c r="URA53" s="63"/>
      <c r="URB53" s="63"/>
      <c r="URC53" s="63"/>
      <c r="URD53" s="63"/>
      <c r="URE53" s="63"/>
      <c r="URF53" s="63"/>
      <c r="URG53" s="63"/>
      <c r="URH53" s="63"/>
      <c r="URI53" s="63"/>
      <c r="URJ53" s="63"/>
      <c r="URK53" s="63"/>
      <c r="URL53" s="63"/>
      <c r="URM53" s="63"/>
      <c r="URN53" s="63"/>
      <c r="URO53" s="63"/>
      <c r="URP53" s="63"/>
      <c r="URQ53" s="63"/>
      <c r="URR53" s="63"/>
      <c r="URS53" s="63"/>
      <c r="URT53" s="63"/>
      <c r="URU53" s="63"/>
      <c r="URV53" s="63"/>
      <c r="URW53" s="63"/>
      <c r="URX53" s="63"/>
      <c r="URY53" s="63"/>
      <c r="URZ53" s="63"/>
      <c r="USA53" s="63"/>
      <c r="USB53" s="63"/>
      <c r="USC53" s="63"/>
      <c r="USD53" s="63"/>
      <c r="USE53" s="63"/>
      <c r="USF53" s="63"/>
      <c r="USG53" s="63"/>
      <c r="USH53" s="63"/>
      <c r="USI53" s="63"/>
      <c r="USJ53" s="63"/>
      <c r="USK53" s="63"/>
      <c r="USL53" s="63"/>
      <c r="USM53" s="63"/>
      <c r="USN53" s="63"/>
      <c r="USO53" s="63"/>
      <c r="USP53" s="63"/>
      <c r="USQ53" s="63"/>
      <c r="USR53" s="63"/>
      <c r="USS53" s="63"/>
      <c r="UST53" s="63"/>
      <c r="USU53" s="63"/>
      <c r="USV53" s="63"/>
      <c r="USW53" s="63"/>
      <c r="USX53" s="63"/>
      <c r="USY53" s="63"/>
      <c r="USZ53" s="63"/>
      <c r="UTA53" s="63"/>
      <c r="UTB53" s="63"/>
      <c r="UTC53" s="63"/>
      <c r="UTD53" s="63"/>
      <c r="UTE53" s="63"/>
      <c r="UTF53" s="63"/>
      <c r="UTG53" s="63"/>
      <c r="UTH53" s="63"/>
      <c r="UTI53" s="63"/>
      <c r="UTJ53" s="63"/>
      <c r="UTK53" s="63"/>
      <c r="UTL53" s="63"/>
      <c r="UTM53" s="63"/>
      <c r="UTN53" s="63"/>
      <c r="UTO53" s="63"/>
      <c r="UTP53" s="63"/>
      <c r="UTQ53" s="63"/>
      <c r="UTR53" s="63"/>
      <c r="UTS53" s="63"/>
      <c r="UTT53" s="63"/>
      <c r="UTU53" s="63"/>
      <c r="UTV53" s="63"/>
      <c r="UTW53" s="63"/>
      <c r="UTX53" s="63"/>
      <c r="UTY53" s="63"/>
      <c r="UTZ53" s="63"/>
      <c r="UUA53" s="63"/>
      <c r="UUB53" s="63"/>
      <c r="UUC53" s="63"/>
      <c r="UUD53" s="63"/>
      <c r="UUE53" s="63"/>
      <c r="UUF53" s="63"/>
      <c r="UUG53" s="63"/>
      <c r="UUH53" s="63"/>
      <c r="UUI53" s="63"/>
      <c r="UUJ53" s="63"/>
      <c r="UUK53" s="63"/>
      <c r="UUL53" s="63"/>
      <c r="UUM53" s="63"/>
      <c r="UUN53" s="63"/>
      <c r="UUO53" s="63"/>
      <c r="UUP53" s="63"/>
      <c r="UUQ53" s="63"/>
      <c r="UUR53" s="63"/>
      <c r="UUS53" s="63"/>
      <c r="UUT53" s="63"/>
      <c r="UUU53" s="63"/>
      <c r="UUV53" s="63"/>
      <c r="UUW53" s="63"/>
      <c r="UUX53" s="63"/>
      <c r="UUY53" s="63"/>
      <c r="UUZ53" s="63"/>
      <c r="UVA53" s="63"/>
      <c r="UVB53" s="63"/>
      <c r="UVC53" s="63"/>
      <c r="UVD53" s="63"/>
      <c r="UVE53" s="63"/>
      <c r="UVF53" s="63"/>
      <c r="UVG53" s="63"/>
      <c r="UVH53" s="63"/>
      <c r="UVI53" s="63"/>
      <c r="UVJ53" s="63"/>
      <c r="UVK53" s="63"/>
      <c r="UVL53" s="63"/>
      <c r="UVM53" s="63"/>
      <c r="UVN53" s="63"/>
      <c r="UVO53" s="63"/>
      <c r="UVP53" s="63"/>
      <c r="UVQ53" s="63"/>
      <c r="UVR53" s="63"/>
      <c r="UVS53" s="63"/>
      <c r="UVT53" s="63"/>
      <c r="UVU53" s="63"/>
      <c r="UVV53" s="63"/>
      <c r="UVW53" s="63"/>
      <c r="UVX53" s="63"/>
      <c r="UVY53" s="63"/>
      <c r="UVZ53" s="63"/>
      <c r="UWA53" s="63"/>
      <c r="UWB53" s="63"/>
      <c r="UWC53" s="63"/>
      <c r="UWD53" s="63"/>
      <c r="UWE53" s="63"/>
      <c r="UWF53" s="63"/>
      <c r="UWG53" s="63"/>
      <c r="UWH53" s="63"/>
      <c r="UWI53" s="63"/>
      <c r="UWJ53" s="63"/>
      <c r="UWK53" s="63"/>
      <c r="UWL53" s="63"/>
      <c r="UWM53" s="63"/>
      <c r="UWN53" s="63"/>
      <c r="UWO53" s="63"/>
      <c r="UWP53" s="63"/>
      <c r="UWQ53" s="63"/>
      <c r="UWR53" s="63"/>
      <c r="UWS53" s="63"/>
      <c r="UWT53" s="63"/>
      <c r="UWU53" s="63"/>
      <c r="UWV53" s="63"/>
      <c r="UWW53" s="63"/>
      <c r="UWX53" s="63"/>
      <c r="UWY53" s="63"/>
      <c r="UWZ53" s="63"/>
      <c r="UXA53" s="63"/>
      <c r="UXB53" s="63"/>
      <c r="UXC53" s="63"/>
      <c r="UXD53" s="63"/>
      <c r="UXE53" s="63"/>
      <c r="UXF53" s="63"/>
      <c r="UXG53" s="63"/>
      <c r="UXH53" s="63"/>
      <c r="UXI53" s="63"/>
      <c r="UXJ53" s="63"/>
      <c r="UXK53" s="63"/>
      <c r="UXL53" s="63"/>
      <c r="UXM53" s="63"/>
      <c r="UXN53" s="63"/>
      <c r="UXO53" s="63"/>
      <c r="UXP53" s="63"/>
      <c r="UXQ53" s="63"/>
      <c r="UXR53" s="63"/>
      <c r="UXS53" s="63"/>
      <c r="UXT53" s="63"/>
      <c r="UXU53" s="63"/>
      <c r="UXV53" s="63"/>
      <c r="UXW53" s="63"/>
      <c r="UXX53" s="63"/>
      <c r="UXY53" s="63"/>
      <c r="UXZ53" s="63"/>
      <c r="UYA53" s="63"/>
      <c r="UYB53" s="63"/>
      <c r="UYC53" s="63"/>
      <c r="UYD53" s="63"/>
      <c r="UYE53" s="63"/>
      <c r="UYF53" s="63"/>
      <c r="UYG53" s="63"/>
      <c r="UYH53" s="63"/>
      <c r="UYI53" s="63"/>
      <c r="UYJ53" s="63"/>
      <c r="UYK53" s="63"/>
      <c r="UYL53" s="63"/>
      <c r="UYM53" s="63"/>
      <c r="UYN53" s="63"/>
      <c r="UYO53" s="63"/>
      <c r="UYP53" s="63"/>
      <c r="UYQ53" s="63"/>
      <c r="UYR53" s="63"/>
      <c r="UYS53" s="63"/>
      <c r="UYT53" s="63"/>
      <c r="UYU53" s="63"/>
      <c r="UYV53" s="63"/>
      <c r="UYW53" s="63"/>
      <c r="UYX53" s="63"/>
      <c r="UYY53" s="63"/>
      <c r="UYZ53" s="63"/>
      <c r="UZA53" s="63"/>
      <c r="UZB53" s="63"/>
      <c r="UZC53" s="63"/>
      <c r="UZD53" s="63"/>
      <c r="UZE53" s="63"/>
      <c r="UZF53" s="63"/>
      <c r="UZG53" s="63"/>
      <c r="UZH53" s="63"/>
      <c r="UZI53" s="63"/>
      <c r="UZJ53" s="63"/>
      <c r="UZK53" s="63"/>
      <c r="UZL53" s="63"/>
      <c r="UZM53" s="63"/>
      <c r="UZN53" s="63"/>
      <c r="UZO53" s="63"/>
      <c r="UZP53" s="63"/>
      <c r="UZQ53" s="63"/>
      <c r="UZR53" s="63"/>
      <c r="UZS53" s="63"/>
      <c r="UZT53" s="63"/>
      <c r="UZU53" s="63"/>
      <c r="UZV53" s="63"/>
      <c r="UZW53" s="63"/>
      <c r="UZX53" s="63"/>
      <c r="UZY53" s="63"/>
      <c r="UZZ53" s="63"/>
      <c r="VAA53" s="63"/>
      <c r="VAB53" s="63"/>
      <c r="VAC53" s="63"/>
      <c r="VAD53" s="63"/>
      <c r="VAE53" s="63"/>
      <c r="VAF53" s="63"/>
      <c r="VAG53" s="63"/>
      <c r="VAH53" s="63"/>
      <c r="VAI53" s="63"/>
      <c r="VAJ53" s="63"/>
      <c r="VAK53" s="63"/>
      <c r="VAL53" s="63"/>
      <c r="VAM53" s="63"/>
      <c r="VAN53" s="63"/>
      <c r="VAO53" s="63"/>
      <c r="VAP53" s="63"/>
      <c r="VAQ53" s="63"/>
      <c r="VAR53" s="63"/>
      <c r="VAS53" s="63"/>
      <c r="VAT53" s="63"/>
      <c r="VAU53" s="63"/>
      <c r="VAV53" s="63"/>
      <c r="VAW53" s="63"/>
      <c r="VAX53" s="63"/>
      <c r="VAY53" s="63"/>
      <c r="VAZ53" s="63"/>
      <c r="VBA53" s="63"/>
      <c r="VBB53" s="63"/>
      <c r="VBC53" s="63"/>
      <c r="VBD53" s="63"/>
      <c r="VBE53" s="63"/>
      <c r="VBF53" s="63"/>
      <c r="VBG53" s="63"/>
      <c r="VBH53" s="63"/>
      <c r="VBI53" s="63"/>
      <c r="VBJ53" s="63"/>
      <c r="VBK53" s="63"/>
      <c r="VBL53" s="63"/>
      <c r="VBM53" s="63"/>
      <c r="VBN53" s="63"/>
      <c r="VBO53" s="63"/>
      <c r="VBP53" s="63"/>
      <c r="VBQ53" s="63"/>
      <c r="VBR53" s="63"/>
      <c r="VBS53" s="63"/>
      <c r="VBT53" s="63"/>
      <c r="VBU53" s="63"/>
      <c r="VBV53" s="63"/>
      <c r="VBW53" s="63"/>
      <c r="VBX53" s="63"/>
      <c r="VBY53" s="63"/>
      <c r="VBZ53" s="63"/>
      <c r="VCA53" s="63"/>
      <c r="VCB53" s="63"/>
      <c r="VCC53" s="63"/>
      <c r="VCD53" s="63"/>
      <c r="VCE53" s="63"/>
      <c r="VCF53" s="63"/>
      <c r="VCG53" s="63"/>
      <c r="VCH53" s="63"/>
      <c r="VCI53" s="63"/>
      <c r="VCJ53" s="63"/>
      <c r="VCK53" s="63"/>
      <c r="VCL53" s="63"/>
      <c r="VCM53" s="63"/>
      <c r="VCN53" s="63"/>
      <c r="VCO53" s="63"/>
      <c r="VCP53" s="63"/>
      <c r="VCQ53" s="63"/>
      <c r="VCR53" s="63"/>
      <c r="VCS53" s="63"/>
      <c r="VCT53" s="63"/>
      <c r="VCU53" s="63"/>
      <c r="VCV53" s="63"/>
      <c r="VCW53" s="63"/>
      <c r="VCX53" s="63"/>
      <c r="VCY53" s="63"/>
      <c r="VCZ53" s="63"/>
      <c r="VDA53" s="63"/>
      <c r="VDB53" s="63"/>
      <c r="VDC53" s="63"/>
      <c r="VDD53" s="63"/>
      <c r="VDE53" s="63"/>
      <c r="VDF53" s="63"/>
      <c r="VDG53" s="63"/>
      <c r="VDH53" s="63"/>
      <c r="VDI53" s="63"/>
      <c r="VDJ53" s="63"/>
      <c r="VDK53" s="63"/>
      <c r="VDL53" s="63"/>
      <c r="VDM53" s="63"/>
      <c r="VDN53" s="63"/>
      <c r="VDO53" s="63"/>
      <c r="VDP53" s="63"/>
      <c r="VDQ53" s="63"/>
      <c r="VDR53" s="63"/>
      <c r="VDS53" s="63"/>
      <c r="VDT53" s="63"/>
      <c r="VDU53" s="63"/>
      <c r="VDV53" s="63"/>
      <c r="VDW53" s="63"/>
      <c r="VDX53" s="63"/>
      <c r="VDY53" s="63"/>
      <c r="VDZ53" s="63"/>
      <c r="VEA53" s="63"/>
      <c r="VEB53" s="63"/>
      <c r="VEC53" s="63"/>
      <c r="VED53" s="63"/>
      <c r="VEE53" s="63"/>
      <c r="VEF53" s="63"/>
      <c r="VEG53" s="63"/>
      <c r="VEH53" s="63"/>
      <c r="VEI53" s="63"/>
      <c r="VEJ53" s="63"/>
      <c r="VEK53" s="63"/>
      <c r="VEL53" s="63"/>
      <c r="VEM53" s="63"/>
      <c r="VEN53" s="63"/>
      <c r="VEO53" s="63"/>
      <c r="VEP53" s="63"/>
      <c r="VEQ53" s="63"/>
      <c r="VER53" s="63"/>
      <c r="VES53" s="63"/>
      <c r="VET53" s="63"/>
      <c r="VEU53" s="63"/>
      <c r="VEV53" s="63"/>
      <c r="VEW53" s="63"/>
      <c r="VEX53" s="63"/>
      <c r="VEY53" s="63"/>
      <c r="VEZ53" s="63"/>
      <c r="VFA53" s="63"/>
      <c r="VFB53" s="63"/>
      <c r="VFC53" s="63"/>
      <c r="VFD53" s="63"/>
      <c r="VFE53" s="63"/>
      <c r="VFF53" s="63"/>
      <c r="VFG53" s="63"/>
      <c r="VFH53" s="63"/>
      <c r="VFI53" s="63"/>
      <c r="VFJ53" s="63"/>
      <c r="VFK53" s="63"/>
      <c r="VFL53" s="63"/>
      <c r="VFM53" s="63"/>
      <c r="VFN53" s="63"/>
      <c r="VFO53" s="63"/>
      <c r="VFP53" s="63"/>
      <c r="VFQ53" s="63"/>
      <c r="VFR53" s="63"/>
      <c r="VFS53" s="63"/>
      <c r="VFT53" s="63"/>
      <c r="VFU53" s="63"/>
      <c r="VFV53" s="63"/>
      <c r="VFW53" s="63"/>
      <c r="VFX53" s="63"/>
      <c r="VFY53" s="63"/>
      <c r="VFZ53" s="63"/>
      <c r="VGA53" s="63"/>
      <c r="VGB53" s="63"/>
      <c r="VGC53" s="63"/>
      <c r="VGD53" s="63"/>
      <c r="VGE53" s="63"/>
      <c r="VGF53" s="63"/>
      <c r="VGG53" s="63"/>
      <c r="VGH53" s="63"/>
      <c r="VGI53" s="63"/>
      <c r="VGJ53" s="63"/>
      <c r="VGK53" s="63"/>
      <c r="VGL53" s="63"/>
      <c r="VGM53" s="63"/>
      <c r="VGN53" s="63"/>
      <c r="VGO53" s="63"/>
      <c r="VGP53" s="63"/>
      <c r="VGQ53" s="63"/>
      <c r="VGR53" s="63"/>
      <c r="VGS53" s="63"/>
      <c r="VGT53" s="63"/>
      <c r="VGU53" s="63"/>
      <c r="VGV53" s="63"/>
      <c r="VGW53" s="63"/>
      <c r="VGX53" s="63"/>
      <c r="VGY53" s="63"/>
      <c r="VGZ53" s="63"/>
      <c r="VHA53" s="63"/>
      <c r="VHB53" s="63"/>
      <c r="VHC53" s="63"/>
      <c r="VHD53" s="63"/>
      <c r="VHE53" s="63"/>
      <c r="VHF53" s="63"/>
      <c r="VHG53" s="63"/>
      <c r="VHH53" s="63"/>
      <c r="VHI53" s="63"/>
      <c r="VHJ53" s="63"/>
      <c r="VHK53" s="63"/>
      <c r="VHL53" s="63"/>
      <c r="VHM53" s="63"/>
      <c r="VHN53" s="63"/>
      <c r="VHO53" s="63"/>
      <c r="VHP53" s="63"/>
      <c r="VHQ53" s="63"/>
      <c r="VHR53" s="63"/>
      <c r="VHS53" s="63"/>
      <c r="VHT53" s="63"/>
      <c r="VHU53" s="63"/>
      <c r="VHV53" s="63"/>
      <c r="VHW53" s="63"/>
      <c r="VHX53" s="63"/>
      <c r="VHY53" s="63"/>
      <c r="VHZ53" s="63"/>
      <c r="VIA53" s="63"/>
      <c r="VIB53" s="63"/>
      <c r="VIC53" s="63"/>
      <c r="VID53" s="63"/>
      <c r="VIE53" s="63"/>
      <c r="VIF53" s="63"/>
      <c r="VIG53" s="63"/>
      <c r="VIH53" s="63"/>
      <c r="VII53" s="63"/>
      <c r="VIJ53" s="63"/>
      <c r="VIK53" s="63"/>
      <c r="VIL53" s="63"/>
      <c r="VIM53" s="63"/>
      <c r="VIN53" s="63"/>
      <c r="VIO53" s="63"/>
      <c r="VIP53" s="63"/>
      <c r="VIQ53" s="63"/>
      <c r="VIR53" s="63"/>
      <c r="VIS53" s="63"/>
      <c r="VIT53" s="63"/>
      <c r="VIU53" s="63"/>
      <c r="VIV53" s="63"/>
      <c r="VIW53" s="63"/>
      <c r="VIX53" s="63"/>
      <c r="VIY53" s="63"/>
      <c r="VIZ53" s="63"/>
      <c r="VJA53" s="63"/>
      <c r="VJB53" s="63"/>
      <c r="VJC53" s="63"/>
      <c r="VJD53" s="63"/>
      <c r="VJE53" s="63"/>
      <c r="VJF53" s="63"/>
      <c r="VJG53" s="63"/>
      <c r="VJH53" s="63"/>
      <c r="VJI53" s="63"/>
      <c r="VJJ53" s="63"/>
      <c r="VJK53" s="63"/>
      <c r="VJL53" s="63"/>
      <c r="VJM53" s="63"/>
      <c r="VJN53" s="63"/>
      <c r="VJO53" s="63"/>
      <c r="VJP53" s="63"/>
      <c r="VJQ53" s="63"/>
      <c r="VJR53" s="63"/>
      <c r="VJS53" s="63"/>
      <c r="VJT53" s="63"/>
      <c r="VJU53" s="63"/>
      <c r="VJV53" s="63"/>
      <c r="VJW53" s="63"/>
      <c r="VJX53" s="63"/>
      <c r="VJY53" s="63"/>
      <c r="VJZ53" s="63"/>
      <c r="VKA53" s="63"/>
      <c r="VKB53" s="63"/>
      <c r="VKC53" s="63"/>
      <c r="VKD53" s="63"/>
      <c r="VKE53" s="63"/>
      <c r="VKF53" s="63"/>
      <c r="VKG53" s="63"/>
      <c r="VKH53" s="63"/>
      <c r="VKI53" s="63"/>
      <c r="VKJ53" s="63"/>
      <c r="VKK53" s="63"/>
      <c r="VKL53" s="63"/>
      <c r="VKM53" s="63"/>
      <c r="VKN53" s="63"/>
      <c r="VKO53" s="63"/>
      <c r="VKP53" s="63"/>
      <c r="VKQ53" s="63"/>
      <c r="VKR53" s="63"/>
      <c r="VKS53" s="63"/>
      <c r="VKT53" s="63"/>
      <c r="VKU53" s="63"/>
      <c r="VKV53" s="63"/>
      <c r="VKW53" s="63"/>
      <c r="VKX53" s="63"/>
      <c r="VKY53" s="63"/>
      <c r="VKZ53" s="63"/>
      <c r="VLA53" s="63"/>
      <c r="VLB53" s="63"/>
      <c r="VLC53" s="63"/>
      <c r="VLD53" s="63"/>
      <c r="VLE53" s="63"/>
      <c r="VLF53" s="63"/>
      <c r="VLG53" s="63"/>
      <c r="VLH53" s="63"/>
      <c r="VLI53" s="63"/>
      <c r="VLJ53" s="63"/>
      <c r="VLK53" s="63"/>
      <c r="VLL53" s="63"/>
      <c r="VLM53" s="63"/>
      <c r="VLN53" s="63"/>
      <c r="VLO53" s="63"/>
      <c r="VLP53" s="63"/>
      <c r="VLQ53" s="63"/>
      <c r="VLR53" s="63"/>
      <c r="VLS53" s="63"/>
      <c r="VLT53" s="63"/>
      <c r="VLU53" s="63"/>
      <c r="VLV53" s="63"/>
      <c r="VLW53" s="63"/>
      <c r="VLX53" s="63"/>
      <c r="VLY53" s="63"/>
      <c r="VLZ53" s="63"/>
      <c r="VMA53" s="63"/>
      <c r="VMB53" s="63"/>
      <c r="VMC53" s="63"/>
      <c r="VMD53" s="63"/>
      <c r="VME53" s="63"/>
      <c r="VMF53" s="63"/>
      <c r="VMG53" s="63"/>
      <c r="VMH53" s="63"/>
      <c r="VMI53" s="63"/>
      <c r="VMJ53" s="63"/>
      <c r="VMK53" s="63"/>
      <c r="VML53" s="63"/>
      <c r="VMM53" s="63"/>
      <c r="VMN53" s="63"/>
      <c r="VMO53" s="63"/>
      <c r="VMP53" s="63"/>
      <c r="VMQ53" s="63"/>
      <c r="VMR53" s="63"/>
      <c r="VMS53" s="63"/>
      <c r="VMT53" s="63"/>
      <c r="VMU53" s="63"/>
      <c r="VMV53" s="63"/>
      <c r="VMW53" s="63"/>
      <c r="VMX53" s="63"/>
      <c r="VMY53" s="63"/>
      <c r="VMZ53" s="63"/>
      <c r="VNA53" s="63"/>
      <c r="VNB53" s="63"/>
      <c r="VNC53" s="63"/>
      <c r="VND53" s="63"/>
      <c r="VNE53" s="63"/>
      <c r="VNF53" s="63"/>
      <c r="VNG53" s="63"/>
      <c r="VNH53" s="63"/>
      <c r="VNI53" s="63"/>
      <c r="VNJ53" s="63"/>
      <c r="VNK53" s="63"/>
      <c r="VNL53" s="63"/>
      <c r="VNM53" s="63"/>
      <c r="VNN53" s="63"/>
      <c r="VNO53" s="63"/>
      <c r="VNP53" s="63"/>
      <c r="VNQ53" s="63"/>
      <c r="VNR53" s="63"/>
      <c r="VNS53" s="63"/>
      <c r="VNT53" s="63"/>
      <c r="VNU53" s="63"/>
      <c r="VNV53" s="63"/>
      <c r="VNW53" s="63"/>
      <c r="VNX53" s="63"/>
      <c r="VNY53" s="63"/>
      <c r="VNZ53" s="63"/>
      <c r="VOA53" s="63"/>
      <c r="VOB53" s="63"/>
      <c r="VOC53" s="63"/>
      <c r="VOD53" s="63"/>
      <c r="VOE53" s="63"/>
      <c r="VOF53" s="63"/>
      <c r="VOG53" s="63"/>
      <c r="VOH53" s="63"/>
      <c r="VOI53" s="63"/>
      <c r="VOJ53" s="63"/>
      <c r="VOK53" s="63"/>
      <c r="VOL53" s="63"/>
      <c r="VOM53" s="63"/>
      <c r="VON53" s="63"/>
      <c r="VOO53" s="63"/>
      <c r="VOP53" s="63"/>
      <c r="VOQ53" s="63"/>
      <c r="VOR53" s="63"/>
      <c r="VOS53" s="63"/>
      <c r="VOT53" s="63"/>
      <c r="VOU53" s="63"/>
      <c r="VOV53" s="63"/>
      <c r="VOW53" s="63"/>
      <c r="VOX53" s="63"/>
      <c r="VOY53" s="63"/>
      <c r="VOZ53" s="63"/>
      <c r="VPA53" s="63"/>
      <c r="VPB53" s="63"/>
      <c r="VPC53" s="63"/>
      <c r="VPD53" s="63"/>
      <c r="VPE53" s="63"/>
      <c r="VPF53" s="63"/>
      <c r="VPG53" s="63"/>
      <c r="VPH53" s="63"/>
      <c r="VPI53" s="63"/>
      <c r="VPJ53" s="63"/>
      <c r="VPK53" s="63"/>
      <c r="VPL53" s="63"/>
      <c r="VPM53" s="63"/>
      <c r="VPN53" s="63"/>
      <c r="VPO53" s="63"/>
      <c r="VPP53" s="63"/>
      <c r="VPQ53" s="63"/>
      <c r="VPR53" s="63"/>
      <c r="VPS53" s="63"/>
      <c r="VPT53" s="63"/>
      <c r="VPU53" s="63"/>
      <c r="VPV53" s="63"/>
      <c r="VPW53" s="63"/>
      <c r="VPX53" s="63"/>
      <c r="VPY53" s="63"/>
      <c r="VPZ53" s="63"/>
      <c r="VQA53" s="63"/>
      <c r="VQB53" s="63"/>
      <c r="VQC53" s="63"/>
      <c r="VQD53" s="63"/>
      <c r="VQE53" s="63"/>
      <c r="VQF53" s="63"/>
      <c r="VQG53" s="63"/>
      <c r="VQH53" s="63"/>
      <c r="VQI53" s="63"/>
      <c r="VQJ53" s="63"/>
      <c r="VQK53" s="63"/>
      <c r="VQL53" s="63"/>
      <c r="VQM53" s="63"/>
      <c r="VQN53" s="63"/>
      <c r="VQO53" s="63"/>
      <c r="VQP53" s="63"/>
      <c r="VQQ53" s="63"/>
      <c r="VQR53" s="63"/>
      <c r="VQS53" s="63"/>
      <c r="VQT53" s="63"/>
      <c r="VQU53" s="63"/>
      <c r="VQV53" s="63"/>
      <c r="VQW53" s="63"/>
      <c r="VQX53" s="63"/>
      <c r="VQY53" s="63"/>
      <c r="VQZ53" s="63"/>
      <c r="VRA53" s="63"/>
      <c r="VRB53" s="63"/>
      <c r="VRC53" s="63"/>
      <c r="VRD53" s="63"/>
      <c r="VRE53" s="63"/>
      <c r="VRF53" s="63"/>
      <c r="VRG53" s="63"/>
      <c r="VRH53" s="63"/>
      <c r="VRI53" s="63"/>
      <c r="VRJ53" s="63"/>
      <c r="VRK53" s="63"/>
      <c r="VRL53" s="63"/>
      <c r="VRM53" s="63"/>
      <c r="VRN53" s="63"/>
      <c r="VRO53" s="63"/>
      <c r="VRP53" s="63"/>
      <c r="VRQ53" s="63"/>
      <c r="VRR53" s="63"/>
      <c r="VRS53" s="63"/>
      <c r="VRT53" s="63"/>
      <c r="VRU53" s="63"/>
      <c r="VRV53" s="63"/>
      <c r="VRW53" s="63"/>
      <c r="VRX53" s="63"/>
      <c r="VRY53" s="63"/>
      <c r="VRZ53" s="63"/>
      <c r="VSA53" s="63"/>
      <c r="VSB53" s="63"/>
      <c r="VSC53" s="63"/>
      <c r="VSD53" s="63"/>
      <c r="VSE53" s="63"/>
      <c r="VSF53" s="63"/>
      <c r="VSG53" s="63"/>
      <c r="VSH53" s="63"/>
      <c r="VSI53" s="63"/>
      <c r="VSJ53" s="63"/>
      <c r="VSK53" s="63"/>
      <c r="VSL53" s="63"/>
      <c r="VSM53" s="63"/>
      <c r="VSN53" s="63"/>
      <c r="VSO53" s="63"/>
      <c r="VSP53" s="63"/>
      <c r="VSQ53" s="63"/>
      <c r="VSR53" s="63"/>
      <c r="VSS53" s="63"/>
      <c r="VST53" s="63"/>
      <c r="VSU53" s="63"/>
      <c r="VSV53" s="63"/>
      <c r="VSW53" s="63"/>
      <c r="VSX53" s="63"/>
      <c r="VSY53" s="63"/>
      <c r="VSZ53" s="63"/>
      <c r="VTA53" s="63"/>
      <c r="VTB53" s="63"/>
      <c r="VTC53" s="63"/>
      <c r="VTD53" s="63"/>
      <c r="VTE53" s="63"/>
      <c r="VTF53" s="63"/>
      <c r="VTG53" s="63"/>
      <c r="VTH53" s="63"/>
      <c r="VTI53" s="63"/>
      <c r="VTJ53" s="63"/>
      <c r="VTK53" s="63"/>
      <c r="VTL53" s="63"/>
      <c r="VTM53" s="63"/>
      <c r="VTN53" s="63"/>
      <c r="VTO53" s="63"/>
      <c r="VTP53" s="63"/>
      <c r="VTQ53" s="63"/>
      <c r="VTR53" s="63"/>
      <c r="VTS53" s="63"/>
      <c r="VTT53" s="63"/>
      <c r="VTU53" s="63"/>
      <c r="VTV53" s="63"/>
      <c r="VTW53" s="63"/>
      <c r="VTX53" s="63"/>
      <c r="VTY53" s="63"/>
      <c r="VTZ53" s="63"/>
      <c r="VUA53" s="63"/>
      <c r="VUB53" s="63"/>
      <c r="VUC53" s="63"/>
      <c r="VUD53" s="63"/>
      <c r="VUE53" s="63"/>
      <c r="VUF53" s="63"/>
      <c r="VUG53" s="63"/>
      <c r="VUH53" s="63"/>
      <c r="VUI53" s="63"/>
      <c r="VUJ53" s="63"/>
      <c r="VUK53" s="63"/>
      <c r="VUL53" s="63"/>
      <c r="VUM53" s="63"/>
      <c r="VUN53" s="63"/>
      <c r="VUO53" s="63"/>
      <c r="VUP53" s="63"/>
      <c r="VUQ53" s="63"/>
      <c r="VUR53" s="63"/>
      <c r="VUS53" s="63"/>
      <c r="VUT53" s="63"/>
      <c r="VUU53" s="63"/>
      <c r="VUV53" s="63"/>
      <c r="VUW53" s="63"/>
      <c r="VUX53" s="63"/>
      <c r="VUY53" s="63"/>
      <c r="VUZ53" s="63"/>
      <c r="VVA53" s="63"/>
      <c r="VVB53" s="63"/>
      <c r="VVC53" s="63"/>
      <c r="VVD53" s="63"/>
      <c r="VVE53" s="63"/>
      <c r="VVF53" s="63"/>
      <c r="VVG53" s="63"/>
      <c r="VVH53" s="63"/>
      <c r="VVI53" s="63"/>
      <c r="VVJ53" s="63"/>
      <c r="VVK53" s="63"/>
      <c r="VVL53" s="63"/>
      <c r="VVM53" s="63"/>
      <c r="VVN53" s="63"/>
      <c r="VVO53" s="63"/>
      <c r="VVP53" s="63"/>
      <c r="VVQ53" s="63"/>
      <c r="VVR53" s="63"/>
      <c r="VVS53" s="63"/>
      <c r="VVT53" s="63"/>
      <c r="VVU53" s="63"/>
      <c r="VVV53" s="63"/>
      <c r="VVW53" s="63"/>
      <c r="VVX53" s="63"/>
      <c r="VVY53" s="63"/>
      <c r="VVZ53" s="63"/>
      <c r="VWA53" s="63"/>
      <c r="VWB53" s="63"/>
      <c r="VWC53" s="63"/>
      <c r="VWD53" s="63"/>
      <c r="VWE53" s="63"/>
      <c r="VWF53" s="63"/>
      <c r="VWG53" s="63"/>
      <c r="VWH53" s="63"/>
      <c r="VWI53" s="63"/>
      <c r="VWJ53" s="63"/>
      <c r="VWK53" s="63"/>
      <c r="VWL53" s="63"/>
      <c r="VWM53" s="63"/>
      <c r="VWN53" s="63"/>
      <c r="VWO53" s="63"/>
      <c r="VWP53" s="63"/>
      <c r="VWQ53" s="63"/>
      <c r="VWR53" s="63"/>
      <c r="VWS53" s="63"/>
      <c r="VWT53" s="63"/>
      <c r="VWU53" s="63"/>
      <c r="VWV53" s="63"/>
      <c r="VWW53" s="63"/>
      <c r="VWX53" s="63"/>
      <c r="VWY53" s="63"/>
      <c r="VWZ53" s="63"/>
      <c r="VXA53" s="63"/>
      <c r="VXB53" s="63"/>
      <c r="VXC53" s="63"/>
      <c r="VXD53" s="63"/>
      <c r="VXE53" s="63"/>
      <c r="VXF53" s="63"/>
      <c r="VXG53" s="63"/>
      <c r="VXH53" s="63"/>
      <c r="VXI53" s="63"/>
      <c r="VXJ53" s="63"/>
      <c r="VXK53" s="63"/>
      <c r="VXL53" s="63"/>
      <c r="VXM53" s="63"/>
      <c r="VXN53" s="63"/>
      <c r="VXO53" s="63"/>
      <c r="VXP53" s="63"/>
      <c r="VXQ53" s="63"/>
      <c r="VXR53" s="63"/>
      <c r="VXS53" s="63"/>
      <c r="VXT53" s="63"/>
      <c r="VXU53" s="63"/>
      <c r="VXV53" s="63"/>
      <c r="VXW53" s="63"/>
      <c r="VXX53" s="63"/>
      <c r="VXY53" s="63"/>
      <c r="VXZ53" s="63"/>
      <c r="VYA53" s="63"/>
      <c r="VYB53" s="63"/>
      <c r="VYC53" s="63"/>
      <c r="VYD53" s="63"/>
      <c r="VYE53" s="63"/>
      <c r="VYF53" s="63"/>
      <c r="VYG53" s="63"/>
      <c r="VYH53" s="63"/>
      <c r="VYI53" s="63"/>
      <c r="VYJ53" s="63"/>
      <c r="VYK53" s="63"/>
      <c r="VYL53" s="63"/>
      <c r="VYM53" s="63"/>
      <c r="VYN53" s="63"/>
      <c r="VYO53" s="63"/>
      <c r="VYP53" s="63"/>
      <c r="VYQ53" s="63"/>
      <c r="VYR53" s="63"/>
      <c r="VYS53" s="63"/>
      <c r="VYT53" s="63"/>
      <c r="VYU53" s="63"/>
      <c r="VYV53" s="63"/>
      <c r="VYW53" s="63"/>
      <c r="VYX53" s="63"/>
      <c r="VYY53" s="63"/>
      <c r="VYZ53" s="63"/>
      <c r="VZA53" s="63"/>
      <c r="VZB53" s="63"/>
      <c r="VZC53" s="63"/>
      <c r="VZD53" s="63"/>
      <c r="VZE53" s="63"/>
      <c r="VZF53" s="63"/>
      <c r="VZG53" s="63"/>
      <c r="VZH53" s="63"/>
      <c r="VZI53" s="63"/>
      <c r="VZJ53" s="63"/>
      <c r="VZK53" s="63"/>
      <c r="VZL53" s="63"/>
      <c r="VZM53" s="63"/>
      <c r="VZN53" s="63"/>
      <c r="VZO53" s="63"/>
      <c r="VZP53" s="63"/>
      <c r="VZQ53" s="63"/>
      <c r="VZR53" s="63"/>
      <c r="VZS53" s="63"/>
      <c r="VZT53" s="63"/>
      <c r="VZU53" s="63"/>
      <c r="VZV53" s="63"/>
      <c r="VZW53" s="63"/>
      <c r="VZX53" s="63"/>
      <c r="VZY53" s="63"/>
      <c r="VZZ53" s="63"/>
      <c r="WAA53" s="63"/>
      <c r="WAB53" s="63"/>
      <c r="WAC53" s="63"/>
      <c r="WAD53" s="63"/>
      <c r="WAE53" s="63"/>
      <c r="WAF53" s="63"/>
      <c r="WAG53" s="63"/>
      <c r="WAH53" s="63"/>
      <c r="WAI53" s="63"/>
      <c r="WAJ53" s="63"/>
      <c r="WAK53" s="63"/>
      <c r="WAL53" s="63"/>
      <c r="WAM53" s="63"/>
      <c r="WAN53" s="63"/>
      <c r="WAO53" s="63"/>
      <c r="WAP53" s="63"/>
      <c r="WAQ53" s="63"/>
      <c r="WAR53" s="63"/>
      <c r="WAS53" s="63"/>
      <c r="WAT53" s="63"/>
      <c r="WAU53" s="63"/>
      <c r="WAV53" s="63"/>
      <c r="WAW53" s="63"/>
      <c r="WAX53" s="63"/>
      <c r="WAY53" s="63"/>
      <c r="WAZ53" s="63"/>
      <c r="WBA53" s="63"/>
      <c r="WBB53" s="63"/>
      <c r="WBC53" s="63"/>
      <c r="WBD53" s="63"/>
      <c r="WBE53" s="63"/>
      <c r="WBF53" s="63"/>
      <c r="WBG53" s="63"/>
      <c r="WBH53" s="63"/>
      <c r="WBI53" s="63"/>
      <c r="WBJ53" s="63"/>
      <c r="WBK53" s="63"/>
      <c r="WBL53" s="63"/>
      <c r="WBM53" s="63"/>
      <c r="WBN53" s="63"/>
      <c r="WBO53" s="63"/>
      <c r="WBP53" s="63"/>
      <c r="WBQ53" s="63"/>
      <c r="WBR53" s="63"/>
      <c r="WBS53" s="63"/>
      <c r="WBT53" s="63"/>
      <c r="WBU53" s="63"/>
      <c r="WBV53" s="63"/>
      <c r="WBW53" s="63"/>
      <c r="WBX53" s="63"/>
      <c r="WBY53" s="63"/>
      <c r="WBZ53" s="63"/>
      <c r="WCA53" s="63"/>
      <c r="WCB53" s="63"/>
      <c r="WCC53" s="63"/>
      <c r="WCD53" s="63"/>
      <c r="WCE53" s="63"/>
      <c r="WCF53" s="63"/>
      <c r="WCG53" s="63"/>
      <c r="WCH53" s="63"/>
      <c r="WCI53" s="63"/>
      <c r="WCJ53" s="63"/>
      <c r="WCK53" s="63"/>
      <c r="WCL53" s="63"/>
      <c r="WCM53" s="63"/>
      <c r="WCN53" s="63"/>
      <c r="WCO53" s="63"/>
      <c r="WCP53" s="63"/>
      <c r="WCQ53" s="63"/>
      <c r="WCR53" s="63"/>
      <c r="WCS53" s="63"/>
      <c r="WCT53" s="63"/>
      <c r="WCU53" s="63"/>
      <c r="WCV53" s="63"/>
      <c r="WCW53" s="63"/>
      <c r="WCX53" s="63"/>
      <c r="WCY53" s="63"/>
      <c r="WCZ53" s="63"/>
      <c r="WDA53" s="63"/>
      <c r="WDB53" s="63"/>
      <c r="WDC53" s="63"/>
      <c r="WDD53" s="63"/>
      <c r="WDE53" s="63"/>
      <c r="WDF53" s="63"/>
      <c r="WDG53" s="63"/>
      <c r="WDH53" s="63"/>
      <c r="WDI53" s="63"/>
      <c r="WDJ53" s="63"/>
      <c r="WDK53" s="63"/>
      <c r="WDL53" s="63"/>
      <c r="WDM53" s="63"/>
      <c r="WDN53" s="63"/>
      <c r="WDO53" s="63"/>
      <c r="WDP53" s="63"/>
      <c r="WDQ53" s="63"/>
      <c r="WDR53" s="63"/>
      <c r="WDS53" s="63"/>
      <c r="WDT53" s="63"/>
      <c r="WDU53" s="63"/>
      <c r="WDV53" s="63"/>
      <c r="WDW53" s="63"/>
      <c r="WDX53" s="63"/>
      <c r="WDY53" s="63"/>
      <c r="WDZ53" s="63"/>
      <c r="WEA53" s="63"/>
      <c r="WEB53" s="63"/>
      <c r="WEC53" s="63"/>
      <c r="WED53" s="63"/>
      <c r="WEE53" s="63"/>
      <c r="WEF53" s="63"/>
      <c r="WEG53" s="63"/>
      <c r="WEH53" s="63"/>
      <c r="WEI53" s="63"/>
      <c r="WEJ53" s="63"/>
      <c r="WEK53" s="63"/>
      <c r="WEL53" s="63"/>
      <c r="WEM53" s="63"/>
      <c r="WEN53" s="63"/>
      <c r="WEO53" s="63"/>
      <c r="WEP53" s="63"/>
      <c r="WEQ53" s="63"/>
      <c r="WER53" s="63"/>
      <c r="WES53" s="63"/>
      <c r="WET53" s="63"/>
      <c r="WEU53" s="63"/>
      <c r="WEV53" s="63"/>
      <c r="WEW53" s="63"/>
      <c r="WEX53" s="63"/>
      <c r="WEY53" s="63"/>
      <c r="WEZ53" s="63"/>
      <c r="WFA53" s="63"/>
      <c r="WFB53" s="63"/>
      <c r="WFC53" s="63"/>
      <c r="WFD53" s="63"/>
      <c r="WFE53" s="63"/>
      <c r="WFF53" s="63"/>
      <c r="WFG53" s="63"/>
      <c r="WFH53" s="63"/>
      <c r="WFI53" s="63"/>
      <c r="WFJ53" s="63"/>
      <c r="WFK53" s="63"/>
      <c r="WFL53" s="63"/>
      <c r="WFM53" s="63"/>
      <c r="WFN53" s="63"/>
      <c r="WFO53" s="63"/>
      <c r="WFP53" s="63"/>
      <c r="WFQ53" s="63"/>
      <c r="WFR53" s="63"/>
      <c r="WFS53" s="63"/>
      <c r="WFT53" s="63"/>
      <c r="WFU53" s="63"/>
      <c r="WFV53" s="63"/>
      <c r="WFW53" s="63"/>
      <c r="WFX53" s="63"/>
      <c r="WFY53" s="63"/>
      <c r="WFZ53" s="63"/>
      <c r="WGA53" s="63"/>
      <c r="WGB53" s="63"/>
      <c r="WGC53" s="63"/>
      <c r="WGD53" s="63"/>
      <c r="WGE53" s="63"/>
      <c r="WGF53" s="63"/>
      <c r="WGG53" s="63"/>
      <c r="WGH53" s="63"/>
      <c r="WGI53" s="63"/>
      <c r="WGJ53" s="63"/>
      <c r="WGK53" s="63"/>
      <c r="WGL53" s="63"/>
      <c r="WGM53" s="63"/>
      <c r="WGN53" s="63"/>
      <c r="WGO53" s="63"/>
      <c r="WGP53" s="63"/>
      <c r="WGQ53" s="63"/>
      <c r="WGR53" s="63"/>
      <c r="WGS53" s="63"/>
      <c r="WGT53" s="63"/>
      <c r="WGU53" s="63"/>
      <c r="WGV53" s="63"/>
      <c r="WGW53" s="63"/>
      <c r="WGX53" s="63"/>
      <c r="WGY53" s="63"/>
      <c r="WGZ53" s="63"/>
      <c r="WHA53" s="63"/>
      <c r="WHB53" s="63"/>
      <c r="WHC53" s="63"/>
      <c r="WHD53" s="63"/>
      <c r="WHE53" s="63"/>
      <c r="WHF53" s="63"/>
      <c r="WHG53" s="63"/>
      <c r="WHH53" s="63"/>
      <c r="WHI53" s="63"/>
      <c r="WHJ53" s="63"/>
      <c r="WHK53" s="63"/>
      <c r="WHL53" s="63"/>
      <c r="WHM53" s="63"/>
      <c r="WHN53" s="63"/>
      <c r="WHO53" s="63"/>
      <c r="WHP53" s="63"/>
      <c r="WHQ53" s="63"/>
      <c r="WHR53" s="63"/>
      <c r="WHS53" s="63"/>
      <c r="WHT53" s="63"/>
      <c r="WHU53" s="63"/>
      <c r="WHV53" s="63"/>
      <c r="WHW53" s="63"/>
      <c r="WHX53" s="63"/>
      <c r="WHY53" s="63"/>
      <c r="WHZ53" s="63"/>
      <c r="WIA53" s="63"/>
      <c r="WIB53" s="63"/>
      <c r="WIC53" s="63"/>
      <c r="WID53" s="63"/>
      <c r="WIE53" s="63"/>
      <c r="WIF53" s="63"/>
      <c r="WIG53" s="63"/>
      <c r="WIH53" s="63"/>
      <c r="WII53" s="63"/>
      <c r="WIJ53" s="63"/>
      <c r="WIK53" s="63"/>
      <c r="WIL53" s="63"/>
      <c r="WIM53" s="63"/>
      <c r="WIN53" s="63"/>
      <c r="WIO53" s="63"/>
      <c r="WIP53" s="63"/>
      <c r="WIQ53" s="63"/>
      <c r="WIR53" s="63"/>
      <c r="WIS53" s="63"/>
      <c r="WIT53" s="63"/>
      <c r="WIU53" s="63"/>
      <c r="WIV53" s="63"/>
      <c r="WIW53" s="63"/>
      <c r="WIX53" s="63"/>
      <c r="WIY53" s="63"/>
      <c r="WIZ53" s="63"/>
      <c r="WJA53" s="63"/>
      <c r="WJB53" s="63"/>
      <c r="WJC53" s="63"/>
      <c r="WJD53" s="63"/>
      <c r="WJE53" s="63"/>
      <c r="WJF53" s="63"/>
      <c r="WJG53" s="63"/>
      <c r="WJH53" s="63"/>
      <c r="WJI53" s="63"/>
      <c r="WJJ53" s="63"/>
      <c r="WJK53" s="63"/>
      <c r="WJL53" s="63"/>
      <c r="WJM53" s="63"/>
      <c r="WJN53" s="63"/>
      <c r="WJO53" s="63"/>
      <c r="WJP53" s="63"/>
      <c r="WJQ53" s="63"/>
      <c r="WJR53" s="63"/>
      <c r="WJS53" s="63"/>
      <c r="WJT53" s="63"/>
      <c r="WJU53" s="63"/>
      <c r="WJV53" s="63"/>
      <c r="WJW53" s="63"/>
      <c r="WJX53" s="63"/>
      <c r="WJY53" s="63"/>
      <c r="WJZ53" s="63"/>
      <c r="WKA53" s="63"/>
      <c r="WKB53" s="63"/>
      <c r="WKC53" s="63"/>
      <c r="WKD53" s="63"/>
      <c r="WKE53" s="63"/>
      <c r="WKF53" s="63"/>
      <c r="WKG53" s="63"/>
      <c r="WKH53" s="63"/>
      <c r="WKI53" s="63"/>
      <c r="WKJ53" s="63"/>
      <c r="WKK53" s="63"/>
      <c r="WKL53" s="63"/>
      <c r="WKM53" s="63"/>
      <c r="WKN53" s="63"/>
      <c r="WKO53" s="63"/>
      <c r="WKP53" s="63"/>
      <c r="WKQ53" s="63"/>
      <c r="WKR53" s="63"/>
      <c r="WKS53" s="63"/>
      <c r="WKT53" s="63"/>
      <c r="WKU53" s="63"/>
      <c r="WKV53" s="63"/>
      <c r="WKW53" s="63"/>
      <c r="WKX53" s="63"/>
      <c r="WKY53" s="63"/>
      <c r="WKZ53" s="63"/>
      <c r="WLA53" s="63"/>
      <c r="WLB53" s="63"/>
      <c r="WLC53" s="63"/>
      <c r="WLD53" s="63"/>
      <c r="WLE53" s="63"/>
      <c r="WLF53" s="63"/>
      <c r="WLG53" s="63"/>
      <c r="WLH53" s="63"/>
      <c r="WLI53" s="63"/>
      <c r="WLJ53" s="63"/>
      <c r="WLK53" s="63"/>
      <c r="WLL53" s="63"/>
      <c r="WLM53" s="63"/>
      <c r="WLN53" s="63"/>
      <c r="WLO53" s="63"/>
      <c r="WLP53" s="63"/>
      <c r="WLQ53" s="63"/>
      <c r="WLR53" s="63"/>
      <c r="WLS53" s="63"/>
      <c r="WLT53" s="63"/>
      <c r="WLU53" s="63"/>
      <c r="WLV53" s="63"/>
      <c r="WLW53" s="63"/>
      <c r="WLX53" s="63"/>
      <c r="WLY53" s="63"/>
      <c r="WLZ53" s="63"/>
      <c r="WMA53" s="63"/>
      <c r="WMB53" s="63"/>
      <c r="WMC53" s="63"/>
      <c r="WMD53" s="63"/>
      <c r="WME53" s="63"/>
      <c r="WMF53" s="63"/>
      <c r="WMG53" s="63"/>
      <c r="WMH53" s="63"/>
      <c r="WMI53" s="63"/>
      <c r="WMJ53" s="63"/>
      <c r="WMK53" s="63"/>
      <c r="WML53" s="63"/>
      <c r="WMM53" s="63"/>
      <c r="WMN53" s="63"/>
      <c r="WMO53" s="63"/>
      <c r="WMP53" s="63"/>
      <c r="WMQ53" s="63"/>
      <c r="WMR53" s="63"/>
      <c r="WMS53" s="63"/>
      <c r="WMT53" s="63"/>
      <c r="WMU53" s="63"/>
      <c r="WMV53" s="63"/>
      <c r="WMW53" s="63"/>
      <c r="WMX53" s="63"/>
      <c r="WMY53" s="63"/>
      <c r="WMZ53" s="63"/>
      <c r="WNA53" s="63"/>
      <c r="WNB53" s="63"/>
      <c r="WNC53" s="63"/>
      <c r="WND53" s="63"/>
      <c r="WNE53" s="63"/>
      <c r="WNF53" s="63"/>
      <c r="WNG53" s="63"/>
      <c r="WNH53" s="63"/>
      <c r="WNI53" s="63"/>
      <c r="WNJ53" s="63"/>
      <c r="WNK53" s="63"/>
      <c r="WNL53" s="63"/>
      <c r="WNM53" s="63"/>
      <c r="WNN53" s="63"/>
      <c r="WNO53" s="63"/>
      <c r="WNP53" s="63"/>
      <c r="WNQ53" s="63"/>
      <c r="WNR53" s="63"/>
      <c r="WNS53" s="63"/>
      <c r="WNT53" s="63"/>
      <c r="WNU53" s="63"/>
      <c r="WNV53" s="63"/>
      <c r="WNW53" s="63"/>
      <c r="WNX53" s="63"/>
      <c r="WNY53" s="63"/>
      <c r="WNZ53" s="63"/>
      <c r="WOA53" s="63"/>
      <c r="WOB53" s="63"/>
      <c r="WOC53" s="63"/>
      <c r="WOD53" s="63"/>
      <c r="WOE53" s="63"/>
      <c r="WOF53" s="63"/>
      <c r="WOG53" s="63"/>
      <c r="WOH53" s="63"/>
      <c r="WOI53" s="63"/>
      <c r="WOJ53" s="63"/>
      <c r="WOK53" s="63"/>
      <c r="WOL53" s="63"/>
      <c r="WOM53" s="63"/>
      <c r="WON53" s="63"/>
      <c r="WOO53" s="63"/>
      <c r="WOP53" s="63"/>
      <c r="WOQ53" s="63"/>
      <c r="WOR53" s="63"/>
      <c r="WOS53" s="63"/>
      <c r="WOT53" s="63"/>
      <c r="WOU53" s="63"/>
      <c r="WOV53" s="63"/>
      <c r="WOW53" s="63"/>
      <c r="WOX53" s="63"/>
      <c r="WOY53" s="63"/>
      <c r="WOZ53" s="63"/>
      <c r="WPA53" s="63"/>
      <c r="WPB53" s="63"/>
      <c r="WPC53" s="63"/>
      <c r="WPD53" s="63"/>
      <c r="WPE53" s="63"/>
      <c r="WPF53" s="63"/>
      <c r="WPG53" s="63"/>
      <c r="WPH53" s="63"/>
      <c r="WPI53" s="63"/>
      <c r="WPJ53" s="63"/>
      <c r="WPK53" s="63"/>
      <c r="WPL53" s="63"/>
      <c r="WPM53" s="63"/>
      <c r="WPN53" s="63"/>
      <c r="WPO53" s="63"/>
      <c r="WPP53" s="63"/>
      <c r="WPQ53" s="63"/>
      <c r="WPR53" s="63"/>
      <c r="WPS53" s="63"/>
      <c r="WPT53" s="63"/>
      <c r="WPU53" s="63"/>
      <c r="WPV53" s="63"/>
      <c r="WPW53" s="63"/>
      <c r="WPX53" s="63"/>
      <c r="WPY53" s="63"/>
      <c r="WPZ53" s="63"/>
      <c r="WQA53" s="63"/>
      <c r="WQB53" s="63"/>
      <c r="WQC53" s="63"/>
      <c r="WQD53" s="63"/>
      <c r="WQE53" s="63"/>
      <c r="WQF53" s="63"/>
      <c r="WQG53" s="63"/>
      <c r="WQH53" s="63"/>
      <c r="WQI53" s="63"/>
      <c r="WQJ53" s="63"/>
      <c r="WQK53" s="63"/>
      <c r="WQL53" s="63"/>
      <c r="WQM53" s="63"/>
      <c r="WQN53" s="63"/>
      <c r="WQO53" s="63"/>
      <c r="WQP53" s="63"/>
      <c r="WQQ53" s="63"/>
      <c r="WQR53" s="63"/>
      <c r="WQS53" s="63"/>
      <c r="WQT53" s="63"/>
      <c r="WQU53" s="63"/>
      <c r="WQV53" s="63"/>
      <c r="WQW53" s="63"/>
      <c r="WQX53" s="63"/>
      <c r="WQY53" s="63"/>
      <c r="WQZ53" s="63"/>
      <c r="WRA53" s="63"/>
      <c r="WRB53" s="63"/>
      <c r="WRC53" s="63"/>
      <c r="WRD53" s="63"/>
      <c r="WRE53" s="63"/>
      <c r="WRF53" s="63"/>
      <c r="WRG53" s="63"/>
      <c r="WRH53" s="63"/>
      <c r="WRI53" s="63"/>
      <c r="WRJ53" s="63"/>
      <c r="WRK53" s="63"/>
      <c r="WRL53" s="63"/>
      <c r="WRM53" s="63"/>
      <c r="WRN53" s="63"/>
      <c r="WRO53" s="63"/>
      <c r="WRP53" s="63"/>
      <c r="WRQ53" s="63"/>
      <c r="WRR53" s="63"/>
      <c r="WRS53" s="63"/>
      <c r="WRT53" s="63"/>
      <c r="WRU53" s="63"/>
      <c r="WRV53" s="63"/>
      <c r="WRW53" s="63"/>
      <c r="WRX53" s="63"/>
      <c r="WRY53" s="63"/>
      <c r="WRZ53" s="63"/>
      <c r="WSA53" s="63"/>
      <c r="WSB53" s="63"/>
      <c r="WSC53" s="63"/>
      <c r="WSD53" s="63"/>
      <c r="WSE53" s="63"/>
      <c r="WSF53" s="63"/>
      <c r="WSG53" s="63"/>
      <c r="WSH53" s="63"/>
      <c r="WSI53" s="63"/>
      <c r="WSJ53" s="63"/>
      <c r="WSK53" s="63"/>
      <c r="WSL53" s="63"/>
      <c r="WSM53" s="63"/>
      <c r="WSN53" s="63"/>
      <c r="WSO53" s="63"/>
      <c r="WSP53" s="63"/>
      <c r="WSQ53" s="63"/>
      <c r="WSR53" s="63"/>
      <c r="WSS53" s="63"/>
      <c r="WST53" s="63"/>
      <c r="WSU53" s="63"/>
      <c r="WSV53" s="63"/>
      <c r="WSW53" s="63"/>
      <c r="WSX53" s="63"/>
      <c r="WSY53" s="63"/>
      <c r="WSZ53" s="63"/>
      <c r="WTA53" s="63"/>
      <c r="WTB53" s="63"/>
      <c r="WTC53" s="63"/>
      <c r="WTD53" s="63"/>
      <c r="WTE53" s="63"/>
      <c r="WTF53" s="63"/>
      <c r="WTG53" s="63"/>
      <c r="WTH53" s="63"/>
      <c r="WTI53" s="63"/>
      <c r="WTJ53" s="63"/>
      <c r="WTK53" s="63"/>
      <c r="WTL53" s="63"/>
      <c r="WTM53" s="63"/>
      <c r="WTN53" s="63"/>
      <c r="WTO53" s="63"/>
      <c r="WTP53" s="63"/>
      <c r="WTQ53" s="63"/>
      <c r="WTR53" s="63"/>
      <c r="WTS53" s="63"/>
      <c r="WTT53" s="63"/>
      <c r="WTU53" s="63"/>
      <c r="WTV53" s="63"/>
      <c r="WTW53" s="63"/>
      <c r="WTX53" s="63"/>
      <c r="WTY53" s="63"/>
      <c r="WTZ53" s="63"/>
      <c r="WUA53" s="63"/>
      <c r="WUB53" s="63"/>
      <c r="WUC53" s="63"/>
      <c r="WUD53" s="63"/>
      <c r="WUE53" s="63"/>
      <c r="WUF53" s="63"/>
      <c r="WUG53" s="63"/>
      <c r="WUH53" s="63"/>
      <c r="WUI53" s="63"/>
      <c r="WUJ53" s="63"/>
      <c r="WUK53" s="63"/>
      <c r="WUL53" s="63"/>
      <c r="WUM53" s="63"/>
      <c r="WUN53" s="63"/>
      <c r="WUO53" s="63"/>
      <c r="WUP53" s="63"/>
      <c r="WUQ53" s="63"/>
      <c r="WUR53" s="63"/>
      <c r="WUS53" s="63"/>
      <c r="WUT53" s="63"/>
      <c r="WUU53" s="63"/>
      <c r="WUV53" s="63"/>
      <c r="WUW53" s="63"/>
      <c r="WUX53" s="63"/>
      <c r="WUY53" s="63"/>
      <c r="WUZ53" s="63"/>
      <c r="WVA53" s="63"/>
      <c r="WVB53" s="63"/>
      <c r="WVC53" s="63"/>
      <c r="WVD53" s="63"/>
      <c r="WVE53" s="63"/>
      <c r="WVF53" s="63"/>
      <c r="WVG53" s="63"/>
      <c r="WVH53" s="63"/>
      <c r="WVI53" s="63"/>
      <c r="WVJ53" s="63"/>
      <c r="WVK53" s="63"/>
      <c r="WVL53" s="63"/>
      <c r="WVM53" s="63"/>
      <c r="WVN53" s="63"/>
      <c r="WVO53" s="63"/>
      <c r="WVP53" s="63"/>
      <c r="WVQ53" s="63"/>
      <c r="WVR53" s="63"/>
      <c r="WVS53" s="63"/>
      <c r="WVT53" s="63"/>
      <c r="WVU53" s="63"/>
      <c r="WVV53" s="63"/>
      <c r="WVW53" s="63"/>
      <c r="WVX53" s="63"/>
      <c r="WVY53" s="63"/>
      <c r="WVZ53" s="63"/>
      <c r="WWA53" s="63"/>
      <c r="WWB53" s="63"/>
      <c r="WWC53" s="63"/>
      <c r="WWD53" s="63"/>
      <c r="WWE53" s="63"/>
      <c r="WWF53" s="63"/>
      <c r="WWG53" s="63"/>
      <c r="WWH53" s="63"/>
      <c r="WWI53" s="63"/>
      <c r="WWJ53" s="63"/>
      <c r="WWK53" s="63"/>
      <c r="WWL53" s="63"/>
      <c r="WWM53" s="63"/>
      <c r="WWN53" s="63"/>
      <c r="WWO53" s="63"/>
      <c r="WWP53" s="63"/>
      <c r="WWQ53" s="63"/>
      <c r="WWR53" s="63"/>
      <c r="WWS53" s="63"/>
      <c r="WWT53" s="63"/>
      <c r="WWU53" s="63"/>
      <c r="WWV53" s="63"/>
      <c r="WWW53" s="63"/>
      <c r="WWX53" s="63"/>
      <c r="WWY53" s="63"/>
      <c r="WWZ53" s="63"/>
      <c r="WXA53" s="63"/>
      <c r="WXB53" s="63"/>
      <c r="WXC53" s="63"/>
      <c r="WXD53" s="63"/>
      <c r="WXE53" s="63"/>
      <c r="WXF53" s="63"/>
      <c r="WXG53" s="63"/>
      <c r="WXH53" s="63"/>
      <c r="WXI53" s="63"/>
      <c r="WXJ53" s="63"/>
      <c r="WXK53" s="63"/>
      <c r="WXL53" s="63"/>
      <c r="WXM53" s="63"/>
      <c r="WXN53" s="63"/>
      <c r="WXO53" s="63"/>
      <c r="WXP53" s="63"/>
      <c r="WXQ53" s="63"/>
      <c r="WXR53" s="63"/>
      <c r="WXS53" s="63"/>
      <c r="WXT53" s="63"/>
      <c r="WXU53" s="63"/>
      <c r="WXV53" s="63"/>
      <c r="WXW53" s="63"/>
      <c r="WXX53" s="63"/>
      <c r="WXY53" s="63"/>
      <c r="WXZ53" s="63"/>
      <c r="WYA53" s="63"/>
      <c r="WYB53" s="63"/>
      <c r="WYC53" s="63"/>
      <c r="WYD53" s="63"/>
      <c r="WYE53" s="63"/>
      <c r="WYF53" s="63"/>
      <c r="WYG53" s="63"/>
      <c r="WYH53" s="63"/>
      <c r="WYI53" s="63"/>
      <c r="WYJ53" s="63"/>
      <c r="WYK53" s="63"/>
      <c r="WYL53" s="63"/>
      <c r="WYM53" s="63"/>
      <c r="WYN53" s="63"/>
      <c r="WYO53" s="63"/>
      <c r="WYP53" s="63"/>
      <c r="WYQ53" s="63"/>
      <c r="WYR53" s="63"/>
      <c r="WYS53" s="63"/>
      <c r="WYT53" s="63"/>
      <c r="WYU53" s="63"/>
      <c r="WYV53" s="63"/>
      <c r="WYW53" s="63"/>
      <c r="WYX53" s="63"/>
      <c r="WYY53" s="63"/>
      <c r="WYZ53" s="63"/>
      <c r="WZA53" s="63"/>
      <c r="WZB53" s="63"/>
      <c r="WZC53" s="63"/>
      <c r="WZD53" s="63"/>
      <c r="WZE53" s="63"/>
      <c r="WZF53" s="63"/>
      <c r="WZG53" s="63"/>
      <c r="WZH53" s="63"/>
      <c r="WZI53" s="63"/>
      <c r="WZJ53" s="63"/>
      <c r="WZK53" s="63"/>
      <c r="WZL53" s="63"/>
      <c r="WZM53" s="63"/>
      <c r="WZN53" s="63"/>
      <c r="WZO53" s="63"/>
      <c r="WZP53" s="63"/>
      <c r="WZQ53" s="63"/>
      <c r="WZR53" s="63"/>
      <c r="WZS53" s="63"/>
      <c r="WZT53" s="63"/>
      <c r="WZU53" s="63"/>
      <c r="WZV53" s="63"/>
      <c r="WZW53" s="63"/>
      <c r="WZX53" s="63"/>
      <c r="WZY53" s="63"/>
      <c r="WZZ53" s="63"/>
      <c r="XAA53" s="63"/>
      <c r="XAB53" s="63"/>
      <c r="XAC53" s="63"/>
      <c r="XAD53" s="63"/>
      <c r="XAE53" s="63"/>
      <c r="XAF53" s="63"/>
      <c r="XAG53" s="63"/>
      <c r="XAH53" s="63"/>
      <c r="XAI53" s="63"/>
      <c r="XAJ53" s="63"/>
      <c r="XAK53" s="63"/>
      <c r="XAL53" s="63"/>
      <c r="XAM53" s="63"/>
      <c r="XAN53" s="63"/>
      <c r="XAO53" s="63"/>
      <c r="XAP53" s="63"/>
      <c r="XAQ53" s="63"/>
      <c r="XAR53" s="63"/>
      <c r="XAS53" s="63"/>
      <c r="XAT53" s="63"/>
      <c r="XAU53" s="63"/>
      <c r="XAV53" s="63"/>
      <c r="XAW53" s="63"/>
      <c r="XAX53" s="63"/>
      <c r="XAY53" s="63"/>
      <c r="XAZ53" s="63"/>
      <c r="XBA53" s="63"/>
      <c r="XBB53" s="63"/>
      <c r="XBC53" s="63"/>
      <c r="XBD53" s="63"/>
      <c r="XBE53" s="63"/>
      <c r="XBF53" s="63"/>
      <c r="XBG53" s="63"/>
      <c r="XBH53" s="63"/>
      <c r="XBI53" s="63"/>
      <c r="XBJ53" s="63"/>
      <c r="XBK53" s="63"/>
      <c r="XBL53" s="63"/>
      <c r="XBM53" s="63"/>
      <c r="XBN53" s="63"/>
      <c r="XBO53" s="63"/>
      <c r="XBP53" s="63"/>
      <c r="XBQ53" s="63"/>
      <c r="XBR53" s="63"/>
      <c r="XBS53" s="63"/>
      <c r="XBT53" s="63"/>
      <c r="XBU53" s="63"/>
      <c r="XBV53" s="63"/>
      <c r="XBW53" s="63"/>
      <c r="XBX53" s="63"/>
      <c r="XBY53" s="63"/>
      <c r="XBZ53" s="63"/>
      <c r="XCA53" s="63"/>
      <c r="XCB53" s="63"/>
      <c r="XCC53" s="63"/>
      <c r="XCD53" s="63"/>
      <c r="XCE53" s="63"/>
      <c r="XCF53" s="63"/>
      <c r="XCG53" s="63"/>
      <c r="XCH53" s="63"/>
      <c r="XCI53" s="63"/>
      <c r="XCJ53" s="63"/>
      <c r="XCK53" s="63"/>
      <c r="XCL53" s="63"/>
      <c r="XCM53" s="63"/>
      <c r="XCN53" s="63"/>
      <c r="XCO53" s="63"/>
      <c r="XCP53" s="63"/>
      <c r="XCQ53" s="63"/>
      <c r="XCR53" s="63"/>
      <c r="XCS53" s="63"/>
      <c r="XCT53" s="63"/>
      <c r="XCU53" s="63"/>
      <c r="XCV53" s="63"/>
      <c r="XCW53" s="63"/>
      <c r="XCX53" s="63"/>
      <c r="XCY53" s="63"/>
      <c r="XCZ53" s="63"/>
      <c r="XDA53" s="63"/>
      <c r="XDB53" s="63"/>
      <c r="XDC53" s="63"/>
      <c r="XDD53" s="63"/>
      <c r="XDE53" s="63"/>
      <c r="XDF53" s="63"/>
      <c r="XDG53" s="63"/>
      <c r="XDH53" s="63"/>
      <c r="XDI53" s="63"/>
      <c r="XDJ53" s="63"/>
      <c r="XDK53" s="63"/>
      <c r="XDL53" s="63"/>
      <c r="XDM53" s="63"/>
      <c r="XDN53" s="63"/>
      <c r="XDO53" s="63"/>
      <c r="XDP53" s="63"/>
      <c r="XDQ53" s="63"/>
      <c r="XDR53" s="63"/>
      <c r="XDS53" s="63"/>
      <c r="XDT53" s="63"/>
      <c r="XDU53" s="63"/>
      <c r="XDV53" s="63"/>
      <c r="XDW53" s="63"/>
      <c r="XDX53" s="63"/>
      <c r="XDY53" s="63"/>
      <c r="XDZ53" s="63"/>
      <c r="XEA53" s="63"/>
      <c r="XEB53" s="63"/>
      <c r="XEC53" s="63"/>
      <c r="XED53" s="63"/>
      <c r="XEE53" s="63"/>
      <c r="XEF53" s="63"/>
      <c r="XEG53" s="63"/>
      <c r="XEH53" s="63"/>
      <c r="XEI53" s="63"/>
      <c r="XEJ53" s="63"/>
      <c r="XEK53" s="63"/>
      <c r="XEL53" s="63"/>
      <c r="XEM53" s="63"/>
      <c r="XEN53" s="63"/>
      <c r="XEO53" s="63"/>
      <c r="XEP53" s="63"/>
      <c r="XEQ53" s="63"/>
      <c r="XER53" s="63"/>
      <c r="XES53" s="63"/>
      <c r="XET53" s="63"/>
      <c r="XEU53" s="63"/>
      <c r="XEV53" s="63"/>
      <c r="XEW53" s="63"/>
      <c r="XEX53" s="63"/>
    </row>
    <row r="54" spans="1:16378">
      <c r="A54" s="58" t="s">
        <v>46</v>
      </c>
      <c r="B54" s="59" t="s">
        <v>2</v>
      </c>
      <c r="C54" s="59"/>
      <c r="D54" s="59">
        <v>164.9</v>
      </c>
      <c r="E54" s="59">
        <v>187.10000000000002</v>
      </c>
      <c r="F54" s="59">
        <v>179.5</v>
      </c>
      <c r="G54" s="59">
        <v>173.4</v>
      </c>
      <c r="H54" s="59">
        <v>163.70000000000002</v>
      </c>
      <c r="I54" s="59">
        <v>183.8</v>
      </c>
      <c r="J54" s="59">
        <v>176.20000000000002</v>
      </c>
      <c r="K54" s="59">
        <v>172.20000000000002</v>
      </c>
      <c r="L54" s="59">
        <v>169.60000000000002</v>
      </c>
      <c r="M54" s="59">
        <v>183.3</v>
      </c>
      <c r="N54" s="59">
        <v>175.5</v>
      </c>
      <c r="O54" s="59">
        <v>172.20000000000002</v>
      </c>
      <c r="P54" s="59">
        <v>171.3</v>
      </c>
      <c r="Q54" s="59">
        <v>185.4</v>
      </c>
      <c r="R54" s="59">
        <v>175.4</v>
      </c>
      <c r="S54" s="59">
        <v>172.20000000000002</v>
      </c>
      <c r="T54" s="59">
        <v>193.4</v>
      </c>
      <c r="U54" s="59">
        <v>201.60000000000002</v>
      </c>
      <c r="V54" s="59">
        <v>199.9</v>
      </c>
      <c r="W54" s="59">
        <v>190.5</v>
      </c>
      <c r="X54" s="59">
        <v>176.3</v>
      </c>
      <c r="Y54" s="59">
        <v>199.9</v>
      </c>
      <c r="Z54" s="59">
        <v>206.5</v>
      </c>
      <c r="AA54" s="59">
        <v>203.4</v>
      </c>
      <c r="AB54" s="59">
        <v>195.60000000000002</v>
      </c>
      <c r="AC54" s="59">
        <v>180.4</v>
      </c>
      <c r="AD54" s="59">
        <v>164.20000000000002</v>
      </c>
      <c r="AE54" s="59">
        <v>183</v>
      </c>
      <c r="AF54" s="59">
        <v>173.5</v>
      </c>
      <c r="AG54" s="59">
        <v>171</v>
      </c>
      <c r="AH54" s="59">
        <v>187.20000000000002</v>
      </c>
      <c r="AI54" s="59">
        <v>164.9</v>
      </c>
      <c r="AJ54" s="59">
        <v>187.20000000000002</v>
      </c>
      <c r="AK54" s="59">
        <v>179.60000000000002</v>
      </c>
      <c r="AL54" s="59">
        <v>173.4</v>
      </c>
      <c r="AM54" s="59">
        <v>163.9</v>
      </c>
      <c r="AN54" s="59">
        <v>183.9</v>
      </c>
      <c r="AO54" s="59">
        <v>176.20000000000002</v>
      </c>
      <c r="AP54" s="59">
        <v>172.20000000000002</v>
      </c>
      <c r="AQ54" s="59">
        <v>169.70000000000002</v>
      </c>
      <c r="AR54" s="59">
        <v>183.3</v>
      </c>
      <c r="AS54" s="59">
        <v>175.4</v>
      </c>
      <c r="AT54" s="59">
        <v>172.3</v>
      </c>
      <c r="AU54" s="59">
        <v>171.4</v>
      </c>
      <c r="AV54" s="59">
        <v>185.3</v>
      </c>
      <c r="AW54" s="59">
        <v>175.4</v>
      </c>
      <c r="AX54" s="59">
        <v>172.3</v>
      </c>
      <c r="AY54" s="59">
        <v>193.20000000000002</v>
      </c>
      <c r="AZ54" s="59">
        <v>201.5</v>
      </c>
      <c r="BA54" s="59">
        <v>199.9</v>
      </c>
      <c r="BB54" s="59">
        <v>190.4</v>
      </c>
      <c r="BC54" s="59">
        <v>176.4</v>
      </c>
      <c r="BD54" s="59">
        <v>199.70000000000002</v>
      </c>
      <c r="BE54" s="59">
        <v>206.5</v>
      </c>
      <c r="BF54" s="59">
        <v>203.4</v>
      </c>
      <c r="BG54" s="59">
        <v>195.60000000000002</v>
      </c>
      <c r="BH54" s="59">
        <v>180.5</v>
      </c>
      <c r="BI54" s="59">
        <v>164.20000000000002</v>
      </c>
      <c r="BJ54" s="59">
        <v>183</v>
      </c>
      <c r="BK54" s="59">
        <v>173.4</v>
      </c>
      <c r="BL54" s="59">
        <v>170.9</v>
      </c>
      <c r="BM54" s="59">
        <v>187.10000000000002</v>
      </c>
      <c r="BN54" s="59">
        <v>164.8</v>
      </c>
      <c r="BO54" s="59">
        <v>187.20000000000002</v>
      </c>
      <c r="BP54" s="59">
        <v>179.4</v>
      </c>
      <c r="BQ54" s="59">
        <v>173.60000000000002</v>
      </c>
      <c r="BR54" s="59">
        <v>163.9</v>
      </c>
      <c r="BS54" s="59">
        <v>183.9</v>
      </c>
      <c r="BT54" s="59">
        <v>176</v>
      </c>
      <c r="BU54" s="59">
        <v>172.5</v>
      </c>
      <c r="BV54" s="59">
        <v>169.60000000000002</v>
      </c>
      <c r="BW54" s="59">
        <v>183.3</v>
      </c>
      <c r="BX54" s="59">
        <v>175.70000000000002</v>
      </c>
      <c r="BY54" s="59">
        <v>172.5</v>
      </c>
      <c r="BZ54" s="59">
        <v>171.3</v>
      </c>
      <c r="CA54" s="59">
        <v>185.3</v>
      </c>
      <c r="CB54" s="59">
        <v>175.60000000000002</v>
      </c>
      <c r="CC54" s="59">
        <v>172.5</v>
      </c>
      <c r="CD54" s="59">
        <v>193.20000000000002</v>
      </c>
      <c r="CE54" s="59">
        <v>201.5</v>
      </c>
      <c r="CF54" s="59">
        <v>199.8</v>
      </c>
      <c r="CG54" s="59">
        <v>190.9</v>
      </c>
      <c r="CH54" s="59">
        <v>176.70000000000002</v>
      </c>
      <c r="CI54" s="59">
        <v>199.70000000000002</v>
      </c>
      <c r="CJ54" s="59">
        <v>206.5</v>
      </c>
      <c r="CK54" s="59">
        <v>203.4</v>
      </c>
      <c r="CL54" s="59">
        <v>195.70000000000002</v>
      </c>
      <c r="CM54" s="59">
        <v>180.5</v>
      </c>
      <c r="CN54" s="59">
        <v>164.20000000000002</v>
      </c>
      <c r="CO54" s="59">
        <v>183.10000000000002</v>
      </c>
      <c r="CP54" s="59">
        <v>173.3</v>
      </c>
      <c r="CQ54" s="59">
        <v>170.8</v>
      </c>
      <c r="CR54" s="59">
        <v>187.20000000000002</v>
      </c>
      <c r="CS54" s="59">
        <v>164.9</v>
      </c>
      <c r="CT54" s="59">
        <v>163.70000000000002</v>
      </c>
      <c r="CU54" s="59">
        <v>169.60000000000002</v>
      </c>
      <c r="CV54" s="59">
        <v>171.3</v>
      </c>
      <c r="CW54" s="59">
        <v>193.3</v>
      </c>
      <c r="CX54" s="59">
        <v>199.70000000000002</v>
      </c>
      <c r="CY54" s="59">
        <v>164.20000000000002</v>
      </c>
      <c r="CZ54" s="59">
        <v>183</v>
      </c>
      <c r="DA54" s="59">
        <v>173.4</v>
      </c>
      <c r="DB54" s="59">
        <v>170.9</v>
      </c>
      <c r="DC54" s="59">
        <v>187.10000000000002</v>
      </c>
      <c r="DD54" s="59">
        <v>164.9</v>
      </c>
      <c r="DE54" s="59">
        <v>163.70000000000002</v>
      </c>
      <c r="DF54" s="59">
        <v>169.5</v>
      </c>
      <c r="DG54" s="59">
        <v>171.20000000000002</v>
      </c>
      <c r="DH54" s="59">
        <v>193.20000000000002</v>
      </c>
      <c r="DI54" s="59">
        <v>199.70000000000002</v>
      </c>
      <c r="DJ54" s="59">
        <v>164.20000000000002</v>
      </c>
      <c r="DK54" s="59">
        <v>183.10000000000002</v>
      </c>
      <c r="DL54" s="59">
        <v>173.3</v>
      </c>
      <c r="DM54" s="59">
        <v>170.8</v>
      </c>
      <c r="DN54" s="59">
        <v>187.20000000000002</v>
      </c>
      <c r="DO54" s="59">
        <v>166.10000000000002</v>
      </c>
      <c r="DP54" s="59">
        <v>165</v>
      </c>
      <c r="DQ54" s="59">
        <v>170.60000000000002</v>
      </c>
      <c r="DR54" s="59">
        <v>172.20000000000002</v>
      </c>
      <c r="DS54" s="59">
        <v>193.70000000000002</v>
      </c>
      <c r="DT54" s="59">
        <v>200.10000000000002</v>
      </c>
      <c r="DU54" s="59">
        <v>165.5</v>
      </c>
      <c r="DV54" s="59">
        <v>183.70000000000002</v>
      </c>
      <c r="DW54" s="59">
        <v>174.10000000000002</v>
      </c>
      <c r="DX54" s="59">
        <v>171.70000000000002</v>
      </c>
      <c r="DY54" s="59">
        <v>187.60000000000002</v>
      </c>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59"/>
      <c r="JV54" s="59"/>
      <c r="JW54" s="59"/>
      <c r="JX54" s="59"/>
      <c r="JY54" s="59"/>
      <c r="JZ54" s="59"/>
      <c r="KA54" s="59"/>
      <c r="KB54" s="59"/>
      <c r="KC54" s="59"/>
      <c r="KD54" s="59"/>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59"/>
      <c r="NI54" s="59"/>
      <c r="NJ54" s="59"/>
      <c r="NK54" s="59"/>
      <c r="NL54" s="59"/>
      <c r="NM54" s="59"/>
      <c r="NN54" s="59"/>
      <c r="NO54" s="59"/>
      <c r="NP54" s="59"/>
      <c r="NQ54" s="59"/>
      <c r="NR54" s="59"/>
      <c r="NS54" s="59"/>
      <c r="NT54" s="59"/>
      <c r="NU54" s="59"/>
      <c r="NV54" s="59"/>
      <c r="NW54" s="59"/>
      <c r="NX54" s="59"/>
      <c r="NY54" s="59"/>
      <c r="NZ54" s="59"/>
      <c r="OA54" s="59"/>
      <c r="OB54" s="59"/>
      <c r="OC54" s="59"/>
      <c r="OD54" s="59"/>
      <c r="OE54" s="59"/>
      <c r="OF54" s="59"/>
      <c r="OG54" s="59"/>
      <c r="OH54" s="59"/>
      <c r="OI54" s="59"/>
      <c r="OJ54" s="59"/>
      <c r="OK54" s="59"/>
      <c r="OL54" s="59"/>
      <c r="OM54" s="59"/>
      <c r="ON54" s="59"/>
      <c r="OO54" s="59"/>
      <c r="OP54" s="59"/>
      <c r="OQ54" s="59"/>
      <c r="OR54" s="59"/>
      <c r="OS54" s="59"/>
      <c r="OT54" s="59"/>
      <c r="OU54" s="59"/>
      <c r="OV54" s="59"/>
      <c r="OW54" s="59"/>
      <c r="OX54" s="59"/>
      <c r="OY54" s="59"/>
      <c r="OZ54" s="59"/>
      <c r="PA54" s="59"/>
      <c r="PB54" s="59"/>
      <c r="PC54" s="59"/>
      <c r="PD54" s="59"/>
      <c r="PE54" s="59"/>
      <c r="PF54" s="59"/>
      <c r="PG54" s="59"/>
      <c r="PH54" s="59"/>
      <c r="PI54" s="59"/>
      <c r="PJ54" s="59"/>
      <c r="PK54" s="59"/>
      <c r="PL54" s="59"/>
      <c r="PM54" s="59"/>
      <c r="PN54" s="59"/>
      <c r="PO54" s="59"/>
      <c r="PP54" s="59"/>
      <c r="PQ54" s="59"/>
      <c r="PR54" s="59"/>
      <c r="PS54" s="59"/>
      <c r="PT54" s="59"/>
      <c r="PU54" s="59"/>
      <c r="PV54" s="59"/>
      <c r="PW54" s="59"/>
      <c r="PX54" s="59"/>
      <c r="PY54" s="59"/>
      <c r="PZ54" s="59"/>
      <c r="QA54" s="59"/>
      <c r="QB54" s="59"/>
      <c r="QC54" s="59"/>
      <c r="QD54" s="59"/>
      <c r="QE54" s="59"/>
      <c r="QF54" s="59"/>
      <c r="QG54" s="59"/>
      <c r="QH54" s="59"/>
      <c r="QI54" s="59"/>
      <c r="QJ54" s="59"/>
      <c r="QK54" s="59"/>
      <c r="QL54" s="59"/>
      <c r="QM54" s="59"/>
      <c r="QN54" s="59"/>
      <c r="QO54" s="59"/>
      <c r="QP54" s="59"/>
      <c r="QQ54" s="59"/>
      <c r="QR54" s="59"/>
      <c r="QS54" s="59"/>
      <c r="QT54" s="59"/>
      <c r="QU54" s="59"/>
      <c r="QV54" s="59"/>
      <c r="QW54" s="59"/>
      <c r="QX54" s="59"/>
      <c r="QY54" s="59"/>
      <c r="QZ54" s="59"/>
      <c r="RA54" s="59"/>
      <c r="RB54" s="59"/>
      <c r="RC54" s="59"/>
      <c r="RD54" s="59"/>
      <c r="RE54" s="59"/>
      <c r="RF54" s="59"/>
      <c r="RG54" s="59"/>
      <c r="RH54" s="59"/>
      <c r="RI54" s="59"/>
      <c r="RJ54" s="59"/>
      <c r="RK54" s="59"/>
      <c r="RL54" s="59"/>
      <c r="RM54" s="59"/>
      <c r="RN54" s="59"/>
      <c r="RO54" s="59"/>
      <c r="RP54" s="59"/>
      <c r="RQ54" s="59"/>
      <c r="RR54" s="59"/>
      <c r="RS54" s="59"/>
      <c r="RT54" s="59"/>
      <c r="RU54" s="59"/>
      <c r="RV54" s="59"/>
      <c r="RW54" s="59"/>
      <c r="RX54" s="59"/>
      <c r="RY54" s="59"/>
      <c r="RZ54" s="59"/>
      <c r="SA54" s="59"/>
      <c r="SB54" s="59"/>
      <c r="SC54" s="59"/>
      <c r="SD54" s="59"/>
      <c r="SE54" s="59"/>
      <c r="SF54" s="59"/>
      <c r="SG54" s="59"/>
      <c r="SH54" s="59"/>
      <c r="SI54" s="59"/>
      <c r="SJ54" s="59"/>
      <c r="SK54" s="59"/>
      <c r="SL54" s="59"/>
      <c r="SM54" s="59"/>
      <c r="SN54" s="59"/>
      <c r="SO54" s="59"/>
      <c r="SP54" s="59"/>
      <c r="SQ54" s="59"/>
      <c r="SR54" s="59"/>
      <c r="SS54" s="59"/>
      <c r="ST54" s="59"/>
      <c r="SU54" s="59"/>
      <c r="SV54" s="59"/>
      <c r="SW54" s="59"/>
      <c r="SX54" s="59"/>
      <c r="SY54" s="59"/>
      <c r="SZ54" s="59"/>
      <c r="TA54" s="59"/>
      <c r="TB54" s="59"/>
      <c r="TC54" s="59"/>
      <c r="TD54" s="59"/>
      <c r="TE54" s="59"/>
      <c r="TF54" s="59"/>
      <c r="TG54" s="59"/>
      <c r="TH54" s="59"/>
      <c r="TI54" s="59"/>
      <c r="TJ54" s="59"/>
      <c r="TK54" s="59"/>
      <c r="TL54" s="59"/>
      <c r="TM54" s="59"/>
      <c r="TN54" s="59"/>
      <c r="TO54" s="59"/>
      <c r="TP54" s="59"/>
      <c r="TQ54" s="59"/>
      <c r="TR54" s="59"/>
      <c r="TS54" s="59"/>
      <c r="TT54" s="59"/>
      <c r="TU54" s="59"/>
      <c r="TV54" s="59"/>
      <c r="TW54" s="59"/>
      <c r="TX54" s="59"/>
      <c r="TY54" s="59"/>
      <c r="TZ54" s="59"/>
      <c r="UA54" s="59"/>
      <c r="UB54" s="59"/>
      <c r="UC54" s="59"/>
      <c r="UD54" s="59"/>
      <c r="UE54" s="59"/>
      <c r="UF54" s="59"/>
      <c r="UG54" s="59"/>
      <c r="UH54" s="59"/>
      <c r="UI54" s="59"/>
      <c r="UJ54" s="59"/>
      <c r="UK54" s="59"/>
      <c r="UL54" s="59"/>
      <c r="UM54" s="59"/>
      <c r="UN54" s="59"/>
      <c r="UO54" s="59"/>
      <c r="UP54" s="59"/>
      <c r="UQ54" s="59"/>
      <c r="UR54" s="59"/>
      <c r="US54" s="59"/>
      <c r="UT54" s="59"/>
      <c r="UU54" s="59"/>
      <c r="UV54" s="59"/>
      <c r="UW54" s="59"/>
      <c r="UX54" s="59"/>
      <c r="UY54" s="59"/>
      <c r="UZ54" s="59"/>
      <c r="VA54" s="59"/>
      <c r="VB54" s="59"/>
      <c r="VC54" s="59"/>
      <c r="VD54" s="59"/>
      <c r="VE54" s="59"/>
      <c r="VF54" s="59"/>
      <c r="VG54" s="59"/>
      <c r="VH54" s="59"/>
      <c r="VI54" s="59"/>
      <c r="VJ54" s="59"/>
      <c r="VK54" s="59"/>
      <c r="VL54" s="59"/>
      <c r="VM54" s="59"/>
      <c r="VN54" s="59"/>
      <c r="VO54" s="59"/>
      <c r="VP54" s="59"/>
      <c r="VQ54" s="59"/>
      <c r="VR54" s="59"/>
      <c r="VS54" s="59"/>
      <c r="VT54" s="59"/>
      <c r="VU54" s="59"/>
      <c r="VV54" s="59"/>
      <c r="VW54" s="59"/>
      <c r="VX54" s="59"/>
      <c r="VY54" s="59"/>
      <c r="VZ54" s="59"/>
      <c r="WA54" s="59"/>
      <c r="WB54" s="59"/>
      <c r="WC54" s="59"/>
      <c r="WD54" s="59"/>
      <c r="WE54" s="59"/>
      <c r="WF54" s="59"/>
      <c r="WG54" s="59"/>
      <c r="WH54" s="59"/>
      <c r="WI54" s="59"/>
      <c r="WJ54" s="59"/>
      <c r="WK54" s="59"/>
      <c r="WL54" s="59"/>
      <c r="WM54" s="59"/>
      <c r="WN54" s="59"/>
      <c r="WO54" s="59"/>
      <c r="WP54" s="59"/>
      <c r="WQ54" s="59"/>
      <c r="WR54" s="59"/>
      <c r="WS54" s="59"/>
      <c r="WT54" s="59"/>
      <c r="WU54" s="59"/>
      <c r="WV54" s="59"/>
      <c r="WW54" s="59"/>
      <c r="WX54" s="59"/>
      <c r="WY54" s="59"/>
      <c r="WZ54" s="59"/>
      <c r="XA54" s="59"/>
      <c r="XB54" s="59"/>
      <c r="XC54" s="59"/>
      <c r="XD54" s="59"/>
      <c r="XE54" s="59"/>
      <c r="XF54" s="59"/>
      <c r="XG54" s="59"/>
      <c r="XH54" s="59"/>
      <c r="XI54" s="59"/>
      <c r="XJ54" s="59"/>
      <c r="XK54" s="59"/>
      <c r="XL54" s="59"/>
      <c r="XM54" s="59"/>
      <c r="XN54" s="59"/>
      <c r="XO54" s="59"/>
      <c r="XP54" s="59"/>
      <c r="XQ54" s="59"/>
      <c r="XR54" s="59"/>
      <c r="XS54" s="59"/>
      <c r="XT54" s="59"/>
      <c r="XU54" s="59"/>
      <c r="XV54" s="59"/>
      <c r="XW54" s="59"/>
      <c r="XX54" s="59"/>
      <c r="XY54" s="59"/>
      <c r="XZ54" s="59"/>
      <c r="YA54" s="59"/>
      <c r="YB54" s="59"/>
      <c r="YC54" s="59"/>
      <c r="YD54" s="59"/>
      <c r="YE54" s="59"/>
      <c r="YF54" s="59"/>
      <c r="YG54" s="59"/>
      <c r="YH54" s="59"/>
      <c r="YI54" s="59"/>
      <c r="YJ54" s="59"/>
      <c r="YK54" s="59"/>
      <c r="YL54" s="59"/>
      <c r="YM54" s="59"/>
      <c r="YN54" s="59"/>
      <c r="YO54" s="59"/>
      <c r="YP54" s="59"/>
      <c r="YQ54" s="59"/>
      <c r="YR54" s="59"/>
      <c r="YS54" s="59"/>
      <c r="YT54" s="59"/>
      <c r="YU54" s="59"/>
      <c r="YV54" s="59"/>
      <c r="YW54" s="59"/>
      <c r="YX54" s="59"/>
      <c r="YY54" s="59"/>
      <c r="YZ54" s="59"/>
      <c r="ZA54" s="59"/>
      <c r="ZB54" s="59"/>
      <c r="ZC54" s="59"/>
      <c r="ZD54" s="59"/>
      <c r="ZE54" s="59"/>
      <c r="ZF54" s="59"/>
      <c r="ZG54" s="59"/>
      <c r="ZH54" s="59"/>
      <c r="ZI54" s="59"/>
      <c r="ZJ54" s="59"/>
      <c r="ZK54" s="59"/>
      <c r="ZL54" s="59"/>
      <c r="ZM54" s="59"/>
      <c r="ZN54" s="59"/>
      <c r="ZO54" s="59"/>
      <c r="ZP54" s="59"/>
      <c r="ZQ54" s="59"/>
      <c r="ZR54" s="59"/>
      <c r="ZS54" s="59"/>
      <c r="ZT54" s="59"/>
      <c r="ZU54" s="59"/>
      <c r="ZV54" s="59"/>
      <c r="ZW54" s="59"/>
      <c r="ZX54" s="59"/>
      <c r="ZY54" s="59"/>
      <c r="ZZ54" s="59"/>
      <c r="AAA54" s="59"/>
      <c r="AAB54" s="59"/>
      <c r="AAC54" s="59"/>
      <c r="AAD54" s="59"/>
      <c r="AAE54" s="59"/>
      <c r="AAF54" s="59"/>
      <c r="AAG54" s="59"/>
      <c r="AAH54" s="59"/>
      <c r="AAI54" s="59"/>
      <c r="AAJ54" s="59"/>
      <c r="AAK54" s="59"/>
      <c r="AAL54" s="59"/>
      <c r="AAM54" s="59"/>
      <c r="AAN54" s="59"/>
      <c r="AAO54" s="59"/>
      <c r="AAP54" s="59"/>
      <c r="AAQ54" s="59"/>
      <c r="AAR54" s="59"/>
      <c r="AAS54" s="59"/>
      <c r="AAT54" s="59"/>
      <c r="AAU54" s="59"/>
      <c r="AAV54" s="59"/>
      <c r="AAW54" s="59"/>
      <c r="AAX54" s="59"/>
      <c r="AAY54" s="59"/>
      <c r="AAZ54" s="59"/>
      <c r="ABA54" s="59"/>
      <c r="ABB54" s="59"/>
      <c r="ABC54" s="59"/>
      <c r="ABD54" s="59"/>
      <c r="ABE54" s="59"/>
      <c r="ABF54" s="59"/>
      <c r="ABG54" s="59"/>
      <c r="ABH54" s="59"/>
      <c r="ABI54" s="59"/>
      <c r="ABJ54" s="59"/>
      <c r="ABK54" s="59"/>
      <c r="ABL54" s="59"/>
      <c r="ABM54" s="59"/>
      <c r="ABN54" s="59"/>
      <c r="ABO54" s="59"/>
      <c r="ABP54" s="59"/>
      <c r="ABQ54" s="59"/>
      <c r="ABR54" s="59"/>
      <c r="ABS54" s="59"/>
      <c r="ABT54" s="59"/>
      <c r="ABU54" s="59"/>
      <c r="ABV54" s="59"/>
      <c r="ABW54" s="59"/>
      <c r="ABX54" s="59"/>
      <c r="ABY54" s="59"/>
      <c r="ABZ54" s="59"/>
      <c r="ACA54" s="59"/>
      <c r="ACB54" s="59"/>
      <c r="ACC54" s="59"/>
      <c r="ACD54" s="59"/>
      <c r="ACE54" s="59"/>
      <c r="ACF54" s="59"/>
      <c r="ACG54" s="59"/>
      <c r="ACH54" s="59"/>
      <c r="ACI54" s="59"/>
      <c r="ACJ54" s="59"/>
      <c r="ACK54" s="59"/>
      <c r="ACL54" s="59"/>
      <c r="ACM54" s="59"/>
      <c r="ACN54" s="59"/>
      <c r="ACO54" s="59"/>
      <c r="ACP54" s="59"/>
      <c r="ACQ54" s="59"/>
      <c r="ACR54" s="59"/>
      <c r="ACS54" s="59"/>
      <c r="ACT54" s="59"/>
      <c r="ACU54" s="59"/>
      <c r="ACV54" s="59"/>
      <c r="ACW54" s="59"/>
      <c r="ACX54" s="59"/>
      <c r="ACY54" s="59"/>
      <c r="ACZ54" s="59"/>
      <c r="ADA54" s="59"/>
      <c r="ADB54" s="59"/>
      <c r="ADC54" s="59"/>
      <c r="ADD54" s="59"/>
      <c r="ADE54" s="59"/>
      <c r="ADF54" s="59"/>
      <c r="ADG54" s="59"/>
      <c r="ADH54" s="59"/>
      <c r="ADI54" s="59"/>
      <c r="ADJ54" s="59"/>
      <c r="ADK54" s="59"/>
      <c r="ADL54" s="59"/>
      <c r="ADM54" s="59"/>
      <c r="ADN54" s="59"/>
      <c r="ADO54" s="59"/>
      <c r="ADP54" s="59"/>
      <c r="ADQ54" s="59"/>
      <c r="ADR54" s="59"/>
      <c r="ADS54" s="59"/>
      <c r="ADT54" s="59"/>
      <c r="ADU54" s="59"/>
      <c r="ADV54" s="59"/>
      <c r="ADW54" s="59"/>
      <c r="ADX54" s="59"/>
      <c r="ADY54" s="59"/>
      <c r="ADZ54" s="59"/>
      <c r="AEA54" s="59"/>
      <c r="AEB54" s="59"/>
      <c r="AEC54" s="59"/>
      <c r="AED54" s="59"/>
      <c r="AEE54" s="59"/>
      <c r="AEF54" s="59"/>
      <c r="AEG54" s="59"/>
      <c r="AEH54" s="59"/>
      <c r="AEI54" s="59"/>
      <c r="AEJ54" s="59"/>
      <c r="AEK54" s="59"/>
      <c r="AEL54" s="59"/>
      <c r="AEM54" s="59"/>
      <c r="AEN54" s="59"/>
      <c r="AEO54" s="59"/>
      <c r="AEP54" s="59"/>
      <c r="AEQ54" s="59"/>
      <c r="AER54" s="59"/>
      <c r="AES54" s="59"/>
      <c r="AET54" s="59"/>
      <c r="AEU54" s="59"/>
      <c r="AEV54" s="59"/>
      <c r="AEW54" s="59"/>
      <c r="AEX54" s="59"/>
      <c r="AEY54" s="59"/>
      <c r="AEZ54" s="59"/>
      <c r="AFA54" s="59"/>
      <c r="AFB54" s="59"/>
      <c r="AFC54" s="59"/>
      <c r="AFD54" s="59"/>
      <c r="AFE54" s="59"/>
      <c r="AFF54" s="59"/>
      <c r="AFG54" s="59"/>
      <c r="AFH54" s="59"/>
      <c r="AFI54" s="59"/>
      <c r="AFJ54" s="59"/>
      <c r="AFK54" s="59"/>
      <c r="AFL54" s="59"/>
      <c r="AFM54" s="59"/>
      <c r="AFN54" s="59"/>
      <c r="AFO54" s="59"/>
      <c r="AFP54" s="59"/>
      <c r="AFQ54" s="59"/>
      <c r="AFR54" s="59"/>
      <c r="AFS54" s="59"/>
      <c r="AFT54" s="59"/>
      <c r="AFU54" s="59"/>
      <c r="AFV54" s="59"/>
      <c r="AFW54" s="59"/>
      <c r="AFX54" s="59"/>
      <c r="AFY54" s="59"/>
      <c r="AFZ54" s="59"/>
      <c r="AGA54" s="59"/>
      <c r="AGB54" s="59"/>
      <c r="AGC54" s="59"/>
      <c r="AGD54" s="59"/>
      <c r="AGE54" s="59"/>
      <c r="AGF54" s="59"/>
      <c r="AGG54" s="59"/>
      <c r="AGH54" s="59"/>
      <c r="AGI54" s="59"/>
      <c r="AGJ54" s="59"/>
      <c r="AGK54" s="59"/>
      <c r="AGL54" s="59"/>
      <c r="AGM54" s="59"/>
      <c r="AGN54" s="59"/>
      <c r="AGO54" s="59"/>
      <c r="AGP54" s="59"/>
      <c r="AGQ54" s="59"/>
      <c r="AGR54" s="59"/>
      <c r="AGS54" s="59"/>
      <c r="AGT54" s="59"/>
      <c r="AGU54" s="59"/>
      <c r="AGV54" s="59"/>
      <c r="AGW54" s="59"/>
      <c r="AGX54" s="59"/>
      <c r="AGY54" s="59"/>
      <c r="AGZ54" s="59"/>
      <c r="AHA54" s="59"/>
      <c r="AHB54" s="59"/>
      <c r="AHC54" s="59"/>
      <c r="AHD54" s="59"/>
      <c r="AHE54" s="59"/>
      <c r="AHF54" s="59"/>
      <c r="AHG54" s="59"/>
      <c r="AHH54" s="59"/>
      <c r="AHI54" s="59"/>
      <c r="AHJ54" s="59"/>
      <c r="AHK54" s="59"/>
      <c r="AHL54" s="59"/>
      <c r="AHM54" s="59"/>
      <c r="AHN54" s="59"/>
      <c r="AHO54" s="59"/>
      <c r="AHP54" s="59"/>
      <c r="AHQ54" s="59"/>
      <c r="AHR54" s="59"/>
      <c r="AHS54" s="59"/>
      <c r="AHT54" s="59"/>
      <c r="AHU54" s="59"/>
      <c r="AHV54" s="59"/>
      <c r="AHW54" s="59"/>
      <c r="AHX54" s="59"/>
      <c r="AHY54" s="59"/>
      <c r="AHZ54" s="59"/>
      <c r="AIA54" s="59"/>
      <c r="AIB54" s="59"/>
      <c r="AIC54" s="59"/>
      <c r="AID54" s="59"/>
      <c r="AIE54" s="59"/>
      <c r="AIF54" s="59"/>
      <c r="AIG54" s="59"/>
      <c r="AIH54" s="59"/>
      <c r="AII54" s="59"/>
      <c r="AIJ54" s="59"/>
      <c r="AIK54" s="59"/>
      <c r="AIL54" s="59"/>
      <c r="AIM54" s="59"/>
      <c r="AIN54" s="59"/>
      <c r="AIO54" s="59"/>
      <c r="AIP54" s="59"/>
      <c r="AIQ54" s="59"/>
      <c r="AIR54" s="59"/>
      <c r="AIS54" s="59"/>
      <c r="AIT54" s="59"/>
      <c r="AIU54" s="59"/>
      <c r="AIV54" s="59"/>
      <c r="AIW54" s="59"/>
      <c r="AIX54" s="59"/>
      <c r="AIY54" s="59"/>
      <c r="AIZ54" s="59"/>
      <c r="AJA54" s="59"/>
      <c r="AJB54" s="59"/>
      <c r="AJC54" s="59"/>
      <c r="AJD54" s="59"/>
      <c r="AJE54" s="59"/>
      <c r="AJF54" s="59"/>
      <c r="AJG54" s="59"/>
      <c r="AJH54" s="59"/>
      <c r="AJI54" s="59"/>
      <c r="AJJ54" s="59"/>
      <c r="AJK54" s="59"/>
      <c r="AJL54" s="59"/>
      <c r="AJM54" s="59"/>
      <c r="AJN54" s="59"/>
      <c r="AJO54" s="59"/>
      <c r="AJP54" s="59"/>
      <c r="AJQ54" s="59"/>
      <c r="AJR54" s="59"/>
      <c r="AJS54" s="59"/>
      <c r="AJT54" s="59"/>
      <c r="AJU54" s="59"/>
      <c r="AJV54" s="59"/>
      <c r="AJW54" s="59"/>
      <c r="AJX54" s="59"/>
      <c r="AJY54" s="59"/>
      <c r="AJZ54" s="59"/>
      <c r="AKA54" s="59"/>
      <c r="AKB54" s="59"/>
      <c r="AKC54" s="59"/>
      <c r="AKD54" s="59"/>
      <c r="AKE54" s="59"/>
      <c r="AKF54" s="59"/>
      <c r="AKG54" s="59"/>
      <c r="AKH54" s="59"/>
      <c r="AKI54" s="59"/>
      <c r="AKJ54" s="59"/>
      <c r="AKK54" s="59"/>
      <c r="AKL54" s="59"/>
      <c r="AKM54" s="59"/>
      <c r="AKN54" s="59"/>
      <c r="AKO54" s="59"/>
      <c r="AKP54" s="59"/>
      <c r="AKQ54" s="59"/>
      <c r="AKR54" s="59"/>
      <c r="AKS54" s="59"/>
      <c r="AKT54" s="59"/>
      <c r="AKU54" s="59"/>
      <c r="AKV54" s="59"/>
      <c r="AKW54" s="59"/>
      <c r="AKX54" s="59"/>
      <c r="AKY54" s="59"/>
      <c r="AKZ54" s="59"/>
      <c r="ALA54" s="59"/>
      <c r="ALB54" s="59"/>
      <c r="ALC54" s="59"/>
      <c r="ALD54" s="59"/>
      <c r="ALE54" s="59"/>
      <c r="ALF54" s="59"/>
      <c r="ALG54" s="59"/>
      <c r="ALH54" s="59"/>
      <c r="ALI54" s="59"/>
      <c r="ALJ54" s="59"/>
      <c r="ALK54" s="59"/>
      <c r="ALL54" s="59"/>
      <c r="ALM54" s="59"/>
      <c r="ALN54" s="59"/>
      <c r="ALO54" s="59"/>
      <c r="ALP54" s="59"/>
      <c r="ALQ54" s="59"/>
      <c r="ALR54" s="59"/>
      <c r="ALS54" s="59"/>
      <c r="ALT54" s="59"/>
      <c r="ALU54" s="59"/>
      <c r="ALV54" s="59"/>
      <c r="ALW54" s="59"/>
      <c r="ALX54" s="59"/>
      <c r="ALY54" s="59"/>
      <c r="ALZ54" s="59"/>
      <c r="AMA54" s="59"/>
      <c r="AMB54" s="59"/>
      <c r="AMC54" s="59"/>
      <c r="AMD54" s="59"/>
      <c r="AME54" s="59"/>
      <c r="AMF54" s="59"/>
      <c r="AMG54" s="59"/>
      <c r="AMH54" s="59"/>
      <c r="AMI54" s="59"/>
      <c r="AMJ54" s="59"/>
      <c r="AMK54" s="59"/>
      <c r="AML54" s="59"/>
      <c r="AMM54" s="59"/>
      <c r="AMN54" s="59"/>
      <c r="AMO54" s="59"/>
      <c r="AMP54" s="59"/>
      <c r="AMQ54" s="59"/>
      <c r="AMR54" s="59"/>
      <c r="AMS54" s="59"/>
      <c r="AMT54" s="59"/>
      <c r="AMU54" s="59"/>
      <c r="AMV54" s="59"/>
      <c r="AMW54" s="59"/>
      <c r="AMX54" s="59"/>
      <c r="AMY54" s="59"/>
      <c r="AMZ54" s="59"/>
      <c r="ANA54" s="59"/>
      <c r="ANB54" s="59"/>
      <c r="ANC54" s="59"/>
      <c r="AND54" s="59"/>
      <c r="ANE54" s="59"/>
      <c r="ANF54" s="59"/>
      <c r="ANG54" s="59"/>
      <c r="ANH54" s="59"/>
      <c r="ANI54" s="59"/>
      <c r="ANJ54" s="59"/>
      <c r="ANK54" s="59"/>
      <c r="ANL54" s="59"/>
      <c r="ANM54" s="59"/>
      <c r="ANN54" s="59"/>
      <c r="ANO54" s="59"/>
      <c r="ANP54" s="59"/>
      <c r="ANQ54" s="59"/>
      <c r="ANR54" s="59"/>
      <c r="ANS54" s="59"/>
      <c r="ANT54" s="59"/>
      <c r="ANU54" s="59"/>
      <c r="ANV54" s="59"/>
      <c r="ANW54" s="59"/>
      <c r="ANX54" s="59"/>
      <c r="ANY54" s="59"/>
      <c r="ANZ54" s="59"/>
      <c r="AOA54" s="59"/>
      <c r="AOB54" s="59"/>
      <c r="AOC54" s="59"/>
      <c r="AOD54" s="59"/>
      <c r="AOE54" s="59"/>
      <c r="AOF54" s="59"/>
      <c r="AOG54" s="59"/>
      <c r="AOH54" s="59"/>
      <c r="AOI54" s="59"/>
      <c r="AOJ54" s="59"/>
      <c r="AOK54" s="59"/>
      <c r="AOL54" s="59"/>
      <c r="AOM54" s="59"/>
      <c r="AON54" s="59"/>
      <c r="AOO54" s="59"/>
      <c r="AOP54" s="59"/>
      <c r="AOQ54" s="59"/>
      <c r="AOR54" s="59"/>
      <c r="AOS54" s="59"/>
      <c r="AOT54" s="59"/>
      <c r="AOU54" s="59"/>
      <c r="AOV54" s="59"/>
      <c r="AOW54" s="59"/>
      <c r="AOX54" s="59"/>
      <c r="AOY54" s="59"/>
      <c r="AOZ54" s="59"/>
      <c r="APA54" s="59"/>
      <c r="APB54" s="59"/>
      <c r="APC54" s="59"/>
      <c r="APD54" s="59"/>
      <c r="APE54" s="59"/>
      <c r="APF54" s="59"/>
      <c r="APG54" s="59"/>
      <c r="APH54" s="59"/>
      <c r="API54" s="59"/>
      <c r="APJ54" s="59"/>
      <c r="APK54" s="59"/>
      <c r="APL54" s="59"/>
      <c r="APM54" s="59"/>
      <c r="APN54" s="59"/>
      <c r="APO54" s="59"/>
      <c r="APP54" s="59"/>
      <c r="APQ54" s="59"/>
      <c r="APR54" s="59"/>
      <c r="APS54" s="59"/>
      <c r="APT54" s="59"/>
      <c r="APU54" s="59"/>
      <c r="APV54" s="59"/>
      <c r="APW54" s="59"/>
      <c r="APX54" s="59"/>
      <c r="APY54" s="59"/>
      <c r="APZ54" s="59"/>
      <c r="AQA54" s="59"/>
      <c r="AQB54" s="59"/>
      <c r="AQC54" s="59"/>
      <c r="AQD54" s="59"/>
      <c r="AQE54" s="59"/>
      <c r="AQF54" s="59"/>
      <c r="AQG54" s="59"/>
      <c r="AQH54" s="59"/>
      <c r="AQI54" s="59"/>
      <c r="AQJ54" s="59"/>
      <c r="AQK54" s="59"/>
      <c r="AQL54" s="59"/>
      <c r="AQM54" s="59"/>
      <c r="AQN54" s="59"/>
      <c r="AQO54" s="59"/>
      <c r="AQP54" s="59"/>
      <c r="AQQ54" s="59"/>
      <c r="AQR54" s="59"/>
      <c r="AQS54" s="59"/>
      <c r="AQT54" s="59"/>
      <c r="AQU54" s="59"/>
      <c r="AQV54" s="59"/>
      <c r="AQW54" s="59"/>
      <c r="AQX54" s="59"/>
      <c r="AQY54" s="59"/>
      <c r="AQZ54" s="59"/>
      <c r="ARA54" s="59"/>
      <c r="ARB54" s="59"/>
      <c r="ARC54" s="59"/>
      <c r="ARD54" s="59"/>
      <c r="ARE54" s="59"/>
      <c r="ARF54" s="59"/>
      <c r="ARG54" s="59"/>
      <c r="ARH54" s="59"/>
      <c r="ARI54" s="59"/>
      <c r="ARJ54" s="59"/>
      <c r="ARK54" s="59"/>
      <c r="ARL54" s="59"/>
      <c r="ARM54" s="59"/>
      <c r="ARN54" s="59"/>
      <c r="ARO54" s="59"/>
      <c r="ARP54" s="59"/>
      <c r="ARQ54" s="59"/>
      <c r="ARR54" s="59"/>
      <c r="ARS54" s="59"/>
      <c r="ART54" s="59"/>
      <c r="ARU54" s="59"/>
      <c r="ARV54" s="59"/>
      <c r="ARW54" s="59"/>
      <c r="ARX54" s="59"/>
      <c r="ARY54" s="59"/>
      <c r="ARZ54" s="59"/>
      <c r="ASA54" s="59"/>
      <c r="ASB54" s="59"/>
      <c r="ASC54" s="59"/>
      <c r="ASD54" s="59"/>
      <c r="ASE54" s="59"/>
      <c r="ASF54" s="59"/>
      <c r="ASG54" s="59"/>
      <c r="ASH54" s="59"/>
      <c r="ASI54" s="59"/>
      <c r="ASJ54" s="59"/>
      <c r="ASK54" s="59"/>
      <c r="ASL54" s="59"/>
      <c r="ASM54" s="59"/>
      <c r="ASN54" s="59"/>
      <c r="ASO54" s="59"/>
      <c r="ASP54" s="59"/>
      <c r="ASQ54" s="59"/>
      <c r="ASR54" s="59"/>
      <c r="ASS54" s="59"/>
      <c r="AST54" s="59"/>
      <c r="ASU54" s="59"/>
      <c r="ASV54" s="59"/>
      <c r="ASW54" s="59"/>
      <c r="ASX54" s="59"/>
      <c r="ASY54" s="59"/>
      <c r="ASZ54" s="59"/>
      <c r="ATA54" s="59"/>
      <c r="ATB54" s="59"/>
      <c r="ATC54" s="59"/>
      <c r="ATD54" s="59"/>
      <c r="ATE54" s="59"/>
      <c r="ATF54" s="59"/>
      <c r="ATG54" s="59"/>
      <c r="ATH54" s="59"/>
      <c r="ATI54" s="59"/>
      <c r="ATJ54" s="59"/>
      <c r="ATK54" s="59"/>
      <c r="ATL54" s="59"/>
      <c r="ATM54" s="59"/>
      <c r="ATN54" s="59"/>
      <c r="ATO54" s="59"/>
      <c r="ATP54" s="59"/>
      <c r="ATQ54" s="59"/>
      <c r="ATR54" s="59"/>
      <c r="ATS54" s="59"/>
      <c r="ATT54" s="59"/>
      <c r="ATU54" s="59"/>
      <c r="ATV54" s="59"/>
      <c r="ATW54" s="59"/>
      <c r="ATX54" s="59"/>
      <c r="ATY54" s="59"/>
      <c r="ATZ54" s="59"/>
      <c r="AUA54" s="59"/>
      <c r="AUB54" s="59"/>
      <c r="AUC54" s="59"/>
      <c r="AUD54" s="59"/>
      <c r="AUE54" s="59"/>
      <c r="AUF54" s="59"/>
      <c r="AUG54" s="59"/>
      <c r="AUH54" s="59"/>
      <c r="AUI54" s="59"/>
      <c r="AUJ54" s="59"/>
      <c r="AUK54" s="59"/>
      <c r="AUL54" s="59"/>
      <c r="AUM54" s="59"/>
      <c r="AUN54" s="59"/>
      <c r="AUO54" s="59"/>
      <c r="AUP54" s="59"/>
      <c r="AUQ54" s="59"/>
      <c r="AUR54" s="59"/>
      <c r="AUS54" s="59"/>
      <c r="AUT54" s="59"/>
      <c r="AUU54" s="59"/>
      <c r="AUV54" s="59"/>
      <c r="AUW54" s="59"/>
      <c r="AUX54" s="59"/>
      <c r="AUY54" s="59"/>
      <c r="AUZ54" s="59"/>
      <c r="AVA54" s="59"/>
      <c r="AVB54" s="59"/>
      <c r="AVC54" s="59"/>
      <c r="AVD54" s="59"/>
      <c r="AVE54" s="59"/>
      <c r="AVF54" s="59"/>
      <c r="AVG54" s="59"/>
      <c r="AVH54" s="59"/>
      <c r="AVI54" s="59"/>
      <c r="AVJ54" s="59"/>
      <c r="AVK54" s="59"/>
      <c r="AVL54" s="59"/>
      <c r="AVM54" s="59"/>
      <c r="AVN54" s="59"/>
      <c r="AVO54" s="59"/>
      <c r="AVP54" s="59"/>
      <c r="AVQ54" s="59"/>
      <c r="AVR54" s="59"/>
      <c r="AVS54" s="59"/>
      <c r="AVT54" s="59"/>
      <c r="AVU54" s="59"/>
      <c r="AVV54" s="59"/>
      <c r="AVW54" s="59"/>
      <c r="AVX54" s="59"/>
      <c r="AVY54" s="59"/>
      <c r="AVZ54" s="59"/>
      <c r="AWA54" s="59"/>
      <c r="AWB54" s="59"/>
      <c r="AWC54" s="59"/>
      <c r="AWD54" s="59"/>
      <c r="AWE54" s="59"/>
      <c r="AWF54" s="59"/>
      <c r="AWG54" s="59"/>
      <c r="AWH54" s="59"/>
      <c r="AWI54" s="59"/>
      <c r="AWJ54" s="59"/>
      <c r="AWK54" s="59"/>
      <c r="AWL54" s="59"/>
      <c r="AWM54" s="59"/>
      <c r="AWN54" s="59"/>
      <c r="AWO54" s="59"/>
      <c r="AWP54" s="59"/>
      <c r="AWQ54" s="59"/>
      <c r="AWR54" s="59"/>
      <c r="AWS54" s="59"/>
      <c r="AWT54" s="59"/>
      <c r="AWU54" s="59"/>
      <c r="AWV54" s="59"/>
      <c r="AWW54" s="59"/>
      <c r="AWX54" s="59"/>
      <c r="AWY54" s="59"/>
      <c r="AWZ54" s="59"/>
      <c r="AXA54" s="59"/>
      <c r="AXB54" s="59"/>
      <c r="AXC54" s="59"/>
      <c r="AXD54" s="59"/>
      <c r="AXE54" s="59"/>
      <c r="AXF54" s="59"/>
      <c r="AXG54" s="59"/>
      <c r="AXH54" s="59"/>
      <c r="AXI54" s="59"/>
      <c r="AXJ54" s="59"/>
      <c r="AXK54" s="59"/>
      <c r="AXL54" s="59"/>
      <c r="AXM54" s="59"/>
      <c r="AXN54" s="59"/>
      <c r="AXO54" s="59"/>
      <c r="AXP54" s="59"/>
      <c r="AXQ54" s="59"/>
      <c r="AXR54" s="59"/>
      <c r="AXS54" s="59"/>
      <c r="AXT54" s="59"/>
      <c r="AXU54" s="59"/>
      <c r="AXV54" s="59"/>
      <c r="AXW54" s="59"/>
      <c r="AXX54" s="59"/>
      <c r="AXY54" s="59"/>
      <c r="AXZ54" s="59"/>
      <c r="AYA54" s="59"/>
      <c r="AYB54" s="59"/>
      <c r="AYC54" s="59"/>
      <c r="AYD54" s="59"/>
      <c r="AYE54" s="59"/>
      <c r="AYF54" s="59"/>
      <c r="AYG54" s="59"/>
      <c r="AYH54" s="59"/>
      <c r="AYI54" s="59"/>
      <c r="AYJ54" s="59"/>
      <c r="AYK54" s="59"/>
      <c r="AYL54" s="59"/>
      <c r="AYM54" s="59"/>
      <c r="AYN54" s="59"/>
      <c r="AYO54" s="59"/>
      <c r="AYP54" s="59"/>
      <c r="AYQ54" s="59"/>
      <c r="AYR54" s="59"/>
      <c r="AYS54" s="59"/>
      <c r="AYT54" s="59"/>
      <c r="AYU54" s="59"/>
      <c r="AYV54" s="59"/>
      <c r="AYW54" s="59"/>
      <c r="AYX54" s="59"/>
      <c r="AYY54" s="59"/>
      <c r="AYZ54" s="59"/>
      <c r="AZA54" s="59"/>
      <c r="AZB54" s="59"/>
      <c r="AZC54" s="59"/>
      <c r="AZD54" s="59"/>
      <c r="AZE54" s="59"/>
      <c r="AZF54" s="59"/>
      <c r="AZG54" s="59"/>
      <c r="AZH54" s="59"/>
      <c r="AZI54" s="59"/>
      <c r="AZJ54" s="59"/>
      <c r="AZK54" s="59"/>
      <c r="AZL54" s="59"/>
      <c r="AZM54" s="59"/>
      <c r="AZN54" s="59"/>
      <c r="AZO54" s="59"/>
      <c r="AZP54" s="59"/>
      <c r="AZQ54" s="59"/>
      <c r="AZR54" s="59"/>
      <c r="AZS54" s="59"/>
      <c r="AZT54" s="59"/>
      <c r="AZU54" s="59"/>
      <c r="AZV54" s="59"/>
      <c r="AZW54" s="59"/>
      <c r="AZX54" s="59"/>
      <c r="AZY54" s="59"/>
      <c r="AZZ54" s="59"/>
      <c r="BAA54" s="59"/>
      <c r="BAB54" s="59"/>
      <c r="BAC54" s="59"/>
      <c r="BAD54" s="59"/>
      <c r="BAE54" s="59"/>
      <c r="BAF54" s="59"/>
      <c r="BAG54" s="59"/>
      <c r="BAH54" s="59"/>
      <c r="BAI54" s="59"/>
      <c r="BAJ54" s="59"/>
      <c r="BAK54" s="59"/>
      <c r="BAL54" s="59"/>
      <c r="BAM54" s="59"/>
      <c r="BAN54" s="59"/>
      <c r="BAO54" s="59"/>
      <c r="BAP54" s="59"/>
      <c r="BAQ54" s="59"/>
      <c r="BAR54" s="59"/>
      <c r="BAS54" s="59"/>
      <c r="BAT54" s="59"/>
      <c r="BAU54" s="59"/>
      <c r="BAV54" s="59"/>
      <c r="BAW54" s="59"/>
      <c r="BAX54" s="59"/>
      <c r="BAY54" s="59"/>
      <c r="BAZ54" s="59"/>
      <c r="BBA54" s="59"/>
      <c r="BBB54" s="59"/>
      <c r="BBC54" s="59"/>
      <c r="BBD54" s="59"/>
      <c r="BBE54" s="59"/>
      <c r="BBF54" s="59"/>
      <c r="BBG54" s="59"/>
      <c r="BBH54" s="59"/>
      <c r="BBI54" s="59"/>
      <c r="BBJ54" s="59"/>
      <c r="BBK54" s="59"/>
      <c r="BBL54" s="59"/>
      <c r="BBM54" s="59"/>
      <c r="BBN54" s="59"/>
      <c r="BBO54" s="59"/>
      <c r="BBP54" s="59"/>
      <c r="BBQ54" s="59"/>
      <c r="BBR54" s="59"/>
      <c r="BBS54" s="59"/>
      <c r="BBT54" s="59"/>
      <c r="BBU54" s="59"/>
      <c r="BBV54" s="59"/>
      <c r="BBW54" s="59"/>
      <c r="BBX54" s="59"/>
      <c r="BBY54" s="59"/>
      <c r="BBZ54" s="59"/>
      <c r="BCA54" s="59"/>
      <c r="BCB54" s="59"/>
      <c r="BCC54" s="59"/>
      <c r="BCD54" s="59"/>
      <c r="BCE54" s="59"/>
      <c r="BCF54" s="59"/>
      <c r="BCG54" s="59"/>
      <c r="BCH54" s="59"/>
      <c r="BCI54" s="59"/>
      <c r="BCJ54" s="59"/>
      <c r="BCK54" s="59"/>
      <c r="BCL54" s="59"/>
      <c r="BCM54" s="59"/>
      <c r="BCN54" s="59"/>
      <c r="BCO54" s="59"/>
      <c r="BCP54" s="59"/>
      <c r="BCQ54" s="59"/>
      <c r="BCR54" s="59"/>
      <c r="BCS54" s="59"/>
      <c r="BCT54" s="59"/>
      <c r="BCU54" s="59"/>
      <c r="BCV54" s="59"/>
      <c r="BCW54" s="59"/>
      <c r="BCX54" s="59"/>
      <c r="BCY54" s="59"/>
      <c r="BCZ54" s="59"/>
      <c r="BDA54" s="59"/>
      <c r="BDB54" s="59"/>
      <c r="BDC54" s="59"/>
      <c r="BDD54" s="59"/>
      <c r="BDE54" s="59"/>
      <c r="BDF54" s="59"/>
      <c r="BDG54" s="59"/>
      <c r="BDH54" s="59"/>
      <c r="BDI54" s="59"/>
      <c r="BDJ54" s="59"/>
      <c r="BDK54" s="59"/>
      <c r="BDL54" s="59"/>
      <c r="BDM54" s="59"/>
      <c r="BDN54" s="59"/>
      <c r="BDO54" s="59"/>
      <c r="BDP54" s="59"/>
      <c r="BDQ54" s="59"/>
      <c r="BDR54" s="59"/>
      <c r="BDS54" s="59"/>
      <c r="BDT54" s="59"/>
      <c r="BDU54" s="59"/>
      <c r="BDV54" s="59"/>
      <c r="BDW54" s="59"/>
      <c r="BDX54" s="59"/>
      <c r="BDY54" s="59"/>
      <c r="BDZ54" s="59"/>
      <c r="BEA54" s="59"/>
      <c r="BEB54" s="59"/>
      <c r="BEC54" s="59"/>
      <c r="BED54" s="59"/>
      <c r="BEE54" s="59"/>
      <c r="BEF54" s="59"/>
      <c r="BEG54" s="59"/>
      <c r="BEH54" s="59"/>
      <c r="BEI54" s="59"/>
      <c r="BEJ54" s="59"/>
      <c r="BEK54" s="59"/>
      <c r="BEL54" s="59"/>
      <c r="BEM54" s="59"/>
      <c r="BEN54" s="59"/>
      <c r="BEO54" s="59"/>
      <c r="BEP54" s="59"/>
      <c r="BEQ54" s="59"/>
      <c r="BER54" s="59"/>
      <c r="BES54" s="59"/>
      <c r="BET54" s="59"/>
      <c r="BEU54" s="59"/>
      <c r="BEV54" s="59"/>
      <c r="BEW54" s="59"/>
      <c r="BEX54" s="59"/>
      <c r="BEY54" s="59"/>
      <c r="BEZ54" s="59"/>
      <c r="BFA54" s="59"/>
      <c r="BFB54" s="59"/>
      <c r="BFC54" s="59"/>
      <c r="BFD54" s="59"/>
      <c r="BFE54" s="59"/>
      <c r="BFF54" s="59"/>
      <c r="BFG54" s="59"/>
      <c r="BFH54" s="59"/>
      <c r="BFI54" s="59"/>
      <c r="BFJ54" s="59"/>
      <c r="BFK54" s="59"/>
      <c r="BFL54" s="59"/>
      <c r="BFM54" s="59"/>
      <c r="BFN54" s="59"/>
      <c r="BFO54" s="59"/>
      <c r="BFP54" s="59"/>
      <c r="BFQ54" s="59"/>
      <c r="BFR54" s="59"/>
      <c r="BFS54" s="59"/>
      <c r="BFT54" s="59"/>
      <c r="BFU54" s="59"/>
      <c r="BFV54" s="59"/>
      <c r="BFW54" s="59"/>
      <c r="BFX54" s="59"/>
      <c r="BFY54" s="59"/>
      <c r="BFZ54" s="59"/>
      <c r="BGA54" s="59"/>
      <c r="BGB54" s="59"/>
      <c r="BGC54" s="59"/>
      <c r="BGD54" s="59"/>
      <c r="BGE54" s="59"/>
      <c r="BGF54" s="59"/>
      <c r="BGG54" s="59"/>
      <c r="BGH54" s="59"/>
      <c r="BGI54" s="59"/>
      <c r="BGJ54" s="59"/>
      <c r="BGK54" s="59"/>
      <c r="BGL54" s="59"/>
      <c r="BGM54" s="59"/>
      <c r="BGN54" s="59"/>
      <c r="BGO54" s="59"/>
      <c r="BGP54" s="59"/>
      <c r="BGQ54" s="59"/>
      <c r="BGR54" s="59"/>
      <c r="BGS54" s="59"/>
      <c r="BGT54" s="59"/>
      <c r="BGU54" s="59"/>
      <c r="BGV54" s="59"/>
      <c r="BGW54" s="59"/>
      <c r="BGX54" s="59"/>
      <c r="BGY54" s="59"/>
      <c r="BGZ54" s="59"/>
      <c r="BHA54" s="59"/>
      <c r="BHB54" s="59"/>
      <c r="BHC54" s="59"/>
      <c r="BHD54" s="59"/>
      <c r="BHE54" s="59"/>
      <c r="BHF54" s="59"/>
      <c r="BHG54" s="59"/>
      <c r="BHH54" s="59"/>
      <c r="BHI54" s="59"/>
      <c r="BHJ54" s="59"/>
      <c r="BHK54" s="59"/>
      <c r="BHL54" s="59"/>
      <c r="BHM54" s="59"/>
      <c r="BHN54" s="59"/>
      <c r="BHO54" s="59"/>
      <c r="BHP54" s="59"/>
      <c r="BHQ54" s="59"/>
      <c r="BHR54" s="59"/>
      <c r="BHS54" s="59"/>
      <c r="BHT54" s="59"/>
      <c r="BHU54" s="59"/>
      <c r="BHV54" s="59"/>
      <c r="BHW54" s="59"/>
      <c r="BHX54" s="59"/>
      <c r="BHY54" s="59"/>
      <c r="BHZ54" s="59"/>
      <c r="BIA54" s="59"/>
      <c r="BIB54" s="59"/>
      <c r="BIC54" s="59"/>
      <c r="BID54" s="59"/>
      <c r="BIE54" s="59"/>
      <c r="BIF54" s="59"/>
      <c r="BIG54" s="59"/>
      <c r="BIH54" s="59"/>
      <c r="BII54" s="59"/>
      <c r="BIJ54" s="59"/>
      <c r="BIK54" s="59"/>
      <c r="BIL54" s="59"/>
      <c r="BIM54" s="59"/>
      <c r="BIN54" s="59"/>
      <c r="BIO54" s="59"/>
      <c r="BIP54" s="59"/>
      <c r="BIQ54" s="59"/>
      <c r="BIR54" s="59"/>
      <c r="BIS54" s="59"/>
      <c r="BIT54" s="59"/>
      <c r="BIU54" s="59"/>
      <c r="BIV54" s="59"/>
      <c r="BIW54" s="59"/>
      <c r="BIX54" s="59"/>
      <c r="BIY54" s="59"/>
      <c r="BIZ54" s="59"/>
      <c r="BJA54" s="59"/>
      <c r="BJB54" s="59"/>
      <c r="BJC54" s="59"/>
      <c r="BJD54" s="59"/>
      <c r="BJE54" s="59"/>
      <c r="BJF54" s="59"/>
      <c r="BJG54" s="59"/>
      <c r="BJH54" s="59"/>
      <c r="BJI54" s="59"/>
      <c r="BJJ54" s="59"/>
      <c r="BJK54" s="59"/>
      <c r="BJL54" s="59"/>
      <c r="BJM54" s="59"/>
      <c r="BJN54" s="59"/>
      <c r="BJO54" s="59"/>
      <c r="BJP54" s="59"/>
      <c r="BJQ54" s="59"/>
      <c r="BJR54" s="59"/>
      <c r="BJS54" s="59"/>
      <c r="BJT54" s="59"/>
      <c r="BJU54" s="59"/>
      <c r="BJV54" s="59"/>
      <c r="BJW54" s="59"/>
      <c r="BJX54" s="59"/>
      <c r="BJY54" s="59"/>
      <c r="BJZ54" s="59"/>
      <c r="BKA54" s="59"/>
      <c r="BKB54" s="59"/>
      <c r="BKC54" s="59"/>
      <c r="BKD54" s="59"/>
      <c r="BKE54" s="59"/>
      <c r="BKF54" s="59"/>
      <c r="BKG54" s="59"/>
      <c r="BKH54" s="59"/>
      <c r="BKI54" s="59"/>
      <c r="BKJ54" s="59"/>
      <c r="BKK54" s="59"/>
      <c r="BKL54" s="59"/>
      <c r="BKM54" s="59"/>
      <c r="BKN54" s="59"/>
      <c r="BKO54" s="59"/>
      <c r="BKP54" s="59"/>
      <c r="BKQ54" s="59"/>
      <c r="BKR54" s="59"/>
      <c r="BKS54" s="59"/>
      <c r="BKT54" s="59"/>
      <c r="BKU54" s="59"/>
      <c r="BKV54" s="59"/>
      <c r="BKW54" s="59"/>
      <c r="BKX54" s="59"/>
      <c r="BKY54" s="59"/>
      <c r="BKZ54" s="59"/>
      <c r="BLA54" s="59"/>
      <c r="BLB54" s="59"/>
      <c r="BLC54" s="59"/>
      <c r="BLD54" s="59"/>
      <c r="BLE54" s="59"/>
      <c r="BLF54" s="59"/>
      <c r="BLG54" s="59"/>
      <c r="BLH54" s="59"/>
      <c r="BLI54" s="59"/>
      <c r="BLJ54" s="59"/>
      <c r="BLK54" s="59"/>
      <c r="BLL54" s="59"/>
      <c r="BLM54" s="59"/>
      <c r="BLN54" s="59"/>
      <c r="BLO54" s="59"/>
      <c r="BLP54" s="59"/>
      <c r="BLQ54" s="59"/>
      <c r="BLR54" s="59"/>
      <c r="BLS54" s="59"/>
      <c r="BLT54" s="59"/>
      <c r="BLU54" s="59"/>
      <c r="BLV54" s="59"/>
      <c r="BLW54" s="59"/>
      <c r="BLX54" s="59"/>
      <c r="BLY54" s="59"/>
      <c r="BLZ54" s="59"/>
      <c r="BMA54" s="59"/>
      <c r="BMB54" s="59"/>
      <c r="BMC54" s="59"/>
      <c r="BMD54" s="59"/>
      <c r="BME54" s="59"/>
      <c r="BMF54" s="59"/>
      <c r="BMG54" s="59"/>
      <c r="BMH54" s="59"/>
      <c r="BMI54" s="59"/>
      <c r="BMJ54" s="59"/>
      <c r="BMK54" s="59"/>
      <c r="BML54" s="59"/>
      <c r="BMM54" s="59"/>
      <c r="BMN54" s="59"/>
      <c r="BMO54" s="59"/>
      <c r="BMP54" s="59"/>
      <c r="BMQ54" s="59"/>
      <c r="BMR54" s="59"/>
      <c r="BMS54" s="59"/>
      <c r="BMT54" s="59"/>
      <c r="BMU54" s="59"/>
      <c r="BMV54" s="59"/>
      <c r="BMW54" s="59"/>
      <c r="BMX54" s="59"/>
      <c r="BMY54" s="59"/>
      <c r="BMZ54" s="59"/>
      <c r="BNA54" s="59"/>
      <c r="BNB54" s="59"/>
      <c r="BNC54" s="59"/>
      <c r="BND54" s="59"/>
      <c r="BNE54" s="59"/>
      <c r="BNF54" s="59"/>
      <c r="BNG54" s="59"/>
      <c r="BNH54" s="59"/>
      <c r="BNI54" s="59"/>
      <c r="BNJ54" s="59"/>
      <c r="BNK54" s="59"/>
      <c r="BNL54" s="59"/>
      <c r="BNM54" s="59"/>
      <c r="BNN54" s="59"/>
      <c r="BNO54" s="59"/>
      <c r="BNP54" s="59"/>
      <c r="BNQ54" s="59"/>
      <c r="BNR54" s="59"/>
      <c r="BNS54" s="59"/>
      <c r="BNT54" s="59"/>
      <c r="BNU54" s="59"/>
      <c r="BNV54" s="59"/>
      <c r="BNW54" s="59"/>
      <c r="BNX54" s="59"/>
      <c r="BNY54" s="59"/>
      <c r="BNZ54" s="59"/>
      <c r="BOA54" s="59"/>
      <c r="BOB54" s="59"/>
      <c r="BOC54" s="59"/>
      <c r="BOD54" s="59"/>
      <c r="BOE54" s="59"/>
      <c r="BOF54" s="59"/>
      <c r="BOG54" s="59"/>
      <c r="BOH54" s="59"/>
      <c r="BOI54" s="59"/>
      <c r="BOJ54" s="59"/>
      <c r="BOK54" s="59"/>
      <c r="BOL54" s="59"/>
      <c r="BOM54" s="59"/>
      <c r="BON54" s="59"/>
      <c r="BOO54" s="59"/>
      <c r="BOP54" s="59"/>
      <c r="BOQ54" s="59"/>
      <c r="BOR54" s="59"/>
      <c r="BOS54" s="59"/>
      <c r="BOT54" s="59"/>
      <c r="BOU54" s="59"/>
      <c r="BOV54" s="59"/>
      <c r="BOW54" s="59"/>
      <c r="BOX54" s="59"/>
      <c r="BOY54" s="59"/>
      <c r="BOZ54" s="59"/>
      <c r="BPA54" s="59"/>
      <c r="BPB54" s="59"/>
      <c r="BPC54" s="59"/>
      <c r="BPD54" s="59"/>
      <c r="BPE54" s="59"/>
      <c r="BPF54" s="59"/>
      <c r="BPG54" s="59"/>
      <c r="BPH54" s="59"/>
      <c r="BPI54" s="59"/>
      <c r="BPJ54" s="59"/>
      <c r="BPK54" s="59"/>
      <c r="BPL54" s="59"/>
      <c r="BPM54" s="59"/>
      <c r="BPN54" s="59"/>
      <c r="BPO54" s="59"/>
      <c r="BPP54" s="59"/>
      <c r="BPQ54" s="59"/>
      <c r="BPR54" s="59"/>
      <c r="BPS54" s="59"/>
      <c r="BPT54" s="59"/>
      <c r="BPU54" s="59"/>
      <c r="BPV54" s="59"/>
      <c r="BPW54" s="59"/>
      <c r="BPX54" s="59"/>
      <c r="BPY54" s="59"/>
      <c r="BPZ54" s="59"/>
      <c r="BQA54" s="59"/>
      <c r="BQB54" s="59"/>
      <c r="BQC54" s="59"/>
      <c r="BQD54" s="59"/>
      <c r="BQE54" s="59"/>
      <c r="BQF54" s="59"/>
      <c r="BQG54" s="59"/>
      <c r="BQH54" s="59"/>
      <c r="BQI54" s="59"/>
      <c r="BQJ54" s="59"/>
      <c r="BQK54" s="59"/>
      <c r="BQL54" s="59"/>
      <c r="BQM54" s="59"/>
      <c r="BQN54" s="59"/>
      <c r="BQO54" s="59"/>
      <c r="BQP54" s="59"/>
      <c r="BQQ54" s="59"/>
      <c r="BQR54" s="59"/>
      <c r="BQS54" s="59"/>
      <c r="BQT54" s="59"/>
      <c r="BQU54" s="59"/>
      <c r="BQV54" s="59"/>
      <c r="BQW54" s="59"/>
      <c r="BQX54" s="59"/>
      <c r="BQY54" s="59"/>
      <c r="BQZ54" s="59"/>
      <c r="BRA54" s="59"/>
      <c r="BRB54" s="59"/>
      <c r="BRC54" s="59"/>
      <c r="BRD54" s="59"/>
      <c r="BRE54" s="59"/>
      <c r="BRF54" s="59"/>
      <c r="BRG54" s="59"/>
      <c r="BRH54" s="59"/>
      <c r="BRI54" s="59"/>
      <c r="BRJ54" s="59"/>
      <c r="BRK54" s="59"/>
      <c r="BRL54" s="59"/>
      <c r="BRM54" s="59"/>
      <c r="BRN54" s="59"/>
      <c r="BRO54" s="59"/>
      <c r="BRP54" s="59"/>
      <c r="BRQ54" s="59"/>
      <c r="BRR54" s="59"/>
      <c r="BRS54" s="59"/>
      <c r="BRT54" s="59"/>
      <c r="BRU54" s="59"/>
      <c r="BRV54" s="59"/>
      <c r="BRW54" s="59"/>
      <c r="BRX54" s="59"/>
      <c r="BRY54" s="59"/>
      <c r="BRZ54" s="59"/>
      <c r="BSA54" s="59"/>
      <c r="BSB54" s="59"/>
      <c r="BSC54" s="59"/>
      <c r="BSD54" s="59"/>
      <c r="BSE54" s="59"/>
      <c r="BSF54" s="59"/>
      <c r="BSG54" s="59"/>
      <c r="BSH54" s="59"/>
      <c r="BSI54" s="59"/>
      <c r="BSJ54" s="59"/>
      <c r="BSK54" s="59"/>
      <c r="BSL54" s="59"/>
      <c r="BSM54" s="59"/>
      <c r="BSN54" s="59"/>
      <c r="BSO54" s="59"/>
      <c r="BSP54" s="59"/>
      <c r="BSQ54" s="59"/>
      <c r="BSR54" s="59"/>
      <c r="BSS54" s="59"/>
      <c r="BST54" s="59"/>
      <c r="BSU54" s="59"/>
      <c r="BSV54" s="59"/>
      <c r="BSW54" s="59"/>
      <c r="BSX54" s="59"/>
      <c r="BSY54" s="59"/>
      <c r="BSZ54" s="59"/>
      <c r="BTA54" s="59"/>
      <c r="BTB54" s="59"/>
      <c r="BTC54" s="59"/>
      <c r="BTD54" s="59"/>
      <c r="BTE54" s="59"/>
      <c r="BTF54" s="59"/>
      <c r="BTG54" s="59"/>
      <c r="BTH54" s="59"/>
      <c r="BTI54" s="59"/>
      <c r="BTJ54" s="59"/>
      <c r="BTK54" s="59"/>
      <c r="BTL54" s="59"/>
      <c r="BTM54" s="59"/>
      <c r="BTN54" s="59"/>
      <c r="BTO54" s="59"/>
      <c r="BTP54" s="59"/>
      <c r="BTQ54" s="59"/>
      <c r="BTR54" s="59"/>
      <c r="BTS54" s="59"/>
      <c r="BTT54" s="59"/>
      <c r="BTU54" s="59"/>
      <c r="BTV54" s="59"/>
      <c r="BTW54" s="59"/>
      <c r="BTX54" s="59"/>
      <c r="BTY54" s="59"/>
      <c r="BTZ54" s="59"/>
      <c r="BUA54" s="59"/>
      <c r="BUB54" s="59"/>
      <c r="BUC54" s="59"/>
      <c r="BUD54" s="59"/>
      <c r="BUE54" s="59"/>
      <c r="BUF54" s="59"/>
      <c r="BUG54" s="59"/>
      <c r="BUH54" s="59"/>
      <c r="BUI54" s="59"/>
      <c r="BUJ54" s="59"/>
      <c r="BUK54" s="59"/>
      <c r="BUL54" s="59"/>
      <c r="BUM54" s="59"/>
      <c r="BUN54" s="59"/>
      <c r="BUO54" s="59"/>
      <c r="BUP54" s="59"/>
      <c r="BUQ54" s="59"/>
      <c r="BUR54" s="59"/>
      <c r="BUS54" s="59"/>
      <c r="BUT54" s="59"/>
      <c r="BUU54" s="59"/>
      <c r="BUV54" s="59"/>
      <c r="BUW54" s="59"/>
      <c r="BUX54" s="59"/>
      <c r="BUY54" s="59"/>
      <c r="BUZ54" s="59"/>
      <c r="BVA54" s="59"/>
      <c r="BVB54" s="59"/>
      <c r="BVC54" s="59"/>
      <c r="BVD54" s="59"/>
      <c r="BVE54" s="59"/>
      <c r="BVF54" s="59"/>
      <c r="BVG54" s="59"/>
      <c r="BVH54" s="59"/>
      <c r="BVI54" s="59"/>
      <c r="BVJ54" s="59"/>
      <c r="BVK54" s="59"/>
      <c r="BVL54" s="59"/>
      <c r="BVM54" s="59"/>
      <c r="BVN54" s="59"/>
      <c r="BVO54" s="59"/>
      <c r="BVP54" s="59"/>
      <c r="BVQ54" s="59"/>
      <c r="BVR54" s="59"/>
      <c r="BVS54" s="59"/>
      <c r="BVT54" s="59"/>
      <c r="BVU54" s="59"/>
      <c r="BVV54" s="59"/>
      <c r="BVW54" s="59"/>
      <c r="BVX54" s="59"/>
      <c r="BVY54" s="59"/>
      <c r="BVZ54" s="59"/>
      <c r="BWA54" s="59"/>
      <c r="BWB54" s="59"/>
      <c r="BWC54" s="59"/>
      <c r="BWD54" s="59"/>
      <c r="BWE54" s="59"/>
      <c r="BWF54" s="59"/>
      <c r="BWG54" s="59"/>
      <c r="BWH54" s="59"/>
      <c r="BWI54" s="59"/>
      <c r="BWJ54" s="59"/>
      <c r="BWK54" s="59"/>
      <c r="BWL54" s="59"/>
      <c r="BWM54" s="59"/>
      <c r="BWN54" s="59"/>
      <c r="BWO54" s="59"/>
      <c r="BWP54" s="59"/>
      <c r="BWQ54" s="59"/>
      <c r="BWR54" s="59"/>
      <c r="BWS54" s="59"/>
      <c r="BWT54" s="59"/>
      <c r="BWU54" s="59"/>
      <c r="BWV54" s="59"/>
      <c r="BWW54" s="59"/>
      <c r="BWX54" s="59"/>
      <c r="BWY54" s="59"/>
      <c r="BWZ54" s="59"/>
      <c r="BXA54" s="59"/>
      <c r="BXB54" s="59"/>
      <c r="BXC54" s="59"/>
      <c r="BXD54" s="59"/>
      <c r="BXE54" s="59"/>
      <c r="BXF54" s="59"/>
      <c r="BXG54" s="59"/>
      <c r="BXH54" s="59"/>
      <c r="BXI54" s="59"/>
      <c r="BXJ54" s="59"/>
      <c r="BXK54" s="59"/>
      <c r="BXL54" s="59"/>
      <c r="BXM54" s="59"/>
      <c r="BXN54" s="59"/>
      <c r="BXO54" s="59"/>
      <c r="BXP54" s="59"/>
      <c r="BXQ54" s="59"/>
      <c r="BXR54" s="59"/>
      <c r="BXS54" s="59"/>
      <c r="BXT54" s="59"/>
      <c r="BXU54" s="59"/>
      <c r="BXV54" s="59"/>
      <c r="BXW54" s="59"/>
      <c r="BXX54" s="59"/>
      <c r="BXY54" s="59"/>
      <c r="BXZ54" s="59"/>
      <c r="BYA54" s="59"/>
      <c r="BYB54" s="59"/>
      <c r="BYC54" s="59"/>
      <c r="BYD54" s="59"/>
      <c r="BYE54" s="59"/>
      <c r="BYF54" s="59"/>
      <c r="BYG54" s="59"/>
      <c r="BYH54" s="59"/>
      <c r="BYI54" s="59"/>
      <c r="BYJ54" s="59"/>
      <c r="BYK54" s="59"/>
      <c r="BYL54" s="59"/>
      <c r="BYM54" s="59"/>
      <c r="BYN54" s="59"/>
      <c r="BYO54" s="59"/>
      <c r="BYP54" s="59"/>
      <c r="BYQ54" s="59"/>
      <c r="BYR54" s="59"/>
      <c r="BYS54" s="59"/>
      <c r="BYT54" s="59"/>
      <c r="BYU54" s="59"/>
      <c r="BYV54" s="59"/>
      <c r="BYW54" s="59"/>
      <c r="BYX54" s="59"/>
      <c r="BYY54" s="59"/>
      <c r="BYZ54" s="59"/>
      <c r="BZA54" s="59"/>
      <c r="BZB54" s="59"/>
      <c r="BZC54" s="59"/>
      <c r="BZD54" s="59"/>
      <c r="BZE54" s="59"/>
      <c r="BZF54" s="59"/>
      <c r="BZG54" s="59"/>
      <c r="BZH54" s="59"/>
      <c r="BZI54" s="59"/>
      <c r="BZJ54" s="59"/>
      <c r="BZK54" s="59"/>
      <c r="BZL54" s="59"/>
      <c r="BZM54" s="59"/>
      <c r="BZN54" s="59"/>
      <c r="BZO54" s="59"/>
      <c r="BZP54" s="59"/>
      <c r="BZQ54" s="59"/>
      <c r="BZR54" s="59"/>
      <c r="BZS54" s="59"/>
      <c r="BZT54" s="59"/>
      <c r="BZU54" s="59"/>
      <c r="BZV54" s="59"/>
      <c r="BZW54" s="59"/>
      <c r="BZX54" s="59"/>
      <c r="BZY54" s="59"/>
      <c r="BZZ54" s="59"/>
      <c r="CAA54" s="59"/>
      <c r="CAB54" s="59"/>
      <c r="CAC54" s="59"/>
      <c r="CAD54" s="59"/>
      <c r="CAE54" s="59"/>
      <c r="CAF54" s="59"/>
      <c r="CAG54" s="59"/>
      <c r="CAH54" s="59"/>
      <c r="CAI54" s="59"/>
      <c r="CAJ54" s="59"/>
      <c r="CAK54" s="59"/>
      <c r="CAL54" s="59"/>
      <c r="CAM54" s="59"/>
      <c r="CAN54" s="59"/>
      <c r="CAO54" s="59"/>
      <c r="CAP54" s="59"/>
      <c r="CAQ54" s="59"/>
      <c r="CAR54" s="59"/>
      <c r="CAS54" s="59"/>
      <c r="CAT54" s="59"/>
      <c r="CAU54" s="59"/>
      <c r="CAV54" s="59"/>
      <c r="CAW54" s="59"/>
      <c r="CAX54" s="59"/>
      <c r="CAY54" s="59"/>
      <c r="CAZ54" s="59"/>
      <c r="CBA54" s="59"/>
      <c r="CBB54" s="59"/>
      <c r="CBC54" s="59"/>
      <c r="CBD54" s="59"/>
      <c r="CBE54" s="59"/>
      <c r="CBF54" s="59"/>
      <c r="CBG54" s="59"/>
      <c r="CBH54" s="59"/>
      <c r="CBI54" s="59"/>
      <c r="CBJ54" s="59"/>
      <c r="CBK54" s="59"/>
      <c r="CBL54" s="59"/>
      <c r="CBM54" s="59"/>
      <c r="CBN54" s="59"/>
      <c r="CBO54" s="59"/>
      <c r="CBP54" s="59"/>
      <c r="CBQ54" s="59"/>
      <c r="CBR54" s="59"/>
      <c r="CBS54" s="59"/>
      <c r="CBT54" s="59"/>
      <c r="CBU54" s="59"/>
      <c r="CBV54" s="59"/>
      <c r="CBW54" s="59"/>
      <c r="CBX54" s="59"/>
      <c r="CBY54" s="59"/>
      <c r="CBZ54" s="59"/>
      <c r="CCA54" s="59"/>
      <c r="CCB54" s="59"/>
      <c r="CCC54" s="59"/>
      <c r="CCD54" s="59"/>
      <c r="CCE54" s="59"/>
      <c r="CCF54" s="59"/>
      <c r="CCG54" s="59"/>
      <c r="CCH54" s="59"/>
      <c r="CCI54" s="59"/>
      <c r="CCJ54" s="59"/>
      <c r="CCK54" s="59"/>
      <c r="CCL54" s="59"/>
      <c r="CCM54" s="59"/>
      <c r="CCN54" s="59"/>
      <c r="CCO54" s="59"/>
      <c r="CCP54" s="59"/>
      <c r="CCQ54" s="59"/>
      <c r="CCR54" s="59"/>
      <c r="CCS54" s="59"/>
      <c r="CCT54" s="59"/>
      <c r="CCU54" s="59"/>
      <c r="CCV54" s="59"/>
      <c r="CCW54" s="59"/>
      <c r="CCX54" s="59"/>
      <c r="CCY54" s="59"/>
      <c r="CCZ54" s="59"/>
      <c r="CDA54" s="59"/>
      <c r="CDB54" s="59"/>
      <c r="CDC54" s="59"/>
      <c r="CDD54" s="59"/>
      <c r="CDE54" s="59"/>
      <c r="CDF54" s="59"/>
      <c r="CDG54" s="59"/>
      <c r="CDH54" s="59"/>
      <c r="CDI54" s="59"/>
      <c r="CDJ54" s="59"/>
      <c r="CDK54" s="59"/>
      <c r="CDL54" s="59"/>
      <c r="CDM54" s="59"/>
      <c r="CDN54" s="59"/>
      <c r="CDO54" s="59"/>
      <c r="CDP54" s="59"/>
      <c r="CDQ54" s="59"/>
      <c r="CDR54" s="59"/>
      <c r="CDS54" s="59"/>
      <c r="CDT54" s="59"/>
      <c r="CDU54" s="59"/>
      <c r="CDV54" s="59"/>
      <c r="CDW54" s="59"/>
      <c r="CDX54" s="59"/>
      <c r="CDY54" s="59"/>
      <c r="CDZ54" s="59"/>
      <c r="CEA54" s="59"/>
      <c r="CEB54" s="59"/>
      <c r="CEC54" s="59"/>
      <c r="CED54" s="59"/>
      <c r="CEE54" s="59"/>
      <c r="CEF54" s="59"/>
      <c r="CEG54" s="59"/>
      <c r="CEH54" s="59"/>
      <c r="CEI54" s="59"/>
      <c r="CEJ54" s="59"/>
      <c r="CEK54" s="59"/>
      <c r="CEL54" s="59"/>
      <c r="CEM54" s="59"/>
      <c r="CEN54" s="59"/>
      <c r="CEO54" s="59"/>
      <c r="CEP54" s="59"/>
      <c r="CEQ54" s="59"/>
      <c r="CER54" s="59"/>
      <c r="CES54" s="59"/>
      <c r="CET54" s="59"/>
      <c r="CEU54" s="59"/>
      <c r="CEV54" s="59"/>
      <c r="CEW54" s="59"/>
      <c r="CEX54" s="59"/>
      <c r="CEY54" s="59"/>
      <c r="CEZ54" s="59"/>
      <c r="CFA54" s="59"/>
      <c r="CFB54" s="59"/>
      <c r="CFC54" s="59"/>
      <c r="CFD54" s="59"/>
      <c r="CFE54" s="59"/>
      <c r="CFF54" s="59"/>
      <c r="CFG54" s="59"/>
      <c r="CFH54" s="59"/>
      <c r="CFI54" s="59"/>
      <c r="CFJ54" s="59"/>
      <c r="CFK54" s="59"/>
      <c r="CFL54" s="59"/>
      <c r="CFM54" s="59"/>
      <c r="CFN54" s="59"/>
      <c r="CFO54" s="59"/>
      <c r="CFP54" s="59"/>
      <c r="CFQ54" s="59"/>
      <c r="CFR54" s="59"/>
      <c r="CFS54" s="59"/>
      <c r="CFT54" s="59"/>
      <c r="CFU54" s="59"/>
      <c r="CFV54" s="59"/>
      <c r="CFW54" s="59"/>
      <c r="CFX54" s="59"/>
      <c r="CFY54" s="59"/>
      <c r="CFZ54" s="59"/>
      <c r="CGA54" s="59"/>
      <c r="CGB54" s="59"/>
      <c r="CGC54" s="59"/>
      <c r="CGD54" s="59"/>
      <c r="CGE54" s="59"/>
      <c r="CGF54" s="59"/>
      <c r="CGG54" s="59"/>
      <c r="CGH54" s="59"/>
      <c r="CGI54" s="59"/>
      <c r="CGJ54" s="59"/>
      <c r="CGK54" s="59"/>
      <c r="CGL54" s="59"/>
      <c r="CGM54" s="59"/>
      <c r="CGN54" s="59"/>
      <c r="CGO54" s="59"/>
      <c r="CGP54" s="59"/>
      <c r="CGQ54" s="59"/>
      <c r="CGR54" s="59"/>
      <c r="CGS54" s="59"/>
      <c r="CGT54" s="59"/>
      <c r="CGU54" s="59"/>
      <c r="CGV54" s="59"/>
      <c r="CGW54" s="59"/>
      <c r="CGX54" s="59"/>
      <c r="CGY54" s="59"/>
      <c r="CGZ54" s="59"/>
      <c r="CHA54" s="59"/>
      <c r="CHB54" s="59"/>
      <c r="CHC54" s="59"/>
      <c r="CHD54" s="59"/>
      <c r="CHE54" s="59"/>
      <c r="CHF54" s="59"/>
      <c r="CHG54" s="59"/>
      <c r="CHH54" s="59"/>
      <c r="CHI54" s="59"/>
      <c r="CHJ54" s="59"/>
      <c r="CHK54" s="59"/>
      <c r="CHL54" s="59"/>
      <c r="CHM54" s="59"/>
      <c r="CHN54" s="59"/>
      <c r="CHO54" s="59"/>
      <c r="CHP54" s="59"/>
      <c r="CHQ54" s="59"/>
      <c r="CHR54" s="59"/>
      <c r="CHS54" s="59"/>
      <c r="CHT54" s="59"/>
      <c r="CHU54" s="59"/>
      <c r="CHV54" s="59"/>
      <c r="CHW54" s="59"/>
      <c r="CHX54" s="59"/>
      <c r="CHY54" s="59"/>
      <c r="CHZ54" s="59"/>
      <c r="CIA54" s="59"/>
      <c r="CIB54" s="59"/>
      <c r="CIC54" s="59"/>
      <c r="CID54" s="59"/>
      <c r="CIE54" s="59"/>
      <c r="CIF54" s="59"/>
      <c r="CIG54" s="59"/>
      <c r="CIH54" s="59"/>
      <c r="CII54" s="59"/>
      <c r="CIJ54" s="59"/>
      <c r="CIK54" s="59"/>
      <c r="CIL54" s="59"/>
      <c r="CIM54" s="59"/>
      <c r="CIN54" s="59"/>
      <c r="CIO54" s="59"/>
      <c r="CIP54" s="59"/>
      <c r="CIQ54" s="59"/>
      <c r="CIR54" s="59"/>
      <c r="CIS54" s="59"/>
      <c r="CIT54" s="59"/>
      <c r="CIU54" s="59"/>
      <c r="CIV54" s="59"/>
      <c r="CIW54" s="59"/>
      <c r="CIX54" s="59"/>
      <c r="CIY54" s="59"/>
      <c r="CIZ54" s="59"/>
      <c r="CJA54" s="59"/>
      <c r="CJB54" s="59"/>
      <c r="CJC54" s="59"/>
      <c r="CJD54" s="59"/>
      <c r="CJE54" s="59"/>
      <c r="CJF54" s="59"/>
      <c r="CJG54" s="59"/>
      <c r="CJH54" s="59"/>
      <c r="CJI54" s="59"/>
      <c r="CJJ54" s="59"/>
      <c r="CJK54" s="59"/>
      <c r="CJL54" s="59"/>
      <c r="CJM54" s="59"/>
      <c r="CJN54" s="59"/>
      <c r="CJO54" s="59"/>
      <c r="CJP54" s="59"/>
      <c r="CJQ54" s="59"/>
      <c r="CJR54" s="59"/>
      <c r="CJS54" s="59"/>
      <c r="CJT54" s="59"/>
      <c r="CJU54" s="59"/>
      <c r="CJV54" s="59"/>
      <c r="CJW54" s="59"/>
      <c r="CJX54" s="59"/>
      <c r="CJY54" s="59"/>
      <c r="CJZ54" s="59"/>
      <c r="CKA54" s="59"/>
      <c r="CKB54" s="59"/>
      <c r="CKC54" s="59"/>
      <c r="CKD54" s="59"/>
      <c r="CKE54" s="59"/>
      <c r="CKF54" s="59"/>
      <c r="CKG54" s="59"/>
      <c r="CKH54" s="59"/>
      <c r="CKI54" s="59"/>
      <c r="CKJ54" s="59"/>
      <c r="CKK54" s="59"/>
      <c r="CKL54" s="59"/>
      <c r="CKM54" s="59"/>
      <c r="CKN54" s="59"/>
      <c r="CKO54" s="59"/>
      <c r="CKP54" s="59"/>
      <c r="CKQ54" s="59"/>
      <c r="CKR54" s="59"/>
      <c r="CKS54" s="59"/>
      <c r="CKT54" s="59"/>
      <c r="CKU54" s="59"/>
      <c r="CKV54" s="59"/>
      <c r="CKW54" s="59"/>
      <c r="CKX54" s="59"/>
      <c r="CKY54" s="59"/>
      <c r="CKZ54" s="59"/>
      <c r="CLA54" s="59"/>
      <c r="CLB54" s="59"/>
      <c r="CLC54" s="59"/>
      <c r="CLD54" s="59"/>
      <c r="CLE54" s="59"/>
      <c r="CLF54" s="59"/>
      <c r="CLG54" s="59"/>
      <c r="CLH54" s="59"/>
      <c r="CLI54" s="59"/>
      <c r="CLJ54" s="59"/>
      <c r="CLK54" s="59"/>
      <c r="CLL54" s="59"/>
      <c r="CLM54" s="59"/>
      <c r="CLN54" s="59"/>
      <c r="CLO54" s="59"/>
      <c r="CLP54" s="59"/>
      <c r="CLQ54" s="59"/>
      <c r="CLR54" s="59"/>
      <c r="CLS54" s="59"/>
      <c r="CLT54" s="59"/>
      <c r="CLU54" s="59"/>
      <c r="CLV54" s="59"/>
      <c r="CLW54" s="59"/>
      <c r="CLX54" s="59"/>
      <c r="CLY54" s="59"/>
      <c r="CLZ54" s="59"/>
      <c r="CMA54" s="59"/>
      <c r="CMB54" s="59"/>
      <c r="CMC54" s="59"/>
      <c r="CMD54" s="59"/>
      <c r="CME54" s="59"/>
      <c r="CMF54" s="59"/>
      <c r="CMG54" s="59"/>
      <c r="CMH54" s="59"/>
      <c r="CMI54" s="59"/>
      <c r="CMJ54" s="59"/>
      <c r="CMK54" s="59"/>
      <c r="CML54" s="59"/>
      <c r="CMM54" s="59"/>
      <c r="CMN54" s="59"/>
      <c r="CMO54" s="59"/>
      <c r="CMP54" s="59"/>
      <c r="CMQ54" s="59"/>
      <c r="CMR54" s="59"/>
      <c r="CMS54" s="59"/>
      <c r="CMT54" s="59"/>
      <c r="CMU54" s="59"/>
      <c r="CMV54" s="59"/>
      <c r="CMW54" s="59"/>
      <c r="CMX54" s="59"/>
      <c r="CMY54" s="59"/>
      <c r="CMZ54" s="59"/>
      <c r="CNA54" s="59"/>
      <c r="CNB54" s="59"/>
      <c r="CNC54" s="59"/>
      <c r="CND54" s="59"/>
      <c r="CNE54" s="59"/>
      <c r="CNF54" s="59"/>
      <c r="CNG54" s="59"/>
      <c r="CNH54" s="59"/>
      <c r="CNI54" s="59"/>
      <c r="CNJ54" s="59"/>
      <c r="CNK54" s="59"/>
      <c r="CNL54" s="59"/>
      <c r="CNM54" s="59"/>
      <c r="CNN54" s="59"/>
      <c r="CNO54" s="59"/>
      <c r="CNP54" s="59"/>
      <c r="CNQ54" s="59"/>
      <c r="CNR54" s="59"/>
      <c r="CNS54" s="59"/>
      <c r="CNT54" s="59"/>
      <c r="CNU54" s="59"/>
      <c r="CNV54" s="59"/>
      <c r="CNW54" s="59"/>
      <c r="CNX54" s="59"/>
      <c r="CNY54" s="59"/>
      <c r="CNZ54" s="59"/>
      <c r="COA54" s="59"/>
      <c r="COB54" s="59"/>
      <c r="COC54" s="59"/>
      <c r="COD54" s="59"/>
      <c r="COE54" s="59"/>
      <c r="COF54" s="59"/>
      <c r="COG54" s="59"/>
      <c r="COH54" s="59"/>
      <c r="COI54" s="59"/>
      <c r="COJ54" s="59"/>
      <c r="COK54" s="59"/>
      <c r="COL54" s="59"/>
      <c r="COM54" s="59"/>
      <c r="CON54" s="59"/>
      <c r="COO54" s="59"/>
      <c r="COP54" s="59"/>
      <c r="COQ54" s="59"/>
      <c r="COR54" s="59"/>
      <c r="COS54" s="59"/>
      <c r="COT54" s="59"/>
      <c r="COU54" s="59"/>
      <c r="COV54" s="59"/>
      <c r="COW54" s="59"/>
      <c r="COX54" s="59"/>
      <c r="COY54" s="59"/>
      <c r="COZ54" s="59"/>
      <c r="CPA54" s="59"/>
      <c r="CPB54" s="59"/>
      <c r="CPC54" s="59"/>
      <c r="CPD54" s="59"/>
      <c r="CPE54" s="59"/>
      <c r="CPF54" s="59"/>
      <c r="CPG54" s="59"/>
      <c r="CPH54" s="59"/>
      <c r="CPI54" s="59"/>
      <c r="CPJ54" s="59"/>
      <c r="CPK54" s="59"/>
      <c r="CPL54" s="59"/>
      <c r="CPM54" s="59"/>
      <c r="CPN54" s="59"/>
      <c r="CPO54" s="59"/>
      <c r="CPP54" s="59"/>
      <c r="CPQ54" s="59"/>
      <c r="CPR54" s="59"/>
      <c r="CPS54" s="59"/>
      <c r="CPT54" s="59"/>
      <c r="CPU54" s="59"/>
      <c r="CPV54" s="59"/>
      <c r="CPW54" s="59"/>
      <c r="CPX54" s="59"/>
      <c r="CPY54" s="59"/>
      <c r="CPZ54" s="59"/>
      <c r="CQA54" s="59"/>
      <c r="CQB54" s="59"/>
      <c r="CQC54" s="59"/>
      <c r="CQD54" s="59"/>
      <c r="CQE54" s="59"/>
      <c r="CQF54" s="59"/>
      <c r="CQG54" s="59"/>
      <c r="CQH54" s="59"/>
      <c r="CQI54" s="59"/>
      <c r="CQJ54" s="59"/>
      <c r="CQK54" s="59"/>
      <c r="CQL54" s="59"/>
      <c r="CQM54" s="59"/>
      <c r="CQN54" s="59"/>
      <c r="CQO54" s="59"/>
      <c r="CQP54" s="59"/>
      <c r="CQQ54" s="59"/>
      <c r="CQR54" s="59"/>
      <c r="CQS54" s="59"/>
      <c r="CQT54" s="59"/>
      <c r="CQU54" s="59"/>
      <c r="CQV54" s="59"/>
      <c r="CQW54" s="59"/>
      <c r="CQX54" s="59"/>
      <c r="CQY54" s="59"/>
      <c r="CQZ54" s="59"/>
      <c r="CRA54" s="59"/>
      <c r="CRB54" s="59"/>
      <c r="CRC54" s="59"/>
      <c r="CRD54" s="59"/>
      <c r="CRE54" s="59"/>
      <c r="CRF54" s="59"/>
      <c r="CRG54" s="59"/>
      <c r="CRH54" s="59"/>
      <c r="CRI54" s="59"/>
      <c r="CRJ54" s="59"/>
      <c r="CRK54" s="59"/>
      <c r="CRL54" s="59"/>
      <c r="CRM54" s="59"/>
      <c r="CRN54" s="59"/>
      <c r="CRO54" s="59"/>
      <c r="CRP54" s="59"/>
      <c r="CRQ54" s="59"/>
      <c r="CRR54" s="59"/>
      <c r="CRS54" s="59"/>
      <c r="CRT54" s="59"/>
      <c r="CRU54" s="59"/>
      <c r="CRV54" s="59"/>
      <c r="CRW54" s="59"/>
      <c r="CRX54" s="59"/>
      <c r="CRY54" s="59"/>
      <c r="CRZ54" s="59"/>
      <c r="CSA54" s="59"/>
      <c r="CSB54" s="59"/>
      <c r="CSC54" s="59"/>
      <c r="CSD54" s="59"/>
      <c r="CSE54" s="59"/>
      <c r="CSF54" s="59"/>
      <c r="CSG54" s="59"/>
      <c r="CSH54" s="59"/>
      <c r="CSI54" s="59"/>
      <c r="CSJ54" s="59"/>
      <c r="CSK54" s="59"/>
      <c r="CSL54" s="59"/>
      <c r="CSM54" s="59"/>
      <c r="CSN54" s="59"/>
      <c r="CSO54" s="59"/>
      <c r="CSP54" s="59"/>
      <c r="CSQ54" s="59"/>
      <c r="CSR54" s="59"/>
      <c r="CSS54" s="59"/>
      <c r="CST54" s="59"/>
      <c r="CSU54" s="59"/>
      <c r="CSV54" s="59"/>
      <c r="CSW54" s="59"/>
      <c r="CSX54" s="59"/>
      <c r="CSY54" s="59"/>
      <c r="CSZ54" s="59"/>
      <c r="CTA54" s="59"/>
      <c r="CTB54" s="59"/>
      <c r="CTC54" s="59"/>
      <c r="CTD54" s="59"/>
      <c r="CTE54" s="59"/>
      <c r="CTF54" s="59"/>
      <c r="CTG54" s="59"/>
      <c r="CTH54" s="59"/>
      <c r="CTI54" s="59"/>
      <c r="CTJ54" s="59"/>
      <c r="CTK54" s="59"/>
      <c r="CTL54" s="59"/>
      <c r="CTM54" s="59"/>
      <c r="CTN54" s="59"/>
      <c r="CTO54" s="59"/>
      <c r="CTP54" s="59"/>
      <c r="CTQ54" s="59"/>
      <c r="CTR54" s="59"/>
      <c r="CTS54" s="59"/>
      <c r="CTT54" s="59"/>
      <c r="CTU54" s="59"/>
      <c r="CTV54" s="59"/>
      <c r="CTW54" s="59"/>
      <c r="CTX54" s="59"/>
      <c r="CTY54" s="59"/>
      <c r="CTZ54" s="59"/>
      <c r="CUA54" s="59"/>
      <c r="CUB54" s="59"/>
      <c r="CUC54" s="59"/>
      <c r="CUD54" s="59"/>
      <c r="CUE54" s="59"/>
      <c r="CUF54" s="59"/>
      <c r="CUG54" s="59"/>
      <c r="CUH54" s="59"/>
      <c r="CUI54" s="59"/>
      <c r="CUJ54" s="59"/>
      <c r="CUK54" s="59"/>
      <c r="CUL54" s="59"/>
      <c r="CUM54" s="59"/>
      <c r="CUN54" s="59"/>
      <c r="CUO54" s="59"/>
      <c r="CUP54" s="59"/>
      <c r="CUQ54" s="59"/>
      <c r="CUR54" s="59"/>
      <c r="CUS54" s="59"/>
      <c r="CUT54" s="59"/>
      <c r="CUU54" s="59"/>
      <c r="CUV54" s="59"/>
      <c r="CUW54" s="59"/>
      <c r="CUX54" s="59"/>
      <c r="CUY54" s="59"/>
      <c r="CUZ54" s="59"/>
      <c r="CVA54" s="59"/>
      <c r="CVB54" s="59"/>
      <c r="CVC54" s="59"/>
      <c r="CVD54" s="59"/>
      <c r="CVE54" s="59"/>
      <c r="CVF54" s="59"/>
      <c r="CVG54" s="59"/>
      <c r="CVH54" s="59"/>
      <c r="CVI54" s="59"/>
      <c r="CVJ54" s="59"/>
      <c r="CVK54" s="59"/>
      <c r="CVL54" s="59"/>
      <c r="CVM54" s="59"/>
      <c r="CVN54" s="59"/>
      <c r="CVO54" s="59"/>
      <c r="CVP54" s="59"/>
      <c r="CVQ54" s="59"/>
      <c r="CVR54" s="59"/>
      <c r="CVS54" s="59"/>
      <c r="CVT54" s="59"/>
      <c r="CVU54" s="59"/>
      <c r="CVV54" s="59"/>
      <c r="CVW54" s="59"/>
      <c r="CVX54" s="59"/>
      <c r="CVY54" s="59"/>
      <c r="CVZ54" s="59"/>
      <c r="CWA54" s="59"/>
      <c r="CWB54" s="59"/>
      <c r="CWC54" s="59"/>
      <c r="CWD54" s="59"/>
      <c r="CWE54" s="59"/>
      <c r="CWF54" s="59"/>
      <c r="CWG54" s="59"/>
      <c r="CWH54" s="59"/>
      <c r="CWI54" s="59"/>
      <c r="CWJ54" s="59"/>
      <c r="CWK54" s="59"/>
      <c r="CWL54" s="59"/>
      <c r="CWM54" s="59"/>
      <c r="CWN54" s="59"/>
      <c r="CWO54" s="59"/>
      <c r="CWP54" s="59"/>
      <c r="CWQ54" s="59"/>
      <c r="CWR54" s="59"/>
      <c r="CWS54" s="59"/>
      <c r="CWT54" s="59"/>
      <c r="CWU54" s="59"/>
      <c r="CWV54" s="59"/>
      <c r="CWW54" s="59"/>
      <c r="CWX54" s="59"/>
      <c r="CWY54" s="59"/>
      <c r="CWZ54" s="59"/>
      <c r="CXA54" s="59"/>
      <c r="CXB54" s="59"/>
      <c r="CXC54" s="59"/>
      <c r="CXD54" s="59"/>
      <c r="CXE54" s="59"/>
      <c r="CXF54" s="59"/>
      <c r="CXG54" s="59"/>
      <c r="CXH54" s="59"/>
      <c r="CXI54" s="59"/>
      <c r="CXJ54" s="59"/>
      <c r="CXK54" s="59"/>
      <c r="CXL54" s="59"/>
      <c r="CXM54" s="59"/>
      <c r="CXN54" s="59"/>
      <c r="CXO54" s="59"/>
      <c r="CXP54" s="59"/>
      <c r="CXQ54" s="59"/>
      <c r="CXR54" s="59"/>
      <c r="CXS54" s="59"/>
      <c r="CXT54" s="59"/>
      <c r="CXU54" s="59"/>
      <c r="CXV54" s="59"/>
      <c r="CXW54" s="59"/>
      <c r="CXX54" s="59"/>
      <c r="CXY54" s="59"/>
      <c r="CXZ54" s="59"/>
      <c r="CYA54" s="59"/>
      <c r="CYB54" s="59"/>
      <c r="CYC54" s="59"/>
      <c r="CYD54" s="59"/>
      <c r="CYE54" s="59"/>
      <c r="CYF54" s="59"/>
      <c r="CYG54" s="59"/>
      <c r="CYH54" s="59"/>
      <c r="CYI54" s="59"/>
      <c r="CYJ54" s="59"/>
      <c r="CYK54" s="59"/>
      <c r="CYL54" s="59"/>
      <c r="CYM54" s="59"/>
      <c r="CYN54" s="59"/>
      <c r="CYO54" s="59"/>
      <c r="CYP54" s="59"/>
      <c r="CYQ54" s="59"/>
      <c r="CYR54" s="59"/>
      <c r="CYS54" s="59"/>
      <c r="CYT54" s="59"/>
      <c r="CYU54" s="59"/>
      <c r="CYV54" s="59"/>
      <c r="CYW54" s="59"/>
      <c r="CYX54" s="59"/>
      <c r="CYY54" s="59"/>
      <c r="CYZ54" s="59"/>
      <c r="CZA54" s="59"/>
      <c r="CZB54" s="59"/>
      <c r="CZC54" s="59"/>
      <c r="CZD54" s="59"/>
      <c r="CZE54" s="59"/>
      <c r="CZF54" s="59"/>
      <c r="CZG54" s="59"/>
      <c r="CZH54" s="59"/>
      <c r="CZI54" s="59"/>
      <c r="CZJ54" s="59"/>
      <c r="CZK54" s="59"/>
      <c r="CZL54" s="59"/>
      <c r="CZM54" s="59"/>
      <c r="CZN54" s="59"/>
      <c r="CZO54" s="59"/>
      <c r="CZP54" s="59"/>
      <c r="CZQ54" s="59"/>
      <c r="CZR54" s="59"/>
      <c r="CZS54" s="59"/>
      <c r="CZT54" s="59"/>
      <c r="CZU54" s="59"/>
      <c r="CZV54" s="59"/>
      <c r="CZW54" s="59"/>
      <c r="CZX54" s="59"/>
      <c r="CZY54" s="59"/>
      <c r="CZZ54" s="59"/>
      <c r="DAA54" s="59"/>
      <c r="DAB54" s="59"/>
      <c r="DAC54" s="59"/>
      <c r="DAD54" s="59"/>
      <c r="DAE54" s="59"/>
      <c r="DAF54" s="59"/>
      <c r="DAG54" s="59"/>
      <c r="DAH54" s="59"/>
      <c r="DAI54" s="59"/>
      <c r="DAJ54" s="59"/>
      <c r="DAK54" s="59"/>
      <c r="DAL54" s="59"/>
      <c r="DAM54" s="59"/>
      <c r="DAN54" s="59"/>
      <c r="DAO54" s="59"/>
      <c r="DAP54" s="59"/>
      <c r="DAQ54" s="59"/>
      <c r="DAR54" s="59"/>
      <c r="DAS54" s="59"/>
      <c r="DAT54" s="59"/>
      <c r="DAU54" s="59"/>
      <c r="DAV54" s="59"/>
      <c r="DAW54" s="59"/>
      <c r="DAX54" s="59"/>
      <c r="DAY54" s="59"/>
      <c r="DAZ54" s="59"/>
      <c r="DBA54" s="59"/>
      <c r="DBB54" s="59"/>
      <c r="DBC54" s="59"/>
      <c r="DBD54" s="59"/>
      <c r="DBE54" s="59"/>
      <c r="DBF54" s="59"/>
      <c r="DBG54" s="59"/>
      <c r="DBH54" s="59"/>
      <c r="DBI54" s="59"/>
      <c r="DBJ54" s="59"/>
      <c r="DBK54" s="59"/>
      <c r="DBL54" s="59"/>
      <c r="DBM54" s="59"/>
      <c r="DBN54" s="59"/>
      <c r="DBO54" s="59"/>
      <c r="DBP54" s="59"/>
      <c r="DBQ54" s="59"/>
      <c r="DBR54" s="59"/>
      <c r="DBS54" s="59"/>
      <c r="DBT54" s="59"/>
      <c r="DBU54" s="59"/>
      <c r="DBV54" s="59"/>
      <c r="DBW54" s="59"/>
      <c r="DBX54" s="59"/>
      <c r="DBY54" s="59"/>
      <c r="DBZ54" s="59"/>
      <c r="DCA54" s="59"/>
      <c r="DCB54" s="59"/>
      <c r="DCC54" s="59"/>
      <c r="DCD54" s="59"/>
      <c r="DCE54" s="59"/>
      <c r="DCF54" s="59"/>
      <c r="DCG54" s="59"/>
      <c r="DCH54" s="59"/>
      <c r="DCI54" s="59"/>
      <c r="DCJ54" s="59"/>
      <c r="DCK54" s="59"/>
      <c r="DCL54" s="59"/>
      <c r="DCM54" s="59"/>
      <c r="DCN54" s="59"/>
      <c r="DCO54" s="59"/>
      <c r="DCP54" s="59"/>
      <c r="DCQ54" s="59"/>
      <c r="DCR54" s="59"/>
      <c r="DCS54" s="59"/>
      <c r="DCT54" s="59"/>
      <c r="DCU54" s="59"/>
      <c r="DCV54" s="59"/>
      <c r="DCW54" s="59"/>
      <c r="DCX54" s="59"/>
      <c r="DCY54" s="59"/>
      <c r="DCZ54" s="59"/>
      <c r="DDA54" s="59"/>
      <c r="DDB54" s="59"/>
      <c r="DDC54" s="59"/>
      <c r="DDD54" s="59"/>
      <c r="DDE54" s="59"/>
      <c r="DDF54" s="59"/>
      <c r="DDG54" s="59"/>
      <c r="DDH54" s="59"/>
      <c r="DDI54" s="59"/>
      <c r="DDJ54" s="59"/>
      <c r="DDK54" s="59"/>
      <c r="DDL54" s="59"/>
      <c r="DDM54" s="59"/>
      <c r="DDN54" s="59"/>
      <c r="DDO54" s="59"/>
      <c r="DDP54" s="59"/>
      <c r="DDQ54" s="59"/>
      <c r="DDR54" s="59"/>
      <c r="DDS54" s="59"/>
      <c r="DDT54" s="59"/>
      <c r="DDU54" s="59"/>
      <c r="DDV54" s="59"/>
      <c r="DDW54" s="59"/>
      <c r="DDX54" s="59"/>
      <c r="DDY54" s="59"/>
      <c r="DDZ54" s="59"/>
      <c r="DEA54" s="59"/>
      <c r="DEB54" s="59"/>
      <c r="DEC54" s="59"/>
      <c r="DED54" s="59"/>
      <c r="DEE54" s="59"/>
      <c r="DEF54" s="59"/>
      <c r="DEG54" s="59"/>
      <c r="DEH54" s="59"/>
      <c r="DEI54" s="59"/>
      <c r="DEJ54" s="59"/>
      <c r="DEK54" s="59"/>
      <c r="DEL54" s="59"/>
      <c r="DEM54" s="59"/>
      <c r="DEN54" s="59"/>
      <c r="DEO54" s="59"/>
      <c r="DEP54" s="59"/>
      <c r="DEQ54" s="59"/>
      <c r="DER54" s="59"/>
      <c r="DES54" s="59"/>
      <c r="DET54" s="59"/>
      <c r="DEU54" s="59"/>
      <c r="DEV54" s="59"/>
      <c r="DEW54" s="59"/>
      <c r="DEX54" s="59"/>
      <c r="DEY54" s="59"/>
      <c r="DEZ54" s="59"/>
      <c r="DFA54" s="59"/>
      <c r="DFB54" s="59"/>
      <c r="DFC54" s="59"/>
      <c r="DFD54" s="59"/>
      <c r="DFE54" s="59"/>
      <c r="DFF54" s="59"/>
      <c r="DFG54" s="59"/>
      <c r="DFH54" s="59"/>
      <c r="DFI54" s="59"/>
      <c r="DFJ54" s="59"/>
      <c r="DFK54" s="59"/>
      <c r="DFL54" s="59"/>
      <c r="DFM54" s="59"/>
      <c r="DFN54" s="59"/>
      <c r="DFO54" s="59"/>
      <c r="DFP54" s="59"/>
      <c r="DFQ54" s="59"/>
      <c r="DFR54" s="59"/>
      <c r="DFS54" s="59"/>
      <c r="DFT54" s="59"/>
      <c r="DFU54" s="59"/>
      <c r="DFV54" s="59"/>
      <c r="DFW54" s="59"/>
      <c r="DFX54" s="59"/>
      <c r="DFY54" s="59"/>
      <c r="DFZ54" s="59"/>
      <c r="DGA54" s="59"/>
      <c r="DGB54" s="59"/>
      <c r="DGC54" s="59"/>
      <c r="DGD54" s="59"/>
      <c r="DGE54" s="59"/>
      <c r="DGF54" s="59"/>
      <c r="DGG54" s="59"/>
      <c r="DGH54" s="59"/>
      <c r="DGI54" s="59"/>
      <c r="DGJ54" s="59"/>
      <c r="DGK54" s="59"/>
      <c r="DGL54" s="59"/>
      <c r="DGM54" s="59"/>
      <c r="DGN54" s="59"/>
      <c r="DGO54" s="59"/>
      <c r="DGP54" s="59"/>
      <c r="DGQ54" s="59"/>
      <c r="DGR54" s="59"/>
      <c r="DGS54" s="59"/>
      <c r="DGT54" s="59"/>
      <c r="DGU54" s="59"/>
      <c r="DGV54" s="59"/>
      <c r="DGW54" s="59"/>
      <c r="DGX54" s="59"/>
      <c r="DGY54" s="59"/>
      <c r="DGZ54" s="59"/>
      <c r="DHA54" s="59"/>
      <c r="DHB54" s="59"/>
      <c r="DHC54" s="59"/>
      <c r="DHD54" s="59"/>
      <c r="DHE54" s="59"/>
      <c r="DHF54" s="59"/>
      <c r="DHG54" s="59"/>
      <c r="DHH54" s="59"/>
      <c r="DHI54" s="59"/>
      <c r="DHJ54" s="59"/>
      <c r="DHK54" s="59"/>
      <c r="DHL54" s="59"/>
      <c r="DHM54" s="59"/>
      <c r="DHN54" s="59"/>
      <c r="DHO54" s="59"/>
      <c r="DHP54" s="59"/>
      <c r="DHQ54" s="59"/>
      <c r="DHR54" s="59"/>
      <c r="DHS54" s="59"/>
      <c r="DHT54" s="59"/>
      <c r="DHU54" s="59"/>
      <c r="DHV54" s="59"/>
      <c r="DHW54" s="59"/>
      <c r="DHX54" s="59"/>
      <c r="DHY54" s="59"/>
      <c r="DHZ54" s="59"/>
      <c r="DIA54" s="59"/>
      <c r="DIB54" s="59"/>
      <c r="DIC54" s="59"/>
      <c r="DID54" s="59"/>
      <c r="DIE54" s="59"/>
      <c r="DIF54" s="59"/>
      <c r="DIG54" s="59"/>
      <c r="DIH54" s="59"/>
      <c r="DII54" s="59"/>
      <c r="DIJ54" s="59"/>
      <c r="DIK54" s="59"/>
      <c r="DIL54" s="59"/>
      <c r="DIM54" s="59"/>
      <c r="DIN54" s="59"/>
      <c r="DIO54" s="59"/>
      <c r="DIP54" s="59"/>
      <c r="DIQ54" s="59"/>
      <c r="DIR54" s="59"/>
      <c r="DIS54" s="59"/>
      <c r="DIT54" s="59"/>
      <c r="DIU54" s="59"/>
      <c r="DIV54" s="59"/>
      <c r="DIW54" s="59"/>
      <c r="DIX54" s="59"/>
      <c r="DIY54" s="59"/>
      <c r="DIZ54" s="59"/>
      <c r="DJA54" s="59"/>
      <c r="DJB54" s="59"/>
      <c r="DJC54" s="59"/>
      <c r="DJD54" s="59"/>
      <c r="DJE54" s="59"/>
      <c r="DJF54" s="59"/>
      <c r="DJG54" s="59"/>
      <c r="DJH54" s="59"/>
      <c r="DJI54" s="59"/>
      <c r="DJJ54" s="59"/>
      <c r="DJK54" s="59"/>
      <c r="DJL54" s="59"/>
      <c r="DJM54" s="59"/>
      <c r="DJN54" s="59"/>
      <c r="DJO54" s="59"/>
      <c r="DJP54" s="59"/>
      <c r="DJQ54" s="59"/>
      <c r="DJR54" s="59"/>
      <c r="DJS54" s="59"/>
      <c r="DJT54" s="59"/>
      <c r="DJU54" s="59"/>
      <c r="DJV54" s="59"/>
      <c r="DJW54" s="59"/>
      <c r="DJX54" s="59"/>
      <c r="DJY54" s="59"/>
      <c r="DJZ54" s="59"/>
      <c r="DKA54" s="59"/>
      <c r="DKB54" s="59"/>
      <c r="DKC54" s="59"/>
      <c r="DKD54" s="59"/>
      <c r="DKE54" s="59"/>
      <c r="DKF54" s="59"/>
      <c r="DKG54" s="59"/>
      <c r="DKH54" s="59"/>
      <c r="DKI54" s="59"/>
      <c r="DKJ54" s="59"/>
      <c r="DKK54" s="59"/>
      <c r="DKL54" s="59"/>
      <c r="DKM54" s="59"/>
      <c r="DKN54" s="59"/>
      <c r="DKO54" s="59"/>
      <c r="DKP54" s="59"/>
      <c r="DKQ54" s="59"/>
      <c r="DKR54" s="59"/>
      <c r="DKS54" s="59"/>
      <c r="DKT54" s="59"/>
      <c r="DKU54" s="59"/>
      <c r="DKV54" s="59"/>
      <c r="DKW54" s="59"/>
      <c r="DKX54" s="59"/>
      <c r="DKY54" s="59"/>
      <c r="DKZ54" s="59"/>
      <c r="DLA54" s="59"/>
      <c r="DLB54" s="59"/>
      <c r="DLC54" s="59"/>
      <c r="DLD54" s="59"/>
      <c r="DLE54" s="59"/>
      <c r="DLF54" s="59"/>
      <c r="DLG54" s="59"/>
      <c r="DLH54" s="59"/>
      <c r="DLI54" s="59"/>
      <c r="DLJ54" s="59"/>
      <c r="DLK54" s="59"/>
      <c r="DLL54" s="59"/>
      <c r="DLM54" s="59"/>
      <c r="DLN54" s="59"/>
      <c r="DLO54" s="59"/>
      <c r="DLP54" s="59"/>
      <c r="DLQ54" s="59"/>
      <c r="DLR54" s="59"/>
      <c r="DLS54" s="59"/>
      <c r="DLT54" s="59"/>
      <c r="DLU54" s="59"/>
      <c r="DLV54" s="59"/>
      <c r="DLW54" s="59"/>
      <c r="DLX54" s="59"/>
      <c r="DLY54" s="59"/>
      <c r="DLZ54" s="59"/>
      <c r="DMA54" s="59"/>
      <c r="DMB54" s="59"/>
      <c r="DMC54" s="59"/>
      <c r="DMD54" s="59"/>
      <c r="DME54" s="59"/>
      <c r="DMF54" s="59"/>
      <c r="DMG54" s="59"/>
      <c r="DMH54" s="59"/>
      <c r="DMI54" s="59"/>
      <c r="DMJ54" s="59"/>
      <c r="DMK54" s="59"/>
      <c r="DML54" s="59"/>
      <c r="DMM54" s="59"/>
      <c r="DMN54" s="59"/>
      <c r="DMO54" s="59"/>
      <c r="DMP54" s="59"/>
      <c r="DMQ54" s="59"/>
      <c r="DMR54" s="59"/>
      <c r="DMS54" s="59"/>
      <c r="DMT54" s="59"/>
      <c r="DMU54" s="59"/>
      <c r="DMV54" s="59"/>
      <c r="DMW54" s="59"/>
      <c r="DMX54" s="59"/>
      <c r="DMY54" s="59"/>
      <c r="DMZ54" s="59"/>
      <c r="DNA54" s="59"/>
      <c r="DNB54" s="59"/>
      <c r="DNC54" s="59"/>
      <c r="DND54" s="59"/>
      <c r="DNE54" s="59"/>
      <c r="DNF54" s="59"/>
      <c r="DNG54" s="59"/>
      <c r="DNH54" s="59"/>
      <c r="DNI54" s="59"/>
      <c r="DNJ54" s="59"/>
      <c r="DNK54" s="59"/>
      <c r="DNL54" s="59"/>
      <c r="DNM54" s="59"/>
      <c r="DNN54" s="59"/>
      <c r="DNO54" s="59"/>
      <c r="DNP54" s="59"/>
      <c r="DNQ54" s="59"/>
      <c r="DNR54" s="59"/>
      <c r="DNS54" s="59"/>
      <c r="DNT54" s="59"/>
      <c r="DNU54" s="59"/>
      <c r="DNV54" s="59"/>
      <c r="DNW54" s="59"/>
      <c r="DNX54" s="59"/>
      <c r="DNY54" s="59"/>
      <c r="DNZ54" s="59"/>
      <c r="DOA54" s="59"/>
      <c r="DOB54" s="59"/>
      <c r="DOC54" s="59"/>
      <c r="DOD54" s="59"/>
      <c r="DOE54" s="59"/>
      <c r="DOF54" s="59"/>
      <c r="DOG54" s="59"/>
      <c r="DOH54" s="59"/>
      <c r="DOI54" s="59"/>
      <c r="DOJ54" s="59"/>
      <c r="DOK54" s="59"/>
      <c r="DOL54" s="59"/>
      <c r="DOM54" s="59"/>
      <c r="DON54" s="59"/>
      <c r="DOO54" s="59"/>
      <c r="DOP54" s="59"/>
      <c r="DOQ54" s="59"/>
      <c r="DOR54" s="59"/>
      <c r="DOS54" s="59"/>
      <c r="DOT54" s="59"/>
      <c r="DOU54" s="59"/>
      <c r="DOV54" s="59"/>
      <c r="DOW54" s="59"/>
      <c r="DOX54" s="59"/>
      <c r="DOY54" s="59"/>
      <c r="DOZ54" s="59"/>
      <c r="DPA54" s="59"/>
      <c r="DPB54" s="59"/>
      <c r="DPC54" s="59"/>
      <c r="DPD54" s="59"/>
      <c r="DPE54" s="59"/>
      <c r="DPF54" s="59"/>
      <c r="DPG54" s="59"/>
      <c r="DPH54" s="59"/>
      <c r="DPI54" s="59"/>
      <c r="DPJ54" s="59"/>
      <c r="DPK54" s="59"/>
      <c r="DPL54" s="59"/>
      <c r="DPM54" s="59"/>
      <c r="DPN54" s="59"/>
      <c r="DPO54" s="59"/>
      <c r="DPP54" s="59"/>
      <c r="DPQ54" s="59"/>
      <c r="DPR54" s="59"/>
      <c r="DPS54" s="59"/>
      <c r="DPT54" s="59"/>
      <c r="DPU54" s="59"/>
      <c r="DPV54" s="59"/>
      <c r="DPW54" s="59"/>
      <c r="DPX54" s="59"/>
      <c r="DPY54" s="59"/>
      <c r="DPZ54" s="59"/>
      <c r="DQA54" s="59"/>
      <c r="DQB54" s="59"/>
      <c r="DQC54" s="59"/>
      <c r="DQD54" s="59"/>
      <c r="DQE54" s="59"/>
      <c r="DQF54" s="59"/>
      <c r="DQG54" s="59"/>
      <c r="DQH54" s="59"/>
      <c r="DQI54" s="59"/>
      <c r="DQJ54" s="59"/>
      <c r="DQK54" s="59"/>
      <c r="DQL54" s="59"/>
      <c r="DQM54" s="59"/>
      <c r="DQN54" s="59"/>
      <c r="DQO54" s="59"/>
      <c r="DQP54" s="59"/>
      <c r="DQQ54" s="59"/>
      <c r="DQR54" s="59"/>
      <c r="DQS54" s="59"/>
      <c r="DQT54" s="59"/>
      <c r="DQU54" s="59"/>
      <c r="DQV54" s="59"/>
      <c r="DQW54" s="59"/>
      <c r="DQX54" s="59"/>
      <c r="DQY54" s="59"/>
      <c r="DQZ54" s="59"/>
      <c r="DRA54" s="59"/>
      <c r="DRB54" s="59"/>
      <c r="DRC54" s="59"/>
      <c r="DRD54" s="59"/>
      <c r="DRE54" s="59"/>
      <c r="DRF54" s="59"/>
      <c r="DRG54" s="59"/>
      <c r="DRH54" s="59"/>
      <c r="DRI54" s="59"/>
      <c r="DRJ54" s="59"/>
      <c r="DRK54" s="59"/>
      <c r="DRL54" s="59"/>
      <c r="DRM54" s="59"/>
      <c r="DRN54" s="59"/>
      <c r="DRO54" s="59"/>
      <c r="DRP54" s="59"/>
      <c r="DRQ54" s="59"/>
      <c r="DRR54" s="59"/>
      <c r="DRS54" s="59"/>
      <c r="DRT54" s="59"/>
      <c r="DRU54" s="59"/>
      <c r="DRV54" s="59"/>
      <c r="DRW54" s="59"/>
      <c r="DRX54" s="59"/>
      <c r="DRY54" s="59"/>
      <c r="DRZ54" s="59"/>
      <c r="DSA54" s="59"/>
      <c r="DSB54" s="59"/>
      <c r="DSC54" s="59"/>
      <c r="DSD54" s="59"/>
      <c r="DSE54" s="59"/>
      <c r="DSF54" s="59"/>
      <c r="DSG54" s="59"/>
      <c r="DSH54" s="59"/>
      <c r="DSI54" s="59"/>
      <c r="DSJ54" s="59"/>
      <c r="DSK54" s="59"/>
      <c r="DSL54" s="59"/>
      <c r="DSM54" s="59"/>
      <c r="DSN54" s="59"/>
      <c r="DSO54" s="59"/>
      <c r="DSP54" s="59"/>
      <c r="DSQ54" s="59"/>
      <c r="DSR54" s="59"/>
      <c r="DSS54" s="59"/>
      <c r="DST54" s="59"/>
      <c r="DSU54" s="59"/>
      <c r="DSV54" s="59"/>
      <c r="DSW54" s="59"/>
      <c r="DSX54" s="59"/>
      <c r="DSY54" s="59"/>
      <c r="DSZ54" s="59"/>
      <c r="DTA54" s="59"/>
      <c r="DTB54" s="59"/>
      <c r="DTC54" s="59"/>
      <c r="DTD54" s="59"/>
      <c r="DTE54" s="59"/>
      <c r="DTF54" s="59"/>
      <c r="DTG54" s="59"/>
      <c r="DTH54" s="59"/>
      <c r="DTI54" s="59"/>
      <c r="DTJ54" s="59"/>
      <c r="DTK54" s="59"/>
      <c r="DTL54" s="59"/>
      <c r="DTM54" s="59"/>
      <c r="DTN54" s="59"/>
      <c r="DTO54" s="59"/>
      <c r="DTP54" s="59"/>
      <c r="DTQ54" s="59"/>
      <c r="DTR54" s="59"/>
      <c r="DTS54" s="59"/>
      <c r="DTT54" s="59"/>
      <c r="DTU54" s="59"/>
      <c r="DTV54" s="59"/>
      <c r="DTW54" s="59"/>
      <c r="DTX54" s="59"/>
      <c r="DTY54" s="59"/>
      <c r="DTZ54" s="59"/>
      <c r="DUA54" s="59"/>
      <c r="DUB54" s="59"/>
      <c r="DUC54" s="59"/>
      <c r="DUD54" s="59"/>
      <c r="DUE54" s="59"/>
      <c r="DUF54" s="59"/>
      <c r="DUG54" s="59"/>
      <c r="DUH54" s="59"/>
      <c r="DUI54" s="59"/>
      <c r="DUJ54" s="59"/>
      <c r="DUK54" s="59"/>
      <c r="DUL54" s="59"/>
      <c r="DUM54" s="59"/>
      <c r="DUN54" s="59"/>
      <c r="DUO54" s="59"/>
      <c r="DUP54" s="59"/>
      <c r="DUQ54" s="59"/>
      <c r="DUR54" s="59"/>
      <c r="DUS54" s="59"/>
      <c r="DUT54" s="59"/>
      <c r="DUU54" s="59"/>
      <c r="DUV54" s="59"/>
      <c r="DUW54" s="59"/>
      <c r="DUX54" s="59"/>
      <c r="DUY54" s="59"/>
      <c r="DUZ54" s="59"/>
      <c r="DVA54" s="59"/>
      <c r="DVB54" s="59"/>
      <c r="DVC54" s="59"/>
      <c r="DVD54" s="59"/>
      <c r="DVE54" s="59"/>
      <c r="DVF54" s="59"/>
      <c r="DVG54" s="59"/>
      <c r="DVH54" s="59"/>
      <c r="DVI54" s="59"/>
      <c r="DVJ54" s="59"/>
      <c r="DVK54" s="59"/>
      <c r="DVL54" s="59"/>
      <c r="DVM54" s="59"/>
      <c r="DVN54" s="59"/>
      <c r="DVO54" s="59"/>
      <c r="DVP54" s="59"/>
      <c r="DVQ54" s="59"/>
      <c r="DVR54" s="59"/>
      <c r="DVS54" s="59"/>
      <c r="DVT54" s="59"/>
      <c r="DVU54" s="59"/>
      <c r="DVV54" s="59"/>
      <c r="DVW54" s="59"/>
      <c r="DVX54" s="59"/>
      <c r="DVY54" s="59"/>
      <c r="DVZ54" s="59"/>
      <c r="DWA54" s="59"/>
      <c r="DWB54" s="59"/>
      <c r="DWC54" s="59"/>
      <c r="DWD54" s="59"/>
      <c r="DWE54" s="59"/>
      <c r="DWF54" s="59"/>
      <c r="DWG54" s="59"/>
      <c r="DWH54" s="59"/>
      <c r="DWI54" s="59"/>
      <c r="DWJ54" s="59"/>
      <c r="DWK54" s="59"/>
      <c r="DWL54" s="59"/>
      <c r="DWM54" s="59"/>
      <c r="DWN54" s="59"/>
      <c r="DWO54" s="59"/>
      <c r="DWP54" s="59"/>
      <c r="DWQ54" s="59"/>
      <c r="DWR54" s="59"/>
      <c r="DWS54" s="59"/>
      <c r="DWT54" s="59"/>
      <c r="DWU54" s="59"/>
      <c r="DWV54" s="59"/>
      <c r="DWW54" s="59"/>
      <c r="DWX54" s="59"/>
      <c r="DWY54" s="59"/>
      <c r="DWZ54" s="59"/>
      <c r="DXA54" s="59"/>
      <c r="DXB54" s="59"/>
      <c r="DXC54" s="59"/>
      <c r="DXD54" s="59"/>
      <c r="DXE54" s="59"/>
      <c r="DXF54" s="59"/>
      <c r="DXG54" s="59"/>
      <c r="DXH54" s="59"/>
      <c r="DXI54" s="59"/>
      <c r="DXJ54" s="59"/>
      <c r="DXK54" s="59"/>
      <c r="DXL54" s="59"/>
      <c r="DXM54" s="59"/>
      <c r="DXN54" s="59"/>
      <c r="DXO54" s="59"/>
      <c r="DXP54" s="59"/>
      <c r="DXQ54" s="59"/>
      <c r="DXR54" s="59"/>
      <c r="DXS54" s="59"/>
      <c r="DXT54" s="59"/>
      <c r="DXU54" s="59"/>
      <c r="DXV54" s="59"/>
      <c r="DXW54" s="59"/>
      <c r="DXX54" s="59"/>
      <c r="DXY54" s="59"/>
      <c r="DXZ54" s="59"/>
      <c r="DYA54" s="59"/>
      <c r="DYB54" s="59"/>
      <c r="DYC54" s="59"/>
      <c r="DYD54" s="59"/>
      <c r="DYE54" s="59"/>
      <c r="DYF54" s="59"/>
      <c r="DYG54" s="59"/>
      <c r="DYH54" s="59"/>
      <c r="DYI54" s="59"/>
      <c r="DYJ54" s="59"/>
      <c r="DYK54" s="59"/>
      <c r="DYL54" s="59"/>
      <c r="DYM54" s="59"/>
      <c r="DYN54" s="59"/>
      <c r="DYO54" s="59"/>
      <c r="DYP54" s="59"/>
      <c r="DYQ54" s="59"/>
      <c r="DYR54" s="59"/>
      <c r="DYS54" s="59"/>
      <c r="DYT54" s="59"/>
      <c r="DYU54" s="59"/>
      <c r="DYV54" s="59"/>
      <c r="DYW54" s="59"/>
      <c r="DYX54" s="59"/>
      <c r="DYY54" s="59"/>
      <c r="DYZ54" s="59"/>
      <c r="DZA54" s="59"/>
      <c r="DZB54" s="59"/>
      <c r="DZC54" s="59"/>
      <c r="DZD54" s="59"/>
      <c r="DZE54" s="59"/>
      <c r="DZF54" s="59"/>
      <c r="DZG54" s="59"/>
      <c r="DZH54" s="59"/>
      <c r="DZI54" s="59"/>
      <c r="DZJ54" s="59"/>
      <c r="DZK54" s="59"/>
      <c r="DZL54" s="59"/>
      <c r="DZM54" s="59"/>
      <c r="DZN54" s="59"/>
      <c r="DZO54" s="59"/>
      <c r="DZP54" s="59"/>
      <c r="DZQ54" s="59"/>
      <c r="DZR54" s="59"/>
      <c r="DZS54" s="59"/>
      <c r="DZT54" s="59"/>
      <c r="DZU54" s="59"/>
      <c r="DZV54" s="59"/>
      <c r="DZW54" s="59"/>
      <c r="DZX54" s="59"/>
      <c r="DZY54" s="59"/>
      <c r="DZZ54" s="59"/>
      <c r="EAA54" s="59"/>
      <c r="EAB54" s="59"/>
      <c r="EAC54" s="59"/>
      <c r="EAD54" s="59"/>
      <c r="EAE54" s="59"/>
      <c r="EAF54" s="59"/>
      <c r="EAG54" s="59"/>
      <c r="EAH54" s="59"/>
      <c r="EAI54" s="59"/>
      <c r="EAJ54" s="59"/>
      <c r="EAK54" s="59"/>
      <c r="EAL54" s="59"/>
      <c r="EAM54" s="59"/>
      <c r="EAN54" s="59"/>
      <c r="EAO54" s="59"/>
      <c r="EAP54" s="59"/>
      <c r="EAQ54" s="59"/>
      <c r="EAR54" s="59"/>
      <c r="EAS54" s="59"/>
      <c r="EAT54" s="59"/>
      <c r="EAU54" s="59"/>
      <c r="EAV54" s="59"/>
      <c r="EAW54" s="59"/>
      <c r="EAX54" s="59"/>
      <c r="EAY54" s="59"/>
      <c r="EAZ54" s="59"/>
      <c r="EBA54" s="59"/>
      <c r="EBB54" s="59"/>
      <c r="EBC54" s="59"/>
      <c r="EBD54" s="59"/>
      <c r="EBE54" s="59"/>
      <c r="EBF54" s="59"/>
      <c r="EBG54" s="59"/>
      <c r="EBH54" s="59"/>
      <c r="EBI54" s="59"/>
      <c r="EBJ54" s="59"/>
      <c r="EBK54" s="59"/>
      <c r="EBL54" s="59"/>
      <c r="EBM54" s="59"/>
      <c r="EBN54" s="59"/>
      <c r="EBO54" s="59"/>
      <c r="EBP54" s="59"/>
      <c r="EBQ54" s="59"/>
      <c r="EBR54" s="59"/>
      <c r="EBS54" s="59"/>
      <c r="EBT54" s="59"/>
      <c r="EBU54" s="59"/>
      <c r="EBV54" s="59"/>
      <c r="EBW54" s="59"/>
      <c r="EBX54" s="59"/>
      <c r="EBY54" s="59"/>
      <c r="EBZ54" s="59"/>
      <c r="ECA54" s="59"/>
      <c r="ECB54" s="59"/>
      <c r="ECC54" s="59"/>
      <c r="ECD54" s="59"/>
      <c r="ECE54" s="59"/>
      <c r="ECF54" s="59"/>
      <c r="ECG54" s="59"/>
      <c r="ECH54" s="59"/>
      <c r="ECI54" s="59"/>
      <c r="ECJ54" s="59"/>
      <c r="ECK54" s="59"/>
      <c r="ECL54" s="59"/>
      <c r="ECM54" s="59"/>
      <c r="ECN54" s="59"/>
      <c r="ECO54" s="59"/>
      <c r="ECP54" s="59"/>
      <c r="ECQ54" s="59"/>
      <c r="ECR54" s="59"/>
      <c r="ECS54" s="59"/>
      <c r="ECT54" s="59"/>
      <c r="ECU54" s="59"/>
      <c r="ECV54" s="59"/>
      <c r="ECW54" s="59"/>
      <c r="ECX54" s="59"/>
      <c r="ECY54" s="59"/>
      <c r="ECZ54" s="59"/>
      <c r="EDA54" s="59"/>
      <c r="EDB54" s="59"/>
      <c r="EDC54" s="59"/>
      <c r="EDD54" s="59"/>
      <c r="EDE54" s="59"/>
      <c r="EDF54" s="59"/>
      <c r="EDG54" s="59"/>
      <c r="EDH54" s="59"/>
      <c r="EDI54" s="59"/>
      <c r="EDJ54" s="59"/>
      <c r="EDK54" s="59"/>
      <c r="EDL54" s="59"/>
      <c r="EDM54" s="59"/>
      <c r="EDN54" s="59"/>
      <c r="EDO54" s="59"/>
      <c r="EDP54" s="59"/>
      <c r="EDQ54" s="59"/>
      <c r="EDR54" s="59"/>
      <c r="EDS54" s="59"/>
      <c r="EDT54" s="59"/>
      <c r="EDU54" s="59"/>
      <c r="EDV54" s="59"/>
      <c r="EDW54" s="59"/>
      <c r="EDX54" s="59"/>
      <c r="EDY54" s="59"/>
      <c r="EDZ54" s="59"/>
      <c r="EEA54" s="59"/>
      <c r="EEB54" s="59"/>
      <c r="EEC54" s="59"/>
      <c r="EED54" s="59"/>
      <c r="EEE54" s="59"/>
      <c r="EEF54" s="59"/>
      <c r="EEG54" s="59"/>
      <c r="EEH54" s="59"/>
      <c r="EEI54" s="59"/>
      <c r="EEJ54" s="59"/>
      <c r="EEK54" s="59"/>
      <c r="EEL54" s="59"/>
      <c r="EEM54" s="59"/>
      <c r="EEN54" s="59"/>
      <c r="EEO54" s="59"/>
      <c r="EEP54" s="59"/>
      <c r="EEQ54" s="59"/>
      <c r="EER54" s="59"/>
      <c r="EES54" s="59"/>
      <c r="EET54" s="59"/>
      <c r="EEU54" s="59"/>
      <c r="EEV54" s="59"/>
      <c r="EEW54" s="59"/>
      <c r="EEX54" s="59"/>
      <c r="EEY54" s="59"/>
      <c r="EEZ54" s="59"/>
      <c r="EFA54" s="59"/>
      <c r="EFB54" s="59"/>
      <c r="EFC54" s="59"/>
      <c r="EFD54" s="59"/>
      <c r="EFE54" s="59"/>
      <c r="EFF54" s="59"/>
      <c r="EFG54" s="59"/>
      <c r="EFH54" s="59"/>
      <c r="EFI54" s="59"/>
      <c r="EFJ54" s="59"/>
      <c r="EFK54" s="59"/>
      <c r="EFL54" s="59"/>
      <c r="EFM54" s="59"/>
      <c r="EFN54" s="59"/>
      <c r="EFO54" s="59"/>
      <c r="EFP54" s="59"/>
      <c r="EFQ54" s="59"/>
      <c r="EFR54" s="59"/>
      <c r="EFS54" s="59"/>
      <c r="EFT54" s="59"/>
      <c r="EFU54" s="59"/>
      <c r="EFV54" s="59"/>
      <c r="EFW54" s="59"/>
      <c r="EFX54" s="59"/>
      <c r="EFY54" s="59"/>
      <c r="EFZ54" s="59"/>
      <c r="EGA54" s="59"/>
      <c r="EGB54" s="59"/>
      <c r="EGC54" s="59"/>
      <c r="EGD54" s="59"/>
      <c r="EGE54" s="59"/>
      <c r="EGF54" s="59"/>
      <c r="EGG54" s="59"/>
      <c r="EGH54" s="59"/>
      <c r="EGI54" s="59"/>
      <c r="EGJ54" s="59"/>
      <c r="EGK54" s="59"/>
      <c r="EGL54" s="59"/>
      <c r="EGM54" s="59"/>
      <c r="EGN54" s="59"/>
      <c r="EGO54" s="59"/>
      <c r="EGP54" s="59"/>
      <c r="EGQ54" s="59"/>
      <c r="EGR54" s="59"/>
      <c r="EGS54" s="59"/>
      <c r="EGT54" s="59"/>
      <c r="EGU54" s="59"/>
      <c r="EGV54" s="59"/>
      <c r="EGW54" s="59"/>
      <c r="EGX54" s="59"/>
      <c r="EGY54" s="59"/>
      <c r="EGZ54" s="59"/>
      <c r="EHA54" s="59"/>
      <c r="EHB54" s="59"/>
      <c r="EHC54" s="59"/>
      <c r="EHD54" s="59"/>
      <c r="EHE54" s="59"/>
      <c r="EHF54" s="59"/>
      <c r="EHG54" s="59"/>
      <c r="EHH54" s="59"/>
      <c r="EHI54" s="59"/>
      <c r="EHJ54" s="59"/>
      <c r="EHK54" s="59"/>
      <c r="EHL54" s="59"/>
      <c r="EHM54" s="59"/>
      <c r="EHN54" s="59"/>
      <c r="EHO54" s="59"/>
      <c r="EHP54" s="59"/>
      <c r="EHQ54" s="59"/>
      <c r="EHR54" s="59"/>
      <c r="EHS54" s="59"/>
      <c r="EHT54" s="59"/>
      <c r="EHU54" s="59"/>
      <c r="EHV54" s="59"/>
      <c r="EHW54" s="59"/>
      <c r="EHX54" s="59"/>
      <c r="EHY54" s="59"/>
      <c r="EHZ54" s="59"/>
      <c r="EIA54" s="59"/>
      <c r="EIB54" s="59"/>
      <c r="EIC54" s="59"/>
      <c r="EID54" s="59"/>
      <c r="EIE54" s="59"/>
      <c r="EIF54" s="59"/>
      <c r="EIG54" s="59"/>
      <c r="EIH54" s="59"/>
      <c r="EII54" s="59"/>
      <c r="EIJ54" s="59"/>
      <c r="EIK54" s="59"/>
      <c r="EIL54" s="59"/>
      <c r="EIM54" s="59"/>
      <c r="EIN54" s="59"/>
      <c r="EIO54" s="59"/>
      <c r="EIP54" s="59"/>
      <c r="EIQ54" s="59"/>
      <c r="EIR54" s="59"/>
      <c r="EIS54" s="59"/>
      <c r="EIT54" s="59"/>
      <c r="EIU54" s="59"/>
      <c r="EIV54" s="59"/>
      <c r="EIW54" s="59"/>
      <c r="EIX54" s="59"/>
      <c r="EIY54" s="59"/>
      <c r="EIZ54" s="59"/>
      <c r="EJA54" s="59"/>
      <c r="EJB54" s="59"/>
      <c r="EJC54" s="59"/>
      <c r="EJD54" s="59"/>
      <c r="EJE54" s="59"/>
      <c r="EJF54" s="59"/>
      <c r="EJG54" s="59"/>
      <c r="EJH54" s="59"/>
      <c r="EJI54" s="59"/>
      <c r="EJJ54" s="59"/>
      <c r="EJK54" s="59"/>
      <c r="EJL54" s="59"/>
      <c r="EJM54" s="59"/>
      <c r="EJN54" s="59"/>
      <c r="EJO54" s="59"/>
      <c r="EJP54" s="59"/>
      <c r="EJQ54" s="59"/>
      <c r="EJR54" s="59"/>
      <c r="EJS54" s="59"/>
      <c r="EJT54" s="59"/>
      <c r="EJU54" s="59"/>
      <c r="EJV54" s="59"/>
      <c r="EJW54" s="59"/>
      <c r="EJX54" s="59"/>
      <c r="EJY54" s="59"/>
      <c r="EJZ54" s="59"/>
      <c r="EKA54" s="59"/>
      <c r="EKB54" s="59"/>
      <c r="EKC54" s="59"/>
      <c r="EKD54" s="59"/>
      <c r="EKE54" s="59"/>
      <c r="EKF54" s="59"/>
      <c r="EKG54" s="59"/>
      <c r="EKH54" s="59"/>
      <c r="EKI54" s="59"/>
      <c r="EKJ54" s="59"/>
      <c r="EKK54" s="59"/>
      <c r="EKL54" s="59"/>
      <c r="EKM54" s="59"/>
      <c r="EKN54" s="59"/>
      <c r="EKO54" s="59"/>
      <c r="EKP54" s="59"/>
      <c r="EKQ54" s="59"/>
      <c r="EKR54" s="59"/>
      <c r="EKS54" s="59"/>
      <c r="EKT54" s="59"/>
      <c r="EKU54" s="59"/>
      <c r="EKV54" s="59"/>
      <c r="EKW54" s="59"/>
      <c r="EKX54" s="59"/>
      <c r="EKY54" s="59"/>
      <c r="EKZ54" s="59"/>
      <c r="ELA54" s="59"/>
      <c r="ELB54" s="59"/>
      <c r="ELC54" s="59"/>
      <c r="ELD54" s="59"/>
      <c r="ELE54" s="59"/>
      <c r="ELF54" s="59"/>
      <c r="ELG54" s="59"/>
      <c r="ELH54" s="59"/>
      <c r="ELI54" s="59"/>
      <c r="ELJ54" s="59"/>
      <c r="ELK54" s="59"/>
      <c r="ELL54" s="59"/>
      <c r="ELM54" s="59"/>
      <c r="ELN54" s="59"/>
      <c r="ELO54" s="59"/>
      <c r="ELP54" s="59"/>
      <c r="ELQ54" s="59"/>
      <c r="ELR54" s="59"/>
      <c r="ELS54" s="59"/>
      <c r="ELT54" s="59"/>
      <c r="ELU54" s="59"/>
      <c r="ELV54" s="59"/>
      <c r="ELW54" s="59"/>
      <c r="ELX54" s="59"/>
      <c r="ELY54" s="59"/>
      <c r="ELZ54" s="59"/>
      <c r="EMA54" s="59"/>
      <c r="EMB54" s="59"/>
      <c r="EMC54" s="59"/>
      <c r="EMD54" s="59"/>
      <c r="EME54" s="59"/>
      <c r="EMF54" s="59"/>
      <c r="EMG54" s="59"/>
      <c r="EMH54" s="59"/>
      <c r="EMI54" s="59"/>
      <c r="EMJ54" s="59"/>
      <c r="EMK54" s="59"/>
      <c r="EML54" s="59"/>
      <c r="EMM54" s="59"/>
      <c r="EMN54" s="59"/>
      <c r="EMO54" s="59"/>
      <c r="EMP54" s="59"/>
      <c r="EMQ54" s="59"/>
      <c r="EMR54" s="59"/>
      <c r="EMS54" s="59"/>
      <c r="EMT54" s="59"/>
      <c r="EMU54" s="59"/>
      <c r="EMV54" s="59"/>
      <c r="EMW54" s="59"/>
      <c r="EMX54" s="59"/>
      <c r="EMY54" s="59"/>
      <c r="EMZ54" s="59"/>
      <c r="ENA54" s="59"/>
      <c r="ENB54" s="59"/>
      <c r="ENC54" s="59"/>
      <c r="END54" s="59"/>
      <c r="ENE54" s="59"/>
      <c r="ENF54" s="59"/>
      <c r="ENG54" s="59"/>
      <c r="ENH54" s="59"/>
      <c r="ENI54" s="59"/>
      <c r="ENJ54" s="59"/>
      <c r="ENK54" s="59"/>
      <c r="ENL54" s="59"/>
      <c r="ENM54" s="59"/>
      <c r="ENN54" s="59"/>
      <c r="ENO54" s="59"/>
      <c r="ENP54" s="59"/>
      <c r="ENQ54" s="59"/>
      <c r="ENR54" s="59"/>
      <c r="ENS54" s="59"/>
      <c r="ENT54" s="59"/>
      <c r="ENU54" s="59"/>
      <c r="ENV54" s="59"/>
      <c r="ENW54" s="59"/>
      <c r="ENX54" s="59"/>
      <c r="ENY54" s="59"/>
      <c r="ENZ54" s="59"/>
      <c r="EOA54" s="59"/>
      <c r="EOB54" s="59"/>
      <c r="EOC54" s="59"/>
      <c r="EOD54" s="59"/>
      <c r="EOE54" s="59"/>
      <c r="EOF54" s="59"/>
      <c r="EOG54" s="59"/>
      <c r="EOH54" s="59"/>
      <c r="EOI54" s="59"/>
      <c r="EOJ54" s="59"/>
      <c r="EOK54" s="59"/>
      <c r="EOL54" s="59"/>
      <c r="EOM54" s="59"/>
      <c r="EON54" s="59"/>
      <c r="EOO54" s="59"/>
      <c r="EOP54" s="59"/>
      <c r="EOQ54" s="59"/>
      <c r="EOR54" s="59"/>
      <c r="EOS54" s="59"/>
      <c r="EOT54" s="59"/>
      <c r="EOU54" s="59"/>
      <c r="EOV54" s="59"/>
      <c r="EOW54" s="59"/>
      <c r="EOX54" s="59"/>
      <c r="EOY54" s="59"/>
      <c r="EOZ54" s="59"/>
      <c r="EPA54" s="59"/>
      <c r="EPB54" s="59"/>
      <c r="EPC54" s="59"/>
      <c r="EPD54" s="59"/>
      <c r="EPE54" s="59"/>
      <c r="EPF54" s="59"/>
      <c r="EPG54" s="59"/>
      <c r="EPH54" s="59"/>
      <c r="EPI54" s="59"/>
      <c r="EPJ54" s="59"/>
      <c r="EPK54" s="59"/>
      <c r="EPL54" s="59"/>
      <c r="EPM54" s="59"/>
      <c r="EPN54" s="59"/>
      <c r="EPO54" s="59"/>
      <c r="EPP54" s="59"/>
      <c r="EPQ54" s="59"/>
      <c r="EPR54" s="59"/>
      <c r="EPS54" s="59"/>
      <c r="EPT54" s="59"/>
      <c r="EPU54" s="59"/>
      <c r="EPV54" s="59"/>
      <c r="EPW54" s="59"/>
      <c r="EPX54" s="59"/>
      <c r="EPY54" s="59"/>
      <c r="EPZ54" s="59"/>
      <c r="EQA54" s="59"/>
      <c r="EQB54" s="59"/>
      <c r="EQC54" s="59"/>
      <c r="EQD54" s="59"/>
      <c r="EQE54" s="59"/>
      <c r="EQF54" s="59"/>
      <c r="EQG54" s="59"/>
      <c r="EQH54" s="59"/>
      <c r="EQI54" s="59"/>
      <c r="EQJ54" s="59"/>
      <c r="EQK54" s="59"/>
      <c r="EQL54" s="59"/>
      <c r="EQM54" s="59"/>
      <c r="EQN54" s="59"/>
      <c r="EQO54" s="59"/>
      <c r="EQP54" s="59"/>
      <c r="EQQ54" s="59"/>
      <c r="EQR54" s="59"/>
      <c r="EQS54" s="59"/>
      <c r="EQT54" s="59"/>
      <c r="EQU54" s="59"/>
      <c r="EQV54" s="59"/>
      <c r="EQW54" s="59"/>
      <c r="EQX54" s="59"/>
      <c r="EQY54" s="59"/>
      <c r="EQZ54" s="59"/>
      <c r="ERA54" s="59"/>
      <c r="ERB54" s="59"/>
      <c r="ERC54" s="59"/>
      <c r="ERD54" s="59"/>
      <c r="ERE54" s="59"/>
      <c r="ERF54" s="59"/>
      <c r="ERG54" s="59"/>
      <c r="ERH54" s="59"/>
      <c r="ERI54" s="59"/>
      <c r="ERJ54" s="59"/>
      <c r="ERK54" s="59"/>
      <c r="ERL54" s="59"/>
      <c r="ERM54" s="59"/>
      <c r="ERN54" s="59"/>
      <c r="ERO54" s="59"/>
      <c r="ERP54" s="59"/>
      <c r="ERQ54" s="59"/>
      <c r="ERR54" s="59"/>
      <c r="ERS54" s="59"/>
      <c r="ERT54" s="59"/>
      <c r="ERU54" s="59"/>
      <c r="ERV54" s="59"/>
      <c r="ERW54" s="59"/>
      <c r="ERX54" s="59"/>
      <c r="ERY54" s="59"/>
      <c r="ERZ54" s="59"/>
      <c r="ESA54" s="59"/>
      <c r="ESB54" s="59"/>
      <c r="ESC54" s="59"/>
      <c r="ESD54" s="59"/>
      <c r="ESE54" s="59"/>
      <c r="ESF54" s="59"/>
      <c r="ESG54" s="59"/>
      <c r="ESH54" s="59"/>
      <c r="ESI54" s="59"/>
      <c r="ESJ54" s="59"/>
      <c r="ESK54" s="59"/>
      <c r="ESL54" s="59"/>
      <c r="ESM54" s="59"/>
      <c r="ESN54" s="59"/>
      <c r="ESO54" s="59"/>
      <c r="ESP54" s="59"/>
      <c r="ESQ54" s="59"/>
      <c r="ESR54" s="59"/>
      <c r="ESS54" s="59"/>
      <c r="EST54" s="59"/>
      <c r="ESU54" s="59"/>
      <c r="ESV54" s="59"/>
      <c r="ESW54" s="59"/>
      <c r="ESX54" s="59"/>
      <c r="ESY54" s="59"/>
      <c r="ESZ54" s="59"/>
      <c r="ETA54" s="59"/>
      <c r="ETB54" s="59"/>
      <c r="ETC54" s="59"/>
      <c r="ETD54" s="59"/>
      <c r="ETE54" s="59"/>
      <c r="ETF54" s="59"/>
      <c r="ETG54" s="59"/>
      <c r="ETH54" s="59"/>
      <c r="ETI54" s="59"/>
      <c r="ETJ54" s="59"/>
      <c r="ETK54" s="59"/>
      <c r="ETL54" s="59"/>
      <c r="ETM54" s="59"/>
      <c r="ETN54" s="59"/>
      <c r="ETO54" s="59"/>
      <c r="ETP54" s="59"/>
      <c r="ETQ54" s="59"/>
      <c r="ETR54" s="59"/>
      <c r="ETS54" s="59"/>
      <c r="ETT54" s="59"/>
      <c r="ETU54" s="59"/>
      <c r="ETV54" s="59"/>
      <c r="ETW54" s="59"/>
      <c r="ETX54" s="59"/>
      <c r="ETY54" s="59"/>
      <c r="ETZ54" s="59"/>
      <c r="EUA54" s="59"/>
      <c r="EUB54" s="59"/>
      <c r="EUC54" s="59"/>
      <c r="EUD54" s="59"/>
      <c r="EUE54" s="59"/>
      <c r="EUF54" s="59"/>
      <c r="EUG54" s="59"/>
      <c r="EUH54" s="59"/>
      <c r="EUI54" s="59"/>
      <c r="EUJ54" s="59"/>
      <c r="EUK54" s="59"/>
      <c r="EUL54" s="59"/>
      <c r="EUM54" s="59"/>
      <c r="EUN54" s="59"/>
      <c r="EUO54" s="59"/>
      <c r="EUP54" s="59"/>
      <c r="EUQ54" s="59"/>
      <c r="EUR54" s="59"/>
      <c r="EUS54" s="59"/>
      <c r="EUT54" s="59"/>
      <c r="EUU54" s="59"/>
      <c r="EUV54" s="59"/>
      <c r="EUW54" s="59"/>
      <c r="EUX54" s="59"/>
      <c r="EUY54" s="59"/>
      <c r="EUZ54" s="59"/>
      <c r="EVA54" s="59"/>
      <c r="EVB54" s="59"/>
      <c r="EVC54" s="59"/>
      <c r="EVD54" s="59"/>
      <c r="EVE54" s="59"/>
      <c r="EVF54" s="59"/>
      <c r="EVG54" s="59"/>
      <c r="EVH54" s="59"/>
      <c r="EVI54" s="59"/>
      <c r="EVJ54" s="59"/>
      <c r="EVK54" s="59"/>
      <c r="EVL54" s="59"/>
      <c r="EVM54" s="59"/>
      <c r="EVN54" s="59"/>
      <c r="EVO54" s="59"/>
      <c r="EVP54" s="59"/>
      <c r="EVQ54" s="59"/>
      <c r="EVR54" s="59"/>
      <c r="EVS54" s="59"/>
      <c r="EVT54" s="59"/>
      <c r="EVU54" s="59"/>
      <c r="EVV54" s="59"/>
      <c r="EVW54" s="59"/>
      <c r="EVX54" s="59"/>
      <c r="EVY54" s="59"/>
      <c r="EVZ54" s="59"/>
      <c r="EWA54" s="59"/>
      <c r="EWB54" s="59"/>
      <c r="EWC54" s="59"/>
      <c r="EWD54" s="59"/>
      <c r="EWE54" s="59"/>
      <c r="EWF54" s="59"/>
      <c r="EWG54" s="59"/>
      <c r="EWH54" s="59"/>
      <c r="EWI54" s="59"/>
      <c r="EWJ54" s="59"/>
      <c r="EWK54" s="59"/>
      <c r="EWL54" s="59"/>
      <c r="EWM54" s="59"/>
      <c r="EWN54" s="59"/>
      <c r="EWO54" s="59"/>
      <c r="EWP54" s="59"/>
      <c r="EWQ54" s="59"/>
      <c r="EWR54" s="59"/>
      <c r="EWS54" s="59"/>
      <c r="EWT54" s="59"/>
      <c r="EWU54" s="59"/>
      <c r="EWV54" s="59"/>
      <c r="EWW54" s="59"/>
      <c r="EWX54" s="59"/>
      <c r="EWY54" s="59"/>
      <c r="EWZ54" s="59"/>
      <c r="EXA54" s="59"/>
      <c r="EXB54" s="59"/>
      <c r="EXC54" s="59"/>
      <c r="EXD54" s="59"/>
      <c r="EXE54" s="59"/>
      <c r="EXF54" s="59"/>
      <c r="EXG54" s="59"/>
      <c r="EXH54" s="59"/>
      <c r="EXI54" s="59"/>
      <c r="EXJ54" s="59"/>
      <c r="EXK54" s="59"/>
      <c r="EXL54" s="59"/>
      <c r="EXM54" s="59"/>
      <c r="EXN54" s="59"/>
      <c r="EXO54" s="59"/>
      <c r="EXP54" s="59"/>
      <c r="EXQ54" s="59"/>
      <c r="EXR54" s="59"/>
      <c r="EXS54" s="59"/>
      <c r="EXT54" s="59"/>
      <c r="EXU54" s="59"/>
      <c r="EXV54" s="59"/>
      <c r="EXW54" s="59"/>
      <c r="EXX54" s="59"/>
      <c r="EXY54" s="59"/>
      <c r="EXZ54" s="59"/>
      <c r="EYA54" s="59"/>
      <c r="EYB54" s="59"/>
      <c r="EYC54" s="59"/>
      <c r="EYD54" s="59"/>
      <c r="EYE54" s="59"/>
      <c r="EYF54" s="59"/>
      <c r="EYG54" s="59"/>
      <c r="EYH54" s="59"/>
      <c r="EYI54" s="59"/>
      <c r="EYJ54" s="59"/>
      <c r="EYK54" s="59"/>
      <c r="EYL54" s="59"/>
      <c r="EYM54" s="59"/>
      <c r="EYN54" s="59"/>
      <c r="EYO54" s="59"/>
      <c r="EYP54" s="59"/>
      <c r="EYQ54" s="59"/>
      <c r="EYR54" s="59"/>
      <c r="EYS54" s="59"/>
      <c r="EYT54" s="59"/>
      <c r="EYU54" s="59"/>
      <c r="EYV54" s="59"/>
      <c r="EYW54" s="59"/>
      <c r="EYX54" s="59"/>
      <c r="EYY54" s="59"/>
      <c r="EYZ54" s="59"/>
      <c r="EZA54" s="59"/>
      <c r="EZB54" s="59"/>
      <c r="EZC54" s="59"/>
      <c r="EZD54" s="59"/>
      <c r="EZE54" s="59"/>
      <c r="EZF54" s="59"/>
      <c r="EZG54" s="59"/>
      <c r="EZH54" s="59"/>
      <c r="EZI54" s="59"/>
      <c r="EZJ54" s="59"/>
      <c r="EZK54" s="59"/>
      <c r="EZL54" s="59"/>
      <c r="EZM54" s="59"/>
      <c r="EZN54" s="59"/>
      <c r="EZO54" s="59"/>
      <c r="EZP54" s="59"/>
      <c r="EZQ54" s="59"/>
      <c r="EZR54" s="59"/>
      <c r="EZS54" s="59"/>
      <c r="EZT54" s="59"/>
      <c r="EZU54" s="59"/>
      <c r="EZV54" s="59"/>
      <c r="EZW54" s="59"/>
      <c r="EZX54" s="59"/>
      <c r="EZY54" s="59"/>
      <c r="EZZ54" s="59"/>
      <c r="FAA54" s="59"/>
      <c r="FAB54" s="59"/>
      <c r="FAC54" s="59"/>
      <c r="FAD54" s="59"/>
      <c r="FAE54" s="59"/>
      <c r="FAF54" s="59"/>
      <c r="FAG54" s="59"/>
      <c r="FAH54" s="59"/>
      <c r="FAI54" s="59"/>
      <c r="FAJ54" s="59"/>
      <c r="FAK54" s="59"/>
      <c r="FAL54" s="59"/>
      <c r="FAM54" s="59"/>
      <c r="FAN54" s="59"/>
      <c r="FAO54" s="59"/>
      <c r="FAP54" s="59"/>
      <c r="FAQ54" s="59"/>
      <c r="FAR54" s="59"/>
      <c r="FAS54" s="59"/>
      <c r="FAT54" s="59"/>
      <c r="FAU54" s="59"/>
      <c r="FAV54" s="59"/>
      <c r="FAW54" s="59"/>
      <c r="FAX54" s="59"/>
      <c r="FAY54" s="59"/>
      <c r="FAZ54" s="59"/>
      <c r="FBA54" s="59"/>
      <c r="FBB54" s="59"/>
      <c r="FBC54" s="59"/>
      <c r="FBD54" s="59"/>
      <c r="FBE54" s="59"/>
      <c r="FBF54" s="59"/>
      <c r="FBG54" s="59"/>
      <c r="FBH54" s="59"/>
      <c r="FBI54" s="59"/>
      <c r="FBJ54" s="59"/>
      <c r="FBK54" s="59"/>
      <c r="FBL54" s="59"/>
      <c r="FBM54" s="59"/>
      <c r="FBN54" s="59"/>
      <c r="FBO54" s="59"/>
      <c r="FBP54" s="59"/>
      <c r="FBQ54" s="59"/>
      <c r="FBR54" s="59"/>
      <c r="FBS54" s="59"/>
      <c r="FBT54" s="59"/>
      <c r="FBU54" s="59"/>
      <c r="FBV54" s="59"/>
      <c r="FBW54" s="59"/>
      <c r="FBX54" s="59"/>
      <c r="FBY54" s="59"/>
      <c r="FBZ54" s="59"/>
      <c r="FCA54" s="59"/>
      <c r="FCB54" s="59"/>
      <c r="FCC54" s="59"/>
      <c r="FCD54" s="59"/>
      <c r="FCE54" s="59"/>
      <c r="FCF54" s="59"/>
      <c r="FCG54" s="59"/>
      <c r="FCH54" s="59"/>
      <c r="FCI54" s="59"/>
      <c r="FCJ54" s="59"/>
      <c r="FCK54" s="59"/>
      <c r="FCL54" s="59"/>
      <c r="FCM54" s="59"/>
      <c r="FCN54" s="59"/>
      <c r="FCO54" s="59"/>
      <c r="FCP54" s="59"/>
      <c r="FCQ54" s="59"/>
      <c r="FCR54" s="59"/>
      <c r="FCS54" s="59"/>
      <c r="FCT54" s="59"/>
      <c r="FCU54" s="59"/>
      <c r="FCV54" s="59"/>
      <c r="FCW54" s="59"/>
      <c r="FCX54" s="59"/>
      <c r="FCY54" s="59"/>
      <c r="FCZ54" s="59"/>
      <c r="FDA54" s="59"/>
      <c r="FDB54" s="59"/>
      <c r="FDC54" s="59"/>
      <c r="FDD54" s="59"/>
      <c r="FDE54" s="59"/>
      <c r="FDF54" s="59"/>
      <c r="FDG54" s="59"/>
      <c r="FDH54" s="59"/>
      <c r="FDI54" s="59"/>
      <c r="FDJ54" s="59"/>
      <c r="FDK54" s="59"/>
      <c r="FDL54" s="59"/>
      <c r="FDM54" s="59"/>
      <c r="FDN54" s="59"/>
      <c r="FDO54" s="59"/>
      <c r="FDP54" s="59"/>
      <c r="FDQ54" s="59"/>
      <c r="FDR54" s="59"/>
      <c r="FDS54" s="59"/>
      <c r="FDT54" s="59"/>
      <c r="FDU54" s="59"/>
      <c r="FDV54" s="59"/>
      <c r="FDW54" s="59"/>
      <c r="FDX54" s="59"/>
      <c r="FDY54" s="59"/>
      <c r="FDZ54" s="59"/>
      <c r="FEA54" s="59"/>
      <c r="FEB54" s="59"/>
      <c r="FEC54" s="59"/>
      <c r="FED54" s="59"/>
      <c r="FEE54" s="59"/>
      <c r="FEF54" s="59"/>
      <c r="FEG54" s="59"/>
      <c r="FEH54" s="59"/>
      <c r="FEI54" s="59"/>
      <c r="FEJ54" s="59"/>
      <c r="FEK54" s="59"/>
      <c r="FEL54" s="59"/>
      <c r="FEM54" s="59"/>
      <c r="FEN54" s="59"/>
      <c r="FEO54" s="59"/>
      <c r="FEP54" s="59"/>
      <c r="FEQ54" s="59"/>
      <c r="FER54" s="59"/>
      <c r="FES54" s="59"/>
      <c r="FET54" s="59"/>
      <c r="FEU54" s="59"/>
      <c r="FEV54" s="59"/>
      <c r="FEW54" s="59"/>
      <c r="FEX54" s="59"/>
      <c r="FEY54" s="59"/>
      <c r="FEZ54" s="59"/>
      <c r="FFA54" s="59"/>
      <c r="FFB54" s="59"/>
      <c r="FFC54" s="59"/>
      <c r="FFD54" s="59"/>
      <c r="FFE54" s="59"/>
      <c r="FFF54" s="59"/>
      <c r="FFG54" s="59"/>
      <c r="FFH54" s="59"/>
      <c r="FFI54" s="59"/>
      <c r="FFJ54" s="59"/>
      <c r="FFK54" s="59"/>
      <c r="FFL54" s="59"/>
      <c r="FFM54" s="59"/>
      <c r="FFN54" s="59"/>
      <c r="FFO54" s="59"/>
      <c r="FFP54" s="59"/>
      <c r="FFQ54" s="59"/>
      <c r="FFR54" s="59"/>
      <c r="FFS54" s="59"/>
      <c r="FFT54" s="59"/>
      <c r="FFU54" s="59"/>
      <c r="FFV54" s="59"/>
      <c r="FFW54" s="59"/>
      <c r="FFX54" s="59"/>
      <c r="FFY54" s="59"/>
      <c r="FFZ54" s="59"/>
      <c r="FGA54" s="59"/>
      <c r="FGB54" s="59"/>
      <c r="FGC54" s="59"/>
      <c r="FGD54" s="59"/>
      <c r="FGE54" s="59"/>
      <c r="FGF54" s="59"/>
      <c r="FGG54" s="59"/>
      <c r="FGH54" s="59"/>
      <c r="FGI54" s="59"/>
      <c r="FGJ54" s="59"/>
      <c r="FGK54" s="59"/>
      <c r="FGL54" s="59"/>
      <c r="FGM54" s="59"/>
      <c r="FGN54" s="59"/>
      <c r="FGO54" s="59"/>
      <c r="FGP54" s="59"/>
      <c r="FGQ54" s="59"/>
      <c r="FGR54" s="59"/>
      <c r="FGS54" s="59"/>
      <c r="FGT54" s="59"/>
      <c r="FGU54" s="59"/>
      <c r="FGV54" s="59"/>
      <c r="FGW54" s="59"/>
      <c r="FGX54" s="59"/>
      <c r="FGY54" s="59"/>
      <c r="FGZ54" s="59"/>
      <c r="FHA54" s="59"/>
      <c r="FHB54" s="59"/>
      <c r="FHC54" s="59"/>
      <c r="FHD54" s="59"/>
      <c r="FHE54" s="59"/>
      <c r="FHF54" s="59"/>
      <c r="FHG54" s="59"/>
      <c r="FHH54" s="59"/>
      <c r="FHI54" s="59"/>
      <c r="FHJ54" s="59"/>
      <c r="FHK54" s="59"/>
      <c r="FHL54" s="59"/>
      <c r="FHM54" s="59"/>
      <c r="FHN54" s="59"/>
      <c r="FHO54" s="59"/>
      <c r="FHP54" s="59"/>
      <c r="FHQ54" s="59"/>
      <c r="FHR54" s="59"/>
      <c r="FHS54" s="59"/>
      <c r="FHT54" s="59"/>
      <c r="FHU54" s="59"/>
      <c r="FHV54" s="59"/>
      <c r="FHW54" s="59"/>
      <c r="FHX54" s="59"/>
      <c r="FHY54" s="59"/>
      <c r="FHZ54" s="59"/>
      <c r="FIA54" s="59"/>
      <c r="FIB54" s="59"/>
      <c r="FIC54" s="59"/>
      <c r="FID54" s="59"/>
      <c r="FIE54" s="59"/>
      <c r="FIF54" s="59"/>
      <c r="FIG54" s="59"/>
      <c r="FIH54" s="59"/>
      <c r="FII54" s="59"/>
      <c r="FIJ54" s="59"/>
      <c r="FIK54" s="59"/>
      <c r="FIL54" s="59"/>
      <c r="FIM54" s="59"/>
      <c r="FIN54" s="59"/>
      <c r="FIO54" s="59"/>
      <c r="FIP54" s="59"/>
      <c r="FIQ54" s="59"/>
      <c r="FIR54" s="59"/>
      <c r="FIS54" s="59"/>
      <c r="FIT54" s="59"/>
      <c r="FIU54" s="59"/>
      <c r="FIV54" s="59"/>
      <c r="FIW54" s="59"/>
      <c r="FIX54" s="59"/>
      <c r="FIY54" s="59"/>
      <c r="FIZ54" s="59"/>
      <c r="FJA54" s="59"/>
      <c r="FJB54" s="59"/>
      <c r="FJC54" s="59"/>
      <c r="FJD54" s="59"/>
      <c r="FJE54" s="59"/>
      <c r="FJF54" s="59"/>
      <c r="FJG54" s="59"/>
      <c r="FJH54" s="59"/>
      <c r="FJI54" s="59"/>
      <c r="FJJ54" s="59"/>
      <c r="FJK54" s="59"/>
      <c r="FJL54" s="59"/>
      <c r="FJM54" s="59"/>
      <c r="FJN54" s="59"/>
      <c r="FJO54" s="59"/>
      <c r="FJP54" s="59"/>
      <c r="FJQ54" s="59"/>
      <c r="FJR54" s="59"/>
      <c r="FJS54" s="59"/>
      <c r="FJT54" s="59"/>
      <c r="FJU54" s="59"/>
      <c r="FJV54" s="59"/>
      <c r="FJW54" s="59"/>
      <c r="FJX54" s="59"/>
      <c r="FJY54" s="59"/>
      <c r="FJZ54" s="59"/>
      <c r="FKA54" s="59"/>
      <c r="FKB54" s="59"/>
      <c r="FKC54" s="59"/>
      <c r="FKD54" s="59"/>
      <c r="FKE54" s="59"/>
      <c r="FKF54" s="59"/>
      <c r="FKG54" s="59"/>
      <c r="FKH54" s="59"/>
      <c r="FKI54" s="59"/>
      <c r="FKJ54" s="59"/>
      <c r="FKK54" s="59"/>
      <c r="FKL54" s="59"/>
      <c r="FKM54" s="59"/>
      <c r="FKN54" s="59"/>
      <c r="FKO54" s="59"/>
      <c r="FKP54" s="59"/>
      <c r="FKQ54" s="59"/>
      <c r="FKR54" s="59"/>
      <c r="FKS54" s="59"/>
      <c r="FKT54" s="59"/>
      <c r="FKU54" s="59"/>
      <c r="FKV54" s="59"/>
      <c r="FKW54" s="59"/>
      <c r="FKX54" s="59"/>
      <c r="FKY54" s="59"/>
      <c r="FKZ54" s="59"/>
      <c r="FLA54" s="59"/>
      <c r="FLB54" s="59"/>
      <c r="FLC54" s="59"/>
      <c r="FLD54" s="59"/>
      <c r="FLE54" s="59"/>
      <c r="FLF54" s="59"/>
      <c r="FLG54" s="59"/>
      <c r="FLH54" s="59"/>
      <c r="FLI54" s="59"/>
      <c r="FLJ54" s="59"/>
      <c r="FLK54" s="59"/>
      <c r="FLL54" s="59"/>
      <c r="FLM54" s="59"/>
      <c r="FLN54" s="59"/>
      <c r="FLO54" s="59"/>
      <c r="FLP54" s="59"/>
      <c r="FLQ54" s="59"/>
      <c r="FLR54" s="59"/>
      <c r="FLS54" s="59"/>
      <c r="FLT54" s="59"/>
      <c r="FLU54" s="59"/>
      <c r="FLV54" s="59"/>
      <c r="FLW54" s="59"/>
      <c r="FLX54" s="59"/>
      <c r="FLY54" s="59"/>
      <c r="FLZ54" s="59"/>
      <c r="FMA54" s="59"/>
      <c r="FMB54" s="59"/>
      <c r="FMC54" s="59"/>
      <c r="FMD54" s="59"/>
      <c r="FME54" s="59"/>
      <c r="FMF54" s="59"/>
      <c r="FMG54" s="59"/>
      <c r="FMH54" s="59"/>
      <c r="FMI54" s="59"/>
      <c r="FMJ54" s="59"/>
      <c r="FMK54" s="59"/>
      <c r="FML54" s="59"/>
      <c r="FMM54" s="59"/>
      <c r="FMN54" s="59"/>
      <c r="FMO54" s="59"/>
      <c r="FMP54" s="59"/>
      <c r="FMQ54" s="59"/>
      <c r="FMR54" s="59"/>
      <c r="FMS54" s="59"/>
      <c r="FMT54" s="59"/>
      <c r="FMU54" s="59"/>
      <c r="FMV54" s="59"/>
      <c r="FMW54" s="59"/>
      <c r="FMX54" s="59"/>
      <c r="FMY54" s="59"/>
      <c r="FMZ54" s="59"/>
      <c r="FNA54" s="59"/>
      <c r="FNB54" s="59"/>
      <c r="FNC54" s="59"/>
      <c r="FND54" s="59"/>
      <c r="FNE54" s="59"/>
      <c r="FNF54" s="59"/>
      <c r="FNG54" s="59"/>
      <c r="FNH54" s="59"/>
      <c r="FNI54" s="59"/>
      <c r="FNJ54" s="59"/>
      <c r="FNK54" s="59"/>
      <c r="FNL54" s="59"/>
      <c r="FNM54" s="59"/>
      <c r="FNN54" s="59"/>
      <c r="FNO54" s="59"/>
      <c r="FNP54" s="59"/>
      <c r="FNQ54" s="59"/>
      <c r="FNR54" s="59"/>
      <c r="FNS54" s="59"/>
      <c r="FNT54" s="59"/>
      <c r="FNU54" s="59"/>
      <c r="FNV54" s="59"/>
      <c r="FNW54" s="59"/>
      <c r="FNX54" s="59"/>
      <c r="FNY54" s="59"/>
      <c r="FNZ54" s="59"/>
      <c r="FOA54" s="59"/>
      <c r="FOB54" s="59"/>
      <c r="FOC54" s="59"/>
      <c r="FOD54" s="59"/>
      <c r="FOE54" s="59"/>
      <c r="FOF54" s="59"/>
      <c r="FOG54" s="59"/>
      <c r="FOH54" s="59"/>
      <c r="FOI54" s="59"/>
      <c r="FOJ54" s="59"/>
      <c r="FOK54" s="59"/>
      <c r="FOL54" s="59"/>
      <c r="FOM54" s="59"/>
      <c r="FON54" s="59"/>
      <c r="FOO54" s="59"/>
      <c r="FOP54" s="59"/>
      <c r="FOQ54" s="59"/>
      <c r="FOR54" s="59"/>
      <c r="FOS54" s="59"/>
      <c r="FOT54" s="59"/>
      <c r="FOU54" s="59"/>
      <c r="FOV54" s="59"/>
      <c r="FOW54" s="59"/>
      <c r="FOX54" s="59"/>
      <c r="FOY54" s="59"/>
      <c r="FOZ54" s="59"/>
      <c r="FPA54" s="59"/>
      <c r="FPB54" s="59"/>
      <c r="FPC54" s="59"/>
      <c r="FPD54" s="59"/>
      <c r="FPE54" s="59"/>
      <c r="FPF54" s="59"/>
      <c r="FPG54" s="59"/>
      <c r="FPH54" s="59"/>
      <c r="FPI54" s="59"/>
      <c r="FPJ54" s="59"/>
      <c r="FPK54" s="59"/>
      <c r="FPL54" s="59"/>
      <c r="FPM54" s="59"/>
      <c r="FPN54" s="59"/>
      <c r="FPO54" s="59"/>
      <c r="FPP54" s="59"/>
      <c r="FPQ54" s="59"/>
      <c r="FPR54" s="59"/>
      <c r="FPS54" s="59"/>
      <c r="FPT54" s="59"/>
      <c r="FPU54" s="59"/>
      <c r="FPV54" s="59"/>
      <c r="FPW54" s="59"/>
      <c r="FPX54" s="59"/>
      <c r="FPY54" s="59"/>
      <c r="FPZ54" s="59"/>
      <c r="FQA54" s="59"/>
      <c r="FQB54" s="59"/>
      <c r="FQC54" s="59"/>
      <c r="FQD54" s="59"/>
      <c r="FQE54" s="59"/>
      <c r="FQF54" s="59"/>
      <c r="FQG54" s="59"/>
      <c r="FQH54" s="59"/>
      <c r="FQI54" s="59"/>
      <c r="FQJ54" s="59"/>
      <c r="FQK54" s="59"/>
      <c r="FQL54" s="59"/>
      <c r="FQM54" s="59"/>
      <c r="FQN54" s="59"/>
      <c r="FQO54" s="59"/>
      <c r="FQP54" s="59"/>
      <c r="FQQ54" s="59"/>
      <c r="FQR54" s="59"/>
      <c r="FQS54" s="59"/>
      <c r="FQT54" s="59"/>
      <c r="FQU54" s="59"/>
      <c r="FQV54" s="59"/>
      <c r="FQW54" s="59"/>
      <c r="FQX54" s="59"/>
      <c r="FQY54" s="59"/>
      <c r="FQZ54" s="59"/>
      <c r="FRA54" s="59"/>
      <c r="FRB54" s="59"/>
      <c r="FRC54" s="59"/>
      <c r="FRD54" s="59"/>
      <c r="FRE54" s="59"/>
      <c r="FRF54" s="59"/>
      <c r="FRG54" s="59"/>
      <c r="FRH54" s="59"/>
      <c r="FRI54" s="59"/>
      <c r="FRJ54" s="59"/>
      <c r="FRK54" s="59"/>
      <c r="FRL54" s="59"/>
      <c r="FRM54" s="59"/>
      <c r="FRN54" s="59"/>
      <c r="FRO54" s="59"/>
      <c r="FRP54" s="59"/>
      <c r="FRQ54" s="59"/>
      <c r="FRR54" s="59"/>
      <c r="FRS54" s="59"/>
      <c r="FRT54" s="59"/>
      <c r="FRU54" s="59"/>
      <c r="FRV54" s="59"/>
      <c r="FRW54" s="59"/>
      <c r="FRX54" s="59"/>
      <c r="FRY54" s="59"/>
      <c r="FRZ54" s="59"/>
      <c r="FSA54" s="59"/>
      <c r="FSB54" s="59"/>
      <c r="FSC54" s="59"/>
      <c r="FSD54" s="59"/>
      <c r="FSE54" s="59"/>
      <c r="FSF54" s="59"/>
      <c r="FSG54" s="59"/>
      <c r="FSH54" s="59"/>
      <c r="FSI54" s="59"/>
      <c r="FSJ54" s="59"/>
      <c r="FSK54" s="59"/>
      <c r="FSL54" s="59"/>
      <c r="FSM54" s="59"/>
      <c r="FSN54" s="59"/>
      <c r="FSO54" s="59"/>
      <c r="FSP54" s="59"/>
      <c r="FSQ54" s="59"/>
      <c r="FSR54" s="59"/>
      <c r="FSS54" s="59"/>
      <c r="FST54" s="59"/>
      <c r="FSU54" s="59"/>
      <c r="FSV54" s="59"/>
      <c r="FSW54" s="59"/>
      <c r="FSX54" s="59"/>
      <c r="FSY54" s="59"/>
      <c r="FSZ54" s="59"/>
      <c r="FTA54" s="59"/>
      <c r="FTB54" s="59"/>
      <c r="FTC54" s="59"/>
      <c r="FTD54" s="59"/>
      <c r="FTE54" s="59"/>
      <c r="FTF54" s="59"/>
      <c r="FTG54" s="59"/>
      <c r="FTH54" s="59"/>
      <c r="FTI54" s="59"/>
      <c r="FTJ54" s="59"/>
      <c r="FTK54" s="59"/>
      <c r="FTL54" s="59"/>
      <c r="FTM54" s="59"/>
      <c r="FTN54" s="59"/>
      <c r="FTO54" s="59"/>
      <c r="FTP54" s="59"/>
      <c r="FTQ54" s="59"/>
      <c r="FTR54" s="59"/>
      <c r="FTS54" s="59"/>
      <c r="FTT54" s="59"/>
      <c r="FTU54" s="59"/>
      <c r="FTV54" s="59"/>
      <c r="FTW54" s="59"/>
      <c r="FTX54" s="59"/>
      <c r="FTY54" s="59"/>
      <c r="FTZ54" s="59"/>
      <c r="FUA54" s="59"/>
      <c r="FUB54" s="59"/>
      <c r="FUC54" s="59"/>
      <c r="FUD54" s="59"/>
      <c r="FUE54" s="59"/>
      <c r="FUF54" s="59"/>
      <c r="FUG54" s="59"/>
      <c r="FUH54" s="59"/>
      <c r="FUI54" s="59"/>
      <c r="FUJ54" s="59"/>
      <c r="FUK54" s="59"/>
      <c r="FUL54" s="59"/>
      <c r="FUM54" s="59"/>
      <c r="FUN54" s="59"/>
      <c r="FUO54" s="59"/>
      <c r="FUP54" s="59"/>
      <c r="FUQ54" s="59"/>
      <c r="FUR54" s="59"/>
      <c r="FUS54" s="59"/>
      <c r="FUT54" s="59"/>
      <c r="FUU54" s="59"/>
      <c r="FUV54" s="59"/>
      <c r="FUW54" s="59"/>
      <c r="FUX54" s="59"/>
      <c r="FUY54" s="59"/>
      <c r="FUZ54" s="59"/>
      <c r="FVA54" s="59"/>
      <c r="FVB54" s="59"/>
      <c r="FVC54" s="59"/>
      <c r="FVD54" s="59"/>
      <c r="FVE54" s="59"/>
      <c r="FVF54" s="59"/>
      <c r="FVG54" s="59"/>
      <c r="FVH54" s="59"/>
      <c r="FVI54" s="59"/>
      <c r="FVJ54" s="59"/>
      <c r="FVK54" s="59"/>
      <c r="FVL54" s="59"/>
      <c r="FVM54" s="59"/>
      <c r="FVN54" s="59"/>
      <c r="FVO54" s="59"/>
      <c r="FVP54" s="59"/>
      <c r="FVQ54" s="59"/>
      <c r="FVR54" s="59"/>
      <c r="FVS54" s="59"/>
      <c r="FVT54" s="59"/>
      <c r="FVU54" s="59"/>
      <c r="FVV54" s="59"/>
      <c r="FVW54" s="59"/>
      <c r="FVX54" s="59"/>
      <c r="FVY54" s="59"/>
      <c r="FVZ54" s="59"/>
      <c r="FWA54" s="59"/>
      <c r="FWB54" s="59"/>
      <c r="FWC54" s="59"/>
      <c r="FWD54" s="59"/>
      <c r="FWE54" s="59"/>
      <c r="FWF54" s="59"/>
      <c r="FWG54" s="59"/>
      <c r="FWH54" s="59"/>
      <c r="FWI54" s="59"/>
      <c r="FWJ54" s="59"/>
      <c r="FWK54" s="59"/>
      <c r="FWL54" s="59"/>
      <c r="FWM54" s="59"/>
      <c r="FWN54" s="59"/>
      <c r="FWO54" s="59"/>
      <c r="FWP54" s="59"/>
      <c r="FWQ54" s="59"/>
      <c r="FWR54" s="59"/>
      <c r="FWS54" s="59"/>
      <c r="FWT54" s="59"/>
      <c r="FWU54" s="59"/>
      <c r="FWV54" s="59"/>
      <c r="FWW54" s="59"/>
      <c r="FWX54" s="59"/>
      <c r="FWY54" s="59"/>
      <c r="FWZ54" s="59"/>
      <c r="FXA54" s="59"/>
      <c r="FXB54" s="59"/>
      <c r="FXC54" s="59"/>
      <c r="FXD54" s="59"/>
      <c r="FXE54" s="59"/>
      <c r="FXF54" s="59"/>
      <c r="FXG54" s="59"/>
      <c r="FXH54" s="59"/>
      <c r="FXI54" s="59"/>
      <c r="FXJ54" s="59"/>
      <c r="FXK54" s="59"/>
      <c r="FXL54" s="59"/>
      <c r="FXM54" s="59"/>
      <c r="FXN54" s="59"/>
      <c r="FXO54" s="59"/>
      <c r="FXP54" s="59"/>
      <c r="FXQ54" s="59"/>
      <c r="FXR54" s="59"/>
      <c r="FXS54" s="59"/>
      <c r="FXT54" s="59"/>
      <c r="FXU54" s="59"/>
      <c r="FXV54" s="59"/>
      <c r="FXW54" s="59"/>
      <c r="FXX54" s="59"/>
      <c r="FXY54" s="59"/>
      <c r="FXZ54" s="59"/>
      <c r="FYA54" s="59"/>
      <c r="FYB54" s="59"/>
      <c r="FYC54" s="59"/>
      <c r="FYD54" s="59"/>
      <c r="FYE54" s="59"/>
      <c r="FYF54" s="59"/>
      <c r="FYG54" s="59"/>
      <c r="FYH54" s="59"/>
      <c r="FYI54" s="59"/>
      <c r="FYJ54" s="59"/>
      <c r="FYK54" s="59"/>
      <c r="FYL54" s="59"/>
      <c r="FYM54" s="59"/>
      <c r="FYN54" s="59"/>
      <c r="FYO54" s="59"/>
      <c r="FYP54" s="59"/>
      <c r="FYQ54" s="59"/>
      <c r="FYR54" s="59"/>
      <c r="FYS54" s="59"/>
      <c r="FYT54" s="59"/>
      <c r="FYU54" s="59"/>
      <c r="FYV54" s="59"/>
      <c r="FYW54" s="59"/>
      <c r="FYX54" s="59"/>
      <c r="FYY54" s="59"/>
      <c r="FYZ54" s="59"/>
      <c r="FZA54" s="59"/>
      <c r="FZB54" s="59"/>
      <c r="FZC54" s="59"/>
      <c r="FZD54" s="59"/>
      <c r="FZE54" s="59"/>
      <c r="FZF54" s="59"/>
      <c r="FZG54" s="59"/>
      <c r="FZH54" s="59"/>
      <c r="FZI54" s="59"/>
      <c r="FZJ54" s="59"/>
      <c r="FZK54" s="59"/>
      <c r="FZL54" s="59"/>
      <c r="FZM54" s="59"/>
      <c r="FZN54" s="59"/>
      <c r="FZO54" s="59"/>
      <c r="FZP54" s="59"/>
      <c r="FZQ54" s="59"/>
      <c r="FZR54" s="59"/>
      <c r="FZS54" s="59"/>
      <c r="FZT54" s="59"/>
      <c r="FZU54" s="59"/>
      <c r="FZV54" s="59"/>
      <c r="FZW54" s="59"/>
      <c r="FZX54" s="59"/>
      <c r="FZY54" s="59"/>
      <c r="FZZ54" s="59"/>
      <c r="GAA54" s="59"/>
      <c r="GAB54" s="59"/>
      <c r="GAC54" s="59"/>
      <c r="GAD54" s="59"/>
      <c r="GAE54" s="59"/>
      <c r="GAF54" s="59"/>
      <c r="GAG54" s="59"/>
      <c r="GAH54" s="59"/>
      <c r="GAI54" s="59"/>
      <c r="GAJ54" s="59"/>
      <c r="GAK54" s="59"/>
      <c r="GAL54" s="59"/>
      <c r="GAM54" s="59"/>
      <c r="GAN54" s="59"/>
      <c r="GAO54" s="59"/>
      <c r="GAP54" s="59"/>
      <c r="GAQ54" s="59"/>
      <c r="GAR54" s="59"/>
      <c r="GAS54" s="59"/>
      <c r="GAT54" s="59"/>
      <c r="GAU54" s="59"/>
      <c r="GAV54" s="59"/>
      <c r="GAW54" s="59"/>
      <c r="GAX54" s="59"/>
      <c r="GAY54" s="59"/>
      <c r="GAZ54" s="59"/>
      <c r="GBA54" s="59"/>
      <c r="GBB54" s="59"/>
      <c r="GBC54" s="59"/>
      <c r="GBD54" s="59"/>
      <c r="GBE54" s="59"/>
      <c r="GBF54" s="59"/>
      <c r="GBG54" s="59"/>
      <c r="GBH54" s="59"/>
      <c r="GBI54" s="59"/>
      <c r="GBJ54" s="59"/>
      <c r="GBK54" s="59"/>
      <c r="GBL54" s="59"/>
      <c r="GBM54" s="59"/>
      <c r="GBN54" s="59"/>
      <c r="GBO54" s="59"/>
      <c r="GBP54" s="59"/>
      <c r="GBQ54" s="59"/>
      <c r="GBR54" s="59"/>
      <c r="GBS54" s="59"/>
      <c r="GBT54" s="59"/>
      <c r="GBU54" s="59"/>
      <c r="GBV54" s="59"/>
      <c r="GBW54" s="59"/>
      <c r="GBX54" s="59"/>
      <c r="GBY54" s="59"/>
      <c r="GBZ54" s="59"/>
      <c r="GCA54" s="59"/>
      <c r="GCB54" s="59"/>
      <c r="GCC54" s="59"/>
      <c r="GCD54" s="59"/>
      <c r="GCE54" s="59"/>
      <c r="GCF54" s="59"/>
      <c r="GCG54" s="59"/>
      <c r="GCH54" s="59"/>
      <c r="GCI54" s="59"/>
      <c r="GCJ54" s="59"/>
      <c r="GCK54" s="59"/>
      <c r="GCL54" s="59"/>
      <c r="GCM54" s="59"/>
      <c r="GCN54" s="59"/>
      <c r="GCO54" s="59"/>
      <c r="GCP54" s="59"/>
      <c r="GCQ54" s="59"/>
      <c r="GCR54" s="59"/>
      <c r="GCS54" s="59"/>
      <c r="GCT54" s="59"/>
      <c r="GCU54" s="59"/>
      <c r="GCV54" s="59"/>
      <c r="GCW54" s="59"/>
      <c r="GCX54" s="59"/>
      <c r="GCY54" s="59"/>
      <c r="GCZ54" s="59"/>
      <c r="GDA54" s="59"/>
      <c r="GDB54" s="59"/>
      <c r="GDC54" s="59"/>
      <c r="GDD54" s="59"/>
      <c r="GDE54" s="59"/>
      <c r="GDF54" s="59"/>
      <c r="GDG54" s="59"/>
      <c r="GDH54" s="59"/>
      <c r="GDI54" s="59"/>
      <c r="GDJ54" s="59"/>
      <c r="GDK54" s="59"/>
      <c r="GDL54" s="59"/>
      <c r="GDM54" s="59"/>
      <c r="GDN54" s="59"/>
      <c r="GDO54" s="59"/>
      <c r="GDP54" s="59"/>
      <c r="GDQ54" s="59"/>
      <c r="GDR54" s="59"/>
      <c r="GDS54" s="59"/>
      <c r="GDT54" s="59"/>
      <c r="GDU54" s="59"/>
      <c r="GDV54" s="59"/>
      <c r="GDW54" s="59"/>
      <c r="GDX54" s="59"/>
      <c r="GDY54" s="59"/>
      <c r="GDZ54" s="59"/>
      <c r="GEA54" s="59"/>
      <c r="GEB54" s="59"/>
      <c r="GEC54" s="59"/>
      <c r="GED54" s="59"/>
      <c r="GEE54" s="59"/>
      <c r="GEF54" s="59"/>
      <c r="GEG54" s="59"/>
      <c r="GEH54" s="59"/>
      <c r="GEI54" s="59"/>
      <c r="GEJ54" s="59"/>
      <c r="GEK54" s="59"/>
      <c r="GEL54" s="59"/>
      <c r="GEM54" s="59"/>
      <c r="GEN54" s="59"/>
      <c r="GEO54" s="59"/>
      <c r="GEP54" s="59"/>
      <c r="GEQ54" s="59"/>
      <c r="GER54" s="59"/>
      <c r="GES54" s="59"/>
      <c r="GET54" s="59"/>
      <c r="GEU54" s="59"/>
      <c r="GEV54" s="59"/>
      <c r="GEW54" s="59"/>
      <c r="GEX54" s="59"/>
      <c r="GEY54" s="59"/>
      <c r="GEZ54" s="59"/>
      <c r="GFA54" s="59"/>
      <c r="GFB54" s="59"/>
      <c r="GFC54" s="59"/>
      <c r="GFD54" s="59"/>
      <c r="GFE54" s="59"/>
      <c r="GFF54" s="59"/>
      <c r="GFG54" s="59"/>
      <c r="GFH54" s="59"/>
      <c r="GFI54" s="59"/>
      <c r="GFJ54" s="59"/>
      <c r="GFK54" s="59"/>
      <c r="GFL54" s="59"/>
      <c r="GFM54" s="59"/>
      <c r="GFN54" s="59"/>
      <c r="GFO54" s="59"/>
      <c r="GFP54" s="59"/>
      <c r="GFQ54" s="59"/>
      <c r="GFR54" s="59"/>
      <c r="GFS54" s="59"/>
      <c r="GFT54" s="59"/>
      <c r="GFU54" s="59"/>
      <c r="GFV54" s="59"/>
      <c r="GFW54" s="59"/>
      <c r="GFX54" s="59"/>
      <c r="GFY54" s="59"/>
      <c r="GFZ54" s="59"/>
      <c r="GGA54" s="59"/>
      <c r="GGB54" s="59"/>
      <c r="GGC54" s="59"/>
      <c r="GGD54" s="59"/>
      <c r="GGE54" s="59"/>
      <c r="GGF54" s="59"/>
      <c r="GGG54" s="59"/>
      <c r="GGH54" s="59"/>
      <c r="GGI54" s="59"/>
      <c r="GGJ54" s="59"/>
      <c r="GGK54" s="59"/>
      <c r="GGL54" s="59"/>
      <c r="GGM54" s="59"/>
      <c r="GGN54" s="59"/>
      <c r="GGO54" s="59"/>
      <c r="GGP54" s="59"/>
      <c r="GGQ54" s="59"/>
      <c r="GGR54" s="59"/>
      <c r="GGS54" s="59"/>
      <c r="GGT54" s="59"/>
      <c r="GGU54" s="59"/>
      <c r="GGV54" s="59"/>
      <c r="GGW54" s="59"/>
      <c r="GGX54" s="59"/>
      <c r="GGY54" s="59"/>
      <c r="GGZ54" s="59"/>
      <c r="GHA54" s="59"/>
      <c r="GHB54" s="59"/>
      <c r="GHC54" s="59"/>
      <c r="GHD54" s="59"/>
      <c r="GHE54" s="59"/>
      <c r="GHF54" s="59"/>
      <c r="GHG54" s="59"/>
      <c r="GHH54" s="59"/>
      <c r="GHI54" s="59"/>
      <c r="GHJ54" s="59"/>
      <c r="GHK54" s="59"/>
      <c r="GHL54" s="59"/>
      <c r="GHM54" s="59"/>
      <c r="GHN54" s="59"/>
      <c r="GHO54" s="59"/>
      <c r="GHP54" s="59"/>
      <c r="GHQ54" s="59"/>
      <c r="GHR54" s="59"/>
      <c r="GHS54" s="59"/>
      <c r="GHT54" s="59"/>
      <c r="GHU54" s="59"/>
      <c r="GHV54" s="59"/>
      <c r="GHW54" s="59"/>
      <c r="GHX54" s="59"/>
      <c r="GHY54" s="59"/>
      <c r="GHZ54" s="59"/>
      <c r="GIA54" s="59"/>
      <c r="GIB54" s="59"/>
      <c r="GIC54" s="59"/>
      <c r="GID54" s="59"/>
      <c r="GIE54" s="59"/>
      <c r="GIF54" s="59"/>
      <c r="GIG54" s="59"/>
      <c r="GIH54" s="59"/>
      <c r="GII54" s="59"/>
      <c r="GIJ54" s="59"/>
      <c r="GIK54" s="59"/>
      <c r="GIL54" s="59"/>
      <c r="GIM54" s="59"/>
      <c r="GIN54" s="59"/>
      <c r="GIO54" s="59"/>
      <c r="GIP54" s="59"/>
      <c r="GIQ54" s="59"/>
      <c r="GIR54" s="59"/>
      <c r="GIS54" s="59"/>
      <c r="GIT54" s="59"/>
      <c r="GIU54" s="59"/>
      <c r="GIV54" s="59"/>
      <c r="GIW54" s="59"/>
      <c r="GIX54" s="59"/>
      <c r="GIY54" s="59"/>
      <c r="GIZ54" s="59"/>
      <c r="GJA54" s="59"/>
      <c r="GJB54" s="59"/>
      <c r="GJC54" s="59"/>
      <c r="GJD54" s="59"/>
      <c r="GJE54" s="59"/>
      <c r="GJF54" s="59"/>
      <c r="GJG54" s="59"/>
      <c r="GJH54" s="59"/>
      <c r="GJI54" s="59"/>
      <c r="GJJ54" s="59"/>
      <c r="GJK54" s="59"/>
      <c r="GJL54" s="59"/>
      <c r="GJM54" s="59"/>
      <c r="GJN54" s="59"/>
      <c r="GJO54" s="59"/>
      <c r="GJP54" s="59"/>
      <c r="GJQ54" s="59"/>
      <c r="GJR54" s="59"/>
      <c r="GJS54" s="59"/>
      <c r="GJT54" s="59"/>
      <c r="GJU54" s="59"/>
      <c r="GJV54" s="59"/>
      <c r="GJW54" s="59"/>
      <c r="GJX54" s="59"/>
      <c r="GJY54" s="59"/>
      <c r="GJZ54" s="59"/>
      <c r="GKA54" s="59"/>
      <c r="GKB54" s="59"/>
      <c r="GKC54" s="59"/>
      <c r="GKD54" s="59"/>
      <c r="GKE54" s="59"/>
      <c r="GKF54" s="59"/>
      <c r="GKG54" s="59"/>
      <c r="GKH54" s="59"/>
      <c r="GKI54" s="59"/>
      <c r="GKJ54" s="59"/>
      <c r="GKK54" s="59"/>
      <c r="GKL54" s="59"/>
      <c r="GKM54" s="59"/>
      <c r="GKN54" s="59"/>
      <c r="GKO54" s="59"/>
      <c r="GKP54" s="59"/>
      <c r="GKQ54" s="59"/>
      <c r="GKR54" s="59"/>
      <c r="GKS54" s="59"/>
      <c r="GKT54" s="59"/>
      <c r="GKU54" s="59"/>
      <c r="GKV54" s="59"/>
      <c r="GKW54" s="59"/>
      <c r="GKX54" s="59"/>
      <c r="GKY54" s="59"/>
      <c r="GKZ54" s="59"/>
      <c r="GLA54" s="59"/>
      <c r="GLB54" s="59"/>
      <c r="GLC54" s="59"/>
      <c r="GLD54" s="59"/>
      <c r="GLE54" s="59"/>
      <c r="GLF54" s="59"/>
      <c r="GLG54" s="59"/>
      <c r="GLH54" s="59"/>
      <c r="GLI54" s="59"/>
      <c r="GLJ54" s="59"/>
      <c r="GLK54" s="59"/>
      <c r="GLL54" s="59"/>
      <c r="GLM54" s="59"/>
      <c r="GLN54" s="59"/>
      <c r="GLO54" s="59"/>
      <c r="GLP54" s="59"/>
      <c r="GLQ54" s="59"/>
      <c r="GLR54" s="59"/>
      <c r="GLS54" s="59"/>
      <c r="GLT54" s="59"/>
      <c r="GLU54" s="59"/>
      <c r="GLV54" s="59"/>
      <c r="GLW54" s="59"/>
      <c r="GLX54" s="59"/>
      <c r="GLY54" s="59"/>
      <c r="GLZ54" s="59"/>
      <c r="GMA54" s="59"/>
      <c r="GMB54" s="59"/>
      <c r="GMC54" s="59"/>
      <c r="GMD54" s="59"/>
      <c r="GME54" s="59"/>
      <c r="GMF54" s="59"/>
      <c r="GMG54" s="59"/>
      <c r="GMH54" s="59"/>
      <c r="GMI54" s="59"/>
      <c r="GMJ54" s="59"/>
      <c r="GMK54" s="59"/>
      <c r="GML54" s="59"/>
      <c r="GMM54" s="59"/>
      <c r="GMN54" s="59"/>
      <c r="GMO54" s="59"/>
      <c r="GMP54" s="59"/>
      <c r="GMQ54" s="59"/>
      <c r="GMR54" s="59"/>
      <c r="GMS54" s="59"/>
      <c r="GMT54" s="59"/>
      <c r="GMU54" s="59"/>
      <c r="GMV54" s="59"/>
      <c r="GMW54" s="59"/>
      <c r="GMX54" s="59"/>
      <c r="GMY54" s="59"/>
      <c r="GMZ54" s="59"/>
      <c r="GNA54" s="59"/>
      <c r="GNB54" s="59"/>
      <c r="GNC54" s="59"/>
      <c r="GND54" s="59"/>
      <c r="GNE54" s="59"/>
      <c r="GNF54" s="59"/>
      <c r="GNG54" s="59"/>
      <c r="GNH54" s="59"/>
      <c r="GNI54" s="59"/>
      <c r="GNJ54" s="59"/>
      <c r="GNK54" s="59"/>
      <c r="GNL54" s="59"/>
      <c r="GNM54" s="59"/>
      <c r="GNN54" s="59"/>
      <c r="GNO54" s="59"/>
      <c r="GNP54" s="59"/>
      <c r="GNQ54" s="59"/>
      <c r="GNR54" s="59"/>
      <c r="GNS54" s="59"/>
      <c r="GNT54" s="59"/>
      <c r="GNU54" s="59"/>
      <c r="GNV54" s="59"/>
      <c r="GNW54" s="59"/>
      <c r="GNX54" s="59"/>
      <c r="GNY54" s="59"/>
      <c r="GNZ54" s="59"/>
      <c r="GOA54" s="59"/>
      <c r="GOB54" s="59"/>
      <c r="GOC54" s="59"/>
      <c r="GOD54" s="59"/>
      <c r="GOE54" s="59"/>
      <c r="GOF54" s="59"/>
      <c r="GOG54" s="59"/>
      <c r="GOH54" s="59"/>
      <c r="GOI54" s="59"/>
      <c r="GOJ54" s="59"/>
      <c r="GOK54" s="59"/>
      <c r="GOL54" s="59"/>
      <c r="GOM54" s="59"/>
      <c r="GON54" s="59"/>
      <c r="GOO54" s="59"/>
      <c r="GOP54" s="59"/>
      <c r="GOQ54" s="59"/>
      <c r="GOR54" s="59"/>
      <c r="GOS54" s="59"/>
      <c r="GOT54" s="59"/>
      <c r="GOU54" s="59"/>
      <c r="GOV54" s="59"/>
      <c r="GOW54" s="59"/>
      <c r="GOX54" s="59"/>
      <c r="GOY54" s="59"/>
      <c r="GOZ54" s="59"/>
      <c r="GPA54" s="59"/>
      <c r="GPB54" s="59"/>
      <c r="GPC54" s="59"/>
      <c r="GPD54" s="59"/>
      <c r="GPE54" s="59"/>
      <c r="GPF54" s="59"/>
      <c r="GPG54" s="59"/>
      <c r="GPH54" s="59"/>
      <c r="GPI54" s="59"/>
      <c r="GPJ54" s="59"/>
      <c r="GPK54" s="59"/>
      <c r="GPL54" s="59"/>
      <c r="GPM54" s="59"/>
      <c r="GPN54" s="59"/>
      <c r="GPO54" s="59"/>
      <c r="GPP54" s="59"/>
      <c r="GPQ54" s="59"/>
      <c r="GPR54" s="59"/>
      <c r="GPS54" s="59"/>
      <c r="GPT54" s="59"/>
      <c r="GPU54" s="59"/>
      <c r="GPV54" s="59"/>
      <c r="GPW54" s="59"/>
      <c r="GPX54" s="59"/>
      <c r="GPY54" s="59"/>
      <c r="GPZ54" s="59"/>
      <c r="GQA54" s="59"/>
      <c r="GQB54" s="59"/>
      <c r="GQC54" s="59"/>
      <c r="GQD54" s="59"/>
      <c r="GQE54" s="59"/>
      <c r="GQF54" s="59"/>
      <c r="GQG54" s="59"/>
      <c r="GQH54" s="59"/>
      <c r="GQI54" s="59"/>
      <c r="GQJ54" s="59"/>
      <c r="GQK54" s="59"/>
      <c r="GQL54" s="59"/>
      <c r="GQM54" s="59"/>
      <c r="GQN54" s="59"/>
      <c r="GQO54" s="59"/>
      <c r="GQP54" s="59"/>
      <c r="GQQ54" s="59"/>
      <c r="GQR54" s="59"/>
      <c r="GQS54" s="59"/>
      <c r="GQT54" s="59"/>
      <c r="GQU54" s="59"/>
      <c r="GQV54" s="59"/>
      <c r="GQW54" s="59"/>
      <c r="GQX54" s="59"/>
      <c r="GQY54" s="59"/>
      <c r="GQZ54" s="59"/>
      <c r="GRA54" s="59"/>
      <c r="GRB54" s="59"/>
      <c r="GRC54" s="59"/>
      <c r="GRD54" s="59"/>
      <c r="GRE54" s="59"/>
      <c r="GRF54" s="59"/>
      <c r="GRG54" s="59"/>
      <c r="GRH54" s="59"/>
      <c r="GRI54" s="59"/>
      <c r="GRJ54" s="59"/>
      <c r="GRK54" s="59"/>
      <c r="GRL54" s="59"/>
      <c r="GRM54" s="59"/>
      <c r="GRN54" s="59"/>
      <c r="GRO54" s="59"/>
      <c r="GRP54" s="59"/>
      <c r="GRQ54" s="59"/>
      <c r="GRR54" s="59"/>
      <c r="GRS54" s="59"/>
      <c r="GRT54" s="59"/>
      <c r="GRU54" s="59"/>
      <c r="GRV54" s="59"/>
      <c r="GRW54" s="59"/>
      <c r="GRX54" s="59"/>
      <c r="GRY54" s="59"/>
      <c r="GRZ54" s="59"/>
      <c r="GSA54" s="59"/>
      <c r="GSB54" s="59"/>
      <c r="GSC54" s="59"/>
      <c r="GSD54" s="59"/>
      <c r="GSE54" s="59"/>
      <c r="GSF54" s="59"/>
      <c r="GSG54" s="59"/>
      <c r="GSH54" s="59"/>
      <c r="GSI54" s="59"/>
      <c r="GSJ54" s="59"/>
      <c r="GSK54" s="59"/>
      <c r="GSL54" s="59"/>
      <c r="GSM54" s="59"/>
      <c r="GSN54" s="59"/>
      <c r="GSO54" s="59"/>
      <c r="GSP54" s="59"/>
      <c r="GSQ54" s="59"/>
      <c r="GSR54" s="59"/>
      <c r="GSS54" s="59"/>
      <c r="GST54" s="59"/>
      <c r="GSU54" s="59"/>
      <c r="GSV54" s="59"/>
      <c r="GSW54" s="59"/>
      <c r="GSX54" s="59"/>
      <c r="GSY54" s="59"/>
      <c r="GSZ54" s="59"/>
      <c r="GTA54" s="59"/>
      <c r="GTB54" s="59"/>
      <c r="GTC54" s="59"/>
      <c r="GTD54" s="59"/>
      <c r="GTE54" s="59"/>
      <c r="GTF54" s="59"/>
      <c r="GTG54" s="59"/>
      <c r="GTH54" s="59"/>
      <c r="GTI54" s="59"/>
      <c r="GTJ54" s="59"/>
      <c r="GTK54" s="59"/>
      <c r="GTL54" s="59"/>
      <c r="GTM54" s="59"/>
      <c r="GTN54" s="59"/>
      <c r="GTO54" s="59"/>
      <c r="GTP54" s="59"/>
      <c r="GTQ54" s="59"/>
      <c r="GTR54" s="59"/>
      <c r="GTS54" s="59"/>
      <c r="GTT54" s="59"/>
      <c r="GTU54" s="59"/>
      <c r="GTV54" s="59"/>
      <c r="GTW54" s="59"/>
      <c r="GTX54" s="59"/>
      <c r="GTY54" s="59"/>
      <c r="GTZ54" s="59"/>
      <c r="GUA54" s="59"/>
      <c r="GUB54" s="59"/>
      <c r="GUC54" s="59"/>
      <c r="GUD54" s="59"/>
      <c r="GUE54" s="59"/>
      <c r="GUF54" s="59"/>
      <c r="GUG54" s="59"/>
      <c r="GUH54" s="59"/>
      <c r="GUI54" s="59"/>
      <c r="GUJ54" s="59"/>
      <c r="GUK54" s="59"/>
      <c r="GUL54" s="59"/>
      <c r="GUM54" s="59"/>
      <c r="GUN54" s="59"/>
      <c r="GUO54" s="59"/>
      <c r="GUP54" s="59"/>
      <c r="GUQ54" s="59"/>
      <c r="GUR54" s="59"/>
      <c r="GUS54" s="59"/>
      <c r="GUT54" s="59"/>
      <c r="GUU54" s="59"/>
      <c r="GUV54" s="59"/>
      <c r="GUW54" s="59"/>
      <c r="GUX54" s="59"/>
      <c r="GUY54" s="59"/>
      <c r="GUZ54" s="59"/>
      <c r="GVA54" s="59"/>
      <c r="GVB54" s="59"/>
      <c r="GVC54" s="59"/>
      <c r="GVD54" s="59"/>
      <c r="GVE54" s="59"/>
      <c r="GVF54" s="59"/>
      <c r="GVG54" s="59"/>
      <c r="GVH54" s="59"/>
      <c r="GVI54" s="59"/>
      <c r="GVJ54" s="59"/>
      <c r="GVK54" s="59"/>
      <c r="GVL54" s="59"/>
      <c r="GVM54" s="59"/>
      <c r="GVN54" s="59"/>
      <c r="GVO54" s="59"/>
      <c r="GVP54" s="59"/>
      <c r="GVQ54" s="59"/>
      <c r="GVR54" s="59"/>
      <c r="GVS54" s="59"/>
      <c r="GVT54" s="59"/>
      <c r="GVU54" s="59"/>
      <c r="GVV54" s="59"/>
      <c r="GVW54" s="59"/>
      <c r="GVX54" s="59"/>
      <c r="GVY54" s="59"/>
      <c r="GVZ54" s="59"/>
      <c r="GWA54" s="59"/>
      <c r="GWB54" s="59"/>
      <c r="GWC54" s="59"/>
      <c r="GWD54" s="59"/>
      <c r="GWE54" s="59"/>
      <c r="GWF54" s="59"/>
      <c r="GWG54" s="59"/>
      <c r="GWH54" s="59"/>
      <c r="GWI54" s="59"/>
      <c r="GWJ54" s="59"/>
      <c r="GWK54" s="59"/>
      <c r="GWL54" s="59"/>
      <c r="GWM54" s="59"/>
      <c r="GWN54" s="59"/>
      <c r="GWO54" s="59"/>
      <c r="GWP54" s="59"/>
      <c r="GWQ54" s="59"/>
      <c r="GWR54" s="59"/>
      <c r="GWS54" s="59"/>
      <c r="GWT54" s="59"/>
      <c r="GWU54" s="59"/>
      <c r="GWV54" s="59"/>
      <c r="GWW54" s="59"/>
      <c r="GWX54" s="59"/>
      <c r="GWY54" s="59"/>
      <c r="GWZ54" s="59"/>
      <c r="GXA54" s="59"/>
      <c r="GXB54" s="59"/>
      <c r="GXC54" s="59"/>
      <c r="GXD54" s="59"/>
      <c r="GXE54" s="59"/>
      <c r="GXF54" s="59"/>
      <c r="GXG54" s="59"/>
      <c r="GXH54" s="59"/>
      <c r="GXI54" s="59"/>
      <c r="GXJ54" s="59"/>
      <c r="GXK54" s="59"/>
      <c r="GXL54" s="59"/>
      <c r="GXM54" s="59"/>
      <c r="GXN54" s="59"/>
      <c r="GXO54" s="59"/>
      <c r="GXP54" s="59"/>
      <c r="GXQ54" s="59"/>
      <c r="GXR54" s="59"/>
      <c r="GXS54" s="59"/>
      <c r="GXT54" s="59"/>
      <c r="GXU54" s="59"/>
      <c r="GXV54" s="59"/>
      <c r="GXW54" s="59"/>
      <c r="GXX54" s="59"/>
      <c r="GXY54" s="59"/>
      <c r="GXZ54" s="59"/>
      <c r="GYA54" s="59"/>
      <c r="GYB54" s="59"/>
      <c r="GYC54" s="59"/>
      <c r="GYD54" s="59"/>
      <c r="GYE54" s="59"/>
      <c r="GYF54" s="59"/>
      <c r="GYG54" s="59"/>
      <c r="GYH54" s="59"/>
      <c r="GYI54" s="59"/>
      <c r="GYJ54" s="59"/>
      <c r="GYK54" s="59"/>
      <c r="GYL54" s="59"/>
      <c r="GYM54" s="59"/>
      <c r="GYN54" s="59"/>
      <c r="GYO54" s="59"/>
      <c r="GYP54" s="59"/>
      <c r="GYQ54" s="59"/>
      <c r="GYR54" s="59"/>
      <c r="GYS54" s="59"/>
      <c r="GYT54" s="59"/>
      <c r="GYU54" s="59"/>
      <c r="GYV54" s="59"/>
      <c r="GYW54" s="59"/>
      <c r="GYX54" s="59"/>
      <c r="GYY54" s="59"/>
      <c r="GYZ54" s="59"/>
      <c r="GZA54" s="59"/>
      <c r="GZB54" s="59"/>
      <c r="GZC54" s="59"/>
      <c r="GZD54" s="59"/>
      <c r="GZE54" s="59"/>
      <c r="GZF54" s="59"/>
      <c r="GZG54" s="59"/>
      <c r="GZH54" s="59"/>
      <c r="GZI54" s="59"/>
      <c r="GZJ54" s="59"/>
      <c r="GZK54" s="59"/>
      <c r="GZL54" s="59"/>
      <c r="GZM54" s="59"/>
      <c r="GZN54" s="59"/>
      <c r="GZO54" s="59"/>
      <c r="GZP54" s="59"/>
      <c r="GZQ54" s="59"/>
      <c r="GZR54" s="59"/>
      <c r="GZS54" s="59"/>
      <c r="GZT54" s="59"/>
      <c r="GZU54" s="59"/>
      <c r="GZV54" s="59"/>
      <c r="GZW54" s="59"/>
      <c r="GZX54" s="59"/>
      <c r="GZY54" s="59"/>
      <c r="GZZ54" s="59"/>
      <c r="HAA54" s="59"/>
      <c r="HAB54" s="59"/>
      <c r="HAC54" s="59"/>
      <c r="HAD54" s="59"/>
      <c r="HAE54" s="59"/>
      <c r="HAF54" s="59"/>
      <c r="HAG54" s="59"/>
      <c r="HAH54" s="59"/>
      <c r="HAI54" s="59"/>
      <c r="HAJ54" s="59"/>
      <c r="HAK54" s="59"/>
      <c r="HAL54" s="59"/>
      <c r="HAM54" s="59"/>
      <c r="HAN54" s="59"/>
      <c r="HAO54" s="59"/>
      <c r="HAP54" s="59"/>
      <c r="HAQ54" s="59"/>
      <c r="HAR54" s="59"/>
      <c r="HAS54" s="59"/>
      <c r="HAT54" s="59"/>
      <c r="HAU54" s="59"/>
      <c r="HAV54" s="59"/>
      <c r="HAW54" s="59"/>
      <c r="HAX54" s="59"/>
      <c r="HAY54" s="59"/>
      <c r="HAZ54" s="59"/>
      <c r="HBA54" s="59"/>
      <c r="HBB54" s="59"/>
      <c r="HBC54" s="59"/>
      <c r="HBD54" s="59"/>
      <c r="HBE54" s="59"/>
      <c r="HBF54" s="59"/>
      <c r="HBG54" s="59"/>
      <c r="HBH54" s="59"/>
      <c r="HBI54" s="59"/>
      <c r="HBJ54" s="59"/>
      <c r="HBK54" s="59"/>
      <c r="HBL54" s="59"/>
      <c r="HBM54" s="59"/>
      <c r="HBN54" s="59"/>
      <c r="HBO54" s="59"/>
      <c r="HBP54" s="59"/>
      <c r="HBQ54" s="59"/>
      <c r="HBR54" s="59"/>
      <c r="HBS54" s="59"/>
      <c r="HBT54" s="59"/>
      <c r="HBU54" s="59"/>
      <c r="HBV54" s="59"/>
      <c r="HBW54" s="59"/>
      <c r="HBX54" s="59"/>
      <c r="HBY54" s="59"/>
      <c r="HBZ54" s="59"/>
      <c r="HCA54" s="59"/>
      <c r="HCB54" s="59"/>
      <c r="HCC54" s="59"/>
      <c r="HCD54" s="59"/>
      <c r="HCE54" s="59"/>
      <c r="HCF54" s="59"/>
      <c r="HCG54" s="59"/>
      <c r="HCH54" s="59"/>
      <c r="HCI54" s="59"/>
      <c r="HCJ54" s="59"/>
      <c r="HCK54" s="59"/>
      <c r="HCL54" s="59"/>
      <c r="HCM54" s="59"/>
      <c r="HCN54" s="59"/>
      <c r="HCO54" s="59"/>
      <c r="HCP54" s="59"/>
      <c r="HCQ54" s="59"/>
      <c r="HCR54" s="59"/>
      <c r="HCS54" s="59"/>
      <c r="HCT54" s="59"/>
      <c r="HCU54" s="59"/>
      <c r="HCV54" s="59"/>
      <c r="HCW54" s="59"/>
      <c r="HCX54" s="59"/>
      <c r="HCY54" s="59"/>
      <c r="HCZ54" s="59"/>
      <c r="HDA54" s="59"/>
      <c r="HDB54" s="59"/>
      <c r="HDC54" s="59"/>
      <c r="HDD54" s="59"/>
      <c r="HDE54" s="59"/>
      <c r="HDF54" s="59"/>
      <c r="HDG54" s="59"/>
      <c r="HDH54" s="59"/>
      <c r="HDI54" s="59"/>
      <c r="HDJ54" s="59"/>
      <c r="HDK54" s="59"/>
      <c r="HDL54" s="59"/>
      <c r="HDM54" s="59"/>
      <c r="HDN54" s="59"/>
      <c r="HDO54" s="59"/>
      <c r="HDP54" s="59"/>
      <c r="HDQ54" s="59"/>
      <c r="HDR54" s="59"/>
      <c r="HDS54" s="59"/>
      <c r="HDT54" s="59"/>
      <c r="HDU54" s="59"/>
      <c r="HDV54" s="59"/>
      <c r="HDW54" s="59"/>
      <c r="HDX54" s="59"/>
      <c r="HDY54" s="59"/>
      <c r="HDZ54" s="59"/>
      <c r="HEA54" s="59"/>
      <c r="HEB54" s="59"/>
      <c r="HEC54" s="59"/>
      <c r="HED54" s="59"/>
      <c r="HEE54" s="59"/>
      <c r="HEF54" s="59"/>
      <c r="HEG54" s="59"/>
      <c r="HEH54" s="59"/>
      <c r="HEI54" s="59"/>
      <c r="HEJ54" s="59"/>
      <c r="HEK54" s="59"/>
      <c r="HEL54" s="59"/>
      <c r="HEM54" s="59"/>
      <c r="HEN54" s="59"/>
      <c r="HEO54" s="59"/>
      <c r="HEP54" s="59"/>
      <c r="HEQ54" s="59"/>
      <c r="HER54" s="59"/>
      <c r="HES54" s="59"/>
      <c r="HET54" s="59"/>
      <c r="HEU54" s="59"/>
      <c r="HEV54" s="59"/>
      <c r="HEW54" s="59"/>
      <c r="HEX54" s="59"/>
      <c r="HEY54" s="59"/>
      <c r="HEZ54" s="59"/>
      <c r="HFA54" s="59"/>
      <c r="HFB54" s="59"/>
      <c r="HFC54" s="59"/>
      <c r="HFD54" s="59"/>
      <c r="HFE54" s="59"/>
      <c r="HFF54" s="59"/>
      <c r="HFG54" s="59"/>
      <c r="HFH54" s="59"/>
      <c r="HFI54" s="59"/>
      <c r="HFJ54" s="59"/>
      <c r="HFK54" s="59"/>
      <c r="HFL54" s="59"/>
      <c r="HFM54" s="59"/>
      <c r="HFN54" s="59"/>
      <c r="HFO54" s="59"/>
      <c r="HFP54" s="59"/>
      <c r="HFQ54" s="59"/>
      <c r="HFR54" s="59"/>
      <c r="HFS54" s="59"/>
      <c r="HFT54" s="59"/>
      <c r="HFU54" s="59"/>
      <c r="HFV54" s="59"/>
      <c r="HFW54" s="59"/>
      <c r="HFX54" s="59"/>
      <c r="HFY54" s="59"/>
      <c r="HFZ54" s="59"/>
      <c r="HGA54" s="59"/>
      <c r="HGB54" s="59"/>
      <c r="HGC54" s="59"/>
      <c r="HGD54" s="59"/>
      <c r="HGE54" s="59"/>
      <c r="HGF54" s="59"/>
      <c r="HGG54" s="59"/>
      <c r="HGH54" s="59"/>
      <c r="HGI54" s="59"/>
      <c r="HGJ54" s="59"/>
      <c r="HGK54" s="59"/>
      <c r="HGL54" s="59"/>
      <c r="HGM54" s="59"/>
      <c r="HGN54" s="59"/>
      <c r="HGO54" s="59"/>
      <c r="HGP54" s="59"/>
      <c r="HGQ54" s="59"/>
      <c r="HGR54" s="59"/>
      <c r="HGS54" s="59"/>
      <c r="HGT54" s="59"/>
      <c r="HGU54" s="59"/>
      <c r="HGV54" s="59"/>
      <c r="HGW54" s="59"/>
      <c r="HGX54" s="59"/>
      <c r="HGY54" s="59"/>
      <c r="HGZ54" s="59"/>
      <c r="HHA54" s="59"/>
      <c r="HHB54" s="59"/>
      <c r="HHC54" s="59"/>
      <c r="HHD54" s="59"/>
      <c r="HHE54" s="59"/>
      <c r="HHF54" s="59"/>
      <c r="HHG54" s="59"/>
      <c r="HHH54" s="59"/>
      <c r="HHI54" s="59"/>
      <c r="HHJ54" s="59"/>
      <c r="HHK54" s="59"/>
      <c r="HHL54" s="59"/>
      <c r="HHM54" s="59"/>
      <c r="HHN54" s="59"/>
      <c r="HHO54" s="59"/>
      <c r="HHP54" s="59"/>
      <c r="HHQ54" s="59"/>
      <c r="HHR54" s="59"/>
      <c r="HHS54" s="59"/>
      <c r="HHT54" s="59"/>
      <c r="HHU54" s="59"/>
      <c r="HHV54" s="59"/>
      <c r="HHW54" s="59"/>
      <c r="HHX54" s="59"/>
      <c r="HHY54" s="59"/>
      <c r="HHZ54" s="59"/>
      <c r="HIA54" s="59"/>
      <c r="HIB54" s="59"/>
      <c r="HIC54" s="59"/>
      <c r="HID54" s="59"/>
      <c r="HIE54" s="59"/>
      <c r="HIF54" s="59"/>
      <c r="HIG54" s="59"/>
      <c r="HIH54" s="59"/>
      <c r="HII54" s="59"/>
      <c r="HIJ54" s="59"/>
      <c r="HIK54" s="59"/>
      <c r="HIL54" s="59"/>
      <c r="HIM54" s="59"/>
      <c r="HIN54" s="59"/>
      <c r="HIO54" s="59"/>
      <c r="HIP54" s="59"/>
      <c r="HIQ54" s="59"/>
      <c r="HIR54" s="59"/>
      <c r="HIS54" s="59"/>
      <c r="HIT54" s="59"/>
      <c r="HIU54" s="59"/>
      <c r="HIV54" s="59"/>
      <c r="HIW54" s="59"/>
      <c r="HIX54" s="59"/>
      <c r="HIY54" s="59"/>
      <c r="HIZ54" s="59"/>
      <c r="HJA54" s="59"/>
      <c r="HJB54" s="59"/>
      <c r="HJC54" s="59"/>
      <c r="HJD54" s="59"/>
      <c r="HJE54" s="59"/>
      <c r="HJF54" s="59"/>
      <c r="HJG54" s="59"/>
      <c r="HJH54" s="59"/>
      <c r="HJI54" s="59"/>
      <c r="HJJ54" s="59"/>
      <c r="HJK54" s="59"/>
      <c r="HJL54" s="59"/>
      <c r="HJM54" s="59"/>
      <c r="HJN54" s="59"/>
      <c r="HJO54" s="59"/>
      <c r="HJP54" s="59"/>
      <c r="HJQ54" s="59"/>
      <c r="HJR54" s="59"/>
      <c r="HJS54" s="59"/>
      <c r="HJT54" s="59"/>
      <c r="HJU54" s="59"/>
      <c r="HJV54" s="59"/>
      <c r="HJW54" s="59"/>
      <c r="HJX54" s="59"/>
      <c r="HJY54" s="59"/>
      <c r="HJZ54" s="59"/>
      <c r="HKA54" s="59"/>
      <c r="HKB54" s="59"/>
      <c r="HKC54" s="59"/>
      <c r="HKD54" s="59"/>
      <c r="HKE54" s="59"/>
      <c r="HKF54" s="59"/>
      <c r="HKG54" s="59"/>
      <c r="HKH54" s="59"/>
      <c r="HKI54" s="59"/>
      <c r="HKJ54" s="59"/>
      <c r="HKK54" s="59"/>
      <c r="HKL54" s="59"/>
      <c r="HKM54" s="59"/>
      <c r="HKN54" s="59"/>
      <c r="HKO54" s="59"/>
      <c r="HKP54" s="59"/>
      <c r="HKQ54" s="59"/>
      <c r="HKR54" s="59"/>
      <c r="HKS54" s="59"/>
      <c r="HKT54" s="59"/>
      <c r="HKU54" s="59"/>
      <c r="HKV54" s="59"/>
      <c r="HKW54" s="59"/>
      <c r="HKX54" s="59"/>
      <c r="HKY54" s="59"/>
      <c r="HKZ54" s="59"/>
      <c r="HLA54" s="59"/>
      <c r="HLB54" s="59"/>
      <c r="HLC54" s="59"/>
      <c r="HLD54" s="59"/>
      <c r="HLE54" s="59"/>
      <c r="HLF54" s="59"/>
      <c r="HLG54" s="59"/>
      <c r="HLH54" s="59"/>
      <c r="HLI54" s="59"/>
      <c r="HLJ54" s="59"/>
      <c r="HLK54" s="59"/>
      <c r="HLL54" s="59"/>
      <c r="HLM54" s="59"/>
      <c r="HLN54" s="59"/>
      <c r="HLO54" s="59"/>
      <c r="HLP54" s="59"/>
      <c r="HLQ54" s="59"/>
      <c r="HLR54" s="59"/>
      <c r="HLS54" s="59"/>
      <c r="HLT54" s="59"/>
      <c r="HLU54" s="59"/>
      <c r="HLV54" s="59"/>
      <c r="HLW54" s="59"/>
      <c r="HLX54" s="59"/>
      <c r="HLY54" s="59"/>
      <c r="HLZ54" s="59"/>
      <c r="HMA54" s="59"/>
      <c r="HMB54" s="59"/>
      <c r="HMC54" s="59"/>
      <c r="HMD54" s="59"/>
      <c r="HME54" s="59"/>
      <c r="HMF54" s="59"/>
      <c r="HMG54" s="59"/>
      <c r="HMH54" s="59"/>
      <c r="HMI54" s="59"/>
      <c r="HMJ54" s="59"/>
      <c r="HMK54" s="59"/>
      <c r="HML54" s="59"/>
      <c r="HMM54" s="59"/>
      <c r="HMN54" s="59"/>
      <c r="HMO54" s="59"/>
      <c r="HMP54" s="59"/>
      <c r="HMQ54" s="59"/>
      <c r="HMR54" s="59"/>
      <c r="HMS54" s="59"/>
      <c r="HMT54" s="59"/>
      <c r="HMU54" s="59"/>
      <c r="HMV54" s="59"/>
      <c r="HMW54" s="59"/>
      <c r="HMX54" s="59"/>
      <c r="HMY54" s="59"/>
      <c r="HMZ54" s="59"/>
      <c r="HNA54" s="59"/>
      <c r="HNB54" s="59"/>
      <c r="HNC54" s="59"/>
      <c r="HND54" s="59"/>
      <c r="HNE54" s="59"/>
      <c r="HNF54" s="59"/>
      <c r="HNG54" s="59"/>
      <c r="HNH54" s="59"/>
      <c r="HNI54" s="59"/>
      <c r="HNJ54" s="59"/>
      <c r="HNK54" s="59"/>
      <c r="HNL54" s="59"/>
      <c r="HNM54" s="59"/>
      <c r="HNN54" s="59"/>
      <c r="HNO54" s="59"/>
      <c r="HNP54" s="59"/>
      <c r="HNQ54" s="59"/>
      <c r="HNR54" s="59"/>
      <c r="HNS54" s="59"/>
      <c r="HNT54" s="59"/>
      <c r="HNU54" s="59"/>
      <c r="HNV54" s="59"/>
      <c r="HNW54" s="59"/>
      <c r="HNX54" s="59"/>
      <c r="HNY54" s="59"/>
      <c r="HNZ54" s="59"/>
      <c r="HOA54" s="59"/>
      <c r="HOB54" s="59"/>
      <c r="HOC54" s="59"/>
      <c r="HOD54" s="59"/>
      <c r="HOE54" s="59"/>
      <c r="HOF54" s="59"/>
      <c r="HOG54" s="59"/>
      <c r="HOH54" s="59"/>
      <c r="HOI54" s="59"/>
      <c r="HOJ54" s="59"/>
      <c r="HOK54" s="59"/>
      <c r="HOL54" s="59"/>
      <c r="HOM54" s="59"/>
      <c r="HON54" s="59"/>
      <c r="HOO54" s="59"/>
      <c r="HOP54" s="59"/>
      <c r="HOQ54" s="59"/>
      <c r="HOR54" s="59"/>
      <c r="HOS54" s="59"/>
      <c r="HOT54" s="59"/>
      <c r="HOU54" s="59"/>
      <c r="HOV54" s="59"/>
      <c r="HOW54" s="59"/>
      <c r="HOX54" s="59"/>
      <c r="HOY54" s="59"/>
      <c r="HOZ54" s="59"/>
      <c r="HPA54" s="59"/>
      <c r="HPB54" s="59"/>
      <c r="HPC54" s="59"/>
      <c r="HPD54" s="59"/>
      <c r="HPE54" s="59"/>
      <c r="HPF54" s="59"/>
      <c r="HPG54" s="59"/>
      <c r="HPH54" s="59"/>
      <c r="HPI54" s="59"/>
      <c r="HPJ54" s="59"/>
      <c r="HPK54" s="59"/>
      <c r="HPL54" s="59"/>
      <c r="HPM54" s="59"/>
      <c r="HPN54" s="59"/>
      <c r="HPO54" s="59"/>
      <c r="HPP54" s="59"/>
      <c r="HPQ54" s="59"/>
      <c r="HPR54" s="59"/>
      <c r="HPS54" s="59"/>
      <c r="HPT54" s="59"/>
      <c r="HPU54" s="59"/>
      <c r="HPV54" s="59"/>
      <c r="HPW54" s="59"/>
      <c r="HPX54" s="59"/>
      <c r="HPY54" s="59"/>
      <c r="HPZ54" s="59"/>
      <c r="HQA54" s="59"/>
      <c r="HQB54" s="59"/>
      <c r="HQC54" s="59"/>
      <c r="HQD54" s="59"/>
      <c r="HQE54" s="59"/>
      <c r="HQF54" s="59"/>
      <c r="HQG54" s="59"/>
      <c r="HQH54" s="59"/>
      <c r="HQI54" s="59"/>
      <c r="HQJ54" s="59"/>
      <c r="HQK54" s="59"/>
      <c r="HQL54" s="59"/>
      <c r="HQM54" s="59"/>
      <c r="HQN54" s="59"/>
      <c r="HQO54" s="59"/>
      <c r="HQP54" s="59"/>
      <c r="HQQ54" s="59"/>
      <c r="HQR54" s="59"/>
      <c r="HQS54" s="59"/>
      <c r="HQT54" s="59"/>
      <c r="HQU54" s="59"/>
      <c r="HQV54" s="59"/>
      <c r="HQW54" s="59"/>
      <c r="HQX54" s="59"/>
      <c r="HQY54" s="59"/>
      <c r="HQZ54" s="59"/>
      <c r="HRA54" s="59"/>
      <c r="HRB54" s="59"/>
      <c r="HRC54" s="59"/>
      <c r="HRD54" s="59"/>
      <c r="HRE54" s="59"/>
      <c r="HRF54" s="59"/>
      <c r="HRG54" s="59"/>
      <c r="HRH54" s="59"/>
      <c r="HRI54" s="59"/>
      <c r="HRJ54" s="59"/>
      <c r="HRK54" s="59"/>
      <c r="HRL54" s="59"/>
      <c r="HRM54" s="59"/>
      <c r="HRN54" s="59"/>
      <c r="HRO54" s="59"/>
      <c r="HRP54" s="59"/>
      <c r="HRQ54" s="59"/>
      <c r="HRR54" s="59"/>
      <c r="HRS54" s="59"/>
      <c r="HRT54" s="59"/>
      <c r="HRU54" s="59"/>
      <c r="HRV54" s="59"/>
      <c r="HRW54" s="59"/>
      <c r="HRX54" s="59"/>
      <c r="HRY54" s="59"/>
      <c r="HRZ54" s="59"/>
      <c r="HSA54" s="59"/>
      <c r="HSB54" s="59"/>
      <c r="HSC54" s="59"/>
      <c r="HSD54" s="59"/>
      <c r="HSE54" s="59"/>
      <c r="HSF54" s="59"/>
      <c r="HSG54" s="59"/>
      <c r="HSH54" s="59"/>
      <c r="HSI54" s="59"/>
      <c r="HSJ54" s="59"/>
      <c r="HSK54" s="59"/>
      <c r="HSL54" s="59"/>
      <c r="HSM54" s="59"/>
      <c r="HSN54" s="59"/>
      <c r="HSO54" s="59"/>
      <c r="HSP54" s="59"/>
      <c r="HSQ54" s="59"/>
      <c r="HSR54" s="59"/>
      <c r="HSS54" s="59"/>
      <c r="HST54" s="59"/>
      <c r="HSU54" s="59"/>
      <c r="HSV54" s="59"/>
      <c r="HSW54" s="59"/>
      <c r="HSX54" s="59"/>
      <c r="HSY54" s="59"/>
      <c r="HSZ54" s="59"/>
      <c r="HTA54" s="59"/>
      <c r="HTB54" s="59"/>
      <c r="HTC54" s="59"/>
      <c r="HTD54" s="59"/>
      <c r="HTE54" s="59"/>
      <c r="HTF54" s="59"/>
      <c r="HTG54" s="59"/>
      <c r="HTH54" s="59"/>
      <c r="HTI54" s="59"/>
      <c r="HTJ54" s="59"/>
      <c r="HTK54" s="59"/>
      <c r="HTL54" s="59"/>
      <c r="HTM54" s="59"/>
      <c r="HTN54" s="59"/>
      <c r="HTO54" s="59"/>
      <c r="HTP54" s="59"/>
      <c r="HTQ54" s="59"/>
      <c r="HTR54" s="59"/>
      <c r="HTS54" s="59"/>
      <c r="HTT54" s="59"/>
      <c r="HTU54" s="59"/>
      <c r="HTV54" s="59"/>
      <c r="HTW54" s="59"/>
      <c r="HTX54" s="59"/>
      <c r="HTY54" s="59"/>
      <c r="HTZ54" s="59"/>
      <c r="HUA54" s="59"/>
      <c r="HUB54" s="59"/>
      <c r="HUC54" s="59"/>
      <c r="HUD54" s="59"/>
      <c r="HUE54" s="59"/>
      <c r="HUF54" s="59"/>
      <c r="HUG54" s="59"/>
      <c r="HUH54" s="59"/>
      <c r="HUI54" s="59"/>
      <c r="HUJ54" s="59"/>
      <c r="HUK54" s="59"/>
      <c r="HUL54" s="59"/>
      <c r="HUM54" s="59"/>
      <c r="HUN54" s="59"/>
      <c r="HUO54" s="59"/>
      <c r="HUP54" s="59"/>
      <c r="HUQ54" s="59"/>
      <c r="HUR54" s="59"/>
      <c r="HUS54" s="59"/>
      <c r="HUT54" s="59"/>
      <c r="HUU54" s="59"/>
      <c r="HUV54" s="59"/>
      <c r="HUW54" s="59"/>
      <c r="HUX54" s="59"/>
      <c r="HUY54" s="59"/>
      <c r="HUZ54" s="59"/>
      <c r="HVA54" s="59"/>
      <c r="HVB54" s="59"/>
      <c r="HVC54" s="59"/>
      <c r="HVD54" s="59"/>
      <c r="HVE54" s="59"/>
      <c r="HVF54" s="59"/>
      <c r="HVG54" s="59"/>
      <c r="HVH54" s="59"/>
      <c r="HVI54" s="59"/>
      <c r="HVJ54" s="59"/>
      <c r="HVK54" s="59"/>
      <c r="HVL54" s="59"/>
      <c r="HVM54" s="59"/>
      <c r="HVN54" s="59"/>
      <c r="HVO54" s="59"/>
      <c r="HVP54" s="59"/>
      <c r="HVQ54" s="59"/>
      <c r="HVR54" s="59"/>
      <c r="HVS54" s="59"/>
      <c r="HVT54" s="59"/>
      <c r="HVU54" s="59"/>
      <c r="HVV54" s="59"/>
      <c r="HVW54" s="59"/>
      <c r="HVX54" s="59"/>
      <c r="HVY54" s="59"/>
      <c r="HVZ54" s="59"/>
      <c r="HWA54" s="59"/>
      <c r="HWB54" s="59"/>
      <c r="HWC54" s="59"/>
      <c r="HWD54" s="59"/>
      <c r="HWE54" s="59"/>
      <c r="HWF54" s="59"/>
      <c r="HWG54" s="59"/>
      <c r="HWH54" s="59"/>
      <c r="HWI54" s="59"/>
      <c r="HWJ54" s="59"/>
      <c r="HWK54" s="59"/>
      <c r="HWL54" s="59"/>
      <c r="HWM54" s="59"/>
      <c r="HWN54" s="59"/>
      <c r="HWO54" s="59"/>
      <c r="HWP54" s="59"/>
      <c r="HWQ54" s="59"/>
      <c r="HWR54" s="59"/>
      <c r="HWS54" s="59"/>
      <c r="HWT54" s="59"/>
      <c r="HWU54" s="59"/>
      <c r="HWV54" s="59"/>
      <c r="HWW54" s="59"/>
      <c r="HWX54" s="59"/>
      <c r="HWY54" s="59"/>
      <c r="HWZ54" s="59"/>
      <c r="HXA54" s="59"/>
      <c r="HXB54" s="59"/>
      <c r="HXC54" s="59"/>
      <c r="HXD54" s="59"/>
      <c r="HXE54" s="59"/>
      <c r="HXF54" s="59"/>
      <c r="HXG54" s="59"/>
      <c r="HXH54" s="59"/>
      <c r="HXI54" s="59"/>
      <c r="HXJ54" s="59"/>
      <c r="HXK54" s="59"/>
      <c r="HXL54" s="59"/>
      <c r="HXM54" s="59"/>
      <c r="HXN54" s="59"/>
      <c r="HXO54" s="59"/>
      <c r="HXP54" s="59"/>
      <c r="HXQ54" s="59"/>
      <c r="HXR54" s="59"/>
      <c r="HXS54" s="59"/>
      <c r="HXT54" s="59"/>
      <c r="HXU54" s="59"/>
      <c r="HXV54" s="59"/>
      <c r="HXW54" s="59"/>
      <c r="HXX54" s="59"/>
      <c r="HXY54" s="59"/>
      <c r="HXZ54" s="59"/>
      <c r="HYA54" s="59"/>
      <c r="HYB54" s="59"/>
      <c r="HYC54" s="59"/>
      <c r="HYD54" s="59"/>
      <c r="HYE54" s="59"/>
      <c r="HYF54" s="59"/>
      <c r="HYG54" s="59"/>
      <c r="HYH54" s="59"/>
      <c r="HYI54" s="59"/>
      <c r="HYJ54" s="59"/>
      <c r="HYK54" s="59"/>
      <c r="HYL54" s="59"/>
      <c r="HYM54" s="59"/>
      <c r="HYN54" s="59"/>
      <c r="HYO54" s="59"/>
      <c r="HYP54" s="59"/>
      <c r="HYQ54" s="59"/>
      <c r="HYR54" s="59"/>
      <c r="HYS54" s="59"/>
      <c r="HYT54" s="59"/>
      <c r="HYU54" s="59"/>
      <c r="HYV54" s="59"/>
      <c r="HYW54" s="59"/>
      <c r="HYX54" s="59"/>
      <c r="HYY54" s="59"/>
      <c r="HYZ54" s="59"/>
      <c r="HZA54" s="59"/>
      <c r="HZB54" s="59"/>
      <c r="HZC54" s="59"/>
      <c r="HZD54" s="59"/>
      <c r="HZE54" s="59"/>
      <c r="HZF54" s="59"/>
      <c r="HZG54" s="59"/>
      <c r="HZH54" s="59"/>
      <c r="HZI54" s="59"/>
      <c r="HZJ54" s="59"/>
      <c r="HZK54" s="59"/>
      <c r="HZL54" s="59"/>
      <c r="HZM54" s="59"/>
      <c r="HZN54" s="59"/>
      <c r="HZO54" s="59"/>
      <c r="HZP54" s="59"/>
      <c r="HZQ54" s="59"/>
      <c r="HZR54" s="59"/>
      <c r="HZS54" s="59"/>
      <c r="HZT54" s="59"/>
      <c r="HZU54" s="59"/>
      <c r="HZV54" s="59"/>
      <c r="HZW54" s="59"/>
      <c r="HZX54" s="59"/>
      <c r="HZY54" s="59"/>
      <c r="HZZ54" s="59"/>
      <c r="IAA54" s="59"/>
      <c r="IAB54" s="59"/>
      <c r="IAC54" s="59"/>
      <c r="IAD54" s="59"/>
      <c r="IAE54" s="59"/>
      <c r="IAF54" s="59"/>
      <c r="IAG54" s="59"/>
      <c r="IAH54" s="59"/>
      <c r="IAI54" s="59"/>
      <c r="IAJ54" s="59"/>
      <c r="IAK54" s="59"/>
      <c r="IAL54" s="59"/>
      <c r="IAM54" s="59"/>
      <c r="IAN54" s="59"/>
      <c r="IAO54" s="59"/>
      <c r="IAP54" s="59"/>
      <c r="IAQ54" s="59"/>
      <c r="IAR54" s="59"/>
      <c r="IAS54" s="59"/>
      <c r="IAT54" s="59"/>
      <c r="IAU54" s="59"/>
      <c r="IAV54" s="59"/>
      <c r="IAW54" s="59"/>
      <c r="IAX54" s="59"/>
      <c r="IAY54" s="59"/>
      <c r="IAZ54" s="59"/>
      <c r="IBA54" s="59"/>
      <c r="IBB54" s="59"/>
      <c r="IBC54" s="59"/>
      <c r="IBD54" s="59"/>
      <c r="IBE54" s="59"/>
      <c r="IBF54" s="59"/>
      <c r="IBG54" s="59"/>
      <c r="IBH54" s="59"/>
      <c r="IBI54" s="59"/>
      <c r="IBJ54" s="59"/>
      <c r="IBK54" s="59"/>
      <c r="IBL54" s="59"/>
      <c r="IBM54" s="59"/>
      <c r="IBN54" s="59"/>
      <c r="IBO54" s="59"/>
      <c r="IBP54" s="59"/>
      <c r="IBQ54" s="59"/>
      <c r="IBR54" s="59"/>
      <c r="IBS54" s="59"/>
      <c r="IBT54" s="59"/>
      <c r="IBU54" s="59"/>
      <c r="IBV54" s="59"/>
      <c r="IBW54" s="59"/>
      <c r="IBX54" s="59"/>
      <c r="IBY54" s="59"/>
      <c r="IBZ54" s="59"/>
      <c r="ICA54" s="59"/>
      <c r="ICB54" s="59"/>
      <c r="ICC54" s="59"/>
      <c r="ICD54" s="59"/>
      <c r="ICE54" s="59"/>
      <c r="ICF54" s="59"/>
      <c r="ICG54" s="59"/>
      <c r="ICH54" s="59"/>
      <c r="ICI54" s="59"/>
      <c r="ICJ54" s="59"/>
      <c r="ICK54" s="59"/>
      <c r="ICL54" s="59"/>
      <c r="ICM54" s="59"/>
      <c r="ICN54" s="59"/>
      <c r="ICO54" s="59"/>
      <c r="ICP54" s="59"/>
      <c r="ICQ54" s="59"/>
      <c r="ICR54" s="59"/>
      <c r="ICS54" s="59"/>
      <c r="ICT54" s="59"/>
      <c r="ICU54" s="59"/>
      <c r="ICV54" s="59"/>
      <c r="ICW54" s="59"/>
      <c r="ICX54" s="59"/>
      <c r="ICY54" s="59"/>
      <c r="ICZ54" s="59"/>
      <c r="IDA54" s="59"/>
      <c r="IDB54" s="59"/>
      <c r="IDC54" s="59"/>
      <c r="IDD54" s="59"/>
      <c r="IDE54" s="59"/>
      <c r="IDF54" s="59"/>
      <c r="IDG54" s="59"/>
      <c r="IDH54" s="59"/>
      <c r="IDI54" s="59"/>
      <c r="IDJ54" s="59"/>
      <c r="IDK54" s="59"/>
      <c r="IDL54" s="59"/>
      <c r="IDM54" s="59"/>
      <c r="IDN54" s="59"/>
      <c r="IDO54" s="59"/>
      <c r="IDP54" s="59"/>
      <c r="IDQ54" s="59"/>
      <c r="IDR54" s="59"/>
      <c r="IDS54" s="59"/>
      <c r="IDT54" s="59"/>
      <c r="IDU54" s="59"/>
      <c r="IDV54" s="59"/>
      <c r="IDW54" s="59"/>
      <c r="IDX54" s="59"/>
      <c r="IDY54" s="59"/>
      <c r="IDZ54" s="59"/>
      <c r="IEA54" s="59"/>
      <c r="IEB54" s="59"/>
      <c r="IEC54" s="59"/>
      <c r="IED54" s="59"/>
      <c r="IEE54" s="59"/>
      <c r="IEF54" s="59"/>
      <c r="IEG54" s="59"/>
      <c r="IEH54" s="59"/>
      <c r="IEI54" s="59"/>
      <c r="IEJ54" s="59"/>
      <c r="IEK54" s="59"/>
      <c r="IEL54" s="59"/>
      <c r="IEM54" s="59"/>
      <c r="IEN54" s="59"/>
      <c r="IEO54" s="59"/>
      <c r="IEP54" s="59"/>
      <c r="IEQ54" s="59"/>
      <c r="IER54" s="59"/>
      <c r="IES54" s="59"/>
      <c r="IET54" s="59"/>
      <c r="IEU54" s="59"/>
      <c r="IEV54" s="59"/>
      <c r="IEW54" s="59"/>
      <c r="IEX54" s="59"/>
      <c r="IEY54" s="59"/>
      <c r="IEZ54" s="59"/>
      <c r="IFA54" s="59"/>
      <c r="IFB54" s="59"/>
      <c r="IFC54" s="59"/>
      <c r="IFD54" s="59"/>
      <c r="IFE54" s="59"/>
      <c r="IFF54" s="59"/>
      <c r="IFG54" s="59"/>
      <c r="IFH54" s="59"/>
      <c r="IFI54" s="59"/>
      <c r="IFJ54" s="59"/>
      <c r="IFK54" s="59"/>
      <c r="IFL54" s="59"/>
      <c r="IFM54" s="59"/>
      <c r="IFN54" s="59"/>
      <c r="IFO54" s="59"/>
      <c r="IFP54" s="59"/>
      <c r="IFQ54" s="59"/>
      <c r="IFR54" s="59"/>
      <c r="IFS54" s="59"/>
      <c r="IFT54" s="59"/>
      <c r="IFU54" s="59"/>
      <c r="IFV54" s="59"/>
      <c r="IFW54" s="59"/>
      <c r="IFX54" s="59"/>
      <c r="IFY54" s="59"/>
      <c r="IFZ54" s="59"/>
      <c r="IGA54" s="59"/>
      <c r="IGB54" s="59"/>
      <c r="IGC54" s="59"/>
      <c r="IGD54" s="59"/>
      <c r="IGE54" s="59"/>
      <c r="IGF54" s="59"/>
      <c r="IGG54" s="59"/>
      <c r="IGH54" s="59"/>
      <c r="IGI54" s="59"/>
      <c r="IGJ54" s="59"/>
      <c r="IGK54" s="59"/>
      <c r="IGL54" s="59"/>
      <c r="IGM54" s="59"/>
      <c r="IGN54" s="59"/>
      <c r="IGO54" s="59"/>
      <c r="IGP54" s="59"/>
      <c r="IGQ54" s="59"/>
      <c r="IGR54" s="59"/>
      <c r="IGS54" s="59"/>
      <c r="IGT54" s="59"/>
      <c r="IGU54" s="59"/>
      <c r="IGV54" s="59"/>
      <c r="IGW54" s="59"/>
      <c r="IGX54" s="59"/>
      <c r="IGY54" s="59"/>
      <c r="IGZ54" s="59"/>
      <c r="IHA54" s="59"/>
      <c r="IHB54" s="59"/>
      <c r="IHC54" s="59"/>
      <c r="IHD54" s="59"/>
      <c r="IHE54" s="59"/>
      <c r="IHF54" s="59"/>
      <c r="IHG54" s="59"/>
      <c r="IHH54" s="59"/>
      <c r="IHI54" s="59"/>
      <c r="IHJ54" s="59"/>
      <c r="IHK54" s="59"/>
      <c r="IHL54" s="59"/>
      <c r="IHM54" s="59"/>
      <c r="IHN54" s="59"/>
      <c r="IHO54" s="59"/>
      <c r="IHP54" s="59"/>
      <c r="IHQ54" s="59"/>
      <c r="IHR54" s="59"/>
      <c r="IHS54" s="59"/>
      <c r="IHT54" s="59"/>
      <c r="IHU54" s="59"/>
      <c r="IHV54" s="59"/>
      <c r="IHW54" s="59"/>
      <c r="IHX54" s="59"/>
      <c r="IHY54" s="59"/>
      <c r="IHZ54" s="59"/>
      <c r="IIA54" s="59"/>
      <c r="IIB54" s="59"/>
      <c r="IIC54" s="59"/>
      <c r="IID54" s="59"/>
      <c r="IIE54" s="59"/>
      <c r="IIF54" s="59"/>
      <c r="IIG54" s="59"/>
      <c r="IIH54" s="59"/>
      <c r="III54" s="59"/>
      <c r="IIJ54" s="59"/>
      <c r="IIK54" s="59"/>
      <c r="IIL54" s="59"/>
      <c r="IIM54" s="59"/>
      <c r="IIN54" s="59"/>
      <c r="IIO54" s="59"/>
      <c r="IIP54" s="59"/>
      <c r="IIQ54" s="59"/>
      <c r="IIR54" s="59"/>
      <c r="IIS54" s="59"/>
      <c r="IIT54" s="59"/>
      <c r="IIU54" s="59"/>
      <c r="IIV54" s="59"/>
      <c r="IIW54" s="59"/>
      <c r="IIX54" s="59"/>
      <c r="IIY54" s="59"/>
      <c r="IIZ54" s="59"/>
      <c r="IJA54" s="59"/>
      <c r="IJB54" s="59"/>
      <c r="IJC54" s="59"/>
      <c r="IJD54" s="59"/>
      <c r="IJE54" s="59"/>
      <c r="IJF54" s="59"/>
      <c r="IJG54" s="59"/>
      <c r="IJH54" s="59"/>
      <c r="IJI54" s="59"/>
      <c r="IJJ54" s="59"/>
      <c r="IJK54" s="59"/>
      <c r="IJL54" s="59"/>
      <c r="IJM54" s="59"/>
      <c r="IJN54" s="59"/>
      <c r="IJO54" s="59"/>
      <c r="IJP54" s="59"/>
      <c r="IJQ54" s="59"/>
      <c r="IJR54" s="59"/>
      <c r="IJS54" s="59"/>
      <c r="IJT54" s="59"/>
      <c r="IJU54" s="59"/>
      <c r="IJV54" s="59"/>
      <c r="IJW54" s="59"/>
      <c r="IJX54" s="59"/>
      <c r="IJY54" s="59"/>
      <c r="IJZ54" s="59"/>
      <c r="IKA54" s="59"/>
      <c r="IKB54" s="59"/>
      <c r="IKC54" s="59"/>
      <c r="IKD54" s="59"/>
      <c r="IKE54" s="59"/>
      <c r="IKF54" s="59"/>
      <c r="IKG54" s="59"/>
      <c r="IKH54" s="59"/>
      <c r="IKI54" s="59"/>
      <c r="IKJ54" s="59"/>
      <c r="IKK54" s="59"/>
      <c r="IKL54" s="59"/>
      <c r="IKM54" s="59"/>
      <c r="IKN54" s="59"/>
      <c r="IKO54" s="59"/>
      <c r="IKP54" s="59"/>
      <c r="IKQ54" s="59"/>
      <c r="IKR54" s="59"/>
      <c r="IKS54" s="59"/>
      <c r="IKT54" s="59"/>
      <c r="IKU54" s="59"/>
      <c r="IKV54" s="59"/>
      <c r="IKW54" s="59"/>
      <c r="IKX54" s="59"/>
      <c r="IKY54" s="59"/>
      <c r="IKZ54" s="59"/>
      <c r="ILA54" s="59"/>
      <c r="ILB54" s="59"/>
      <c r="ILC54" s="59"/>
      <c r="ILD54" s="59"/>
      <c r="ILE54" s="59"/>
      <c r="ILF54" s="59"/>
      <c r="ILG54" s="59"/>
      <c r="ILH54" s="59"/>
      <c r="ILI54" s="59"/>
      <c r="ILJ54" s="59"/>
      <c r="ILK54" s="59"/>
      <c r="ILL54" s="59"/>
      <c r="ILM54" s="59"/>
      <c r="ILN54" s="59"/>
      <c r="ILO54" s="59"/>
      <c r="ILP54" s="59"/>
      <c r="ILQ54" s="59"/>
      <c r="ILR54" s="59"/>
      <c r="ILS54" s="59"/>
      <c r="ILT54" s="59"/>
      <c r="ILU54" s="59"/>
      <c r="ILV54" s="59"/>
      <c r="ILW54" s="59"/>
      <c r="ILX54" s="59"/>
      <c r="ILY54" s="59"/>
      <c r="ILZ54" s="59"/>
      <c r="IMA54" s="59"/>
      <c r="IMB54" s="59"/>
      <c r="IMC54" s="59"/>
      <c r="IMD54" s="59"/>
      <c r="IME54" s="59"/>
      <c r="IMF54" s="59"/>
      <c r="IMG54" s="59"/>
      <c r="IMH54" s="59"/>
      <c r="IMI54" s="59"/>
      <c r="IMJ54" s="59"/>
      <c r="IMK54" s="59"/>
      <c r="IML54" s="59"/>
      <c r="IMM54" s="59"/>
      <c r="IMN54" s="59"/>
      <c r="IMO54" s="59"/>
      <c r="IMP54" s="59"/>
      <c r="IMQ54" s="59"/>
      <c r="IMR54" s="59"/>
      <c r="IMS54" s="59"/>
      <c r="IMT54" s="59"/>
      <c r="IMU54" s="59"/>
      <c r="IMV54" s="59"/>
      <c r="IMW54" s="59"/>
      <c r="IMX54" s="59"/>
      <c r="IMY54" s="59"/>
      <c r="IMZ54" s="59"/>
      <c r="INA54" s="59"/>
      <c r="INB54" s="59"/>
      <c r="INC54" s="59"/>
      <c r="IND54" s="59"/>
      <c r="INE54" s="59"/>
      <c r="INF54" s="59"/>
      <c r="ING54" s="59"/>
      <c r="INH54" s="59"/>
      <c r="INI54" s="59"/>
      <c r="INJ54" s="59"/>
      <c r="INK54" s="59"/>
      <c r="INL54" s="59"/>
      <c r="INM54" s="59"/>
      <c r="INN54" s="59"/>
      <c r="INO54" s="59"/>
      <c r="INP54" s="59"/>
      <c r="INQ54" s="59"/>
      <c r="INR54" s="59"/>
      <c r="INS54" s="59"/>
      <c r="INT54" s="59"/>
      <c r="INU54" s="59"/>
      <c r="INV54" s="59"/>
      <c r="INW54" s="59"/>
      <c r="INX54" s="59"/>
      <c r="INY54" s="59"/>
      <c r="INZ54" s="59"/>
      <c r="IOA54" s="59"/>
      <c r="IOB54" s="59"/>
      <c r="IOC54" s="59"/>
      <c r="IOD54" s="59"/>
      <c r="IOE54" s="59"/>
      <c r="IOF54" s="59"/>
      <c r="IOG54" s="59"/>
      <c r="IOH54" s="59"/>
      <c r="IOI54" s="59"/>
      <c r="IOJ54" s="59"/>
      <c r="IOK54" s="59"/>
      <c r="IOL54" s="59"/>
      <c r="IOM54" s="59"/>
      <c r="ION54" s="59"/>
      <c r="IOO54" s="59"/>
      <c r="IOP54" s="59"/>
      <c r="IOQ54" s="59"/>
      <c r="IOR54" s="59"/>
      <c r="IOS54" s="59"/>
      <c r="IOT54" s="59"/>
      <c r="IOU54" s="59"/>
      <c r="IOV54" s="59"/>
      <c r="IOW54" s="59"/>
      <c r="IOX54" s="59"/>
      <c r="IOY54" s="59"/>
      <c r="IOZ54" s="59"/>
      <c r="IPA54" s="59"/>
      <c r="IPB54" s="59"/>
      <c r="IPC54" s="59"/>
      <c r="IPD54" s="59"/>
      <c r="IPE54" s="59"/>
      <c r="IPF54" s="59"/>
      <c r="IPG54" s="59"/>
      <c r="IPH54" s="59"/>
      <c r="IPI54" s="59"/>
      <c r="IPJ54" s="59"/>
      <c r="IPK54" s="59"/>
      <c r="IPL54" s="59"/>
      <c r="IPM54" s="59"/>
      <c r="IPN54" s="59"/>
      <c r="IPO54" s="59"/>
      <c r="IPP54" s="59"/>
      <c r="IPQ54" s="59"/>
      <c r="IPR54" s="59"/>
      <c r="IPS54" s="59"/>
      <c r="IPT54" s="59"/>
      <c r="IPU54" s="59"/>
      <c r="IPV54" s="59"/>
      <c r="IPW54" s="59"/>
      <c r="IPX54" s="59"/>
      <c r="IPY54" s="59"/>
      <c r="IPZ54" s="59"/>
      <c r="IQA54" s="59"/>
      <c r="IQB54" s="59"/>
      <c r="IQC54" s="59"/>
      <c r="IQD54" s="59"/>
      <c r="IQE54" s="59"/>
      <c r="IQF54" s="59"/>
      <c r="IQG54" s="59"/>
      <c r="IQH54" s="59"/>
      <c r="IQI54" s="59"/>
      <c r="IQJ54" s="59"/>
      <c r="IQK54" s="59"/>
      <c r="IQL54" s="59"/>
      <c r="IQM54" s="59"/>
      <c r="IQN54" s="59"/>
      <c r="IQO54" s="59"/>
      <c r="IQP54" s="59"/>
      <c r="IQQ54" s="59"/>
      <c r="IQR54" s="59"/>
      <c r="IQS54" s="59"/>
      <c r="IQT54" s="59"/>
      <c r="IQU54" s="59"/>
      <c r="IQV54" s="59"/>
      <c r="IQW54" s="59"/>
      <c r="IQX54" s="59"/>
      <c r="IQY54" s="59"/>
      <c r="IQZ54" s="59"/>
      <c r="IRA54" s="59"/>
      <c r="IRB54" s="59"/>
      <c r="IRC54" s="59"/>
      <c r="IRD54" s="59"/>
      <c r="IRE54" s="59"/>
      <c r="IRF54" s="59"/>
      <c r="IRG54" s="59"/>
      <c r="IRH54" s="59"/>
      <c r="IRI54" s="59"/>
      <c r="IRJ54" s="59"/>
      <c r="IRK54" s="59"/>
      <c r="IRL54" s="59"/>
      <c r="IRM54" s="59"/>
      <c r="IRN54" s="59"/>
      <c r="IRO54" s="59"/>
      <c r="IRP54" s="59"/>
      <c r="IRQ54" s="59"/>
      <c r="IRR54" s="59"/>
      <c r="IRS54" s="59"/>
      <c r="IRT54" s="59"/>
      <c r="IRU54" s="59"/>
      <c r="IRV54" s="59"/>
      <c r="IRW54" s="59"/>
      <c r="IRX54" s="59"/>
      <c r="IRY54" s="59"/>
      <c r="IRZ54" s="59"/>
      <c r="ISA54" s="59"/>
      <c r="ISB54" s="59"/>
      <c r="ISC54" s="59"/>
      <c r="ISD54" s="59"/>
      <c r="ISE54" s="59"/>
      <c r="ISF54" s="59"/>
      <c r="ISG54" s="59"/>
      <c r="ISH54" s="59"/>
      <c r="ISI54" s="59"/>
      <c r="ISJ54" s="59"/>
      <c r="ISK54" s="59"/>
      <c r="ISL54" s="59"/>
      <c r="ISM54" s="59"/>
      <c r="ISN54" s="59"/>
      <c r="ISO54" s="59"/>
      <c r="ISP54" s="59"/>
      <c r="ISQ54" s="59"/>
      <c r="ISR54" s="59"/>
      <c r="ISS54" s="59"/>
      <c r="IST54" s="59"/>
      <c r="ISU54" s="59"/>
      <c r="ISV54" s="59"/>
      <c r="ISW54" s="59"/>
      <c r="ISX54" s="59"/>
      <c r="ISY54" s="59"/>
      <c r="ISZ54" s="59"/>
      <c r="ITA54" s="59"/>
      <c r="ITB54" s="59"/>
      <c r="ITC54" s="59"/>
      <c r="ITD54" s="59"/>
      <c r="ITE54" s="59"/>
      <c r="ITF54" s="59"/>
      <c r="ITG54" s="59"/>
      <c r="ITH54" s="59"/>
      <c r="ITI54" s="59"/>
      <c r="ITJ54" s="59"/>
      <c r="ITK54" s="59"/>
      <c r="ITL54" s="59"/>
      <c r="ITM54" s="59"/>
      <c r="ITN54" s="59"/>
      <c r="ITO54" s="59"/>
      <c r="ITP54" s="59"/>
      <c r="ITQ54" s="59"/>
      <c r="ITR54" s="59"/>
      <c r="ITS54" s="59"/>
      <c r="ITT54" s="59"/>
      <c r="ITU54" s="59"/>
      <c r="ITV54" s="59"/>
      <c r="ITW54" s="59"/>
      <c r="ITX54" s="59"/>
      <c r="ITY54" s="59"/>
      <c r="ITZ54" s="59"/>
      <c r="IUA54" s="59"/>
      <c r="IUB54" s="59"/>
      <c r="IUC54" s="59"/>
      <c r="IUD54" s="59"/>
      <c r="IUE54" s="59"/>
      <c r="IUF54" s="59"/>
      <c r="IUG54" s="59"/>
      <c r="IUH54" s="59"/>
      <c r="IUI54" s="59"/>
      <c r="IUJ54" s="59"/>
      <c r="IUK54" s="59"/>
      <c r="IUL54" s="59"/>
      <c r="IUM54" s="59"/>
      <c r="IUN54" s="59"/>
      <c r="IUO54" s="59"/>
      <c r="IUP54" s="59"/>
      <c r="IUQ54" s="59"/>
      <c r="IUR54" s="59"/>
      <c r="IUS54" s="59"/>
      <c r="IUT54" s="59"/>
      <c r="IUU54" s="59"/>
      <c r="IUV54" s="59"/>
      <c r="IUW54" s="59"/>
      <c r="IUX54" s="59"/>
      <c r="IUY54" s="59"/>
      <c r="IUZ54" s="59"/>
      <c r="IVA54" s="59"/>
      <c r="IVB54" s="59"/>
      <c r="IVC54" s="59"/>
      <c r="IVD54" s="59"/>
      <c r="IVE54" s="59"/>
      <c r="IVF54" s="59"/>
      <c r="IVG54" s="59"/>
      <c r="IVH54" s="59"/>
      <c r="IVI54" s="59"/>
      <c r="IVJ54" s="59"/>
      <c r="IVK54" s="59"/>
      <c r="IVL54" s="59"/>
      <c r="IVM54" s="59"/>
      <c r="IVN54" s="59"/>
      <c r="IVO54" s="59"/>
      <c r="IVP54" s="59"/>
      <c r="IVQ54" s="59"/>
      <c r="IVR54" s="59"/>
      <c r="IVS54" s="59"/>
      <c r="IVT54" s="59"/>
      <c r="IVU54" s="59"/>
      <c r="IVV54" s="59"/>
      <c r="IVW54" s="59"/>
      <c r="IVX54" s="59"/>
      <c r="IVY54" s="59"/>
      <c r="IVZ54" s="59"/>
      <c r="IWA54" s="59"/>
      <c r="IWB54" s="59"/>
      <c r="IWC54" s="59"/>
      <c r="IWD54" s="59"/>
      <c r="IWE54" s="59"/>
      <c r="IWF54" s="59"/>
      <c r="IWG54" s="59"/>
      <c r="IWH54" s="59"/>
      <c r="IWI54" s="59"/>
      <c r="IWJ54" s="59"/>
      <c r="IWK54" s="59"/>
      <c r="IWL54" s="59"/>
      <c r="IWM54" s="59"/>
      <c r="IWN54" s="59"/>
      <c r="IWO54" s="59"/>
      <c r="IWP54" s="59"/>
      <c r="IWQ54" s="59"/>
      <c r="IWR54" s="59"/>
      <c r="IWS54" s="59"/>
      <c r="IWT54" s="59"/>
      <c r="IWU54" s="59"/>
      <c r="IWV54" s="59"/>
      <c r="IWW54" s="59"/>
      <c r="IWX54" s="59"/>
      <c r="IWY54" s="59"/>
      <c r="IWZ54" s="59"/>
      <c r="IXA54" s="59"/>
      <c r="IXB54" s="59"/>
      <c r="IXC54" s="59"/>
      <c r="IXD54" s="59"/>
      <c r="IXE54" s="59"/>
      <c r="IXF54" s="59"/>
      <c r="IXG54" s="59"/>
      <c r="IXH54" s="59"/>
      <c r="IXI54" s="59"/>
      <c r="IXJ54" s="59"/>
      <c r="IXK54" s="59"/>
      <c r="IXL54" s="59"/>
      <c r="IXM54" s="59"/>
      <c r="IXN54" s="59"/>
      <c r="IXO54" s="59"/>
      <c r="IXP54" s="59"/>
      <c r="IXQ54" s="59"/>
      <c r="IXR54" s="59"/>
      <c r="IXS54" s="59"/>
      <c r="IXT54" s="59"/>
      <c r="IXU54" s="59"/>
      <c r="IXV54" s="59"/>
      <c r="IXW54" s="59"/>
      <c r="IXX54" s="59"/>
      <c r="IXY54" s="59"/>
      <c r="IXZ54" s="59"/>
      <c r="IYA54" s="59"/>
      <c r="IYB54" s="59"/>
      <c r="IYC54" s="59"/>
      <c r="IYD54" s="59"/>
      <c r="IYE54" s="59"/>
      <c r="IYF54" s="59"/>
      <c r="IYG54" s="59"/>
      <c r="IYH54" s="59"/>
      <c r="IYI54" s="59"/>
      <c r="IYJ54" s="59"/>
      <c r="IYK54" s="59"/>
      <c r="IYL54" s="59"/>
      <c r="IYM54" s="59"/>
      <c r="IYN54" s="59"/>
      <c r="IYO54" s="59"/>
      <c r="IYP54" s="59"/>
      <c r="IYQ54" s="59"/>
      <c r="IYR54" s="59"/>
      <c r="IYS54" s="59"/>
      <c r="IYT54" s="59"/>
      <c r="IYU54" s="59"/>
      <c r="IYV54" s="59"/>
      <c r="IYW54" s="59"/>
      <c r="IYX54" s="59"/>
      <c r="IYY54" s="59"/>
      <c r="IYZ54" s="59"/>
      <c r="IZA54" s="59"/>
      <c r="IZB54" s="59"/>
      <c r="IZC54" s="59"/>
      <c r="IZD54" s="59"/>
      <c r="IZE54" s="59"/>
      <c r="IZF54" s="59"/>
      <c r="IZG54" s="59"/>
      <c r="IZH54" s="59"/>
      <c r="IZI54" s="59"/>
      <c r="IZJ54" s="59"/>
      <c r="IZK54" s="59"/>
      <c r="IZL54" s="59"/>
      <c r="IZM54" s="59"/>
      <c r="IZN54" s="59"/>
      <c r="IZO54" s="59"/>
      <c r="IZP54" s="59"/>
      <c r="IZQ54" s="59"/>
      <c r="IZR54" s="59"/>
      <c r="IZS54" s="59"/>
      <c r="IZT54" s="59"/>
      <c r="IZU54" s="59"/>
      <c r="IZV54" s="59"/>
      <c r="IZW54" s="59"/>
      <c r="IZX54" s="59"/>
      <c r="IZY54" s="59"/>
      <c r="IZZ54" s="59"/>
      <c r="JAA54" s="59"/>
      <c r="JAB54" s="59"/>
      <c r="JAC54" s="59"/>
      <c r="JAD54" s="59"/>
      <c r="JAE54" s="59"/>
      <c r="JAF54" s="59"/>
      <c r="JAG54" s="59"/>
      <c r="JAH54" s="59"/>
      <c r="JAI54" s="59"/>
      <c r="JAJ54" s="59"/>
      <c r="JAK54" s="59"/>
      <c r="JAL54" s="59"/>
      <c r="JAM54" s="59"/>
      <c r="JAN54" s="59"/>
      <c r="JAO54" s="59"/>
      <c r="JAP54" s="59"/>
      <c r="JAQ54" s="59"/>
      <c r="JAR54" s="59"/>
      <c r="JAS54" s="59"/>
      <c r="JAT54" s="59"/>
      <c r="JAU54" s="59"/>
      <c r="JAV54" s="59"/>
      <c r="JAW54" s="59"/>
      <c r="JAX54" s="59"/>
      <c r="JAY54" s="59"/>
      <c r="JAZ54" s="59"/>
      <c r="JBA54" s="59"/>
      <c r="JBB54" s="59"/>
      <c r="JBC54" s="59"/>
      <c r="JBD54" s="59"/>
      <c r="JBE54" s="59"/>
      <c r="JBF54" s="59"/>
      <c r="JBG54" s="59"/>
      <c r="JBH54" s="59"/>
      <c r="JBI54" s="59"/>
      <c r="JBJ54" s="59"/>
      <c r="JBK54" s="59"/>
      <c r="JBL54" s="59"/>
      <c r="JBM54" s="59"/>
      <c r="JBN54" s="59"/>
      <c r="JBO54" s="59"/>
      <c r="JBP54" s="59"/>
      <c r="JBQ54" s="59"/>
      <c r="JBR54" s="59"/>
      <c r="JBS54" s="59"/>
      <c r="JBT54" s="59"/>
      <c r="JBU54" s="59"/>
      <c r="JBV54" s="59"/>
      <c r="JBW54" s="59"/>
      <c r="JBX54" s="59"/>
      <c r="JBY54" s="59"/>
      <c r="JBZ54" s="59"/>
      <c r="JCA54" s="59"/>
      <c r="JCB54" s="59"/>
      <c r="JCC54" s="59"/>
      <c r="JCD54" s="59"/>
      <c r="JCE54" s="59"/>
      <c r="JCF54" s="59"/>
      <c r="JCG54" s="59"/>
      <c r="JCH54" s="59"/>
      <c r="JCI54" s="59"/>
      <c r="JCJ54" s="59"/>
      <c r="JCK54" s="59"/>
      <c r="JCL54" s="59"/>
      <c r="JCM54" s="59"/>
      <c r="JCN54" s="59"/>
      <c r="JCO54" s="59"/>
      <c r="JCP54" s="59"/>
      <c r="JCQ54" s="59"/>
      <c r="JCR54" s="59"/>
      <c r="JCS54" s="59"/>
      <c r="JCT54" s="59"/>
      <c r="JCU54" s="59"/>
      <c r="JCV54" s="59"/>
      <c r="JCW54" s="59"/>
      <c r="JCX54" s="59"/>
      <c r="JCY54" s="59"/>
      <c r="JCZ54" s="59"/>
      <c r="JDA54" s="59"/>
      <c r="JDB54" s="59"/>
      <c r="JDC54" s="59"/>
      <c r="JDD54" s="59"/>
      <c r="JDE54" s="59"/>
      <c r="JDF54" s="59"/>
      <c r="JDG54" s="59"/>
      <c r="JDH54" s="59"/>
      <c r="JDI54" s="59"/>
      <c r="JDJ54" s="59"/>
      <c r="JDK54" s="59"/>
      <c r="JDL54" s="59"/>
      <c r="JDM54" s="59"/>
      <c r="JDN54" s="59"/>
      <c r="JDO54" s="59"/>
      <c r="JDP54" s="59"/>
      <c r="JDQ54" s="59"/>
      <c r="JDR54" s="59"/>
      <c r="JDS54" s="59"/>
      <c r="JDT54" s="59"/>
      <c r="JDU54" s="59"/>
      <c r="JDV54" s="59"/>
      <c r="JDW54" s="59"/>
      <c r="JDX54" s="59"/>
      <c r="JDY54" s="59"/>
      <c r="JDZ54" s="59"/>
      <c r="JEA54" s="59"/>
      <c r="JEB54" s="59"/>
      <c r="JEC54" s="59"/>
      <c r="JED54" s="59"/>
      <c r="JEE54" s="59"/>
      <c r="JEF54" s="59"/>
      <c r="JEG54" s="59"/>
      <c r="JEH54" s="59"/>
      <c r="JEI54" s="59"/>
      <c r="JEJ54" s="59"/>
      <c r="JEK54" s="59"/>
      <c r="JEL54" s="59"/>
      <c r="JEM54" s="59"/>
      <c r="JEN54" s="59"/>
      <c r="JEO54" s="59"/>
      <c r="JEP54" s="59"/>
      <c r="JEQ54" s="59"/>
      <c r="JER54" s="59"/>
      <c r="JES54" s="59"/>
      <c r="JET54" s="59"/>
      <c r="JEU54" s="59"/>
      <c r="JEV54" s="59"/>
      <c r="JEW54" s="59"/>
      <c r="JEX54" s="59"/>
      <c r="JEY54" s="59"/>
      <c r="JEZ54" s="59"/>
      <c r="JFA54" s="59"/>
      <c r="JFB54" s="59"/>
      <c r="JFC54" s="59"/>
      <c r="JFD54" s="59"/>
      <c r="JFE54" s="59"/>
      <c r="JFF54" s="59"/>
      <c r="JFG54" s="59"/>
      <c r="JFH54" s="59"/>
      <c r="JFI54" s="59"/>
      <c r="JFJ54" s="59"/>
      <c r="JFK54" s="59"/>
      <c r="JFL54" s="59"/>
      <c r="JFM54" s="59"/>
      <c r="JFN54" s="59"/>
      <c r="JFO54" s="59"/>
      <c r="JFP54" s="59"/>
      <c r="JFQ54" s="59"/>
      <c r="JFR54" s="59"/>
      <c r="JFS54" s="59"/>
      <c r="JFT54" s="59"/>
      <c r="JFU54" s="59"/>
      <c r="JFV54" s="59"/>
      <c r="JFW54" s="59"/>
      <c r="JFX54" s="59"/>
      <c r="JFY54" s="59"/>
      <c r="JFZ54" s="59"/>
      <c r="JGA54" s="59"/>
      <c r="JGB54" s="59"/>
      <c r="JGC54" s="59"/>
      <c r="JGD54" s="59"/>
      <c r="JGE54" s="59"/>
      <c r="JGF54" s="59"/>
      <c r="JGG54" s="59"/>
      <c r="JGH54" s="59"/>
      <c r="JGI54" s="59"/>
      <c r="JGJ54" s="59"/>
      <c r="JGK54" s="59"/>
      <c r="JGL54" s="59"/>
      <c r="JGM54" s="59"/>
      <c r="JGN54" s="59"/>
      <c r="JGO54" s="59"/>
      <c r="JGP54" s="59"/>
      <c r="JGQ54" s="59"/>
      <c r="JGR54" s="59"/>
      <c r="JGS54" s="59"/>
      <c r="JGT54" s="59"/>
      <c r="JGU54" s="59"/>
      <c r="JGV54" s="59"/>
      <c r="JGW54" s="59"/>
      <c r="JGX54" s="59"/>
      <c r="JGY54" s="59"/>
      <c r="JGZ54" s="59"/>
      <c r="JHA54" s="59"/>
      <c r="JHB54" s="59"/>
      <c r="JHC54" s="59"/>
      <c r="JHD54" s="59"/>
      <c r="JHE54" s="59"/>
      <c r="JHF54" s="59"/>
      <c r="JHG54" s="59"/>
      <c r="JHH54" s="59"/>
      <c r="JHI54" s="59"/>
      <c r="JHJ54" s="59"/>
      <c r="JHK54" s="59"/>
      <c r="JHL54" s="59"/>
      <c r="JHM54" s="59"/>
      <c r="JHN54" s="59"/>
      <c r="JHO54" s="59"/>
      <c r="JHP54" s="59"/>
      <c r="JHQ54" s="59"/>
      <c r="JHR54" s="59"/>
      <c r="JHS54" s="59"/>
      <c r="JHT54" s="59"/>
      <c r="JHU54" s="59"/>
      <c r="JHV54" s="59"/>
      <c r="JHW54" s="59"/>
      <c r="JHX54" s="59"/>
      <c r="JHY54" s="59"/>
      <c r="JHZ54" s="59"/>
      <c r="JIA54" s="59"/>
      <c r="JIB54" s="59"/>
      <c r="JIC54" s="59"/>
      <c r="JID54" s="59"/>
      <c r="JIE54" s="59"/>
      <c r="JIF54" s="59"/>
      <c r="JIG54" s="59"/>
      <c r="JIH54" s="59"/>
      <c r="JII54" s="59"/>
      <c r="JIJ54" s="59"/>
      <c r="JIK54" s="59"/>
      <c r="JIL54" s="59"/>
      <c r="JIM54" s="59"/>
      <c r="JIN54" s="59"/>
      <c r="JIO54" s="59"/>
      <c r="JIP54" s="59"/>
      <c r="JIQ54" s="59"/>
      <c r="JIR54" s="59"/>
      <c r="JIS54" s="59"/>
      <c r="JIT54" s="59"/>
      <c r="JIU54" s="59"/>
      <c r="JIV54" s="59"/>
      <c r="JIW54" s="59"/>
      <c r="JIX54" s="59"/>
      <c r="JIY54" s="59"/>
      <c r="JIZ54" s="59"/>
      <c r="JJA54" s="59"/>
      <c r="JJB54" s="59"/>
      <c r="JJC54" s="59"/>
      <c r="JJD54" s="59"/>
      <c r="JJE54" s="59"/>
      <c r="JJF54" s="59"/>
      <c r="JJG54" s="59"/>
      <c r="JJH54" s="59"/>
      <c r="JJI54" s="59"/>
      <c r="JJJ54" s="59"/>
      <c r="JJK54" s="59"/>
      <c r="JJL54" s="59"/>
      <c r="JJM54" s="59"/>
      <c r="JJN54" s="59"/>
      <c r="JJO54" s="59"/>
      <c r="JJP54" s="59"/>
      <c r="JJQ54" s="59"/>
      <c r="JJR54" s="59"/>
      <c r="JJS54" s="59"/>
      <c r="JJT54" s="59"/>
      <c r="JJU54" s="59"/>
      <c r="JJV54" s="59"/>
      <c r="JJW54" s="59"/>
      <c r="JJX54" s="59"/>
      <c r="JJY54" s="59"/>
      <c r="JJZ54" s="59"/>
      <c r="JKA54" s="59"/>
      <c r="JKB54" s="59"/>
      <c r="JKC54" s="59"/>
      <c r="JKD54" s="59"/>
      <c r="JKE54" s="59"/>
      <c r="JKF54" s="59"/>
      <c r="JKG54" s="59"/>
      <c r="JKH54" s="59"/>
      <c r="JKI54" s="59"/>
      <c r="JKJ54" s="59"/>
      <c r="JKK54" s="59"/>
      <c r="JKL54" s="59"/>
      <c r="JKM54" s="59"/>
      <c r="JKN54" s="59"/>
      <c r="JKO54" s="59"/>
      <c r="JKP54" s="59"/>
      <c r="JKQ54" s="59"/>
      <c r="JKR54" s="59"/>
      <c r="JKS54" s="59"/>
      <c r="JKT54" s="59"/>
      <c r="JKU54" s="59"/>
      <c r="JKV54" s="59"/>
      <c r="JKW54" s="59"/>
      <c r="JKX54" s="59"/>
      <c r="JKY54" s="59"/>
      <c r="JKZ54" s="59"/>
      <c r="JLA54" s="59"/>
      <c r="JLB54" s="59"/>
      <c r="JLC54" s="59"/>
      <c r="JLD54" s="59"/>
      <c r="JLE54" s="59"/>
      <c r="JLF54" s="59"/>
      <c r="JLG54" s="59"/>
      <c r="JLH54" s="59"/>
      <c r="JLI54" s="59"/>
      <c r="JLJ54" s="59"/>
      <c r="JLK54" s="59"/>
      <c r="JLL54" s="59"/>
      <c r="JLM54" s="59"/>
      <c r="JLN54" s="59"/>
      <c r="JLO54" s="59"/>
      <c r="JLP54" s="59"/>
      <c r="JLQ54" s="59"/>
      <c r="JLR54" s="59"/>
      <c r="JLS54" s="59"/>
      <c r="JLT54" s="59"/>
      <c r="JLU54" s="59"/>
      <c r="JLV54" s="59"/>
      <c r="JLW54" s="59"/>
      <c r="JLX54" s="59"/>
      <c r="JLY54" s="59"/>
      <c r="JLZ54" s="59"/>
      <c r="JMA54" s="59"/>
      <c r="JMB54" s="59"/>
      <c r="JMC54" s="59"/>
      <c r="JMD54" s="59"/>
      <c r="JME54" s="59"/>
      <c r="JMF54" s="59"/>
      <c r="JMG54" s="59"/>
      <c r="JMH54" s="59"/>
      <c r="JMI54" s="59"/>
      <c r="JMJ54" s="59"/>
      <c r="JMK54" s="59"/>
      <c r="JML54" s="59"/>
      <c r="JMM54" s="59"/>
      <c r="JMN54" s="59"/>
      <c r="JMO54" s="59"/>
      <c r="JMP54" s="59"/>
      <c r="JMQ54" s="59"/>
      <c r="JMR54" s="59"/>
      <c r="JMS54" s="59"/>
      <c r="JMT54" s="59"/>
      <c r="JMU54" s="59"/>
      <c r="JMV54" s="59"/>
      <c r="JMW54" s="59"/>
      <c r="JMX54" s="59"/>
      <c r="JMY54" s="59"/>
      <c r="JMZ54" s="59"/>
      <c r="JNA54" s="59"/>
      <c r="JNB54" s="59"/>
      <c r="JNC54" s="59"/>
      <c r="JND54" s="59"/>
      <c r="JNE54" s="59"/>
      <c r="JNF54" s="59"/>
      <c r="JNG54" s="59"/>
      <c r="JNH54" s="59"/>
      <c r="JNI54" s="59"/>
      <c r="JNJ54" s="59"/>
      <c r="JNK54" s="59"/>
      <c r="JNL54" s="59"/>
      <c r="JNM54" s="59"/>
      <c r="JNN54" s="59"/>
      <c r="JNO54" s="59"/>
      <c r="JNP54" s="59"/>
      <c r="JNQ54" s="59"/>
      <c r="JNR54" s="59"/>
      <c r="JNS54" s="59"/>
      <c r="JNT54" s="59"/>
      <c r="JNU54" s="59"/>
      <c r="JNV54" s="59"/>
      <c r="JNW54" s="59"/>
      <c r="JNX54" s="59"/>
      <c r="JNY54" s="59"/>
      <c r="JNZ54" s="59"/>
      <c r="JOA54" s="59"/>
      <c r="JOB54" s="59"/>
      <c r="JOC54" s="59"/>
      <c r="JOD54" s="59"/>
      <c r="JOE54" s="59"/>
      <c r="JOF54" s="59"/>
      <c r="JOG54" s="59"/>
      <c r="JOH54" s="59"/>
      <c r="JOI54" s="59"/>
      <c r="JOJ54" s="59"/>
      <c r="JOK54" s="59"/>
      <c r="JOL54" s="59"/>
      <c r="JOM54" s="59"/>
      <c r="JON54" s="59"/>
      <c r="JOO54" s="59"/>
      <c r="JOP54" s="59"/>
      <c r="JOQ54" s="59"/>
      <c r="JOR54" s="59"/>
      <c r="JOS54" s="59"/>
      <c r="JOT54" s="59"/>
      <c r="JOU54" s="59"/>
      <c r="JOV54" s="59"/>
      <c r="JOW54" s="59"/>
      <c r="JOX54" s="59"/>
      <c r="JOY54" s="59"/>
      <c r="JOZ54" s="59"/>
      <c r="JPA54" s="59"/>
      <c r="JPB54" s="59"/>
      <c r="JPC54" s="59"/>
      <c r="JPD54" s="59"/>
      <c r="JPE54" s="59"/>
      <c r="JPF54" s="59"/>
      <c r="JPG54" s="59"/>
      <c r="JPH54" s="59"/>
      <c r="JPI54" s="59"/>
      <c r="JPJ54" s="59"/>
      <c r="JPK54" s="59"/>
      <c r="JPL54" s="59"/>
      <c r="JPM54" s="59"/>
      <c r="JPN54" s="59"/>
      <c r="JPO54" s="59"/>
      <c r="JPP54" s="59"/>
      <c r="JPQ54" s="59"/>
      <c r="JPR54" s="59"/>
      <c r="JPS54" s="59"/>
      <c r="JPT54" s="59"/>
      <c r="JPU54" s="59"/>
      <c r="JPV54" s="59"/>
      <c r="JPW54" s="59"/>
      <c r="JPX54" s="59"/>
      <c r="JPY54" s="59"/>
      <c r="JPZ54" s="59"/>
      <c r="JQA54" s="59"/>
      <c r="JQB54" s="59"/>
      <c r="JQC54" s="59"/>
      <c r="JQD54" s="59"/>
      <c r="JQE54" s="59"/>
      <c r="JQF54" s="59"/>
      <c r="JQG54" s="59"/>
      <c r="JQH54" s="59"/>
      <c r="JQI54" s="59"/>
      <c r="JQJ54" s="59"/>
      <c r="JQK54" s="59"/>
      <c r="JQL54" s="59"/>
      <c r="JQM54" s="59"/>
      <c r="JQN54" s="59"/>
      <c r="JQO54" s="59"/>
      <c r="JQP54" s="59"/>
      <c r="JQQ54" s="59"/>
      <c r="JQR54" s="59"/>
      <c r="JQS54" s="59"/>
      <c r="JQT54" s="59"/>
      <c r="JQU54" s="59"/>
      <c r="JQV54" s="59"/>
      <c r="JQW54" s="59"/>
      <c r="JQX54" s="59"/>
      <c r="JQY54" s="59"/>
      <c r="JQZ54" s="59"/>
      <c r="JRA54" s="59"/>
      <c r="JRB54" s="59"/>
      <c r="JRC54" s="59"/>
      <c r="JRD54" s="59"/>
      <c r="JRE54" s="59"/>
      <c r="JRF54" s="59"/>
      <c r="JRG54" s="59"/>
      <c r="JRH54" s="59"/>
      <c r="JRI54" s="59"/>
      <c r="JRJ54" s="59"/>
      <c r="JRK54" s="59"/>
      <c r="JRL54" s="59"/>
      <c r="JRM54" s="59"/>
      <c r="JRN54" s="59"/>
      <c r="JRO54" s="59"/>
      <c r="JRP54" s="59"/>
      <c r="JRQ54" s="59"/>
      <c r="JRR54" s="59"/>
      <c r="JRS54" s="59"/>
      <c r="JRT54" s="59"/>
      <c r="JRU54" s="59"/>
      <c r="JRV54" s="59"/>
      <c r="JRW54" s="59"/>
      <c r="JRX54" s="59"/>
      <c r="JRY54" s="59"/>
      <c r="JRZ54" s="59"/>
      <c r="JSA54" s="59"/>
      <c r="JSB54" s="59"/>
      <c r="JSC54" s="59"/>
      <c r="JSD54" s="59"/>
      <c r="JSE54" s="59"/>
      <c r="JSF54" s="59"/>
      <c r="JSG54" s="59"/>
      <c r="JSH54" s="59"/>
      <c r="JSI54" s="59"/>
      <c r="JSJ54" s="59"/>
      <c r="JSK54" s="59"/>
      <c r="JSL54" s="59"/>
      <c r="JSM54" s="59"/>
      <c r="JSN54" s="59"/>
      <c r="JSO54" s="59"/>
      <c r="JSP54" s="59"/>
      <c r="JSQ54" s="59"/>
      <c r="JSR54" s="59"/>
      <c r="JSS54" s="59"/>
      <c r="JST54" s="59"/>
      <c r="JSU54" s="59"/>
      <c r="JSV54" s="59"/>
      <c r="JSW54" s="59"/>
      <c r="JSX54" s="59"/>
      <c r="JSY54" s="59"/>
      <c r="JSZ54" s="59"/>
      <c r="JTA54" s="59"/>
      <c r="JTB54" s="59"/>
      <c r="JTC54" s="59"/>
      <c r="JTD54" s="59"/>
      <c r="JTE54" s="59"/>
      <c r="JTF54" s="59"/>
      <c r="JTG54" s="59"/>
      <c r="JTH54" s="59"/>
      <c r="JTI54" s="59"/>
      <c r="JTJ54" s="59"/>
      <c r="JTK54" s="59"/>
      <c r="JTL54" s="59"/>
      <c r="JTM54" s="59"/>
      <c r="JTN54" s="59"/>
      <c r="JTO54" s="59"/>
      <c r="JTP54" s="59"/>
      <c r="JTQ54" s="59"/>
      <c r="JTR54" s="59"/>
      <c r="JTS54" s="59"/>
      <c r="JTT54" s="59"/>
      <c r="JTU54" s="59"/>
      <c r="JTV54" s="59"/>
      <c r="JTW54" s="59"/>
      <c r="JTX54" s="59"/>
      <c r="JTY54" s="59"/>
      <c r="JTZ54" s="59"/>
      <c r="JUA54" s="59"/>
      <c r="JUB54" s="59"/>
      <c r="JUC54" s="59"/>
      <c r="JUD54" s="59"/>
      <c r="JUE54" s="59"/>
      <c r="JUF54" s="59"/>
      <c r="JUG54" s="59"/>
      <c r="JUH54" s="59"/>
      <c r="JUI54" s="59"/>
      <c r="JUJ54" s="59"/>
      <c r="JUK54" s="59"/>
      <c r="JUL54" s="59"/>
      <c r="JUM54" s="59"/>
      <c r="JUN54" s="59"/>
      <c r="JUO54" s="59"/>
      <c r="JUP54" s="59"/>
      <c r="JUQ54" s="59"/>
      <c r="JUR54" s="59"/>
      <c r="JUS54" s="59"/>
      <c r="JUT54" s="59"/>
      <c r="JUU54" s="59"/>
      <c r="JUV54" s="59"/>
      <c r="JUW54" s="59"/>
      <c r="JUX54" s="59"/>
      <c r="JUY54" s="59"/>
      <c r="JUZ54" s="59"/>
      <c r="JVA54" s="59"/>
      <c r="JVB54" s="59"/>
      <c r="JVC54" s="59"/>
      <c r="JVD54" s="59"/>
      <c r="JVE54" s="59"/>
      <c r="JVF54" s="59"/>
      <c r="JVG54" s="59"/>
      <c r="JVH54" s="59"/>
      <c r="JVI54" s="59"/>
      <c r="JVJ54" s="59"/>
      <c r="JVK54" s="59"/>
      <c r="JVL54" s="59"/>
      <c r="JVM54" s="59"/>
      <c r="JVN54" s="59"/>
      <c r="JVO54" s="59"/>
      <c r="JVP54" s="59"/>
      <c r="JVQ54" s="59"/>
      <c r="JVR54" s="59"/>
      <c r="JVS54" s="59"/>
      <c r="JVT54" s="59"/>
      <c r="JVU54" s="59"/>
      <c r="JVV54" s="59"/>
      <c r="JVW54" s="59"/>
      <c r="JVX54" s="59"/>
      <c r="JVY54" s="59"/>
      <c r="JVZ54" s="59"/>
      <c r="JWA54" s="59"/>
      <c r="JWB54" s="59"/>
      <c r="JWC54" s="59"/>
      <c r="JWD54" s="59"/>
      <c r="JWE54" s="59"/>
      <c r="JWF54" s="59"/>
      <c r="JWG54" s="59"/>
      <c r="JWH54" s="59"/>
      <c r="JWI54" s="59"/>
      <c r="JWJ54" s="59"/>
      <c r="JWK54" s="59"/>
      <c r="JWL54" s="59"/>
      <c r="JWM54" s="59"/>
      <c r="JWN54" s="59"/>
      <c r="JWO54" s="59"/>
      <c r="JWP54" s="59"/>
      <c r="JWQ54" s="59"/>
      <c r="JWR54" s="59"/>
      <c r="JWS54" s="59"/>
      <c r="JWT54" s="59"/>
      <c r="JWU54" s="59"/>
      <c r="JWV54" s="59"/>
      <c r="JWW54" s="59"/>
      <c r="JWX54" s="59"/>
      <c r="JWY54" s="59"/>
      <c r="JWZ54" s="59"/>
      <c r="JXA54" s="59"/>
      <c r="JXB54" s="59"/>
      <c r="JXC54" s="59"/>
      <c r="JXD54" s="59"/>
      <c r="JXE54" s="59"/>
      <c r="JXF54" s="59"/>
      <c r="JXG54" s="59"/>
      <c r="JXH54" s="59"/>
      <c r="JXI54" s="59"/>
      <c r="JXJ54" s="59"/>
      <c r="JXK54" s="59"/>
      <c r="JXL54" s="59"/>
      <c r="JXM54" s="59"/>
      <c r="JXN54" s="59"/>
      <c r="JXO54" s="59"/>
      <c r="JXP54" s="59"/>
      <c r="JXQ54" s="59"/>
      <c r="JXR54" s="59"/>
      <c r="JXS54" s="59"/>
      <c r="JXT54" s="59"/>
      <c r="JXU54" s="59"/>
      <c r="JXV54" s="59"/>
      <c r="JXW54" s="59"/>
      <c r="JXX54" s="59"/>
      <c r="JXY54" s="59"/>
      <c r="JXZ54" s="59"/>
      <c r="JYA54" s="59"/>
      <c r="JYB54" s="59"/>
      <c r="JYC54" s="59"/>
      <c r="JYD54" s="59"/>
      <c r="JYE54" s="59"/>
      <c r="JYF54" s="59"/>
      <c r="JYG54" s="59"/>
      <c r="JYH54" s="59"/>
      <c r="JYI54" s="59"/>
      <c r="JYJ54" s="59"/>
      <c r="JYK54" s="59"/>
      <c r="JYL54" s="59"/>
      <c r="JYM54" s="59"/>
      <c r="JYN54" s="59"/>
      <c r="JYO54" s="59"/>
      <c r="JYP54" s="59"/>
      <c r="JYQ54" s="59"/>
      <c r="JYR54" s="59"/>
      <c r="JYS54" s="59"/>
      <c r="JYT54" s="59"/>
      <c r="JYU54" s="59"/>
      <c r="JYV54" s="59"/>
      <c r="JYW54" s="59"/>
      <c r="JYX54" s="59"/>
      <c r="JYY54" s="59"/>
      <c r="JYZ54" s="59"/>
      <c r="JZA54" s="59"/>
      <c r="JZB54" s="59"/>
      <c r="JZC54" s="59"/>
      <c r="JZD54" s="59"/>
      <c r="JZE54" s="59"/>
      <c r="JZF54" s="59"/>
      <c r="JZG54" s="59"/>
      <c r="JZH54" s="59"/>
      <c r="JZI54" s="59"/>
      <c r="JZJ54" s="59"/>
      <c r="JZK54" s="59"/>
      <c r="JZL54" s="59"/>
      <c r="JZM54" s="59"/>
      <c r="JZN54" s="59"/>
      <c r="JZO54" s="59"/>
      <c r="JZP54" s="59"/>
      <c r="JZQ54" s="59"/>
      <c r="JZR54" s="59"/>
      <c r="JZS54" s="59"/>
      <c r="JZT54" s="59"/>
      <c r="JZU54" s="59"/>
      <c r="JZV54" s="59"/>
      <c r="JZW54" s="59"/>
      <c r="JZX54" s="59"/>
      <c r="JZY54" s="59"/>
      <c r="JZZ54" s="59"/>
      <c r="KAA54" s="59"/>
      <c r="KAB54" s="59"/>
      <c r="KAC54" s="59"/>
      <c r="KAD54" s="59"/>
      <c r="KAE54" s="59"/>
      <c r="KAF54" s="59"/>
      <c r="KAG54" s="59"/>
      <c r="KAH54" s="59"/>
      <c r="KAI54" s="59"/>
      <c r="KAJ54" s="59"/>
      <c r="KAK54" s="59"/>
      <c r="KAL54" s="59"/>
      <c r="KAM54" s="59"/>
      <c r="KAN54" s="59"/>
      <c r="KAO54" s="59"/>
      <c r="KAP54" s="59"/>
      <c r="KAQ54" s="59"/>
      <c r="KAR54" s="59"/>
      <c r="KAS54" s="59"/>
      <c r="KAT54" s="59"/>
      <c r="KAU54" s="59"/>
      <c r="KAV54" s="59"/>
      <c r="KAW54" s="59"/>
      <c r="KAX54" s="59"/>
      <c r="KAY54" s="59"/>
      <c r="KAZ54" s="59"/>
      <c r="KBA54" s="59"/>
      <c r="KBB54" s="59"/>
      <c r="KBC54" s="59"/>
      <c r="KBD54" s="59"/>
      <c r="KBE54" s="59"/>
      <c r="KBF54" s="59"/>
      <c r="KBG54" s="59"/>
      <c r="KBH54" s="59"/>
      <c r="KBI54" s="59"/>
      <c r="KBJ54" s="59"/>
      <c r="KBK54" s="59"/>
      <c r="KBL54" s="59"/>
      <c r="KBM54" s="59"/>
      <c r="KBN54" s="59"/>
      <c r="KBO54" s="59"/>
      <c r="KBP54" s="59"/>
      <c r="KBQ54" s="59"/>
      <c r="KBR54" s="59"/>
      <c r="KBS54" s="59"/>
      <c r="KBT54" s="59"/>
      <c r="KBU54" s="59"/>
      <c r="KBV54" s="59"/>
      <c r="KBW54" s="59"/>
      <c r="KBX54" s="59"/>
      <c r="KBY54" s="59"/>
      <c r="KBZ54" s="59"/>
      <c r="KCA54" s="59"/>
      <c r="KCB54" s="59"/>
      <c r="KCC54" s="59"/>
      <c r="KCD54" s="59"/>
      <c r="KCE54" s="59"/>
      <c r="KCF54" s="59"/>
      <c r="KCG54" s="59"/>
      <c r="KCH54" s="59"/>
      <c r="KCI54" s="59"/>
      <c r="KCJ54" s="59"/>
      <c r="KCK54" s="59"/>
      <c r="KCL54" s="59"/>
      <c r="KCM54" s="59"/>
      <c r="KCN54" s="59"/>
      <c r="KCO54" s="59"/>
      <c r="KCP54" s="59"/>
      <c r="KCQ54" s="59"/>
      <c r="KCR54" s="59"/>
      <c r="KCS54" s="59"/>
      <c r="KCT54" s="59"/>
      <c r="KCU54" s="59"/>
      <c r="KCV54" s="59"/>
      <c r="KCW54" s="59"/>
      <c r="KCX54" s="59"/>
      <c r="KCY54" s="59"/>
      <c r="KCZ54" s="59"/>
      <c r="KDA54" s="59"/>
      <c r="KDB54" s="59"/>
      <c r="KDC54" s="59"/>
      <c r="KDD54" s="59"/>
      <c r="KDE54" s="59"/>
      <c r="KDF54" s="59"/>
      <c r="KDG54" s="59"/>
      <c r="KDH54" s="59"/>
      <c r="KDI54" s="59"/>
      <c r="KDJ54" s="59"/>
      <c r="KDK54" s="59"/>
      <c r="KDL54" s="59"/>
      <c r="KDM54" s="59"/>
      <c r="KDN54" s="59"/>
      <c r="KDO54" s="59"/>
      <c r="KDP54" s="59"/>
      <c r="KDQ54" s="59"/>
      <c r="KDR54" s="59"/>
      <c r="KDS54" s="59"/>
      <c r="KDT54" s="59"/>
      <c r="KDU54" s="59"/>
      <c r="KDV54" s="59"/>
      <c r="KDW54" s="59"/>
      <c r="KDX54" s="59"/>
      <c r="KDY54" s="59"/>
      <c r="KDZ54" s="59"/>
      <c r="KEA54" s="59"/>
      <c r="KEB54" s="59"/>
      <c r="KEC54" s="59"/>
      <c r="KED54" s="59"/>
      <c r="KEE54" s="59"/>
      <c r="KEF54" s="59"/>
      <c r="KEG54" s="59"/>
      <c r="KEH54" s="59"/>
      <c r="KEI54" s="59"/>
      <c r="KEJ54" s="59"/>
      <c r="KEK54" s="59"/>
      <c r="KEL54" s="59"/>
      <c r="KEM54" s="59"/>
      <c r="KEN54" s="59"/>
      <c r="KEO54" s="59"/>
      <c r="KEP54" s="59"/>
      <c r="KEQ54" s="59"/>
      <c r="KER54" s="59"/>
      <c r="KES54" s="59"/>
      <c r="KET54" s="59"/>
      <c r="KEU54" s="59"/>
      <c r="KEV54" s="59"/>
      <c r="KEW54" s="59"/>
      <c r="KEX54" s="59"/>
      <c r="KEY54" s="59"/>
      <c r="KEZ54" s="59"/>
      <c r="KFA54" s="59"/>
      <c r="KFB54" s="59"/>
      <c r="KFC54" s="59"/>
      <c r="KFD54" s="59"/>
      <c r="KFE54" s="59"/>
      <c r="KFF54" s="59"/>
      <c r="KFG54" s="59"/>
      <c r="KFH54" s="59"/>
      <c r="KFI54" s="59"/>
      <c r="KFJ54" s="59"/>
      <c r="KFK54" s="59"/>
      <c r="KFL54" s="59"/>
      <c r="KFM54" s="59"/>
      <c r="KFN54" s="59"/>
      <c r="KFO54" s="59"/>
      <c r="KFP54" s="59"/>
      <c r="KFQ54" s="59"/>
      <c r="KFR54" s="59"/>
      <c r="KFS54" s="59"/>
      <c r="KFT54" s="59"/>
      <c r="KFU54" s="59"/>
      <c r="KFV54" s="59"/>
      <c r="KFW54" s="59"/>
      <c r="KFX54" s="59"/>
      <c r="KFY54" s="59"/>
      <c r="KFZ54" s="59"/>
      <c r="KGA54" s="59"/>
      <c r="KGB54" s="59"/>
      <c r="KGC54" s="59"/>
      <c r="KGD54" s="59"/>
      <c r="KGE54" s="59"/>
      <c r="KGF54" s="59"/>
      <c r="KGG54" s="59"/>
      <c r="KGH54" s="59"/>
      <c r="KGI54" s="59"/>
      <c r="KGJ54" s="59"/>
      <c r="KGK54" s="59"/>
      <c r="KGL54" s="59"/>
      <c r="KGM54" s="59"/>
      <c r="KGN54" s="59"/>
      <c r="KGO54" s="59"/>
      <c r="KGP54" s="59"/>
      <c r="KGQ54" s="59"/>
      <c r="KGR54" s="59"/>
      <c r="KGS54" s="59"/>
      <c r="KGT54" s="59"/>
      <c r="KGU54" s="59"/>
      <c r="KGV54" s="59"/>
      <c r="KGW54" s="59"/>
      <c r="KGX54" s="59"/>
      <c r="KGY54" s="59"/>
      <c r="KGZ54" s="59"/>
      <c r="KHA54" s="59"/>
      <c r="KHB54" s="59"/>
      <c r="KHC54" s="59"/>
      <c r="KHD54" s="59"/>
      <c r="KHE54" s="59"/>
      <c r="KHF54" s="59"/>
      <c r="KHG54" s="59"/>
      <c r="KHH54" s="59"/>
      <c r="KHI54" s="59"/>
      <c r="KHJ54" s="59"/>
      <c r="KHK54" s="59"/>
      <c r="KHL54" s="59"/>
      <c r="KHM54" s="59"/>
      <c r="KHN54" s="59"/>
      <c r="KHO54" s="59"/>
      <c r="KHP54" s="59"/>
      <c r="KHQ54" s="59"/>
      <c r="KHR54" s="59"/>
      <c r="KHS54" s="59"/>
      <c r="KHT54" s="59"/>
      <c r="KHU54" s="59"/>
      <c r="KHV54" s="59"/>
      <c r="KHW54" s="59"/>
      <c r="KHX54" s="59"/>
      <c r="KHY54" s="59"/>
      <c r="KHZ54" s="59"/>
      <c r="KIA54" s="59"/>
      <c r="KIB54" s="59"/>
      <c r="KIC54" s="59"/>
      <c r="KID54" s="59"/>
      <c r="KIE54" s="59"/>
      <c r="KIF54" s="59"/>
      <c r="KIG54" s="59"/>
      <c r="KIH54" s="59"/>
      <c r="KII54" s="59"/>
      <c r="KIJ54" s="59"/>
      <c r="KIK54" s="59"/>
      <c r="KIL54" s="59"/>
      <c r="KIM54" s="59"/>
      <c r="KIN54" s="59"/>
      <c r="KIO54" s="59"/>
      <c r="KIP54" s="59"/>
      <c r="KIQ54" s="59"/>
      <c r="KIR54" s="59"/>
      <c r="KIS54" s="59"/>
      <c r="KIT54" s="59"/>
      <c r="KIU54" s="59"/>
      <c r="KIV54" s="59"/>
      <c r="KIW54" s="59"/>
      <c r="KIX54" s="59"/>
      <c r="KIY54" s="59"/>
      <c r="KIZ54" s="59"/>
      <c r="KJA54" s="59"/>
      <c r="KJB54" s="59"/>
      <c r="KJC54" s="59"/>
      <c r="KJD54" s="59"/>
      <c r="KJE54" s="59"/>
      <c r="KJF54" s="59"/>
      <c r="KJG54" s="59"/>
      <c r="KJH54" s="59"/>
      <c r="KJI54" s="59"/>
      <c r="KJJ54" s="59"/>
      <c r="KJK54" s="59"/>
      <c r="KJL54" s="59"/>
      <c r="KJM54" s="59"/>
      <c r="KJN54" s="59"/>
      <c r="KJO54" s="59"/>
      <c r="KJP54" s="59"/>
      <c r="KJQ54" s="59"/>
      <c r="KJR54" s="59"/>
      <c r="KJS54" s="59"/>
      <c r="KJT54" s="59"/>
      <c r="KJU54" s="59"/>
      <c r="KJV54" s="59"/>
      <c r="KJW54" s="59"/>
      <c r="KJX54" s="59"/>
      <c r="KJY54" s="59"/>
      <c r="KJZ54" s="59"/>
      <c r="KKA54" s="59"/>
      <c r="KKB54" s="59"/>
      <c r="KKC54" s="59"/>
      <c r="KKD54" s="59"/>
      <c r="KKE54" s="59"/>
      <c r="KKF54" s="59"/>
      <c r="KKG54" s="59"/>
      <c r="KKH54" s="59"/>
      <c r="KKI54" s="59"/>
      <c r="KKJ54" s="59"/>
      <c r="KKK54" s="59"/>
      <c r="KKL54" s="59"/>
      <c r="KKM54" s="59"/>
      <c r="KKN54" s="59"/>
      <c r="KKO54" s="59"/>
      <c r="KKP54" s="59"/>
      <c r="KKQ54" s="59"/>
      <c r="KKR54" s="59"/>
      <c r="KKS54" s="59"/>
      <c r="KKT54" s="59"/>
      <c r="KKU54" s="59"/>
      <c r="KKV54" s="59"/>
      <c r="KKW54" s="59"/>
      <c r="KKX54" s="59"/>
      <c r="KKY54" s="59"/>
      <c r="KKZ54" s="59"/>
      <c r="KLA54" s="59"/>
      <c r="KLB54" s="59"/>
      <c r="KLC54" s="59"/>
      <c r="KLD54" s="59"/>
      <c r="KLE54" s="59"/>
      <c r="KLF54" s="59"/>
      <c r="KLG54" s="59"/>
      <c r="KLH54" s="59"/>
      <c r="KLI54" s="59"/>
      <c r="KLJ54" s="59"/>
      <c r="KLK54" s="59"/>
      <c r="KLL54" s="59"/>
      <c r="KLM54" s="59"/>
      <c r="KLN54" s="59"/>
      <c r="KLO54" s="59"/>
      <c r="KLP54" s="59"/>
      <c r="KLQ54" s="59"/>
      <c r="KLR54" s="59"/>
      <c r="KLS54" s="59"/>
      <c r="KLT54" s="59"/>
      <c r="KLU54" s="59"/>
      <c r="KLV54" s="59"/>
      <c r="KLW54" s="59"/>
      <c r="KLX54" s="59"/>
      <c r="KLY54" s="59"/>
      <c r="KLZ54" s="59"/>
      <c r="KMA54" s="59"/>
      <c r="KMB54" s="59"/>
      <c r="KMC54" s="59"/>
      <c r="KMD54" s="59"/>
      <c r="KME54" s="59"/>
      <c r="KMF54" s="59"/>
      <c r="KMG54" s="59"/>
      <c r="KMH54" s="59"/>
      <c r="KMI54" s="59"/>
      <c r="KMJ54" s="59"/>
      <c r="KMK54" s="59"/>
      <c r="KML54" s="59"/>
      <c r="KMM54" s="59"/>
      <c r="KMN54" s="59"/>
      <c r="KMO54" s="59"/>
      <c r="KMP54" s="59"/>
      <c r="KMQ54" s="59"/>
      <c r="KMR54" s="59"/>
      <c r="KMS54" s="59"/>
      <c r="KMT54" s="59"/>
      <c r="KMU54" s="59"/>
      <c r="KMV54" s="59"/>
      <c r="KMW54" s="59"/>
      <c r="KMX54" s="59"/>
      <c r="KMY54" s="59"/>
      <c r="KMZ54" s="59"/>
      <c r="KNA54" s="59"/>
      <c r="KNB54" s="59"/>
      <c r="KNC54" s="59"/>
      <c r="KND54" s="59"/>
      <c r="KNE54" s="59"/>
      <c r="KNF54" s="59"/>
      <c r="KNG54" s="59"/>
      <c r="KNH54" s="59"/>
      <c r="KNI54" s="59"/>
      <c r="KNJ54" s="59"/>
      <c r="KNK54" s="59"/>
      <c r="KNL54" s="59"/>
      <c r="KNM54" s="59"/>
      <c r="KNN54" s="59"/>
      <c r="KNO54" s="59"/>
      <c r="KNP54" s="59"/>
      <c r="KNQ54" s="59"/>
      <c r="KNR54" s="59"/>
      <c r="KNS54" s="59"/>
      <c r="KNT54" s="59"/>
      <c r="KNU54" s="59"/>
      <c r="KNV54" s="59"/>
      <c r="KNW54" s="59"/>
      <c r="KNX54" s="59"/>
      <c r="KNY54" s="59"/>
      <c r="KNZ54" s="59"/>
      <c r="KOA54" s="59"/>
      <c r="KOB54" s="59"/>
      <c r="KOC54" s="59"/>
      <c r="KOD54" s="59"/>
      <c r="KOE54" s="59"/>
      <c r="KOF54" s="59"/>
      <c r="KOG54" s="59"/>
      <c r="KOH54" s="59"/>
      <c r="KOI54" s="59"/>
      <c r="KOJ54" s="59"/>
      <c r="KOK54" s="59"/>
      <c r="KOL54" s="59"/>
      <c r="KOM54" s="59"/>
      <c r="KON54" s="59"/>
      <c r="KOO54" s="59"/>
      <c r="KOP54" s="59"/>
      <c r="KOQ54" s="59"/>
      <c r="KOR54" s="59"/>
      <c r="KOS54" s="59"/>
      <c r="KOT54" s="59"/>
      <c r="KOU54" s="59"/>
      <c r="KOV54" s="59"/>
      <c r="KOW54" s="59"/>
      <c r="KOX54" s="59"/>
      <c r="KOY54" s="59"/>
      <c r="KOZ54" s="59"/>
      <c r="KPA54" s="59"/>
      <c r="KPB54" s="59"/>
      <c r="KPC54" s="59"/>
      <c r="KPD54" s="59"/>
      <c r="KPE54" s="59"/>
      <c r="KPF54" s="59"/>
      <c r="KPG54" s="59"/>
      <c r="KPH54" s="59"/>
      <c r="KPI54" s="59"/>
      <c r="KPJ54" s="59"/>
      <c r="KPK54" s="59"/>
      <c r="KPL54" s="59"/>
      <c r="KPM54" s="59"/>
      <c r="KPN54" s="59"/>
      <c r="KPO54" s="59"/>
      <c r="KPP54" s="59"/>
      <c r="KPQ54" s="59"/>
      <c r="KPR54" s="59"/>
      <c r="KPS54" s="59"/>
      <c r="KPT54" s="59"/>
      <c r="KPU54" s="59"/>
      <c r="KPV54" s="59"/>
      <c r="KPW54" s="59"/>
      <c r="KPX54" s="59"/>
      <c r="KPY54" s="59"/>
      <c r="KPZ54" s="59"/>
      <c r="KQA54" s="59"/>
      <c r="KQB54" s="59"/>
      <c r="KQC54" s="59"/>
      <c r="KQD54" s="59"/>
      <c r="KQE54" s="59"/>
      <c r="KQF54" s="59"/>
      <c r="KQG54" s="59"/>
      <c r="KQH54" s="59"/>
      <c r="KQI54" s="59"/>
      <c r="KQJ54" s="59"/>
      <c r="KQK54" s="59"/>
      <c r="KQL54" s="59"/>
      <c r="KQM54" s="59"/>
      <c r="KQN54" s="59"/>
      <c r="KQO54" s="59"/>
      <c r="KQP54" s="59"/>
      <c r="KQQ54" s="59"/>
      <c r="KQR54" s="59"/>
      <c r="KQS54" s="59"/>
      <c r="KQT54" s="59"/>
      <c r="KQU54" s="59"/>
      <c r="KQV54" s="59"/>
      <c r="KQW54" s="59"/>
      <c r="KQX54" s="59"/>
      <c r="KQY54" s="59"/>
      <c r="KQZ54" s="59"/>
      <c r="KRA54" s="59"/>
      <c r="KRB54" s="59"/>
      <c r="KRC54" s="59"/>
      <c r="KRD54" s="59"/>
      <c r="KRE54" s="59"/>
      <c r="KRF54" s="59"/>
      <c r="KRG54" s="59"/>
      <c r="KRH54" s="59"/>
      <c r="KRI54" s="59"/>
      <c r="KRJ54" s="59"/>
      <c r="KRK54" s="59"/>
      <c r="KRL54" s="59"/>
      <c r="KRM54" s="59"/>
      <c r="KRN54" s="59"/>
      <c r="KRO54" s="59"/>
      <c r="KRP54" s="59"/>
      <c r="KRQ54" s="59"/>
      <c r="KRR54" s="59"/>
      <c r="KRS54" s="59"/>
      <c r="KRT54" s="59"/>
      <c r="KRU54" s="59"/>
      <c r="KRV54" s="59"/>
      <c r="KRW54" s="59"/>
      <c r="KRX54" s="59"/>
      <c r="KRY54" s="59"/>
      <c r="KRZ54" s="59"/>
      <c r="KSA54" s="59"/>
      <c r="KSB54" s="59"/>
      <c r="KSC54" s="59"/>
      <c r="KSD54" s="59"/>
      <c r="KSE54" s="59"/>
      <c r="KSF54" s="59"/>
      <c r="KSG54" s="59"/>
      <c r="KSH54" s="59"/>
      <c r="KSI54" s="59"/>
      <c r="KSJ54" s="59"/>
      <c r="KSK54" s="59"/>
      <c r="KSL54" s="59"/>
      <c r="KSM54" s="59"/>
      <c r="KSN54" s="59"/>
      <c r="KSO54" s="59"/>
      <c r="KSP54" s="59"/>
      <c r="KSQ54" s="59"/>
      <c r="KSR54" s="59"/>
      <c r="KSS54" s="59"/>
      <c r="KST54" s="59"/>
      <c r="KSU54" s="59"/>
      <c r="KSV54" s="59"/>
      <c r="KSW54" s="59"/>
      <c r="KSX54" s="59"/>
      <c r="KSY54" s="59"/>
      <c r="KSZ54" s="59"/>
      <c r="KTA54" s="59"/>
      <c r="KTB54" s="59"/>
      <c r="KTC54" s="59"/>
      <c r="KTD54" s="59"/>
      <c r="KTE54" s="59"/>
      <c r="KTF54" s="59"/>
      <c r="KTG54" s="59"/>
      <c r="KTH54" s="59"/>
      <c r="KTI54" s="59"/>
      <c r="KTJ54" s="59"/>
      <c r="KTK54" s="59"/>
      <c r="KTL54" s="59"/>
      <c r="KTM54" s="59"/>
      <c r="KTN54" s="59"/>
      <c r="KTO54" s="59"/>
      <c r="KTP54" s="59"/>
      <c r="KTQ54" s="59"/>
      <c r="KTR54" s="59"/>
      <c r="KTS54" s="59"/>
      <c r="KTT54" s="59"/>
      <c r="KTU54" s="59"/>
      <c r="KTV54" s="59"/>
      <c r="KTW54" s="59"/>
      <c r="KTX54" s="59"/>
      <c r="KTY54" s="59"/>
      <c r="KTZ54" s="59"/>
      <c r="KUA54" s="59"/>
      <c r="KUB54" s="59"/>
      <c r="KUC54" s="59"/>
      <c r="KUD54" s="59"/>
      <c r="KUE54" s="59"/>
      <c r="KUF54" s="59"/>
      <c r="KUG54" s="59"/>
      <c r="KUH54" s="59"/>
      <c r="KUI54" s="59"/>
      <c r="KUJ54" s="59"/>
      <c r="KUK54" s="59"/>
      <c r="KUL54" s="59"/>
      <c r="KUM54" s="59"/>
      <c r="KUN54" s="59"/>
      <c r="KUO54" s="59"/>
      <c r="KUP54" s="59"/>
      <c r="KUQ54" s="59"/>
      <c r="KUR54" s="59"/>
      <c r="KUS54" s="59"/>
      <c r="KUT54" s="59"/>
      <c r="KUU54" s="59"/>
      <c r="KUV54" s="59"/>
      <c r="KUW54" s="59"/>
      <c r="KUX54" s="59"/>
      <c r="KUY54" s="59"/>
      <c r="KUZ54" s="59"/>
      <c r="KVA54" s="59"/>
      <c r="KVB54" s="59"/>
      <c r="KVC54" s="59"/>
      <c r="KVD54" s="59"/>
      <c r="KVE54" s="59"/>
      <c r="KVF54" s="59"/>
      <c r="KVG54" s="59"/>
      <c r="KVH54" s="59"/>
      <c r="KVI54" s="59"/>
      <c r="KVJ54" s="59"/>
      <c r="KVK54" s="59"/>
      <c r="KVL54" s="59"/>
      <c r="KVM54" s="59"/>
      <c r="KVN54" s="59"/>
      <c r="KVO54" s="59"/>
      <c r="KVP54" s="59"/>
      <c r="KVQ54" s="59"/>
      <c r="KVR54" s="59"/>
      <c r="KVS54" s="59"/>
      <c r="KVT54" s="59"/>
      <c r="KVU54" s="59"/>
      <c r="KVV54" s="59"/>
      <c r="KVW54" s="59"/>
      <c r="KVX54" s="59"/>
      <c r="KVY54" s="59"/>
      <c r="KVZ54" s="59"/>
      <c r="KWA54" s="59"/>
      <c r="KWB54" s="59"/>
      <c r="KWC54" s="59"/>
      <c r="KWD54" s="59"/>
      <c r="KWE54" s="59"/>
      <c r="KWF54" s="59"/>
      <c r="KWG54" s="59"/>
      <c r="KWH54" s="59"/>
      <c r="KWI54" s="59"/>
      <c r="KWJ54" s="59"/>
      <c r="KWK54" s="59"/>
      <c r="KWL54" s="59"/>
      <c r="KWM54" s="59"/>
      <c r="KWN54" s="59"/>
      <c r="KWO54" s="59"/>
      <c r="KWP54" s="59"/>
      <c r="KWQ54" s="59"/>
      <c r="KWR54" s="59"/>
      <c r="KWS54" s="59"/>
      <c r="KWT54" s="59"/>
      <c r="KWU54" s="59"/>
      <c r="KWV54" s="59"/>
      <c r="KWW54" s="59"/>
      <c r="KWX54" s="59"/>
      <c r="KWY54" s="59"/>
      <c r="KWZ54" s="59"/>
      <c r="KXA54" s="59"/>
      <c r="KXB54" s="59"/>
      <c r="KXC54" s="59"/>
      <c r="KXD54" s="59"/>
      <c r="KXE54" s="59"/>
      <c r="KXF54" s="59"/>
      <c r="KXG54" s="59"/>
      <c r="KXH54" s="59"/>
      <c r="KXI54" s="59"/>
      <c r="KXJ54" s="59"/>
      <c r="KXK54" s="59"/>
      <c r="KXL54" s="59"/>
      <c r="KXM54" s="59"/>
      <c r="KXN54" s="59"/>
      <c r="KXO54" s="59"/>
      <c r="KXP54" s="59"/>
      <c r="KXQ54" s="59"/>
      <c r="KXR54" s="59"/>
      <c r="KXS54" s="59"/>
      <c r="KXT54" s="59"/>
      <c r="KXU54" s="59"/>
      <c r="KXV54" s="59"/>
      <c r="KXW54" s="59"/>
      <c r="KXX54" s="59"/>
      <c r="KXY54" s="59"/>
      <c r="KXZ54" s="59"/>
      <c r="KYA54" s="59"/>
      <c r="KYB54" s="59"/>
      <c r="KYC54" s="59"/>
      <c r="KYD54" s="59"/>
      <c r="KYE54" s="59"/>
      <c r="KYF54" s="59"/>
      <c r="KYG54" s="59"/>
      <c r="KYH54" s="59"/>
      <c r="KYI54" s="59"/>
      <c r="KYJ54" s="59"/>
      <c r="KYK54" s="59"/>
      <c r="KYL54" s="59"/>
      <c r="KYM54" s="59"/>
      <c r="KYN54" s="59"/>
      <c r="KYO54" s="59"/>
      <c r="KYP54" s="59"/>
      <c r="KYQ54" s="59"/>
      <c r="KYR54" s="59"/>
      <c r="KYS54" s="59"/>
      <c r="KYT54" s="59"/>
      <c r="KYU54" s="59"/>
      <c r="KYV54" s="59"/>
      <c r="KYW54" s="59"/>
      <c r="KYX54" s="59"/>
      <c r="KYY54" s="59"/>
      <c r="KYZ54" s="59"/>
      <c r="KZA54" s="59"/>
      <c r="KZB54" s="59"/>
      <c r="KZC54" s="59"/>
      <c r="KZD54" s="59"/>
      <c r="KZE54" s="59"/>
      <c r="KZF54" s="59"/>
      <c r="KZG54" s="59"/>
      <c r="KZH54" s="59"/>
      <c r="KZI54" s="59"/>
      <c r="KZJ54" s="59"/>
      <c r="KZK54" s="59"/>
      <c r="KZL54" s="59"/>
      <c r="KZM54" s="59"/>
      <c r="KZN54" s="59"/>
      <c r="KZO54" s="59"/>
      <c r="KZP54" s="59"/>
      <c r="KZQ54" s="59"/>
      <c r="KZR54" s="59"/>
      <c r="KZS54" s="59"/>
      <c r="KZT54" s="59"/>
      <c r="KZU54" s="59"/>
      <c r="KZV54" s="59"/>
      <c r="KZW54" s="59"/>
      <c r="KZX54" s="59"/>
      <c r="KZY54" s="59"/>
      <c r="KZZ54" s="59"/>
      <c r="LAA54" s="59"/>
      <c r="LAB54" s="59"/>
      <c r="LAC54" s="59"/>
      <c r="LAD54" s="59"/>
      <c r="LAE54" s="59"/>
      <c r="LAF54" s="59"/>
      <c r="LAG54" s="59"/>
      <c r="LAH54" s="59"/>
      <c r="LAI54" s="59"/>
      <c r="LAJ54" s="59"/>
      <c r="LAK54" s="59"/>
      <c r="LAL54" s="59"/>
      <c r="LAM54" s="59"/>
      <c r="LAN54" s="59"/>
      <c r="LAO54" s="59"/>
      <c r="LAP54" s="59"/>
      <c r="LAQ54" s="59"/>
      <c r="LAR54" s="59"/>
      <c r="LAS54" s="59"/>
      <c r="LAT54" s="59"/>
      <c r="LAU54" s="59"/>
      <c r="LAV54" s="59"/>
      <c r="LAW54" s="59"/>
      <c r="LAX54" s="59"/>
      <c r="LAY54" s="59"/>
      <c r="LAZ54" s="59"/>
      <c r="LBA54" s="59"/>
      <c r="LBB54" s="59"/>
      <c r="LBC54" s="59"/>
      <c r="LBD54" s="59"/>
      <c r="LBE54" s="59"/>
      <c r="LBF54" s="59"/>
      <c r="LBG54" s="59"/>
      <c r="LBH54" s="59"/>
      <c r="LBI54" s="59"/>
      <c r="LBJ54" s="59"/>
      <c r="LBK54" s="59"/>
      <c r="LBL54" s="59"/>
      <c r="LBM54" s="59"/>
      <c r="LBN54" s="59"/>
      <c r="LBO54" s="59"/>
      <c r="LBP54" s="59"/>
      <c r="LBQ54" s="59"/>
      <c r="LBR54" s="59"/>
      <c r="LBS54" s="59"/>
      <c r="LBT54" s="59"/>
      <c r="LBU54" s="59"/>
      <c r="LBV54" s="59"/>
      <c r="LBW54" s="59"/>
      <c r="LBX54" s="59"/>
      <c r="LBY54" s="59"/>
      <c r="LBZ54" s="59"/>
      <c r="LCA54" s="59"/>
      <c r="LCB54" s="59"/>
      <c r="LCC54" s="59"/>
      <c r="LCD54" s="59"/>
      <c r="LCE54" s="59"/>
      <c r="LCF54" s="59"/>
      <c r="LCG54" s="59"/>
      <c r="LCH54" s="59"/>
      <c r="LCI54" s="59"/>
      <c r="LCJ54" s="59"/>
      <c r="LCK54" s="59"/>
      <c r="LCL54" s="59"/>
      <c r="LCM54" s="59"/>
      <c r="LCN54" s="59"/>
      <c r="LCO54" s="59"/>
      <c r="LCP54" s="59"/>
      <c r="LCQ54" s="59"/>
      <c r="LCR54" s="59"/>
      <c r="LCS54" s="59"/>
      <c r="LCT54" s="59"/>
      <c r="LCU54" s="59"/>
      <c r="LCV54" s="59"/>
      <c r="LCW54" s="59"/>
      <c r="LCX54" s="59"/>
      <c r="LCY54" s="59"/>
      <c r="LCZ54" s="59"/>
      <c r="LDA54" s="59"/>
      <c r="LDB54" s="59"/>
      <c r="LDC54" s="59"/>
      <c r="LDD54" s="59"/>
      <c r="LDE54" s="59"/>
      <c r="LDF54" s="59"/>
      <c r="LDG54" s="59"/>
      <c r="LDH54" s="59"/>
      <c r="LDI54" s="59"/>
      <c r="LDJ54" s="59"/>
      <c r="LDK54" s="59"/>
      <c r="LDL54" s="59"/>
      <c r="LDM54" s="59"/>
      <c r="LDN54" s="59"/>
      <c r="LDO54" s="59"/>
      <c r="LDP54" s="59"/>
      <c r="LDQ54" s="59"/>
      <c r="LDR54" s="59"/>
      <c r="LDS54" s="59"/>
      <c r="LDT54" s="59"/>
      <c r="LDU54" s="59"/>
      <c r="LDV54" s="59"/>
      <c r="LDW54" s="59"/>
      <c r="LDX54" s="59"/>
      <c r="LDY54" s="59"/>
      <c r="LDZ54" s="59"/>
      <c r="LEA54" s="59"/>
      <c r="LEB54" s="59"/>
      <c r="LEC54" s="59"/>
      <c r="LED54" s="59"/>
      <c r="LEE54" s="59"/>
      <c r="LEF54" s="59"/>
      <c r="LEG54" s="59"/>
      <c r="LEH54" s="59"/>
      <c r="LEI54" s="59"/>
      <c r="LEJ54" s="59"/>
      <c r="LEK54" s="59"/>
      <c r="LEL54" s="59"/>
      <c r="LEM54" s="59"/>
      <c r="LEN54" s="59"/>
      <c r="LEO54" s="59"/>
      <c r="LEP54" s="59"/>
      <c r="LEQ54" s="59"/>
      <c r="LER54" s="59"/>
      <c r="LES54" s="59"/>
      <c r="LET54" s="59"/>
      <c r="LEU54" s="59"/>
      <c r="LEV54" s="59"/>
      <c r="LEW54" s="59"/>
      <c r="LEX54" s="59"/>
      <c r="LEY54" s="59"/>
      <c r="LEZ54" s="59"/>
      <c r="LFA54" s="59"/>
      <c r="LFB54" s="59"/>
      <c r="LFC54" s="59"/>
      <c r="LFD54" s="59"/>
      <c r="LFE54" s="59"/>
      <c r="LFF54" s="59"/>
      <c r="LFG54" s="59"/>
      <c r="LFH54" s="59"/>
      <c r="LFI54" s="59"/>
      <c r="LFJ54" s="59"/>
      <c r="LFK54" s="59"/>
      <c r="LFL54" s="59"/>
      <c r="LFM54" s="59"/>
      <c r="LFN54" s="59"/>
      <c r="LFO54" s="59"/>
      <c r="LFP54" s="59"/>
      <c r="LFQ54" s="59"/>
      <c r="LFR54" s="59"/>
      <c r="LFS54" s="59"/>
      <c r="LFT54" s="59"/>
      <c r="LFU54" s="59"/>
      <c r="LFV54" s="59"/>
      <c r="LFW54" s="59"/>
      <c r="LFX54" s="59"/>
      <c r="LFY54" s="59"/>
      <c r="LFZ54" s="59"/>
      <c r="LGA54" s="59"/>
      <c r="LGB54" s="59"/>
      <c r="LGC54" s="59"/>
      <c r="LGD54" s="59"/>
      <c r="LGE54" s="59"/>
      <c r="LGF54" s="59"/>
      <c r="LGG54" s="59"/>
      <c r="LGH54" s="59"/>
      <c r="LGI54" s="59"/>
      <c r="LGJ54" s="59"/>
      <c r="LGK54" s="59"/>
      <c r="LGL54" s="59"/>
      <c r="LGM54" s="59"/>
      <c r="LGN54" s="59"/>
      <c r="LGO54" s="59"/>
      <c r="LGP54" s="59"/>
      <c r="LGQ54" s="59"/>
      <c r="LGR54" s="59"/>
      <c r="LGS54" s="59"/>
      <c r="LGT54" s="59"/>
      <c r="LGU54" s="59"/>
      <c r="LGV54" s="59"/>
      <c r="LGW54" s="59"/>
      <c r="LGX54" s="59"/>
      <c r="LGY54" s="59"/>
      <c r="LGZ54" s="59"/>
      <c r="LHA54" s="59"/>
      <c r="LHB54" s="59"/>
      <c r="LHC54" s="59"/>
      <c r="LHD54" s="59"/>
      <c r="LHE54" s="59"/>
      <c r="LHF54" s="59"/>
      <c r="LHG54" s="59"/>
      <c r="LHH54" s="59"/>
      <c r="LHI54" s="59"/>
      <c r="LHJ54" s="59"/>
      <c r="LHK54" s="59"/>
      <c r="LHL54" s="59"/>
      <c r="LHM54" s="59"/>
      <c r="LHN54" s="59"/>
      <c r="LHO54" s="59"/>
      <c r="LHP54" s="59"/>
      <c r="LHQ54" s="59"/>
      <c r="LHR54" s="59"/>
      <c r="LHS54" s="59"/>
      <c r="LHT54" s="59"/>
      <c r="LHU54" s="59"/>
      <c r="LHV54" s="59"/>
      <c r="LHW54" s="59"/>
      <c r="LHX54" s="59"/>
      <c r="LHY54" s="59"/>
      <c r="LHZ54" s="59"/>
      <c r="LIA54" s="59"/>
      <c r="LIB54" s="59"/>
      <c r="LIC54" s="59"/>
      <c r="LID54" s="59"/>
      <c r="LIE54" s="59"/>
      <c r="LIF54" s="59"/>
      <c r="LIG54" s="59"/>
      <c r="LIH54" s="59"/>
      <c r="LII54" s="59"/>
      <c r="LIJ54" s="59"/>
      <c r="LIK54" s="59"/>
      <c r="LIL54" s="59"/>
      <c r="LIM54" s="59"/>
      <c r="LIN54" s="59"/>
      <c r="LIO54" s="59"/>
      <c r="LIP54" s="59"/>
      <c r="LIQ54" s="59"/>
      <c r="LIR54" s="59"/>
      <c r="LIS54" s="59"/>
      <c r="LIT54" s="59"/>
      <c r="LIU54" s="59"/>
      <c r="LIV54" s="59"/>
      <c r="LIW54" s="59"/>
      <c r="LIX54" s="59"/>
      <c r="LIY54" s="59"/>
      <c r="LIZ54" s="59"/>
      <c r="LJA54" s="59"/>
      <c r="LJB54" s="59"/>
      <c r="LJC54" s="59"/>
      <c r="LJD54" s="59"/>
      <c r="LJE54" s="59"/>
      <c r="LJF54" s="59"/>
      <c r="LJG54" s="59"/>
      <c r="LJH54" s="59"/>
      <c r="LJI54" s="59"/>
      <c r="LJJ54" s="59"/>
      <c r="LJK54" s="59"/>
      <c r="LJL54" s="59"/>
      <c r="LJM54" s="59"/>
      <c r="LJN54" s="59"/>
      <c r="LJO54" s="59"/>
      <c r="LJP54" s="59"/>
      <c r="LJQ54" s="59"/>
      <c r="LJR54" s="59"/>
      <c r="LJS54" s="59"/>
      <c r="LJT54" s="59"/>
      <c r="LJU54" s="59"/>
      <c r="LJV54" s="59"/>
      <c r="LJW54" s="59"/>
      <c r="LJX54" s="59"/>
      <c r="LJY54" s="59"/>
      <c r="LJZ54" s="59"/>
      <c r="LKA54" s="59"/>
      <c r="LKB54" s="59"/>
      <c r="LKC54" s="59"/>
      <c r="LKD54" s="59"/>
      <c r="LKE54" s="59"/>
      <c r="LKF54" s="59"/>
      <c r="LKG54" s="59"/>
      <c r="LKH54" s="59"/>
      <c r="LKI54" s="59"/>
      <c r="LKJ54" s="59"/>
      <c r="LKK54" s="59"/>
      <c r="LKL54" s="59"/>
      <c r="LKM54" s="59"/>
      <c r="LKN54" s="59"/>
      <c r="LKO54" s="59"/>
      <c r="LKP54" s="59"/>
      <c r="LKQ54" s="59"/>
      <c r="LKR54" s="59"/>
      <c r="LKS54" s="59"/>
      <c r="LKT54" s="59"/>
      <c r="LKU54" s="59"/>
      <c r="LKV54" s="59"/>
      <c r="LKW54" s="59"/>
      <c r="LKX54" s="59"/>
      <c r="LKY54" s="59"/>
      <c r="LKZ54" s="59"/>
      <c r="LLA54" s="59"/>
      <c r="LLB54" s="59"/>
      <c r="LLC54" s="59"/>
      <c r="LLD54" s="59"/>
      <c r="LLE54" s="59"/>
      <c r="LLF54" s="59"/>
      <c r="LLG54" s="59"/>
      <c r="LLH54" s="59"/>
      <c r="LLI54" s="59"/>
      <c r="LLJ54" s="59"/>
      <c r="LLK54" s="59"/>
      <c r="LLL54" s="59"/>
      <c r="LLM54" s="59"/>
      <c r="LLN54" s="59"/>
      <c r="LLO54" s="59"/>
      <c r="LLP54" s="59"/>
      <c r="LLQ54" s="59"/>
      <c r="LLR54" s="59"/>
      <c r="LLS54" s="59"/>
      <c r="LLT54" s="59"/>
      <c r="LLU54" s="59"/>
      <c r="LLV54" s="59"/>
      <c r="LLW54" s="59"/>
      <c r="LLX54" s="59"/>
      <c r="LLY54" s="59"/>
      <c r="LLZ54" s="59"/>
      <c r="LMA54" s="59"/>
      <c r="LMB54" s="59"/>
      <c r="LMC54" s="59"/>
      <c r="LMD54" s="59"/>
      <c r="LME54" s="59"/>
      <c r="LMF54" s="59"/>
      <c r="LMG54" s="59"/>
      <c r="LMH54" s="59"/>
      <c r="LMI54" s="59"/>
      <c r="LMJ54" s="59"/>
      <c r="LMK54" s="59"/>
      <c r="LML54" s="59"/>
      <c r="LMM54" s="59"/>
      <c r="LMN54" s="59"/>
      <c r="LMO54" s="59"/>
      <c r="LMP54" s="59"/>
      <c r="LMQ54" s="59"/>
      <c r="LMR54" s="59"/>
      <c r="LMS54" s="59"/>
      <c r="LMT54" s="59"/>
      <c r="LMU54" s="59"/>
      <c r="LMV54" s="59"/>
      <c r="LMW54" s="59"/>
      <c r="LMX54" s="59"/>
      <c r="LMY54" s="59"/>
      <c r="LMZ54" s="59"/>
      <c r="LNA54" s="59"/>
      <c r="LNB54" s="59"/>
      <c r="LNC54" s="59"/>
      <c r="LND54" s="59"/>
      <c r="LNE54" s="59"/>
      <c r="LNF54" s="59"/>
      <c r="LNG54" s="59"/>
      <c r="LNH54" s="59"/>
      <c r="LNI54" s="59"/>
      <c r="LNJ54" s="59"/>
      <c r="LNK54" s="59"/>
      <c r="LNL54" s="59"/>
      <c r="LNM54" s="59"/>
      <c r="LNN54" s="59"/>
      <c r="LNO54" s="59"/>
      <c r="LNP54" s="59"/>
      <c r="LNQ54" s="59"/>
      <c r="LNR54" s="59"/>
      <c r="LNS54" s="59"/>
      <c r="LNT54" s="59"/>
      <c r="LNU54" s="59"/>
      <c r="LNV54" s="59"/>
      <c r="LNW54" s="59"/>
      <c r="LNX54" s="59"/>
      <c r="LNY54" s="59"/>
      <c r="LNZ54" s="59"/>
      <c r="LOA54" s="59"/>
      <c r="LOB54" s="59"/>
      <c r="LOC54" s="59"/>
      <c r="LOD54" s="59"/>
      <c r="LOE54" s="59"/>
      <c r="LOF54" s="59"/>
      <c r="LOG54" s="59"/>
      <c r="LOH54" s="59"/>
      <c r="LOI54" s="59"/>
      <c r="LOJ54" s="59"/>
      <c r="LOK54" s="59"/>
      <c r="LOL54" s="59"/>
      <c r="LOM54" s="59"/>
      <c r="LON54" s="59"/>
      <c r="LOO54" s="59"/>
      <c r="LOP54" s="59"/>
      <c r="LOQ54" s="59"/>
      <c r="LOR54" s="59"/>
      <c r="LOS54" s="59"/>
      <c r="LOT54" s="59"/>
      <c r="LOU54" s="59"/>
      <c r="LOV54" s="59"/>
      <c r="LOW54" s="59"/>
      <c r="LOX54" s="59"/>
      <c r="LOY54" s="59"/>
      <c r="LOZ54" s="59"/>
      <c r="LPA54" s="59"/>
      <c r="LPB54" s="59"/>
      <c r="LPC54" s="59"/>
      <c r="LPD54" s="59"/>
      <c r="LPE54" s="59"/>
      <c r="LPF54" s="59"/>
      <c r="LPG54" s="59"/>
      <c r="LPH54" s="59"/>
      <c r="LPI54" s="59"/>
      <c r="LPJ54" s="59"/>
      <c r="LPK54" s="59"/>
      <c r="LPL54" s="59"/>
      <c r="LPM54" s="59"/>
      <c r="LPN54" s="59"/>
      <c r="LPO54" s="59"/>
      <c r="LPP54" s="59"/>
      <c r="LPQ54" s="59"/>
      <c r="LPR54" s="59"/>
      <c r="LPS54" s="59"/>
      <c r="LPT54" s="59"/>
      <c r="LPU54" s="59"/>
      <c r="LPV54" s="59"/>
      <c r="LPW54" s="59"/>
      <c r="LPX54" s="59"/>
      <c r="LPY54" s="59"/>
      <c r="LPZ54" s="59"/>
      <c r="LQA54" s="59"/>
      <c r="LQB54" s="59"/>
      <c r="LQC54" s="59"/>
      <c r="LQD54" s="59"/>
      <c r="LQE54" s="59"/>
      <c r="LQF54" s="59"/>
      <c r="LQG54" s="59"/>
      <c r="LQH54" s="59"/>
      <c r="LQI54" s="59"/>
      <c r="LQJ54" s="59"/>
      <c r="LQK54" s="59"/>
      <c r="LQL54" s="59"/>
      <c r="LQM54" s="59"/>
      <c r="LQN54" s="59"/>
      <c r="LQO54" s="59"/>
      <c r="LQP54" s="59"/>
      <c r="LQQ54" s="59"/>
      <c r="LQR54" s="59"/>
      <c r="LQS54" s="59"/>
      <c r="LQT54" s="59"/>
      <c r="LQU54" s="59"/>
      <c r="LQV54" s="59"/>
      <c r="LQW54" s="59"/>
      <c r="LQX54" s="59"/>
      <c r="LQY54" s="59"/>
      <c r="LQZ54" s="59"/>
      <c r="LRA54" s="59"/>
      <c r="LRB54" s="59"/>
      <c r="LRC54" s="59"/>
      <c r="LRD54" s="59"/>
      <c r="LRE54" s="59"/>
      <c r="LRF54" s="59"/>
      <c r="LRG54" s="59"/>
      <c r="LRH54" s="59"/>
      <c r="LRI54" s="59"/>
      <c r="LRJ54" s="59"/>
      <c r="LRK54" s="59"/>
      <c r="LRL54" s="59"/>
      <c r="LRM54" s="59"/>
      <c r="LRN54" s="59"/>
      <c r="LRO54" s="59"/>
      <c r="LRP54" s="59"/>
      <c r="LRQ54" s="59"/>
      <c r="LRR54" s="59"/>
      <c r="LRS54" s="59"/>
      <c r="LRT54" s="59"/>
      <c r="LRU54" s="59"/>
      <c r="LRV54" s="59"/>
      <c r="LRW54" s="59"/>
      <c r="LRX54" s="59"/>
      <c r="LRY54" s="59"/>
      <c r="LRZ54" s="59"/>
      <c r="LSA54" s="59"/>
      <c r="LSB54" s="59"/>
      <c r="LSC54" s="59"/>
      <c r="LSD54" s="59"/>
      <c r="LSE54" s="59"/>
      <c r="LSF54" s="59"/>
      <c r="LSG54" s="59"/>
      <c r="LSH54" s="59"/>
      <c r="LSI54" s="59"/>
      <c r="LSJ54" s="59"/>
      <c r="LSK54" s="59"/>
      <c r="LSL54" s="59"/>
      <c r="LSM54" s="59"/>
      <c r="LSN54" s="59"/>
      <c r="LSO54" s="59"/>
      <c r="LSP54" s="59"/>
      <c r="LSQ54" s="59"/>
      <c r="LSR54" s="59"/>
      <c r="LSS54" s="59"/>
      <c r="LST54" s="59"/>
      <c r="LSU54" s="59"/>
      <c r="LSV54" s="59"/>
      <c r="LSW54" s="59"/>
      <c r="LSX54" s="59"/>
      <c r="LSY54" s="59"/>
      <c r="LSZ54" s="59"/>
      <c r="LTA54" s="59"/>
      <c r="LTB54" s="59"/>
      <c r="LTC54" s="59"/>
      <c r="LTD54" s="59"/>
      <c r="LTE54" s="59"/>
      <c r="LTF54" s="59"/>
      <c r="LTG54" s="59"/>
      <c r="LTH54" s="59"/>
      <c r="LTI54" s="59"/>
      <c r="LTJ54" s="59"/>
      <c r="LTK54" s="59"/>
      <c r="LTL54" s="59"/>
      <c r="LTM54" s="59"/>
      <c r="LTN54" s="59"/>
      <c r="LTO54" s="59"/>
      <c r="LTP54" s="59"/>
      <c r="LTQ54" s="59"/>
      <c r="LTR54" s="59"/>
      <c r="LTS54" s="59"/>
      <c r="LTT54" s="59"/>
      <c r="LTU54" s="59"/>
      <c r="LTV54" s="59"/>
      <c r="LTW54" s="59"/>
      <c r="LTX54" s="59"/>
      <c r="LTY54" s="59"/>
      <c r="LTZ54" s="59"/>
      <c r="LUA54" s="59"/>
      <c r="LUB54" s="59"/>
      <c r="LUC54" s="59"/>
      <c r="LUD54" s="59"/>
      <c r="LUE54" s="59"/>
      <c r="LUF54" s="59"/>
      <c r="LUG54" s="59"/>
      <c r="LUH54" s="59"/>
      <c r="LUI54" s="59"/>
      <c r="LUJ54" s="59"/>
      <c r="LUK54" s="59"/>
      <c r="LUL54" s="59"/>
      <c r="LUM54" s="59"/>
      <c r="LUN54" s="59"/>
      <c r="LUO54" s="59"/>
      <c r="LUP54" s="59"/>
      <c r="LUQ54" s="59"/>
      <c r="LUR54" s="59"/>
      <c r="LUS54" s="59"/>
      <c r="LUT54" s="59"/>
      <c r="LUU54" s="59"/>
      <c r="LUV54" s="59"/>
      <c r="LUW54" s="59"/>
      <c r="LUX54" s="59"/>
      <c r="LUY54" s="59"/>
      <c r="LUZ54" s="59"/>
      <c r="LVA54" s="59"/>
      <c r="LVB54" s="59"/>
      <c r="LVC54" s="59"/>
      <c r="LVD54" s="59"/>
      <c r="LVE54" s="59"/>
      <c r="LVF54" s="59"/>
      <c r="LVG54" s="59"/>
      <c r="LVH54" s="59"/>
      <c r="LVI54" s="59"/>
      <c r="LVJ54" s="59"/>
      <c r="LVK54" s="59"/>
      <c r="LVL54" s="59"/>
      <c r="LVM54" s="59"/>
      <c r="LVN54" s="59"/>
      <c r="LVO54" s="59"/>
      <c r="LVP54" s="59"/>
      <c r="LVQ54" s="59"/>
      <c r="LVR54" s="59"/>
      <c r="LVS54" s="59"/>
      <c r="LVT54" s="59"/>
      <c r="LVU54" s="59"/>
      <c r="LVV54" s="59"/>
      <c r="LVW54" s="59"/>
      <c r="LVX54" s="59"/>
      <c r="LVY54" s="59"/>
      <c r="LVZ54" s="59"/>
      <c r="LWA54" s="59"/>
      <c r="LWB54" s="59"/>
      <c r="LWC54" s="59"/>
      <c r="LWD54" s="59"/>
      <c r="LWE54" s="59"/>
      <c r="LWF54" s="59"/>
      <c r="LWG54" s="59"/>
      <c r="LWH54" s="59"/>
      <c r="LWI54" s="59"/>
      <c r="LWJ54" s="59"/>
      <c r="LWK54" s="59"/>
      <c r="LWL54" s="59"/>
      <c r="LWM54" s="59"/>
      <c r="LWN54" s="59"/>
      <c r="LWO54" s="59"/>
      <c r="LWP54" s="59"/>
      <c r="LWQ54" s="59"/>
      <c r="LWR54" s="59"/>
      <c r="LWS54" s="59"/>
      <c r="LWT54" s="59"/>
      <c r="LWU54" s="59"/>
      <c r="LWV54" s="59"/>
      <c r="LWW54" s="59"/>
      <c r="LWX54" s="59"/>
      <c r="LWY54" s="59"/>
      <c r="LWZ54" s="59"/>
      <c r="LXA54" s="59"/>
      <c r="LXB54" s="59"/>
      <c r="LXC54" s="59"/>
      <c r="LXD54" s="59"/>
      <c r="LXE54" s="59"/>
      <c r="LXF54" s="59"/>
      <c r="LXG54" s="59"/>
      <c r="LXH54" s="59"/>
      <c r="LXI54" s="59"/>
      <c r="LXJ54" s="59"/>
      <c r="LXK54" s="59"/>
      <c r="LXL54" s="59"/>
      <c r="LXM54" s="59"/>
      <c r="LXN54" s="59"/>
      <c r="LXO54" s="59"/>
      <c r="LXP54" s="59"/>
      <c r="LXQ54" s="59"/>
      <c r="LXR54" s="59"/>
      <c r="LXS54" s="59"/>
      <c r="LXT54" s="59"/>
      <c r="LXU54" s="59"/>
      <c r="LXV54" s="59"/>
      <c r="LXW54" s="59"/>
      <c r="LXX54" s="59"/>
      <c r="LXY54" s="59"/>
      <c r="LXZ54" s="59"/>
      <c r="LYA54" s="59"/>
      <c r="LYB54" s="59"/>
      <c r="LYC54" s="59"/>
      <c r="LYD54" s="59"/>
      <c r="LYE54" s="59"/>
      <c r="LYF54" s="59"/>
      <c r="LYG54" s="59"/>
      <c r="LYH54" s="59"/>
      <c r="LYI54" s="59"/>
      <c r="LYJ54" s="59"/>
      <c r="LYK54" s="59"/>
      <c r="LYL54" s="59"/>
      <c r="LYM54" s="59"/>
      <c r="LYN54" s="59"/>
      <c r="LYO54" s="59"/>
      <c r="LYP54" s="59"/>
      <c r="LYQ54" s="59"/>
      <c r="LYR54" s="59"/>
      <c r="LYS54" s="59"/>
      <c r="LYT54" s="59"/>
      <c r="LYU54" s="59"/>
      <c r="LYV54" s="59"/>
      <c r="LYW54" s="59"/>
      <c r="LYX54" s="59"/>
      <c r="LYY54" s="59"/>
      <c r="LYZ54" s="59"/>
      <c r="LZA54" s="59"/>
      <c r="LZB54" s="59"/>
      <c r="LZC54" s="59"/>
      <c r="LZD54" s="59"/>
      <c r="LZE54" s="59"/>
      <c r="LZF54" s="59"/>
      <c r="LZG54" s="59"/>
      <c r="LZH54" s="59"/>
      <c r="LZI54" s="59"/>
      <c r="LZJ54" s="59"/>
      <c r="LZK54" s="59"/>
      <c r="LZL54" s="59"/>
      <c r="LZM54" s="59"/>
      <c r="LZN54" s="59"/>
      <c r="LZO54" s="59"/>
      <c r="LZP54" s="59"/>
      <c r="LZQ54" s="59"/>
      <c r="LZR54" s="59"/>
      <c r="LZS54" s="59"/>
      <c r="LZT54" s="59"/>
      <c r="LZU54" s="59"/>
      <c r="LZV54" s="59"/>
      <c r="LZW54" s="59"/>
      <c r="LZX54" s="59"/>
      <c r="LZY54" s="59"/>
      <c r="LZZ54" s="59"/>
      <c r="MAA54" s="59"/>
      <c r="MAB54" s="59"/>
      <c r="MAC54" s="59"/>
      <c r="MAD54" s="59"/>
      <c r="MAE54" s="59"/>
      <c r="MAF54" s="59"/>
      <c r="MAG54" s="59"/>
      <c r="MAH54" s="59"/>
      <c r="MAI54" s="59"/>
      <c r="MAJ54" s="59"/>
      <c r="MAK54" s="59"/>
      <c r="MAL54" s="59"/>
      <c r="MAM54" s="59"/>
      <c r="MAN54" s="59"/>
      <c r="MAO54" s="59"/>
      <c r="MAP54" s="59"/>
      <c r="MAQ54" s="59"/>
      <c r="MAR54" s="59"/>
      <c r="MAS54" s="59"/>
      <c r="MAT54" s="59"/>
      <c r="MAU54" s="59"/>
      <c r="MAV54" s="59"/>
      <c r="MAW54" s="59"/>
      <c r="MAX54" s="59"/>
      <c r="MAY54" s="59"/>
      <c r="MAZ54" s="59"/>
      <c r="MBA54" s="59"/>
      <c r="MBB54" s="59"/>
      <c r="MBC54" s="59"/>
      <c r="MBD54" s="59"/>
      <c r="MBE54" s="59"/>
      <c r="MBF54" s="59"/>
      <c r="MBG54" s="59"/>
      <c r="MBH54" s="59"/>
      <c r="MBI54" s="59"/>
      <c r="MBJ54" s="59"/>
      <c r="MBK54" s="59"/>
      <c r="MBL54" s="59"/>
      <c r="MBM54" s="59"/>
      <c r="MBN54" s="59"/>
      <c r="MBO54" s="59"/>
      <c r="MBP54" s="59"/>
      <c r="MBQ54" s="59"/>
      <c r="MBR54" s="59"/>
      <c r="MBS54" s="59"/>
      <c r="MBT54" s="59"/>
      <c r="MBU54" s="59"/>
      <c r="MBV54" s="59"/>
      <c r="MBW54" s="59"/>
      <c r="MBX54" s="59"/>
      <c r="MBY54" s="59"/>
      <c r="MBZ54" s="59"/>
      <c r="MCA54" s="59"/>
      <c r="MCB54" s="59"/>
      <c r="MCC54" s="59"/>
      <c r="MCD54" s="59"/>
      <c r="MCE54" s="59"/>
      <c r="MCF54" s="59"/>
      <c r="MCG54" s="59"/>
      <c r="MCH54" s="59"/>
      <c r="MCI54" s="59"/>
      <c r="MCJ54" s="59"/>
      <c r="MCK54" s="59"/>
      <c r="MCL54" s="59"/>
      <c r="MCM54" s="59"/>
      <c r="MCN54" s="59"/>
      <c r="MCO54" s="59"/>
      <c r="MCP54" s="59"/>
      <c r="MCQ54" s="59"/>
      <c r="MCR54" s="59"/>
      <c r="MCS54" s="59"/>
      <c r="MCT54" s="59"/>
      <c r="MCU54" s="59"/>
      <c r="MCV54" s="59"/>
      <c r="MCW54" s="59"/>
      <c r="MCX54" s="59"/>
      <c r="MCY54" s="59"/>
      <c r="MCZ54" s="59"/>
      <c r="MDA54" s="59"/>
      <c r="MDB54" s="59"/>
      <c r="MDC54" s="59"/>
      <c r="MDD54" s="59"/>
      <c r="MDE54" s="59"/>
      <c r="MDF54" s="59"/>
      <c r="MDG54" s="59"/>
      <c r="MDH54" s="59"/>
      <c r="MDI54" s="59"/>
      <c r="MDJ54" s="59"/>
      <c r="MDK54" s="59"/>
      <c r="MDL54" s="59"/>
      <c r="MDM54" s="59"/>
      <c r="MDN54" s="59"/>
      <c r="MDO54" s="59"/>
      <c r="MDP54" s="59"/>
      <c r="MDQ54" s="59"/>
      <c r="MDR54" s="59"/>
      <c r="MDS54" s="59"/>
      <c r="MDT54" s="59"/>
      <c r="MDU54" s="59"/>
      <c r="MDV54" s="59"/>
      <c r="MDW54" s="59"/>
      <c r="MDX54" s="59"/>
      <c r="MDY54" s="59"/>
      <c r="MDZ54" s="59"/>
      <c r="MEA54" s="59"/>
      <c r="MEB54" s="59"/>
      <c r="MEC54" s="59"/>
      <c r="MED54" s="59"/>
      <c r="MEE54" s="59"/>
      <c r="MEF54" s="59"/>
      <c r="MEG54" s="59"/>
      <c r="MEH54" s="59"/>
      <c r="MEI54" s="59"/>
      <c r="MEJ54" s="59"/>
      <c r="MEK54" s="59"/>
      <c r="MEL54" s="59"/>
      <c r="MEM54" s="59"/>
      <c r="MEN54" s="59"/>
      <c r="MEO54" s="59"/>
      <c r="MEP54" s="59"/>
      <c r="MEQ54" s="59"/>
      <c r="MER54" s="59"/>
      <c r="MES54" s="59"/>
      <c r="MET54" s="59"/>
      <c r="MEU54" s="59"/>
      <c r="MEV54" s="59"/>
      <c r="MEW54" s="59"/>
      <c r="MEX54" s="59"/>
      <c r="MEY54" s="59"/>
      <c r="MEZ54" s="59"/>
      <c r="MFA54" s="59"/>
      <c r="MFB54" s="59"/>
      <c r="MFC54" s="59"/>
      <c r="MFD54" s="59"/>
      <c r="MFE54" s="59"/>
      <c r="MFF54" s="59"/>
      <c r="MFG54" s="59"/>
      <c r="MFH54" s="59"/>
      <c r="MFI54" s="59"/>
      <c r="MFJ54" s="59"/>
      <c r="MFK54" s="59"/>
      <c r="MFL54" s="59"/>
      <c r="MFM54" s="59"/>
      <c r="MFN54" s="59"/>
      <c r="MFO54" s="59"/>
      <c r="MFP54" s="59"/>
      <c r="MFQ54" s="59"/>
      <c r="MFR54" s="59"/>
      <c r="MFS54" s="59"/>
      <c r="MFT54" s="59"/>
      <c r="MFU54" s="59"/>
      <c r="MFV54" s="59"/>
      <c r="MFW54" s="59"/>
      <c r="MFX54" s="59"/>
      <c r="MFY54" s="59"/>
      <c r="MFZ54" s="59"/>
      <c r="MGA54" s="59"/>
      <c r="MGB54" s="59"/>
      <c r="MGC54" s="59"/>
      <c r="MGD54" s="59"/>
      <c r="MGE54" s="59"/>
      <c r="MGF54" s="59"/>
      <c r="MGG54" s="59"/>
      <c r="MGH54" s="59"/>
      <c r="MGI54" s="59"/>
      <c r="MGJ54" s="59"/>
      <c r="MGK54" s="59"/>
      <c r="MGL54" s="59"/>
      <c r="MGM54" s="59"/>
      <c r="MGN54" s="59"/>
      <c r="MGO54" s="59"/>
      <c r="MGP54" s="59"/>
      <c r="MGQ54" s="59"/>
      <c r="MGR54" s="59"/>
      <c r="MGS54" s="59"/>
      <c r="MGT54" s="59"/>
      <c r="MGU54" s="59"/>
      <c r="MGV54" s="59"/>
      <c r="MGW54" s="59"/>
      <c r="MGX54" s="59"/>
      <c r="MGY54" s="59"/>
      <c r="MGZ54" s="59"/>
      <c r="MHA54" s="59"/>
      <c r="MHB54" s="59"/>
      <c r="MHC54" s="59"/>
      <c r="MHD54" s="59"/>
      <c r="MHE54" s="59"/>
      <c r="MHF54" s="59"/>
      <c r="MHG54" s="59"/>
      <c r="MHH54" s="59"/>
      <c r="MHI54" s="59"/>
      <c r="MHJ54" s="59"/>
      <c r="MHK54" s="59"/>
      <c r="MHL54" s="59"/>
      <c r="MHM54" s="59"/>
      <c r="MHN54" s="59"/>
      <c r="MHO54" s="59"/>
      <c r="MHP54" s="59"/>
      <c r="MHQ54" s="59"/>
      <c r="MHR54" s="59"/>
      <c r="MHS54" s="59"/>
      <c r="MHT54" s="59"/>
      <c r="MHU54" s="59"/>
      <c r="MHV54" s="59"/>
      <c r="MHW54" s="59"/>
      <c r="MHX54" s="59"/>
      <c r="MHY54" s="59"/>
      <c r="MHZ54" s="59"/>
      <c r="MIA54" s="59"/>
      <c r="MIB54" s="59"/>
      <c r="MIC54" s="59"/>
      <c r="MID54" s="59"/>
      <c r="MIE54" s="59"/>
      <c r="MIF54" s="59"/>
      <c r="MIG54" s="59"/>
      <c r="MIH54" s="59"/>
      <c r="MII54" s="59"/>
      <c r="MIJ54" s="59"/>
      <c r="MIK54" s="59"/>
      <c r="MIL54" s="59"/>
      <c r="MIM54" s="59"/>
      <c r="MIN54" s="59"/>
      <c r="MIO54" s="59"/>
      <c r="MIP54" s="59"/>
      <c r="MIQ54" s="59"/>
      <c r="MIR54" s="59"/>
      <c r="MIS54" s="59"/>
      <c r="MIT54" s="59"/>
      <c r="MIU54" s="59"/>
      <c r="MIV54" s="59"/>
      <c r="MIW54" s="59"/>
      <c r="MIX54" s="59"/>
      <c r="MIY54" s="59"/>
      <c r="MIZ54" s="59"/>
      <c r="MJA54" s="59"/>
      <c r="MJB54" s="59"/>
      <c r="MJC54" s="59"/>
      <c r="MJD54" s="59"/>
      <c r="MJE54" s="59"/>
      <c r="MJF54" s="59"/>
      <c r="MJG54" s="59"/>
      <c r="MJH54" s="59"/>
      <c r="MJI54" s="59"/>
      <c r="MJJ54" s="59"/>
      <c r="MJK54" s="59"/>
      <c r="MJL54" s="59"/>
      <c r="MJM54" s="59"/>
      <c r="MJN54" s="59"/>
      <c r="MJO54" s="59"/>
      <c r="MJP54" s="59"/>
      <c r="MJQ54" s="59"/>
      <c r="MJR54" s="59"/>
      <c r="MJS54" s="59"/>
      <c r="MJT54" s="59"/>
      <c r="MJU54" s="59"/>
      <c r="MJV54" s="59"/>
      <c r="MJW54" s="59"/>
      <c r="MJX54" s="59"/>
      <c r="MJY54" s="59"/>
      <c r="MJZ54" s="59"/>
      <c r="MKA54" s="59"/>
      <c r="MKB54" s="59"/>
      <c r="MKC54" s="59"/>
      <c r="MKD54" s="59"/>
      <c r="MKE54" s="59"/>
      <c r="MKF54" s="59"/>
      <c r="MKG54" s="59"/>
      <c r="MKH54" s="59"/>
      <c r="MKI54" s="59"/>
      <c r="MKJ54" s="59"/>
      <c r="MKK54" s="59"/>
      <c r="MKL54" s="59"/>
      <c r="MKM54" s="59"/>
      <c r="MKN54" s="59"/>
      <c r="MKO54" s="59"/>
      <c r="MKP54" s="59"/>
      <c r="MKQ54" s="59"/>
      <c r="MKR54" s="59"/>
      <c r="MKS54" s="59"/>
      <c r="MKT54" s="59"/>
      <c r="MKU54" s="59"/>
      <c r="MKV54" s="59"/>
      <c r="MKW54" s="59"/>
      <c r="MKX54" s="59"/>
      <c r="MKY54" s="59"/>
      <c r="MKZ54" s="59"/>
      <c r="MLA54" s="59"/>
      <c r="MLB54" s="59"/>
      <c r="MLC54" s="59"/>
      <c r="MLD54" s="59"/>
      <c r="MLE54" s="59"/>
      <c r="MLF54" s="59"/>
      <c r="MLG54" s="59"/>
      <c r="MLH54" s="59"/>
      <c r="MLI54" s="59"/>
      <c r="MLJ54" s="59"/>
      <c r="MLK54" s="59"/>
      <c r="MLL54" s="59"/>
      <c r="MLM54" s="59"/>
      <c r="MLN54" s="59"/>
      <c r="MLO54" s="59"/>
      <c r="MLP54" s="59"/>
      <c r="MLQ54" s="59"/>
      <c r="MLR54" s="59"/>
      <c r="MLS54" s="59"/>
      <c r="MLT54" s="59"/>
      <c r="MLU54" s="59"/>
      <c r="MLV54" s="59"/>
      <c r="MLW54" s="59"/>
      <c r="MLX54" s="59"/>
      <c r="MLY54" s="59"/>
      <c r="MLZ54" s="59"/>
      <c r="MMA54" s="59"/>
      <c r="MMB54" s="59"/>
      <c r="MMC54" s="59"/>
      <c r="MMD54" s="59"/>
      <c r="MME54" s="59"/>
      <c r="MMF54" s="59"/>
      <c r="MMG54" s="59"/>
      <c r="MMH54" s="59"/>
      <c r="MMI54" s="59"/>
      <c r="MMJ54" s="59"/>
      <c r="MMK54" s="59"/>
      <c r="MML54" s="59"/>
      <c r="MMM54" s="59"/>
      <c r="MMN54" s="59"/>
      <c r="MMO54" s="59"/>
      <c r="MMP54" s="59"/>
      <c r="MMQ54" s="59"/>
      <c r="MMR54" s="59"/>
      <c r="MMS54" s="59"/>
      <c r="MMT54" s="59"/>
      <c r="MMU54" s="59"/>
      <c r="MMV54" s="59"/>
      <c r="MMW54" s="59"/>
      <c r="MMX54" s="59"/>
      <c r="MMY54" s="59"/>
      <c r="MMZ54" s="59"/>
      <c r="MNA54" s="59"/>
      <c r="MNB54" s="59"/>
      <c r="MNC54" s="59"/>
      <c r="MND54" s="59"/>
      <c r="MNE54" s="59"/>
      <c r="MNF54" s="59"/>
      <c r="MNG54" s="59"/>
      <c r="MNH54" s="59"/>
      <c r="MNI54" s="59"/>
      <c r="MNJ54" s="59"/>
      <c r="MNK54" s="59"/>
      <c r="MNL54" s="59"/>
      <c r="MNM54" s="59"/>
      <c r="MNN54" s="59"/>
      <c r="MNO54" s="59"/>
      <c r="MNP54" s="59"/>
      <c r="MNQ54" s="59"/>
      <c r="MNR54" s="59"/>
      <c r="MNS54" s="59"/>
      <c r="MNT54" s="59"/>
      <c r="MNU54" s="59"/>
      <c r="MNV54" s="59"/>
      <c r="MNW54" s="59"/>
      <c r="MNX54" s="59"/>
      <c r="MNY54" s="59"/>
      <c r="MNZ54" s="59"/>
      <c r="MOA54" s="59"/>
      <c r="MOB54" s="59"/>
      <c r="MOC54" s="59"/>
      <c r="MOD54" s="59"/>
      <c r="MOE54" s="59"/>
      <c r="MOF54" s="59"/>
      <c r="MOG54" s="59"/>
      <c r="MOH54" s="59"/>
      <c r="MOI54" s="59"/>
      <c r="MOJ54" s="59"/>
      <c r="MOK54" s="59"/>
      <c r="MOL54" s="59"/>
      <c r="MOM54" s="59"/>
      <c r="MON54" s="59"/>
      <c r="MOO54" s="59"/>
      <c r="MOP54" s="59"/>
      <c r="MOQ54" s="59"/>
      <c r="MOR54" s="59"/>
      <c r="MOS54" s="59"/>
      <c r="MOT54" s="59"/>
      <c r="MOU54" s="59"/>
      <c r="MOV54" s="59"/>
      <c r="MOW54" s="59"/>
      <c r="MOX54" s="59"/>
      <c r="MOY54" s="59"/>
      <c r="MOZ54" s="59"/>
      <c r="MPA54" s="59"/>
      <c r="MPB54" s="59"/>
      <c r="MPC54" s="59"/>
      <c r="MPD54" s="59"/>
      <c r="MPE54" s="59"/>
      <c r="MPF54" s="59"/>
      <c r="MPG54" s="59"/>
      <c r="MPH54" s="59"/>
      <c r="MPI54" s="59"/>
      <c r="MPJ54" s="59"/>
      <c r="MPK54" s="59"/>
      <c r="MPL54" s="59"/>
      <c r="MPM54" s="59"/>
      <c r="MPN54" s="59"/>
      <c r="MPO54" s="59"/>
      <c r="MPP54" s="59"/>
      <c r="MPQ54" s="59"/>
      <c r="MPR54" s="59"/>
      <c r="MPS54" s="59"/>
      <c r="MPT54" s="59"/>
      <c r="MPU54" s="59"/>
      <c r="MPV54" s="59"/>
      <c r="MPW54" s="59"/>
      <c r="MPX54" s="59"/>
      <c r="MPY54" s="59"/>
      <c r="MPZ54" s="59"/>
      <c r="MQA54" s="59"/>
      <c r="MQB54" s="59"/>
      <c r="MQC54" s="59"/>
      <c r="MQD54" s="59"/>
      <c r="MQE54" s="59"/>
      <c r="MQF54" s="59"/>
      <c r="MQG54" s="59"/>
      <c r="MQH54" s="59"/>
      <c r="MQI54" s="59"/>
      <c r="MQJ54" s="59"/>
      <c r="MQK54" s="59"/>
      <c r="MQL54" s="59"/>
      <c r="MQM54" s="59"/>
      <c r="MQN54" s="59"/>
      <c r="MQO54" s="59"/>
      <c r="MQP54" s="59"/>
      <c r="MQQ54" s="59"/>
      <c r="MQR54" s="59"/>
      <c r="MQS54" s="59"/>
      <c r="MQT54" s="59"/>
      <c r="MQU54" s="59"/>
      <c r="MQV54" s="59"/>
      <c r="MQW54" s="59"/>
      <c r="MQX54" s="59"/>
      <c r="MQY54" s="59"/>
      <c r="MQZ54" s="59"/>
      <c r="MRA54" s="59"/>
      <c r="MRB54" s="59"/>
      <c r="MRC54" s="59"/>
      <c r="MRD54" s="59"/>
      <c r="MRE54" s="59"/>
      <c r="MRF54" s="59"/>
      <c r="MRG54" s="59"/>
      <c r="MRH54" s="59"/>
      <c r="MRI54" s="59"/>
      <c r="MRJ54" s="59"/>
      <c r="MRK54" s="59"/>
      <c r="MRL54" s="59"/>
      <c r="MRM54" s="59"/>
      <c r="MRN54" s="59"/>
      <c r="MRO54" s="59"/>
      <c r="MRP54" s="59"/>
      <c r="MRQ54" s="59"/>
      <c r="MRR54" s="59"/>
      <c r="MRS54" s="59"/>
      <c r="MRT54" s="59"/>
      <c r="MRU54" s="59"/>
      <c r="MRV54" s="59"/>
      <c r="MRW54" s="59"/>
      <c r="MRX54" s="59"/>
      <c r="MRY54" s="59"/>
      <c r="MRZ54" s="59"/>
      <c r="MSA54" s="59"/>
      <c r="MSB54" s="59"/>
      <c r="MSC54" s="59"/>
      <c r="MSD54" s="59"/>
      <c r="MSE54" s="59"/>
      <c r="MSF54" s="59"/>
      <c r="MSG54" s="59"/>
      <c r="MSH54" s="59"/>
      <c r="MSI54" s="59"/>
      <c r="MSJ54" s="59"/>
      <c r="MSK54" s="59"/>
      <c r="MSL54" s="59"/>
      <c r="MSM54" s="59"/>
      <c r="MSN54" s="59"/>
      <c r="MSO54" s="59"/>
      <c r="MSP54" s="59"/>
      <c r="MSQ54" s="59"/>
      <c r="MSR54" s="59"/>
      <c r="MSS54" s="59"/>
      <c r="MST54" s="59"/>
      <c r="MSU54" s="59"/>
      <c r="MSV54" s="59"/>
      <c r="MSW54" s="59"/>
      <c r="MSX54" s="59"/>
      <c r="MSY54" s="59"/>
      <c r="MSZ54" s="59"/>
      <c r="MTA54" s="59"/>
      <c r="MTB54" s="59"/>
      <c r="MTC54" s="59"/>
      <c r="MTD54" s="59"/>
      <c r="MTE54" s="59"/>
      <c r="MTF54" s="59"/>
      <c r="MTG54" s="59"/>
      <c r="MTH54" s="59"/>
      <c r="MTI54" s="59"/>
      <c r="MTJ54" s="59"/>
      <c r="MTK54" s="59"/>
      <c r="MTL54" s="59"/>
      <c r="MTM54" s="59"/>
      <c r="MTN54" s="59"/>
      <c r="MTO54" s="59"/>
      <c r="MTP54" s="59"/>
      <c r="MTQ54" s="59"/>
      <c r="MTR54" s="59"/>
      <c r="MTS54" s="59"/>
      <c r="MTT54" s="59"/>
      <c r="MTU54" s="59"/>
      <c r="MTV54" s="59"/>
      <c r="MTW54" s="59"/>
      <c r="MTX54" s="59"/>
      <c r="MTY54" s="59"/>
      <c r="MTZ54" s="59"/>
      <c r="MUA54" s="59"/>
      <c r="MUB54" s="59"/>
      <c r="MUC54" s="59"/>
      <c r="MUD54" s="59"/>
      <c r="MUE54" s="59"/>
      <c r="MUF54" s="59"/>
      <c r="MUG54" s="59"/>
      <c r="MUH54" s="59"/>
      <c r="MUI54" s="59"/>
      <c r="MUJ54" s="59"/>
      <c r="MUK54" s="59"/>
      <c r="MUL54" s="59"/>
      <c r="MUM54" s="59"/>
      <c r="MUN54" s="59"/>
      <c r="MUO54" s="59"/>
      <c r="MUP54" s="59"/>
      <c r="MUQ54" s="59"/>
      <c r="MUR54" s="59"/>
      <c r="MUS54" s="59"/>
      <c r="MUT54" s="59"/>
      <c r="MUU54" s="59"/>
      <c r="MUV54" s="59"/>
      <c r="MUW54" s="59"/>
      <c r="MUX54" s="59"/>
      <c r="MUY54" s="59"/>
      <c r="MUZ54" s="59"/>
      <c r="MVA54" s="59"/>
      <c r="MVB54" s="59"/>
      <c r="MVC54" s="59"/>
      <c r="MVD54" s="59"/>
      <c r="MVE54" s="59"/>
      <c r="MVF54" s="59"/>
      <c r="MVG54" s="59"/>
      <c r="MVH54" s="59"/>
      <c r="MVI54" s="59"/>
      <c r="MVJ54" s="59"/>
      <c r="MVK54" s="59"/>
      <c r="MVL54" s="59"/>
      <c r="MVM54" s="59"/>
      <c r="MVN54" s="59"/>
      <c r="MVO54" s="59"/>
      <c r="MVP54" s="59"/>
      <c r="MVQ54" s="59"/>
      <c r="MVR54" s="59"/>
      <c r="MVS54" s="59"/>
      <c r="MVT54" s="59"/>
      <c r="MVU54" s="59"/>
      <c r="MVV54" s="59"/>
      <c r="MVW54" s="59"/>
      <c r="MVX54" s="59"/>
      <c r="MVY54" s="59"/>
      <c r="MVZ54" s="59"/>
      <c r="MWA54" s="59"/>
      <c r="MWB54" s="59"/>
      <c r="MWC54" s="59"/>
      <c r="MWD54" s="59"/>
      <c r="MWE54" s="59"/>
      <c r="MWF54" s="59"/>
      <c r="MWG54" s="59"/>
      <c r="MWH54" s="59"/>
      <c r="MWI54" s="59"/>
      <c r="MWJ54" s="59"/>
      <c r="MWK54" s="59"/>
      <c r="MWL54" s="59"/>
      <c r="MWM54" s="59"/>
      <c r="MWN54" s="59"/>
      <c r="MWO54" s="59"/>
      <c r="MWP54" s="59"/>
      <c r="MWQ54" s="59"/>
      <c r="MWR54" s="59"/>
      <c r="MWS54" s="59"/>
      <c r="MWT54" s="59"/>
      <c r="MWU54" s="59"/>
      <c r="MWV54" s="59"/>
      <c r="MWW54" s="59"/>
      <c r="MWX54" s="59"/>
      <c r="MWY54" s="59"/>
      <c r="MWZ54" s="59"/>
      <c r="MXA54" s="59"/>
      <c r="MXB54" s="59"/>
      <c r="MXC54" s="59"/>
      <c r="MXD54" s="59"/>
      <c r="MXE54" s="59"/>
      <c r="MXF54" s="59"/>
      <c r="MXG54" s="59"/>
      <c r="MXH54" s="59"/>
      <c r="MXI54" s="59"/>
      <c r="MXJ54" s="59"/>
      <c r="MXK54" s="59"/>
      <c r="MXL54" s="59"/>
      <c r="MXM54" s="59"/>
      <c r="MXN54" s="59"/>
      <c r="MXO54" s="59"/>
      <c r="MXP54" s="59"/>
      <c r="MXQ54" s="59"/>
      <c r="MXR54" s="59"/>
      <c r="MXS54" s="59"/>
      <c r="MXT54" s="59"/>
      <c r="MXU54" s="59"/>
      <c r="MXV54" s="59"/>
      <c r="MXW54" s="59"/>
      <c r="MXX54" s="59"/>
      <c r="MXY54" s="59"/>
      <c r="MXZ54" s="59"/>
      <c r="MYA54" s="59"/>
      <c r="MYB54" s="59"/>
      <c r="MYC54" s="59"/>
      <c r="MYD54" s="59"/>
      <c r="MYE54" s="59"/>
      <c r="MYF54" s="59"/>
      <c r="MYG54" s="59"/>
      <c r="MYH54" s="59"/>
      <c r="MYI54" s="59"/>
      <c r="MYJ54" s="59"/>
      <c r="MYK54" s="59"/>
      <c r="MYL54" s="59"/>
      <c r="MYM54" s="59"/>
      <c r="MYN54" s="59"/>
      <c r="MYO54" s="59"/>
      <c r="MYP54" s="59"/>
      <c r="MYQ54" s="59"/>
      <c r="MYR54" s="59"/>
      <c r="MYS54" s="59"/>
      <c r="MYT54" s="59"/>
      <c r="MYU54" s="59"/>
      <c r="MYV54" s="59"/>
      <c r="MYW54" s="59"/>
      <c r="MYX54" s="59"/>
      <c r="MYY54" s="59"/>
      <c r="MYZ54" s="59"/>
      <c r="MZA54" s="59"/>
      <c r="MZB54" s="59"/>
      <c r="MZC54" s="59"/>
      <c r="MZD54" s="59"/>
      <c r="MZE54" s="59"/>
      <c r="MZF54" s="59"/>
      <c r="MZG54" s="59"/>
      <c r="MZH54" s="59"/>
      <c r="MZI54" s="59"/>
      <c r="MZJ54" s="59"/>
      <c r="MZK54" s="59"/>
      <c r="MZL54" s="59"/>
      <c r="MZM54" s="59"/>
      <c r="MZN54" s="59"/>
      <c r="MZO54" s="59"/>
      <c r="MZP54" s="59"/>
      <c r="MZQ54" s="59"/>
      <c r="MZR54" s="59"/>
      <c r="MZS54" s="59"/>
      <c r="MZT54" s="59"/>
      <c r="MZU54" s="59"/>
      <c r="MZV54" s="59"/>
      <c r="MZW54" s="59"/>
      <c r="MZX54" s="59"/>
      <c r="MZY54" s="59"/>
      <c r="MZZ54" s="59"/>
      <c r="NAA54" s="59"/>
      <c r="NAB54" s="59"/>
      <c r="NAC54" s="59"/>
      <c r="NAD54" s="59"/>
      <c r="NAE54" s="59"/>
      <c r="NAF54" s="59"/>
      <c r="NAG54" s="59"/>
      <c r="NAH54" s="59"/>
      <c r="NAI54" s="59"/>
      <c r="NAJ54" s="59"/>
      <c r="NAK54" s="59"/>
      <c r="NAL54" s="59"/>
      <c r="NAM54" s="59"/>
      <c r="NAN54" s="59"/>
      <c r="NAO54" s="59"/>
      <c r="NAP54" s="59"/>
      <c r="NAQ54" s="59"/>
      <c r="NAR54" s="59"/>
      <c r="NAS54" s="59"/>
      <c r="NAT54" s="59"/>
      <c r="NAU54" s="59"/>
      <c r="NAV54" s="59"/>
      <c r="NAW54" s="59"/>
      <c r="NAX54" s="59"/>
      <c r="NAY54" s="59"/>
      <c r="NAZ54" s="59"/>
      <c r="NBA54" s="59"/>
      <c r="NBB54" s="59"/>
      <c r="NBC54" s="59"/>
      <c r="NBD54" s="59"/>
      <c r="NBE54" s="59"/>
      <c r="NBF54" s="59"/>
      <c r="NBG54" s="59"/>
      <c r="NBH54" s="59"/>
      <c r="NBI54" s="59"/>
      <c r="NBJ54" s="59"/>
      <c r="NBK54" s="59"/>
      <c r="NBL54" s="59"/>
      <c r="NBM54" s="59"/>
      <c r="NBN54" s="59"/>
      <c r="NBO54" s="59"/>
      <c r="NBP54" s="59"/>
      <c r="NBQ54" s="59"/>
      <c r="NBR54" s="59"/>
      <c r="NBS54" s="59"/>
      <c r="NBT54" s="59"/>
      <c r="NBU54" s="59"/>
      <c r="NBV54" s="59"/>
      <c r="NBW54" s="59"/>
      <c r="NBX54" s="59"/>
      <c r="NBY54" s="59"/>
      <c r="NBZ54" s="59"/>
      <c r="NCA54" s="59"/>
      <c r="NCB54" s="59"/>
      <c r="NCC54" s="59"/>
      <c r="NCD54" s="59"/>
      <c r="NCE54" s="59"/>
      <c r="NCF54" s="59"/>
      <c r="NCG54" s="59"/>
      <c r="NCH54" s="59"/>
      <c r="NCI54" s="59"/>
      <c r="NCJ54" s="59"/>
      <c r="NCK54" s="59"/>
      <c r="NCL54" s="59"/>
      <c r="NCM54" s="59"/>
      <c r="NCN54" s="59"/>
      <c r="NCO54" s="59"/>
      <c r="NCP54" s="59"/>
      <c r="NCQ54" s="59"/>
      <c r="NCR54" s="59"/>
      <c r="NCS54" s="59"/>
      <c r="NCT54" s="59"/>
      <c r="NCU54" s="59"/>
      <c r="NCV54" s="59"/>
      <c r="NCW54" s="59"/>
      <c r="NCX54" s="59"/>
      <c r="NCY54" s="59"/>
      <c r="NCZ54" s="59"/>
      <c r="NDA54" s="59"/>
      <c r="NDB54" s="59"/>
      <c r="NDC54" s="59"/>
      <c r="NDD54" s="59"/>
      <c r="NDE54" s="59"/>
      <c r="NDF54" s="59"/>
      <c r="NDG54" s="59"/>
      <c r="NDH54" s="59"/>
      <c r="NDI54" s="59"/>
      <c r="NDJ54" s="59"/>
      <c r="NDK54" s="59"/>
      <c r="NDL54" s="59"/>
      <c r="NDM54" s="59"/>
      <c r="NDN54" s="59"/>
      <c r="NDO54" s="59"/>
      <c r="NDP54" s="59"/>
      <c r="NDQ54" s="59"/>
      <c r="NDR54" s="59"/>
      <c r="NDS54" s="59"/>
      <c r="NDT54" s="59"/>
      <c r="NDU54" s="59"/>
      <c r="NDV54" s="59"/>
      <c r="NDW54" s="59"/>
      <c r="NDX54" s="59"/>
      <c r="NDY54" s="59"/>
      <c r="NDZ54" s="59"/>
      <c r="NEA54" s="59"/>
      <c r="NEB54" s="59"/>
      <c r="NEC54" s="59"/>
      <c r="NED54" s="59"/>
      <c r="NEE54" s="59"/>
      <c r="NEF54" s="59"/>
      <c r="NEG54" s="59"/>
      <c r="NEH54" s="59"/>
      <c r="NEI54" s="59"/>
      <c r="NEJ54" s="59"/>
      <c r="NEK54" s="59"/>
      <c r="NEL54" s="59"/>
      <c r="NEM54" s="59"/>
      <c r="NEN54" s="59"/>
      <c r="NEO54" s="59"/>
      <c r="NEP54" s="59"/>
      <c r="NEQ54" s="59"/>
      <c r="NER54" s="59"/>
      <c r="NES54" s="59"/>
      <c r="NET54" s="59"/>
      <c r="NEU54" s="59"/>
      <c r="NEV54" s="59"/>
      <c r="NEW54" s="59"/>
      <c r="NEX54" s="59"/>
      <c r="NEY54" s="59"/>
      <c r="NEZ54" s="59"/>
      <c r="NFA54" s="59"/>
      <c r="NFB54" s="59"/>
      <c r="NFC54" s="59"/>
      <c r="NFD54" s="59"/>
      <c r="NFE54" s="59"/>
      <c r="NFF54" s="59"/>
      <c r="NFG54" s="59"/>
      <c r="NFH54" s="59"/>
      <c r="NFI54" s="59"/>
      <c r="NFJ54" s="59"/>
      <c r="NFK54" s="59"/>
      <c r="NFL54" s="59"/>
      <c r="NFM54" s="59"/>
      <c r="NFN54" s="59"/>
      <c r="NFO54" s="59"/>
      <c r="NFP54" s="59"/>
      <c r="NFQ54" s="59"/>
      <c r="NFR54" s="59"/>
      <c r="NFS54" s="59"/>
      <c r="NFT54" s="59"/>
      <c r="NFU54" s="59"/>
      <c r="NFV54" s="59"/>
      <c r="NFW54" s="59"/>
      <c r="NFX54" s="59"/>
      <c r="NFY54" s="59"/>
      <c r="NFZ54" s="59"/>
      <c r="NGA54" s="59"/>
      <c r="NGB54" s="59"/>
      <c r="NGC54" s="59"/>
      <c r="NGD54" s="59"/>
      <c r="NGE54" s="59"/>
      <c r="NGF54" s="59"/>
      <c r="NGG54" s="59"/>
      <c r="NGH54" s="59"/>
      <c r="NGI54" s="59"/>
      <c r="NGJ54" s="59"/>
      <c r="NGK54" s="59"/>
      <c r="NGL54" s="59"/>
      <c r="NGM54" s="59"/>
      <c r="NGN54" s="59"/>
      <c r="NGO54" s="59"/>
      <c r="NGP54" s="59"/>
      <c r="NGQ54" s="59"/>
      <c r="NGR54" s="59"/>
      <c r="NGS54" s="59"/>
      <c r="NGT54" s="59"/>
      <c r="NGU54" s="59"/>
      <c r="NGV54" s="59"/>
      <c r="NGW54" s="59"/>
      <c r="NGX54" s="59"/>
      <c r="NGY54" s="59"/>
      <c r="NGZ54" s="59"/>
      <c r="NHA54" s="59"/>
      <c r="NHB54" s="59"/>
      <c r="NHC54" s="59"/>
      <c r="NHD54" s="59"/>
      <c r="NHE54" s="59"/>
      <c r="NHF54" s="59"/>
      <c r="NHG54" s="59"/>
      <c r="NHH54" s="59"/>
      <c r="NHI54" s="59"/>
      <c r="NHJ54" s="59"/>
      <c r="NHK54" s="59"/>
      <c r="NHL54" s="59"/>
      <c r="NHM54" s="59"/>
      <c r="NHN54" s="59"/>
      <c r="NHO54" s="59"/>
      <c r="NHP54" s="59"/>
      <c r="NHQ54" s="59"/>
      <c r="NHR54" s="59"/>
      <c r="NHS54" s="59"/>
      <c r="NHT54" s="59"/>
      <c r="NHU54" s="59"/>
      <c r="NHV54" s="59"/>
      <c r="NHW54" s="59"/>
      <c r="NHX54" s="59"/>
      <c r="NHY54" s="59"/>
      <c r="NHZ54" s="59"/>
      <c r="NIA54" s="59"/>
      <c r="NIB54" s="59"/>
      <c r="NIC54" s="59"/>
      <c r="NID54" s="59"/>
      <c r="NIE54" s="59"/>
      <c r="NIF54" s="59"/>
      <c r="NIG54" s="59"/>
      <c r="NIH54" s="59"/>
      <c r="NII54" s="59"/>
      <c r="NIJ54" s="59"/>
      <c r="NIK54" s="59"/>
      <c r="NIL54" s="59"/>
      <c r="NIM54" s="59"/>
      <c r="NIN54" s="59"/>
      <c r="NIO54" s="59"/>
      <c r="NIP54" s="59"/>
      <c r="NIQ54" s="59"/>
      <c r="NIR54" s="59"/>
      <c r="NIS54" s="59"/>
      <c r="NIT54" s="59"/>
      <c r="NIU54" s="59"/>
      <c r="NIV54" s="59"/>
      <c r="NIW54" s="59"/>
      <c r="NIX54" s="59"/>
      <c r="NIY54" s="59"/>
      <c r="NIZ54" s="59"/>
      <c r="NJA54" s="59"/>
      <c r="NJB54" s="59"/>
      <c r="NJC54" s="59"/>
      <c r="NJD54" s="59"/>
      <c r="NJE54" s="59"/>
      <c r="NJF54" s="59"/>
      <c r="NJG54" s="59"/>
      <c r="NJH54" s="59"/>
      <c r="NJI54" s="59"/>
      <c r="NJJ54" s="59"/>
      <c r="NJK54" s="59"/>
      <c r="NJL54" s="59"/>
      <c r="NJM54" s="59"/>
      <c r="NJN54" s="59"/>
      <c r="NJO54" s="59"/>
      <c r="NJP54" s="59"/>
      <c r="NJQ54" s="59"/>
      <c r="NJR54" s="59"/>
      <c r="NJS54" s="59"/>
      <c r="NJT54" s="59"/>
      <c r="NJU54" s="59"/>
      <c r="NJV54" s="59"/>
      <c r="NJW54" s="59"/>
      <c r="NJX54" s="59"/>
      <c r="NJY54" s="59"/>
      <c r="NJZ54" s="59"/>
      <c r="NKA54" s="59"/>
      <c r="NKB54" s="59"/>
      <c r="NKC54" s="59"/>
      <c r="NKD54" s="59"/>
      <c r="NKE54" s="59"/>
      <c r="NKF54" s="59"/>
      <c r="NKG54" s="59"/>
      <c r="NKH54" s="59"/>
      <c r="NKI54" s="59"/>
      <c r="NKJ54" s="59"/>
      <c r="NKK54" s="59"/>
      <c r="NKL54" s="59"/>
      <c r="NKM54" s="59"/>
      <c r="NKN54" s="59"/>
      <c r="NKO54" s="59"/>
      <c r="NKP54" s="59"/>
      <c r="NKQ54" s="59"/>
      <c r="NKR54" s="59"/>
      <c r="NKS54" s="59"/>
      <c r="NKT54" s="59"/>
      <c r="NKU54" s="59"/>
      <c r="NKV54" s="59"/>
      <c r="NKW54" s="59"/>
      <c r="NKX54" s="59"/>
      <c r="NKY54" s="59"/>
      <c r="NKZ54" s="59"/>
      <c r="NLA54" s="59"/>
      <c r="NLB54" s="59"/>
      <c r="NLC54" s="59"/>
      <c r="NLD54" s="59"/>
      <c r="NLE54" s="59"/>
      <c r="NLF54" s="59"/>
      <c r="NLG54" s="59"/>
      <c r="NLH54" s="59"/>
      <c r="NLI54" s="59"/>
      <c r="NLJ54" s="59"/>
      <c r="NLK54" s="59"/>
      <c r="NLL54" s="59"/>
      <c r="NLM54" s="59"/>
      <c r="NLN54" s="59"/>
      <c r="NLO54" s="59"/>
      <c r="NLP54" s="59"/>
      <c r="NLQ54" s="59"/>
      <c r="NLR54" s="59"/>
      <c r="NLS54" s="59"/>
      <c r="NLT54" s="59"/>
      <c r="NLU54" s="59"/>
      <c r="NLV54" s="59"/>
      <c r="NLW54" s="59"/>
      <c r="NLX54" s="59"/>
      <c r="NLY54" s="59"/>
      <c r="NLZ54" s="59"/>
      <c r="NMA54" s="59"/>
      <c r="NMB54" s="59"/>
      <c r="NMC54" s="59"/>
      <c r="NMD54" s="59"/>
      <c r="NME54" s="59"/>
      <c r="NMF54" s="59"/>
      <c r="NMG54" s="59"/>
      <c r="NMH54" s="59"/>
      <c r="NMI54" s="59"/>
      <c r="NMJ54" s="59"/>
      <c r="NMK54" s="59"/>
      <c r="NML54" s="59"/>
      <c r="NMM54" s="59"/>
      <c r="NMN54" s="59"/>
      <c r="NMO54" s="59"/>
      <c r="NMP54" s="59"/>
      <c r="NMQ54" s="59"/>
      <c r="NMR54" s="59"/>
      <c r="NMS54" s="59"/>
      <c r="NMT54" s="59"/>
      <c r="NMU54" s="59"/>
      <c r="NMV54" s="59"/>
      <c r="NMW54" s="59"/>
      <c r="NMX54" s="59"/>
      <c r="NMY54" s="59"/>
      <c r="NMZ54" s="59"/>
      <c r="NNA54" s="59"/>
      <c r="NNB54" s="59"/>
      <c r="NNC54" s="59"/>
      <c r="NND54" s="59"/>
      <c r="NNE54" s="59"/>
      <c r="NNF54" s="59"/>
      <c r="NNG54" s="59"/>
      <c r="NNH54" s="59"/>
      <c r="NNI54" s="59"/>
      <c r="NNJ54" s="59"/>
      <c r="NNK54" s="59"/>
      <c r="NNL54" s="59"/>
      <c r="NNM54" s="59"/>
      <c r="NNN54" s="59"/>
      <c r="NNO54" s="59"/>
      <c r="NNP54" s="59"/>
      <c r="NNQ54" s="59"/>
      <c r="NNR54" s="59"/>
      <c r="NNS54" s="59"/>
      <c r="NNT54" s="59"/>
      <c r="NNU54" s="59"/>
      <c r="NNV54" s="59"/>
      <c r="NNW54" s="59"/>
      <c r="NNX54" s="59"/>
      <c r="NNY54" s="59"/>
      <c r="NNZ54" s="59"/>
      <c r="NOA54" s="59"/>
      <c r="NOB54" s="59"/>
      <c r="NOC54" s="59"/>
      <c r="NOD54" s="59"/>
      <c r="NOE54" s="59"/>
      <c r="NOF54" s="59"/>
      <c r="NOG54" s="59"/>
      <c r="NOH54" s="59"/>
      <c r="NOI54" s="59"/>
      <c r="NOJ54" s="59"/>
      <c r="NOK54" s="59"/>
      <c r="NOL54" s="59"/>
      <c r="NOM54" s="59"/>
      <c r="NON54" s="59"/>
      <c r="NOO54" s="59"/>
      <c r="NOP54" s="59"/>
      <c r="NOQ54" s="59"/>
      <c r="NOR54" s="59"/>
      <c r="NOS54" s="59"/>
      <c r="NOT54" s="59"/>
      <c r="NOU54" s="59"/>
      <c r="NOV54" s="59"/>
      <c r="NOW54" s="59"/>
      <c r="NOX54" s="59"/>
      <c r="NOY54" s="59"/>
      <c r="NOZ54" s="59"/>
      <c r="NPA54" s="59"/>
      <c r="NPB54" s="59"/>
      <c r="NPC54" s="59"/>
      <c r="NPD54" s="59"/>
      <c r="NPE54" s="59"/>
      <c r="NPF54" s="59"/>
      <c r="NPG54" s="59"/>
      <c r="NPH54" s="59"/>
      <c r="NPI54" s="59"/>
      <c r="NPJ54" s="59"/>
      <c r="NPK54" s="59"/>
      <c r="NPL54" s="59"/>
      <c r="NPM54" s="59"/>
      <c r="NPN54" s="59"/>
      <c r="NPO54" s="59"/>
      <c r="NPP54" s="59"/>
      <c r="NPQ54" s="59"/>
      <c r="NPR54" s="59"/>
      <c r="NPS54" s="59"/>
      <c r="NPT54" s="59"/>
      <c r="NPU54" s="59"/>
      <c r="NPV54" s="59"/>
      <c r="NPW54" s="59"/>
      <c r="NPX54" s="59"/>
      <c r="NPY54" s="59"/>
      <c r="NPZ54" s="59"/>
      <c r="NQA54" s="59"/>
      <c r="NQB54" s="59"/>
      <c r="NQC54" s="59"/>
      <c r="NQD54" s="59"/>
      <c r="NQE54" s="59"/>
      <c r="NQF54" s="59"/>
      <c r="NQG54" s="59"/>
      <c r="NQH54" s="59"/>
      <c r="NQI54" s="59"/>
      <c r="NQJ54" s="59"/>
      <c r="NQK54" s="59"/>
      <c r="NQL54" s="59"/>
      <c r="NQM54" s="59"/>
      <c r="NQN54" s="59"/>
      <c r="NQO54" s="59"/>
      <c r="NQP54" s="59"/>
      <c r="NQQ54" s="59"/>
      <c r="NQR54" s="59"/>
      <c r="NQS54" s="59"/>
      <c r="NQT54" s="59"/>
      <c r="NQU54" s="59"/>
      <c r="NQV54" s="59"/>
      <c r="NQW54" s="59"/>
      <c r="NQX54" s="59"/>
      <c r="NQY54" s="59"/>
      <c r="NQZ54" s="59"/>
      <c r="NRA54" s="59"/>
      <c r="NRB54" s="59"/>
      <c r="NRC54" s="59"/>
      <c r="NRD54" s="59"/>
      <c r="NRE54" s="59"/>
      <c r="NRF54" s="59"/>
      <c r="NRG54" s="59"/>
      <c r="NRH54" s="59"/>
      <c r="NRI54" s="59"/>
      <c r="NRJ54" s="59"/>
      <c r="NRK54" s="59"/>
      <c r="NRL54" s="59"/>
      <c r="NRM54" s="59"/>
      <c r="NRN54" s="59"/>
      <c r="NRO54" s="59"/>
      <c r="NRP54" s="59"/>
      <c r="NRQ54" s="59"/>
      <c r="NRR54" s="59"/>
      <c r="NRS54" s="59"/>
      <c r="NRT54" s="59"/>
      <c r="NRU54" s="59"/>
      <c r="NRV54" s="59"/>
      <c r="NRW54" s="59"/>
      <c r="NRX54" s="59"/>
      <c r="NRY54" s="59"/>
      <c r="NRZ54" s="59"/>
      <c r="NSA54" s="59"/>
      <c r="NSB54" s="59"/>
      <c r="NSC54" s="59"/>
      <c r="NSD54" s="59"/>
      <c r="NSE54" s="59"/>
      <c r="NSF54" s="59"/>
      <c r="NSG54" s="59"/>
      <c r="NSH54" s="59"/>
      <c r="NSI54" s="59"/>
      <c r="NSJ54" s="59"/>
      <c r="NSK54" s="59"/>
      <c r="NSL54" s="59"/>
      <c r="NSM54" s="59"/>
      <c r="NSN54" s="59"/>
      <c r="NSO54" s="59"/>
      <c r="NSP54" s="59"/>
      <c r="NSQ54" s="59"/>
      <c r="NSR54" s="59"/>
      <c r="NSS54" s="59"/>
      <c r="NST54" s="59"/>
      <c r="NSU54" s="59"/>
      <c r="NSV54" s="59"/>
      <c r="NSW54" s="59"/>
      <c r="NSX54" s="59"/>
      <c r="NSY54" s="59"/>
      <c r="NSZ54" s="59"/>
      <c r="NTA54" s="59"/>
      <c r="NTB54" s="59"/>
      <c r="NTC54" s="59"/>
      <c r="NTD54" s="59"/>
      <c r="NTE54" s="59"/>
      <c r="NTF54" s="59"/>
      <c r="NTG54" s="59"/>
      <c r="NTH54" s="59"/>
      <c r="NTI54" s="59"/>
      <c r="NTJ54" s="59"/>
      <c r="NTK54" s="59"/>
      <c r="NTL54" s="59"/>
      <c r="NTM54" s="59"/>
      <c r="NTN54" s="59"/>
      <c r="NTO54" s="59"/>
      <c r="NTP54" s="59"/>
      <c r="NTQ54" s="59"/>
      <c r="NTR54" s="59"/>
      <c r="NTS54" s="59"/>
      <c r="NTT54" s="59"/>
      <c r="NTU54" s="59"/>
      <c r="NTV54" s="59"/>
      <c r="NTW54" s="59"/>
      <c r="NTX54" s="59"/>
      <c r="NTY54" s="59"/>
      <c r="NTZ54" s="59"/>
      <c r="NUA54" s="59"/>
      <c r="NUB54" s="59"/>
      <c r="NUC54" s="59"/>
      <c r="NUD54" s="59"/>
      <c r="NUE54" s="59"/>
      <c r="NUF54" s="59"/>
      <c r="NUG54" s="59"/>
      <c r="NUH54" s="59"/>
      <c r="NUI54" s="59"/>
      <c r="NUJ54" s="59"/>
      <c r="NUK54" s="59"/>
      <c r="NUL54" s="59"/>
      <c r="NUM54" s="59"/>
      <c r="NUN54" s="59"/>
      <c r="NUO54" s="59"/>
      <c r="NUP54" s="59"/>
      <c r="NUQ54" s="59"/>
      <c r="NUR54" s="59"/>
      <c r="NUS54" s="59"/>
      <c r="NUT54" s="59"/>
      <c r="NUU54" s="59"/>
      <c r="NUV54" s="59"/>
      <c r="NUW54" s="59"/>
      <c r="NUX54" s="59"/>
      <c r="NUY54" s="59"/>
      <c r="NUZ54" s="59"/>
      <c r="NVA54" s="59"/>
      <c r="NVB54" s="59"/>
      <c r="NVC54" s="59"/>
      <c r="NVD54" s="59"/>
      <c r="NVE54" s="59"/>
      <c r="NVF54" s="59"/>
      <c r="NVG54" s="59"/>
      <c r="NVH54" s="59"/>
      <c r="NVI54" s="59"/>
      <c r="NVJ54" s="59"/>
      <c r="NVK54" s="59"/>
      <c r="NVL54" s="59"/>
      <c r="NVM54" s="59"/>
      <c r="NVN54" s="59"/>
      <c r="NVO54" s="59"/>
      <c r="NVP54" s="59"/>
      <c r="NVQ54" s="59"/>
      <c r="NVR54" s="59"/>
      <c r="NVS54" s="59"/>
      <c r="NVT54" s="59"/>
      <c r="NVU54" s="59"/>
      <c r="NVV54" s="59"/>
      <c r="NVW54" s="59"/>
      <c r="NVX54" s="59"/>
      <c r="NVY54" s="59"/>
      <c r="NVZ54" s="59"/>
      <c r="NWA54" s="59"/>
      <c r="NWB54" s="59"/>
      <c r="NWC54" s="59"/>
      <c r="NWD54" s="59"/>
      <c r="NWE54" s="59"/>
      <c r="NWF54" s="59"/>
      <c r="NWG54" s="59"/>
      <c r="NWH54" s="59"/>
      <c r="NWI54" s="59"/>
      <c r="NWJ54" s="59"/>
      <c r="NWK54" s="59"/>
      <c r="NWL54" s="59"/>
      <c r="NWM54" s="59"/>
      <c r="NWN54" s="59"/>
      <c r="NWO54" s="59"/>
      <c r="NWP54" s="59"/>
      <c r="NWQ54" s="59"/>
      <c r="NWR54" s="59"/>
      <c r="NWS54" s="59"/>
      <c r="NWT54" s="59"/>
      <c r="NWU54" s="59"/>
      <c r="NWV54" s="59"/>
      <c r="NWW54" s="59"/>
      <c r="NWX54" s="59"/>
      <c r="NWY54" s="59"/>
      <c r="NWZ54" s="59"/>
      <c r="NXA54" s="59"/>
      <c r="NXB54" s="59"/>
      <c r="NXC54" s="59"/>
      <c r="NXD54" s="59"/>
      <c r="NXE54" s="59"/>
      <c r="NXF54" s="59"/>
      <c r="NXG54" s="59"/>
      <c r="NXH54" s="59"/>
      <c r="NXI54" s="59"/>
      <c r="NXJ54" s="59"/>
      <c r="NXK54" s="59"/>
      <c r="NXL54" s="59"/>
      <c r="NXM54" s="59"/>
      <c r="NXN54" s="59"/>
      <c r="NXO54" s="59"/>
      <c r="NXP54" s="59"/>
      <c r="NXQ54" s="59"/>
      <c r="NXR54" s="59"/>
      <c r="NXS54" s="59"/>
      <c r="NXT54" s="59"/>
      <c r="NXU54" s="59"/>
      <c r="NXV54" s="59"/>
      <c r="NXW54" s="59"/>
      <c r="NXX54" s="59"/>
      <c r="NXY54" s="59"/>
      <c r="NXZ54" s="59"/>
      <c r="NYA54" s="59"/>
      <c r="NYB54" s="59"/>
      <c r="NYC54" s="59"/>
      <c r="NYD54" s="59"/>
      <c r="NYE54" s="59"/>
      <c r="NYF54" s="59"/>
      <c r="NYG54" s="59"/>
      <c r="NYH54" s="59"/>
      <c r="NYI54" s="59"/>
      <c r="NYJ54" s="59"/>
      <c r="NYK54" s="59"/>
      <c r="NYL54" s="59"/>
      <c r="NYM54" s="59"/>
      <c r="NYN54" s="59"/>
      <c r="NYO54" s="59"/>
      <c r="NYP54" s="59"/>
      <c r="NYQ54" s="59"/>
      <c r="NYR54" s="59"/>
      <c r="NYS54" s="59"/>
      <c r="NYT54" s="59"/>
      <c r="NYU54" s="59"/>
      <c r="NYV54" s="59"/>
      <c r="NYW54" s="59"/>
      <c r="NYX54" s="59"/>
      <c r="NYY54" s="59"/>
      <c r="NYZ54" s="59"/>
      <c r="NZA54" s="59"/>
      <c r="NZB54" s="59"/>
      <c r="NZC54" s="59"/>
      <c r="NZD54" s="59"/>
      <c r="NZE54" s="59"/>
      <c r="NZF54" s="59"/>
      <c r="NZG54" s="59"/>
      <c r="NZH54" s="59"/>
      <c r="NZI54" s="59"/>
      <c r="NZJ54" s="59"/>
      <c r="NZK54" s="59"/>
      <c r="NZL54" s="59"/>
      <c r="NZM54" s="59"/>
      <c r="NZN54" s="59"/>
      <c r="NZO54" s="59"/>
      <c r="NZP54" s="59"/>
      <c r="NZQ54" s="59"/>
      <c r="NZR54" s="59"/>
      <c r="NZS54" s="59"/>
      <c r="NZT54" s="59"/>
      <c r="NZU54" s="59"/>
      <c r="NZV54" s="59"/>
      <c r="NZW54" s="59"/>
      <c r="NZX54" s="59"/>
      <c r="NZY54" s="59"/>
      <c r="NZZ54" s="59"/>
      <c r="OAA54" s="59"/>
      <c r="OAB54" s="59"/>
      <c r="OAC54" s="59"/>
      <c r="OAD54" s="59"/>
      <c r="OAE54" s="59"/>
      <c r="OAF54" s="59"/>
      <c r="OAG54" s="59"/>
      <c r="OAH54" s="59"/>
      <c r="OAI54" s="59"/>
      <c r="OAJ54" s="59"/>
      <c r="OAK54" s="59"/>
      <c r="OAL54" s="59"/>
      <c r="OAM54" s="59"/>
      <c r="OAN54" s="59"/>
      <c r="OAO54" s="59"/>
      <c r="OAP54" s="59"/>
      <c r="OAQ54" s="59"/>
      <c r="OAR54" s="59"/>
      <c r="OAS54" s="59"/>
      <c r="OAT54" s="59"/>
      <c r="OAU54" s="59"/>
      <c r="OAV54" s="59"/>
      <c r="OAW54" s="59"/>
      <c r="OAX54" s="59"/>
      <c r="OAY54" s="59"/>
      <c r="OAZ54" s="59"/>
      <c r="OBA54" s="59"/>
      <c r="OBB54" s="59"/>
      <c r="OBC54" s="59"/>
      <c r="OBD54" s="59"/>
      <c r="OBE54" s="59"/>
      <c r="OBF54" s="59"/>
      <c r="OBG54" s="59"/>
      <c r="OBH54" s="59"/>
      <c r="OBI54" s="59"/>
      <c r="OBJ54" s="59"/>
      <c r="OBK54" s="59"/>
      <c r="OBL54" s="59"/>
      <c r="OBM54" s="59"/>
      <c r="OBN54" s="59"/>
      <c r="OBO54" s="59"/>
      <c r="OBP54" s="59"/>
      <c r="OBQ54" s="59"/>
      <c r="OBR54" s="59"/>
      <c r="OBS54" s="59"/>
      <c r="OBT54" s="59"/>
      <c r="OBU54" s="59"/>
      <c r="OBV54" s="59"/>
      <c r="OBW54" s="59"/>
      <c r="OBX54" s="59"/>
      <c r="OBY54" s="59"/>
      <c r="OBZ54" s="59"/>
      <c r="OCA54" s="59"/>
      <c r="OCB54" s="59"/>
      <c r="OCC54" s="59"/>
      <c r="OCD54" s="59"/>
      <c r="OCE54" s="59"/>
      <c r="OCF54" s="59"/>
      <c r="OCG54" s="59"/>
      <c r="OCH54" s="59"/>
      <c r="OCI54" s="59"/>
      <c r="OCJ54" s="59"/>
      <c r="OCK54" s="59"/>
      <c r="OCL54" s="59"/>
      <c r="OCM54" s="59"/>
      <c r="OCN54" s="59"/>
      <c r="OCO54" s="59"/>
      <c r="OCP54" s="59"/>
      <c r="OCQ54" s="59"/>
      <c r="OCR54" s="59"/>
      <c r="OCS54" s="59"/>
      <c r="OCT54" s="59"/>
      <c r="OCU54" s="59"/>
      <c r="OCV54" s="59"/>
      <c r="OCW54" s="59"/>
      <c r="OCX54" s="59"/>
      <c r="OCY54" s="59"/>
      <c r="OCZ54" s="59"/>
      <c r="ODA54" s="59"/>
      <c r="ODB54" s="59"/>
      <c r="ODC54" s="59"/>
      <c r="ODD54" s="59"/>
      <c r="ODE54" s="59"/>
      <c r="ODF54" s="59"/>
      <c r="ODG54" s="59"/>
      <c r="ODH54" s="59"/>
      <c r="ODI54" s="59"/>
      <c r="ODJ54" s="59"/>
      <c r="ODK54" s="59"/>
      <c r="ODL54" s="59"/>
      <c r="ODM54" s="59"/>
      <c r="ODN54" s="59"/>
      <c r="ODO54" s="59"/>
      <c r="ODP54" s="59"/>
      <c r="ODQ54" s="59"/>
      <c r="ODR54" s="59"/>
      <c r="ODS54" s="59"/>
      <c r="ODT54" s="59"/>
      <c r="ODU54" s="59"/>
      <c r="ODV54" s="59"/>
      <c r="ODW54" s="59"/>
      <c r="ODX54" s="59"/>
      <c r="ODY54" s="59"/>
      <c r="ODZ54" s="59"/>
      <c r="OEA54" s="59"/>
      <c r="OEB54" s="59"/>
      <c r="OEC54" s="59"/>
      <c r="OED54" s="59"/>
      <c r="OEE54" s="59"/>
      <c r="OEF54" s="59"/>
      <c r="OEG54" s="59"/>
      <c r="OEH54" s="59"/>
      <c r="OEI54" s="59"/>
      <c r="OEJ54" s="59"/>
      <c r="OEK54" s="59"/>
      <c r="OEL54" s="59"/>
      <c r="OEM54" s="59"/>
      <c r="OEN54" s="59"/>
      <c r="OEO54" s="59"/>
      <c r="OEP54" s="59"/>
      <c r="OEQ54" s="59"/>
      <c r="OER54" s="59"/>
      <c r="OES54" s="59"/>
      <c r="OET54" s="59"/>
      <c r="OEU54" s="59"/>
      <c r="OEV54" s="59"/>
      <c r="OEW54" s="59"/>
      <c r="OEX54" s="59"/>
      <c r="OEY54" s="59"/>
      <c r="OEZ54" s="59"/>
      <c r="OFA54" s="59"/>
      <c r="OFB54" s="59"/>
      <c r="OFC54" s="59"/>
      <c r="OFD54" s="59"/>
      <c r="OFE54" s="59"/>
      <c r="OFF54" s="59"/>
      <c r="OFG54" s="59"/>
      <c r="OFH54" s="59"/>
      <c r="OFI54" s="59"/>
      <c r="OFJ54" s="59"/>
      <c r="OFK54" s="59"/>
      <c r="OFL54" s="59"/>
      <c r="OFM54" s="59"/>
      <c r="OFN54" s="59"/>
      <c r="OFO54" s="59"/>
      <c r="OFP54" s="59"/>
      <c r="OFQ54" s="59"/>
      <c r="OFR54" s="59"/>
      <c r="OFS54" s="59"/>
      <c r="OFT54" s="59"/>
      <c r="OFU54" s="59"/>
      <c r="OFV54" s="59"/>
      <c r="OFW54" s="59"/>
      <c r="OFX54" s="59"/>
      <c r="OFY54" s="59"/>
      <c r="OFZ54" s="59"/>
      <c r="OGA54" s="59"/>
      <c r="OGB54" s="59"/>
      <c r="OGC54" s="59"/>
      <c r="OGD54" s="59"/>
      <c r="OGE54" s="59"/>
      <c r="OGF54" s="59"/>
      <c r="OGG54" s="59"/>
      <c r="OGH54" s="59"/>
      <c r="OGI54" s="59"/>
      <c r="OGJ54" s="59"/>
      <c r="OGK54" s="59"/>
      <c r="OGL54" s="59"/>
      <c r="OGM54" s="59"/>
      <c r="OGN54" s="59"/>
      <c r="OGO54" s="59"/>
      <c r="OGP54" s="59"/>
      <c r="OGQ54" s="59"/>
      <c r="OGR54" s="59"/>
      <c r="OGS54" s="59"/>
      <c r="OGT54" s="59"/>
      <c r="OGU54" s="59"/>
      <c r="OGV54" s="59"/>
      <c r="OGW54" s="59"/>
      <c r="OGX54" s="59"/>
      <c r="OGY54" s="59"/>
      <c r="OGZ54" s="59"/>
      <c r="OHA54" s="59"/>
      <c r="OHB54" s="59"/>
      <c r="OHC54" s="59"/>
      <c r="OHD54" s="59"/>
      <c r="OHE54" s="59"/>
      <c r="OHF54" s="59"/>
      <c r="OHG54" s="59"/>
      <c r="OHH54" s="59"/>
      <c r="OHI54" s="59"/>
      <c r="OHJ54" s="59"/>
      <c r="OHK54" s="59"/>
      <c r="OHL54" s="59"/>
      <c r="OHM54" s="59"/>
      <c r="OHN54" s="59"/>
      <c r="OHO54" s="59"/>
      <c r="OHP54" s="59"/>
      <c r="OHQ54" s="59"/>
      <c r="OHR54" s="59"/>
      <c r="OHS54" s="59"/>
      <c r="OHT54" s="59"/>
      <c r="OHU54" s="59"/>
      <c r="OHV54" s="59"/>
      <c r="OHW54" s="59"/>
      <c r="OHX54" s="59"/>
      <c r="OHY54" s="59"/>
      <c r="OHZ54" s="59"/>
      <c r="OIA54" s="59"/>
      <c r="OIB54" s="59"/>
      <c r="OIC54" s="59"/>
      <c r="OID54" s="59"/>
      <c r="OIE54" s="59"/>
      <c r="OIF54" s="59"/>
      <c r="OIG54" s="59"/>
      <c r="OIH54" s="59"/>
      <c r="OII54" s="59"/>
      <c r="OIJ54" s="59"/>
      <c r="OIK54" s="59"/>
      <c r="OIL54" s="59"/>
      <c r="OIM54" s="59"/>
      <c r="OIN54" s="59"/>
      <c r="OIO54" s="59"/>
      <c r="OIP54" s="59"/>
      <c r="OIQ54" s="59"/>
      <c r="OIR54" s="59"/>
      <c r="OIS54" s="59"/>
      <c r="OIT54" s="59"/>
      <c r="OIU54" s="59"/>
      <c r="OIV54" s="59"/>
      <c r="OIW54" s="59"/>
      <c r="OIX54" s="59"/>
      <c r="OIY54" s="59"/>
      <c r="OIZ54" s="59"/>
      <c r="OJA54" s="59"/>
      <c r="OJB54" s="59"/>
      <c r="OJC54" s="59"/>
      <c r="OJD54" s="59"/>
      <c r="OJE54" s="59"/>
      <c r="OJF54" s="59"/>
      <c r="OJG54" s="59"/>
      <c r="OJH54" s="59"/>
      <c r="OJI54" s="59"/>
      <c r="OJJ54" s="59"/>
      <c r="OJK54" s="59"/>
      <c r="OJL54" s="59"/>
      <c r="OJM54" s="59"/>
      <c r="OJN54" s="59"/>
      <c r="OJO54" s="59"/>
      <c r="OJP54" s="59"/>
      <c r="OJQ54" s="59"/>
      <c r="OJR54" s="59"/>
      <c r="OJS54" s="59"/>
      <c r="OJT54" s="59"/>
      <c r="OJU54" s="59"/>
      <c r="OJV54" s="59"/>
      <c r="OJW54" s="59"/>
      <c r="OJX54" s="59"/>
      <c r="OJY54" s="59"/>
      <c r="OJZ54" s="59"/>
      <c r="OKA54" s="59"/>
      <c r="OKB54" s="59"/>
      <c r="OKC54" s="59"/>
      <c r="OKD54" s="59"/>
      <c r="OKE54" s="59"/>
      <c r="OKF54" s="59"/>
      <c r="OKG54" s="59"/>
      <c r="OKH54" s="59"/>
      <c r="OKI54" s="59"/>
      <c r="OKJ54" s="59"/>
      <c r="OKK54" s="59"/>
      <c r="OKL54" s="59"/>
      <c r="OKM54" s="59"/>
      <c r="OKN54" s="59"/>
      <c r="OKO54" s="59"/>
      <c r="OKP54" s="59"/>
      <c r="OKQ54" s="59"/>
      <c r="OKR54" s="59"/>
      <c r="OKS54" s="59"/>
      <c r="OKT54" s="59"/>
      <c r="OKU54" s="59"/>
      <c r="OKV54" s="59"/>
      <c r="OKW54" s="59"/>
      <c r="OKX54" s="59"/>
      <c r="OKY54" s="59"/>
      <c r="OKZ54" s="59"/>
      <c r="OLA54" s="59"/>
      <c r="OLB54" s="59"/>
      <c r="OLC54" s="59"/>
      <c r="OLD54" s="59"/>
      <c r="OLE54" s="59"/>
      <c r="OLF54" s="59"/>
      <c r="OLG54" s="59"/>
      <c r="OLH54" s="59"/>
      <c r="OLI54" s="59"/>
      <c r="OLJ54" s="59"/>
      <c r="OLK54" s="59"/>
      <c r="OLL54" s="59"/>
      <c r="OLM54" s="59"/>
      <c r="OLN54" s="59"/>
      <c r="OLO54" s="59"/>
      <c r="OLP54" s="59"/>
      <c r="OLQ54" s="59"/>
      <c r="OLR54" s="59"/>
      <c r="OLS54" s="59"/>
      <c r="OLT54" s="59"/>
      <c r="OLU54" s="59"/>
      <c r="OLV54" s="59"/>
      <c r="OLW54" s="59"/>
      <c r="OLX54" s="59"/>
      <c r="OLY54" s="59"/>
      <c r="OLZ54" s="59"/>
      <c r="OMA54" s="59"/>
      <c r="OMB54" s="59"/>
      <c r="OMC54" s="59"/>
      <c r="OMD54" s="59"/>
      <c r="OME54" s="59"/>
      <c r="OMF54" s="59"/>
      <c r="OMG54" s="59"/>
      <c r="OMH54" s="59"/>
      <c r="OMI54" s="59"/>
      <c r="OMJ54" s="59"/>
      <c r="OMK54" s="59"/>
      <c r="OML54" s="59"/>
      <c r="OMM54" s="59"/>
      <c r="OMN54" s="59"/>
      <c r="OMO54" s="59"/>
      <c r="OMP54" s="59"/>
      <c r="OMQ54" s="59"/>
      <c r="OMR54" s="59"/>
      <c r="OMS54" s="59"/>
      <c r="OMT54" s="59"/>
      <c r="OMU54" s="59"/>
      <c r="OMV54" s="59"/>
      <c r="OMW54" s="59"/>
      <c r="OMX54" s="59"/>
      <c r="OMY54" s="59"/>
      <c r="OMZ54" s="59"/>
      <c r="ONA54" s="59"/>
      <c r="ONB54" s="59"/>
      <c r="ONC54" s="59"/>
      <c r="OND54" s="59"/>
      <c r="ONE54" s="59"/>
      <c r="ONF54" s="59"/>
      <c r="ONG54" s="59"/>
      <c r="ONH54" s="59"/>
      <c r="ONI54" s="59"/>
      <c r="ONJ54" s="59"/>
      <c r="ONK54" s="59"/>
      <c r="ONL54" s="59"/>
      <c r="ONM54" s="59"/>
      <c r="ONN54" s="59"/>
      <c r="ONO54" s="59"/>
      <c r="ONP54" s="59"/>
      <c r="ONQ54" s="59"/>
      <c r="ONR54" s="59"/>
      <c r="ONS54" s="59"/>
      <c r="ONT54" s="59"/>
      <c r="ONU54" s="59"/>
      <c r="ONV54" s="59"/>
      <c r="ONW54" s="59"/>
      <c r="ONX54" s="59"/>
      <c r="ONY54" s="59"/>
      <c r="ONZ54" s="59"/>
      <c r="OOA54" s="59"/>
      <c r="OOB54" s="59"/>
      <c r="OOC54" s="59"/>
      <c r="OOD54" s="59"/>
      <c r="OOE54" s="59"/>
      <c r="OOF54" s="59"/>
      <c r="OOG54" s="59"/>
      <c r="OOH54" s="59"/>
      <c r="OOI54" s="59"/>
      <c r="OOJ54" s="59"/>
      <c r="OOK54" s="59"/>
      <c r="OOL54" s="59"/>
      <c r="OOM54" s="59"/>
      <c r="OON54" s="59"/>
      <c r="OOO54" s="59"/>
      <c r="OOP54" s="59"/>
      <c r="OOQ54" s="59"/>
      <c r="OOR54" s="59"/>
      <c r="OOS54" s="59"/>
      <c r="OOT54" s="59"/>
      <c r="OOU54" s="59"/>
      <c r="OOV54" s="59"/>
      <c r="OOW54" s="59"/>
      <c r="OOX54" s="59"/>
      <c r="OOY54" s="59"/>
      <c r="OOZ54" s="59"/>
      <c r="OPA54" s="59"/>
      <c r="OPB54" s="59"/>
      <c r="OPC54" s="59"/>
      <c r="OPD54" s="59"/>
      <c r="OPE54" s="59"/>
      <c r="OPF54" s="59"/>
      <c r="OPG54" s="59"/>
      <c r="OPH54" s="59"/>
      <c r="OPI54" s="59"/>
      <c r="OPJ54" s="59"/>
      <c r="OPK54" s="59"/>
      <c r="OPL54" s="59"/>
      <c r="OPM54" s="59"/>
      <c r="OPN54" s="59"/>
      <c r="OPO54" s="59"/>
      <c r="OPP54" s="59"/>
      <c r="OPQ54" s="59"/>
      <c r="OPR54" s="59"/>
      <c r="OPS54" s="59"/>
      <c r="OPT54" s="59"/>
      <c r="OPU54" s="59"/>
      <c r="OPV54" s="59"/>
      <c r="OPW54" s="59"/>
      <c r="OPX54" s="59"/>
      <c r="OPY54" s="59"/>
      <c r="OPZ54" s="59"/>
      <c r="OQA54" s="59"/>
      <c r="OQB54" s="59"/>
      <c r="OQC54" s="59"/>
      <c r="OQD54" s="59"/>
      <c r="OQE54" s="59"/>
      <c r="OQF54" s="59"/>
      <c r="OQG54" s="59"/>
      <c r="OQH54" s="59"/>
      <c r="OQI54" s="59"/>
      <c r="OQJ54" s="59"/>
      <c r="OQK54" s="59"/>
      <c r="OQL54" s="59"/>
      <c r="OQM54" s="59"/>
      <c r="OQN54" s="59"/>
      <c r="OQO54" s="59"/>
      <c r="OQP54" s="59"/>
      <c r="OQQ54" s="59"/>
      <c r="OQR54" s="59"/>
      <c r="OQS54" s="59"/>
      <c r="OQT54" s="59"/>
      <c r="OQU54" s="59"/>
      <c r="OQV54" s="59"/>
      <c r="OQW54" s="59"/>
      <c r="OQX54" s="59"/>
      <c r="OQY54" s="59"/>
      <c r="OQZ54" s="59"/>
      <c r="ORA54" s="59"/>
      <c r="ORB54" s="59"/>
      <c r="ORC54" s="59"/>
      <c r="ORD54" s="59"/>
      <c r="ORE54" s="59"/>
      <c r="ORF54" s="59"/>
      <c r="ORG54" s="59"/>
      <c r="ORH54" s="59"/>
      <c r="ORI54" s="59"/>
      <c r="ORJ54" s="59"/>
      <c r="ORK54" s="59"/>
      <c r="ORL54" s="59"/>
      <c r="ORM54" s="59"/>
      <c r="ORN54" s="59"/>
      <c r="ORO54" s="59"/>
      <c r="ORP54" s="59"/>
      <c r="ORQ54" s="59"/>
      <c r="ORR54" s="59"/>
      <c r="ORS54" s="59"/>
      <c r="ORT54" s="59"/>
      <c r="ORU54" s="59"/>
      <c r="ORV54" s="59"/>
      <c r="ORW54" s="59"/>
      <c r="ORX54" s="59"/>
      <c r="ORY54" s="59"/>
      <c r="ORZ54" s="59"/>
      <c r="OSA54" s="59"/>
      <c r="OSB54" s="59"/>
      <c r="OSC54" s="59"/>
      <c r="OSD54" s="59"/>
      <c r="OSE54" s="59"/>
      <c r="OSF54" s="59"/>
      <c r="OSG54" s="59"/>
      <c r="OSH54" s="59"/>
      <c r="OSI54" s="59"/>
      <c r="OSJ54" s="59"/>
      <c r="OSK54" s="59"/>
      <c r="OSL54" s="59"/>
      <c r="OSM54" s="59"/>
      <c r="OSN54" s="59"/>
      <c r="OSO54" s="59"/>
      <c r="OSP54" s="59"/>
      <c r="OSQ54" s="59"/>
      <c r="OSR54" s="59"/>
      <c r="OSS54" s="59"/>
      <c r="OST54" s="59"/>
      <c r="OSU54" s="59"/>
      <c r="OSV54" s="59"/>
      <c r="OSW54" s="59"/>
      <c r="OSX54" s="59"/>
      <c r="OSY54" s="59"/>
      <c r="OSZ54" s="59"/>
      <c r="OTA54" s="59"/>
      <c r="OTB54" s="59"/>
      <c r="OTC54" s="59"/>
      <c r="OTD54" s="59"/>
      <c r="OTE54" s="59"/>
      <c r="OTF54" s="59"/>
      <c r="OTG54" s="59"/>
      <c r="OTH54" s="59"/>
      <c r="OTI54" s="59"/>
      <c r="OTJ54" s="59"/>
      <c r="OTK54" s="59"/>
      <c r="OTL54" s="59"/>
      <c r="OTM54" s="59"/>
      <c r="OTN54" s="59"/>
      <c r="OTO54" s="59"/>
      <c r="OTP54" s="59"/>
      <c r="OTQ54" s="59"/>
      <c r="OTR54" s="59"/>
      <c r="OTS54" s="59"/>
      <c r="OTT54" s="59"/>
      <c r="OTU54" s="59"/>
      <c r="OTV54" s="59"/>
      <c r="OTW54" s="59"/>
      <c r="OTX54" s="59"/>
      <c r="OTY54" s="59"/>
      <c r="OTZ54" s="59"/>
      <c r="OUA54" s="59"/>
      <c r="OUB54" s="59"/>
      <c r="OUC54" s="59"/>
      <c r="OUD54" s="59"/>
      <c r="OUE54" s="59"/>
      <c r="OUF54" s="59"/>
      <c r="OUG54" s="59"/>
      <c r="OUH54" s="59"/>
      <c r="OUI54" s="59"/>
      <c r="OUJ54" s="59"/>
      <c r="OUK54" s="59"/>
      <c r="OUL54" s="59"/>
      <c r="OUM54" s="59"/>
      <c r="OUN54" s="59"/>
      <c r="OUO54" s="59"/>
      <c r="OUP54" s="59"/>
      <c r="OUQ54" s="59"/>
      <c r="OUR54" s="59"/>
      <c r="OUS54" s="59"/>
      <c r="OUT54" s="59"/>
      <c r="OUU54" s="59"/>
      <c r="OUV54" s="59"/>
      <c r="OUW54" s="59"/>
      <c r="OUX54" s="59"/>
      <c r="OUY54" s="59"/>
      <c r="OUZ54" s="59"/>
      <c r="OVA54" s="59"/>
      <c r="OVB54" s="59"/>
      <c r="OVC54" s="59"/>
      <c r="OVD54" s="59"/>
      <c r="OVE54" s="59"/>
      <c r="OVF54" s="59"/>
      <c r="OVG54" s="59"/>
      <c r="OVH54" s="59"/>
      <c r="OVI54" s="59"/>
      <c r="OVJ54" s="59"/>
      <c r="OVK54" s="59"/>
      <c r="OVL54" s="59"/>
      <c r="OVM54" s="59"/>
      <c r="OVN54" s="59"/>
      <c r="OVO54" s="59"/>
      <c r="OVP54" s="59"/>
      <c r="OVQ54" s="59"/>
      <c r="OVR54" s="59"/>
      <c r="OVS54" s="59"/>
      <c r="OVT54" s="59"/>
      <c r="OVU54" s="59"/>
      <c r="OVV54" s="59"/>
      <c r="OVW54" s="59"/>
      <c r="OVX54" s="59"/>
      <c r="OVY54" s="59"/>
      <c r="OVZ54" s="59"/>
      <c r="OWA54" s="59"/>
      <c r="OWB54" s="59"/>
      <c r="OWC54" s="59"/>
      <c r="OWD54" s="59"/>
      <c r="OWE54" s="59"/>
      <c r="OWF54" s="59"/>
      <c r="OWG54" s="59"/>
      <c r="OWH54" s="59"/>
      <c r="OWI54" s="59"/>
      <c r="OWJ54" s="59"/>
      <c r="OWK54" s="59"/>
      <c r="OWL54" s="59"/>
      <c r="OWM54" s="59"/>
      <c r="OWN54" s="59"/>
      <c r="OWO54" s="59"/>
      <c r="OWP54" s="59"/>
      <c r="OWQ54" s="59"/>
      <c r="OWR54" s="59"/>
      <c r="OWS54" s="59"/>
      <c r="OWT54" s="59"/>
      <c r="OWU54" s="59"/>
      <c r="OWV54" s="59"/>
      <c r="OWW54" s="59"/>
      <c r="OWX54" s="59"/>
      <c r="OWY54" s="59"/>
      <c r="OWZ54" s="59"/>
      <c r="OXA54" s="59"/>
      <c r="OXB54" s="59"/>
      <c r="OXC54" s="59"/>
      <c r="OXD54" s="59"/>
      <c r="OXE54" s="59"/>
      <c r="OXF54" s="59"/>
      <c r="OXG54" s="59"/>
      <c r="OXH54" s="59"/>
      <c r="OXI54" s="59"/>
      <c r="OXJ54" s="59"/>
      <c r="OXK54" s="59"/>
      <c r="OXL54" s="59"/>
      <c r="OXM54" s="59"/>
      <c r="OXN54" s="59"/>
      <c r="OXO54" s="59"/>
      <c r="OXP54" s="59"/>
      <c r="OXQ54" s="59"/>
      <c r="OXR54" s="59"/>
      <c r="OXS54" s="59"/>
      <c r="OXT54" s="59"/>
      <c r="OXU54" s="59"/>
      <c r="OXV54" s="59"/>
      <c r="OXW54" s="59"/>
      <c r="OXX54" s="59"/>
      <c r="OXY54" s="59"/>
      <c r="OXZ54" s="59"/>
      <c r="OYA54" s="59"/>
      <c r="OYB54" s="59"/>
      <c r="OYC54" s="59"/>
      <c r="OYD54" s="59"/>
      <c r="OYE54" s="59"/>
      <c r="OYF54" s="59"/>
      <c r="OYG54" s="59"/>
      <c r="OYH54" s="59"/>
      <c r="OYI54" s="59"/>
      <c r="OYJ54" s="59"/>
      <c r="OYK54" s="59"/>
      <c r="OYL54" s="59"/>
      <c r="OYM54" s="59"/>
      <c r="OYN54" s="59"/>
      <c r="OYO54" s="59"/>
      <c r="OYP54" s="59"/>
      <c r="OYQ54" s="59"/>
      <c r="OYR54" s="59"/>
      <c r="OYS54" s="59"/>
      <c r="OYT54" s="59"/>
      <c r="OYU54" s="59"/>
      <c r="OYV54" s="59"/>
      <c r="OYW54" s="59"/>
      <c r="OYX54" s="59"/>
      <c r="OYY54" s="59"/>
      <c r="OYZ54" s="59"/>
      <c r="OZA54" s="59"/>
      <c r="OZB54" s="59"/>
      <c r="OZC54" s="59"/>
      <c r="OZD54" s="59"/>
      <c r="OZE54" s="59"/>
      <c r="OZF54" s="59"/>
      <c r="OZG54" s="59"/>
      <c r="OZH54" s="59"/>
      <c r="OZI54" s="59"/>
      <c r="OZJ54" s="59"/>
      <c r="OZK54" s="59"/>
      <c r="OZL54" s="59"/>
      <c r="OZM54" s="59"/>
      <c r="OZN54" s="59"/>
      <c r="OZO54" s="59"/>
      <c r="OZP54" s="59"/>
      <c r="OZQ54" s="59"/>
      <c r="OZR54" s="59"/>
      <c r="OZS54" s="59"/>
      <c r="OZT54" s="59"/>
      <c r="OZU54" s="59"/>
      <c r="OZV54" s="59"/>
      <c r="OZW54" s="59"/>
      <c r="OZX54" s="59"/>
      <c r="OZY54" s="59"/>
      <c r="OZZ54" s="59"/>
      <c r="PAA54" s="59"/>
      <c r="PAB54" s="59"/>
      <c r="PAC54" s="59"/>
      <c r="PAD54" s="59"/>
      <c r="PAE54" s="59"/>
      <c r="PAF54" s="59"/>
      <c r="PAG54" s="59"/>
      <c r="PAH54" s="59"/>
      <c r="PAI54" s="59"/>
      <c r="PAJ54" s="59"/>
      <c r="PAK54" s="59"/>
      <c r="PAL54" s="59"/>
      <c r="PAM54" s="59"/>
      <c r="PAN54" s="59"/>
      <c r="PAO54" s="59"/>
      <c r="PAP54" s="59"/>
      <c r="PAQ54" s="59"/>
      <c r="PAR54" s="59"/>
      <c r="PAS54" s="59"/>
      <c r="PAT54" s="59"/>
      <c r="PAU54" s="59"/>
      <c r="PAV54" s="59"/>
      <c r="PAW54" s="59"/>
      <c r="PAX54" s="59"/>
      <c r="PAY54" s="59"/>
      <c r="PAZ54" s="59"/>
      <c r="PBA54" s="59"/>
      <c r="PBB54" s="59"/>
      <c r="PBC54" s="59"/>
      <c r="PBD54" s="59"/>
      <c r="PBE54" s="59"/>
      <c r="PBF54" s="59"/>
      <c r="PBG54" s="59"/>
      <c r="PBH54" s="59"/>
      <c r="PBI54" s="59"/>
      <c r="PBJ54" s="59"/>
      <c r="PBK54" s="59"/>
      <c r="PBL54" s="59"/>
      <c r="PBM54" s="59"/>
      <c r="PBN54" s="59"/>
      <c r="PBO54" s="59"/>
      <c r="PBP54" s="59"/>
      <c r="PBQ54" s="59"/>
      <c r="PBR54" s="59"/>
      <c r="PBS54" s="59"/>
      <c r="PBT54" s="59"/>
      <c r="PBU54" s="59"/>
      <c r="PBV54" s="59"/>
      <c r="PBW54" s="59"/>
      <c r="PBX54" s="59"/>
      <c r="PBY54" s="59"/>
      <c r="PBZ54" s="59"/>
      <c r="PCA54" s="59"/>
      <c r="PCB54" s="59"/>
      <c r="PCC54" s="59"/>
      <c r="PCD54" s="59"/>
      <c r="PCE54" s="59"/>
      <c r="PCF54" s="59"/>
      <c r="PCG54" s="59"/>
      <c r="PCH54" s="59"/>
      <c r="PCI54" s="59"/>
      <c r="PCJ54" s="59"/>
      <c r="PCK54" s="59"/>
      <c r="PCL54" s="59"/>
      <c r="PCM54" s="59"/>
      <c r="PCN54" s="59"/>
      <c r="PCO54" s="59"/>
      <c r="PCP54" s="59"/>
      <c r="PCQ54" s="59"/>
      <c r="PCR54" s="59"/>
      <c r="PCS54" s="59"/>
      <c r="PCT54" s="59"/>
      <c r="PCU54" s="59"/>
      <c r="PCV54" s="59"/>
      <c r="PCW54" s="59"/>
      <c r="PCX54" s="59"/>
      <c r="PCY54" s="59"/>
      <c r="PCZ54" s="59"/>
      <c r="PDA54" s="59"/>
      <c r="PDB54" s="59"/>
      <c r="PDC54" s="59"/>
      <c r="PDD54" s="59"/>
      <c r="PDE54" s="59"/>
      <c r="PDF54" s="59"/>
      <c r="PDG54" s="59"/>
      <c r="PDH54" s="59"/>
      <c r="PDI54" s="59"/>
      <c r="PDJ54" s="59"/>
      <c r="PDK54" s="59"/>
      <c r="PDL54" s="59"/>
      <c r="PDM54" s="59"/>
      <c r="PDN54" s="59"/>
      <c r="PDO54" s="59"/>
      <c r="PDP54" s="59"/>
      <c r="PDQ54" s="59"/>
      <c r="PDR54" s="59"/>
      <c r="PDS54" s="59"/>
      <c r="PDT54" s="59"/>
      <c r="PDU54" s="59"/>
      <c r="PDV54" s="59"/>
      <c r="PDW54" s="59"/>
      <c r="PDX54" s="59"/>
      <c r="PDY54" s="59"/>
      <c r="PDZ54" s="59"/>
      <c r="PEA54" s="59"/>
      <c r="PEB54" s="59"/>
      <c r="PEC54" s="59"/>
      <c r="PED54" s="59"/>
      <c r="PEE54" s="59"/>
      <c r="PEF54" s="59"/>
      <c r="PEG54" s="59"/>
      <c r="PEH54" s="59"/>
      <c r="PEI54" s="59"/>
      <c r="PEJ54" s="59"/>
      <c r="PEK54" s="59"/>
      <c r="PEL54" s="59"/>
      <c r="PEM54" s="59"/>
      <c r="PEN54" s="59"/>
      <c r="PEO54" s="59"/>
      <c r="PEP54" s="59"/>
      <c r="PEQ54" s="59"/>
      <c r="PER54" s="59"/>
      <c r="PES54" s="59"/>
      <c r="PET54" s="59"/>
      <c r="PEU54" s="59"/>
      <c r="PEV54" s="59"/>
      <c r="PEW54" s="59"/>
      <c r="PEX54" s="59"/>
      <c r="PEY54" s="59"/>
      <c r="PEZ54" s="59"/>
      <c r="PFA54" s="59"/>
      <c r="PFB54" s="59"/>
      <c r="PFC54" s="59"/>
      <c r="PFD54" s="59"/>
      <c r="PFE54" s="59"/>
      <c r="PFF54" s="59"/>
      <c r="PFG54" s="59"/>
      <c r="PFH54" s="59"/>
      <c r="PFI54" s="59"/>
      <c r="PFJ54" s="59"/>
      <c r="PFK54" s="59"/>
      <c r="PFL54" s="59"/>
      <c r="PFM54" s="59"/>
      <c r="PFN54" s="59"/>
      <c r="PFO54" s="59"/>
      <c r="PFP54" s="59"/>
      <c r="PFQ54" s="59"/>
      <c r="PFR54" s="59"/>
      <c r="PFS54" s="59"/>
      <c r="PFT54" s="59"/>
      <c r="PFU54" s="59"/>
      <c r="PFV54" s="59"/>
      <c r="PFW54" s="59"/>
      <c r="PFX54" s="59"/>
      <c r="PFY54" s="59"/>
      <c r="PFZ54" s="59"/>
      <c r="PGA54" s="59"/>
      <c r="PGB54" s="59"/>
      <c r="PGC54" s="59"/>
      <c r="PGD54" s="59"/>
      <c r="PGE54" s="59"/>
      <c r="PGF54" s="59"/>
      <c r="PGG54" s="59"/>
      <c r="PGH54" s="59"/>
      <c r="PGI54" s="59"/>
      <c r="PGJ54" s="59"/>
      <c r="PGK54" s="59"/>
      <c r="PGL54" s="59"/>
      <c r="PGM54" s="59"/>
      <c r="PGN54" s="59"/>
      <c r="PGO54" s="59"/>
      <c r="PGP54" s="59"/>
      <c r="PGQ54" s="59"/>
      <c r="PGR54" s="59"/>
      <c r="PGS54" s="59"/>
      <c r="PGT54" s="59"/>
      <c r="PGU54" s="59"/>
      <c r="PGV54" s="59"/>
      <c r="PGW54" s="59"/>
      <c r="PGX54" s="59"/>
      <c r="PGY54" s="59"/>
      <c r="PGZ54" s="59"/>
      <c r="PHA54" s="59"/>
      <c r="PHB54" s="59"/>
      <c r="PHC54" s="59"/>
      <c r="PHD54" s="59"/>
      <c r="PHE54" s="59"/>
      <c r="PHF54" s="59"/>
      <c r="PHG54" s="59"/>
      <c r="PHH54" s="59"/>
      <c r="PHI54" s="59"/>
      <c r="PHJ54" s="59"/>
      <c r="PHK54" s="59"/>
      <c r="PHL54" s="59"/>
      <c r="PHM54" s="59"/>
      <c r="PHN54" s="59"/>
      <c r="PHO54" s="59"/>
      <c r="PHP54" s="59"/>
      <c r="PHQ54" s="59"/>
      <c r="PHR54" s="59"/>
      <c r="PHS54" s="59"/>
      <c r="PHT54" s="59"/>
      <c r="PHU54" s="59"/>
      <c r="PHV54" s="59"/>
      <c r="PHW54" s="59"/>
      <c r="PHX54" s="59"/>
      <c r="PHY54" s="59"/>
      <c r="PHZ54" s="59"/>
      <c r="PIA54" s="59"/>
      <c r="PIB54" s="59"/>
      <c r="PIC54" s="59"/>
      <c r="PID54" s="59"/>
      <c r="PIE54" s="59"/>
      <c r="PIF54" s="59"/>
      <c r="PIG54" s="59"/>
      <c r="PIH54" s="59"/>
      <c r="PII54" s="59"/>
      <c r="PIJ54" s="59"/>
      <c r="PIK54" s="59"/>
      <c r="PIL54" s="59"/>
      <c r="PIM54" s="59"/>
      <c r="PIN54" s="59"/>
      <c r="PIO54" s="59"/>
      <c r="PIP54" s="59"/>
      <c r="PIQ54" s="59"/>
      <c r="PIR54" s="59"/>
      <c r="PIS54" s="59"/>
      <c r="PIT54" s="59"/>
      <c r="PIU54" s="59"/>
      <c r="PIV54" s="59"/>
      <c r="PIW54" s="59"/>
      <c r="PIX54" s="59"/>
      <c r="PIY54" s="59"/>
      <c r="PIZ54" s="59"/>
      <c r="PJA54" s="59"/>
      <c r="PJB54" s="59"/>
      <c r="PJC54" s="59"/>
      <c r="PJD54" s="59"/>
      <c r="PJE54" s="59"/>
      <c r="PJF54" s="59"/>
      <c r="PJG54" s="59"/>
      <c r="PJH54" s="59"/>
      <c r="PJI54" s="59"/>
      <c r="PJJ54" s="59"/>
      <c r="PJK54" s="59"/>
      <c r="PJL54" s="59"/>
      <c r="PJM54" s="59"/>
      <c r="PJN54" s="59"/>
      <c r="PJO54" s="59"/>
      <c r="PJP54" s="59"/>
      <c r="PJQ54" s="59"/>
      <c r="PJR54" s="59"/>
      <c r="PJS54" s="59"/>
      <c r="PJT54" s="59"/>
      <c r="PJU54" s="59"/>
      <c r="PJV54" s="59"/>
      <c r="PJW54" s="59"/>
      <c r="PJX54" s="59"/>
      <c r="PJY54" s="59"/>
      <c r="PJZ54" s="59"/>
      <c r="PKA54" s="59"/>
      <c r="PKB54" s="59"/>
      <c r="PKC54" s="59"/>
      <c r="PKD54" s="59"/>
      <c r="PKE54" s="59"/>
      <c r="PKF54" s="59"/>
      <c r="PKG54" s="59"/>
      <c r="PKH54" s="59"/>
      <c r="PKI54" s="59"/>
      <c r="PKJ54" s="59"/>
      <c r="PKK54" s="59"/>
      <c r="PKL54" s="59"/>
      <c r="PKM54" s="59"/>
      <c r="PKN54" s="59"/>
      <c r="PKO54" s="59"/>
      <c r="PKP54" s="59"/>
      <c r="PKQ54" s="59"/>
      <c r="PKR54" s="59"/>
      <c r="PKS54" s="59"/>
      <c r="PKT54" s="59"/>
      <c r="PKU54" s="59"/>
      <c r="PKV54" s="59"/>
      <c r="PKW54" s="59"/>
      <c r="PKX54" s="59"/>
      <c r="PKY54" s="59"/>
      <c r="PKZ54" s="59"/>
      <c r="PLA54" s="59"/>
      <c r="PLB54" s="59"/>
      <c r="PLC54" s="59"/>
      <c r="PLD54" s="59"/>
      <c r="PLE54" s="59"/>
      <c r="PLF54" s="59"/>
      <c r="PLG54" s="59"/>
      <c r="PLH54" s="59"/>
      <c r="PLI54" s="59"/>
      <c r="PLJ54" s="59"/>
      <c r="PLK54" s="59"/>
      <c r="PLL54" s="59"/>
      <c r="PLM54" s="59"/>
      <c r="PLN54" s="59"/>
      <c r="PLO54" s="59"/>
      <c r="PLP54" s="59"/>
      <c r="PLQ54" s="59"/>
      <c r="PLR54" s="59"/>
      <c r="PLS54" s="59"/>
      <c r="PLT54" s="59"/>
      <c r="PLU54" s="59"/>
      <c r="PLV54" s="59"/>
      <c r="PLW54" s="59"/>
      <c r="PLX54" s="59"/>
      <c r="PLY54" s="59"/>
      <c r="PLZ54" s="59"/>
      <c r="PMA54" s="59"/>
      <c r="PMB54" s="59"/>
      <c r="PMC54" s="59"/>
      <c r="PMD54" s="59"/>
      <c r="PME54" s="59"/>
      <c r="PMF54" s="59"/>
      <c r="PMG54" s="59"/>
      <c r="PMH54" s="59"/>
      <c r="PMI54" s="59"/>
      <c r="PMJ54" s="59"/>
      <c r="PMK54" s="59"/>
      <c r="PML54" s="59"/>
      <c r="PMM54" s="59"/>
      <c r="PMN54" s="59"/>
      <c r="PMO54" s="59"/>
      <c r="PMP54" s="59"/>
      <c r="PMQ54" s="59"/>
      <c r="PMR54" s="59"/>
      <c r="PMS54" s="59"/>
      <c r="PMT54" s="59"/>
      <c r="PMU54" s="59"/>
      <c r="PMV54" s="59"/>
      <c r="PMW54" s="59"/>
      <c r="PMX54" s="59"/>
      <c r="PMY54" s="59"/>
      <c r="PMZ54" s="59"/>
      <c r="PNA54" s="59"/>
      <c r="PNB54" s="59"/>
      <c r="PNC54" s="59"/>
      <c r="PND54" s="59"/>
      <c r="PNE54" s="59"/>
      <c r="PNF54" s="59"/>
      <c r="PNG54" s="59"/>
      <c r="PNH54" s="59"/>
      <c r="PNI54" s="59"/>
      <c r="PNJ54" s="59"/>
      <c r="PNK54" s="59"/>
      <c r="PNL54" s="59"/>
      <c r="PNM54" s="59"/>
      <c r="PNN54" s="59"/>
      <c r="PNO54" s="59"/>
      <c r="PNP54" s="59"/>
      <c r="PNQ54" s="59"/>
      <c r="PNR54" s="59"/>
      <c r="PNS54" s="59"/>
      <c r="PNT54" s="59"/>
      <c r="PNU54" s="59"/>
      <c r="PNV54" s="59"/>
      <c r="PNW54" s="59"/>
      <c r="PNX54" s="59"/>
      <c r="PNY54" s="59"/>
      <c r="PNZ54" s="59"/>
      <c r="POA54" s="59"/>
      <c r="POB54" s="59"/>
      <c r="POC54" s="59"/>
      <c r="POD54" s="59"/>
      <c r="POE54" s="59"/>
      <c r="POF54" s="59"/>
      <c r="POG54" s="59"/>
      <c r="POH54" s="59"/>
      <c r="POI54" s="59"/>
      <c r="POJ54" s="59"/>
      <c r="POK54" s="59"/>
      <c r="POL54" s="59"/>
      <c r="POM54" s="59"/>
      <c r="PON54" s="59"/>
      <c r="POO54" s="59"/>
      <c r="POP54" s="59"/>
      <c r="POQ54" s="59"/>
      <c r="POR54" s="59"/>
      <c r="POS54" s="59"/>
      <c r="POT54" s="59"/>
      <c r="POU54" s="59"/>
      <c r="POV54" s="59"/>
      <c r="POW54" s="59"/>
      <c r="POX54" s="59"/>
      <c r="POY54" s="59"/>
      <c r="POZ54" s="59"/>
      <c r="PPA54" s="59"/>
      <c r="PPB54" s="59"/>
      <c r="PPC54" s="59"/>
      <c r="PPD54" s="59"/>
      <c r="PPE54" s="59"/>
      <c r="PPF54" s="59"/>
      <c r="PPG54" s="59"/>
      <c r="PPH54" s="59"/>
      <c r="PPI54" s="59"/>
      <c r="PPJ54" s="59"/>
      <c r="PPK54" s="59"/>
      <c r="PPL54" s="59"/>
      <c r="PPM54" s="59"/>
      <c r="PPN54" s="59"/>
      <c r="PPO54" s="59"/>
      <c r="PPP54" s="59"/>
      <c r="PPQ54" s="59"/>
      <c r="PPR54" s="59"/>
      <c r="PPS54" s="59"/>
      <c r="PPT54" s="59"/>
      <c r="PPU54" s="59"/>
      <c r="PPV54" s="59"/>
      <c r="PPW54" s="59"/>
      <c r="PPX54" s="59"/>
      <c r="PPY54" s="59"/>
      <c r="PPZ54" s="59"/>
      <c r="PQA54" s="59"/>
      <c r="PQB54" s="59"/>
      <c r="PQC54" s="59"/>
      <c r="PQD54" s="59"/>
      <c r="PQE54" s="59"/>
      <c r="PQF54" s="59"/>
      <c r="PQG54" s="59"/>
      <c r="PQH54" s="59"/>
      <c r="PQI54" s="59"/>
      <c r="PQJ54" s="59"/>
      <c r="PQK54" s="59"/>
      <c r="PQL54" s="59"/>
      <c r="PQM54" s="59"/>
      <c r="PQN54" s="59"/>
      <c r="PQO54" s="59"/>
      <c r="PQP54" s="59"/>
      <c r="PQQ54" s="59"/>
      <c r="PQR54" s="59"/>
      <c r="PQS54" s="59"/>
      <c r="PQT54" s="59"/>
      <c r="PQU54" s="59"/>
      <c r="PQV54" s="59"/>
      <c r="PQW54" s="59"/>
      <c r="PQX54" s="59"/>
      <c r="PQY54" s="59"/>
      <c r="PQZ54" s="59"/>
      <c r="PRA54" s="59"/>
      <c r="PRB54" s="59"/>
      <c r="PRC54" s="59"/>
      <c r="PRD54" s="59"/>
      <c r="PRE54" s="59"/>
      <c r="PRF54" s="59"/>
      <c r="PRG54" s="59"/>
      <c r="PRH54" s="59"/>
      <c r="PRI54" s="59"/>
      <c r="PRJ54" s="59"/>
      <c r="PRK54" s="59"/>
      <c r="PRL54" s="59"/>
      <c r="PRM54" s="59"/>
      <c r="PRN54" s="59"/>
      <c r="PRO54" s="59"/>
      <c r="PRP54" s="59"/>
      <c r="PRQ54" s="59"/>
      <c r="PRR54" s="59"/>
      <c r="PRS54" s="59"/>
      <c r="PRT54" s="59"/>
      <c r="PRU54" s="59"/>
      <c r="PRV54" s="59"/>
      <c r="PRW54" s="59"/>
      <c r="PRX54" s="59"/>
      <c r="PRY54" s="59"/>
      <c r="PRZ54" s="59"/>
      <c r="PSA54" s="59"/>
      <c r="PSB54" s="59"/>
      <c r="PSC54" s="59"/>
      <c r="PSD54" s="59"/>
      <c r="PSE54" s="59"/>
      <c r="PSF54" s="59"/>
      <c r="PSG54" s="59"/>
      <c r="PSH54" s="59"/>
      <c r="PSI54" s="59"/>
      <c r="PSJ54" s="59"/>
      <c r="PSK54" s="59"/>
      <c r="PSL54" s="59"/>
      <c r="PSM54" s="59"/>
      <c r="PSN54" s="59"/>
      <c r="PSO54" s="59"/>
      <c r="PSP54" s="59"/>
      <c r="PSQ54" s="59"/>
      <c r="PSR54" s="59"/>
      <c r="PSS54" s="59"/>
      <c r="PST54" s="59"/>
      <c r="PSU54" s="59"/>
      <c r="PSV54" s="59"/>
      <c r="PSW54" s="59"/>
      <c r="PSX54" s="59"/>
      <c r="PSY54" s="59"/>
      <c r="PSZ54" s="59"/>
      <c r="PTA54" s="59"/>
      <c r="PTB54" s="59"/>
      <c r="PTC54" s="59"/>
      <c r="PTD54" s="59"/>
      <c r="PTE54" s="59"/>
      <c r="PTF54" s="59"/>
      <c r="PTG54" s="59"/>
      <c r="PTH54" s="59"/>
      <c r="PTI54" s="59"/>
      <c r="PTJ54" s="59"/>
      <c r="PTK54" s="59"/>
      <c r="PTL54" s="59"/>
      <c r="PTM54" s="59"/>
      <c r="PTN54" s="59"/>
      <c r="PTO54" s="59"/>
      <c r="PTP54" s="59"/>
      <c r="PTQ54" s="59"/>
      <c r="PTR54" s="59"/>
      <c r="PTS54" s="59"/>
      <c r="PTT54" s="59"/>
      <c r="PTU54" s="59"/>
      <c r="PTV54" s="59"/>
      <c r="PTW54" s="59"/>
      <c r="PTX54" s="59"/>
      <c r="PTY54" s="59"/>
      <c r="PTZ54" s="59"/>
      <c r="PUA54" s="59"/>
      <c r="PUB54" s="59"/>
      <c r="PUC54" s="59"/>
      <c r="PUD54" s="59"/>
      <c r="PUE54" s="59"/>
      <c r="PUF54" s="59"/>
      <c r="PUG54" s="59"/>
      <c r="PUH54" s="59"/>
      <c r="PUI54" s="59"/>
      <c r="PUJ54" s="59"/>
      <c r="PUK54" s="59"/>
      <c r="PUL54" s="59"/>
      <c r="PUM54" s="59"/>
      <c r="PUN54" s="59"/>
      <c r="PUO54" s="59"/>
      <c r="PUP54" s="59"/>
      <c r="PUQ54" s="59"/>
      <c r="PUR54" s="59"/>
      <c r="PUS54" s="59"/>
      <c r="PUT54" s="59"/>
      <c r="PUU54" s="59"/>
      <c r="PUV54" s="59"/>
      <c r="PUW54" s="59"/>
      <c r="PUX54" s="59"/>
      <c r="PUY54" s="59"/>
      <c r="PUZ54" s="59"/>
      <c r="PVA54" s="59"/>
      <c r="PVB54" s="59"/>
      <c r="PVC54" s="59"/>
      <c r="PVD54" s="59"/>
      <c r="PVE54" s="59"/>
      <c r="PVF54" s="59"/>
      <c r="PVG54" s="59"/>
      <c r="PVH54" s="59"/>
      <c r="PVI54" s="59"/>
      <c r="PVJ54" s="59"/>
      <c r="PVK54" s="59"/>
      <c r="PVL54" s="59"/>
      <c r="PVM54" s="59"/>
      <c r="PVN54" s="59"/>
      <c r="PVO54" s="59"/>
      <c r="PVP54" s="59"/>
      <c r="PVQ54" s="59"/>
      <c r="PVR54" s="59"/>
      <c r="PVS54" s="59"/>
      <c r="PVT54" s="59"/>
      <c r="PVU54" s="59"/>
      <c r="PVV54" s="59"/>
      <c r="PVW54" s="59"/>
      <c r="PVX54" s="59"/>
      <c r="PVY54" s="59"/>
      <c r="PVZ54" s="59"/>
      <c r="PWA54" s="59"/>
      <c r="PWB54" s="59"/>
      <c r="PWC54" s="59"/>
      <c r="PWD54" s="59"/>
      <c r="PWE54" s="59"/>
      <c r="PWF54" s="59"/>
      <c r="PWG54" s="59"/>
      <c r="PWH54" s="59"/>
      <c r="PWI54" s="59"/>
      <c r="PWJ54" s="59"/>
      <c r="PWK54" s="59"/>
      <c r="PWL54" s="59"/>
      <c r="PWM54" s="59"/>
      <c r="PWN54" s="59"/>
      <c r="PWO54" s="59"/>
      <c r="PWP54" s="59"/>
      <c r="PWQ54" s="59"/>
      <c r="PWR54" s="59"/>
      <c r="PWS54" s="59"/>
      <c r="PWT54" s="59"/>
      <c r="PWU54" s="59"/>
      <c r="PWV54" s="59"/>
      <c r="PWW54" s="59"/>
      <c r="PWX54" s="59"/>
      <c r="PWY54" s="59"/>
      <c r="PWZ54" s="59"/>
      <c r="PXA54" s="59"/>
      <c r="PXB54" s="59"/>
      <c r="PXC54" s="59"/>
      <c r="PXD54" s="59"/>
      <c r="PXE54" s="59"/>
      <c r="PXF54" s="59"/>
      <c r="PXG54" s="59"/>
      <c r="PXH54" s="59"/>
      <c r="PXI54" s="59"/>
      <c r="PXJ54" s="59"/>
      <c r="PXK54" s="59"/>
      <c r="PXL54" s="59"/>
      <c r="PXM54" s="59"/>
      <c r="PXN54" s="59"/>
      <c r="PXO54" s="59"/>
      <c r="PXP54" s="59"/>
      <c r="PXQ54" s="59"/>
      <c r="PXR54" s="59"/>
      <c r="PXS54" s="59"/>
      <c r="PXT54" s="59"/>
      <c r="PXU54" s="59"/>
      <c r="PXV54" s="59"/>
      <c r="PXW54" s="59"/>
      <c r="PXX54" s="59"/>
      <c r="PXY54" s="59"/>
      <c r="PXZ54" s="59"/>
      <c r="PYA54" s="59"/>
      <c r="PYB54" s="59"/>
      <c r="PYC54" s="59"/>
      <c r="PYD54" s="59"/>
      <c r="PYE54" s="59"/>
      <c r="PYF54" s="59"/>
      <c r="PYG54" s="59"/>
      <c r="PYH54" s="59"/>
      <c r="PYI54" s="59"/>
      <c r="PYJ54" s="59"/>
      <c r="PYK54" s="59"/>
      <c r="PYL54" s="59"/>
      <c r="PYM54" s="59"/>
      <c r="PYN54" s="59"/>
      <c r="PYO54" s="59"/>
      <c r="PYP54" s="59"/>
      <c r="PYQ54" s="59"/>
      <c r="PYR54" s="59"/>
      <c r="PYS54" s="59"/>
      <c r="PYT54" s="59"/>
      <c r="PYU54" s="59"/>
      <c r="PYV54" s="59"/>
      <c r="PYW54" s="59"/>
      <c r="PYX54" s="59"/>
      <c r="PYY54" s="59"/>
      <c r="PYZ54" s="59"/>
      <c r="PZA54" s="59"/>
      <c r="PZB54" s="59"/>
      <c r="PZC54" s="59"/>
      <c r="PZD54" s="59"/>
      <c r="PZE54" s="59"/>
      <c r="PZF54" s="59"/>
      <c r="PZG54" s="59"/>
      <c r="PZH54" s="59"/>
      <c r="PZI54" s="59"/>
      <c r="PZJ54" s="59"/>
      <c r="PZK54" s="59"/>
      <c r="PZL54" s="59"/>
      <c r="PZM54" s="59"/>
      <c r="PZN54" s="59"/>
      <c r="PZO54" s="59"/>
      <c r="PZP54" s="59"/>
      <c r="PZQ54" s="59"/>
      <c r="PZR54" s="59"/>
      <c r="PZS54" s="59"/>
      <c r="PZT54" s="59"/>
      <c r="PZU54" s="59"/>
      <c r="PZV54" s="59"/>
      <c r="PZW54" s="59"/>
      <c r="PZX54" s="59"/>
      <c r="PZY54" s="59"/>
      <c r="PZZ54" s="59"/>
      <c r="QAA54" s="59"/>
      <c r="QAB54" s="59"/>
      <c r="QAC54" s="59"/>
      <c r="QAD54" s="59"/>
      <c r="QAE54" s="59"/>
      <c r="QAF54" s="59"/>
      <c r="QAG54" s="59"/>
      <c r="QAH54" s="59"/>
      <c r="QAI54" s="59"/>
      <c r="QAJ54" s="59"/>
      <c r="QAK54" s="59"/>
      <c r="QAL54" s="59"/>
      <c r="QAM54" s="59"/>
      <c r="QAN54" s="59"/>
      <c r="QAO54" s="59"/>
      <c r="QAP54" s="59"/>
      <c r="QAQ54" s="59"/>
      <c r="QAR54" s="59"/>
      <c r="QAS54" s="59"/>
      <c r="QAT54" s="59"/>
      <c r="QAU54" s="59"/>
      <c r="QAV54" s="59"/>
      <c r="QAW54" s="59"/>
      <c r="QAX54" s="59"/>
      <c r="QAY54" s="59"/>
      <c r="QAZ54" s="59"/>
      <c r="QBA54" s="59"/>
      <c r="QBB54" s="59"/>
      <c r="QBC54" s="59"/>
      <c r="QBD54" s="59"/>
      <c r="QBE54" s="59"/>
      <c r="QBF54" s="59"/>
      <c r="QBG54" s="59"/>
      <c r="QBH54" s="59"/>
      <c r="QBI54" s="59"/>
      <c r="QBJ54" s="59"/>
      <c r="QBK54" s="59"/>
      <c r="QBL54" s="59"/>
      <c r="QBM54" s="59"/>
      <c r="QBN54" s="59"/>
      <c r="QBO54" s="59"/>
      <c r="QBP54" s="59"/>
      <c r="QBQ54" s="59"/>
      <c r="QBR54" s="59"/>
      <c r="QBS54" s="59"/>
      <c r="QBT54" s="59"/>
      <c r="QBU54" s="59"/>
      <c r="QBV54" s="59"/>
      <c r="QBW54" s="59"/>
      <c r="QBX54" s="59"/>
      <c r="QBY54" s="59"/>
      <c r="QBZ54" s="59"/>
      <c r="QCA54" s="59"/>
      <c r="QCB54" s="59"/>
      <c r="QCC54" s="59"/>
      <c r="QCD54" s="59"/>
      <c r="QCE54" s="59"/>
      <c r="QCF54" s="59"/>
      <c r="QCG54" s="59"/>
      <c r="QCH54" s="59"/>
      <c r="QCI54" s="59"/>
      <c r="QCJ54" s="59"/>
      <c r="QCK54" s="59"/>
      <c r="QCL54" s="59"/>
      <c r="QCM54" s="59"/>
      <c r="QCN54" s="59"/>
      <c r="QCO54" s="59"/>
      <c r="QCP54" s="59"/>
      <c r="QCQ54" s="59"/>
      <c r="QCR54" s="59"/>
      <c r="QCS54" s="59"/>
      <c r="QCT54" s="59"/>
      <c r="QCU54" s="59"/>
      <c r="QCV54" s="59"/>
      <c r="QCW54" s="59"/>
      <c r="QCX54" s="59"/>
      <c r="QCY54" s="59"/>
      <c r="QCZ54" s="59"/>
      <c r="QDA54" s="59"/>
      <c r="QDB54" s="59"/>
      <c r="QDC54" s="59"/>
      <c r="QDD54" s="59"/>
      <c r="QDE54" s="59"/>
      <c r="QDF54" s="59"/>
      <c r="QDG54" s="59"/>
      <c r="QDH54" s="59"/>
      <c r="QDI54" s="59"/>
      <c r="QDJ54" s="59"/>
      <c r="QDK54" s="59"/>
      <c r="QDL54" s="59"/>
      <c r="QDM54" s="59"/>
      <c r="QDN54" s="59"/>
      <c r="QDO54" s="59"/>
      <c r="QDP54" s="59"/>
      <c r="QDQ54" s="59"/>
      <c r="QDR54" s="59"/>
      <c r="QDS54" s="59"/>
      <c r="QDT54" s="59"/>
      <c r="QDU54" s="59"/>
      <c r="QDV54" s="59"/>
      <c r="QDW54" s="59"/>
      <c r="QDX54" s="59"/>
      <c r="QDY54" s="59"/>
      <c r="QDZ54" s="59"/>
      <c r="QEA54" s="59"/>
      <c r="QEB54" s="59"/>
      <c r="QEC54" s="59"/>
      <c r="QED54" s="59"/>
      <c r="QEE54" s="59"/>
      <c r="QEF54" s="59"/>
      <c r="QEG54" s="59"/>
      <c r="QEH54" s="59"/>
      <c r="QEI54" s="59"/>
      <c r="QEJ54" s="59"/>
      <c r="QEK54" s="59"/>
      <c r="QEL54" s="59"/>
      <c r="QEM54" s="59"/>
      <c r="QEN54" s="59"/>
      <c r="QEO54" s="59"/>
      <c r="QEP54" s="59"/>
      <c r="QEQ54" s="59"/>
      <c r="QER54" s="59"/>
      <c r="QES54" s="59"/>
      <c r="QET54" s="59"/>
      <c r="QEU54" s="59"/>
      <c r="QEV54" s="59"/>
      <c r="QEW54" s="59"/>
      <c r="QEX54" s="59"/>
      <c r="QEY54" s="59"/>
      <c r="QEZ54" s="59"/>
      <c r="QFA54" s="59"/>
      <c r="QFB54" s="59"/>
      <c r="QFC54" s="59"/>
      <c r="QFD54" s="59"/>
      <c r="QFE54" s="59"/>
      <c r="QFF54" s="59"/>
      <c r="QFG54" s="59"/>
      <c r="QFH54" s="59"/>
      <c r="QFI54" s="59"/>
      <c r="QFJ54" s="59"/>
      <c r="QFK54" s="59"/>
      <c r="QFL54" s="59"/>
      <c r="QFM54" s="59"/>
      <c r="QFN54" s="59"/>
      <c r="QFO54" s="59"/>
      <c r="QFP54" s="59"/>
      <c r="QFQ54" s="59"/>
      <c r="QFR54" s="59"/>
      <c r="QFS54" s="59"/>
      <c r="QFT54" s="59"/>
      <c r="QFU54" s="59"/>
      <c r="QFV54" s="59"/>
      <c r="QFW54" s="59"/>
      <c r="QFX54" s="59"/>
      <c r="QFY54" s="59"/>
      <c r="QFZ54" s="59"/>
      <c r="QGA54" s="59"/>
      <c r="QGB54" s="59"/>
      <c r="QGC54" s="59"/>
      <c r="QGD54" s="59"/>
      <c r="QGE54" s="59"/>
      <c r="QGF54" s="59"/>
      <c r="QGG54" s="59"/>
      <c r="QGH54" s="59"/>
      <c r="QGI54" s="59"/>
      <c r="QGJ54" s="59"/>
      <c r="QGK54" s="59"/>
      <c r="QGL54" s="59"/>
      <c r="QGM54" s="59"/>
      <c r="QGN54" s="59"/>
      <c r="QGO54" s="59"/>
      <c r="QGP54" s="59"/>
      <c r="QGQ54" s="59"/>
      <c r="QGR54" s="59"/>
      <c r="QGS54" s="59"/>
      <c r="QGT54" s="59"/>
      <c r="QGU54" s="59"/>
      <c r="QGV54" s="59"/>
      <c r="QGW54" s="59"/>
      <c r="QGX54" s="59"/>
      <c r="QGY54" s="59"/>
      <c r="QGZ54" s="59"/>
      <c r="QHA54" s="59"/>
      <c r="QHB54" s="59"/>
      <c r="QHC54" s="59"/>
      <c r="QHD54" s="59"/>
      <c r="QHE54" s="59"/>
      <c r="QHF54" s="59"/>
      <c r="QHG54" s="59"/>
      <c r="QHH54" s="59"/>
      <c r="QHI54" s="59"/>
      <c r="QHJ54" s="59"/>
      <c r="QHK54" s="59"/>
      <c r="QHL54" s="59"/>
      <c r="QHM54" s="59"/>
      <c r="QHN54" s="59"/>
      <c r="QHO54" s="59"/>
      <c r="QHP54" s="59"/>
      <c r="QHQ54" s="59"/>
      <c r="QHR54" s="59"/>
      <c r="QHS54" s="59"/>
      <c r="QHT54" s="59"/>
      <c r="QHU54" s="59"/>
      <c r="QHV54" s="59"/>
      <c r="QHW54" s="59"/>
      <c r="QHX54" s="59"/>
      <c r="QHY54" s="59"/>
      <c r="QHZ54" s="59"/>
      <c r="QIA54" s="59"/>
      <c r="QIB54" s="59"/>
      <c r="QIC54" s="59"/>
      <c r="QID54" s="59"/>
      <c r="QIE54" s="59"/>
      <c r="QIF54" s="59"/>
      <c r="QIG54" s="59"/>
      <c r="QIH54" s="59"/>
      <c r="QII54" s="59"/>
      <c r="QIJ54" s="59"/>
      <c r="QIK54" s="59"/>
      <c r="QIL54" s="59"/>
      <c r="QIM54" s="59"/>
      <c r="QIN54" s="59"/>
      <c r="QIO54" s="59"/>
      <c r="QIP54" s="59"/>
      <c r="QIQ54" s="59"/>
      <c r="QIR54" s="59"/>
      <c r="QIS54" s="59"/>
      <c r="QIT54" s="59"/>
      <c r="QIU54" s="59"/>
      <c r="QIV54" s="59"/>
      <c r="QIW54" s="59"/>
      <c r="QIX54" s="59"/>
      <c r="QIY54" s="59"/>
      <c r="QIZ54" s="59"/>
      <c r="QJA54" s="59"/>
      <c r="QJB54" s="59"/>
      <c r="QJC54" s="59"/>
      <c r="QJD54" s="59"/>
      <c r="QJE54" s="59"/>
      <c r="QJF54" s="59"/>
      <c r="QJG54" s="59"/>
      <c r="QJH54" s="59"/>
      <c r="QJI54" s="59"/>
      <c r="QJJ54" s="59"/>
      <c r="QJK54" s="59"/>
      <c r="QJL54" s="59"/>
      <c r="QJM54" s="59"/>
      <c r="QJN54" s="59"/>
      <c r="QJO54" s="59"/>
      <c r="QJP54" s="59"/>
      <c r="QJQ54" s="59"/>
      <c r="QJR54" s="59"/>
      <c r="QJS54" s="59"/>
      <c r="QJT54" s="59"/>
      <c r="QJU54" s="59"/>
      <c r="QJV54" s="59"/>
      <c r="QJW54" s="59"/>
      <c r="QJX54" s="59"/>
      <c r="QJY54" s="59"/>
      <c r="QJZ54" s="59"/>
      <c r="QKA54" s="59"/>
      <c r="QKB54" s="59"/>
      <c r="QKC54" s="59"/>
      <c r="QKD54" s="59"/>
      <c r="QKE54" s="59"/>
      <c r="QKF54" s="59"/>
      <c r="QKG54" s="59"/>
      <c r="QKH54" s="59"/>
      <c r="QKI54" s="59"/>
      <c r="QKJ54" s="59"/>
      <c r="QKK54" s="59"/>
      <c r="QKL54" s="59"/>
      <c r="QKM54" s="59"/>
      <c r="QKN54" s="59"/>
      <c r="QKO54" s="59"/>
      <c r="QKP54" s="59"/>
      <c r="QKQ54" s="59"/>
      <c r="QKR54" s="59"/>
      <c r="QKS54" s="59"/>
      <c r="QKT54" s="59"/>
      <c r="QKU54" s="59"/>
      <c r="QKV54" s="59"/>
      <c r="QKW54" s="59"/>
      <c r="QKX54" s="59"/>
      <c r="QKY54" s="59"/>
      <c r="QKZ54" s="59"/>
      <c r="QLA54" s="59"/>
      <c r="QLB54" s="59"/>
      <c r="QLC54" s="59"/>
      <c r="QLD54" s="59"/>
      <c r="QLE54" s="59"/>
      <c r="QLF54" s="59"/>
      <c r="QLG54" s="59"/>
      <c r="QLH54" s="59"/>
      <c r="QLI54" s="59"/>
      <c r="QLJ54" s="59"/>
      <c r="QLK54" s="59"/>
      <c r="QLL54" s="59"/>
      <c r="QLM54" s="59"/>
      <c r="QLN54" s="59"/>
      <c r="QLO54" s="59"/>
      <c r="QLP54" s="59"/>
      <c r="QLQ54" s="59"/>
      <c r="QLR54" s="59"/>
      <c r="QLS54" s="59"/>
      <c r="QLT54" s="59"/>
      <c r="QLU54" s="59"/>
      <c r="QLV54" s="59"/>
      <c r="QLW54" s="59"/>
      <c r="QLX54" s="59"/>
      <c r="QLY54" s="59"/>
      <c r="QLZ54" s="59"/>
      <c r="QMA54" s="59"/>
      <c r="QMB54" s="59"/>
      <c r="QMC54" s="59"/>
      <c r="QMD54" s="59"/>
      <c r="QME54" s="59"/>
      <c r="QMF54" s="59"/>
      <c r="QMG54" s="59"/>
      <c r="QMH54" s="59"/>
      <c r="QMI54" s="59"/>
      <c r="QMJ54" s="59"/>
      <c r="QMK54" s="59"/>
      <c r="QML54" s="59"/>
      <c r="QMM54" s="59"/>
      <c r="QMN54" s="59"/>
      <c r="QMO54" s="59"/>
      <c r="QMP54" s="59"/>
      <c r="QMQ54" s="59"/>
      <c r="QMR54" s="59"/>
      <c r="QMS54" s="59"/>
      <c r="QMT54" s="59"/>
      <c r="QMU54" s="59"/>
      <c r="QMV54" s="59"/>
      <c r="QMW54" s="59"/>
      <c r="QMX54" s="59"/>
      <c r="QMY54" s="59"/>
      <c r="QMZ54" s="59"/>
      <c r="QNA54" s="59"/>
      <c r="QNB54" s="59"/>
      <c r="QNC54" s="59"/>
      <c r="QND54" s="59"/>
      <c r="QNE54" s="59"/>
      <c r="QNF54" s="59"/>
      <c r="QNG54" s="59"/>
      <c r="QNH54" s="59"/>
      <c r="QNI54" s="59"/>
      <c r="QNJ54" s="59"/>
      <c r="QNK54" s="59"/>
      <c r="QNL54" s="59"/>
      <c r="QNM54" s="59"/>
      <c r="QNN54" s="59"/>
      <c r="QNO54" s="59"/>
      <c r="QNP54" s="59"/>
      <c r="QNQ54" s="59"/>
      <c r="QNR54" s="59"/>
      <c r="QNS54" s="59"/>
      <c r="QNT54" s="59"/>
      <c r="QNU54" s="59"/>
      <c r="QNV54" s="59"/>
      <c r="QNW54" s="59"/>
      <c r="QNX54" s="59"/>
      <c r="QNY54" s="59"/>
      <c r="QNZ54" s="59"/>
      <c r="QOA54" s="59"/>
      <c r="QOB54" s="59"/>
      <c r="QOC54" s="59"/>
      <c r="QOD54" s="59"/>
      <c r="QOE54" s="59"/>
      <c r="QOF54" s="59"/>
      <c r="QOG54" s="59"/>
      <c r="QOH54" s="59"/>
      <c r="QOI54" s="59"/>
      <c r="QOJ54" s="59"/>
      <c r="QOK54" s="59"/>
      <c r="QOL54" s="59"/>
      <c r="QOM54" s="59"/>
      <c r="QON54" s="59"/>
      <c r="QOO54" s="59"/>
      <c r="QOP54" s="59"/>
      <c r="QOQ54" s="59"/>
      <c r="QOR54" s="59"/>
      <c r="QOS54" s="59"/>
      <c r="QOT54" s="59"/>
      <c r="QOU54" s="59"/>
      <c r="QOV54" s="59"/>
      <c r="QOW54" s="59"/>
      <c r="QOX54" s="59"/>
      <c r="QOY54" s="59"/>
      <c r="QOZ54" s="59"/>
      <c r="QPA54" s="59"/>
      <c r="QPB54" s="59"/>
      <c r="QPC54" s="59"/>
      <c r="QPD54" s="59"/>
      <c r="QPE54" s="59"/>
      <c r="QPF54" s="59"/>
      <c r="QPG54" s="59"/>
      <c r="QPH54" s="59"/>
      <c r="QPI54" s="59"/>
      <c r="QPJ54" s="59"/>
      <c r="QPK54" s="59"/>
      <c r="QPL54" s="59"/>
      <c r="QPM54" s="59"/>
      <c r="QPN54" s="59"/>
      <c r="QPO54" s="59"/>
      <c r="QPP54" s="59"/>
      <c r="QPQ54" s="59"/>
      <c r="QPR54" s="59"/>
      <c r="QPS54" s="59"/>
      <c r="QPT54" s="59"/>
      <c r="QPU54" s="59"/>
      <c r="QPV54" s="59"/>
      <c r="QPW54" s="59"/>
      <c r="QPX54" s="59"/>
      <c r="QPY54" s="59"/>
      <c r="QPZ54" s="59"/>
      <c r="QQA54" s="59"/>
      <c r="QQB54" s="59"/>
      <c r="QQC54" s="59"/>
      <c r="QQD54" s="59"/>
      <c r="QQE54" s="59"/>
      <c r="QQF54" s="59"/>
      <c r="QQG54" s="59"/>
      <c r="QQH54" s="59"/>
      <c r="QQI54" s="59"/>
      <c r="QQJ54" s="59"/>
      <c r="QQK54" s="59"/>
      <c r="QQL54" s="59"/>
      <c r="QQM54" s="59"/>
      <c r="QQN54" s="59"/>
      <c r="QQO54" s="59"/>
      <c r="QQP54" s="59"/>
      <c r="QQQ54" s="59"/>
      <c r="QQR54" s="59"/>
      <c r="QQS54" s="59"/>
      <c r="QQT54" s="59"/>
      <c r="QQU54" s="59"/>
      <c r="QQV54" s="59"/>
      <c r="QQW54" s="59"/>
      <c r="QQX54" s="59"/>
      <c r="QQY54" s="59"/>
      <c r="QQZ54" s="59"/>
      <c r="QRA54" s="59"/>
      <c r="QRB54" s="59"/>
      <c r="QRC54" s="59"/>
      <c r="QRD54" s="59"/>
      <c r="QRE54" s="59"/>
      <c r="QRF54" s="59"/>
      <c r="QRG54" s="59"/>
      <c r="QRH54" s="59"/>
      <c r="QRI54" s="59"/>
      <c r="QRJ54" s="59"/>
      <c r="QRK54" s="59"/>
      <c r="QRL54" s="59"/>
      <c r="QRM54" s="59"/>
      <c r="QRN54" s="59"/>
      <c r="QRO54" s="59"/>
      <c r="QRP54" s="59"/>
      <c r="QRQ54" s="59"/>
      <c r="QRR54" s="59"/>
      <c r="QRS54" s="59"/>
      <c r="QRT54" s="59"/>
      <c r="QRU54" s="59"/>
      <c r="QRV54" s="59"/>
      <c r="QRW54" s="59"/>
      <c r="QRX54" s="59"/>
      <c r="QRY54" s="59"/>
      <c r="QRZ54" s="59"/>
      <c r="QSA54" s="59"/>
      <c r="QSB54" s="59"/>
      <c r="QSC54" s="59"/>
      <c r="QSD54" s="59"/>
      <c r="QSE54" s="59"/>
      <c r="QSF54" s="59"/>
      <c r="QSG54" s="59"/>
      <c r="QSH54" s="59"/>
      <c r="QSI54" s="59"/>
      <c r="QSJ54" s="59"/>
      <c r="QSK54" s="59"/>
      <c r="QSL54" s="59"/>
      <c r="QSM54" s="59"/>
      <c r="QSN54" s="59"/>
      <c r="QSO54" s="59"/>
      <c r="QSP54" s="59"/>
      <c r="QSQ54" s="59"/>
      <c r="QSR54" s="59"/>
      <c r="QSS54" s="59"/>
      <c r="QST54" s="59"/>
      <c r="QSU54" s="59"/>
      <c r="QSV54" s="59"/>
      <c r="QSW54" s="59"/>
      <c r="QSX54" s="59"/>
      <c r="QSY54" s="59"/>
      <c r="QSZ54" s="59"/>
      <c r="QTA54" s="59"/>
      <c r="QTB54" s="59"/>
      <c r="QTC54" s="59"/>
      <c r="QTD54" s="59"/>
      <c r="QTE54" s="59"/>
      <c r="QTF54" s="59"/>
      <c r="QTG54" s="59"/>
      <c r="QTH54" s="59"/>
      <c r="QTI54" s="59"/>
      <c r="QTJ54" s="59"/>
      <c r="QTK54" s="59"/>
      <c r="QTL54" s="59"/>
      <c r="QTM54" s="59"/>
      <c r="QTN54" s="59"/>
      <c r="QTO54" s="59"/>
      <c r="QTP54" s="59"/>
      <c r="QTQ54" s="59"/>
      <c r="QTR54" s="59"/>
      <c r="QTS54" s="59"/>
      <c r="QTT54" s="59"/>
      <c r="QTU54" s="59"/>
      <c r="QTV54" s="59"/>
      <c r="QTW54" s="59"/>
      <c r="QTX54" s="59"/>
      <c r="QTY54" s="59"/>
      <c r="QTZ54" s="59"/>
      <c r="QUA54" s="59"/>
      <c r="QUB54" s="59"/>
      <c r="QUC54" s="59"/>
      <c r="QUD54" s="59"/>
      <c r="QUE54" s="59"/>
      <c r="QUF54" s="59"/>
      <c r="QUG54" s="59"/>
      <c r="QUH54" s="59"/>
      <c r="QUI54" s="59"/>
      <c r="QUJ54" s="59"/>
      <c r="QUK54" s="59"/>
      <c r="QUL54" s="59"/>
      <c r="QUM54" s="59"/>
      <c r="QUN54" s="59"/>
      <c r="QUO54" s="59"/>
      <c r="QUP54" s="59"/>
      <c r="QUQ54" s="59"/>
      <c r="QUR54" s="59"/>
      <c r="QUS54" s="59"/>
      <c r="QUT54" s="59"/>
      <c r="QUU54" s="59"/>
      <c r="QUV54" s="59"/>
      <c r="QUW54" s="59"/>
      <c r="QUX54" s="59"/>
      <c r="QUY54" s="59"/>
      <c r="QUZ54" s="59"/>
      <c r="QVA54" s="59"/>
      <c r="QVB54" s="59"/>
      <c r="QVC54" s="59"/>
      <c r="QVD54" s="59"/>
      <c r="QVE54" s="59"/>
      <c r="QVF54" s="59"/>
      <c r="QVG54" s="59"/>
      <c r="QVH54" s="59"/>
      <c r="QVI54" s="59"/>
      <c r="QVJ54" s="59"/>
      <c r="QVK54" s="59"/>
      <c r="QVL54" s="59"/>
      <c r="QVM54" s="59"/>
      <c r="QVN54" s="59"/>
      <c r="QVO54" s="59"/>
      <c r="QVP54" s="59"/>
      <c r="QVQ54" s="59"/>
      <c r="QVR54" s="59"/>
      <c r="QVS54" s="59"/>
      <c r="QVT54" s="59"/>
      <c r="QVU54" s="59"/>
      <c r="QVV54" s="59"/>
      <c r="QVW54" s="59"/>
      <c r="QVX54" s="59"/>
      <c r="QVY54" s="59"/>
      <c r="QVZ54" s="59"/>
      <c r="QWA54" s="59"/>
      <c r="QWB54" s="59"/>
      <c r="QWC54" s="59"/>
      <c r="QWD54" s="59"/>
      <c r="QWE54" s="59"/>
      <c r="QWF54" s="59"/>
      <c r="QWG54" s="59"/>
      <c r="QWH54" s="59"/>
      <c r="QWI54" s="59"/>
      <c r="QWJ54" s="59"/>
      <c r="QWK54" s="59"/>
      <c r="QWL54" s="59"/>
      <c r="QWM54" s="59"/>
      <c r="QWN54" s="59"/>
      <c r="QWO54" s="59"/>
      <c r="QWP54" s="59"/>
      <c r="QWQ54" s="59"/>
      <c r="QWR54" s="59"/>
      <c r="QWS54" s="59"/>
      <c r="QWT54" s="59"/>
      <c r="QWU54" s="59"/>
      <c r="QWV54" s="59"/>
      <c r="QWW54" s="59"/>
      <c r="QWX54" s="59"/>
      <c r="QWY54" s="59"/>
      <c r="QWZ54" s="59"/>
      <c r="QXA54" s="59"/>
      <c r="QXB54" s="59"/>
      <c r="QXC54" s="59"/>
      <c r="QXD54" s="59"/>
      <c r="QXE54" s="59"/>
      <c r="QXF54" s="59"/>
      <c r="QXG54" s="59"/>
      <c r="QXH54" s="59"/>
      <c r="QXI54" s="59"/>
      <c r="QXJ54" s="59"/>
      <c r="QXK54" s="59"/>
      <c r="QXL54" s="59"/>
      <c r="QXM54" s="59"/>
      <c r="QXN54" s="59"/>
      <c r="QXO54" s="59"/>
      <c r="QXP54" s="59"/>
      <c r="QXQ54" s="59"/>
      <c r="QXR54" s="59"/>
      <c r="QXS54" s="59"/>
      <c r="QXT54" s="59"/>
      <c r="QXU54" s="59"/>
      <c r="QXV54" s="59"/>
      <c r="QXW54" s="59"/>
      <c r="QXX54" s="59"/>
      <c r="QXY54" s="59"/>
      <c r="QXZ54" s="59"/>
      <c r="QYA54" s="59"/>
      <c r="QYB54" s="59"/>
      <c r="QYC54" s="59"/>
      <c r="QYD54" s="59"/>
      <c r="QYE54" s="59"/>
      <c r="QYF54" s="59"/>
      <c r="QYG54" s="59"/>
      <c r="QYH54" s="59"/>
      <c r="QYI54" s="59"/>
      <c r="QYJ54" s="59"/>
      <c r="QYK54" s="59"/>
      <c r="QYL54" s="59"/>
      <c r="QYM54" s="59"/>
      <c r="QYN54" s="59"/>
      <c r="QYO54" s="59"/>
      <c r="QYP54" s="59"/>
      <c r="QYQ54" s="59"/>
      <c r="QYR54" s="59"/>
      <c r="QYS54" s="59"/>
      <c r="QYT54" s="59"/>
      <c r="QYU54" s="59"/>
      <c r="QYV54" s="59"/>
      <c r="QYW54" s="59"/>
      <c r="QYX54" s="59"/>
      <c r="QYY54" s="59"/>
      <c r="QYZ54" s="59"/>
      <c r="QZA54" s="59"/>
      <c r="QZB54" s="59"/>
      <c r="QZC54" s="59"/>
      <c r="QZD54" s="59"/>
      <c r="QZE54" s="59"/>
      <c r="QZF54" s="59"/>
      <c r="QZG54" s="59"/>
      <c r="QZH54" s="59"/>
      <c r="QZI54" s="59"/>
      <c r="QZJ54" s="59"/>
      <c r="QZK54" s="59"/>
      <c r="QZL54" s="59"/>
      <c r="QZM54" s="59"/>
      <c r="QZN54" s="59"/>
      <c r="QZO54" s="59"/>
      <c r="QZP54" s="59"/>
      <c r="QZQ54" s="59"/>
      <c r="QZR54" s="59"/>
      <c r="QZS54" s="59"/>
      <c r="QZT54" s="59"/>
      <c r="QZU54" s="59"/>
      <c r="QZV54" s="59"/>
      <c r="QZW54" s="59"/>
      <c r="QZX54" s="59"/>
      <c r="QZY54" s="59"/>
      <c r="QZZ54" s="59"/>
      <c r="RAA54" s="59"/>
      <c r="RAB54" s="59"/>
      <c r="RAC54" s="59"/>
      <c r="RAD54" s="59"/>
      <c r="RAE54" s="59"/>
      <c r="RAF54" s="59"/>
      <c r="RAG54" s="59"/>
      <c r="RAH54" s="59"/>
      <c r="RAI54" s="59"/>
      <c r="RAJ54" s="59"/>
      <c r="RAK54" s="59"/>
      <c r="RAL54" s="59"/>
      <c r="RAM54" s="59"/>
      <c r="RAN54" s="59"/>
      <c r="RAO54" s="59"/>
      <c r="RAP54" s="59"/>
      <c r="RAQ54" s="59"/>
      <c r="RAR54" s="59"/>
      <c r="RAS54" s="59"/>
      <c r="RAT54" s="59"/>
      <c r="RAU54" s="59"/>
      <c r="RAV54" s="59"/>
      <c r="RAW54" s="59"/>
      <c r="RAX54" s="59"/>
      <c r="RAY54" s="59"/>
      <c r="RAZ54" s="59"/>
      <c r="RBA54" s="59"/>
      <c r="RBB54" s="59"/>
      <c r="RBC54" s="59"/>
      <c r="RBD54" s="59"/>
      <c r="RBE54" s="59"/>
      <c r="RBF54" s="59"/>
      <c r="RBG54" s="59"/>
      <c r="RBH54" s="59"/>
      <c r="RBI54" s="59"/>
      <c r="RBJ54" s="59"/>
      <c r="RBK54" s="59"/>
      <c r="RBL54" s="59"/>
      <c r="RBM54" s="59"/>
      <c r="RBN54" s="59"/>
      <c r="RBO54" s="59"/>
      <c r="RBP54" s="59"/>
      <c r="RBQ54" s="59"/>
      <c r="RBR54" s="59"/>
      <c r="RBS54" s="59"/>
      <c r="RBT54" s="59"/>
      <c r="RBU54" s="59"/>
      <c r="RBV54" s="59"/>
      <c r="RBW54" s="59"/>
      <c r="RBX54" s="59"/>
      <c r="RBY54" s="59"/>
      <c r="RBZ54" s="59"/>
      <c r="RCA54" s="59"/>
      <c r="RCB54" s="59"/>
      <c r="RCC54" s="59"/>
      <c r="RCD54" s="59"/>
      <c r="RCE54" s="59"/>
      <c r="RCF54" s="59"/>
      <c r="RCG54" s="59"/>
      <c r="RCH54" s="59"/>
      <c r="RCI54" s="59"/>
      <c r="RCJ54" s="59"/>
      <c r="RCK54" s="59"/>
      <c r="RCL54" s="59"/>
      <c r="RCM54" s="59"/>
      <c r="RCN54" s="59"/>
      <c r="RCO54" s="59"/>
      <c r="RCP54" s="59"/>
      <c r="RCQ54" s="59"/>
      <c r="RCR54" s="59"/>
      <c r="RCS54" s="59"/>
      <c r="RCT54" s="59"/>
      <c r="RCU54" s="59"/>
      <c r="RCV54" s="59"/>
      <c r="RCW54" s="59"/>
      <c r="RCX54" s="59"/>
      <c r="RCY54" s="59"/>
      <c r="RCZ54" s="59"/>
      <c r="RDA54" s="59"/>
      <c r="RDB54" s="59"/>
      <c r="RDC54" s="59"/>
      <c r="RDD54" s="59"/>
      <c r="RDE54" s="59"/>
      <c r="RDF54" s="59"/>
      <c r="RDG54" s="59"/>
      <c r="RDH54" s="59"/>
      <c r="RDI54" s="59"/>
      <c r="RDJ54" s="59"/>
      <c r="RDK54" s="59"/>
      <c r="RDL54" s="59"/>
      <c r="RDM54" s="59"/>
      <c r="RDN54" s="59"/>
      <c r="RDO54" s="59"/>
      <c r="RDP54" s="59"/>
      <c r="RDQ54" s="59"/>
      <c r="RDR54" s="59"/>
      <c r="RDS54" s="59"/>
      <c r="RDT54" s="59"/>
      <c r="RDU54" s="59"/>
      <c r="RDV54" s="59"/>
      <c r="RDW54" s="59"/>
      <c r="RDX54" s="59"/>
      <c r="RDY54" s="59"/>
      <c r="RDZ54" s="59"/>
      <c r="REA54" s="59"/>
      <c r="REB54" s="59"/>
      <c r="REC54" s="59"/>
      <c r="RED54" s="59"/>
      <c r="REE54" s="59"/>
      <c r="REF54" s="59"/>
      <c r="REG54" s="59"/>
      <c r="REH54" s="59"/>
      <c r="REI54" s="59"/>
      <c r="REJ54" s="59"/>
      <c r="REK54" s="59"/>
      <c r="REL54" s="59"/>
      <c r="REM54" s="59"/>
      <c r="REN54" s="59"/>
      <c r="REO54" s="59"/>
      <c r="REP54" s="59"/>
      <c r="REQ54" s="59"/>
      <c r="RER54" s="59"/>
      <c r="RES54" s="59"/>
      <c r="RET54" s="59"/>
      <c r="REU54" s="59"/>
      <c r="REV54" s="59"/>
      <c r="REW54" s="59"/>
      <c r="REX54" s="59"/>
      <c r="REY54" s="59"/>
      <c r="REZ54" s="59"/>
      <c r="RFA54" s="59"/>
      <c r="RFB54" s="59"/>
      <c r="RFC54" s="59"/>
      <c r="RFD54" s="59"/>
      <c r="RFE54" s="59"/>
      <c r="RFF54" s="59"/>
      <c r="RFG54" s="59"/>
      <c r="RFH54" s="59"/>
      <c r="RFI54" s="59"/>
      <c r="RFJ54" s="59"/>
      <c r="RFK54" s="59"/>
      <c r="RFL54" s="59"/>
      <c r="RFM54" s="59"/>
      <c r="RFN54" s="59"/>
      <c r="RFO54" s="59"/>
      <c r="RFP54" s="59"/>
      <c r="RFQ54" s="59"/>
      <c r="RFR54" s="59"/>
      <c r="RFS54" s="59"/>
      <c r="RFT54" s="59"/>
      <c r="RFU54" s="59"/>
      <c r="RFV54" s="59"/>
      <c r="RFW54" s="59"/>
      <c r="RFX54" s="59"/>
      <c r="RFY54" s="59"/>
      <c r="RFZ54" s="59"/>
      <c r="RGA54" s="59"/>
      <c r="RGB54" s="59"/>
      <c r="RGC54" s="59"/>
      <c r="RGD54" s="59"/>
      <c r="RGE54" s="59"/>
      <c r="RGF54" s="59"/>
      <c r="RGG54" s="59"/>
      <c r="RGH54" s="59"/>
      <c r="RGI54" s="59"/>
      <c r="RGJ54" s="59"/>
      <c r="RGK54" s="59"/>
      <c r="RGL54" s="59"/>
      <c r="RGM54" s="59"/>
      <c r="RGN54" s="59"/>
      <c r="RGO54" s="59"/>
      <c r="RGP54" s="59"/>
      <c r="RGQ54" s="59"/>
      <c r="RGR54" s="59"/>
      <c r="RGS54" s="59"/>
      <c r="RGT54" s="59"/>
      <c r="RGU54" s="59"/>
      <c r="RGV54" s="59"/>
      <c r="RGW54" s="59"/>
      <c r="RGX54" s="59"/>
      <c r="RGY54" s="59"/>
      <c r="RGZ54" s="59"/>
      <c r="RHA54" s="59"/>
      <c r="RHB54" s="59"/>
      <c r="RHC54" s="59"/>
      <c r="RHD54" s="59"/>
      <c r="RHE54" s="59"/>
      <c r="RHF54" s="59"/>
      <c r="RHG54" s="59"/>
      <c r="RHH54" s="59"/>
      <c r="RHI54" s="59"/>
      <c r="RHJ54" s="59"/>
      <c r="RHK54" s="59"/>
      <c r="RHL54" s="59"/>
      <c r="RHM54" s="59"/>
      <c r="RHN54" s="59"/>
      <c r="RHO54" s="59"/>
      <c r="RHP54" s="59"/>
      <c r="RHQ54" s="59"/>
      <c r="RHR54" s="59"/>
      <c r="RHS54" s="59"/>
      <c r="RHT54" s="59"/>
      <c r="RHU54" s="59"/>
      <c r="RHV54" s="59"/>
      <c r="RHW54" s="59"/>
      <c r="RHX54" s="59"/>
      <c r="RHY54" s="59"/>
      <c r="RHZ54" s="59"/>
      <c r="RIA54" s="59"/>
      <c r="RIB54" s="59"/>
      <c r="RIC54" s="59"/>
      <c r="RID54" s="59"/>
      <c r="RIE54" s="59"/>
      <c r="RIF54" s="59"/>
      <c r="RIG54" s="59"/>
      <c r="RIH54" s="59"/>
      <c r="RII54" s="59"/>
      <c r="RIJ54" s="59"/>
      <c r="RIK54" s="59"/>
      <c r="RIL54" s="59"/>
      <c r="RIM54" s="59"/>
      <c r="RIN54" s="59"/>
      <c r="RIO54" s="59"/>
      <c r="RIP54" s="59"/>
      <c r="RIQ54" s="59"/>
      <c r="RIR54" s="59"/>
      <c r="RIS54" s="59"/>
      <c r="RIT54" s="59"/>
      <c r="RIU54" s="59"/>
      <c r="RIV54" s="59"/>
      <c r="RIW54" s="59"/>
      <c r="RIX54" s="59"/>
      <c r="RIY54" s="59"/>
      <c r="RIZ54" s="59"/>
      <c r="RJA54" s="59"/>
      <c r="RJB54" s="59"/>
      <c r="RJC54" s="59"/>
      <c r="RJD54" s="59"/>
      <c r="RJE54" s="59"/>
      <c r="RJF54" s="59"/>
      <c r="RJG54" s="59"/>
      <c r="RJH54" s="59"/>
      <c r="RJI54" s="59"/>
      <c r="RJJ54" s="59"/>
      <c r="RJK54" s="59"/>
      <c r="RJL54" s="59"/>
      <c r="RJM54" s="59"/>
      <c r="RJN54" s="59"/>
      <c r="RJO54" s="59"/>
      <c r="RJP54" s="59"/>
      <c r="RJQ54" s="59"/>
      <c r="RJR54" s="59"/>
      <c r="RJS54" s="59"/>
      <c r="RJT54" s="59"/>
      <c r="RJU54" s="59"/>
      <c r="RJV54" s="59"/>
      <c r="RJW54" s="59"/>
      <c r="RJX54" s="59"/>
      <c r="RJY54" s="59"/>
      <c r="RJZ54" s="59"/>
      <c r="RKA54" s="59"/>
      <c r="RKB54" s="59"/>
      <c r="RKC54" s="59"/>
      <c r="RKD54" s="59"/>
      <c r="RKE54" s="59"/>
      <c r="RKF54" s="59"/>
      <c r="RKG54" s="59"/>
      <c r="RKH54" s="59"/>
      <c r="RKI54" s="59"/>
      <c r="RKJ54" s="59"/>
      <c r="RKK54" s="59"/>
      <c r="RKL54" s="59"/>
      <c r="RKM54" s="59"/>
      <c r="RKN54" s="59"/>
      <c r="RKO54" s="59"/>
      <c r="RKP54" s="59"/>
      <c r="RKQ54" s="59"/>
      <c r="RKR54" s="59"/>
      <c r="RKS54" s="59"/>
      <c r="RKT54" s="59"/>
      <c r="RKU54" s="59"/>
      <c r="RKV54" s="59"/>
      <c r="RKW54" s="59"/>
      <c r="RKX54" s="59"/>
      <c r="RKY54" s="59"/>
      <c r="RKZ54" s="59"/>
      <c r="RLA54" s="59"/>
      <c r="RLB54" s="59"/>
      <c r="RLC54" s="59"/>
      <c r="RLD54" s="59"/>
      <c r="RLE54" s="59"/>
      <c r="RLF54" s="59"/>
      <c r="RLG54" s="59"/>
      <c r="RLH54" s="59"/>
      <c r="RLI54" s="59"/>
      <c r="RLJ54" s="59"/>
      <c r="RLK54" s="59"/>
      <c r="RLL54" s="59"/>
      <c r="RLM54" s="59"/>
      <c r="RLN54" s="59"/>
      <c r="RLO54" s="59"/>
      <c r="RLP54" s="59"/>
      <c r="RLQ54" s="59"/>
      <c r="RLR54" s="59"/>
      <c r="RLS54" s="59"/>
      <c r="RLT54" s="59"/>
      <c r="RLU54" s="59"/>
      <c r="RLV54" s="59"/>
      <c r="RLW54" s="59"/>
      <c r="RLX54" s="59"/>
      <c r="RLY54" s="59"/>
      <c r="RLZ54" s="59"/>
      <c r="RMA54" s="59"/>
      <c r="RMB54" s="59"/>
      <c r="RMC54" s="59"/>
      <c r="RMD54" s="59"/>
      <c r="RME54" s="59"/>
      <c r="RMF54" s="59"/>
      <c r="RMG54" s="59"/>
      <c r="RMH54" s="59"/>
      <c r="RMI54" s="59"/>
      <c r="RMJ54" s="59"/>
      <c r="RMK54" s="59"/>
      <c r="RML54" s="59"/>
      <c r="RMM54" s="59"/>
      <c r="RMN54" s="59"/>
      <c r="RMO54" s="59"/>
      <c r="RMP54" s="59"/>
      <c r="RMQ54" s="59"/>
      <c r="RMR54" s="59"/>
      <c r="RMS54" s="59"/>
      <c r="RMT54" s="59"/>
      <c r="RMU54" s="59"/>
      <c r="RMV54" s="59"/>
      <c r="RMW54" s="59"/>
      <c r="RMX54" s="59"/>
      <c r="RMY54" s="59"/>
      <c r="RMZ54" s="59"/>
      <c r="RNA54" s="59"/>
      <c r="RNB54" s="59"/>
      <c r="RNC54" s="59"/>
      <c r="RND54" s="59"/>
      <c r="RNE54" s="59"/>
      <c r="RNF54" s="59"/>
      <c r="RNG54" s="59"/>
      <c r="RNH54" s="59"/>
      <c r="RNI54" s="59"/>
      <c r="RNJ54" s="59"/>
      <c r="RNK54" s="59"/>
      <c r="RNL54" s="59"/>
      <c r="RNM54" s="59"/>
      <c r="RNN54" s="59"/>
      <c r="RNO54" s="59"/>
      <c r="RNP54" s="59"/>
      <c r="RNQ54" s="59"/>
      <c r="RNR54" s="59"/>
      <c r="RNS54" s="59"/>
      <c r="RNT54" s="59"/>
      <c r="RNU54" s="59"/>
      <c r="RNV54" s="59"/>
      <c r="RNW54" s="59"/>
      <c r="RNX54" s="59"/>
      <c r="RNY54" s="59"/>
      <c r="RNZ54" s="59"/>
      <c r="ROA54" s="59"/>
      <c r="ROB54" s="59"/>
      <c r="ROC54" s="59"/>
      <c r="ROD54" s="59"/>
      <c r="ROE54" s="59"/>
      <c r="ROF54" s="59"/>
      <c r="ROG54" s="59"/>
      <c r="ROH54" s="59"/>
      <c r="ROI54" s="59"/>
      <c r="ROJ54" s="59"/>
      <c r="ROK54" s="59"/>
      <c r="ROL54" s="59"/>
      <c r="ROM54" s="59"/>
      <c r="RON54" s="59"/>
      <c r="ROO54" s="59"/>
      <c r="ROP54" s="59"/>
      <c r="ROQ54" s="59"/>
      <c r="ROR54" s="59"/>
      <c r="ROS54" s="59"/>
      <c r="ROT54" s="59"/>
      <c r="ROU54" s="59"/>
      <c r="ROV54" s="59"/>
      <c r="ROW54" s="59"/>
      <c r="ROX54" s="59"/>
      <c r="ROY54" s="59"/>
      <c r="ROZ54" s="59"/>
      <c r="RPA54" s="59"/>
      <c r="RPB54" s="59"/>
      <c r="RPC54" s="59"/>
      <c r="RPD54" s="59"/>
      <c r="RPE54" s="59"/>
      <c r="RPF54" s="59"/>
      <c r="RPG54" s="59"/>
      <c r="RPH54" s="59"/>
      <c r="RPI54" s="59"/>
      <c r="RPJ54" s="59"/>
      <c r="RPK54" s="59"/>
      <c r="RPL54" s="59"/>
      <c r="RPM54" s="59"/>
      <c r="RPN54" s="59"/>
      <c r="RPO54" s="59"/>
      <c r="RPP54" s="59"/>
      <c r="RPQ54" s="59"/>
      <c r="RPR54" s="59"/>
      <c r="RPS54" s="59"/>
      <c r="RPT54" s="59"/>
      <c r="RPU54" s="59"/>
      <c r="RPV54" s="59"/>
      <c r="RPW54" s="59"/>
      <c r="RPX54" s="59"/>
      <c r="RPY54" s="59"/>
      <c r="RPZ54" s="59"/>
      <c r="RQA54" s="59"/>
      <c r="RQB54" s="59"/>
      <c r="RQC54" s="59"/>
      <c r="RQD54" s="59"/>
      <c r="RQE54" s="59"/>
      <c r="RQF54" s="59"/>
      <c r="RQG54" s="59"/>
      <c r="RQH54" s="59"/>
      <c r="RQI54" s="59"/>
      <c r="RQJ54" s="59"/>
      <c r="RQK54" s="59"/>
      <c r="RQL54" s="59"/>
      <c r="RQM54" s="59"/>
      <c r="RQN54" s="59"/>
      <c r="RQO54" s="59"/>
      <c r="RQP54" s="59"/>
      <c r="RQQ54" s="59"/>
      <c r="RQR54" s="59"/>
      <c r="RQS54" s="59"/>
      <c r="RQT54" s="59"/>
      <c r="RQU54" s="59"/>
      <c r="RQV54" s="59"/>
      <c r="RQW54" s="59"/>
      <c r="RQX54" s="59"/>
      <c r="RQY54" s="59"/>
      <c r="RQZ54" s="59"/>
      <c r="RRA54" s="59"/>
      <c r="RRB54" s="59"/>
      <c r="RRC54" s="59"/>
      <c r="RRD54" s="59"/>
      <c r="RRE54" s="59"/>
      <c r="RRF54" s="59"/>
      <c r="RRG54" s="59"/>
      <c r="RRH54" s="59"/>
      <c r="RRI54" s="59"/>
      <c r="RRJ54" s="59"/>
      <c r="RRK54" s="59"/>
      <c r="RRL54" s="59"/>
      <c r="RRM54" s="59"/>
      <c r="RRN54" s="59"/>
      <c r="RRO54" s="59"/>
      <c r="RRP54" s="59"/>
      <c r="RRQ54" s="59"/>
      <c r="RRR54" s="59"/>
      <c r="RRS54" s="59"/>
      <c r="RRT54" s="59"/>
      <c r="RRU54" s="59"/>
      <c r="RRV54" s="59"/>
      <c r="RRW54" s="59"/>
      <c r="RRX54" s="59"/>
      <c r="RRY54" s="59"/>
      <c r="RRZ54" s="59"/>
      <c r="RSA54" s="59"/>
      <c r="RSB54" s="59"/>
      <c r="RSC54" s="59"/>
      <c r="RSD54" s="59"/>
      <c r="RSE54" s="59"/>
      <c r="RSF54" s="59"/>
      <c r="RSG54" s="59"/>
      <c r="RSH54" s="59"/>
      <c r="RSI54" s="59"/>
      <c r="RSJ54" s="59"/>
      <c r="RSK54" s="59"/>
      <c r="RSL54" s="59"/>
      <c r="RSM54" s="59"/>
      <c r="RSN54" s="59"/>
      <c r="RSO54" s="59"/>
      <c r="RSP54" s="59"/>
      <c r="RSQ54" s="59"/>
      <c r="RSR54" s="59"/>
      <c r="RSS54" s="59"/>
      <c r="RST54" s="59"/>
      <c r="RSU54" s="59"/>
      <c r="RSV54" s="59"/>
      <c r="RSW54" s="59"/>
      <c r="RSX54" s="59"/>
      <c r="RSY54" s="59"/>
      <c r="RSZ54" s="59"/>
      <c r="RTA54" s="59"/>
      <c r="RTB54" s="59"/>
      <c r="RTC54" s="59"/>
      <c r="RTD54" s="59"/>
      <c r="RTE54" s="59"/>
      <c r="RTF54" s="59"/>
      <c r="RTG54" s="59"/>
      <c r="RTH54" s="59"/>
      <c r="RTI54" s="59"/>
      <c r="RTJ54" s="59"/>
      <c r="RTK54" s="59"/>
      <c r="RTL54" s="59"/>
      <c r="RTM54" s="59"/>
      <c r="RTN54" s="59"/>
      <c r="RTO54" s="59"/>
      <c r="RTP54" s="59"/>
      <c r="RTQ54" s="59"/>
      <c r="RTR54" s="59"/>
      <c r="RTS54" s="59"/>
      <c r="RTT54" s="59"/>
      <c r="RTU54" s="59"/>
      <c r="RTV54" s="59"/>
      <c r="RTW54" s="59"/>
      <c r="RTX54" s="59"/>
      <c r="RTY54" s="59"/>
      <c r="RTZ54" s="59"/>
      <c r="RUA54" s="59"/>
      <c r="RUB54" s="59"/>
      <c r="RUC54" s="59"/>
      <c r="RUD54" s="59"/>
      <c r="RUE54" s="59"/>
      <c r="RUF54" s="59"/>
      <c r="RUG54" s="59"/>
      <c r="RUH54" s="59"/>
      <c r="RUI54" s="59"/>
      <c r="RUJ54" s="59"/>
      <c r="RUK54" s="59"/>
      <c r="RUL54" s="59"/>
      <c r="RUM54" s="59"/>
      <c r="RUN54" s="59"/>
      <c r="RUO54" s="59"/>
      <c r="RUP54" s="59"/>
      <c r="RUQ54" s="59"/>
      <c r="RUR54" s="59"/>
      <c r="RUS54" s="59"/>
      <c r="RUT54" s="59"/>
      <c r="RUU54" s="59"/>
      <c r="RUV54" s="59"/>
      <c r="RUW54" s="59"/>
      <c r="RUX54" s="59"/>
      <c r="RUY54" s="59"/>
      <c r="RUZ54" s="59"/>
      <c r="RVA54" s="59"/>
      <c r="RVB54" s="59"/>
      <c r="RVC54" s="59"/>
      <c r="RVD54" s="59"/>
      <c r="RVE54" s="59"/>
      <c r="RVF54" s="59"/>
      <c r="RVG54" s="59"/>
      <c r="RVH54" s="59"/>
      <c r="RVI54" s="59"/>
      <c r="RVJ54" s="59"/>
      <c r="RVK54" s="59"/>
      <c r="RVL54" s="59"/>
      <c r="RVM54" s="59"/>
      <c r="RVN54" s="59"/>
      <c r="RVO54" s="59"/>
      <c r="RVP54" s="59"/>
      <c r="RVQ54" s="59"/>
      <c r="RVR54" s="59"/>
      <c r="RVS54" s="59"/>
      <c r="RVT54" s="59"/>
      <c r="RVU54" s="59"/>
      <c r="RVV54" s="59"/>
      <c r="RVW54" s="59"/>
      <c r="RVX54" s="59"/>
      <c r="RVY54" s="59"/>
      <c r="RVZ54" s="59"/>
      <c r="RWA54" s="59"/>
      <c r="RWB54" s="59"/>
      <c r="RWC54" s="59"/>
      <c r="RWD54" s="59"/>
      <c r="RWE54" s="59"/>
      <c r="RWF54" s="59"/>
      <c r="RWG54" s="59"/>
      <c r="RWH54" s="59"/>
      <c r="RWI54" s="59"/>
      <c r="RWJ54" s="59"/>
      <c r="RWK54" s="59"/>
      <c r="RWL54" s="59"/>
      <c r="RWM54" s="59"/>
      <c r="RWN54" s="59"/>
      <c r="RWO54" s="59"/>
      <c r="RWP54" s="59"/>
      <c r="RWQ54" s="59"/>
      <c r="RWR54" s="59"/>
      <c r="RWS54" s="59"/>
      <c r="RWT54" s="59"/>
      <c r="RWU54" s="59"/>
      <c r="RWV54" s="59"/>
      <c r="RWW54" s="59"/>
      <c r="RWX54" s="59"/>
      <c r="RWY54" s="59"/>
      <c r="RWZ54" s="59"/>
      <c r="RXA54" s="59"/>
      <c r="RXB54" s="59"/>
      <c r="RXC54" s="59"/>
      <c r="RXD54" s="59"/>
      <c r="RXE54" s="59"/>
      <c r="RXF54" s="59"/>
      <c r="RXG54" s="59"/>
      <c r="RXH54" s="59"/>
      <c r="RXI54" s="59"/>
      <c r="RXJ54" s="59"/>
      <c r="RXK54" s="59"/>
      <c r="RXL54" s="59"/>
      <c r="RXM54" s="59"/>
      <c r="RXN54" s="59"/>
      <c r="RXO54" s="59"/>
      <c r="RXP54" s="59"/>
      <c r="RXQ54" s="59"/>
      <c r="RXR54" s="59"/>
      <c r="RXS54" s="59"/>
      <c r="RXT54" s="59"/>
      <c r="RXU54" s="59"/>
      <c r="RXV54" s="59"/>
      <c r="RXW54" s="59"/>
      <c r="RXX54" s="59"/>
      <c r="RXY54" s="59"/>
      <c r="RXZ54" s="59"/>
      <c r="RYA54" s="59"/>
      <c r="RYB54" s="59"/>
      <c r="RYC54" s="59"/>
      <c r="RYD54" s="59"/>
      <c r="RYE54" s="59"/>
      <c r="RYF54" s="59"/>
      <c r="RYG54" s="59"/>
      <c r="RYH54" s="59"/>
      <c r="RYI54" s="59"/>
      <c r="RYJ54" s="59"/>
      <c r="RYK54" s="59"/>
      <c r="RYL54" s="59"/>
      <c r="RYM54" s="59"/>
      <c r="RYN54" s="59"/>
      <c r="RYO54" s="59"/>
      <c r="RYP54" s="59"/>
      <c r="RYQ54" s="59"/>
      <c r="RYR54" s="59"/>
      <c r="RYS54" s="59"/>
      <c r="RYT54" s="59"/>
      <c r="RYU54" s="59"/>
      <c r="RYV54" s="59"/>
      <c r="RYW54" s="59"/>
      <c r="RYX54" s="59"/>
      <c r="RYY54" s="59"/>
      <c r="RYZ54" s="59"/>
      <c r="RZA54" s="59"/>
      <c r="RZB54" s="59"/>
      <c r="RZC54" s="59"/>
      <c r="RZD54" s="59"/>
      <c r="RZE54" s="59"/>
      <c r="RZF54" s="59"/>
      <c r="RZG54" s="59"/>
      <c r="RZH54" s="59"/>
      <c r="RZI54" s="59"/>
      <c r="RZJ54" s="59"/>
      <c r="RZK54" s="59"/>
      <c r="RZL54" s="59"/>
      <c r="RZM54" s="59"/>
      <c r="RZN54" s="59"/>
      <c r="RZO54" s="59"/>
      <c r="RZP54" s="59"/>
      <c r="RZQ54" s="59"/>
      <c r="RZR54" s="59"/>
      <c r="RZS54" s="59"/>
      <c r="RZT54" s="59"/>
      <c r="RZU54" s="59"/>
      <c r="RZV54" s="59"/>
      <c r="RZW54" s="59"/>
      <c r="RZX54" s="59"/>
      <c r="RZY54" s="59"/>
      <c r="RZZ54" s="59"/>
      <c r="SAA54" s="59"/>
      <c r="SAB54" s="59"/>
      <c r="SAC54" s="59"/>
      <c r="SAD54" s="59"/>
      <c r="SAE54" s="59"/>
      <c r="SAF54" s="59"/>
      <c r="SAG54" s="59"/>
      <c r="SAH54" s="59"/>
      <c r="SAI54" s="59"/>
      <c r="SAJ54" s="59"/>
      <c r="SAK54" s="59"/>
      <c r="SAL54" s="59"/>
      <c r="SAM54" s="59"/>
      <c r="SAN54" s="59"/>
      <c r="SAO54" s="59"/>
      <c r="SAP54" s="59"/>
      <c r="SAQ54" s="59"/>
      <c r="SAR54" s="59"/>
      <c r="SAS54" s="59"/>
      <c r="SAT54" s="59"/>
      <c r="SAU54" s="59"/>
      <c r="SAV54" s="59"/>
      <c r="SAW54" s="59"/>
      <c r="SAX54" s="59"/>
      <c r="SAY54" s="59"/>
      <c r="SAZ54" s="59"/>
      <c r="SBA54" s="59"/>
      <c r="SBB54" s="59"/>
      <c r="SBC54" s="59"/>
      <c r="SBD54" s="59"/>
      <c r="SBE54" s="59"/>
      <c r="SBF54" s="59"/>
      <c r="SBG54" s="59"/>
      <c r="SBH54" s="59"/>
      <c r="SBI54" s="59"/>
      <c r="SBJ54" s="59"/>
      <c r="SBK54" s="59"/>
      <c r="SBL54" s="59"/>
      <c r="SBM54" s="59"/>
      <c r="SBN54" s="59"/>
      <c r="SBO54" s="59"/>
      <c r="SBP54" s="59"/>
      <c r="SBQ54" s="59"/>
      <c r="SBR54" s="59"/>
      <c r="SBS54" s="59"/>
      <c r="SBT54" s="59"/>
      <c r="SBU54" s="59"/>
      <c r="SBV54" s="59"/>
      <c r="SBW54" s="59"/>
      <c r="SBX54" s="59"/>
      <c r="SBY54" s="59"/>
      <c r="SBZ54" s="59"/>
      <c r="SCA54" s="59"/>
      <c r="SCB54" s="59"/>
      <c r="SCC54" s="59"/>
      <c r="SCD54" s="59"/>
      <c r="SCE54" s="59"/>
      <c r="SCF54" s="59"/>
      <c r="SCG54" s="59"/>
      <c r="SCH54" s="59"/>
      <c r="SCI54" s="59"/>
      <c r="SCJ54" s="59"/>
      <c r="SCK54" s="59"/>
      <c r="SCL54" s="59"/>
      <c r="SCM54" s="59"/>
      <c r="SCN54" s="59"/>
      <c r="SCO54" s="59"/>
      <c r="SCP54" s="59"/>
      <c r="SCQ54" s="59"/>
      <c r="SCR54" s="59"/>
      <c r="SCS54" s="59"/>
      <c r="SCT54" s="59"/>
      <c r="SCU54" s="59"/>
      <c r="SCV54" s="59"/>
      <c r="SCW54" s="59"/>
      <c r="SCX54" s="59"/>
      <c r="SCY54" s="59"/>
      <c r="SCZ54" s="59"/>
      <c r="SDA54" s="59"/>
      <c r="SDB54" s="59"/>
      <c r="SDC54" s="59"/>
      <c r="SDD54" s="59"/>
      <c r="SDE54" s="59"/>
      <c r="SDF54" s="59"/>
      <c r="SDG54" s="59"/>
      <c r="SDH54" s="59"/>
      <c r="SDI54" s="59"/>
      <c r="SDJ54" s="59"/>
      <c r="SDK54" s="59"/>
      <c r="SDL54" s="59"/>
      <c r="SDM54" s="59"/>
      <c r="SDN54" s="59"/>
      <c r="SDO54" s="59"/>
      <c r="SDP54" s="59"/>
      <c r="SDQ54" s="59"/>
      <c r="SDR54" s="59"/>
      <c r="SDS54" s="59"/>
      <c r="SDT54" s="59"/>
      <c r="SDU54" s="59"/>
      <c r="SDV54" s="59"/>
      <c r="SDW54" s="59"/>
      <c r="SDX54" s="59"/>
      <c r="SDY54" s="59"/>
      <c r="SDZ54" s="59"/>
      <c r="SEA54" s="59"/>
      <c r="SEB54" s="59"/>
      <c r="SEC54" s="59"/>
      <c r="SED54" s="59"/>
      <c r="SEE54" s="59"/>
      <c r="SEF54" s="59"/>
      <c r="SEG54" s="59"/>
      <c r="SEH54" s="59"/>
      <c r="SEI54" s="59"/>
      <c r="SEJ54" s="59"/>
      <c r="SEK54" s="59"/>
      <c r="SEL54" s="59"/>
      <c r="SEM54" s="59"/>
      <c r="SEN54" s="59"/>
      <c r="SEO54" s="59"/>
      <c r="SEP54" s="59"/>
      <c r="SEQ54" s="59"/>
      <c r="SER54" s="59"/>
      <c r="SES54" s="59"/>
      <c r="SET54" s="59"/>
      <c r="SEU54" s="59"/>
      <c r="SEV54" s="59"/>
      <c r="SEW54" s="59"/>
      <c r="SEX54" s="59"/>
      <c r="SEY54" s="59"/>
      <c r="SEZ54" s="59"/>
      <c r="SFA54" s="59"/>
      <c r="SFB54" s="59"/>
      <c r="SFC54" s="59"/>
      <c r="SFD54" s="59"/>
      <c r="SFE54" s="59"/>
      <c r="SFF54" s="59"/>
      <c r="SFG54" s="59"/>
      <c r="SFH54" s="59"/>
      <c r="SFI54" s="59"/>
      <c r="SFJ54" s="59"/>
      <c r="SFK54" s="59"/>
      <c r="SFL54" s="59"/>
      <c r="SFM54" s="59"/>
      <c r="SFN54" s="59"/>
      <c r="SFO54" s="59"/>
      <c r="SFP54" s="59"/>
      <c r="SFQ54" s="59"/>
      <c r="SFR54" s="59"/>
      <c r="SFS54" s="59"/>
      <c r="SFT54" s="59"/>
      <c r="SFU54" s="59"/>
      <c r="SFV54" s="59"/>
      <c r="SFW54" s="59"/>
      <c r="SFX54" s="59"/>
      <c r="SFY54" s="59"/>
      <c r="SFZ54" s="59"/>
      <c r="SGA54" s="59"/>
      <c r="SGB54" s="59"/>
      <c r="SGC54" s="59"/>
      <c r="SGD54" s="59"/>
      <c r="SGE54" s="59"/>
      <c r="SGF54" s="59"/>
      <c r="SGG54" s="59"/>
      <c r="SGH54" s="59"/>
      <c r="SGI54" s="59"/>
      <c r="SGJ54" s="59"/>
      <c r="SGK54" s="59"/>
      <c r="SGL54" s="59"/>
      <c r="SGM54" s="59"/>
      <c r="SGN54" s="59"/>
      <c r="SGO54" s="59"/>
      <c r="SGP54" s="59"/>
      <c r="SGQ54" s="59"/>
      <c r="SGR54" s="59"/>
      <c r="SGS54" s="59"/>
      <c r="SGT54" s="59"/>
      <c r="SGU54" s="59"/>
      <c r="SGV54" s="59"/>
      <c r="SGW54" s="59"/>
      <c r="SGX54" s="59"/>
      <c r="SGY54" s="59"/>
      <c r="SGZ54" s="59"/>
      <c r="SHA54" s="59"/>
      <c r="SHB54" s="59"/>
      <c r="SHC54" s="59"/>
      <c r="SHD54" s="59"/>
      <c r="SHE54" s="59"/>
      <c r="SHF54" s="59"/>
      <c r="SHG54" s="59"/>
      <c r="SHH54" s="59"/>
      <c r="SHI54" s="59"/>
      <c r="SHJ54" s="59"/>
      <c r="SHK54" s="59"/>
      <c r="SHL54" s="59"/>
      <c r="SHM54" s="59"/>
      <c r="SHN54" s="59"/>
      <c r="SHO54" s="59"/>
      <c r="SHP54" s="59"/>
      <c r="SHQ54" s="59"/>
      <c r="SHR54" s="59"/>
      <c r="SHS54" s="59"/>
      <c r="SHT54" s="59"/>
      <c r="SHU54" s="59"/>
      <c r="SHV54" s="59"/>
      <c r="SHW54" s="59"/>
      <c r="SHX54" s="59"/>
      <c r="SHY54" s="59"/>
      <c r="SHZ54" s="59"/>
      <c r="SIA54" s="59"/>
      <c r="SIB54" s="59"/>
      <c r="SIC54" s="59"/>
      <c r="SID54" s="59"/>
      <c r="SIE54" s="59"/>
      <c r="SIF54" s="59"/>
      <c r="SIG54" s="59"/>
      <c r="SIH54" s="59"/>
      <c r="SII54" s="59"/>
      <c r="SIJ54" s="59"/>
      <c r="SIK54" s="59"/>
      <c r="SIL54" s="59"/>
      <c r="SIM54" s="59"/>
      <c r="SIN54" s="59"/>
      <c r="SIO54" s="59"/>
      <c r="SIP54" s="59"/>
      <c r="SIQ54" s="59"/>
      <c r="SIR54" s="59"/>
      <c r="SIS54" s="59"/>
      <c r="SIT54" s="59"/>
      <c r="SIU54" s="59"/>
      <c r="SIV54" s="59"/>
      <c r="SIW54" s="59"/>
      <c r="SIX54" s="59"/>
      <c r="SIY54" s="59"/>
      <c r="SIZ54" s="59"/>
      <c r="SJA54" s="59"/>
      <c r="SJB54" s="59"/>
      <c r="SJC54" s="59"/>
      <c r="SJD54" s="59"/>
      <c r="SJE54" s="59"/>
      <c r="SJF54" s="59"/>
      <c r="SJG54" s="59"/>
      <c r="SJH54" s="59"/>
      <c r="SJI54" s="59"/>
      <c r="SJJ54" s="59"/>
      <c r="SJK54" s="59"/>
      <c r="SJL54" s="59"/>
      <c r="SJM54" s="59"/>
      <c r="SJN54" s="59"/>
      <c r="SJO54" s="59"/>
      <c r="SJP54" s="59"/>
      <c r="SJQ54" s="59"/>
      <c r="SJR54" s="59"/>
      <c r="SJS54" s="59"/>
      <c r="SJT54" s="59"/>
      <c r="SJU54" s="59"/>
      <c r="SJV54" s="59"/>
      <c r="SJW54" s="59"/>
      <c r="SJX54" s="59"/>
      <c r="SJY54" s="59"/>
      <c r="SJZ54" s="59"/>
      <c r="SKA54" s="59"/>
      <c r="SKB54" s="59"/>
      <c r="SKC54" s="59"/>
      <c r="SKD54" s="59"/>
      <c r="SKE54" s="59"/>
      <c r="SKF54" s="59"/>
      <c r="SKG54" s="59"/>
      <c r="SKH54" s="59"/>
      <c r="SKI54" s="59"/>
      <c r="SKJ54" s="59"/>
      <c r="SKK54" s="59"/>
      <c r="SKL54" s="59"/>
      <c r="SKM54" s="59"/>
      <c r="SKN54" s="59"/>
      <c r="SKO54" s="59"/>
      <c r="SKP54" s="59"/>
      <c r="SKQ54" s="59"/>
      <c r="SKR54" s="59"/>
      <c r="SKS54" s="59"/>
      <c r="SKT54" s="59"/>
      <c r="SKU54" s="59"/>
      <c r="SKV54" s="59"/>
      <c r="SKW54" s="59"/>
      <c r="SKX54" s="59"/>
      <c r="SKY54" s="59"/>
      <c r="SKZ54" s="59"/>
      <c r="SLA54" s="59"/>
      <c r="SLB54" s="59"/>
      <c r="SLC54" s="59"/>
      <c r="SLD54" s="59"/>
      <c r="SLE54" s="59"/>
      <c r="SLF54" s="59"/>
      <c r="SLG54" s="59"/>
      <c r="SLH54" s="59"/>
      <c r="SLI54" s="59"/>
      <c r="SLJ54" s="59"/>
      <c r="SLK54" s="59"/>
      <c r="SLL54" s="59"/>
      <c r="SLM54" s="59"/>
      <c r="SLN54" s="59"/>
      <c r="SLO54" s="59"/>
      <c r="SLP54" s="59"/>
      <c r="SLQ54" s="59"/>
      <c r="SLR54" s="59"/>
      <c r="SLS54" s="59"/>
      <c r="SLT54" s="59"/>
      <c r="SLU54" s="59"/>
      <c r="SLV54" s="59"/>
      <c r="SLW54" s="59"/>
      <c r="SLX54" s="59"/>
      <c r="SLY54" s="59"/>
      <c r="SLZ54" s="59"/>
      <c r="SMA54" s="59"/>
      <c r="SMB54" s="59"/>
      <c r="SMC54" s="59"/>
      <c r="SMD54" s="59"/>
      <c r="SME54" s="59"/>
      <c r="SMF54" s="59"/>
      <c r="SMG54" s="59"/>
      <c r="SMH54" s="59"/>
      <c r="SMI54" s="59"/>
      <c r="SMJ54" s="59"/>
      <c r="SMK54" s="59"/>
      <c r="SML54" s="59"/>
      <c r="SMM54" s="59"/>
      <c r="SMN54" s="59"/>
      <c r="SMO54" s="59"/>
      <c r="SMP54" s="59"/>
      <c r="SMQ54" s="59"/>
      <c r="SMR54" s="59"/>
      <c r="SMS54" s="59"/>
      <c r="SMT54" s="59"/>
      <c r="SMU54" s="59"/>
      <c r="SMV54" s="59"/>
      <c r="SMW54" s="59"/>
      <c r="SMX54" s="59"/>
      <c r="SMY54" s="59"/>
      <c r="SMZ54" s="59"/>
      <c r="SNA54" s="59"/>
      <c r="SNB54" s="59"/>
      <c r="SNC54" s="59"/>
      <c r="SND54" s="59"/>
      <c r="SNE54" s="59"/>
      <c r="SNF54" s="59"/>
      <c r="SNG54" s="59"/>
      <c r="SNH54" s="59"/>
      <c r="SNI54" s="59"/>
      <c r="SNJ54" s="59"/>
      <c r="SNK54" s="59"/>
      <c r="SNL54" s="59"/>
      <c r="SNM54" s="59"/>
      <c r="SNN54" s="59"/>
      <c r="SNO54" s="59"/>
      <c r="SNP54" s="59"/>
      <c r="SNQ54" s="59"/>
      <c r="SNR54" s="59"/>
      <c r="SNS54" s="59"/>
      <c r="SNT54" s="59"/>
      <c r="SNU54" s="59"/>
      <c r="SNV54" s="59"/>
      <c r="SNW54" s="59"/>
      <c r="SNX54" s="59"/>
      <c r="SNY54" s="59"/>
      <c r="SNZ54" s="59"/>
      <c r="SOA54" s="59"/>
      <c r="SOB54" s="59"/>
      <c r="SOC54" s="59"/>
      <c r="SOD54" s="59"/>
      <c r="SOE54" s="59"/>
      <c r="SOF54" s="59"/>
      <c r="SOG54" s="59"/>
      <c r="SOH54" s="59"/>
      <c r="SOI54" s="59"/>
      <c r="SOJ54" s="59"/>
      <c r="SOK54" s="59"/>
      <c r="SOL54" s="59"/>
      <c r="SOM54" s="59"/>
      <c r="SON54" s="59"/>
      <c r="SOO54" s="59"/>
      <c r="SOP54" s="59"/>
      <c r="SOQ54" s="59"/>
      <c r="SOR54" s="59"/>
      <c r="SOS54" s="59"/>
      <c r="SOT54" s="59"/>
      <c r="SOU54" s="59"/>
      <c r="SOV54" s="59"/>
      <c r="SOW54" s="59"/>
      <c r="SOX54" s="59"/>
      <c r="SOY54" s="59"/>
      <c r="SOZ54" s="59"/>
      <c r="SPA54" s="59"/>
      <c r="SPB54" s="59"/>
      <c r="SPC54" s="59"/>
      <c r="SPD54" s="59"/>
      <c r="SPE54" s="59"/>
      <c r="SPF54" s="59"/>
      <c r="SPG54" s="59"/>
      <c r="SPH54" s="59"/>
      <c r="SPI54" s="59"/>
      <c r="SPJ54" s="59"/>
      <c r="SPK54" s="59"/>
      <c r="SPL54" s="59"/>
      <c r="SPM54" s="59"/>
      <c r="SPN54" s="59"/>
      <c r="SPO54" s="59"/>
      <c r="SPP54" s="59"/>
      <c r="SPQ54" s="59"/>
      <c r="SPR54" s="59"/>
      <c r="SPS54" s="59"/>
      <c r="SPT54" s="59"/>
      <c r="SPU54" s="59"/>
      <c r="SPV54" s="59"/>
      <c r="SPW54" s="59"/>
      <c r="SPX54" s="59"/>
      <c r="SPY54" s="59"/>
      <c r="SPZ54" s="59"/>
      <c r="SQA54" s="59"/>
      <c r="SQB54" s="59"/>
      <c r="SQC54" s="59"/>
      <c r="SQD54" s="59"/>
      <c r="SQE54" s="59"/>
      <c r="SQF54" s="59"/>
      <c r="SQG54" s="59"/>
      <c r="SQH54" s="59"/>
      <c r="SQI54" s="59"/>
      <c r="SQJ54" s="59"/>
      <c r="SQK54" s="59"/>
      <c r="SQL54" s="59"/>
      <c r="SQM54" s="59"/>
      <c r="SQN54" s="59"/>
      <c r="SQO54" s="59"/>
      <c r="SQP54" s="59"/>
      <c r="SQQ54" s="59"/>
      <c r="SQR54" s="59"/>
      <c r="SQS54" s="59"/>
      <c r="SQT54" s="59"/>
      <c r="SQU54" s="59"/>
      <c r="SQV54" s="59"/>
      <c r="SQW54" s="59"/>
      <c r="SQX54" s="59"/>
      <c r="SQY54" s="59"/>
      <c r="SQZ54" s="59"/>
      <c r="SRA54" s="59"/>
      <c r="SRB54" s="59"/>
      <c r="SRC54" s="59"/>
      <c r="SRD54" s="59"/>
      <c r="SRE54" s="59"/>
      <c r="SRF54" s="59"/>
      <c r="SRG54" s="59"/>
      <c r="SRH54" s="59"/>
      <c r="SRI54" s="59"/>
      <c r="SRJ54" s="59"/>
      <c r="SRK54" s="59"/>
      <c r="SRL54" s="59"/>
      <c r="SRM54" s="59"/>
      <c r="SRN54" s="59"/>
      <c r="SRO54" s="59"/>
      <c r="SRP54" s="59"/>
      <c r="SRQ54" s="59"/>
      <c r="SRR54" s="59"/>
      <c r="SRS54" s="59"/>
      <c r="SRT54" s="59"/>
      <c r="SRU54" s="59"/>
      <c r="SRV54" s="59"/>
      <c r="SRW54" s="59"/>
      <c r="SRX54" s="59"/>
      <c r="SRY54" s="59"/>
      <c r="SRZ54" s="59"/>
      <c r="SSA54" s="59"/>
      <c r="SSB54" s="59"/>
      <c r="SSC54" s="59"/>
      <c r="SSD54" s="59"/>
      <c r="SSE54" s="59"/>
      <c r="SSF54" s="59"/>
      <c r="SSG54" s="59"/>
      <c r="SSH54" s="59"/>
      <c r="SSI54" s="59"/>
      <c r="SSJ54" s="59"/>
      <c r="SSK54" s="59"/>
      <c r="SSL54" s="59"/>
      <c r="SSM54" s="59"/>
      <c r="SSN54" s="59"/>
      <c r="SSO54" s="59"/>
      <c r="SSP54" s="59"/>
      <c r="SSQ54" s="59"/>
      <c r="SSR54" s="59"/>
      <c r="SSS54" s="59"/>
      <c r="SST54" s="59"/>
      <c r="SSU54" s="59"/>
      <c r="SSV54" s="59"/>
      <c r="SSW54" s="59"/>
      <c r="SSX54" s="59"/>
      <c r="SSY54" s="59"/>
      <c r="SSZ54" s="59"/>
      <c r="STA54" s="59"/>
      <c r="STB54" s="59"/>
      <c r="STC54" s="59"/>
      <c r="STD54" s="59"/>
      <c r="STE54" s="59"/>
      <c r="STF54" s="59"/>
      <c r="STG54" s="59"/>
      <c r="STH54" s="59"/>
      <c r="STI54" s="59"/>
      <c r="STJ54" s="59"/>
      <c r="STK54" s="59"/>
      <c r="STL54" s="59"/>
      <c r="STM54" s="59"/>
      <c r="STN54" s="59"/>
      <c r="STO54" s="59"/>
      <c r="STP54" s="59"/>
      <c r="STQ54" s="59"/>
      <c r="STR54" s="59"/>
      <c r="STS54" s="59"/>
      <c r="STT54" s="59"/>
      <c r="STU54" s="59"/>
      <c r="STV54" s="59"/>
      <c r="STW54" s="59"/>
      <c r="STX54" s="59"/>
      <c r="STY54" s="59"/>
      <c r="STZ54" s="59"/>
      <c r="SUA54" s="59"/>
      <c r="SUB54" s="59"/>
      <c r="SUC54" s="59"/>
      <c r="SUD54" s="59"/>
      <c r="SUE54" s="59"/>
      <c r="SUF54" s="59"/>
      <c r="SUG54" s="59"/>
      <c r="SUH54" s="59"/>
      <c r="SUI54" s="59"/>
      <c r="SUJ54" s="59"/>
      <c r="SUK54" s="59"/>
      <c r="SUL54" s="59"/>
      <c r="SUM54" s="59"/>
      <c r="SUN54" s="59"/>
      <c r="SUO54" s="59"/>
      <c r="SUP54" s="59"/>
      <c r="SUQ54" s="59"/>
      <c r="SUR54" s="59"/>
      <c r="SUS54" s="59"/>
      <c r="SUT54" s="59"/>
      <c r="SUU54" s="59"/>
      <c r="SUV54" s="59"/>
      <c r="SUW54" s="59"/>
      <c r="SUX54" s="59"/>
      <c r="SUY54" s="59"/>
      <c r="SUZ54" s="59"/>
      <c r="SVA54" s="59"/>
      <c r="SVB54" s="59"/>
      <c r="SVC54" s="59"/>
      <c r="SVD54" s="59"/>
      <c r="SVE54" s="59"/>
      <c r="SVF54" s="59"/>
      <c r="SVG54" s="59"/>
      <c r="SVH54" s="59"/>
      <c r="SVI54" s="59"/>
      <c r="SVJ54" s="59"/>
      <c r="SVK54" s="59"/>
      <c r="SVL54" s="59"/>
      <c r="SVM54" s="59"/>
      <c r="SVN54" s="59"/>
      <c r="SVO54" s="59"/>
      <c r="SVP54" s="59"/>
      <c r="SVQ54" s="59"/>
      <c r="SVR54" s="59"/>
      <c r="SVS54" s="59"/>
      <c r="SVT54" s="59"/>
      <c r="SVU54" s="59"/>
      <c r="SVV54" s="59"/>
      <c r="SVW54" s="59"/>
      <c r="SVX54" s="59"/>
      <c r="SVY54" s="59"/>
      <c r="SVZ54" s="59"/>
      <c r="SWA54" s="59"/>
      <c r="SWB54" s="59"/>
      <c r="SWC54" s="59"/>
      <c r="SWD54" s="59"/>
      <c r="SWE54" s="59"/>
      <c r="SWF54" s="59"/>
      <c r="SWG54" s="59"/>
      <c r="SWH54" s="59"/>
      <c r="SWI54" s="59"/>
      <c r="SWJ54" s="59"/>
      <c r="SWK54" s="59"/>
      <c r="SWL54" s="59"/>
      <c r="SWM54" s="59"/>
      <c r="SWN54" s="59"/>
      <c r="SWO54" s="59"/>
      <c r="SWP54" s="59"/>
      <c r="SWQ54" s="59"/>
      <c r="SWR54" s="59"/>
      <c r="SWS54" s="59"/>
      <c r="SWT54" s="59"/>
      <c r="SWU54" s="59"/>
      <c r="SWV54" s="59"/>
      <c r="SWW54" s="59"/>
      <c r="SWX54" s="59"/>
      <c r="SWY54" s="59"/>
      <c r="SWZ54" s="59"/>
      <c r="SXA54" s="59"/>
      <c r="SXB54" s="59"/>
      <c r="SXC54" s="59"/>
      <c r="SXD54" s="59"/>
      <c r="SXE54" s="59"/>
      <c r="SXF54" s="59"/>
      <c r="SXG54" s="59"/>
      <c r="SXH54" s="59"/>
      <c r="SXI54" s="59"/>
      <c r="SXJ54" s="59"/>
      <c r="SXK54" s="59"/>
      <c r="SXL54" s="59"/>
      <c r="SXM54" s="59"/>
      <c r="SXN54" s="59"/>
      <c r="SXO54" s="59"/>
      <c r="SXP54" s="59"/>
      <c r="SXQ54" s="59"/>
      <c r="SXR54" s="59"/>
      <c r="SXS54" s="59"/>
      <c r="SXT54" s="59"/>
      <c r="SXU54" s="59"/>
      <c r="SXV54" s="59"/>
      <c r="SXW54" s="59"/>
      <c r="SXX54" s="59"/>
      <c r="SXY54" s="59"/>
      <c r="SXZ54" s="59"/>
      <c r="SYA54" s="59"/>
      <c r="SYB54" s="59"/>
      <c r="SYC54" s="59"/>
      <c r="SYD54" s="59"/>
      <c r="SYE54" s="59"/>
      <c r="SYF54" s="59"/>
      <c r="SYG54" s="59"/>
      <c r="SYH54" s="59"/>
      <c r="SYI54" s="59"/>
      <c r="SYJ54" s="59"/>
      <c r="SYK54" s="59"/>
      <c r="SYL54" s="59"/>
      <c r="SYM54" s="59"/>
      <c r="SYN54" s="59"/>
      <c r="SYO54" s="59"/>
      <c r="SYP54" s="59"/>
      <c r="SYQ54" s="59"/>
      <c r="SYR54" s="59"/>
      <c r="SYS54" s="59"/>
      <c r="SYT54" s="59"/>
      <c r="SYU54" s="59"/>
      <c r="SYV54" s="59"/>
      <c r="SYW54" s="59"/>
      <c r="SYX54" s="59"/>
      <c r="SYY54" s="59"/>
      <c r="SYZ54" s="59"/>
      <c r="SZA54" s="59"/>
      <c r="SZB54" s="59"/>
      <c r="SZC54" s="59"/>
      <c r="SZD54" s="59"/>
      <c r="SZE54" s="59"/>
      <c r="SZF54" s="59"/>
      <c r="SZG54" s="59"/>
      <c r="SZH54" s="59"/>
      <c r="SZI54" s="59"/>
      <c r="SZJ54" s="59"/>
      <c r="SZK54" s="59"/>
      <c r="SZL54" s="59"/>
      <c r="SZM54" s="59"/>
      <c r="SZN54" s="59"/>
      <c r="SZO54" s="59"/>
      <c r="SZP54" s="59"/>
      <c r="SZQ54" s="59"/>
      <c r="SZR54" s="59"/>
      <c r="SZS54" s="59"/>
      <c r="SZT54" s="59"/>
      <c r="SZU54" s="59"/>
      <c r="SZV54" s="59"/>
      <c r="SZW54" s="59"/>
      <c r="SZX54" s="59"/>
      <c r="SZY54" s="59"/>
      <c r="SZZ54" s="59"/>
      <c r="TAA54" s="59"/>
      <c r="TAB54" s="59"/>
      <c r="TAC54" s="59"/>
      <c r="TAD54" s="59"/>
      <c r="TAE54" s="59"/>
      <c r="TAF54" s="59"/>
      <c r="TAG54" s="59"/>
      <c r="TAH54" s="59"/>
      <c r="TAI54" s="59"/>
      <c r="TAJ54" s="59"/>
      <c r="TAK54" s="59"/>
      <c r="TAL54" s="59"/>
      <c r="TAM54" s="59"/>
      <c r="TAN54" s="59"/>
      <c r="TAO54" s="59"/>
      <c r="TAP54" s="59"/>
      <c r="TAQ54" s="59"/>
      <c r="TAR54" s="59"/>
      <c r="TAS54" s="59"/>
      <c r="TAT54" s="59"/>
      <c r="TAU54" s="59"/>
      <c r="TAV54" s="59"/>
      <c r="TAW54" s="59"/>
      <c r="TAX54" s="59"/>
      <c r="TAY54" s="59"/>
      <c r="TAZ54" s="59"/>
      <c r="TBA54" s="59"/>
      <c r="TBB54" s="59"/>
      <c r="TBC54" s="59"/>
      <c r="TBD54" s="59"/>
      <c r="TBE54" s="59"/>
      <c r="TBF54" s="59"/>
      <c r="TBG54" s="59"/>
      <c r="TBH54" s="59"/>
      <c r="TBI54" s="59"/>
      <c r="TBJ54" s="59"/>
      <c r="TBK54" s="59"/>
      <c r="TBL54" s="59"/>
      <c r="TBM54" s="59"/>
      <c r="TBN54" s="59"/>
      <c r="TBO54" s="59"/>
      <c r="TBP54" s="59"/>
      <c r="TBQ54" s="59"/>
      <c r="TBR54" s="59"/>
      <c r="TBS54" s="59"/>
      <c r="TBT54" s="59"/>
      <c r="TBU54" s="59"/>
      <c r="TBV54" s="59"/>
      <c r="TBW54" s="59"/>
      <c r="TBX54" s="59"/>
      <c r="TBY54" s="59"/>
      <c r="TBZ54" s="59"/>
      <c r="TCA54" s="59"/>
      <c r="TCB54" s="59"/>
      <c r="TCC54" s="59"/>
      <c r="TCD54" s="59"/>
      <c r="TCE54" s="59"/>
      <c r="TCF54" s="59"/>
      <c r="TCG54" s="59"/>
      <c r="TCH54" s="59"/>
      <c r="TCI54" s="59"/>
      <c r="TCJ54" s="59"/>
      <c r="TCK54" s="59"/>
      <c r="TCL54" s="59"/>
      <c r="TCM54" s="59"/>
      <c r="TCN54" s="59"/>
      <c r="TCO54" s="59"/>
      <c r="TCP54" s="59"/>
      <c r="TCQ54" s="59"/>
      <c r="TCR54" s="59"/>
      <c r="TCS54" s="59"/>
      <c r="TCT54" s="59"/>
      <c r="TCU54" s="59"/>
      <c r="TCV54" s="59"/>
      <c r="TCW54" s="59"/>
      <c r="TCX54" s="59"/>
      <c r="TCY54" s="59"/>
      <c r="TCZ54" s="59"/>
      <c r="TDA54" s="59"/>
      <c r="TDB54" s="59"/>
      <c r="TDC54" s="59"/>
      <c r="TDD54" s="59"/>
      <c r="TDE54" s="59"/>
      <c r="TDF54" s="59"/>
      <c r="TDG54" s="59"/>
      <c r="TDH54" s="59"/>
      <c r="TDI54" s="59"/>
      <c r="TDJ54" s="59"/>
      <c r="TDK54" s="59"/>
      <c r="TDL54" s="59"/>
      <c r="TDM54" s="59"/>
      <c r="TDN54" s="59"/>
      <c r="TDO54" s="59"/>
      <c r="TDP54" s="59"/>
      <c r="TDQ54" s="59"/>
      <c r="TDR54" s="59"/>
      <c r="TDS54" s="59"/>
      <c r="TDT54" s="59"/>
      <c r="TDU54" s="59"/>
      <c r="TDV54" s="59"/>
      <c r="TDW54" s="59"/>
      <c r="TDX54" s="59"/>
      <c r="TDY54" s="59"/>
      <c r="TDZ54" s="59"/>
      <c r="TEA54" s="59"/>
      <c r="TEB54" s="59"/>
      <c r="TEC54" s="59"/>
      <c r="TED54" s="59"/>
      <c r="TEE54" s="59"/>
      <c r="TEF54" s="59"/>
      <c r="TEG54" s="59"/>
      <c r="TEH54" s="59"/>
      <c r="TEI54" s="59"/>
      <c r="TEJ54" s="59"/>
      <c r="TEK54" s="59"/>
      <c r="TEL54" s="59"/>
      <c r="TEM54" s="59"/>
      <c r="TEN54" s="59"/>
      <c r="TEO54" s="59"/>
      <c r="TEP54" s="59"/>
      <c r="TEQ54" s="59"/>
      <c r="TER54" s="59"/>
      <c r="TES54" s="59"/>
      <c r="TET54" s="59"/>
      <c r="TEU54" s="59"/>
      <c r="TEV54" s="59"/>
      <c r="TEW54" s="59"/>
      <c r="TEX54" s="59"/>
      <c r="TEY54" s="59"/>
      <c r="TEZ54" s="59"/>
      <c r="TFA54" s="59"/>
      <c r="TFB54" s="59"/>
      <c r="TFC54" s="59"/>
      <c r="TFD54" s="59"/>
      <c r="TFE54" s="59"/>
      <c r="TFF54" s="59"/>
      <c r="TFG54" s="59"/>
      <c r="TFH54" s="59"/>
      <c r="TFI54" s="59"/>
      <c r="TFJ54" s="59"/>
      <c r="TFK54" s="59"/>
      <c r="TFL54" s="59"/>
      <c r="TFM54" s="59"/>
      <c r="TFN54" s="59"/>
      <c r="TFO54" s="59"/>
      <c r="TFP54" s="59"/>
      <c r="TFQ54" s="59"/>
      <c r="TFR54" s="59"/>
      <c r="TFS54" s="59"/>
      <c r="TFT54" s="59"/>
      <c r="TFU54" s="59"/>
      <c r="TFV54" s="59"/>
      <c r="TFW54" s="59"/>
      <c r="TFX54" s="59"/>
      <c r="TFY54" s="59"/>
      <c r="TFZ54" s="59"/>
      <c r="TGA54" s="59"/>
      <c r="TGB54" s="59"/>
      <c r="TGC54" s="59"/>
      <c r="TGD54" s="59"/>
      <c r="TGE54" s="59"/>
      <c r="TGF54" s="59"/>
      <c r="TGG54" s="59"/>
      <c r="TGH54" s="59"/>
      <c r="TGI54" s="59"/>
      <c r="TGJ54" s="59"/>
      <c r="TGK54" s="59"/>
      <c r="TGL54" s="59"/>
      <c r="TGM54" s="59"/>
      <c r="TGN54" s="59"/>
      <c r="TGO54" s="59"/>
      <c r="TGP54" s="59"/>
      <c r="TGQ54" s="59"/>
      <c r="TGR54" s="59"/>
      <c r="TGS54" s="59"/>
      <c r="TGT54" s="59"/>
      <c r="TGU54" s="59"/>
      <c r="TGV54" s="59"/>
      <c r="TGW54" s="59"/>
      <c r="TGX54" s="59"/>
      <c r="TGY54" s="59"/>
      <c r="TGZ54" s="59"/>
      <c r="THA54" s="59"/>
      <c r="THB54" s="59"/>
      <c r="THC54" s="59"/>
      <c r="THD54" s="59"/>
      <c r="THE54" s="59"/>
      <c r="THF54" s="59"/>
      <c r="THG54" s="59"/>
      <c r="THH54" s="59"/>
      <c r="THI54" s="59"/>
      <c r="THJ54" s="59"/>
      <c r="THK54" s="59"/>
      <c r="THL54" s="59"/>
      <c r="THM54" s="59"/>
      <c r="THN54" s="59"/>
      <c r="THO54" s="59"/>
      <c r="THP54" s="59"/>
      <c r="THQ54" s="59"/>
      <c r="THR54" s="59"/>
      <c r="THS54" s="59"/>
      <c r="THT54" s="59"/>
      <c r="THU54" s="59"/>
      <c r="THV54" s="59"/>
      <c r="THW54" s="59"/>
      <c r="THX54" s="59"/>
      <c r="THY54" s="59"/>
      <c r="THZ54" s="59"/>
      <c r="TIA54" s="59"/>
      <c r="TIB54" s="59"/>
      <c r="TIC54" s="59"/>
      <c r="TID54" s="59"/>
      <c r="TIE54" s="59"/>
      <c r="TIF54" s="59"/>
      <c r="TIG54" s="59"/>
      <c r="TIH54" s="59"/>
      <c r="TII54" s="59"/>
      <c r="TIJ54" s="59"/>
      <c r="TIK54" s="59"/>
      <c r="TIL54" s="59"/>
      <c r="TIM54" s="59"/>
      <c r="TIN54" s="59"/>
      <c r="TIO54" s="59"/>
      <c r="TIP54" s="59"/>
      <c r="TIQ54" s="59"/>
      <c r="TIR54" s="59"/>
      <c r="TIS54" s="59"/>
      <c r="TIT54" s="59"/>
      <c r="TIU54" s="59"/>
      <c r="TIV54" s="59"/>
      <c r="TIW54" s="59"/>
      <c r="TIX54" s="59"/>
      <c r="TIY54" s="59"/>
      <c r="TIZ54" s="59"/>
      <c r="TJA54" s="59"/>
      <c r="TJB54" s="59"/>
      <c r="TJC54" s="59"/>
      <c r="TJD54" s="59"/>
      <c r="TJE54" s="59"/>
      <c r="TJF54" s="59"/>
      <c r="TJG54" s="59"/>
      <c r="TJH54" s="59"/>
      <c r="TJI54" s="59"/>
      <c r="TJJ54" s="59"/>
      <c r="TJK54" s="59"/>
      <c r="TJL54" s="59"/>
      <c r="TJM54" s="59"/>
      <c r="TJN54" s="59"/>
      <c r="TJO54" s="59"/>
      <c r="TJP54" s="59"/>
      <c r="TJQ54" s="59"/>
      <c r="TJR54" s="59"/>
      <c r="TJS54" s="59"/>
      <c r="TJT54" s="59"/>
      <c r="TJU54" s="59"/>
      <c r="TJV54" s="59"/>
      <c r="TJW54" s="59"/>
      <c r="TJX54" s="59"/>
      <c r="TJY54" s="59"/>
      <c r="TJZ54" s="59"/>
      <c r="TKA54" s="59"/>
      <c r="TKB54" s="59"/>
      <c r="TKC54" s="59"/>
      <c r="TKD54" s="59"/>
      <c r="TKE54" s="59"/>
      <c r="TKF54" s="59"/>
      <c r="TKG54" s="59"/>
      <c r="TKH54" s="59"/>
      <c r="TKI54" s="59"/>
      <c r="TKJ54" s="59"/>
      <c r="TKK54" s="59"/>
      <c r="TKL54" s="59"/>
      <c r="TKM54" s="59"/>
      <c r="TKN54" s="59"/>
      <c r="TKO54" s="59"/>
      <c r="TKP54" s="59"/>
      <c r="TKQ54" s="59"/>
      <c r="TKR54" s="59"/>
      <c r="TKS54" s="59"/>
      <c r="TKT54" s="59"/>
      <c r="TKU54" s="59"/>
      <c r="TKV54" s="59"/>
      <c r="TKW54" s="59"/>
      <c r="TKX54" s="59"/>
      <c r="TKY54" s="59"/>
      <c r="TKZ54" s="59"/>
      <c r="TLA54" s="59"/>
      <c r="TLB54" s="59"/>
      <c r="TLC54" s="59"/>
      <c r="TLD54" s="59"/>
      <c r="TLE54" s="59"/>
      <c r="TLF54" s="59"/>
      <c r="TLG54" s="59"/>
      <c r="TLH54" s="59"/>
      <c r="TLI54" s="59"/>
      <c r="TLJ54" s="59"/>
      <c r="TLK54" s="59"/>
      <c r="TLL54" s="59"/>
      <c r="TLM54" s="59"/>
      <c r="TLN54" s="59"/>
      <c r="TLO54" s="59"/>
      <c r="TLP54" s="59"/>
      <c r="TLQ54" s="59"/>
      <c r="TLR54" s="59"/>
      <c r="TLS54" s="59"/>
      <c r="TLT54" s="59"/>
      <c r="TLU54" s="59"/>
      <c r="TLV54" s="59"/>
      <c r="TLW54" s="59"/>
      <c r="TLX54" s="59"/>
      <c r="TLY54" s="59"/>
      <c r="TLZ54" s="59"/>
      <c r="TMA54" s="59"/>
      <c r="TMB54" s="59"/>
      <c r="TMC54" s="59"/>
      <c r="TMD54" s="59"/>
      <c r="TME54" s="59"/>
      <c r="TMF54" s="59"/>
      <c r="TMG54" s="59"/>
      <c r="TMH54" s="59"/>
      <c r="TMI54" s="59"/>
      <c r="TMJ54" s="59"/>
      <c r="TMK54" s="59"/>
      <c r="TML54" s="59"/>
      <c r="TMM54" s="59"/>
      <c r="TMN54" s="59"/>
      <c r="TMO54" s="59"/>
      <c r="TMP54" s="59"/>
      <c r="TMQ54" s="59"/>
      <c r="TMR54" s="59"/>
      <c r="TMS54" s="59"/>
      <c r="TMT54" s="59"/>
      <c r="TMU54" s="59"/>
      <c r="TMV54" s="59"/>
      <c r="TMW54" s="59"/>
      <c r="TMX54" s="59"/>
      <c r="TMY54" s="59"/>
      <c r="TMZ54" s="59"/>
      <c r="TNA54" s="59"/>
      <c r="TNB54" s="59"/>
      <c r="TNC54" s="59"/>
      <c r="TND54" s="59"/>
      <c r="TNE54" s="59"/>
      <c r="TNF54" s="59"/>
      <c r="TNG54" s="59"/>
      <c r="TNH54" s="59"/>
      <c r="TNI54" s="59"/>
      <c r="TNJ54" s="59"/>
      <c r="TNK54" s="59"/>
      <c r="TNL54" s="59"/>
      <c r="TNM54" s="59"/>
      <c r="TNN54" s="59"/>
      <c r="TNO54" s="59"/>
      <c r="TNP54" s="59"/>
      <c r="TNQ54" s="59"/>
      <c r="TNR54" s="59"/>
      <c r="TNS54" s="59"/>
      <c r="TNT54" s="59"/>
      <c r="TNU54" s="59"/>
      <c r="TNV54" s="59"/>
      <c r="TNW54" s="59"/>
      <c r="TNX54" s="59"/>
      <c r="TNY54" s="59"/>
      <c r="TNZ54" s="59"/>
      <c r="TOA54" s="59"/>
      <c r="TOB54" s="59"/>
      <c r="TOC54" s="59"/>
      <c r="TOD54" s="59"/>
      <c r="TOE54" s="59"/>
      <c r="TOF54" s="59"/>
      <c r="TOG54" s="59"/>
      <c r="TOH54" s="59"/>
      <c r="TOI54" s="59"/>
      <c r="TOJ54" s="59"/>
      <c r="TOK54" s="59"/>
      <c r="TOL54" s="59"/>
      <c r="TOM54" s="59"/>
      <c r="TON54" s="59"/>
      <c r="TOO54" s="59"/>
      <c r="TOP54" s="59"/>
      <c r="TOQ54" s="59"/>
      <c r="TOR54" s="59"/>
      <c r="TOS54" s="59"/>
      <c r="TOT54" s="59"/>
      <c r="TOU54" s="59"/>
      <c r="TOV54" s="59"/>
      <c r="TOW54" s="59"/>
      <c r="TOX54" s="59"/>
      <c r="TOY54" s="59"/>
      <c r="TOZ54" s="59"/>
      <c r="TPA54" s="59"/>
      <c r="TPB54" s="59"/>
      <c r="TPC54" s="59"/>
      <c r="TPD54" s="59"/>
      <c r="TPE54" s="59"/>
      <c r="TPF54" s="59"/>
      <c r="TPG54" s="59"/>
      <c r="TPH54" s="59"/>
      <c r="TPI54" s="59"/>
      <c r="TPJ54" s="59"/>
      <c r="TPK54" s="59"/>
      <c r="TPL54" s="59"/>
      <c r="TPM54" s="59"/>
      <c r="TPN54" s="59"/>
      <c r="TPO54" s="59"/>
      <c r="TPP54" s="59"/>
      <c r="TPQ54" s="59"/>
      <c r="TPR54" s="59"/>
      <c r="TPS54" s="59"/>
      <c r="TPT54" s="59"/>
      <c r="TPU54" s="59"/>
      <c r="TPV54" s="59"/>
      <c r="TPW54" s="59"/>
      <c r="TPX54" s="59"/>
      <c r="TPY54" s="59"/>
      <c r="TPZ54" s="59"/>
      <c r="TQA54" s="59"/>
      <c r="TQB54" s="59"/>
      <c r="TQC54" s="59"/>
      <c r="TQD54" s="59"/>
      <c r="TQE54" s="59"/>
      <c r="TQF54" s="59"/>
      <c r="TQG54" s="59"/>
      <c r="TQH54" s="59"/>
      <c r="TQI54" s="59"/>
      <c r="TQJ54" s="59"/>
      <c r="TQK54" s="59"/>
      <c r="TQL54" s="59"/>
      <c r="TQM54" s="59"/>
      <c r="TQN54" s="59"/>
      <c r="TQO54" s="59"/>
      <c r="TQP54" s="59"/>
      <c r="TQQ54" s="59"/>
      <c r="TQR54" s="59"/>
      <c r="TQS54" s="59"/>
      <c r="TQT54" s="59"/>
      <c r="TQU54" s="59"/>
      <c r="TQV54" s="59"/>
      <c r="TQW54" s="59"/>
      <c r="TQX54" s="59"/>
      <c r="TQY54" s="59"/>
      <c r="TQZ54" s="59"/>
      <c r="TRA54" s="59"/>
      <c r="TRB54" s="59"/>
      <c r="TRC54" s="59"/>
      <c r="TRD54" s="59"/>
      <c r="TRE54" s="59"/>
      <c r="TRF54" s="59"/>
      <c r="TRG54" s="59"/>
      <c r="TRH54" s="59"/>
      <c r="TRI54" s="59"/>
      <c r="TRJ54" s="59"/>
      <c r="TRK54" s="59"/>
      <c r="TRL54" s="59"/>
      <c r="TRM54" s="59"/>
      <c r="TRN54" s="59"/>
      <c r="TRO54" s="59"/>
      <c r="TRP54" s="59"/>
      <c r="TRQ54" s="59"/>
      <c r="TRR54" s="59"/>
      <c r="TRS54" s="59"/>
      <c r="TRT54" s="59"/>
      <c r="TRU54" s="59"/>
      <c r="TRV54" s="59"/>
      <c r="TRW54" s="59"/>
      <c r="TRX54" s="59"/>
      <c r="TRY54" s="59"/>
      <c r="TRZ54" s="59"/>
      <c r="TSA54" s="59"/>
      <c r="TSB54" s="59"/>
      <c r="TSC54" s="59"/>
      <c r="TSD54" s="59"/>
      <c r="TSE54" s="59"/>
      <c r="TSF54" s="59"/>
      <c r="TSG54" s="59"/>
      <c r="TSH54" s="59"/>
      <c r="TSI54" s="59"/>
      <c r="TSJ54" s="59"/>
      <c r="TSK54" s="59"/>
      <c r="TSL54" s="59"/>
      <c r="TSM54" s="59"/>
      <c r="TSN54" s="59"/>
      <c r="TSO54" s="59"/>
      <c r="TSP54" s="59"/>
      <c r="TSQ54" s="59"/>
      <c r="TSR54" s="59"/>
      <c r="TSS54" s="59"/>
      <c r="TST54" s="59"/>
      <c r="TSU54" s="59"/>
      <c r="TSV54" s="59"/>
      <c r="TSW54" s="59"/>
      <c r="TSX54" s="59"/>
      <c r="TSY54" s="59"/>
      <c r="TSZ54" s="59"/>
      <c r="TTA54" s="59"/>
      <c r="TTB54" s="59"/>
      <c r="TTC54" s="59"/>
      <c r="TTD54" s="59"/>
      <c r="TTE54" s="59"/>
      <c r="TTF54" s="59"/>
      <c r="TTG54" s="59"/>
      <c r="TTH54" s="59"/>
      <c r="TTI54" s="59"/>
      <c r="TTJ54" s="59"/>
      <c r="TTK54" s="59"/>
      <c r="TTL54" s="59"/>
      <c r="TTM54" s="59"/>
      <c r="TTN54" s="59"/>
      <c r="TTO54" s="59"/>
      <c r="TTP54" s="59"/>
      <c r="TTQ54" s="59"/>
      <c r="TTR54" s="59"/>
      <c r="TTS54" s="59"/>
      <c r="TTT54" s="59"/>
      <c r="TTU54" s="59"/>
      <c r="TTV54" s="59"/>
      <c r="TTW54" s="59"/>
      <c r="TTX54" s="59"/>
      <c r="TTY54" s="59"/>
      <c r="TTZ54" s="59"/>
      <c r="TUA54" s="59"/>
      <c r="TUB54" s="59"/>
      <c r="TUC54" s="59"/>
      <c r="TUD54" s="59"/>
      <c r="TUE54" s="59"/>
      <c r="TUF54" s="59"/>
      <c r="TUG54" s="59"/>
      <c r="TUH54" s="59"/>
      <c r="TUI54" s="59"/>
      <c r="TUJ54" s="59"/>
      <c r="TUK54" s="59"/>
      <c r="TUL54" s="59"/>
      <c r="TUM54" s="59"/>
      <c r="TUN54" s="59"/>
      <c r="TUO54" s="59"/>
      <c r="TUP54" s="59"/>
      <c r="TUQ54" s="59"/>
      <c r="TUR54" s="59"/>
      <c r="TUS54" s="59"/>
      <c r="TUT54" s="59"/>
      <c r="TUU54" s="59"/>
      <c r="TUV54" s="59"/>
      <c r="TUW54" s="59"/>
      <c r="TUX54" s="59"/>
      <c r="TUY54" s="59"/>
      <c r="TUZ54" s="59"/>
      <c r="TVA54" s="59"/>
      <c r="TVB54" s="59"/>
      <c r="TVC54" s="59"/>
      <c r="TVD54" s="59"/>
      <c r="TVE54" s="59"/>
      <c r="TVF54" s="59"/>
      <c r="TVG54" s="59"/>
      <c r="TVH54" s="59"/>
      <c r="TVI54" s="59"/>
      <c r="TVJ54" s="59"/>
      <c r="TVK54" s="59"/>
      <c r="TVL54" s="59"/>
      <c r="TVM54" s="59"/>
      <c r="TVN54" s="59"/>
      <c r="TVO54" s="59"/>
      <c r="TVP54" s="59"/>
      <c r="TVQ54" s="59"/>
      <c r="TVR54" s="59"/>
      <c r="TVS54" s="59"/>
      <c r="TVT54" s="59"/>
      <c r="TVU54" s="59"/>
      <c r="TVV54" s="59"/>
      <c r="TVW54" s="59"/>
      <c r="TVX54" s="59"/>
      <c r="TVY54" s="59"/>
      <c r="TVZ54" s="59"/>
      <c r="TWA54" s="59"/>
      <c r="TWB54" s="59"/>
      <c r="TWC54" s="59"/>
      <c r="TWD54" s="59"/>
      <c r="TWE54" s="59"/>
      <c r="TWF54" s="59"/>
      <c r="TWG54" s="59"/>
      <c r="TWH54" s="59"/>
      <c r="TWI54" s="59"/>
      <c r="TWJ54" s="59"/>
      <c r="TWK54" s="59"/>
      <c r="TWL54" s="59"/>
      <c r="TWM54" s="59"/>
      <c r="TWN54" s="59"/>
      <c r="TWO54" s="59"/>
      <c r="TWP54" s="59"/>
      <c r="TWQ54" s="59"/>
      <c r="TWR54" s="59"/>
      <c r="TWS54" s="59"/>
      <c r="TWT54" s="59"/>
      <c r="TWU54" s="59"/>
      <c r="TWV54" s="59"/>
      <c r="TWW54" s="59"/>
      <c r="TWX54" s="59"/>
      <c r="TWY54" s="59"/>
      <c r="TWZ54" s="59"/>
      <c r="TXA54" s="59"/>
      <c r="TXB54" s="59"/>
      <c r="TXC54" s="59"/>
      <c r="TXD54" s="59"/>
      <c r="TXE54" s="59"/>
      <c r="TXF54" s="59"/>
      <c r="TXG54" s="59"/>
      <c r="TXH54" s="59"/>
      <c r="TXI54" s="59"/>
      <c r="TXJ54" s="59"/>
      <c r="TXK54" s="59"/>
      <c r="TXL54" s="59"/>
      <c r="TXM54" s="59"/>
      <c r="TXN54" s="59"/>
      <c r="TXO54" s="59"/>
      <c r="TXP54" s="59"/>
      <c r="TXQ54" s="59"/>
      <c r="TXR54" s="59"/>
      <c r="TXS54" s="59"/>
      <c r="TXT54" s="59"/>
      <c r="TXU54" s="59"/>
      <c r="TXV54" s="59"/>
      <c r="TXW54" s="59"/>
      <c r="TXX54" s="59"/>
      <c r="TXY54" s="59"/>
      <c r="TXZ54" s="59"/>
      <c r="TYA54" s="59"/>
      <c r="TYB54" s="59"/>
      <c r="TYC54" s="59"/>
      <c r="TYD54" s="59"/>
      <c r="TYE54" s="59"/>
      <c r="TYF54" s="59"/>
      <c r="TYG54" s="59"/>
      <c r="TYH54" s="59"/>
      <c r="TYI54" s="59"/>
      <c r="TYJ54" s="59"/>
      <c r="TYK54" s="59"/>
      <c r="TYL54" s="59"/>
      <c r="TYM54" s="59"/>
      <c r="TYN54" s="59"/>
      <c r="TYO54" s="59"/>
      <c r="TYP54" s="59"/>
      <c r="TYQ54" s="59"/>
      <c r="TYR54" s="59"/>
      <c r="TYS54" s="59"/>
      <c r="TYT54" s="59"/>
      <c r="TYU54" s="59"/>
      <c r="TYV54" s="59"/>
      <c r="TYW54" s="59"/>
      <c r="TYX54" s="59"/>
      <c r="TYY54" s="59"/>
      <c r="TYZ54" s="59"/>
      <c r="TZA54" s="59"/>
      <c r="TZB54" s="59"/>
      <c r="TZC54" s="59"/>
      <c r="TZD54" s="59"/>
      <c r="TZE54" s="59"/>
      <c r="TZF54" s="59"/>
      <c r="TZG54" s="59"/>
      <c r="TZH54" s="59"/>
      <c r="TZI54" s="59"/>
      <c r="TZJ54" s="59"/>
      <c r="TZK54" s="59"/>
      <c r="TZL54" s="59"/>
      <c r="TZM54" s="59"/>
      <c r="TZN54" s="59"/>
      <c r="TZO54" s="59"/>
      <c r="TZP54" s="59"/>
      <c r="TZQ54" s="59"/>
      <c r="TZR54" s="59"/>
      <c r="TZS54" s="59"/>
      <c r="TZT54" s="59"/>
      <c r="TZU54" s="59"/>
      <c r="TZV54" s="59"/>
      <c r="TZW54" s="59"/>
      <c r="TZX54" s="59"/>
      <c r="TZY54" s="59"/>
      <c r="TZZ54" s="59"/>
      <c r="UAA54" s="59"/>
      <c r="UAB54" s="59"/>
      <c r="UAC54" s="59"/>
      <c r="UAD54" s="59"/>
      <c r="UAE54" s="59"/>
      <c r="UAF54" s="59"/>
      <c r="UAG54" s="59"/>
      <c r="UAH54" s="59"/>
      <c r="UAI54" s="59"/>
      <c r="UAJ54" s="59"/>
      <c r="UAK54" s="59"/>
      <c r="UAL54" s="59"/>
      <c r="UAM54" s="59"/>
      <c r="UAN54" s="59"/>
      <c r="UAO54" s="59"/>
      <c r="UAP54" s="59"/>
      <c r="UAQ54" s="59"/>
      <c r="UAR54" s="59"/>
      <c r="UAS54" s="59"/>
      <c r="UAT54" s="59"/>
      <c r="UAU54" s="59"/>
      <c r="UAV54" s="59"/>
      <c r="UAW54" s="59"/>
      <c r="UAX54" s="59"/>
      <c r="UAY54" s="59"/>
      <c r="UAZ54" s="59"/>
      <c r="UBA54" s="59"/>
      <c r="UBB54" s="59"/>
      <c r="UBC54" s="59"/>
      <c r="UBD54" s="59"/>
      <c r="UBE54" s="59"/>
      <c r="UBF54" s="59"/>
      <c r="UBG54" s="59"/>
      <c r="UBH54" s="59"/>
      <c r="UBI54" s="59"/>
      <c r="UBJ54" s="59"/>
      <c r="UBK54" s="59"/>
      <c r="UBL54" s="59"/>
      <c r="UBM54" s="59"/>
      <c r="UBN54" s="59"/>
      <c r="UBO54" s="59"/>
      <c r="UBP54" s="59"/>
      <c r="UBQ54" s="59"/>
      <c r="UBR54" s="59"/>
      <c r="UBS54" s="59"/>
      <c r="UBT54" s="59"/>
      <c r="UBU54" s="59"/>
      <c r="UBV54" s="59"/>
      <c r="UBW54" s="59"/>
      <c r="UBX54" s="59"/>
      <c r="UBY54" s="59"/>
      <c r="UBZ54" s="59"/>
      <c r="UCA54" s="59"/>
      <c r="UCB54" s="59"/>
      <c r="UCC54" s="59"/>
      <c r="UCD54" s="59"/>
      <c r="UCE54" s="59"/>
      <c r="UCF54" s="59"/>
      <c r="UCG54" s="59"/>
      <c r="UCH54" s="59"/>
      <c r="UCI54" s="59"/>
      <c r="UCJ54" s="59"/>
      <c r="UCK54" s="59"/>
      <c r="UCL54" s="59"/>
      <c r="UCM54" s="59"/>
      <c r="UCN54" s="59"/>
      <c r="UCO54" s="59"/>
      <c r="UCP54" s="59"/>
      <c r="UCQ54" s="59"/>
      <c r="UCR54" s="59"/>
      <c r="UCS54" s="59"/>
      <c r="UCT54" s="59"/>
      <c r="UCU54" s="59"/>
      <c r="UCV54" s="59"/>
      <c r="UCW54" s="59"/>
      <c r="UCX54" s="59"/>
      <c r="UCY54" s="59"/>
      <c r="UCZ54" s="59"/>
      <c r="UDA54" s="59"/>
      <c r="UDB54" s="59"/>
      <c r="UDC54" s="59"/>
      <c r="UDD54" s="59"/>
      <c r="UDE54" s="59"/>
      <c r="UDF54" s="59"/>
      <c r="UDG54" s="59"/>
      <c r="UDH54" s="59"/>
      <c r="UDI54" s="59"/>
      <c r="UDJ54" s="59"/>
      <c r="UDK54" s="59"/>
      <c r="UDL54" s="59"/>
      <c r="UDM54" s="59"/>
      <c r="UDN54" s="59"/>
      <c r="UDO54" s="59"/>
      <c r="UDP54" s="59"/>
      <c r="UDQ54" s="59"/>
      <c r="UDR54" s="59"/>
      <c r="UDS54" s="59"/>
      <c r="UDT54" s="59"/>
      <c r="UDU54" s="59"/>
      <c r="UDV54" s="59"/>
      <c r="UDW54" s="59"/>
      <c r="UDX54" s="59"/>
      <c r="UDY54" s="59"/>
      <c r="UDZ54" s="59"/>
      <c r="UEA54" s="59"/>
      <c r="UEB54" s="59"/>
      <c r="UEC54" s="59"/>
      <c r="UED54" s="59"/>
      <c r="UEE54" s="59"/>
      <c r="UEF54" s="59"/>
      <c r="UEG54" s="59"/>
      <c r="UEH54" s="59"/>
      <c r="UEI54" s="59"/>
      <c r="UEJ54" s="59"/>
      <c r="UEK54" s="59"/>
      <c r="UEL54" s="59"/>
      <c r="UEM54" s="59"/>
      <c r="UEN54" s="59"/>
      <c r="UEO54" s="59"/>
      <c r="UEP54" s="59"/>
      <c r="UEQ54" s="59"/>
      <c r="UER54" s="59"/>
      <c r="UES54" s="59"/>
      <c r="UET54" s="59"/>
      <c r="UEU54" s="59"/>
      <c r="UEV54" s="59"/>
      <c r="UEW54" s="59"/>
      <c r="UEX54" s="59"/>
      <c r="UEY54" s="59"/>
      <c r="UEZ54" s="59"/>
      <c r="UFA54" s="59"/>
      <c r="UFB54" s="59"/>
      <c r="UFC54" s="59"/>
      <c r="UFD54" s="59"/>
      <c r="UFE54" s="59"/>
      <c r="UFF54" s="59"/>
      <c r="UFG54" s="59"/>
      <c r="UFH54" s="59"/>
      <c r="UFI54" s="59"/>
      <c r="UFJ54" s="59"/>
      <c r="UFK54" s="59"/>
      <c r="UFL54" s="59"/>
      <c r="UFM54" s="59"/>
      <c r="UFN54" s="59"/>
      <c r="UFO54" s="59"/>
      <c r="UFP54" s="59"/>
      <c r="UFQ54" s="59"/>
      <c r="UFR54" s="59"/>
      <c r="UFS54" s="59"/>
      <c r="UFT54" s="59"/>
      <c r="UFU54" s="59"/>
      <c r="UFV54" s="59"/>
      <c r="UFW54" s="59"/>
      <c r="UFX54" s="59"/>
      <c r="UFY54" s="59"/>
      <c r="UFZ54" s="59"/>
      <c r="UGA54" s="59"/>
      <c r="UGB54" s="59"/>
      <c r="UGC54" s="59"/>
      <c r="UGD54" s="59"/>
      <c r="UGE54" s="59"/>
      <c r="UGF54" s="59"/>
      <c r="UGG54" s="59"/>
      <c r="UGH54" s="59"/>
      <c r="UGI54" s="59"/>
      <c r="UGJ54" s="59"/>
      <c r="UGK54" s="59"/>
      <c r="UGL54" s="59"/>
      <c r="UGM54" s="59"/>
      <c r="UGN54" s="59"/>
      <c r="UGO54" s="59"/>
      <c r="UGP54" s="59"/>
      <c r="UGQ54" s="59"/>
      <c r="UGR54" s="59"/>
      <c r="UGS54" s="59"/>
      <c r="UGT54" s="59"/>
      <c r="UGU54" s="59"/>
      <c r="UGV54" s="59"/>
      <c r="UGW54" s="59"/>
      <c r="UGX54" s="59"/>
      <c r="UGY54" s="59"/>
      <c r="UGZ54" s="59"/>
      <c r="UHA54" s="59"/>
      <c r="UHB54" s="59"/>
      <c r="UHC54" s="59"/>
      <c r="UHD54" s="59"/>
      <c r="UHE54" s="59"/>
      <c r="UHF54" s="59"/>
      <c r="UHG54" s="59"/>
      <c r="UHH54" s="59"/>
      <c r="UHI54" s="59"/>
      <c r="UHJ54" s="59"/>
      <c r="UHK54" s="59"/>
      <c r="UHL54" s="59"/>
      <c r="UHM54" s="59"/>
      <c r="UHN54" s="59"/>
      <c r="UHO54" s="59"/>
      <c r="UHP54" s="59"/>
      <c r="UHQ54" s="59"/>
      <c r="UHR54" s="59"/>
      <c r="UHS54" s="59"/>
      <c r="UHT54" s="59"/>
      <c r="UHU54" s="59"/>
      <c r="UHV54" s="59"/>
      <c r="UHW54" s="59"/>
      <c r="UHX54" s="59"/>
      <c r="UHY54" s="59"/>
      <c r="UHZ54" s="59"/>
      <c r="UIA54" s="59"/>
      <c r="UIB54" s="59"/>
      <c r="UIC54" s="59"/>
      <c r="UID54" s="59"/>
      <c r="UIE54" s="59"/>
      <c r="UIF54" s="59"/>
      <c r="UIG54" s="59"/>
      <c r="UIH54" s="59"/>
      <c r="UII54" s="59"/>
      <c r="UIJ54" s="59"/>
      <c r="UIK54" s="59"/>
      <c r="UIL54" s="59"/>
      <c r="UIM54" s="59"/>
      <c r="UIN54" s="59"/>
      <c r="UIO54" s="59"/>
      <c r="UIP54" s="59"/>
      <c r="UIQ54" s="59"/>
      <c r="UIR54" s="59"/>
      <c r="UIS54" s="59"/>
      <c r="UIT54" s="59"/>
      <c r="UIU54" s="59"/>
      <c r="UIV54" s="59"/>
      <c r="UIW54" s="59"/>
      <c r="UIX54" s="59"/>
      <c r="UIY54" s="59"/>
      <c r="UIZ54" s="59"/>
      <c r="UJA54" s="59"/>
      <c r="UJB54" s="59"/>
      <c r="UJC54" s="59"/>
      <c r="UJD54" s="59"/>
      <c r="UJE54" s="59"/>
      <c r="UJF54" s="59"/>
      <c r="UJG54" s="59"/>
      <c r="UJH54" s="59"/>
      <c r="UJI54" s="59"/>
      <c r="UJJ54" s="59"/>
      <c r="UJK54" s="59"/>
      <c r="UJL54" s="59"/>
      <c r="UJM54" s="59"/>
      <c r="UJN54" s="59"/>
      <c r="UJO54" s="59"/>
      <c r="UJP54" s="59"/>
      <c r="UJQ54" s="59"/>
      <c r="UJR54" s="59"/>
      <c r="UJS54" s="59"/>
      <c r="UJT54" s="59"/>
      <c r="UJU54" s="59"/>
      <c r="UJV54" s="59"/>
      <c r="UJW54" s="59"/>
      <c r="UJX54" s="59"/>
      <c r="UJY54" s="59"/>
      <c r="UJZ54" s="59"/>
      <c r="UKA54" s="59"/>
      <c r="UKB54" s="59"/>
      <c r="UKC54" s="59"/>
      <c r="UKD54" s="59"/>
      <c r="UKE54" s="59"/>
      <c r="UKF54" s="59"/>
      <c r="UKG54" s="59"/>
      <c r="UKH54" s="59"/>
      <c r="UKI54" s="59"/>
      <c r="UKJ54" s="59"/>
      <c r="UKK54" s="59"/>
      <c r="UKL54" s="59"/>
      <c r="UKM54" s="59"/>
      <c r="UKN54" s="59"/>
      <c r="UKO54" s="59"/>
      <c r="UKP54" s="59"/>
      <c r="UKQ54" s="59"/>
      <c r="UKR54" s="59"/>
      <c r="UKS54" s="59"/>
      <c r="UKT54" s="59"/>
      <c r="UKU54" s="59"/>
      <c r="UKV54" s="59"/>
      <c r="UKW54" s="59"/>
      <c r="UKX54" s="59"/>
      <c r="UKY54" s="59"/>
      <c r="UKZ54" s="59"/>
      <c r="ULA54" s="59"/>
      <c r="ULB54" s="59"/>
      <c r="ULC54" s="59"/>
      <c r="ULD54" s="59"/>
      <c r="ULE54" s="59"/>
      <c r="ULF54" s="59"/>
      <c r="ULG54" s="59"/>
      <c r="ULH54" s="59"/>
      <c r="ULI54" s="59"/>
      <c r="ULJ54" s="59"/>
      <c r="ULK54" s="59"/>
      <c r="ULL54" s="59"/>
      <c r="ULM54" s="59"/>
      <c r="ULN54" s="59"/>
      <c r="ULO54" s="59"/>
      <c r="ULP54" s="59"/>
      <c r="ULQ54" s="59"/>
      <c r="ULR54" s="59"/>
      <c r="ULS54" s="59"/>
      <c r="ULT54" s="59"/>
      <c r="ULU54" s="59"/>
      <c r="ULV54" s="59"/>
      <c r="ULW54" s="59"/>
      <c r="ULX54" s="59"/>
      <c r="ULY54" s="59"/>
      <c r="ULZ54" s="59"/>
      <c r="UMA54" s="59"/>
      <c r="UMB54" s="59"/>
      <c r="UMC54" s="59"/>
      <c r="UMD54" s="59"/>
      <c r="UME54" s="59"/>
      <c r="UMF54" s="59"/>
      <c r="UMG54" s="59"/>
      <c r="UMH54" s="59"/>
      <c r="UMI54" s="59"/>
      <c r="UMJ54" s="59"/>
      <c r="UMK54" s="59"/>
      <c r="UML54" s="59"/>
      <c r="UMM54" s="59"/>
      <c r="UMN54" s="59"/>
      <c r="UMO54" s="59"/>
      <c r="UMP54" s="59"/>
      <c r="UMQ54" s="59"/>
      <c r="UMR54" s="59"/>
      <c r="UMS54" s="59"/>
      <c r="UMT54" s="59"/>
      <c r="UMU54" s="59"/>
      <c r="UMV54" s="59"/>
      <c r="UMW54" s="59"/>
      <c r="UMX54" s="59"/>
      <c r="UMY54" s="59"/>
      <c r="UMZ54" s="59"/>
      <c r="UNA54" s="59"/>
      <c r="UNB54" s="59"/>
      <c r="UNC54" s="59"/>
      <c r="UND54" s="59"/>
      <c r="UNE54" s="59"/>
      <c r="UNF54" s="59"/>
      <c r="UNG54" s="59"/>
      <c r="UNH54" s="59"/>
      <c r="UNI54" s="59"/>
      <c r="UNJ54" s="59"/>
      <c r="UNK54" s="59"/>
      <c r="UNL54" s="59"/>
      <c r="UNM54" s="59"/>
      <c r="UNN54" s="59"/>
      <c r="UNO54" s="59"/>
      <c r="UNP54" s="59"/>
      <c r="UNQ54" s="59"/>
      <c r="UNR54" s="59"/>
      <c r="UNS54" s="59"/>
      <c r="UNT54" s="59"/>
      <c r="UNU54" s="59"/>
      <c r="UNV54" s="59"/>
      <c r="UNW54" s="59"/>
      <c r="UNX54" s="59"/>
      <c r="UNY54" s="59"/>
      <c r="UNZ54" s="59"/>
      <c r="UOA54" s="59"/>
      <c r="UOB54" s="59"/>
      <c r="UOC54" s="59"/>
      <c r="UOD54" s="59"/>
      <c r="UOE54" s="59"/>
      <c r="UOF54" s="59"/>
      <c r="UOG54" s="59"/>
      <c r="UOH54" s="59"/>
      <c r="UOI54" s="59"/>
      <c r="UOJ54" s="59"/>
      <c r="UOK54" s="59"/>
      <c r="UOL54" s="59"/>
      <c r="UOM54" s="59"/>
      <c r="UON54" s="59"/>
      <c r="UOO54" s="59"/>
      <c r="UOP54" s="59"/>
      <c r="UOQ54" s="59"/>
      <c r="UOR54" s="59"/>
      <c r="UOS54" s="59"/>
      <c r="UOT54" s="59"/>
      <c r="UOU54" s="59"/>
      <c r="UOV54" s="59"/>
      <c r="UOW54" s="59"/>
      <c r="UOX54" s="59"/>
      <c r="UOY54" s="59"/>
      <c r="UOZ54" s="59"/>
      <c r="UPA54" s="59"/>
      <c r="UPB54" s="59"/>
      <c r="UPC54" s="59"/>
      <c r="UPD54" s="59"/>
      <c r="UPE54" s="59"/>
      <c r="UPF54" s="59"/>
      <c r="UPG54" s="59"/>
      <c r="UPH54" s="59"/>
      <c r="UPI54" s="59"/>
      <c r="UPJ54" s="59"/>
      <c r="UPK54" s="59"/>
      <c r="UPL54" s="59"/>
      <c r="UPM54" s="59"/>
      <c r="UPN54" s="59"/>
      <c r="UPO54" s="59"/>
      <c r="UPP54" s="59"/>
      <c r="UPQ54" s="59"/>
      <c r="UPR54" s="59"/>
      <c r="UPS54" s="59"/>
      <c r="UPT54" s="59"/>
      <c r="UPU54" s="59"/>
      <c r="UPV54" s="59"/>
      <c r="UPW54" s="59"/>
      <c r="UPX54" s="59"/>
      <c r="UPY54" s="59"/>
      <c r="UPZ54" s="59"/>
      <c r="UQA54" s="59"/>
      <c r="UQB54" s="59"/>
      <c r="UQC54" s="59"/>
      <c r="UQD54" s="59"/>
      <c r="UQE54" s="59"/>
      <c r="UQF54" s="59"/>
      <c r="UQG54" s="59"/>
      <c r="UQH54" s="59"/>
      <c r="UQI54" s="59"/>
      <c r="UQJ54" s="59"/>
      <c r="UQK54" s="59"/>
      <c r="UQL54" s="59"/>
      <c r="UQM54" s="59"/>
      <c r="UQN54" s="59"/>
      <c r="UQO54" s="59"/>
      <c r="UQP54" s="59"/>
      <c r="UQQ54" s="59"/>
      <c r="UQR54" s="59"/>
      <c r="UQS54" s="59"/>
      <c r="UQT54" s="59"/>
      <c r="UQU54" s="59"/>
      <c r="UQV54" s="59"/>
      <c r="UQW54" s="59"/>
      <c r="UQX54" s="59"/>
      <c r="UQY54" s="59"/>
      <c r="UQZ54" s="59"/>
      <c r="URA54" s="59"/>
      <c r="URB54" s="59"/>
      <c r="URC54" s="59"/>
      <c r="URD54" s="59"/>
      <c r="URE54" s="59"/>
      <c r="URF54" s="59"/>
      <c r="URG54" s="59"/>
      <c r="URH54" s="59"/>
      <c r="URI54" s="59"/>
      <c r="URJ54" s="59"/>
      <c r="URK54" s="59"/>
      <c r="URL54" s="59"/>
      <c r="URM54" s="59"/>
      <c r="URN54" s="59"/>
      <c r="URO54" s="59"/>
      <c r="URP54" s="59"/>
      <c r="URQ54" s="59"/>
      <c r="URR54" s="59"/>
      <c r="URS54" s="59"/>
      <c r="URT54" s="59"/>
      <c r="URU54" s="59"/>
      <c r="URV54" s="59"/>
      <c r="URW54" s="59"/>
      <c r="URX54" s="59"/>
      <c r="URY54" s="59"/>
      <c r="URZ54" s="59"/>
      <c r="USA54" s="59"/>
      <c r="USB54" s="59"/>
      <c r="USC54" s="59"/>
      <c r="USD54" s="59"/>
      <c r="USE54" s="59"/>
      <c r="USF54" s="59"/>
      <c r="USG54" s="59"/>
      <c r="USH54" s="59"/>
      <c r="USI54" s="59"/>
      <c r="USJ54" s="59"/>
      <c r="USK54" s="59"/>
      <c r="USL54" s="59"/>
      <c r="USM54" s="59"/>
      <c r="USN54" s="59"/>
      <c r="USO54" s="59"/>
      <c r="USP54" s="59"/>
      <c r="USQ54" s="59"/>
      <c r="USR54" s="59"/>
      <c r="USS54" s="59"/>
      <c r="UST54" s="59"/>
      <c r="USU54" s="59"/>
      <c r="USV54" s="59"/>
      <c r="USW54" s="59"/>
      <c r="USX54" s="59"/>
      <c r="USY54" s="59"/>
      <c r="USZ54" s="59"/>
      <c r="UTA54" s="59"/>
      <c r="UTB54" s="59"/>
      <c r="UTC54" s="59"/>
      <c r="UTD54" s="59"/>
      <c r="UTE54" s="59"/>
      <c r="UTF54" s="59"/>
      <c r="UTG54" s="59"/>
      <c r="UTH54" s="59"/>
      <c r="UTI54" s="59"/>
      <c r="UTJ54" s="59"/>
      <c r="UTK54" s="59"/>
      <c r="UTL54" s="59"/>
      <c r="UTM54" s="59"/>
      <c r="UTN54" s="59"/>
      <c r="UTO54" s="59"/>
      <c r="UTP54" s="59"/>
      <c r="UTQ54" s="59"/>
      <c r="UTR54" s="59"/>
      <c r="UTS54" s="59"/>
      <c r="UTT54" s="59"/>
      <c r="UTU54" s="59"/>
      <c r="UTV54" s="59"/>
      <c r="UTW54" s="59"/>
      <c r="UTX54" s="59"/>
      <c r="UTY54" s="59"/>
      <c r="UTZ54" s="59"/>
      <c r="UUA54" s="59"/>
      <c r="UUB54" s="59"/>
      <c r="UUC54" s="59"/>
      <c r="UUD54" s="59"/>
      <c r="UUE54" s="59"/>
      <c r="UUF54" s="59"/>
      <c r="UUG54" s="59"/>
      <c r="UUH54" s="59"/>
      <c r="UUI54" s="59"/>
      <c r="UUJ54" s="59"/>
      <c r="UUK54" s="59"/>
      <c r="UUL54" s="59"/>
      <c r="UUM54" s="59"/>
      <c r="UUN54" s="59"/>
      <c r="UUO54" s="59"/>
      <c r="UUP54" s="59"/>
      <c r="UUQ54" s="59"/>
      <c r="UUR54" s="59"/>
      <c r="UUS54" s="59"/>
      <c r="UUT54" s="59"/>
      <c r="UUU54" s="59"/>
      <c r="UUV54" s="59"/>
      <c r="UUW54" s="59"/>
      <c r="UUX54" s="59"/>
      <c r="UUY54" s="59"/>
      <c r="UUZ54" s="59"/>
      <c r="UVA54" s="59"/>
      <c r="UVB54" s="59"/>
      <c r="UVC54" s="59"/>
      <c r="UVD54" s="59"/>
      <c r="UVE54" s="59"/>
      <c r="UVF54" s="59"/>
      <c r="UVG54" s="59"/>
      <c r="UVH54" s="59"/>
      <c r="UVI54" s="59"/>
      <c r="UVJ54" s="59"/>
      <c r="UVK54" s="59"/>
      <c r="UVL54" s="59"/>
      <c r="UVM54" s="59"/>
      <c r="UVN54" s="59"/>
      <c r="UVO54" s="59"/>
      <c r="UVP54" s="59"/>
      <c r="UVQ54" s="59"/>
      <c r="UVR54" s="59"/>
      <c r="UVS54" s="59"/>
      <c r="UVT54" s="59"/>
      <c r="UVU54" s="59"/>
      <c r="UVV54" s="59"/>
      <c r="UVW54" s="59"/>
      <c r="UVX54" s="59"/>
      <c r="UVY54" s="59"/>
      <c r="UVZ54" s="59"/>
      <c r="UWA54" s="59"/>
      <c r="UWB54" s="59"/>
      <c r="UWC54" s="59"/>
      <c r="UWD54" s="59"/>
      <c r="UWE54" s="59"/>
      <c r="UWF54" s="59"/>
      <c r="UWG54" s="59"/>
      <c r="UWH54" s="59"/>
      <c r="UWI54" s="59"/>
      <c r="UWJ54" s="59"/>
      <c r="UWK54" s="59"/>
      <c r="UWL54" s="59"/>
      <c r="UWM54" s="59"/>
      <c r="UWN54" s="59"/>
      <c r="UWO54" s="59"/>
      <c r="UWP54" s="59"/>
      <c r="UWQ54" s="59"/>
      <c r="UWR54" s="59"/>
      <c r="UWS54" s="59"/>
      <c r="UWT54" s="59"/>
      <c r="UWU54" s="59"/>
      <c r="UWV54" s="59"/>
      <c r="UWW54" s="59"/>
      <c r="UWX54" s="59"/>
      <c r="UWY54" s="59"/>
      <c r="UWZ54" s="59"/>
      <c r="UXA54" s="59"/>
      <c r="UXB54" s="59"/>
      <c r="UXC54" s="59"/>
      <c r="UXD54" s="59"/>
      <c r="UXE54" s="59"/>
      <c r="UXF54" s="59"/>
      <c r="UXG54" s="59"/>
      <c r="UXH54" s="59"/>
      <c r="UXI54" s="59"/>
      <c r="UXJ54" s="59"/>
      <c r="UXK54" s="59"/>
      <c r="UXL54" s="59"/>
      <c r="UXM54" s="59"/>
      <c r="UXN54" s="59"/>
      <c r="UXO54" s="59"/>
      <c r="UXP54" s="59"/>
      <c r="UXQ54" s="59"/>
      <c r="UXR54" s="59"/>
      <c r="UXS54" s="59"/>
      <c r="UXT54" s="59"/>
      <c r="UXU54" s="59"/>
      <c r="UXV54" s="59"/>
      <c r="UXW54" s="59"/>
      <c r="UXX54" s="59"/>
      <c r="UXY54" s="59"/>
      <c r="UXZ54" s="59"/>
      <c r="UYA54" s="59"/>
      <c r="UYB54" s="59"/>
      <c r="UYC54" s="59"/>
      <c r="UYD54" s="59"/>
      <c r="UYE54" s="59"/>
      <c r="UYF54" s="59"/>
      <c r="UYG54" s="59"/>
      <c r="UYH54" s="59"/>
      <c r="UYI54" s="59"/>
      <c r="UYJ54" s="59"/>
      <c r="UYK54" s="59"/>
      <c r="UYL54" s="59"/>
      <c r="UYM54" s="59"/>
      <c r="UYN54" s="59"/>
      <c r="UYO54" s="59"/>
      <c r="UYP54" s="59"/>
      <c r="UYQ54" s="59"/>
      <c r="UYR54" s="59"/>
      <c r="UYS54" s="59"/>
      <c r="UYT54" s="59"/>
      <c r="UYU54" s="59"/>
      <c r="UYV54" s="59"/>
      <c r="UYW54" s="59"/>
      <c r="UYX54" s="59"/>
      <c r="UYY54" s="59"/>
      <c r="UYZ54" s="59"/>
      <c r="UZA54" s="59"/>
      <c r="UZB54" s="59"/>
      <c r="UZC54" s="59"/>
      <c r="UZD54" s="59"/>
      <c r="UZE54" s="59"/>
      <c r="UZF54" s="59"/>
      <c r="UZG54" s="59"/>
      <c r="UZH54" s="59"/>
      <c r="UZI54" s="59"/>
      <c r="UZJ54" s="59"/>
      <c r="UZK54" s="59"/>
      <c r="UZL54" s="59"/>
      <c r="UZM54" s="59"/>
      <c r="UZN54" s="59"/>
      <c r="UZO54" s="59"/>
      <c r="UZP54" s="59"/>
      <c r="UZQ54" s="59"/>
      <c r="UZR54" s="59"/>
      <c r="UZS54" s="59"/>
      <c r="UZT54" s="59"/>
      <c r="UZU54" s="59"/>
      <c r="UZV54" s="59"/>
      <c r="UZW54" s="59"/>
      <c r="UZX54" s="59"/>
      <c r="UZY54" s="59"/>
      <c r="UZZ54" s="59"/>
      <c r="VAA54" s="59"/>
      <c r="VAB54" s="59"/>
      <c r="VAC54" s="59"/>
      <c r="VAD54" s="59"/>
      <c r="VAE54" s="59"/>
      <c r="VAF54" s="59"/>
      <c r="VAG54" s="59"/>
      <c r="VAH54" s="59"/>
      <c r="VAI54" s="59"/>
      <c r="VAJ54" s="59"/>
      <c r="VAK54" s="59"/>
      <c r="VAL54" s="59"/>
      <c r="VAM54" s="59"/>
      <c r="VAN54" s="59"/>
      <c r="VAO54" s="59"/>
      <c r="VAP54" s="59"/>
      <c r="VAQ54" s="59"/>
      <c r="VAR54" s="59"/>
      <c r="VAS54" s="59"/>
      <c r="VAT54" s="59"/>
      <c r="VAU54" s="59"/>
      <c r="VAV54" s="59"/>
      <c r="VAW54" s="59"/>
      <c r="VAX54" s="59"/>
      <c r="VAY54" s="59"/>
      <c r="VAZ54" s="59"/>
      <c r="VBA54" s="59"/>
      <c r="VBB54" s="59"/>
      <c r="VBC54" s="59"/>
      <c r="VBD54" s="59"/>
      <c r="VBE54" s="59"/>
      <c r="VBF54" s="59"/>
      <c r="VBG54" s="59"/>
      <c r="VBH54" s="59"/>
      <c r="VBI54" s="59"/>
      <c r="VBJ54" s="59"/>
      <c r="VBK54" s="59"/>
      <c r="VBL54" s="59"/>
      <c r="VBM54" s="59"/>
      <c r="VBN54" s="59"/>
      <c r="VBO54" s="59"/>
      <c r="VBP54" s="59"/>
      <c r="VBQ54" s="59"/>
      <c r="VBR54" s="59"/>
      <c r="VBS54" s="59"/>
      <c r="VBT54" s="59"/>
      <c r="VBU54" s="59"/>
      <c r="VBV54" s="59"/>
      <c r="VBW54" s="59"/>
      <c r="VBX54" s="59"/>
      <c r="VBY54" s="59"/>
      <c r="VBZ54" s="59"/>
      <c r="VCA54" s="59"/>
      <c r="VCB54" s="59"/>
      <c r="VCC54" s="59"/>
      <c r="VCD54" s="59"/>
      <c r="VCE54" s="59"/>
      <c r="VCF54" s="59"/>
      <c r="VCG54" s="59"/>
      <c r="VCH54" s="59"/>
      <c r="VCI54" s="59"/>
      <c r="VCJ54" s="59"/>
      <c r="VCK54" s="59"/>
      <c r="VCL54" s="59"/>
      <c r="VCM54" s="59"/>
      <c r="VCN54" s="59"/>
      <c r="VCO54" s="59"/>
      <c r="VCP54" s="59"/>
      <c r="VCQ54" s="59"/>
      <c r="VCR54" s="59"/>
      <c r="VCS54" s="59"/>
      <c r="VCT54" s="59"/>
      <c r="VCU54" s="59"/>
      <c r="VCV54" s="59"/>
      <c r="VCW54" s="59"/>
      <c r="VCX54" s="59"/>
      <c r="VCY54" s="59"/>
      <c r="VCZ54" s="59"/>
      <c r="VDA54" s="59"/>
      <c r="VDB54" s="59"/>
      <c r="VDC54" s="59"/>
      <c r="VDD54" s="59"/>
      <c r="VDE54" s="59"/>
      <c r="VDF54" s="59"/>
      <c r="VDG54" s="59"/>
      <c r="VDH54" s="59"/>
      <c r="VDI54" s="59"/>
      <c r="VDJ54" s="59"/>
      <c r="VDK54" s="59"/>
      <c r="VDL54" s="59"/>
      <c r="VDM54" s="59"/>
      <c r="VDN54" s="59"/>
      <c r="VDO54" s="59"/>
      <c r="VDP54" s="59"/>
      <c r="VDQ54" s="59"/>
      <c r="VDR54" s="59"/>
      <c r="VDS54" s="59"/>
      <c r="VDT54" s="59"/>
      <c r="VDU54" s="59"/>
      <c r="VDV54" s="59"/>
      <c r="VDW54" s="59"/>
      <c r="VDX54" s="59"/>
      <c r="VDY54" s="59"/>
      <c r="VDZ54" s="59"/>
      <c r="VEA54" s="59"/>
      <c r="VEB54" s="59"/>
      <c r="VEC54" s="59"/>
      <c r="VED54" s="59"/>
      <c r="VEE54" s="59"/>
      <c r="VEF54" s="59"/>
      <c r="VEG54" s="59"/>
      <c r="VEH54" s="59"/>
      <c r="VEI54" s="59"/>
      <c r="VEJ54" s="59"/>
      <c r="VEK54" s="59"/>
      <c r="VEL54" s="59"/>
      <c r="VEM54" s="59"/>
      <c r="VEN54" s="59"/>
      <c r="VEO54" s="59"/>
      <c r="VEP54" s="59"/>
      <c r="VEQ54" s="59"/>
      <c r="VER54" s="59"/>
      <c r="VES54" s="59"/>
      <c r="VET54" s="59"/>
      <c r="VEU54" s="59"/>
      <c r="VEV54" s="59"/>
      <c r="VEW54" s="59"/>
      <c r="VEX54" s="59"/>
      <c r="VEY54" s="59"/>
      <c r="VEZ54" s="59"/>
      <c r="VFA54" s="59"/>
      <c r="VFB54" s="59"/>
      <c r="VFC54" s="59"/>
      <c r="VFD54" s="59"/>
      <c r="VFE54" s="59"/>
      <c r="VFF54" s="59"/>
      <c r="VFG54" s="59"/>
      <c r="VFH54" s="59"/>
      <c r="VFI54" s="59"/>
      <c r="VFJ54" s="59"/>
      <c r="VFK54" s="59"/>
      <c r="VFL54" s="59"/>
      <c r="VFM54" s="59"/>
      <c r="VFN54" s="59"/>
      <c r="VFO54" s="59"/>
      <c r="VFP54" s="59"/>
      <c r="VFQ54" s="59"/>
      <c r="VFR54" s="59"/>
      <c r="VFS54" s="59"/>
      <c r="VFT54" s="59"/>
      <c r="VFU54" s="59"/>
      <c r="VFV54" s="59"/>
      <c r="VFW54" s="59"/>
      <c r="VFX54" s="59"/>
      <c r="VFY54" s="59"/>
      <c r="VFZ54" s="59"/>
      <c r="VGA54" s="59"/>
      <c r="VGB54" s="59"/>
      <c r="VGC54" s="59"/>
      <c r="VGD54" s="59"/>
      <c r="VGE54" s="59"/>
      <c r="VGF54" s="59"/>
      <c r="VGG54" s="59"/>
      <c r="VGH54" s="59"/>
      <c r="VGI54" s="59"/>
      <c r="VGJ54" s="59"/>
      <c r="VGK54" s="59"/>
      <c r="VGL54" s="59"/>
      <c r="VGM54" s="59"/>
      <c r="VGN54" s="59"/>
      <c r="VGO54" s="59"/>
      <c r="VGP54" s="59"/>
      <c r="VGQ54" s="59"/>
      <c r="VGR54" s="59"/>
      <c r="VGS54" s="59"/>
      <c r="VGT54" s="59"/>
      <c r="VGU54" s="59"/>
      <c r="VGV54" s="59"/>
      <c r="VGW54" s="59"/>
      <c r="VGX54" s="59"/>
      <c r="VGY54" s="59"/>
      <c r="VGZ54" s="59"/>
      <c r="VHA54" s="59"/>
      <c r="VHB54" s="59"/>
      <c r="VHC54" s="59"/>
      <c r="VHD54" s="59"/>
      <c r="VHE54" s="59"/>
      <c r="VHF54" s="59"/>
      <c r="VHG54" s="59"/>
      <c r="VHH54" s="59"/>
      <c r="VHI54" s="59"/>
      <c r="VHJ54" s="59"/>
      <c r="VHK54" s="59"/>
      <c r="VHL54" s="59"/>
      <c r="VHM54" s="59"/>
      <c r="VHN54" s="59"/>
      <c r="VHO54" s="59"/>
      <c r="VHP54" s="59"/>
      <c r="VHQ54" s="59"/>
      <c r="VHR54" s="59"/>
      <c r="VHS54" s="59"/>
      <c r="VHT54" s="59"/>
      <c r="VHU54" s="59"/>
      <c r="VHV54" s="59"/>
      <c r="VHW54" s="59"/>
      <c r="VHX54" s="59"/>
      <c r="VHY54" s="59"/>
      <c r="VHZ54" s="59"/>
      <c r="VIA54" s="59"/>
      <c r="VIB54" s="59"/>
      <c r="VIC54" s="59"/>
      <c r="VID54" s="59"/>
      <c r="VIE54" s="59"/>
      <c r="VIF54" s="59"/>
      <c r="VIG54" s="59"/>
      <c r="VIH54" s="59"/>
      <c r="VII54" s="59"/>
      <c r="VIJ54" s="59"/>
      <c r="VIK54" s="59"/>
      <c r="VIL54" s="59"/>
      <c r="VIM54" s="59"/>
      <c r="VIN54" s="59"/>
      <c r="VIO54" s="59"/>
      <c r="VIP54" s="59"/>
      <c r="VIQ54" s="59"/>
      <c r="VIR54" s="59"/>
      <c r="VIS54" s="59"/>
      <c r="VIT54" s="59"/>
      <c r="VIU54" s="59"/>
      <c r="VIV54" s="59"/>
      <c r="VIW54" s="59"/>
      <c r="VIX54" s="59"/>
      <c r="VIY54" s="59"/>
      <c r="VIZ54" s="59"/>
      <c r="VJA54" s="59"/>
      <c r="VJB54" s="59"/>
      <c r="VJC54" s="59"/>
      <c r="VJD54" s="59"/>
      <c r="VJE54" s="59"/>
      <c r="VJF54" s="59"/>
      <c r="VJG54" s="59"/>
      <c r="VJH54" s="59"/>
      <c r="VJI54" s="59"/>
      <c r="VJJ54" s="59"/>
      <c r="VJK54" s="59"/>
      <c r="VJL54" s="59"/>
      <c r="VJM54" s="59"/>
      <c r="VJN54" s="59"/>
      <c r="VJO54" s="59"/>
      <c r="VJP54" s="59"/>
      <c r="VJQ54" s="59"/>
      <c r="VJR54" s="59"/>
      <c r="VJS54" s="59"/>
      <c r="VJT54" s="59"/>
      <c r="VJU54" s="59"/>
      <c r="VJV54" s="59"/>
      <c r="VJW54" s="59"/>
      <c r="VJX54" s="59"/>
      <c r="VJY54" s="59"/>
      <c r="VJZ54" s="59"/>
      <c r="VKA54" s="59"/>
      <c r="VKB54" s="59"/>
      <c r="VKC54" s="59"/>
      <c r="VKD54" s="59"/>
      <c r="VKE54" s="59"/>
      <c r="VKF54" s="59"/>
      <c r="VKG54" s="59"/>
      <c r="VKH54" s="59"/>
      <c r="VKI54" s="59"/>
      <c r="VKJ54" s="59"/>
      <c r="VKK54" s="59"/>
      <c r="VKL54" s="59"/>
      <c r="VKM54" s="59"/>
      <c r="VKN54" s="59"/>
      <c r="VKO54" s="59"/>
      <c r="VKP54" s="59"/>
      <c r="VKQ54" s="59"/>
      <c r="VKR54" s="59"/>
      <c r="VKS54" s="59"/>
      <c r="VKT54" s="59"/>
      <c r="VKU54" s="59"/>
      <c r="VKV54" s="59"/>
      <c r="VKW54" s="59"/>
      <c r="VKX54" s="59"/>
      <c r="VKY54" s="59"/>
      <c r="VKZ54" s="59"/>
      <c r="VLA54" s="59"/>
      <c r="VLB54" s="59"/>
      <c r="VLC54" s="59"/>
      <c r="VLD54" s="59"/>
      <c r="VLE54" s="59"/>
      <c r="VLF54" s="59"/>
      <c r="VLG54" s="59"/>
      <c r="VLH54" s="59"/>
      <c r="VLI54" s="59"/>
      <c r="VLJ54" s="59"/>
      <c r="VLK54" s="59"/>
      <c r="VLL54" s="59"/>
      <c r="VLM54" s="59"/>
      <c r="VLN54" s="59"/>
      <c r="VLO54" s="59"/>
      <c r="VLP54" s="59"/>
      <c r="VLQ54" s="59"/>
      <c r="VLR54" s="59"/>
      <c r="VLS54" s="59"/>
      <c r="VLT54" s="59"/>
      <c r="VLU54" s="59"/>
      <c r="VLV54" s="59"/>
      <c r="VLW54" s="59"/>
      <c r="VLX54" s="59"/>
      <c r="VLY54" s="59"/>
      <c r="VLZ54" s="59"/>
      <c r="VMA54" s="59"/>
      <c r="VMB54" s="59"/>
      <c r="VMC54" s="59"/>
      <c r="VMD54" s="59"/>
      <c r="VME54" s="59"/>
      <c r="VMF54" s="59"/>
      <c r="VMG54" s="59"/>
      <c r="VMH54" s="59"/>
      <c r="VMI54" s="59"/>
      <c r="VMJ54" s="59"/>
      <c r="VMK54" s="59"/>
      <c r="VML54" s="59"/>
      <c r="VMM54" s="59"/>
      <c r="VMN54" s="59"/>
      <c r="VMO54" s="59"/>
      <c r="VMP54" s="59"/>
      <c r="VMQ54" s="59"/>
      <c r="VMR54" s="59"/>
      <c r="VMS54" s="59"/>
      <c r="VMT54" s="59"/>
      <c r="VMU54" s="59"/>
      <c r="VMV54" s="59"/>
      <c r="VMW54" s="59"/>
      <c r="VMX54" s="59"/>
      <c r="VMY54" s="59"/>
      <c r="VMZ54" s="59"/>
      <c r="VNA54" s="59"/>
      <c r="VNB54" s="59"/>
      <c r="VNC54" s="59"/>
      <c r="VND54" s="59"/>
      <c r="VNE54" s="59"/>
      <c r="VNF54" s="59"/>
      <c r="VNG54" s="59"/>
      <c r="VNH54" s="59"/>
      <c r="VNI54" s="59"/>
      <c r="VNJ54" s="59"/>
      <c r="VNK54" s="59"/>
      <c r="VNL54" s="59"/>
      <c r="VNM54" s="59"/>
      <c r="VNN54" s="59"/>
      <c r="VNO54" s="59"/>
      <c r="VNP54" s="59"/>
      <c r="VNQ54" s="59"/>
      <c r="VNR54" s="59"/>
      <c r="VNS54" s="59"/>
      <c r="VNT54" s="59"/>
      <c r="VNU54" s="59"/>
      <c r="VNV54" s="59"/>
      <c r="VNW54" s="59"/>
      <c r="VNX54" s="59"/>
      <c r="VNY54" s="59"/>
      <c r="VNZ54" s="59"/>
      <c r="VOA54" s="59"/>
      <c r="VOB54" s="59"/>
      <c r="VOC54" s="59"/>
      <c r="VOD54" s="59"/>
      <c r="VOE54" s="59"/>
      <c r="VOF54" s="59"/>
      <c r="VOG54" s="59"/>
      <c r="VOH54" s="59"/>
      <c r="VOI54" s="59"/>
      <c r="VOJ54" s="59"/>
      <c r="VOK54" s="59"/>
      <c r="VOL54" s="59"/>
      <c r="VOM54" s="59"/>
      <c r="VON54" s="59"/>
      <c r="VOO54" s="59"/>
      <c r="VOP54" s="59"/>
      <c r="VOQ54" s="59"/>
      <c r="VOR54" s="59"/>
      <c r="VOS54" s="59"/>
      <c r="VOT54" s="59"/>
      <c r="VOU54" s="59"/>
      <c r="VOV54" s="59"/>
      <c r="VOW54" s="59"/>
      <c r="VOX54" s="59"/>
      <c r="VOY54" s="59"/>
      <c r="VOZ54" s="59"/>
      <c r="VPA54" s="59"/>
      <c r="VPB54" s="59"/>
      <c r="VPC54" s="59"/>
      <c r="VPD54" s="59"/>
      <c r="VPE54" s="59"/>
      <c r="VPF54" s="59"/>
      <c r="VPG54" s="59"/>
      <c r="VPH54" s="59"/>
      <c r="VPI54" s="59"/>
      <c r="VPJ54" s="59"/>
      <c r="VPK54" s="59"/>
      <c r="VPL54" s="59"/>
      <c r="VPM54" s="59"/>
      <c r="VPN54" s="59"/>
      <c r="VPO54" s="59"/>
      <c r="VPP54" s="59"/>
      <c r="VPQ54" s="59"/>
      <c r="VPR54" s="59"/>
      <c r="VPS54" s="59"/>
      <c r="VPT54" s="59"/>
      <c r="VPU54" s="59"/>
      <c r="VPV54" s="59"/>
      <c r="VPW54" s="59"/>
      <c r="VPX54" s="59"/>
      <c r="VPY54" s="59"/>
      <c r="VPZ54" s="59"/>
      <c r="VQA54" s="59"/>
      <c r="VQB54" s="59"/>
      <c r="VQC54" s="59"/>
      <c r="VQD54" s="59"/>
      <c r="VQE54" s="59"/>
      <c r="VQF54" s="59"/>
      <c r="VQG54" s="59"/>
      <c r="VQH54" s="59"/>
      <c r="VQI54" s="59"/>
      <c r="VQJ54" s="59"/>
      <c r="VQK54" s="59"/>
      <c r="VQL54" s="59"/>
      <c r="VQM54" s="59"/>
      <c r="VQN54" s="59"/>
      <c r="VQO54" s="59"/>
      <c r="VQP54" s="59"/>
      <c r="VQQ54" s="59"/>
      <c r="VQR54" s="59"/>
      <c r="VQS54" s="59"/>
      <c r="VQT54" s="59"/>
      <c r="VQU54" s="59"/>
      <c r="VQV54" s="59"/>
      <c r="VQW54" s="59"/>
      <c r="VQX54" s="59"/>
      <c r="VQY54" s="59"/>
      <c r="VQZ54" s="59"/>
      <c r="VRA54" s="59"/>
      <c r="VRB54" s="59"/>
      <c r="VRC54" s="59"/>
      <c r="VRD54" s="59"/>
      <c r="VRE54" s="59"/>
      <c r="VRF54" s="59"/>
      <c r="VRG54" s="59"/>
      <c r="VRH54" s="59"/>
      <c r="VRI54" s="59"/>
      <c r="VRJ54" s="59"/>
      <c r="VRK54" s="59"/>
      <c r="VRL54" s="59"/>
      <c r="VRM54" s="59"/>
      <c r="VRN54" s="59"/>
      <c r="VRO54" s="59"/>
      <c r="VRP54" s="59"/>
      <c r="VRQ54" s="59"/>
      <c r="VRR54" s="59"/>
      <c r="VRS54" s="59"/>
      <c r="VRT54" s="59"/>
      <c r="VRU54" s="59"/>
      <c r="VRV54" s="59"/>
      <c r="VRW54" s="59"/>
      <c r="VRX54" s="59"/>
      <c r="VRY54" s="59"/>
      <c r="VRZ54" s="59"/>
      <c r="VSA54" s="59"/>
      <c r="VSB54" s="59"/>
      <c r="VSC54" s="59"/>
      <c r="VSD54" s="59"/>
      <c r="VSE54" s="59"/>
      <c r="VSF54" s="59"/>
      <c r="VSG54" s="59"/>
      <c r="VSH54" s="59"/>
      <c r="VSI54" s="59"/>
      <c r="VSJ54" s="59"/>
      <c r="VSK54" s="59"/>
      <c r="VSL54" s="59"/>
      <c r="VSM54" s="59"/>
      <c r="VSN54" s="59"/>
      <c r="VSO54" s="59"/>
      <c r="VSP54" s="59"/>
      <c r="VSQ54" s="59"/>
      <c r="VSR54" s="59"/>
      <c r="VSS54" s="59"/>
      <c r="VST54" s="59"/>
      <c r="VSU54" s="59"/>
      <c r="VSV54" s="59"/>
      <c r="VSW54" s="59"/>
      <c r="VSX54" s="59"/>
      <c r="VSY54" s="59"/>
      <c r="VSZ54" s="59"/>
      <c r="VTA54" s="59"/>
      <c r="VTB54" s="59"/>
      <c r="VTC54" s="59"/>
      <c r="VTD54" s="59"/>
      <c r="VTE54" s="59"/>
      <c r="VTF54" s="59"/>
      <c r="VTG54" s="59"/>
      <c r="VTH54" s="59"/>
      <c r="VTI54" s="59"/>
      <c r="VTJ54" s="59"/>
      <c r="VTK54" s="59"/>
      <c r="VTL54" s="59"/>
      <c r="VTM54" s="59"/>
      <c r="VTN54" s="59"/>
      <c r="VTO54" s="59"/>
      <c r="VTP54" s="59"/>
      <c r="VTQ54" s="59"/>
      <c r="VTR54" s="59"/>
      <c r="VTS54" s="59"/>
      <c r="VTT54" s="59"/>
      <c r="VTU54" s="59"/>
      <c r="VTV54" s="59"/>
      <c r="VTW54" s="59"/>
      <c r="VTX54" s="59"/>
      <c r="VTY54" s="59"/>
      <c r="VTZ54" s="59"/>
      <c r="VUA54" s="59"/>
      <c r="VUB54" s="59"/>
      <c r="VUC54" s="59"/>
      <c r="VUD54" s="59"/>
      <c r="VUE54" s="59"/>
      <c r="VUF54" s="59"/>
      <c r="VUG54" s="59"/>
      <c r="VUH54" s="59"/>
      <c r="VUI54" s="59"/>
      <c r="VUJ54" s="59"/>
      <c r="VUK54" s="59"/>
      <c r="VUL54" s="59"/>
      <c r="VUM54" s="59"/>
      <c r="VUN54" s="59"/>
      <c r="VUO54" s="59"/>
      <c r="VUP54" s="59"/>
      <c r="VUQ54" s="59"/>
      <c r="VUR54" s="59"/>
      <c r="VUS54" s="59"/>
      <c r="VUT54" s="59"/>
      <c r="VUU54" s="59"/>
      <c r="VUV54" s="59"/>
      <c r="VUW54" s="59"/>
      <c r="VUX54" s="59"/>
      <c r="VUY54" s="59"/>
      <c r="VUZ54" s="59"/>
      <c r="VVA54" s="59"/>
      <c r="VVB54" s="59"/>
      <c r="VVC54" s="59"/>
      <c r="VVD54" s="59"/>
      <c r="VVE54" s="59"/>
      <c r="VVF54" s="59"/>
      <c r="VVG54" s="59"/>
      <c r="VVH54" s="59"/>
      <c r="VVI54" s="59"/>
      <c r="VVJ54" s="59"/>
      <c r="VVK54" s="59"/>
      <c r="VVL54" s="59"/>
      <c r="VVM54" s="59"/>
      <c r="VVN54" s="59"/>
      <c r="VVO54" s="59"/>
      <c r="VVP54" s="59"/>
      <c r="VVQ54" s="59"/>
      <c r="VVR54" s="59"/>
      <c r="VVS54" s="59"/>
      <c r="VVT54" s="59"/>
      <c r="VVU54" s="59"/>
      <c r="VVV54" s="59"/>
      <c r="VVW54" s="59"/>
      <c r="VVX54" s="59"/>
      <c r="VVY54" s="59"/>
      <c r="VVZ54" s="59"/>
      <c r="VWA54" s="59"/>
      <c r="VWB54" s="59"/>
      <c r="VWC54" s="59"/>
      <c r="VWD54" s="59"/>
      <c r="VWE54" s="59"/>
      <c r="VWF54" s="59"/>
      <c r="VWG54" s="59"/>
      <c r="VWH54" s="59"/>
      <c r="VWI54" s="59"/>
      <c r="VWJ54" s="59"/>
      <c r="VWK54" s="59"/>
      <c r="VWL54" s="59"/>
      <c r="VWM54" s="59"/>
      <c r="VWN54" s="59"/>
      <c r="VWO54" s="59"/>
      <c r="VWP54" s="59"/>
      <c r="VWQ54" s="59"/>
      <c r="VWR54" s="59"/>
      <c r="VWS54" s="59"/>
      <c r="VWT54" s="59"/>
      <c r="VWU54" s="59"/>
      <c r="VWV54" s="59"/>
      <c r="VWW54" s="59"/>
      <c r="VWX54" s="59"/>
      <c r="VWY54" s="59"/>
      <c r="VWZ54" s="59"/>
      <c r="VXA54" s="59"/>
      <c r="VXB54" s="59"/>
      <c r="VXC54" s="59"/>
      <c r="VXD54" s="59"/>
      <c r="VXE54" s="59"/>
      <c r="VXF54" s="59"/>
      <c r="VXG54" s="59"/>
      <c r="VXH54" s="59"/>
      <c r="VXI54" s="59"/>
      <c r="VXJ54" s="59"/>
      <c r="VXK54" s="59"/>
      <c r="VXL54" s="59"/>
      <c r="VXM54" s="59"/>
      <c r="VXN54" s="59"/>
      <c r="VXO54" s="59"/>
      <c r="VXP54" s="59"/>
      <c r="VXQ54" s="59"/>
      <c r="VXR54" s="59"/>
      <c r="VXS54" s="59"/>
      <c r="VXT54" s="59"/>
      <c r="VXU54" s="59"/>
      <c r="VXV54" s="59"/>
      <c r="VXW54" s="59"/>
      <c r="VXX54" s="59"/>
      <c r="VXY54" s="59"/>
      <c r="VXZ54" s="59"/>
      <c r="VYA54" s="59"/>
      <c r="VYB54" s="59"/>
      <c r="VYC54" s="59"/>
      <c r="VYD54" s="59"/>
      <c r="VYE54" s="59"/>
      <c r="VYF54" s="59"/>
      <c r="VYG54" s="59"/>
      <c r="VYH54" s="59"/>
      <c r="VYI54" s="59"/>
      <c r="VYJ54" s="59"/>
      <c r="VYK54" s="59"/>
      <c r="VYL54" s="59"/>
      <c r="VYM54" s="59"/>
      <c r="VYN54" s="59"/>
      <c r="VYO54" s="59"/>
      <c r="VYP54" s="59"/>
      <c r="VYQ54" s="59"/>
      <c r="VYR54" s="59"/>
      <c r="VYS54" s="59"/>
      <c r="VYT54" s="59"/>
      <c r="VYU54" s="59"/>
      <c r="VYV54" s="59"/>
      <c r="VYW54" s="59"/>
      <c r="VYX54" s="59"/>
      <c r="VYY54" s="59"/>
      <c r="VYZ54" s="59"/>
      <c r="VZA54" s="59"/>
      <c r="VZB54" s="59"/>
      <c r="VZC54" s="59"/>
      <c r="VZD54" s="59"/>
      <c r="VZE54" s="59"/>
      <c r="VZF54" s="59"/>
      <c r="VZG54" s="59"/>
      <c r="VZH54" s="59"/>
      <c r="VZI54" s="59"/>
      <c r="VZJ54" s="59"/>
      <c r="VZK54" s="59"/>
      <c r="VZL54" s="59"/>
      <c r="VZM54" s="59"/>
      <c r="VZN54" s="59"/>
      <c r="VZO54" s="59"/>
      <c r="VZP54" s="59"/>
      <c r="VZQ54" s="59"/>
      <c r="VZR54" s="59"/>
      <c r="VZS54" s="59"/>
      <c r="VZT54" s="59"/>
      <c r="VZU54" s="59"/>
      <c r="VZV54" s="59"/>
      <c r="VZW54" s="59"/>
      <c r="VZX54" s="59"/>
      <c r="VZY54" s="59"/>
      <c r="VZZ54" s="59"/>
      <c r="WAA54" s="59"/>
      <c r="WAB54" s="59"/>
      <c r="WAC54" s="59"/>
      <c r="WAD54" s="59"/>
      <c r="WAE54" s="59"/>
      <c r="WAF54" s="59"/>
      <c r="WAG54" s="59"/>
      <c r="WAH54" s="59"/>
      <c r="WAI54" s="59"/>
      <c r="WAJ54" s="59"/>
      <c r="WAK54" s="59"/>
      <c r="WAL54" s="59"/>
      <c r="WAM54" s="59"/>
      <c r="WAN54" s="59"/>
      <c r="WAO54" s="59"/>
      <c r="WAP54" s="59"/>
      <c r="WAQ54" s="59"/>
      <c r="WAR54" s="59"/>
      <c r="WAS54" s="59"/>
      <c r="WAT54" s="59"/>
      <c r="WAU54" s="59"/>
      <c r="WAV54" s="59"/>
      <c r="WAW54" s="59"/>
      <c r="WAX54" s="59"/>
      <c r="WAY54" s="59"/>
      <c r="WAZ54" s="59"/>
      <c r="WBA54" s="59"/>
      <c r="WBB54" s="59"/>
      <c r="WBC54" s="59"/>
      <c r="WBD54" s="59"/>
      <c r="WBE54" s="59"/>
      <c r="WBF54" s="59"/>
      <c r="WBG54" s="59"/>
      <c r="WBH54" s="59"/>
      <c r="WBI54" s="59"/>
      <c r="WBJ54" s="59"/>
      <c r="WBK54" s="59"/>
      <c r="WBL54" s="59"/>
      <c r="WBM54" s="59"/>
      <c r="WBN54" s="59"/>
      <c r="WBO54" s="59"/>
      <c r="WBP54" s="59"/>
      <c r="WBQ54" s="59"/>
      <c r="WBR54" s="59"/>
      <c r="WBS54" s="59"/>
      <c r="WBT54" s="59"/>
      <c r="WBU54" s="59"/>
      <c r="WBV54" s="59"/>
      <c r="WBW54" s="59"/>
      <c r="WBX54" s="59"/>
      <c r="WBY54" s="59"/>
      <c r="WBZ54" s="59"/>
      <c r="WCA54" s="59"/>
      <c r="WCB54" s="59"/>
      <c r="WCC54" s="59"/>
      <c r="WCD54" s="59"/>
      <c r="WCE54" s="59"/>
      <c r="WCF54" s="59"/>
      <c r="WCG54" s="59"/>
      <c r="WCH54" s="59"/>
      <c r="WCI54" s="59"/>
      <c r="WCJ54" s="59"/>
      <c r="WCK54" s="59"/>
      <c r="WCL54" s="59"/>
      <c r="WCM54" s="59"/>
      <c r="WCN54" s="59"/>
      <c r="WCO54" s="59"/>
      <c r="WCP54" s="59"/>
      <c r="WCQ54" s="59"/>
      <c r="WCR54" s="59"/>
      <c r="WCS54" s="59"/>
      <c r="WCT54" s="59"/>
      <c r="WCU54" s="59"/>
      <c r="WCV54" s="59"/>
      <c r="WCW54" s="59"/>
      <c r="WCX54" s="59"/>
      <c r="WCY54" s="59"/>
      <c r="WCZ54" s="59"/>
      <c r="WDA54" s="59"/>
      <c r="WDB54" s="59"/>
      <c r="WDC54" s="59"/>
      <c r="WDD54" s="59"/>
      <c r="WDE54" s="59"/>
      <c r="WDF54" s="59"/>
      <c r="WDG54" s="59"/>
      <c r="WDH54" s="59"/>
      <c r="WDI54" s="59"/>
      <c r="WDJ54" s="59"/>
      <c r="WDK54" s="59"/>
      <c r="WDL54" s="59"/>
      <c r="WDM54" s="59"/>
      <c r="WDN54" s="59"/>
      <c r="WDO54" s="59"/>
      <c r="WDP54" s="59"/>
      <c r="WDQ54" s="59"/>
      <c r="WDR54" s="59"/>
      <c r="WDS54" s="59"/>
      <c r="WDT54" s="59"/>
      <c r="WDU54" s="59"/>
      <c r="WDV54" s="59"/>
      <c r="WDW54" s="59"/>
      <c r="WDX54" s="59"/>
      <c r="WDY54" s="59"/>
      <c r="WDZ54" s="59"/>
      <c r="WEA54" s="59"/>
      <c r="WEB54" s="59"/>
      <c r="WEC54" s="59"/>
      <c r="WED54" s="59"/>
      <c r="WEE54" s="59"/>
      <c r="WEF54" s="59"/>
      <c r="WEG54" s="59"/>
      <c r="WEH54" s="59"/>
      <c r="WEI54" s="59"/>
      <c r="WEJ54" s="59"/>
      <c r="WEK54" s="59"/>
      <c r="WEL54" s="59"/>
      <c r="WEM54" s="59"/>
      <c r="WEN54" s="59"/>
      <c r="WEO54" s="59"/>
      <c r="WEP54" s="59"/>
      <c r="WEQ54" s="59"/>
      <c r="WER54" s="59"/>
      <c r="WES54" s="59"/>
      <c r="WET54" s="59"/>
      <c r="WEU54" s="59"/>
      <c r="WEV54" s="59"/>
      <c r="WEW54" s="59"/>
      <c r="WEX54" s="59"/>
      <c r="WEY54" s="59"/>
      <c r="WEZ54" s="59"/>
      <c r="WFA54" s="59"/>
      <c r="WFB54" s="59"/>
      <c r="WFC54" s="59"/>
      <c r="WFD54" s="59"/>
      <c r="WFE54" s="59"/>
      <c r="WFF54" s="59"/>
      <c r="WFG54" s="59"/>
      <c r="WFH54" s="59"/>
      <c r="WFI54" s="59"/>
      <c r="WFJ54" s="59"/>
      <c r="WFK54" s="59"/>
      <c r="WFL54" s="59"/>
      <c r="WFM54" s="59"/>
      <c r="WFN54" s="59"/>
      <c r="WFO54" s="59"/>
      <c r="WFP54" s="59"/>
      <c r="WFQ54" s="59"/>
      <c r="WFR54" s="59"/>
      <c r="WFS54" s="59"/>
      <c r="WFT54" s="59"/>
      <c r="WFU54" s="59"/>
      <c r="WFV54" s="59"/>
      <c r="WFW54" s="59"/>
      <c r="WFX54" s="59"/>
      <c r="WFY54" s="59"/>
      <c r="WFZ54" s="59"/>
      <c r="WGA54" s="59"/>
      <c r="WGB54" s="59"/>
      <c r="WGC54" s="59"/>
      <c r="WGD54" s="59"/>
      <c r="WGE54" s="59"/>
      <c r="WGF54" s="59"/>
      <c r="WGG54" s="59"/>
      <c r="WGH54" s="59"/>
      <c r="WGI54" s="59"/>
      <c r="WGJ54" s="59"/>
      <c r="WGK54" s="59"/>
      <c r="WGL54" s="59"/>
      <c r="WGM54" s="59"/>
      <c r="WGN54" s="59"/>
      <c r="WGO54" s="59"/>
      <c r="WGP54" s="59"/>
      <c r="WGQ54" s="59"/>
      <c r="WGR54" s="59"/>
      <c r="WGS54" s="59"/>
      <c r="WGT54" s="59"/>
      <c r="WGU54" s="59"/>
      <c r="WGV54" s="59"/>
      <c r="WGW54" s="59"/>
      <c r="WGX54" s="59"/>
      <c r="WGY54" s="59"/>
      <c r="WGZ54" s="59"/>
      <c r="WHA54" s="59"/>
      <c r="WHB54" s="59"/>
      <c r="WHC54" s="59"/>
      <c r="WHD54" s="59"/>
      <c r="WHE54" s="59"/>
      <c r="WHF54" s="59"/>
      <c r="WHG54" s="59"/>
      <c r="WHH54" s="59"/>
      <c r="WHI54" s="59"/>
      <c r="WHJ54" s="59"/>
      <c r="WHK54" s="59"/>
      <c r="WHL54" s="59"/>
      <c r="WHM54" s="59"/>
      <c r="WHN54" s="59"/>
      <c r="WHO54" s="59"/>
      <c r="WHP54" s="59"/>
      <c r="WHQ54" s="59"/>
      <c r="WHR54" s="59"/>
      <c r="WHS54" s="59"/>
      <c r="WHT54" s="59"/>
      <c r="WHU54" s="59"/>
      <c r="WHV54" s="59"/>
      <c r="WHW54" s="59"/>
      <c r="WHX54" s="59"/>
      <c r="WHY54" s="59"/>
      <c r="WHZ54" s="59"/>
      <c r="WIA54" s="59"/>
      <c r="WIB54" s="59"/>
      <c r="WIC54" s="59"/>
      <c r="WID54" s="59"/>
      <c r="WIE54" s="59"/>
      <c r="WIF54" s="59"/>
      <c r="WIG54" s="59"/>
      <c r="WIH54" s="59"/>
      <c r="WII54" s="59"/>
      <c r="WIJ54" s="59"/>
      <c r="WIK54" s="59"/>
      <c r="WIL54" s="59"/>
      <c r="WIM54" s="59"/>
      <c r="WIN54" s="59"/>
      <c r="WIO54" s="59"/>
      <c r="WIP54" s="59"/>
      <c r="WIQ54" s="59"/>
      <c r="WIR54" s="59"/>
      <c r="WIS54" s="59"/>
      <c r="WIT54" s="59"/>
      <c r="WIU54" s="59"/>
      <c r="WIV54" s="59"/>
      <c r="WIW54" s="59"/>
      <c r="WIX54" s="59"/>
      <c r="WIY54" s="59"/>
      <c r="WIZ54" s="59"/>
      <c r="WJA54" s="59"/>
      <c r="WJB54" s="59"/>
      <c r="WJC54" s="59"/>
      <c r="WJD54" s="59"/>
      <c r="WJE54" s="59"/>
      <c r="WJF54" s="59"/>
      <c r="WJG54" s="59"/>
      <c r="WJH54" s="59"/>
      <c r="WJI54" s="59"/>
      <c r="WJJ54" s="59"/>
      <c r="WJK54" s="59"/>
      <c r="WJL54" s="59"/>
      <c r="WJM54" s="59"/>
      <c r="WJN54" s="59"/>
      <c r="WJO54" s="59"/>
      <c r="WJP54" s="59"/>
      <c r="WJQ54" s="59"/>
      <c r="WJR54" s="59"/>
      <c r="WJS54" s="59"/>
      <c r="WJT54" s="59"/>
      <c r="WJU54" s="59"/>
      <c r="WJV54" s="59"/>
      <c r="WJW54" s="59"/>
      <c r="WJX54" s="59"/>
      <c r="WJY54" s="59"/>
      <c r="WJZ54" s="59"/>
      <c r="WKA54" s="59"/>
      <c r="WKB54" s="59"/>
      <c r="WKC54" s="59"/>
      <c r="WKD54" s="59"/>
      <c r="WKE54" s="59"/>
      <c r="WKF54" s="59"/>
      <c r="WKG54" s="59"/>
      <c r="WKH54" s="59"/>
      <c r="WKI54" s="59"/>
      <c r="WKJ54" s="59"/>
      <c r="WKK54" s="59"/>
      <c r="WKL54" s="59"/>
      <c r="WKM54" s="59"/>
      <c r="WKN54" s="59"/>
      <c r="WKO54" s="59"/>
      <c r="WKP54" s="59"/>
      <c r="WKQ54" s="59"/>
      <c r="WKR54" s="59"/>
      <c r="WKS54" s="59"/>
      <c r="WKT54" s="59"/>
      <c r="WKU54" s="59"/>
      <c r="WKV54" s="59"/>
      <c r="WKW54" s="59"/>
      <c r="WKX54" s="59"/>
      <c r="WKY54" s="59"/>
      <c r="WKZ54" s="59"/>
      <c r="WLA54" s="59"/>
      <c r="WLB54" s="59"/>
      <c r="WLC54" s="59"/>
      <c r="WLD54" s="59"/>
      <c r="WLE54" s="59"/>
      <c r="WLF54" s="59"/>
      <c r="WLG54" s="59"/>
      <c r="WLH54" s="59"/>
      <c r="WLI54" s="59"/>
      <c r="WLJ54" s="59"/>
      <c r="WLK54" s="59"/>
      <c r="WLL54" s="59"/>
      <c r="WLM54" s="59"/>
      <c r="WLN54" s="59"/>
      <c r="WLO54" s="59"/>
      <c r="WLP54" s="59"/>
      <c r="WLQ54" s="59"/>
      <c r="WLR54" s="59"/>
      <c r="WLS54" s="59"/>
      <c r="WLT54" s="59"/>
      <c r="WLU54" s="59"/>
      <c r="WLV54" s="59"/>
      <c r="WLW54" s="59"/>
      <c r="WLX54" s="59"/>
      <c r="WLY54" s="59"/>
      <c r="WLZ54" s="59"/>
      <c r="WMA54" s="59"/>
      <c r="WMB54" s="59"/>
      <c r="WMC54" s="59"/>
      <c r="WMD54" s="59"/>
      <c r="WME54" s="59"/>
      <c r="WMF54" s="59"/>
      <c r="WMG54" s="59"/>
      <c r="WMH54" s="59"/>
      <c r="WMI54" s="59"/>
      <c r="WMJ54" s="59"/>
      <c r="WMK54" s="59"/>
      <c r="WML54" s="59"/>
      <c r="WMM54" s="59"/>
      <c r="WMN54" s="59"/>
      <c r="WMO54" s="59"/>
      <c r="WMP54" s="59"/>
      <c r="WMQ54" s="59"/>
      <c r="WMR54" s="59"/>
      <c r="WMS54" s="59"/>
      <c r="WMT54" s="59"/>
      <c r="WMU54" s="59"/>
      <c r="WMV54" s="59"/>
      <c r="WMW54" s="59"/>
      <c r="WMX54" s="59"/>
      <c r="WMY54" s="59"/>
      <c r="WMZ54" s="59"/>
      <c r="WNA54" s="59"/>
      <c r="WNB54" s="59"/>
      <c r="WNC54" s="59"/>
      <c r="WND54" s="59"/>
      <c r="WNE54" s="59"/>
      <c r="WNF54" s="59"/>
      <c r="WNG54" s="59"/>
      <c r="WNH54" s="59"/>
      <c r="WNI54" s="59"/>
      <c r="WNJ54" s="59"/>
      <c r="WNK54" s="59"/>
      <c r="WNL54" s="59"/>
      <c r="WNM54" s="59"/>
      <c r="WNN54" s="59"/>
      <c r="WNO54" s="59"/>
      <c r="WNP54" s="59"/>
      <c r="WNQ54" s="59"/>
      <c r="WNR54" s="59"/>
      <c r="WNS54" s="59"/>
      <c r="WNT54" s="59"/>
      <c r="WNU54" s="59"/>
      <c r="WNV54" s="59"/>
      <c r="WNW54" s="59"/>
      <c r="WNX54" s="59"/>
      <c r="WNY54" s="59"/>
      <c r="WNZ54" s="59"/>
      <c r="WOA54" s="59"/>
      <c r="WOB54" s="59"/>
      <c r="WOC54" s="59"/>
      <c r="WOD54" s="59"/>
      <c r="WOE54" s="59"/>
      <c r="WOF54" s="59"/>
      <c r="WOG54" s="59"/>
      <c r="WOH54" s="59"/>
      <c r="WOI54" s="59"/>
      <c r="WOJ54" s="59"/>
      <c r="WOK54" s="59"/>
      <c r="WOL54" s="59"/>
      <c r="WOM54" s="59"/>
      <c r="WON54" s="59"/>
      <c r="WOO54" s="59"/>
      <c r="WOP54" s="59"/>
      <c r="WOQ54" s="59"/>
      <c r="WOR54" s="59"/>
      <c r="WOS54" s="59"/>
      <c r="WOT54" s="59"/>
      <c r="WOU54" s="59"/>
      <c r="WOV54" s="59"/>
      <c r="WOW54" s="59"/>
      <c r="WOX54" s="59"/>
      <c r="WOY54" s="59"/>
      <c r="WOZ54" s="59"/>
      <c r="WPA54" s="59"/>
      <c r="WPB54" s="59"/>
      <c r="WPC54" s="59"/>
      <c r="WPD54" s="59"/>
      <c r="WPE54" s="59"/>
      <c r="WPF54" s="59"/>
      <c r="WPG54" s="59"/>
      <c r="WPH54" s="59"/>
      <c r="WPI54" s="59"/>
      <c r="WPJ54" s="59"/>
      <c r="WPK54" s="59"/>
      <c r="WPL54" s="59"/>
      <c r="WPM54" s="59"/>
      <c r="WPN54" s="59"/>
      <c r="WPO54" s="59"/>
      <c r="WPP54" s="59"/>
      <c r="WPQ54" s="59"/>
      <c r="WPR54" s="59"/>
      <c r="WPS54" s="59"/>
      <c r="WPT54" s="59"/>
      <c r="WPU54" s="59"/>
      <c r="WPV54" s="59"/>
      <c r="WPW54" s="59"/>
      <c r="WPX54" s="59"/>
      <c r="WPY54" s="59"/>
      <c r="WPZ54" s="59"/>
      <c r="WQA54" s="59"/>
      <c r="WQB54" s="59"/>
      <c r="WQC54" s="59"/>
      <c r="WQD54" s="59"/>
      <c r="WQE54" s="59"/>
      <c r="WQF54" s="59"/>
      <c r="WQG54" s="59"/>
      <c r="WQH54" s="59"/>
      <c r="WQI54" s="59"/>
      <c r="WQJ54" s="59"/>
      <c r="WQK54" s="59"/>
      <c r="WQL54" s="59"/>
      <c r="WQM54" s="59"/>
      <c r="WQN54" s="59"/>
      <c r="WQO54" s="59"/>
      <c r="WQP54" s="59"/>
      <c r="WQQ54" s="59"/>
      <c r="WQR54" s="59"/>
      <c r="WQS54" s="59"/>
      <c r="WQT54" s="59"/>
      <c r="WQU54" s="59"/>
      <c r="WQV54" s="59"/>
      <c r="WQW54" s="59"/>
      <c r="WQX54" s="59"/>
      <c r="WQY54" s="59"/>
      <c r="WQZ54" s="59"/>
      <c r="WRA54" s="59"/>
      <c r="WRB54" s="59"/>
      <c r="WRC54" s="59"/>
      <c r="WRD54" s="59"/>
      <c r="WRE54" s="59"/>
      <c r="WRF54" s="59"/>
      <c r="WRG54" s="59"/>
      <c r="WRH54" s="59"/>
      <c r="WRI54" s="59"/>
      <c r="WRJ54" s="59"/>
      <c r="WRK54" s="59"/>
      <c r="WRL54" s="59"/>
      <c r="WRM54" s="59"/>
      <c r="WRN54" s="59"/>
      <c r="WRO54" s="59"/>
      <c r="WRP54" s="59"/>
      <c r="WRQ54" s="59"/>
      <c r="WRR54" s="59"/>
      <c r="WRS54" s="59"/>
      <c r="WRT54" s="59"/>
      <c r="WRU54" s="59"/>
      <c r="WRV54" s="59"/>
      <c r="WRW54" s="59"/>
      <c r="WRX54" s="59"/>
      <c r="WRY54" s="59"/>
      <c r="WRZ54" s="59"/>
      <c r="WSA54" s="59"/>
      <c r="WSB54" s="59"/>
      <c r="WSC54" s="59"/>
      <c r="WSD54" s="59"/>
      <c r="WSE54" s="59"/>
      <c r="WSF54" s="59"/>
      <c r="WSG54" s="59"/>
      <c r="WSH54" s="59"/>
      <c r="WSI54" s="59"/>
      <c r="WSJ54" s="59"/>
      <c r="WSK54" s="59"/>
      <c r="WSL54" s="59"/>
      <c r="WSM54" s="59"/>
      <c r="WSN54" s="59"/>
      <c r="WSO54" s="59"/>
      <c r="WSP54" s="59"/>
      <c r="WSQ54" s="59"/>
      <c r="WSR54" s="59"/>
      <c r="WSS54" s="59"/>
      <c r="WST54" s="59"/>
      <c r="WSU54" s="59"/>
      <c r="WSV54" s="59"/>
      <c r="WSW54" s="59"/>
      <c r="WSX54" s="59"/>
      <c r="WSY54" s="59"/>
      <c r="WSZ54" s="59"/>
      <c r="WTA54" s="59"/>
      <c r="WTB54" s="59"/>
      <c r="WTC54" s="59"/>
      <c r="WTD54" s="59"/>
      <c r="WTE54" s="59"/>
      <c r="WTF54" s="59"/>
      <c r="WTG54" s="59"/>
      <c r="WTH54" s="59"/>
      <c r="WTI54" s="59"/>
      <c r="WTJ54" s="59"/>
      <c r="WTK54" s="59"/>
      <c r="WTL54" s="59"/>
      <c r="WTM54" s="59"/>
      <c r="WTN54" s="59"/>
      <c r="WTO54" s="59"/>
      <c r="WTP54" s="59"/>
      <c r="WTQ54" s="59"/>
      <c r="WTR54" s="59"/>
      <c r="WTS54" s="59"/>
      <c r="WTT54" s="59"/>
      <c r="WTU54" s="59"/>
      <c r="WTV54" s="59"/>
      <c r="WTW54" s="59"/>
      <c r="WTX54" s="59"/>
      <c r="WTY54" s="59"/>
      <c r="WTZ54" s="59"/>
      <c r="WUA54" s="59"/>
      <c r="WUB54" s="59"/>
      <c r="WUC54" s="59"/>
      <c r="WUD54" s="59"/>
      <c r="WUE54" s="59"/>
      <c r="WUF54" s="59"/>
      <c r="WUG54" s="59"/>
      <c r="WUH54" s="59"/>
      <c r="WUI54" s="59"/>
      <c r="WUJ54" s="59"/>
      <c r="WUK54" s="59"/>
      <c r="WUL54" s="59"/>
      <c r="WUM54" s="59"/>
      <c r="WUN54" s="59"/>
      <c r="WUO54" s="59"/>
      <c r="WUP54" s="59"/>
      <c r="WUQ54" s="59"/>
      <c r="WUR54" s="59"/>
      <c r="WUS54" s="59"/>
      <c r="WUT54" s="59"/>
      <c r="WUU54" s="59"/>
      <c r="WUV54" s="59"/>
      <c r="WUW54" s="59"/>
      <c r="WUX54" s="59"/>
      <c r="WUY54" s="59"/>
      <c r="WUZ54" s="59"/>
      <c r="WVA54" s="59"/>
      <c r="WVB54" s="59"/>
      <c r="WVC54" s="59"/>
      <c r="WVD54" s="59"/>
      <c r="WVE54" s="59"/>
      <c r="WVF54" s="59"/>
      <c r="WVG54" s="59"/>
      <c r="WVH54" s="59"/>
      <c r="WVI54" s="59"/>
      <c r="WVJ54" s="59"/>
      <c r="WVK54" s="59"/>
      <c r="WVL54" s="59"/>
      <c r="WVM54" s="59"/>
      <c r="WVN54" s="59"/>
      <c r="WVO54" s="59"/>
      <c r="WVP54" s="59"/>
      <c r="WVQ54" s="59"/>
      <c r="WVR54" s="59"/>
      <c r="WVS54" s="59"/>
      <c r="WVT54" s="59"/>
      <c r="WVU54" s="59"/>
      <c r="WVV54" s="59"/>
      <c r="WVW54" s="59"/>
      <c r="WVX54" s="59"/>
      <c r="WVY54" s="59"/>
      <c r="WVZ54" s="59"/>
      <c r="WWA54" s="59"/>
      <c r="WWB54" s="59"/>
      <c r="WWC54" s="59"/>
      <c r="WWD54" s="59"/>
      <c r="WWE54" s="59"/>
      <c r="WWF54" s="59"/>
      <c r="WWG54" s="59"/>
      <c r="WWH54" s="59"/>
      <c r="WWI54" s="59"/>
      <c r="WWJ54" s="59"/>
      <c r="WWK54" s="59"/>
      <c r="WWL54" s="59"/>
      <c r="WWM54" s="59"/>
      <c r="WWN54" s="59"/>
      <c r="WWO54" s="59"/>
      <c r="WWP54" s="59"/>
      <c r="WWQ54" s="59"/>
      <c r="WWR54" s="59"/>
      <c r="WWS54" s="59"/>
      <c r="WWT54" s="59"/>
      <c r="WWU54" s="59"/>
      <c r="WWV54" s="59"/>
      <c r="WWW54" s="59"/>
      <c r="WWX54" s="59"/>
      <c r="WWY54" s="59"/>
      <c r="WWZ54" s="59"/>
      <c r="WXA54" s="59"/>
      <c r="WXB54" s="59"/>
      <c r="WXC54" s="59"/>
      <c r="WXD54" s="59"/>
      <c r="WXE54" s="59"/>
      <c r="WXF54" s="59"/>
      <c r="WXG54" s="59"/>
      <c r="WXH54" s="59"/>
      <c r="WXI54" s="59"/>
      <c r="WXJ54" s="59"/>
      <c r="WXK54" s="59"/>
      <c r="WXL54" s="59"/>
      <c r="WXM54" s="59"/>
      <c r="WXN54" s="59"/>
      <c r="WXO54" s="59"/>
      <c r="WXP54" s="59"/>
      <c r="WXQ54" s="59"/>
      <c r="WXR54" s="59"/>
      <c r="WXS54" s="59"/>
      <c r="WXT54" s="59"/>
      <c r="WXU54" s="59"/>
      <c r="WXV54" s="59"/>
      <c r="WXW54" s="59"/>
      <c r="WXX54" s="59"/>
      <c r="WXY54" s="59"/>
      <c r="WXZ54" s="59"/>
      <c r="WYA54" s="59"/>
      <c r="WYB54" s="59"/>
      <c r="WYC54" s="59"/>
      <c r="WYD54" s="59"/>
      <c r="WYE54" s="59"/>
      <c r="WYF54" s="59"/>
      <c r="WYG54" s="59"/>
      <c r="WYH54" s="59"/>
      <c r="WYI54" s="59"/>
      <c r="WYJ54" s="59"/>
      <c r="WYK54" s="59"/>
      <c r="WYL54" s="59"/>
      <c r="WYM54" s="59"/>
      <c r="WYN54" s="59"/>
      <c r="WYO54" s="59"/>
      <c r="WYP54" s="59"/>
      <c r="WYQ54" s="59"/>
      <c r="WYR54" s="59"/>
      <c r="WYS54" s="59"/>
      <c r="WYT54" s="59"/>
      <c r="WYU54" s="59"/>
      <c r="WYV54" s="59"/>
      <c r="WYW54" s="59"/>
      <c r="WYX54" s="59"/>
      <c r="WYY54" s="59"/>
      <c r="WYZ54" s="59"/>
      <c r="WZA54" s="59"/>
      <c r="WZB54" s="59"/>
      <c r="WZC54" s="59"/>
      <c r="WZD54" s="59"/>
      <c r="WZE54" s="59"/>
      <c r="WZF54" s="59"/>
      <c r="WZG54" s="59"/>
      <c r="WZH54" s="59"/>
      <c r="WZI54" s="59"/>
      <c r="WZJ54" s="59"/>
      <c r="WZK54" s="59"/>
      <c r="WZL54" s="59"/>
      <c r="WZM54" s="59"/>
      <c r="WZN54" s="59"/>
      <c r="WZO54" s="59"/>
      <c r="WZP54" s="59"/>
      <c r="WZQ54" s="59"/>
      <c r="WZR54" s="59"/>
      <c r="WZS54" s="59"/>
      <c r="WZT54" s="59"/>
      <c r="WZU54" s="59"/>
      <c r="WZV54" s="59"/>
      <c r="WZW54" s="59"/>
      <c r="WZX54" s="59"/>
      <c r="WZY54" s="59"/>
      <c r="WZZ54" s="59"/>
      <c r="XAA54" s="59"/>
      <c r="XAB54" s="59"/>
      <c r="XAC54" s="59"/>
      <c r="XAD54" s="59"/>
      <c r="XAE54" s="59"/>
      <c r="XAF54" s="59"/>
      <c r="XAG54" s="59"/>
      <c r="XAH54" s="59"/>
      <c r="XAI54" s="59"/>
      <c r="XAJ54" s="59"/>
      <c r="XAK54" s="59"/>
      <c r="XAL54" s="59"/>
      <c r="XAM54" s="59"/>
      <c r="XAN54" s="59"/>
      <c r="XAO54" s="59"/>
      <c r="XAP54" s="59"/>
      <c r="XAQ54" s="59"/>
      <c r="XAR54" s="59"/>
      <c r="XAS54" s="59"/>
      <c r="XAT54" s="59"/>
      <c r="XAU54" s="59"/>
      <c r="XAV54" s="59"/>
      <c r="XAW54" s="59"/>
      <c r="XAX54" s="59"/>
      <c r="XAY54" s="59"/>
      <c r="XAZ54" s="59"/>
      <c r="XBA54" s="59"/>
      <c r="XBB54" s="59"/>
      <c r="XBC54" s="59"/>
      <c r="XBD54" s="59"/>
      <c r="XBE54" s="59"/>
      <c r="XBF54" s="59"/>
      <c r="XBG54" s="59"/>
      <c r="XBH54" s="59"/>
      <c r="XBI54" s="59"/>
      <c r="XBJ54" s="59"/>
      <c r="XBK54" s="59"/>
      <c r="XBL54" s="59"/>
      <c r="XBM54" s="59"/>
      <c r="XBN54" s="59"/>
      <c r="XBO54" s="59"/>
      <c r="XBP54" s="59"/>
      <c r="XBQ54" s="59"/>
      <c r="XBR54" s="59"/>
      <c r="XBS54" s="59"/>
      <c r="XBT54" s="59"/>
      <c r="XBU54" s="59"/>
      <c r="XBV54" s="59"/>
      <c r="XBW54" s="59"/>
      <c r="XBX54" s="59"/>
      <c r="XBY54" s="59"/>
      <c r="XBZ54" s="59"/>
      <c r="XCA54" s="59"/>
      <c r="XCB54" s="59"/>
      <c r="XCC54" s="59"/>
      <c r="XCD54" s="59"/>
      <c r="XCE54" s="59"/>
      <c r="XCF54" s="59"/>
      <c r="XCG54" s="59"/>
      <c r="XCH54" s="59"/>
      <c r="XCI54" s="59"/>
      <c r="XCJ54" s="59"/>
      <c r="XCK54" s="59"/>
      <c r="XCL54" s="59"/>
      <c r="XCM54" s="59"/>
      <c r="XCN54" s="59"/>
      <c r="XCO54" s="59"/>
      <c r="XCP54" s="59"/>
      <c r="XCQ54" s="59"/>
      <c r="XCR54" s="59"/>
      <c r="XCS54" s="59"/>
      <c r="XCT54" s="59"/>
      <c r="XCU54" s="59"/>
      <c r="XCV54" s="59"/>
      <c r="XCW54" s="59"/>
      <c r="XCX54" s="59"/>
      <c r="XCY54" s="59"/>
      <c r="XCZ54" s="59"/>
      <c r="XDA54" s="59"/>
      <c r="XDB54" s="59"/>
      <c r="XDC54" s="59"/>
      <c r="XDD54" s="59"/>
      <c r="XDE54" s="59"/>
      <c r="XDF54" s="59"/>
      <c r="XDG54" s="59"/>
      <c r="XDH54" s="59"/>
      <c r="XDI54" s="59"/>
      <c r="XDJ54" s="59"/>
      <c r="XDK54" s="59"/>
      <c r="XDL54" s="59"/>
      <c r="XDM54" s="59"/>
      <c r="XDN54" s="59"/>
      <c r="XDO54" s="59"/>
      <c r="XDP54" s="59"/>
      <c r="XDQ54" s="59"/>
      <c r="XDR54" s="59"/>
      <c r="XDS54" s="59"/>
      <c r="XDT54" s="59"/>
      <c r="XDU54" s="59"/>
      <c r="XDV54" s="59"/>
      <c r="XDW54" s="59"/>
      <c r="XDX54" s="59"/>
      <c r="XDY54" s="59"/>
      <c r="XDZ54" s="59"/>
      <c r="XEA54" s="59"/>
      <c r="XEB54" s="59"/>
      <c r="XEC54" s="59"/>
      <c r="XED54" s="59"/>
      <c r="XEE54" s="59"/>
      <c r="XEF54" s="59"/>
      <c r="XEG54" s="59"/>
      <c r="XEH54" s="59"/>
      <c r="XEI54" s="59"/>
      <c r="XEJ54" s="59"/>
      <c r="XEK54" s="59"/>
      <c r="XEL54" s="59"/>
      <c r="XEM54" s="59"/>
      <c r="XEN54" s="59"/>
      <c r="XEO54" s="59"/>
      <c r="XEP54" s="59"/>
      <c r="XEQ54" s="59"/>
      <c r="XER54" s="59"/>
      <c r="XES54" s="59"/>
      <c r="XET54" s="59"/>
      <c r="XEU54" s="59"/>
      <c r="XEV54" s="59"/>
      <c r="XEW54" s="59"/>
      <c r="XEX54" s="59"/>
    </row>
    <row r="55" spans="1:16378">
      <c r="A55" s="55" t="s">
        <v>50</v>
      </c>
      <c r="B55" s="52" t="s">
        <v>10</v>
      </c>
      <c r="D55" s="52">
        <v>4973500</v>
      </c>
      <c r="E55" s="52">
        <v>4954500</v>
      </c>
      <c r="F55" s="52">
        <v>3982800</v>
      </c>
      <c r="G55" s="52">
        <v>3439300</v>
      </c>
      <c r="H55" s="52">
        <v>4889100</v>
      </c>
      <c r="I55" s="52">
        <v>4871000</v>
      </c>
      <c r="J55" s="52">
        <v>3884700</v>
      </c>
      <c r="K55" s="52">
        <v>2876300</v>
      </c>
      <c r="L55" s="52">
        <v>4848500</v>
      </c>
      <c r="M55" s="52">
        <v>4830600</v>
      </c>
      <c r="N55" s="52">
        <v>3858000</v>
      </c>
      <c r="O55" s="52">
        <v>2858800</v>
      </c>
      <c r="P55" s="52">
        <v>4792300</v>
      </c>
      <c r="Q55" s="52">
        <v>4774000</v>
      </c>
      <c r="R55" s="52">
        <v>3836100</v>
      </c>
      <c r="S55" s="52">
        <v>2844300</v>
      </c>
      <c r="T55" s="52">
        <v>4646100</v>
      </c>
      <c r="U55" s="52">
        <v>4627200</v>
      </c>
      <c r="V55" s="52">
        <v>4532600</v>
      </c>
      <c r="W55" s="52">
        <v>3711600</v>
      </c>
      <c r="X55" s="52">
        <v>2981500</v>
      </c>
      <c r="Y55" s="52">
        <v>4586200</v>
      </c>
      <c r="Z55" s="52">
        <v>4567200</v>
      </c>
      <c r="AA55" s="52">
        <v>4383800</v>
      </c>
      <c r="AB55" s="52">
        <v>3643500</v>
      </c>
      <c r="AC55" s="52">
        <v>2985600</v>
      </c>
      <c r="AD55" s="52">
        <v>4973400</v>
      </c>
      <c r="AE55" s="52">
        <v>4956200</v>
      </c>
      <c r="AF55" s="52">
        <v>4586300</v>
      </c>
      <c r="AG55" s="52">
        <v>4403000</v>
      </c>
      <c r="AH55" s="52">
        <v>4569200</v>
      </c>
      <c r="AI55" s="52">
        <v>4980800</v>
      </c>
      <c r="AJ55" s="52">
        <v>4961500</v>
      </c>
      <c r="AK55" s="52">
        <v>3988300</v>
      </c>
      <c r="AL55" s="52">
        <v>3443300</v>
      </c>
      <c r="AM55" s="52">
        <v>4896000</v>
      </c>
      <c r="AN55" s="52">
        <v>4877800</v>
      </c>
      <c r="AO55" s="52">
        <v>3889800</v>
      </c>
      <c r="AP55" s="52">
        <v>2879400</v>
      </c>
      <c r="AQ55" s="52">
        <v>4849900</v>
      </c>
      <c r="AR55" s="52">
        <v>4832000</v>
      </c>
      <c r="AS55" s="52">
        <v>3860200</v>
      </c>
      <c r="AT55" s="52">
        <v>2860900</v>
      </c>
      <c r="AU55" s="52">
        <v>4793700</v>
      </c>
      <c r="AV55" s="52">
        <v>4775500</v>
      </c>
      <c r="AW55" s="52">
        <v>3838300</v>
      </c>
      <c r="AX55" s="52">
        <v>2846400</v>
      </c>
      <c r="AY55" s="52">
        <v>4648000</v>
      </c>
      <c r="AZ55" s="52">
        <v>4628600</v>
      </c>
      <c r="BA55" s="52">
        <v>4533900</v>
      </c>
      <c r="BB55" s="52">
        <v>3713600</v>
      </c>
      <c r="BC55" s="52">
        <v>2983200</v>
      </c>
      <c r="BD55" s="52">
        <v>4587900</v>
      </c>
      <c r="BE55" s="52">
        <v>4568600</v>
      </c>
      <c r="BF55" s="52">
        <v>4385200</v>
      </c>
      <c r="BG55" s="52">
        <v>3645300</v>
      </c>
      <c r="BH55" s="52">
        <v>2987300</v>
      </c>
      <c r="BI55" s="52">
        <v>4980700</v>
      </c>
      <c r="BJ55" s="52">
        <v>4963200</v>
      </c>
      <c r="BK55" s="52">
        <v>4588000</v>
      </c>
      <c r="BL55" s="52">
        <v>4404600</v>
      </c>
      <c r="BM55" s="52">
        <v>4570600</v>
      </c>
      <c r="BN55" s="52">
        <v>4976200</v>
      </c>
      <c r="BO55" s="52">
        <v>4956700</v>
      </c>
      <c r="BP55" s="52">
        <v>4008100</v>
      </c>
      <c r="BQ55" s="52">
        <v>3487100</v>
      </c>
      <c r="BR55" s="52">
        <v>4894700</v>
      </c>
      <c r="BS55" s="52">
        <v>4876600</v>
      </c>
      <c r="BT55" s="52">
        <v>3912800</v>
      </c>
      <c r="BU55" s="52">
        <v>2934200</v>
      </c>
      <c r="BV55" s="52">
        <v>4850200</v>
      </c>
      <c r="BW55" s="52">
        <v>4832300</v>
      </c>
      <c r="BX55" s="52">
        <v>3897900</v>
      </c>
      <c r="BY55" s="52">
        <v>2917000</v>
      </c>
      <c r="BZ55" s="52">
        <v>4794000</v>
      </c>
      <c r="CA55" s="52">
        <v>4775700</v>
      </c>
      <c r="CB55" s="52">
        <v>3878300</v>
      </c>
      <c r="CC55" s="52">
        <v>2903800</v>
      </c>
      <c r="CD55" s="52">
        <v>4648400</v>
      </c>
      <c r="CE55" s="52">
        <v>4628900</v>
      </c>
      <c r="CF55" s="52">
        <v>4534300</v>
      </c>
      <c r="CG55" s="52">
        <v>3755400</v>
      </c>
      <c r="CH55" s="52">
        <v>3039700</v>
      </c>
      <c r="CI55" s="52">
        <v>4588300</v>
      </c>
      <c r="CJ55" s="52">
        <v>4568900</v>
      </c>
      <c r="CK55" s="52">
        <v>4385500</v>
      </c>
      <c r="CL55" s="52">
        <v>3646100</v>
      </c>
      <c r="CM55" s="52">
        <v>2988300</v>
      </c>
      <c r="CN55" s="52">
        <v>4976000</v>
      </c>
      <c r="CO55" s="52">
        <v>4958500</v>
      </c>
      <c r="CP55" s="52">
        <v>4588400</v>
      </c>
      <c r="CQ55" s="52">
        <v>4405000</v>
      </c>
      <c r="CR55" s="52">
        <v>4570900</v>
      </c>
      <c r="CS55" s="52">
        <v>4980600</v>
      </c>
      <c r="CT55" s="52">
        <v>4896000</v>
      </c>
      <c r="CU55" s="52">
        <v>4849900</v>
      </c>
      <c r="CV55" s="52">
        <v>4793700</v>
      </c>
      <c r="CW55" s="52">
        <v>4647700</v>
      </c>
      <c r="CX55" s="52">
        <v>4587600</v>
      </c>
      <c r="CY55" s="52">
        <v>4980400</v>
      </c>
      <c r="CZ55" s="52">
        <v>4963200</v>
      </c>
      <c r="DA55" s="52">
        <v>4587700</v>
      </c>
      <c r="DB55" s="52">
        <v>4404300</v>
      </c>
      <c r="DC55" s="52">
        <v>4570600</v>
      </c>
      <c r="DD55" s="52">
        <v>4975800</v>
      </c>
      <c r="DE55" s="52">
        <v>4894700</v>
      </c>
      <c r="DF55" s="52">
        <v>4850200</v>
      </c>
      <c r="DG55" s="52">
        <v>4794000</v>
      </c>
      <c r="DH55" s="52">
        <v>4648000</v>
      </c>
      <c r="DI55" s="52">
        <v>4588000</v>
      </c>
      <c r="DJ55" s="52">
        <v>4975700</v>
      </c>
      <c r="DK55" s="52">
        <v>4958400</v>
      </c>
      <c r="DL55" s="52">
        <v>4588000</v>
      </c>
      <c r="DM55" s="52">
        <v>4404700</v>
      </c>
      <c r="DN55" s="52">
        <v>4570900</v>
      </c>
      <c r="DO55" s="52">
        <v>4975800</v>
      </c>
      <c r="DP55" s="52">
        <v>4894700</v>
      </c>
      <c r="DQ55" s="52">
        <v>4850200</v>
      </c>
      <c r="DR55" s="52">
        <v>4794000</v>
      </c>
      <c r="DS55" s="52">
        <v>4648000</v>
      </c>
      <c r="DT55" s="52">
        <v>4588000</v>
      </c>
      <c r="DU55" s="52">
        <v>4975700</v>
      </c>
      <c r="DV55" s="52">
        <v>4958500</v>
      </c>
      <c r="DW55" s="52">
        <v>4588000</v>
      </c>
      <c r="DX55" s="52">
        <v>4404700</v>
      </c>
      <c r="DY55" s="52">
        <v>4571000</v>
      </c>
    </row>
    <row r="56" spans="1:16378">
      <c r="A56" s="55" t="s">
        <v>49</v>
      </c>
      <c r="B56" s="52" t="s">
        <v>67</v>
      </c>
      <c r="D56" s="52">
        <v>79.468000000000004</v>
      </c>
      <c r="E56" s="52">
        <v>81.757999999999996</v>
      </c>
      <c r="F56" s="52">
        <v>64.944000000000003</v>
      </c>
      <c r="G56" s="52">
        <v>55.526000000000003</v>
      </c>
      <c r="H56" s="52">
        <v>78.082000000000008</v>
      </c>
      <c r="I56" s="52">
        <v>80.09</v>
      </c>
      <c r="J56" s="52">
        <v>63.103000000000002</v>
      </c>
      <c r="K56" s="52">
        <v>46.341999999999999</v>
      </c>
      <c r="L56" s="52">
        <v>78.331000000000003</v>
      </c>
      <c r="M56" s="52">
        <v>79.534000000000006</v>
      </c>
      <c r="N56" s="52">
        <v>62.725000000000001</v>
      </c>
      <c r="O56" s="52">
        <v>46.155999999999999</v>
      </c>
      <c r="P56" s="52">
        <v>77.658000000000001</v>
      </c>
      <c r="Q56" s="52">
        <v>78.870999999999995</v>
      </c>
      <c r="R56" s="52">
        <v>62.375</v>
      </c>
      <c r="S56" s="52">
        <v>45.932000000000002</v>
      </c>
      <c r="T56" s="52">
        <v>78.462000000000003</v>
      </c>
      <c r="U56" s="52">
        <v>78.899000000000001</v>
      </c>
      <c r="V56" s="52">
        <v>76.915999999999997</v>
      </c>
      <c r="W56" s="52">
        <v>62.045000000000002</v>
      </c>
      <c r="X56" s="52">
        <v>48.695999999999998</v>
      </c>
      <c r="Y56" s="52">
        <v>78.430999999999997</v>
      </c>
      <c r="Z56" s="52">
        <v>78.673000000000002</v>
      </c>
      <c r="AA56" s="52">
        <v>74.975999999999999</v>
      </c>
      <c r="AB56" s="52">
        <v>61.536000000000001</v>
      </c>
      <c r="AC56" s="52">
        <v>49.198999999999998</v>
      </c>
      <c r="AD56" s="52">
        <v>79.384</v>
      </c>
      <c r="AE56" s="52">
        <v>81.284999999999997</v>
      </c>
      <c r="AF56" s="52">
        <v>75.296000000000006</v>
      </c>
      <c r="AG56" s="52">
        <v>71.834000000000003</v>
      </c>
      <c r="AH56" s="52">
        <v>76.441000000000003</v>
      </c>
      <c r="AI56" s="52">
        <v>79.385000000000005</v>
      </c>
      <c r="AJ56" s="52">
        <v>81.706000000000003</v>
      </c>
      <c r="AK56" s="52">
        <v>64.903999999999996</v>
      </c>
      <c r="AL56" s="52">
        <v>55.478000000000002</v>
      </c>
      <c r="AM56" s="52">
        <v>78.018000000000001</v>
      </c>
      <c r="AN56" s="52">
        <v>80.034000000000006</v>
      </c>
      <c r="AO56" s="52">
        <v>63.057000000000002</v>
      </c>
      <c r="AP56" s="52">
        <v>46.307000000000002</v>
      </c>
      <c r="AQ56" s="52">
        <v>78.162000000000006</v>
      </c>
      <c r="AR56" s="52">
        <v>79.381</v>
      </c>
      <c r="AS56" s="52">
        <v>62.628</v>
      </c>
      <c r="AT56" s="52">
        <v>46.105000000000004</v>
      </c>
      <c r="AU56" s="52">
        <v>77.489999999999995</v>
      </c>
      <c r="AV56" s="52">
        <v>78.721000000000004</v>
      </c>
      <c r="AW56" s="52">
        <v>62.279000000000003</v>
      </c>
      <c r="AX56" s="52">
        <v>45.881</v>
      </c>
      <c r="AY56" s="52">
        <v>78.283000000000001</v>
      </c>
      <c r="AZ56" s="52">
        <v>78.748999999999995</v>
      </c>
      <c r="BA56" s="52">
        <v>76.771000000000001</v>
      </c>
      <c r="BB56" s="52">
        <v>61.95</v>
      </c>
      <c r="BC56" s="52">
        <v>48.636000000000003</v>
      </c>
      <c r="BD56" s="52">
        <v>78.25</v>
      </c>
      <c r="BE56" s="52">
        <v>78.522999999999996</v>
      </c>
      <c r="BF56" s="52">
        <v>74.835000000000008</v>
      </c>
      <c r="BG56" s="52">
        <v>61.442</v>
      </c>
      <c r="BH56" s="52">
        <v>49.139000000000003</v>
      </c>
      <c r="BI56" s="52">
        <v>79.302000000000007</v>
      </c>
      <c r="BJ56" s="52">
        <v>81.231000000000009</v>
      </c>
      <c r="BK56" s="52">
        <v>75.123999999999995</v>
      </c>
      <c r="BL56" s="52">
        <v>71.671999999999997</v>
      </c>
      <c r="BM56" s="52">
        <v>76.296000000000006</v>
      </c>
      <c r="BN56" s="52">
        <v>79.149000000000001</v>
      </c>
      <c r="BO56" s="52">
        <v>81.497</v>
      </c>
      <c r="BP56" s="52">
        <v>65.099999999999994</v>
      </c>
      <c r="BQ56" s="52">
        <v>56.109000000000002</v>
      </c>
      <c r="BR56" s="52">
        <v>77.847999999999999</v>
      </c>
      <c r="BS56" s="52">
        <v>79.887</v>
      </c>
      <c r="BT56" s="52">
        <v>63.295999999999999</v>
      </c>
      <c r="BU56" s="52">
        <v>47.134</v>
      </c>
      <c r="BV56" s="52">
        <v>78.010999999999996</v>
      </c>
      <c r="BW56" s="52">
        <v>79.254000000000005</v>
      </c>
      <c r="BX56" s="52">
        <v>63.152999999999999</v>
      </c>
      <c r="BY56" s="52">
        <v>46.954999999999998</v>
      </c>
      <c r="BZ56" s="52">
        <v>77.341000000000008</v>
      </c>
      <c r="CA56" s="52">
        <v>78.594999999999999</v>
      </c>
      <c r="CB56" s="52">
        <v>62.843000000000004</v>
      </c>
      <c r="CC56" s="52">
        <v>46.753999999999998</v>
      </c>
      <c r="CD56" s="52">
        <v>78.126000000000005</v>
      </c>
      <c r="CE56" s="52">
        <v>78.619</v>
      </c>
      <c r="CF56" s="52">
        <v>76.643000000000001</v>
      </c>
      <c r="CG56" s="52">
        <v>62.593000000000004</v>
      </c>
      <c r="CH56" s="52">
        <v>49.51</v>
      </c>
      <c r="CI56" s="52">
        <v>78.094999999999999</v>
      </c>
      <c r="CJ56" s="52">
        <v>78.397999999999996</v>
      </c>
      <c r="CK56" s="52">
        <v>74.718000000000004</v>
      </c>
      <c r="CL56" s="52">
        <v>61.363</v>
      </c>
      <c r="CM56" s="52">
        <v>49.088000000000001</v>
      </c>
      <c r="CN56" s="52">
        <v>79.069000000000003</v>
      </c>
      <c r="CO56" s="52">
        <v>81.022000000000006</v>
      </c>
      <c r="CP56" s="52">
        <v>74.975000000000009</v>
      </c>
      <c r="CQ56" s="52">
        <v>71.531000000000006</v>
      </c>
      <c r="CR56" s="52">
        <v>76.173000000000002</v>
      </c>
      <c r="CS56" s="52">
        <v>79.412000000000006</v>
      </c>
      <c r="CT56" s="52">
        <v>78.024000000000001</v>
      </c>
      <c r="CU56" s="52">
        <v>78.177000000000007</v>
      </c>
      <c r="CV56" s="52">
        <v>77.506</v>
      </c>
      <c r="CW56" s="52">
        <v>78.308999999999997</v>
      </c>
      <c r="CX56" s="52">
        <v>78.275999999999996</v>
      </c>
      <c r="CY56" s="52">
        <v>79.326999999999998</v>
      </c>
      <c r="CZ56" s="52">
        <v>81.233000000000004</v>
      </c>
      <c r="DA56" s="52">
        <v>75.149000000000001</v>
      </c>
      <c r="DB56" s="52">
        <v>71.695999999999998</v>
      </c>
      <c r="DC56" s="52">
        <v>76.298000000000002</v>
      </c>
      <c r="DD56" s="52">
        <v>79.198000000000008</v>
      </c>
      <c r="DE56" s="52">
        <v>77.87</v>
      </c>
      <c r="DF56" s="52">
        <v>78.045000000000002</v>
      </c>
      <c r="DG56" s="52">
        <v>77.375</v>
      </c>
      <c r="DH56" s="52">
        <v>78.176000000000002</v>
      </c>
      <c r="DI56" s="52">
        <v>78.144999999999996</v>
      </c>
      <c r="DJ56" s="52">
        <v>79.117000000000004</v>
      </c>
      <c r="DK56" s="52">
        <v>81.03</v>
      </c>
      <c r="DL56" s="52">
        <v>75.022999999999996</v>
      </c>
      <c r="DM56" s="52">
        <v>71.578000000000003</v>
      </c>
      <c r="DN56" s="52">
        <v>76.179000000000002</v>
      </c>
      <c r="DO56" s="52">
        <v>79.275999999999996</v>
      </c>
      <c r="DP56" s="52">
        <v>77.942000000000007</v>
      </c>
      <c r="DQ56" s="52">
        <v>78.091000000000008</v>
      </c>
      <c r="DR56" s="52">
        <v>77.414000000000001</v>
      </c>
      <c r="DS56" s="52">
        <v>78.146000000000001</v>
      </c>
      <c r="DT56" s="52">
        <v>78.100000000000009</v>
      </c>
      <c r="DU56" s="52">
        <v>79.188000000000002</v>
      </c>
      <c r="DV56" s="52">
        <v>81.100000000000009</v>
      </c>
      <c r="DW56" s="52">
        <v>75.028000000000006</v>
      </c>
      <c r="DX56" s="52">
        <v>71.585000000000008</v>
      </c>
      <c r="DY56" s="52">
        <v>76.219000000000008</v>
      </c>
    </row>
    <row r="57" spans="1:16378" ht="15.75">
      <c r="A57" s="51"/>
    </row>
    <row r="58" spans="1:16378" ht="15.75">
      <c r="A58" s="51" t="s">
        <v>51</v>
      </c>
    </row>
    <row r="59" spans="1:16378">
      <c r="A59" s="55" t="s">
        <v>105</v>
      </c>
      <c r="B59" s="52" t="s">
        <v>11</v>
      </c>
      <c r="D59" s="52">
        <v>2</v>
      </c>
      <c r="E59" s="52">
        <v>2</v>
      </c>
      <c r="F59" s="52">
        <v>2</v>
      </c>
      <c r="G59" s="52">
        <v>2</v>
      </c>
      <c r="H59" s="52">
        <v>2</v>
      </c>
      <c r="I59" s="52">
        <v>2</v>
      </c>
      <c r="J59" s="52">
        <v>2</v>
      </c>
      <c r="K59" s="52">
        <v>2</v>
      </c>
      <c r="L59" s="52">
        <v>2</v>
      </c>
      <c r="M59" s="52">
        <v>2</v>
      </c>
      <c r="N59" s="52">
        <v>2</v>
      </c>
      <c r="O59" s="52">
        <v>2</v>
      </c>
      <c r="P59" s="52">
        <v>2</v>
      </c>
      <c r="Q59" s="52">
        <v>2</v>
      </c>
      <c r="R59" s="52">
        <v>2</v>
      </c>
      <c r="S59" s="52">
        <v>2</v>
      </c>
      <c r="T59" s="52">
        <v>2</v>
      </c>
      <c r="U59" s="52">
        <v>2</v>
      </c>
      <c r="V59" s="52">
        <v>2</v>
      </c>
      <c r="W59" s="52">
        <v>2</v>
      </c>
      <c r="X59" s="52">
        <v>2</v>
      </c>
      <c r="Y59" s="52">
        <v>2</v>
      </c>
      <c r="Z59" s="52">
        <v>2</v>
      </c>
      <c r="AA59" s="52">
        <v>2</v>
      </c>
      <c r="AB59" s="52">
        <v>2</v>
      </c>
      <c r="AC59" s="52">
        <v>2</v>
      </c>
      <c r="AD59" s="52">
        <v>2</v>
      </c>
      <c r="AE59" s="52">
        <v>2</v>
      </c>
      <c r="AF59" s="52">
        <v>2</v>
      </c>
      <c r="AG59" s="52">
        <v>2</v>
      </c>
      <c r="AH59" s="52">
        <v>2</v>
      </c>
      <c r="AI59" s="52">
        <v>2</v>
      </c>
      <c r="AJ59" s="52">
        <v>2</v>
      </c>
      <c r="AK59" s="52">
        <v>2</v>
      </c>
      <c r="AL59" s="52">
        <v>2</v>
      </c>
      <c r="AM59" s="52">
        <v>2</v>
      </c>
      <c r="AN59" s="52">
        <v>2</v>
      </c>
      <c r="AO59" s="52">
        <v>2</v>
      </c>
      <c r="AP59" s="52">
        <v>2</v>
      </c>
      <c r="AQ59" s="52">
        <v>2</v>
      </c>
      <c r="AR59" s="52">
        <v>2</v>
      </c>
      <c r="AS59" s="52">
        <v>2</v>
      </c>
      <c r="AT59" s="52">
        <v>2</v>
      </c>
      <c r="AU59" s="52">
        <v>2</v>
      </c>
      <c r="AV59" s="52">
        <v>2</v>
      </c>
      <c r="AW59" s="52">
        <v>2</v>
      </c>
      <c r="AX59" s="52">
        <v>2</v>
      </c>
      <c r="AY59" s="52">
        <v>2</v>
      </c>
      <c r="AZ59" s="52">
        <v>2</v>
      </c>
      <c r="BA59" s="52">
        <v>2</v>
      </c>
      <c r="BB59" s="52">
        <v>2</v>
      </c>
      <c r="BC59" s="52">
        <v>2</v>
      </c>
      <c r="BD59" s="52">
        <v>2</v>
      </c>
      <c r="BE59" s="52">
        <v>2</v>
      </c>
      <c r="BF59" s="52">
        <v>2</v>
      </c>
      <c r="BG59" s="52">
        <v>2</v>
      </c>
      <c r="BH59" s="52">
        <v>2</v>
      </c>
      <c r="BI59" s="52">
        <v>2</v>
      </c>
      <c r="BJ59" s="52">
        <v>2</v>
      </c>
      <c r="BK59" s="52">
        <v>2</v>
      </c>
      <c r="BL59" s="52">
        <v>2</v>
      </c>
      <c r="BM59" s="52">
        <v>2</v>
      </c>
      <c r="BN59" s="52">
        <v>2</v>
      </c>
      <c r="BO59" s="52">
        <v>2</v>
      </c>
      <c r="BP59" s="52">
        <v>2</v>
      </c>
      <c r="BQ59" s="52">
        <v>2</v>
      </c>
      <c r="BR59" s="52">
        <v>2</v>
      </c>
      <c r="BS59" s="52">
        <v>2</v>
      </c>
      <c r="BT59" s="52">
        <v>2</v>
      </c>
      <c r="BU59" s="52">
        <v>2</v>
      </c>
      <c r="BV59" s="52">
        <v>2</v>
      </c>
      <c r="BW59" s="52">
        <v>2</v>
      </c>
      <c r="BX59" s="52">
        <v>2</v>
      </c>
      <c r="BY59" s="52">
        <v>2</v>
      </c>
      <c r="BZ59" s="52">
        <v>2</v>
      </c>
      <c r="CA59" s="52">
        <v>2</v>
      </c>
      <c r="CB59" s="52">
        <v>2</v>
      </c>
      <c r="CC59" s="52">
        <v>2</v>
      </c>
      <c r="CD59" s="52">
        <v>2</v>
      </c>
      <c r="CE59" s="52">
        <v>2</v>
      </c>
      <c r="CF59" s="52">
        <v>2</v>
      </c>
      <c r="CG59" s="52">
        <v>2</v>
      </c>
      <c r="CH59" s="52">
        <v>2</v>
      </c>
      <c r="CI59" s="52">
        <v>2</v>
      </c>
      <c r="CJ59" s="52">
        <v>2</v>
      </c>
      <c r="CK59" s="52">
        <v>2</v>
      </c>
      <c r="CL59" s="52">
        <v>2</v>
      </c>
      <c r="CM59" s="52">
        <v>2</v>
      </c>
      <c r="CN59" s="52">
        <v>2</v>
      </c>
      <c r="CO59" s="52">
        <v>2</v>
      </c>
      <c r="CP59" s="52">
        <v>2</v>
      </c>
      <c r="CQ59" s="52">
        <v>2</v>
      </c>
      <c r="CR59" s="52">
        <v>2</v>
      </c>
      <c r="CS59" s="52">
        <v>2</v>
      </c>
      <c r="CT59" s="52">
        <v>2</v>
      </c>
      <c r="CU59" s="52">
        <v>2</v>
      </c>
      <c r="CV59" s="52">
        <v>2</v>
      </c>
      <c r="CW59" s="52">
        <v>2</v>
      </c>
      <c r="CX59" s="52">
        <v>2</v>
      </c>
      <c r="CY59" s="52">
        <v>2</v>
      </c>
      <c r="CZ59" s="52">
        <v>2</v>
      </c>
      <c r="DA59" s="52">
        <v>2</v>
      </c>
      <c r="DB59" s="52">
        <v>2</v>
      </c>
      <c r="DC59" s="52">
        <v>2</v>
      </c>
      <c r="DD59" s="52">
        <v>2</v>
      </c>
      <c r="DE59" s="52">
        <v>2</v>
      </c>
      <c r="DF59" s="52">
        <v>2</v>
      </c>
      <c r="DG59" s="52">
        <v>2</v>
      </c>
      <c r="DH59" s="52">
        <v>2</v>
      </c>
      <c r="DI59" s="52">
        <v>2</v>
      </c>
      <c r="DJ59" s="52">
        <v>2</v>
      </c>
      <c r="DK59" s="52">
        <v>2</v>
      </c>
      <c r="DL59" s="52">
        <v>2</v>
      </c>
      <c r="DM59" s="52">
        <v>2</v>
      </c>
      <c r="DN59" s="52">
        <v>2</v>
      </c>
      <c r="DO59" s="52">
        <v>2</v>
      </c>
      <c r="DP59" s="52">
        <v>2</v>
      </c>
      <c r="DQ59" s="52">
        <v>2</v>
      </c>
      <c r="DR59" s="52">
        <v>2</v>
      </c>
      <c r="DS59" s="52">
        <v>2</v>
      </c>
      <c r="DT59" s="52">
        <v>2</v>
      </c>
      <c r="DU59" s="52">
        <v>2</v>
      </c>
      <c r="DV59" s="52">
        <v>2</v>
      </c>
      <c r="DW59" s="52">
        <v>2</v>
      </c>
      <c r="DX59" s="52">
        <v>2</v>
      </c>
      <c r="DY59" s="52">
        <v>2</v>
      </c>
    </row>
    <row r="60" spans="1:16378">
      <c r="A60" s="58" t="s">
        <v>35</v>
      </c>
      <c r="B60" s="59" t="s">
        <v>10</v>
      </c>
      <c r="C60" s="59"/>
      <c r="D60" s="59">
        <v>23.1</v>
      </c>
      <c r="E60" s="59">
        <v>19.900000000000002</v>
      </c>
      <c r="F60" s="59">
        <v>15.9</v>
      </c>
      <c r="G60" s="59">
        <v>13.5</v>
      </c>
      <c r="H60" s="59">
        <v>22.900000000000002</v>
      </c>
      <c r="I60" s="59">
        <v>19.8</v>
      </c>
      <c r="J60" s="59">
        <v>15.600000000000001</v>
      </c>
      <c r="K60" s="59">
        <v>10.3</v>
      </c>
      <c r="L60" s="59">
        <v>22.700000000000003</v>
      </c>
      <c r="M60" s="59">
        <v>19.600000000000001</v>
      </c>
      <c r="N60" s="59">
        <v>15.4</v>
      </c>
      <c r="O60" s="59">
        <v>10.100000000000001</v>
      </c>
      <c r="P60" s="59">
        <v>22.400000000000002</v>
      </c>
      <c r="Q60" s="59">
        <v>19.3</v>
      </c>
      <c r="R60" s="59">
        <v>15.200000000000001</v>
      </c>
      <c r="S60" s="59">
        <v>10</v>
      </c>
      <c r="T60" s="59">
        <v>21.900000000000002</v>
      </c>
      <c r="U60" s="59">
        <v>18.7</v>
      </c>
      <c r="V60" s="59">
        <v>18</v>
      </c>
      <c r="W60" s="59">
        <v>14.200000000000001</v>
      </c>
      <c r="X60" s="59">
        <v>10.5</v>
      </c>
      <c r="Y60" s="59">
        <v>21.700000000000003</v>
      </c>
      <c r="Z60" s="59">
        <v>18.400000000000002</v>
      </c>
      <c r="AA60" s="59">
        <v>17.400000000000002</v>
      </c>
      <c r="AB60" s="59">
        <v>13.8</v>
      </c>
      <c r="AC60" s="59">
        <v>10.5</v>
      </c>
      <c r="AD60" s="59">
        <v>23.200000000000003</v>
      </c>
      <c r="AE60" s="59">
        <v>20.200000000000003</v>
      </c>
      <c r="AF60" s="59">
        <v>21.700000000000003</v>
      </c>
      <c r="AG60" s="59">
        <v>20.700000000000003</v>
      </c>
      <c r="AH60" s="59">
        <v>18.8</v>
      </c>
      <c r="AI60" s="59">
        <v>23.1</v>
      </c>
      <c r="AJ60" s="59">
        <v>19.900000000000002</v>
      </c>
      <c r="AK60" s="59">
        <v>15.9</v>
      </c>
      <c r="AL60" s="59">
        <v>13.5</v>
      </c>
      <c r="AM60" s="59">
        <v>22.8</v>
      </c>
      <c r="AN60" s="59">
        <v>19.8</v>
      </c>
      <c r="AO60" s="59">
        <v>15.600000000000001</v>
      </c>
      <c r="AP60" s="59">
        <v>10.3</v>
      </c>
      <c r="AQ60" s="59">
        <v>22.6</v>
      </c>
      <c r="AR60" s="59">
        <v>19.600000000000001</v>
      </c>
      <c r="AS60" s="59">
        <v>15.4</v>
      </c>
      <c r="AT60" s="59">
        <v>10.100000000000001</v>
      </c>
      <c r="AU60" s="59">
        <v>22.400000000000002</v>
      </c>
      <c r="AV60" s="59">
        <v>19.3</v>
      </c>
      <c r="AW60" s="59">
        <v>15.200000000000001</v>
      </c>
      <c r="AX60" s="59">
        <v>10</v>
      </c>
      <c r="AY60" s="59">
        <v>21.900000000000002</v>
      </c>
      <c r="AZ60" s="59">
        <v>18.7</v>
      </c>
      <c r="BA60" s="59">
        <v>17.900000000000002</v>
      </c>
      <c r="BB60" s="59">
        <v>14.200000000000001</v>
      </c>
      <c r="BC60" s="59">
        <v>10.5</v>
      </c>
      <c r="BD60" s="59">
        <v>21.700000000000003</v>
      </c>
      <c r="BE60" s="59">
        <v>18.400000000000002</v>
      </c>
      <c r="BF60" s="59">
        <v>17.400000000000002</v>
      </c>
      <c r="BG60" s="59">
        <v>13.700000000000001</v>
      </c>
      <c r="BH60" s="59">
        <v>10.5</v>
      </c>
      <c r="BI60" s="59">
        <v>23.1</v>
      </c>
      <c r="BJ60" s="59">
        <v>20.200000000000003</v>
      </c>
      <c r="BK60" s="59">
        <v>21.700000000000003</v>
      </c>
      <c r="BL60" s="59">
        <v>20.6</v>
      </c>
      <c r="BM60" s="59">
        <v>18.8</v>
      </c>
      <c r="BN60" s="59">
        <v>23</v>
      </c>
      <c r="BO60" s="59">
        <v>19.8</v>
      </c>
      <c r="BP60" s="59">
        <v>15.9</v>
      </c>
      <c r="BQ60" s="59">
        <v>13.5</v>
      </c>
      <c r="BR60" s="59">
        <v>22.700000000000003</v>
      </c>
      <c r="BS60" s="59">
        <v>19.700000000000003</v>
      </c>
      <c r="BT60" s="59">
        <v>15.600000000000001</v>
      </c>
      <c r="BU60" s="59">
        <v>10.4</v>
      </c>
      <c r="BV60" s="59">
        <v>22.5</v>
      </c>
      <c r="BW60" s="59">
        <v>19.5</v>
      </c>
      <c r="BX60" s="59">
        <v>15.4</v>
      </c>
      <c r="BY60" s="59">
        <v>10.200000000000001</v>
      </c>
      <c r="BZ60" s="59">
        <v>22.3</v>
      </c>
      <c r="CA60" s="59">
        <v>19.200000000000003</v>
      </c>
      <c r="CB60" s="59">
        <v>15.200000000000001</v>
      </c>
      <c r="CC60" s="59">
        <v>10.100000000000001</v>
      </c>
      <c r="CD60" s="59">
        <v>21.900000000000002</v>
      </c>
      <c r="CE60" s="59">
        <v>18.600000000000001</v>
      </c>
      <c r="CF60" s="59">
        <v>17.900000000000002</v>
      </c>
      <c r="CG60" s="59">
        <v>14.200000000000001</v>
      </c>
      <c r="CH60" s="59">
        <v>10.600000000000001</v>
      </c>
      <c r="CI60" s="59">
        <v>21.6</v>
      </c>
      <c r="CJ60" s="59">
        <v>18.3</v>
      </c>
      <c r="CK60" s="59">
        <v>17.3</v>
      </c>
      <c r="CL60" s="59">
        <v>13.700000000000001</v>
      </c>
      <c r="CM60" s="59">
        <v>10.4</v>
      </c>
      <c r="CN60" s="59">
        <v>23</v>
      </c>
      <c r="CO60" s="59">
        <v>20.100000000000001</v>
      </c>
      <c r="CP60" s="59">
        <v>21.6</v>
      </c>
      <c r="CQ60" s="59">
        <v>20.6</v>
      </c>
      <c r="CR60" s="59">
        <v>18.7</v>
      </c>
      <c r="CS60" s="59">
        <v>23.1</v>
      </c>
      <c r="CT60" s="59">
        <v>22.900000000000002</v>
      </c>
      <c r="CU60" s="59">
        <v>22.6</v>
      </c>
      <c r="CV60" s="59">
        <v>22.400000000000002</v>
      </c>
      <c r="CW60" s="59">
        <v>21.900000000000002</v>
      </c>
      <c r="CX60" s="59">
        <v>21.700000000000003</v>
      </c>
      <c r="CY60" s="59">
        <v>23.1</v>
      </c>
      <c r="CZ60" s="59">
        <v>20.200000000000003</v>
      </c>
      <c r="DA60" s="59">
        <v>21.700000000000003</v>
      </c>
      <c r="DB60" s="59">
        <v>20.6</v>
      </c>
      <c r="DC60" s="59">
        <v>18.8</v>
      </c>
      <c r="DD60" s="59">
        <v>23</v>
      </c>
      <c r="DE60" s="59">
        <v>22.8</v>
      </c>
      <c r="DF60" s="59">
        <v>22.6</v>
      </c>
      <c r="DG60" s="59">
        <v>22.3</v>
      </c>
      <c r="DH60" s="59">
        <v>21.900000000000002</v>
      </c>
      <c r="DI60" s="59">
        <v>21.6</v>
      </c>
      <c r="DJ60" s="59">
        <v>23</v>
      </c>
      <c r="DK60" s="59">
        <v>20.100000000000001</v>
      </c>
      <c r="DL60" s="59">
        <v>21.6</v>
      </c>
      <c r="DM60" s="59">
        <v>20.6</v>
      </c>
      <c r="DN60" s="59">
        <v>18.7</v>
      </c>
      <c r="DO60" s="59">
        <v>22.900000000000002</v>
      </c>
      <c r="DP60" s="59">
        <v>22.700000000000003</v>
      </c>
      <c r="DQ60" s="59">
        <v>22.5</v>
      </c>
      <c r="DR60" s="59">
        <v>22.200000000000003</v>
      </c>
      <c r="DS60" s="59">
        <v>21.8</v>
      </c>
      <c r="DT60" s="59">
        <v>21.5</v>
      </c>
      <c r="DU60" s="59">
        <v>22.900000000000002</v>
      </c>
      <c r="DV60" s="59">
        <v>20.100000000000001</v>
      </c>
      <c r="DW60" s="59">
        <v>21.5</v>
      </c>
      <c r="DX60" s="59">
        <v>20.5</v>
      </c>
      <c r="DY60" s="59">
        <v>18.7</v>
      </c>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c r="IS60" s="59"/>
      <c r="IT60" s="59"/>
      <c r="IU60" s="59"/>
      <c r="IV60" s="59"/>
      <c r="IW60" s="59"/>
      <c r="IX60" s="59"/>
      <c r="IY60" s="59"/>
      <c r="IZ60" s="59"/>
      <c r="JA60" s="59"/>
      <c r="JB60" s="59"/>
      <c r="JC60" s="59"/>
      <c r="JD60" s="59"/>
      <c r="JE60" s="59"/>
      <c r="JF60" s="59"/>
      <c r="JG60" s="59"/>
      <c r="JH60" s="59"/>
      <c r="JI60" s="59"/>
      <c r="JJ60" s="59"/>
      <c r="JK60" s="59"/>
      <c r="JL60" s="59"/>
      <c r="JM60" s="59"/>
      <c r="JN60" s="59"/>
      <c r="JO60" s="59"/>
      <c r="JP60" s="59"/>
      <c r="JQ60" s="59"/>
      <c r="JR60" s="59"/>
      <c r="JS60" s="59"/>
      <c r="JT60" s="59"/>
      <c r="JU60" s="59"/>
      <c r="JV60" s="59"/>
      <c r="JW60" s="59"/>
      <c r="JX60" s="59"/>
      <c r="JY60" s="59"/>
      <c r="JZ60" s="59"/>
      <c r="KA60" s="59"/>
      <c r="KB60" s="59"/>
      <c r="KC60" s="59"/>
      <c r="KD60" s="59"/>
      <c r="KE60" s="59"/>
      <c r="KF60" s="59"/>
      <c r="KG60" s="59"/>
      <c r="KH60" s="59"/>
      <c r="KI60" s="59"/>
      <c r="KJ60" s="59"/>
      <c r="KK60" s="59"/>
      <c r="KL60" s="59"/>
      <c r="KM60" s="59"/>
      <c r="KN60" s="59"/>
      <c r="KO60" s="59"/>
      <c r="KP60" s="59"/>
      <c r="KQ60" s="59"/>
      <c r="KR60" s="59"/>
      <c r="KS60" s="59"/>
      <c r="KT60" s="59"/>
      <c r="KU60" s="59"/>
      <c r="KV60" s="59"/>
      <c r="KW60" s="59"/>
      <c r="KX60" s="59"/>
      <c r="KY60" s="59"/>
      <c r="KZ60" s="59"/>
      <c r="LA60" s="59"/>
      <c r="LB60" s="59"/>
      <c r="LC60" s="59"/>
      <c r="LD60" s="59"/>
      <c r="LE60" s="59"/>
      <c r="LF60" s="59"/>
      <c r="LG60" s="59"/>
      <c r="LH60" s="59"/>
      <c r="LI60" s="59"/>
      <c r="LJ60" s="59"/>
      <c r="LK60" s="59"/>
      <c r="LL60" s="59"/>
      <c r="LM60" s="59"/>
      <c r="LN60" s="59"/>
      <c r="LO60" s="59"/>
      <c r="LP60" s="59"/>
      <c r="LQ60" s="59"/>
      <c r="LR60" s="59"/>
      <c r="LS60" s="59"/>
      <c r="LT60" s="59"/>
      <c r="LU60" s="59"/>
      <c r="LV60" s="59"/>
      <c r="LW60" s="59"/>
      <c r="LX60" s="59"/>
      <c r="LY60" s="59"/>
      <c r="LZ60" s="59"/>
      <c r="MA60" s="59"/>
      <c r="MB60" s="59"/>
      <c r="MC60" s="59"/>
      <c r="MD60" s="59"/>
      <c r="ME60" s="59"/>
      <c r="MF60" s="59"/>
      <c r="MG60" s="59"/>
      <c r="MH60" s="59"/>
      <c r="MI60" s="59"/>
      <c r="MJ60" s="59"/>
      <c r="MK60" s="59"/>
      <c r="ML60" s="59"/>
      <c r="MM60" s="59"/>
      <c r="MN60" s="59"/>
      <c r="MO60" s="59"/>
      <c r="MP60" s="59"/>
      <c r="MQ60" s="59"/>
      <c r="MR60" s="59"/>
      <c r="MS60" s="59"/>
      <c r="MT60" s="59"/>
      <c r="MU60" s="59"/>
      <c r="MV60" s="59"/>
      <c r="MW60" s="59"/>
      <c r="MX60" s="59"/>
      <c r="MY60" s="59"/>
      <c r="MZ60" s="59"/>
      <c r="NA60" s="59"/>
      <c r="NB60" s="59"/>
      <c r="NC60" s="59"/>
      <c r="ND60" s="59"/>
      <c r="NE60" s="59"/>
      <c r="NF60" s="59"/>
      <c r="NG60" s="59"/>
      <c r="NH60" s="59"/>
      <c r="NI60" s="59"/>
      <c r="NJ60" s="59"/>
      <c r="NK60" s="59"/>
      <c r="NL60" s="59"/>
      <c r="NM60" s="59"/>
      <c r="NN60" s="59"/>
      <c r="NO60" s="59"/>
      <c r="NP60" s="59"/>
      <c r="NQ60" s="59"/>
      <c r="NR60" s="59"/>
      <c r="NS60" s="59"/>
      <c r="NT60" s="59"/>
      <c r="NU60" s="59"/>
      <c r="NV60" s="59"/>
      <c r="NW60" s="59"/>
      <c r="NX60" s="59"/>
      <c r="NY60" s="59"/>
      <c r="NZ60" s="59"/>
      <c r="OA60" s="59"/>
      <c r="OB60" s="59"/>
      <c r="OC60" s="59"/>
      <c r="OD60" s="59"/>
      <c r="OE60" s="59"/>
      <c r="OF60" s="59"/>
      <c r="OG60" s="59"/>
      <c r="OH60" s="59"/>
      <c r="OI60" s="59"/>
      <c r="OJ60" s="59"/>
      <c r="OK60" s="59"/>
      <c r="OL60" s="59"/>
      <c r="OM60" s="59"/>
      <c r="ON60" s="59"/>
      <c r="OO60" s="59"/>
      <c r="OP60" s="59"/>
      <c r="OQ60" s="59"/>
      <c r="OR60" s="59"/>
      <c r="OS60" s="59"/>
      <c r="OT60" s="59"/>
      <c r="OU60" s="59"/>
      <c r="OV60" s="59"/>
      <c r="OW60" s="59"/>
      <c r="OX60" s="59"/>
      <c r="OY60" s="59"/>
      <c r="OZ60" s="59"/>
      <c r="PA60" s="59"/>
      <c r="PB60" s="59"/>
      <c r="PC60" s="59"/>
      <c r="PD60" s="59"/>
      <c r="PE60" s="59"/>
      <c r="PF60" s="59"/>
      <c r="PG60" s="59"/>
      <c r="PH60" s="59"/>
      <c r="PI60" s="59"/>
      <c r="PJ60" s="59"/>
      <c r="PK60" s="59"/>
      <c r="PL60" s="59"/>
      <c r="PM60" s="59"/>
      <c r="PN60" s="59"/>
      <c r="PO60" s="59"/>
      <c r="PP60" s="59"/>
      <c r="PQ60" s="59"/>
      <c r="PR60" s="59"/>
      <c r="PS60" s="59"/>
      <c r="PT60" s="59"/>
      <c r="PU60" s="59"/>
      <c r="PV60" s="59"/>
      <c r="PW60" s="59"/>
      <c r="PX60" s="59"/>
      <c r="PY60" s="59"/>
      <c r="PZ60" s="59"/>
      <c r="QA60" s="59"/>
      <c r="QB60" s="59"/>
      <c r="QC60" s="59"/>
      <c r="QD60" s="59"/>
      <c r="QE60" s="59"/>
      <c r="QF60" s="59"/>
      <c r="QG60" s="59"/>
      <c r="QH60" s="59"/>
      <c r="QI60" s="59"/>
      <c r="QJ60" s="59"/>
      <c r="QK60" s="59"/>
      <c r="QL60" s="59"/>
      <c r="QM60" s="59"/>
      <c r="QN60" s="59"/>
      <c r="QO60" s="59"/>
      <c r="QP60" s="59"/>
      <c r="QQ60" s="59"/>
      <c r="QR60" s="59"/>
      <c r="QS60" s="59"/>
      <c r="QT60" s="59"/>
      <c r="QU60" s="59"/>
      <c r="QV60" s="59"/>
      <c r="QW60" s="59"/>
      <c r="QX60" s="59"/>
      <c r="QY60" s="59"/>
      <c r="QZ60" s="59"/>
      <c r="RA60" s="59"/>
      <c r="RB60" s="59"/>
      <c r="RC60" s="59"/>
      <c r="RD60" s="59"/>
      <c r="RE60" s="59"/>
      <c r="RF60" s="59"/>
      <c r="RG60" s="59"/>
      <c r="RH60" s="59"/>
      <c r="RI60" s="59"/>
      <c r="RJ60" s="59"/>
      <c r="RK60" s="59"/>
      <c r="RL60" s="59"/>
      <c r="RM60" s="59"/>
      <c r="RN60" s="59"/>
      <c r="RO60" s="59"/>
      <c r="RP60" s="59"/>
      <c r="RQ60" s="59"/>
      <c r="RR60" s="59"/>
      <c r="RS60" s="59"/>
      <c r="RT60" s="59"/>
      <c r="RU60" s="59"/>
      <c r="RV60" s="59"/>
      <c r="RW60" s="59"/>
      <c r="RX60" s="59"/>
      <c r="RY60" s="59"/>
      <c r="RZ60" s="59"/>
      <c r="SA60" s="59"/>
      <c r="SB60" s="59"/>
      <c r="SC60" s="59"/>
      <c r="SD60" s="59"/>
      <c r="SE60" s="59"/>
      <c r="SF60" s="59"/>
      <c r="SG60" s="59"/>
      <c r="SH60" s="59"/>
      <c r="SI60" s="59"/>
      <c r="SJ60" s="59"/>
      <c r="SK60" s="59"/>
      <c r="SL60" s="59"/>
      <c r="SM60" s="59"/>
      <c r="SN60" s="59"/>
      <c r="SO60" s="59"/>
      <c r="SP60" s="59"/>
      <c r="SQ60" s="59"/>
      <c r="SR60" s="59"/>
      <c r="SS60" s="59"/>
      <c r="ST60" s="59"/>
      <c r="SU60" s="59"/>
      <c r="SV60" s="59"/>
      <c r="SW60" s="59"/>
      <c r="SX60" s="59"/>
      <c r="SY60" s="59"/>
      <c r="SZ60" s="59"/>
      <c r="TA60" s="59"/>
      <c r="TB60" s="59"/>
      <c r="TC60" s="59"/>
      <c r="TD60" s="59"/>
      <c r="TE60" s="59"/>
      <c r="TF60" s="59"/>
      <c r="TG60" s="59"/>
      <c r="TH60" s="59"/>
      <c r="TI60" s="59"/>
      <c r="TJ60" s="59"/>
      <c r="TK60" s="59"/>
      <c r="TL60" s="59"/>
      <c r="TM60" s="59"/>
      <c r="TN60" s="59"/>
      <c r="TO60" s="59"/>
      <c r="TP60" s="59"/>
      <c r="TQ60" s="59"/>
      <c r="TR60" s="59"/>
      <c r="TS60" s="59"/>
      <c r="TT60" s="59"/>
      <c r="TU60" s="59"/>
      <c r="TV60" s="59"/>
      <c r="TW60" s="59"/>
      <c r="TX60" s="59"/>
      <c r="TY60" s="59"/>
      <c r="TZ60" s="59"/>
      <c r="UA60" s="59"/>
      <c r="UB60" s="59"/>
      <c r="UC60" s="59"/>
      <c r="UD60" s="59"/>
      <c r="UE60" s="59"/>
      <c r="UF60" s="59"/>
      <c r="UG60" s="59"/>
      <c r="UH60" s="59"/>
      <c r="UI60" s="59"/>
      <c r="UJ60" s="59"/>
      <c r="UK60" s="59"/>
      <c r="UL60" s="59"/>
      <c r="UM60" s="59"/>
      <c r="UN60" s="59"/>
      <c r="UO60" s="59"/>
      <c r="UP60" s="59"/>
      <c r="UQ60" s="59"/>
      <c r="UR60" s="59"/>
      <c r="US60" s="59"/>
      <c r="UT60" s="59"/>
      <c r="UU60" s="59"/>
      <c r="UV60" s="59"/>
      <c r="UW60" s="59"/>
      <c r="UX60" s="59"/>
      <c r="UY60" s="59"/>
      <c r="UZ60" s="59"/>
      <c r="VA60" s="59"/>
      <c r="VB60" s="59"/>
      <c r="VC60" s="59"/>
      <c r="VD60" s="59"/>
      <c r="VE60" s="59"/>
      <c r="VF60" s="59"/>
      <c r="VG60" s="59"/>
      <c r="VH60" s="59"/>
      <c r="VI60" s="59"/>
      <c r="VJ60" s="59"/>
      <c r="VK60" s="59"/>
      <c r="VL60" s="59"/>
      <c r="VM60" s="59"/>
      <c r="VN60" s="59"/>
      <c r="VO60" s="59"/>
      <c r="VP60" s="59"/>
      <c r="VQ60" s="59"/>
      <c r="VR60" s="59"/>
      <c r="VS60" s="59"/>
      <c r="VT60" s="59"/>
      <c r="VU60" s="59"/>
      <c r="VV60" s="59"/>
      <c r="VW60" s="59"/>
      <c r="VX60" s="59"/>
      <c r="VY60" s="59"/>
      <c r="VZ60" s="59"/>
      <c r="WA60" s="59"/>
      <c r="WB60" s="59"/>
      <c r="WC60" s="59"/>
      <c r="WD60" s="59"/>
      <c r="WE60" s="59"/>
      <c r="WF60" s="59"/>
      <c r="WG60" s="59"/>
      <c r="WH60" s="59"/>
      <c r="WI60" s="59"/>
      <c r="WJ60" s="59"/>
      <c r="WK60" s="59"/>
      <c r="WL60" s="59"/>
      <c r="WM60" s="59"/>
      <c r="WN60" s="59"/>
      <c r="WO60" s="59"/>
      <c r="WP60" s="59"/>
      <c r="WQ60" s="59"/>
      <c r="WR60" s="59"/>
      <c r="WS60" s="59"/>
      <c r="WT60" s="59"/>
      <c r="WU60" s="59"/>
      <c r="WV60" s="59"/>
      <c r="WW60" s="59"/>
      <c r="WX60" s="59"/>
      <c r="WY60" s="59"/>
      <c r="WZ60" s="59"/>
      <c r="XA60" s="59"/>
      <c r="XB60" s="59"/>
      <c r="XC60" s="59"/>
      <c r="XD60" s="59"/>
      <c r="XE60" s="59"/>
      <c r="XF60" s="59"/>
      <c r="XG60" s="59"/>
      <c r="XH60" s="59"/>
      <c r="XI60" s="59"/>
      <c r="XJ60" s="59"/>
      <c r="XK60" s="59"/>
      <c r="XL60" s="59"/>
      <c r="XM60" s="59"/>
      <c r="XN60" s="59"/>
      <c r="XO60" s="59"/>
      <c r="XP60" s="59"/>
      <c r="XQ60" s="59"/>
      <c r="XR60" s="59"/>
      <c r="XS60" s="59"/>
      <c r="XT60" s="59"/>
      <c r="XU60" s="59"/>
      <c r="XV60" s="59"/>
      <c r="XW60" s="59"/>
      <c r="XX60" s="59"/>
      <c r="XY60" s="59"/>
      <c r="XZ60" s="59"/>
      <c r="YA60" s="59"/>
      <c r="YB60" s="59"/>
      <c r="YC60" s="59"/>
      <c r="YD60" s="59"/>
      <c r="YE60" s="59"/>
      <c r="YF60" s="59"/>
      <c r="YG60" s="59"/>
      <c r="YH60" s="59"/>
      <c r="YI60" s="59"/>
      <c r="YJ60" s="59"/>
      <c r="YK60" s="59"/>
      <c r="YL60" s="59"/>
      <c r="YM60" s="59"/>
      <c r="YN60" s="59"/>
      <c r="YO60" s="59"/>
      <c r="YP60" s="59"/>
      <c r="YQ60" s="59"/>
      <c r="YR60" s="59"/>
      <c r="YS60" s="59"/>
      <c r="YT60" s="59"/>
      <c r="YU60" s="59"/>
      <c r="YV60" s="59"/>
      <c r="YW60" s="59"/>
      <c r="YX60" s="59"/>
      <c r="YY60" s="59"/>
      <c r="YZ60" s="59"/>
      <c r="ZA60" s="59"/>
      <c r="ZB60" s="59"/>
      <c r="ZC60" s="59"/>
      <c r="ZD60" s="59"/>
      <c r="ZE60" s="59"/>
      <c r="ZF60" s="59"/>
      <c r="ZG60" s="59"/>
      <c r="ZH60" s="59"/>
      <c r="ZI60" s="59"/>
      <c r="ZJ60" s="59"/>
      <c r="ZK60" s="59"/>
      <c r="ZL60" s="59"/>
      <c r="ZM60" s="59"/>
      <c r="ZN60" s="59"/>
      <c r="ZO60" s="59"/>
      <c r="ZP60" s="59"/>
      <c r="ZQ60" s="59"/>
      <c r="ZR60" s="59"/>
      <c r="ZS60" s="59"/>
      <c r="ZT60" s="59"/>
      <c r="ZU60" s="59"/>
      <c r="ZV60" s="59"/>
      <c r="ZW60" s="59"/>
      <c r="ZX60" s="59"/>
      <c r="ZY60" s="59"/>
      <c r="ZZ60" s="59"/>
      <c r="AAA60" s="59"/>
      <c r="AAB60" s="59"/>
      <c r="AAC60" s="59"/>
      <c r="AAD60" s="59"/>
      <c r="AAE60" s="59"/>
      <c r="AAF60" s="59"/>
      <c r="AAG60" s="59"/>
      <c r="AAH60" s="59"/>
      <c r="AAI60" s="59"/>
      <c r="AAJ60" s="59"/>
      <c r="AAK60" s="59"/>
      <c r="AAL60" s="59"/>
      <c r="AAM60" s="59"/>
      <c r="AAN60" s="59"/>
      <c r="AAO60" s="59"/>
      <c r="AAP60" s="59"/>
      <c r="AAQ60" s="59"/>
      <c r="AAR60" s="59"/>
      <c r="AAS60" s="59"/>
      <c r="AAT60" s="59"/>
      <c r="AAU60" s="59"/>
      <c r="AAV60" s="59"/>
      <c r="AAW60" s="59"/>
      <c r="AAX60" s="59"/>
      <c r="AAY60" s="59"/>
      <c r="AAZ60" s="59"/>
      <c r="ABA60" s="59"/>
      <c r="ABB60" s="59"/>
      <c r="ABC60" s="59"/>
      <c r="ABD60" s="59"/>
      <c r="ABE60" s="59"/>
      <c r="ABF60" s="59"/>
      <c r="ABG60" s="59"/>
      <c r="ABH60" s="59"/>
      <c r="ABI60" s="59"/>
      <c r="ABJ60" s="59"/>
      <c r="ABK60" s="59"/>
      <c r="ABL60" s="59"/>
      <c r="ABM60" s="59"/>
      <c r="ABN60" s="59"/>
      <c r="ABO60" s="59"/>
      <c r="ABP60" s="59"/>
      <c r="ABQ60" s="59"/>
      <c r="ABR60" s="59"/>
      <c r="ABS60" s="59"/>
      <c r="ABT60" s="59"/>
      <c r="ABU60" s="59"/>
      <c r="ABV60" s="59"/>
      <c r="ABW60" s="59"/>
      <c r="ABX60" s="59"/>
      <c r="ABY60" s="59"/>
      <c r="ABZ60" s="59"/>
      <c r="ACA60" s="59"/>
      <c r="ACB60" s="59"/>
      <c r="ACC60" s="59"/>
      <c r="ACD60" s="59"/>
      <c r="ACE60" s="59"/>
      <c r="ACF60" s="59"/>
      <c r="ACG60" s="59"/>
      <c r="ACH60" s="59"/>
      <c r="ACI60" s="59"/>
      <c r="ACJ60" s="59"/>
      <c r="ACK60" s="59"/>
      <c r="ACL60" s="59"/>
      <c r="ACM60" s="59"/>
      <c r="ACN60" s="59"/>
      <c r="ACO60" s="59"/>
      <c r="ACP60" s="59"/>
      <c r="ACQ60" s="59"/>
      <c r="ACR60" s="59"/>
      <c r="ACS60" s="59"/>
      <c r="ACT60" s="59"/>
      <c r="ACU60" s="59"/>
      <c r="ACV60" s="59"/>
      <c r="ACW60" s="59"/>
      <c r="ACX60" s="59"/>
      <c r="ACY60" s="59"/>
      <c r="ACZ60" s="59"/>
      <c r="ADA60" s="59"/>
      <c r="ADB60" s="59"/>
      <c r="ADC60" s="59"/>
      <c r="ADD60" s="59"/>
      <c r="ADE60" s="59"/>
      <c r="ADF60" s="59"/>
      <c r="ADG60" s="59"/>
      <c r="ADH60" s="59"/>
      <c r="ADI60" s="59"/>
      <c r="ADJ60" s="59"/>
      <c r="ADK60" s="59"/>
      <c r="ADL60" s="59"/>
      <c r="ADM60" s="59"/>
      <c r="ADN60" s="59"/>
      <c r="ADO60" s="59"/>
      <c r="ADP60" s="59"/>
      <c r="ADQ60" s="59"/>
      <c r="ADR60" s="59"/>
      <c r="ADS60" s="59"/>
      <c r="ADT60" s="59"/>
      <c r="ADU60" s="59"/>
      <c r="ADV60" s="59"/>
      <c r="ADW60" s="59"/>
      <c r="ADX60" s="59"/>
      <c r="ADY60" s="59"/>
      <c r="ADZ60" s="59"/>
      <c r="AEA60" s="59"/>
      <c r="AEB60" s="59"/>
      <c r="AEC60" s="59"/>
      <c r="AED60" s="59"/>
      <c r="AEE60" s="59"/>
      <c r="AEF60" s="59"/>
      <c r="AEG60" s="59"/>
      <c r="AEH60" s="59"/>
      <c r="AEI60" s="59"/>
      <c r="AEJ60" s="59"/>
      <c r="AEK60" s="59"/>
      <c r="AEL60" s="59"/>
      <c r="AEM60" s="59"/>
      <c r="AEN60" s="59"/>
      <c r="AEO60" s="59"/>
      <c r="AEP60" s="59"/>
      <c r="AEQ60" s="59"/>
      <c r="AER60" s="59"/>
      <c r="AES60" s="59"/>
      <c r="AET60" s="59"/>
      <c r="AEU60" s="59"/>
      <c r="AEV60" s="59"/>
      <c r="AEW60" s="59"/>
      <c r="AEX60" s="59"/>
      <c r="AEY60" s="59"/>
      <c r="AEZ60" s="59"/>
      <c r="AFA60" s="59"/>
      <c r="AFB60" s="59"/>
      <c r="AFC60" s="59"/>
      <c r="AFD60" s="59"/>
      <c r="AFE60" s="59"/>
      <c r="AFF60" s="59"/>
      <c r="AFG60" s="59"/>
      <c r="AFH60" s="59"/>
      <c r="AFI60" s="59"/>
      <c r="AFJ60" s="59"/>
      <c r="AFK60" s="59"/>
      <c r="AFL60" s="59"/>
      <c r="AFM60" s="59"/>
      <c r="AFN60" s="59"/>
      <c r="AFO60" s="59"/>
      <c r="AFP60" s="59"/>
      <c r="AFQ60" s="59"/>
      <c r="AFR60" s="59"/>
      <c r="AFS60" s="59"/>
      <c r="AFT60" s="59"/>
      <c r="AFU60" s="59"/>
      <c r="AFV60" s="59"/>
      <c r="AFW60" s="59"/>
      <c r="AFX60" s="59"/>
      <c r="AFY60" s="59"/>
      <c r="AFZ60" s="59"/>
      <c r="AGA60" s="59"/>
      <c r="AGB60" s="59"/>
      <c r="AGC60" s="59"/>
      <c r="AGD60" s="59"/>
      <c r="AGE60" s="59"/>
      <c r="AGF60" s="59"/>
      <c r="AGG60" s="59"/>
      <c r="AGH60" s="59"/>
      <c r="AGI60" s="59"/>
      <c r="AGJ60" s="59"/>
      <c r="AGK60" s="59"/>
      <c r="AGL60" s="59"/>
      <c r="AGM60" s="59"/>
      <c r="AGN60" s="59"/>
      <c r="AGO60" s="59"/>
      <c r="AGP60" s="59"/>
      <c r="AGQ60" s="59"/>
      <c r="AGR60" s="59"/>
      <c r="AGS60" s="59"/>
      <c r="AGT60" s="59"/>
      <c r="AGU60" s="59"/>
      <c r="AGV60" s="59"/>
      <c r="AGW60" s="59"/>
      <c r="AGX60" s="59"/>
      <c r="AGY60" s="59"/>
      <c r="AGZ60" s="59"/>
      <c r="AHA60" s="59"/>
      <c r="AHB60" s="59"/>
      <c r="AHC60" s="59"/>
      <c r="AHD60" s="59"/>
      <c r="AHE60" s="59"/>
      <c r="AHF60" s="59"/>
      <c r="AHG60" s="59"/>
      <c r="AHH60" s="59"/>
      <c r="AHI60" s="59"/>
      <c r="AHJ60" s="59"/>
      <c r="AHK60" s="59"/>
      <c r="AHL60" s="59"/>
      <c r="AHM60" s="59"/>
      <c r="AHN60" s="59"/>
      <c r="AHO60" s="59"/>
      <c r="AHP60" s="59"/>
      <c r="AHQ60" s="59"/>
      <c r="AHR60" s="59"/>
      <c r="AHS60" s="59"/>
      <c r="AHT60" s="59"/>
      <c r="AHU60" s="59"/>
      <c r="AHV60" s="59"/>
      <c r="AHW60" s="59"/>
      <c r="AHX60" s="59"/>
      <c r="AHY60" s="59"/>
      <c r="AHZ60" s="59"/>
      <c r="AIA60" s="59"/>
      <c r="AIB60" s="59"/>
      <c r="AIC60" s="59"/>
      <c r="AID60" s="59"/>
      <c r="AIE60" s="59"/>
      <c r="AIF60" s="59"/>
      <c r="AIG60" s="59"/>
      <c r="AIH60" s="59"/>
      <c r="AII60" s="59"/>
      <c r="AIJ60" s="59"/>
      <c r="AIK60" s="59"/>
      <c r="AIL60" s="59"/>
      <c r="AIM60" s="59"/>
      <c r="AIN60" s="59"/>
      <c r="AIO60" s="59"/>
      <c r="AIP60" s="59"/>
      <c r="AIQ60" s="59"/>
      <c r="AIR60" s="59"/>
      <c r="AIS60" s="59"/>
      <c r="AIT60" s="59"/>
      <c r="AIU60" s="59"/>
      <c r="AIV60" s="59"/>
      <c r="AIW60" s="59"/>
      <c r="AIX60" s="59"/>
      <c r="AIY60" s="59"/>
      <c r="AIZ60" s="59"/>
      <c r="AJA60" s="59"/>
      <c r="AJB60" s="59"/>
      <c r="AJC60" s="59"/>
      <c r="AJD60" s="59"/>
      <c r="AJE60" s="59"/>
      <c r="AJF60" s="59"/>
      <c r="AJG60" s="59"/>
      <c r="AJH60" s="59"/>
      <c r="AJI60" s="59"/>
      <c r="AJJ60" s="59"/>
      <c r="AJK60" s="59"/>
      <c r="AJL60" s="59"/>
      <c r="AJM60" s="59"/>
      <c r="AJN60" s="59"/>
      <c r="AJO60" s="59"/>
      <c r="AJP60" s="59"/>
      <c r="AJQ60" s="59"/>
      <c r="AJR60" s="59"/>
      <c r="AJS60" s="59"/>
      <c r="AJT60" s="59"/>
      <c r="AJU60" s="59"/>
      <c r="AJV60" s="59"/>
      <c r="AJW60" s="59"/>
      <c r="AJX60" s="59"/>
      <c r="AJY60" s="59"/>
      <c r="AJZ60" s="59"/>
      <c r="AKA60" s="59"/>
      <c r="AKB60" s="59"/>
      <c r="AKC60" s="59"/>
      <c r="AKD60" s="59"/>
      <c r="AKE60" s="59"/>
      <c r="AKF60" s="59"/>
      <c r="AKG60" s="59"/>
      <c r="AKH60" s="59"/>
      <c r="AKI60" s="59"/>
      <c r="AKJ60" s="59"/>
      <c r="AKK60" s="59"/>
      <c r="AKL60" s="59"/>
      <c r="AKM60" s="59"/>
      <c r="AKN60" s="59"/>
      <c r="AKO60" s="59"/>
      <c r="AKP60" s="59"/>
      <c r="AKQ60" s="59"/>
      <c r="AKR60" s="59"/>
      <c r="AKS60" s="59"/>
      <c r="AKT60" s="59"/>
      <c r="AKU60" s="59"/>
      <c r="AKV60" s="59"/>
      <c r="AKW60" s="59"/>
      <c r="AKX60" s="59"/>
      <c r="AKY60" s="59"/>
      <c r="AKZ60" s="59"/>
      <c r="ALA60" s="59"/>
      <c r="ALB60" s="59"/>
      <c r="ALC60" s="59"/>
      <c r="ALD60" s="59"/>
      <c r="ALE60" s="59"/>
      <c r="ALF60" s="59"/>
      <c r="ALG60" s="59"/>
      <c r="ALH60" s="59"/>
      <c r="ALI60" s="59"/>
      <c r="ALJ60" s="59"/>
      <c r="ALK60" s="59"/>
      <c r="ALL60" s="59"/>
      <c r="ALM60" s="59"/>
      <c r="ALN60" s="59"/>
      <c r="ALO60" s="59"/>
      <c r="ALP60" s="59"/>
      <c r="ALQ60" s="59"/>
      <c r="ALR60" s="59"/>
      <c r="ALS60" s="59"/>
      <c r="ALT60" s="59"/>
      <c r="ALU60" s="59"/>
      <c r="ALV60" s="59"/>
      <c r="ALW60" s="59"/>
      <c r="ALX60" s="59"/>
      <c r="ALY60" s="59"/>
      <c r="ALZ60" s="59"/>
      <c r="AMA60" s="59"/>
      <c r="AMB60" s="59"/>
      <c r="AMC60" s="59"/>
      <c r="AMD60" s="59"/>
      <c r="AME60" s="59"/>
      <c r="AMF60" s="59"/>
      <c r="AMG60" s="59"/>
      <c r="AMH60" s="59"/>
      <c r="AMI60" s="59"/>
      <c r="AMJ60" s="59"/>
      <c r="AMK60" s="59"/>
      <c r="AML60" s="59"/>
      <c r="AMM60" s="59"/>
      <c r="AMN60" s="59"/>
      <c r="AMO60" s="59"/>
      <c r="AMP60" s="59"/>
      <c r="AMQ60" s="59"/>
      <c r="AMR60" s="59"/>
      <c r="AMS60" s="59"/>
      <c r="AMT60" s="59"/>
      <c r="AMU60" s="59"/>
      <c r="AMV60" s="59"/>
      <c r="AMW60" s="59"/>
      <c r="AMX60" s="59"/>
      <c r="AMY60" s="59"/>
      <c r="AMZ60" s="59"/>
      <c r="ANA60" s="59"/>
      <c r="ANB60" s="59"/>
      <c r="ANC60" s="59"/>
      <c r="AND60" s="59"/>
      <c r="ANE60" s="59"/>
      <c r="ANF60" s="59"/>
      <c r="ANG60" s="59"/>
      <c r="ANH60" s="59"/>
      <c r="ANI60" s="59"/>
      <c r="ANJ60" s="59"/>
      <c r="ANK60" s="59"/>
      <c r="ANL60" s="59"/>
      <c r="ANM60" s="59"/>
      <c r="ANN60" s="59"/>
      <c r="ANO60" s="59"/>
      <c r="ANP60" s="59"/>
      <c r="ANQ60" s="59"/>
      <c r="ANR60" s="59"/>
      <c r="ANS60" s="59"/>
      <c r="ANT60" s="59"/>
      <c r="ANU60" s="59"/>
      <c r="ANV60" s="59"/>
      <c r="ANW60" s="59"/>
      <c r="ANX60" s="59"/>
      <c r="ANY60" s="59"/>
      <c r="ANZ60" s="59"/>
      <c r="AOA60" s="59"/>
      <c r="AOB60" s="59"/>
      <c r="AOC60" s="59"/>
      <c r="AOD60" s="59"/>
      <c r="AOE60" s="59"/>
      <c r="AOF60" s="59"/>
      <c r="AOG60" s="59"/>
      <c r="AOH60" s="59"/>
      <c r="AOI60" s="59"/>
      <c r="AOJ60" s="59"/>
      <c r="AOK60" s="59"/>
      <c r="AOL60" s="59"/>
      <c r="AOM60" s="59"/>
      <c r="AON60" s="59"/>
      <c r="AOO60" s="59"/>
      <c r="AOP60" s="59"/>
      <c r="AOQ60" s="59"/>
      <c r="AOR60" s="59"/>
      <c r="AOS60" s="59"/>
      <c r="AOT60" s="59"/>
      <c r="AOU60" s="59"/>
      <c r="AOV60" s="59"/>
      <c r="AOW60" s="59"/>
      <c r="AOX60" s="59"/>
      <c r="AOY60" s="59"/>
      <c r="AOZ60" s="59"/>
      <c r="APA60" s="59"/>
      <c r="APB60" s="59"/>
      <c r="APC60" s="59"/>
      <c r="APD60" s="59"/>
      <c r="APE60" s="59"/>
      <c r="APF60" s="59"/>
      <c r="APG60" s="59"/>
      <c r="APH60" s="59"/>
      <c r="API60" s="59"/>
      <c r="APJ60" s="59"/>
      <c r="APK60" s="59"/>
      <c r="APL60" s="59"/>
      <c r="APM60" s="59"/>
      <c r="APN60" s="59"/>
      <c r="APO60" s="59"/>
      <c r="APP60" s="59"/>
      <c r="APQ60" s="59"/>
      <c r="APR60" s="59"/>
      <c r="APS60" s="59"/>
      <c r="APT60" s="59"/>
      <c r="APU60" s="59"/>
      <c r="APV60" s="59"/>
      <c r="APW60" s="59"/>
      <c r="APX60" s="59"/>
      <c r="APY60" s="59"/>
      <c r="APZ60" s="59"/>
      <c r="AQA60" s="59"/>
      <c r="AQB60" s="59"/>
      <c r="AQC60" s="59"/>
      <c r="AQD60" s="59"/>
      <c r="AQE60" s="59"/>
      <c r="AQF60" s="59"/>
      <c r="AQG60" s="59"/>
      <c r="AQH60" s="59"/>
      <c r="AQI60" s="59"/>
      <c r="AQJ60" s="59"/>
      <c r="AQK60" s="59"/>
      <c r="AQL60" s="59"/>
      <c r="AQM60" s="59"/>
      <c r="AQN60" s="59"/>
      <c r="AQO60" s="59"/>
      <c r="AQP60" s="59"/>
      <c r="AQQ60" s="59"/>
      <c r="AQR60" s="59"/>
      <c r="AQS60" s="59"/>
      <c r="AQT60" s="59"/>
      <c r="AQU60" s="59"/>
      <c r="AQV60" s="59"/>
      <c r="AQW60" s="59"/>
      <c r="AQX60" s="59"/>
      <c r="AQY60" s="59"/>
      <c r="AQZ60" s="59"/>
      <c r="ARA60" s="59"/>
      <c r="ARB60" s="59"/>
      <c r="ARC60" s="59"/>
      <c r="ARD60" s="59"/>
      <c r="ARE60" s="59"/>
      <c r="ARF60" s="59"/>
      <c r="ARG60" s="59"/>
      <c r="ARH60" s="59"/>
      <c r="ARI60" s="59"/>
      <c r="ARJ60" s="59"/>
      <c r="ARK60" s="59"/>
      <c r="ARL60" s="59"/>
      <c r="ARM60" s="59"/>
      <c r="ARN60" s="59"/>
      <c r="ARO60" s="59"/>
      <c r="ARP60" s="59"/>
      <c r="ARQ60" s="59"/>
      <c r="ARR60" s="59"/>
      <c r="ARS60" s="59"/>
      <c r="ART60" s="59"/>
      <c r="ARU60" s="59"/>
      <c r="ARV60" s="59"/>
      <c r="ARW60" s="59"/>
      <c r="ARX60" s="59"/>
      <c r="ARY60" s="59"/>
      <c r="ARZ60" s="59"/>
      <c r="ASA60" s="59"/>
      <c r="ASB60" s="59"/>
      <c r="ASC60" s="59"/>
      <c r="ASD60" s="59"/>
      <c r="ASE60" s="59"/>
      <c r="ASF60" s="59"/>
      <c r="ASG60" s="59"/>
      <c r="ASH60" s="59"/>
      <c r="ASI60" s="59"/>
      <c r="ASJ60" s="59"/>
      <c r="ASK60" s="59"/>
      <c r="ASL60" s="59"/>
      <c r="ASM60" s="59"/>
      <c r="ASN60" s="59"/>
      <c r="ASO60" s="59"/>
      <c r="ASP60" s="59"/>
      <c r="ASQ60" s="59"/>
      <c r="ASR60" s="59"/>
      <c r="ASS60" s="59"/>
      <c r="AST60" s="59"/>
      <c r="ASU60" s="59"/>
      <c r="ASV60" s="59"/>
      <c r="ASW60" s="59"/>
      <c r="ASX60" s="59"/>
      <c r="ASY60" s="59"/>
      <c r="ASZ60" s="59"/>
      <c r="ATA60" s="59"/>
      <c r="ATB60" s="59"/>
      <c r="ATC60" s="59"/>
      <c r="ATD60" s="59"/>
      <c r="ATE60" s="59"/>
      <c r="ATF60" s="59"/>
      <c r="ATG60" s="59"/>
      <c r="ATH60" s="59"/>
      <c r="ATI60" s="59"/>
      <c r="ATJ60" s="59"/>
      <c r="ATK60" s="59"/>
      <c r="ATL60" s="59"/>
      <c r="ATM60" s="59"/>
      <c r="ATN60" s="59"/>
      <c r="ATO60" s="59"/>
      <c r="ATP60" s="59"/>
      <c r="ATQ60" s="59"/>
      <c r="ATR60" s="59"/>
      <c r="ATS60" s="59"/>
      <c r="ATT60" s="59"/>
      <c r="ATU60" s="59"/>
      <c r="ATV60" s="59"/>
      <c r="ATW60" s="59"/>
      <c r="ATX60" s="59"/>
      <c r="ATY60" s="59"/>
      <c r="ATZ60" s="59"/>
      <c r="AUA60" s="59"/>
      <c r="AUB60" s="59"/>
      <c r="AUC60" s="59"/>
      <c r="AUD60" s="59"/>
      <c r="AUE60" s="59"/>
      <c r="AUF60" s="59"/>
      <c r="AUG60" s="59"/>
      <c r="AUH60" s="59"/>
      <c r="AUI60" s="59"/>
      <c r="AUJ60" s="59"/>
      <c r="AUK60" s="59"/>
      <c r="AUL60" s="59"/>
      <c r="AUM60" s="59"/>
      <c r="AUN60" s="59"/>
      <c r="AUO60" s="59"/>
      <c r="AUP60" s="59"/>
      <c r="AUQ60" s="59"/>
      <c r="AUR60" s="59"/>
      <c r="AUS60" s="59"/>
      <c r="AUT60" s="59"/>
      <c r="AUU60" s="59"/>
      <c r="AUV60" s="59"/>
      <c r="AUW60" s="59"/>
      <c r="AUX60" s="59"/>
      <c r="AUY60" s="59"/>
      <c r="AUZ60" s="59"/>
      <c r="AVA60" s="59"/>
      <c r="AVB60" s="59"/>
      <c r="AVC60" s="59"/>
      <c r="AVD60" s="59"/>
      <c r="AVE60" s="59"/>
      <c r="AVF60" s="59"/>
      <c r="AVG60" s="59"/>
      <c r="AVH60" s="59"/>
      <c r="AVI60" s="59"/>
      <c r="AVJ60" s="59"/>
      <c r="AVK60" s="59"/>
      <c r="AVL60" s="59"/>
      <c r="AVM60" s="59"/>
      <c r="AVN60" s="59"/>
      <c r="AVO60" s="59"/>
      <c r="AVP60" s="59"/>
      <c r="AVQ60" s="59"/>
      <c r="AVR60" s="59"/>
      <c r="AVS60" s="59"/>
      <c r="AVT60" s="59"/>
      <c r="AVU60" s="59"/>
      <c r="AVV60" s="59"/>
      <c r="AVW60" s="59"/>
      <c r="AVX60" s="59"/>
      <c r="AVY60" s="59"/>
      <c r="AVZ60" s="59"/>
      <c r="AWA60" s="59"/>
      <c r="AWB60" s="59"/>
      <c r="AWC60" s="59"/>
      <c r="AWD60" s="59"/>
      <c r="AWE60" s="59"/>
      <c r="AWF60" s="59"/>
      <c r="AWG60" s="59"/>
      <c r="AWH60" s="59"/>
      <c r="AWI60" s="59"/>
      <c r="AWJ60" s="59"/>
      <c r="AWK60" s="59"/>
      <c r="AWL60" s="59"/>
      <c r="AWM60" s="59"/>
      <c r="AWN60" s="59"/>
      <c r="AWO60" s="59"/>
      <c r="AWP60" s="59"/>
      <c r="AWQ60" s="59"/>
      <c r="AWR60" s="59"/>
      <c r="AWS60" s="59"/>
      <c r="AWT60" s="59"/>
      <c r="AWU60" s="59"/>
      <c r="AWV60" s="59"/>
      <c r="AWW60" s="59"/>
      <c r="AWX60" s="59"/>
      <c r="AWY60" s="59"/>
      <c r="AWZ60" s="59"/>
      <c r="AXA60" s="59"/>
      <c r="AXB60" s="59"/>
      <c r="AXC60" s="59"/>
      <c r="AXD60" s="59"/>
      <c r="AXE60" s="59"/>
      <c r="AXF60" s="59"/>
      <c r="AXG60" s="59"/>
      <c r="AXH60" s="59"/>
      <c r="AXI60" s="59"/>
      <c r="AXJ60" s="59"/>
      <c r="AXK60" s="59"/>
      <c r="AXL60" s="59"/>
      <c r="AXM60" s="59"/>
      <c r="AXN60" s="59"/>
      <c r="AXO60" s="59"/>
      <c r="AXP60" s="59"/>
      <c r="AXQ60" s="59"/>
      <c r="AXR60" s="59"/>
      <c r="AXS60" s="59"/>
      <c r="AXT60" s="59"/>
      <c r="AXU60" s="59"/>
      <c r="AXV60" s="59"/>
      <c r="AXW60" s="59"/>
      <c r="AXX60" s="59"/>
      <c r="AXY60" s="59"/>
      <c r="AXZ60" s="59"/>
      <c r="AYA60" s="59"/>
      <c r="AYB60" s="59"/>
      <c r="AYC60" s="59"/>
      <c r="AYD60" s="59"/>
      <c r="AYE60" s="59"/>
      <c r="AYF60" s="59"/>
      <c r="AYG60" s="59"/>
      <c r="AYH60" s="59"/>
      <c r="AYI60" s="59"/>
      <c r="AYJ60" s="59"/>
      <c r="AYK60" s="59"/>
      <c r="AYL60" s="59"/>
      <c r="AYM60" s="59"/>
      <c r="AYN60" s="59"/>
      <c r="AYO60" s="59"/>
      <c r="AYP60" s="59"/>
      <c r="AYQ60" s="59"/>
      <c r="AYR60" s="59"/>
      <c r="AYS60" s="59"/>
      <c r="AYT60" s="59"/>
      <c r="AYU60" s="59"/>
      <c r="AYV60" s="59"/>
      <c r="AYW60" s="59"/>
      <c r="AYX60" s="59"/>
      <c r="AYY60" s="59"/>
      <c r="AYZ60" s="59"/>
      <c r="AZA60" s="59"/>
      <c r="AZB60" s="59"/>
      <c r="AZC60" s="59"/>
      <c r="AZD60" s="59"/>
      <c r="AZE60" s="59"/>
      <c r="AZF60" s="59"/>
      <c r="AZG60" s="59"/>
      <c r="AZH60" s="59"/>
      <c r="AZI60" s="59"/>
      <c r="AZJ60" s="59"/>
      <c r="AZK60" s="59"/>
      <c r="AZL60" s="59"/>
      <c r="AZM60" s="59"/>
      <c r="AZN60" s="59"/>
      <c r="AZO60" s="59"/>
      <c r="AZP60" s="59"/>
      <c r="AZQ60" s="59"/>
      <c r="AZR60" s="59"/>
      <c r="AZS60" s="59"/>
      <c r="AZT60" s="59"/>
      <c r="AZU60" s="59"/>
      <c r="AZV60" s="59"/>
      <c r="AZW60" s="59"/>
      <c r="AZX60" s="59"/>
      <c r="AZY60" s="59"/>
      <c r="AZZ60" s="59"/>
      <c r="BAA60" s="59"/>
      <c r="BAB60" s="59"/>
      <c r="BAC60" s="59"/>
      <c r="BAD60" s="59"/>
      <c r="BAE60" s="59"/>
      <c r="BAF60" s="59"/>
      <c r="BAG60" s="59"/>
      <c r="BAH60" s="59"/>
      <c r="BAI60" s="59"/>
      <c r="BAJ60" s="59"/>
      <c r="BAK60" s="59"/>
      <c r="BAL60" s="59"/>
      <c r="BAM60" s="59"/>
      <c r="BAN60" s="59"/>
      <c r="BAO60" s="59"/>
      <c r="BAP60" s="59"/>
      <c r="BAQ60" s="59"/>
      <c r="BAR60" s="59"/>
      <c r="BAS60" s="59"/>
      <c r="BAT60" s="59"/>
      <c r="BAU60" s="59"/>
      <c r="BAV60" s="59"/>
      <c r="BAW60" s="59"/>
      <c r="BAX60" s="59"/>
      <c r="BAY60" s="59"/>
      <c r="BAZ60" s="59"/>
      <c r="BBA60" s="59"/>
      <c r="BBB60" s="59"/>
      <c r="BBC60" s="59"/>
      <c r="BBD60" s="59"/>
      <c r="BBE60" s="59"/>
      <c r="BBF60" s="59"/>
      <c r="BBG60" s="59"/>
      <c r="BBH60" s="59"/>
      <c r="BBI60" s="59"/>
      <c r="BBJ60" s="59"/>
      <c r="BBK60" s="59"/>
      <c r="BBL60" s="59"/>
      <c r="BBM60" s="59"/>
      <c r="BBN60" s="59"/>
      <c r="BBO60" s="59"/>
      <c r="BBP60" s="59"/>
      <c r="BBQ60" s="59"/>
      <c r="BBR60" s="59"/>
      <c r="BBS60" s="59"/>
      <c r="BBT60" s="59"/>
      <c r="BBU60" s="59"/>
      <c r="BBV60" s="59"/>
      <c r="BBW60" s="59"/>
      <c r="BBX60" s="59"/>
      <c r="BBY60" s="59"/>
      <c r="BBZ60" s="59"/>
      <c r="BCA60" s="59"/>
      <c r="BCB60" s="59"/>
      <c r="BCC60" s="59"/>
      <c r="BCD60" s="59"/>
      <c r="BCE60" s="59"/>
      <c r="BCF60" s="59"/>
      <c r="BCG60" s="59"/>
      <c r="BCH60" s="59"/>
      <c r="BCI60" s="59"/>
      <c r="BCJ60" s="59"/>
      <c r="BCK60" s="59"/>
      <c r="BCL60" s="59"/>
      <c r="BCM60" s="59"/>
      <c r="BCN60" s="59"/>
      <c r="BCO60" s="59"/>
      <c r="BCP60" s="59"/>
      <c r="BCQ60" s="59"/>
      <c r="BCR60" s="59"/>
      <c r="BCS60" s="59"/>
      <c r="BCT60" s="59"/>
      <c r="BCU60" s="59"/>
      <c r="BCV60" s="59"/>
      <c r="BCW60" s="59"/>
      <c r="BCX60" s="59"/>
      <c r="BCY60" s="59"/>
      <c r="BCZ60" s="59"/>
      <c r="BDA60" s="59"/>
      <c r="BDB60" s="59"/>
      <c r="BDC60" s="59"/>
      <c r="BDD60" s="59"/>
      <c r="BDE60" s="59"/>
      <c r="BDF60" s="59"/>
      <c r="BDG60" s="59"/>
      <c r="BDH60" s="59"/>
      <c r="BDI60" s="59"/>
      <c r="BDJ60" s="59"/>
      <c r="BDK60" s="59"/>
      <c r="BDL60" s="59"/>
      <c r="BDM60" s="59"/>
      <c r="BDN60" s="59"/>
      <c r="BDO60" s="59"/>
      <c r="BDP60" s="59"/>
      <c r="BDQ60" s="59"/>
      <c r="BDR60" s="59"/>
      <c r="BDS60" s="59"/>
      <c r="BDT60" s="59"/>
      <c r="BDU60" s="59"/>
      <c r="BDV60" s="59"/>
      <c r="BDW60" s="59"/>
      <c r="BDX60" s="59"/>
      <c r="BDY60" s="59"/>
      <c r="BDZ60" s="59"/>
      <c r="BEA60" s="59"/>
      <c r="BEB60" s="59"/>
      <c r="BEC60" s="59"/>
      <c r="BED60" s="59"/>
      <c r="BEE60" s="59"/>
      <c r="BEF60" s="59"/>
      <c r="BEG60" s="59"/>
      <c r="BEH60" s="59"/>
      <c r="BEI60" s="59"/>
      <c r="BEJ60" s="59"/>
      <c r="BEK60" s="59"/>
      <c r="BEL60" s="59"/>
      <c r="BEM60" s="59"/>
      <c r="BEN60" s="59"/>
      <c r="BEO60" s="59"/>
      <c r="BEP60" s="59"/>
      <c r="BEQ60" s="59"/>
      <c r="BER60" s="59"/>
      <c r="BES60" s="59"/>
      <c r="BET60" s="59"/>
      <c r="BEU60" s="59"/>
      <c r="BEV60" s="59"/>
      <c r="BEW60" s="59"/>
      <c r="BEX60" s="59"/>
      <c r="BEY60" s="59"/>
      <c r="BEZ60" s="59"/>
      <c r="BFA60" s="59"/>
      <c r="BFB60" s="59"/>
      <c r="BFC60" s="59"/>
      <c r="BFD60" s="59"/>
      <c r="BFE60" s="59"/>
      <c r="BFF60" s="59"/>
      <c r="BFG60" s="59"/>
      <c r="BFH60" s="59"/>
      <c r="BFI60" s="59"/>
      <c r="BFJ60" s="59"/>
      <c r="BFK60" s="59"/>
      <c r="BFL60" s="59"/>
      <c r="BFM60" s="59"/>
      <c r="BFN60" s="59"/>
      <c r="BFO60" s="59"/>
      <c r="BFP60" s="59"/>
      <c r="BFQ60" s="59"/>
      <c r="BFR60" s="59"/>
      <c r="BFS60" s="59"/>
      <c r="BFT60" s="59"/>
      <c r="BFU60" s="59"/>
      <c r="BFV60" s="59"/>
      <c r="BFW60" s="59"/>
      <c r="BFX60" s="59"/>
      <c r="BFY60" s="59"/>
      <c r="BFZ60" s="59"/>
      <c r="BGA60" s="59"/>
      <c r="BGB60" s="59"/>
      <c r="BGC60" s="59"/>
      <c r="BGD60" s="59"/>
      <c r="BGE60" s="59"/>
      <c r="BGF60" s="59"/>
      <c r="BGG60" s="59"/>
      <c r="BGH60" s="59"/>
      <c r="BGI60" s="59"/>
      <c r="BGJ60" s="59"/>
      <c r="BGK60" s="59"/>
      <c r="BGL60" s="59"/>
      <c r="BGM60" s="59"/>
      <c r="BGN60" s="59"/>
      <c r="BGO60" s="59"/>
      <c r="BGP60" s="59"/>
      <c r="BGQ60" s="59"/>
      <c r="BGR60" s="59"/>
      <c r="BGS60" s="59"/>
      <c r="BGT60" s="59"/>
      <c r="BGU60" s="59"/>
      <c r="BGV60" s="59"/>
      <c r="BGW60" s="59"/>
      <c r="BGX60" s="59"/>
      <c r="BGY60" s="59"/>
      <c r="BGZ60" s="59"/>
      <c r="BHA60" s="59"/>
      <c r="BHB60" s="59"/>
      <c r="BHC60" s="59"/>
      <c r="BHD60" s="59"/>
      <c r="BHE60" s="59"/>
      <c r="BHF60" s="59"/>
      <c r="BHG60" s="59"/>
      <c r="BHH60" s="59"/>
      <c r="BHI60" s="59"/>
      <c r="BHJ60" s="59"/>
      <c r="BHK60" s="59"/>
      <c r="BHL60" s="59"/>
      <c r="BHM60" s="59"/>
      <c r="BHN60" s="59"/>
      <c r="BHO60" s="59"/>
      <c r="BHP60" s="59"/>
      <c r="BHQ60" s="59"/>
      <c r="BHR60" s="59"/>
      <c r="BHS60" s="59"/>
      <c r="BHT60" s="59"/>
      <c r="BHU60" s="59"/>
      <c r="BHV60" s="59"/>
      <c r="BHW60" s="59"/>
      <c r="BHX60" s="59"/>
      <c r="BHY60" s="59"/>
      <c r="BHZ60" s="59"/>
      <c r="BIA60" s="59"/>
      <c r="BIB60" s="59"/>
      <c r="BIC60" s="59"/>
      <c r="BID60" s="59"/>
      <c r="BIE60" s="59"/>
      <c r="BIF60" s="59"/>
      <c r="BIG60" s="59"/>
      <c r="BIH60" s="59"/>
      <c r="BII60" s="59"/>
      <c r="BIJ60" s="59"/>
      <c r="BIK60" s="59"/>
      <c r="BIL60" s="59"/>
      <c r="BIM60" s="59"/>
      <c r="BIN60" s="59"/>
      <c r="BIO60" s="59"/>
      <c r="BIP60" s="59"/>
      <c r="BIQ60" s="59"/>
      <c r="BIR60" s="59"/>
      <c r="BIS60" s="59"/>
      <c r="BIT60" s="59"/>
      <c r="BIU60" s="59"/>
      <c r="BIV60" s="59"/>
      <c r="BIW60" s="59"/>
      <c r="BIX60" s="59"/>
      <c r="BIY60" s="59"/>
      <c r="BIZ60" s="59"/>
      <c r="BJA60" s="59"/>
      <c r="BJB60" s="59"/>
      <c r="BJC60" s="59"/>
      <c r="BJD60" s="59"/>
      <c r="BJE60" s="59"/>
      <c r="BJF60" s="59"/>
      <c r="BJG60" s="59"/>
      <c r="BJH60" s="59"/>
      <c r="BJI60" s="59"/>
      <c r="BJJ60" s="59"/>
      <c r="BJK60" s="59"/>
      <c r="BJL60" s="59"/>
      <c r="BJM60" s="59"/>
      <c r="BJN60" s="59"/>
      <c r="BJO60" s="59"/>
      <c r="BJP60" s="59"/>
      <c r="BJQ60" s="59"/>
      <c r="BJR60" s="59"/>
      <c r="BJS60" s="59"/>
      <c r="BJT60" s="59"/>
      <c r="BJU60" s="59"/>
      <c r="BJV60" s="59"/>
      <c r="BJW60" s="59"/>
      <c r="BJX60" s="59"/>
      <c r="BJY60" s="59"/>
      <c r="BJZ60" s="59"/>
      <c r="BKA60" s="59"/>
      <c r="BKB60" s="59"/>
      <c r="BKC60" s="59"/>
      <c r="BKD60" s="59"/>
      <c r="BKE60" s="59"/>
      <c r="BKF60" s="59"/>
      <c r="BKG60" s="59"/>
      <c r="BKH60" s="59"/>
      <c r="BKI60" s="59"/>
      <c r="BKJ60" s="59"/>
      <c r="BKK60" s="59"/>
      <c r="BKL60" s="59"/>
      <c r="BKM60" s="59"/>
      <c r="BKN60" s="59"/>
      <c r="BKO60" s="59"/>
      <c r="BKP60" s="59"/>
      <c r="BKQ60" s="59"/>
      <c r="BKR60" s="59"/>
      <c r="BKS60" s="59"/>
      <c r="BKT60" s="59"/>
      <c r="BKU60" s="59"/>
      <c r="BKV60" s="59"/>
      <c r="BKW60" s="59"/>
      <c r="BKX60" s="59"/>
      <c r="BKY60" s="59"/>
      <c r="BKZ60" s="59"/>
      <c r="BLA60" s="59"/>
      <c r="BLB60" s="59"/>
      <c r="BLC60" s="59"/>
      <c r="BLD60" s="59"/>
      <c r="BLE60" s="59"/>
      <c r="BLF60" s="59"/>
      <c r="BLG60" s="59"/>
      <c r="BLH60" s="59"/>
      <c r="BLI60" s="59"/>
      <c r="BLJ60" s="59"/>
      <c r="BLK60" s="59"/>
      <c r="BLL60" s="59"/>
      <c r="BLM60" s="59"/>
      <c r="BLN60" s="59"/>
      <c r="BLO60" s="59"/>
      <c r="BLP60" s="59"/>
      <c r="BLQ60" s="59"/>
      <c r="BLR60" s="59"/>
      <c r="BLS60" s="59"/>
      <c r="BLT60" s="59"/>
      <c r="BLU60" s="59"/>
      <c r="BLV60" s="59"/>
      <c r="BLW60" s="59"/>
      <c r="BLX60" s="59"/>
      <c r="BLY60" s="59"/>
      <c r="BLZ60" s="59"/>
      <c r="BMA60" s="59"/>
      <c r="BMB60" s="59"/>
      <c r="BMC60" s="59"/>
      <c r="BMD60" s="59"/>
      <c r="BME60" s="59"/>
      <c r="BMF60" s="59"/>
      <c r="BMG60" s="59"/>
      <c r="BMH60" s="59"/>
      <c r="BMI60" s="59"/>
      <c r="BMJ60" s="59"/>
      <c r="BMK60" s="59"/>
      <c r="BML60" s="59"/>
      <c r="BMM60" s="59"/>
      <c r="BMN60" s="59"/>
      <c r="BMO60" s="59"/>
      <c r="BMP60" s="59"/>
      <c r="BMQ60" s="59"/>
      <c r="BMR60" s="59"/>
      <c r="BMS60" s="59"/>
      <c r="BMT60" s="59"/>
      <c r="BMU60" s="59"/>
      <c r="BMV60" s="59"/>
      <c r="BMW60" s="59"/>
      <c r="BMX60" s="59"/>
      <c r="BMY60" s="59"/>
      <c r="BMZ60" s="59"/>
      <c r="BNA60" s="59"/>
      <c r="BNB60" s="59"/>
      <c r="BNC60" s="59"/>
      <c r="BND60" s="59"/>
      <c r="BNE60" s="59"/>
      <c r="BNF60" s="59"/>
      <c r="BNG60" s="59"/>
      <c r="BNH60" s="59"/>
      <c r="BNI60" s="59"/>
      <c r="BNJ60" s="59"/>
      <c r="BNK60" s="59"/>
      <c r="BNL60" s="59"/>
      <c r="BNM60" s="59"/>
      <c r="BNN60" s="59"/>
      <c r="BNO60" s="59"/>
      <c r="BNP60" s="59"/>
      <c r="BNQ60" s="59"/>
      <c r="BNR60" s="59"/>
      <c r="BNS60" s="59"/>
      <c r="BNT60" s="59"/>
      <c r="BNU60" s="59"/>
      <c r="BNV60" s="59"/>
      <c r="BNW60" s="59"/>
      <c r="BNX60" s="59"/>
      <c r="BNY60" s="59"/>
      <c r="BNZ60" s="59"/>
      <c r="BOA60" s="59"/>
      <c r="BOB60" s="59"/>
      <c r="BOC60" s="59"/>
      <c r="BOD60" s="59"/>
      <c r="BOE60" s="59"/>
      <c r="BOF60" s="59"/>
      <c r="BOG60" s="59"/>
      <c r="BOH60" s="59"/>
      <c r="BOI60" s="59"/>
      <c r="BOJ60" s="59"/>
      <c r="BOK60" s="59"/>
      <c r="BOL60" s="59"/>
      <c r="BOM60" s="59"/>
      <c r="BON60" s="59"/>
      <c r="BOO60" s="59"/>
      <c r="BOP60" s="59"/>
      <c r="BOQ60" s="59"/>
      <c r="BOR60" s="59"/>
      <c r="BOS60" s="59"/>
      <c r="BOT60" s="59"/>
      <c r="BOU60" s="59"/>
      <c r="BOV60" s="59"/>
      <c r="BOW60" s="59"/>
      <c r="BOX60" s="59"/>
      <c r="BOY60" s="59"/>
      <c r="BOZ60" s="59"/>
      <c r="BPA60" s="59"/>
      <c r="BPB60" s="59"/>
      <c r="BPC60" s="59"/>
      <c r="BPD60" s="59"/>
      <c r="BPE60" s="59"/>
      <c r="BPF60" s="59"/>
      <c r="BPG60" s="59"/>
      <c r="BPH60" s="59"/>
      <c r="BPI60" s="59"/>
      <c r="BPJ60" s="59"/>
      <c r="BPK60" s="59"/>
      <c r="BPL60" s="59"/>
      <c r="BPM60" s="59"/>
      <c r="BPN60" s="59"/>
      <c r="BPO60" s="59"/>
      <c r="BPP60" s="59"/>
      <c r="BPQ60" s="59"/>
      <c r="BPR60" s="59"/>
      <c r="BPS60" s="59"/>
      <c r="BPT60" s="59"/>
      <c r="BPU60" s="59"/>
      <c r="BPV60" s="59"/>
      <c r="BPW60" s="59"/>
      <c r="BPX60" s="59"/>
      <c r="BPY60" s="59"/>
      <c r="BPZ60" s="59"/>
      <c r="BQA60" s="59"/>
      <c r="BQB60" s="59"/>
      <c r="BQC60" s="59"/>
      <c r="BQD60" s="59"/>
      <c r="BQE60" s="59"/>
      <c r="BQF60" s="59"/>
      <c r="BQG60" s="59"/>
      <c r="BQH60" s="59"/>
      <c r="BQI60" s="59"/>
      <c r="BQJ60" s="59"/>
      <c r="BQK60" s="59"/>
      <c r="BQL60" s="59"/>
      <c r="BQM60" s="59"/>
      <c r="BQN60" s="59"/>
      <c r="BQO60" s="59"/>
      <c r="BQP60" s="59"/>
      <c r="BQQ60" s="59"/>
      <c r="BQR60" s="59"/>
      <c r="BQS60" s="59"/>
      <c r="BQT60" s="59"/>
      <c r="BQU60" s="59"/>
      <c r="BQV60" s="59"/>
      <c r="BQW60" s="59"/>
      <c r="BQX60" s="59"/>
      <c r="BQY60" s="59"/>
      <c r="BQZ60" s="59"/>
      <c r="BRA60" s="59"/>
      <c r="BRB60" s="59"/>
      <c r="BRC60" s="59"/>
      <c r="BRD60" s="59"/>
      <c r="BRE60" s="59"/>
      <c r="BRF60" s="59"/>
      <c r="BRG60" s="59"/>
      <c r="BRH60" s="59"/>
      <c r="BRI60" s="59"/>
      <c r="BRJ60" s="59"/>
      <c r="BRK60" s="59"/>
      <c r="BRL60" s="59"/>
      <c r="BRM60" s="59"/>
      <c r="BRN60" s="59"/>
      <c r="BRO60" s="59"/>
      <c r="BRP60" s="59"/>
      <c r="BRQ60" s="59"/>
      <c r="BRR60" s="59"/>
      <c r="BRS60" s="59"/>
      <c r="BRT60" s="59"/>
      <c r="BRU60" s="59"/>
      <c r="BRV60" s="59"/>
      <c r="BRW60" s="59"/>
      <c r="BRX60" s="59"/>
      <c r="BRY60" s="59"/>
      <c r="BRZ60" s="59"/>
      <c r="BSA60" s="59"/>
      <c r="BSB60" s="59"/>
      <c r="BSC60" s="59"/>
      <c r="BSD60" s="59"/>
      <c r="BSE60" s="59"/>
      <c r="BSF60" s="59"/>
      <c r="BSG60" s="59"/>
      <c r="BSH60" s="59"/>
      <c r="BSI60" s="59"/>
      <c r="BSJ60" s="59"/>
      <c r="BSK60" s="59"/>
      <c r="BSL60" s="59"/>
      <c r="BSM60" s="59"/>
      <c r="BSN60" s="59"/>
      <c r="BSO60" s="59"/>
      <c r="BSP60" s="59"/>
      <c r="BSQ60" s="59"/>
      <c r="BSR60" s="59"/>
      <c r="BSS60" s="59"/>
      <c r="BST60" s="59"/>
      <c r="BSU60" s="59"/>
      <c r="BSV60" s="59"/>
      <c r="BSW60" s="59"/>
      <c r="BSX60" s="59"/>
      <c r="BSY60" s="59"/>
      <c r="BSZ60" s="59"/>
      <c r="BTA60" s="59"/>
      <c r="BTB60" s="59"/>
      <c r="BTC60" s="59"/>
      <c r="BTD60" s="59"/>
      <c r="BTE60" s="59"/>
      <c r="BTF60" s="59"/>
      <c r="BTG60" s="59"/>
      <c r="BTH60" s="59"/>
      <c r="BTI60" s="59"/>
      <c r="BTJ60" s="59"/>
      <c r="BTK60" s="59"/>
      <c r="BTL60" s="59"/>
      <c r="BTM60" s="59"/>
      <c r="BTN60" s="59"/>
      <c r="BTO60" s="59"/>
      <c r="BTP60" s="59"/>
      <c r="BTQ60" s="59"/>
      <c r="BTR60" s="59"/>
      <c r="BTS60" s="59"/>
      <c r="BTT60" s="59"/>
      <c r="BTU60" s="59"/>
      <c r="BTV60" s="59"/>
      <c r="BTW60" s="59"/>
      <c r="BTX60" s="59"/>
      <c r="BTY60" s="59"/>
      <c r="BTZ60" s="59"/>
      <c r="BUA60" s="59"/>
      <c r="BUB60" s="59"/>
      <c r="BUC60" s="59"/>
      <c r="BUD60" s="59"/>
      <c r="BUE60" s="59"/>
      <c r="BUF60" s="59"/>
      <c r="BUG60" s="59"/>
      <c r="BUH60" s="59"/>
      <c r="BUI60" s="59"/>
      <c r="BUJ60" s="59"/>
      <c r="BUK60" s="59"/>
      <c r="BUL60" s="59"/>
      <c r="BUM60" s="59"/>
      <c r="BUN60" s="59"/>
      <c r="BUO60" s="59"/>
      <c r="BUP60" s="59"/>
      <c r="BUQ60" s="59"/>
      <c r="BUR60" s="59"/>
      <c r="BUS60" s="59"/>
      <c r="BUT60" s="59"/>
      <c r="BUU60" s="59"/>
      <c r="BUV60" s="59"/>
      <c r="BUW60" s="59"/>
      <c r="BUX60" s="59"/>
      <c r="BUY60" s="59"/>
      <c r="BUZ60" s="59"/>
      <c r="BVA60" s="59"/>
      <c r="BVB60" s="59"/>
      <c r="BVC60" s="59"/>
      <c r="BVD60" s="59"/>
      <c r="BVE60" s="59"/>
      <c r="BVF60" s="59"/>
      <c r="BVG60" s="59"/>
      <c r="BVH60" s="59"/>
      <c r="BVI60" s="59"/>
      <c r="BVJ60" s="59"/>
      <c r="BVK60" s="59"/>
      <c r="BVL60" s="59"/>
      <c r="BVM60" s="59"/>
      <c r="BVN60" s="59"/>
      <c r="BVO60" s="59"/>
      <c r="BVP60" s="59"/>
      <c r="BVQ60" s="59"/>
      <c r="BVR60" s="59"/>
      <c r="BVS60" s="59"/>
      <c r="BVT60" s="59"/>
      <c r="BVU60" s="59"/>
      <c r="BVV60" s="59"/>
      <c r="BVW60" s="59"/>
      <c r="BVX60" s="59"/>
      <c r="BVY60" s="59"/>
      <c r="BVZ60" s="59"/>
      <c r="BWA60" s="59"/>
      <c r="BWB60" s="59"/>
      <c r="BWC60" s="59"/>
      <c r="BWD60" s="59"/>
      <c r="BWE60" s="59"/>
      <c r="BWF60" s="59"/>
      <c r="BWG60" s="59"/>
      <c r="BWH60" s="59"/>
      <c r="BWI60" s="59"/>
      <c r="BWJ60" s="59"/>
      <c r="BWK60" s="59"/>
      <c r="BWL60" s="59"/>
      <c r="BWM60" s="59"/>
      <c r="BWN60" s="59"/>
      <c r="BWO60" s="59"/>
      <c r="BWP60" s="59"/>
      <c r="BWQ60" s="59"/>
      <c r="BWR60" s="59"/>
      <c r="BWS60" s="59"/>
      <c r="BWT60" s="59"/>
      <c r="BWU60" s="59"/>
      <c r="BWV60" s="59"/>
      <c r="BWW60" s="59"/>
      <c r="BWX60" s="59"/>
      <c r="BWY60" s="59"/>
      <c r="BWZ60" s="59"/>
      <c r="BXA60" s="59"/>
      <c r="BXB60" s="59"/>
      <c r="BXC60" s="59"/>
      <c r="BXD60" s="59"/>
      <c r="BXE60" s="59"/>
      <c r="BXF60" s="59"/>
      <c r="BXG60" s="59"/>
      <c r="BXH60" s="59"/>
      <c r="BXI60" s="59"/>
      <c r="BXJ60" s="59"/>
      <c r="BXK60" s="59"/>
      <c r="BXL60" s="59"/>
      <c r="BXM60" s="59"/>
      <c r="BXN60" s="59"/>
      <c r="BXO60" s="59"/>
      <c r="BXP60" s="59"/>
      <c r="BXQ60" s="59"/>
      <c r="BXR60" s="59"/>
      <c r="BXS60" s="59"/>
      <c r="BXT60" s="59"/>
      <c r="BXU60" s="59"/>
      <c r="BXV60" s="59"/>
      <c r="BXW60" s="59"/>
      <c r="BXX60" s="59"/>
      <c r="BXY60" s="59"/>
      <c r="BXZ60" s="59"/>
      <c r="BYA60" s="59"/>
      <c r="BYB60" s="59"/>
      <c r="BYC60" s="59"/>
      <c r="BYD60" s="59"/>
      <c r="BYE60" s="59"/>
      <c r="BYF60" s="59"/>
      <c r="BYG60" s="59"/>
      <c r="BYH60" s="59"/>
      <c r="BYI60" s="59"/>
      <c r="BYJ60" s="59"/>
      <c r="BYK60" s="59"/>
      <c r="BYL60" s="59"/>
      <c r="BYM60" s="59"/>
      <c r="BYN60" s="59"/>
      <c r="BYO60" s="59"/>
      <c r="BYP60" s="59"/>
      <c r="BYQ60" s="59"/>
      <c r="BYR60" s="59"/>
      <c r="BYS60" s="59"/>
      <c r="BYT60" s="59"/>
      <c r="BYU60" s="59"/>
      <c r="BYV60" s="59"/>
      <c r="BYW60" s="59"/>
      <c r="BYX60" s="59"/>
      <c r="BYY60" s="59"/>
      <c r="BYZ60" s="59"/>
      <c r="BZA60" s="59"/>
      <c r="BZB60" s="59"/>
      <c r="BZC60" s="59"/>
      <c r="BZD60" s="59"/>
      <c r="BZE60" s="59"/>
      <c r="BZF60" s="59"/>
      <c r="BZG60" s="59"/>
      <c r="BZH60" s="59"/>
      <c r="BZI60" s="59"/>
      <c r="BZJ60" s="59"/>
      <c r="BZK60" s="59"/>
      <c r="BZL60" s="59"/>
      <c r="BZM60" s="59"/>
      <c r="BZN60" s="59"/>
      <c r="BZO60" s="59"/>
      <c r="BZP60" s="59"/>
      <c r="BZQ60" s="59"/>
      <c r="BZR60" s="59"/>
      <c r="BZS60" s="59"/>
      <c r="BZT60" s="59"/>
      <c r="BZU60" s="59"/>
      <c r="BZV60" s="59"/>
      <c r="BZW60" s="59"/>
      <c r="BZX60" s="59"/>
      <c r="BZY60" s="59"/>
      <c r="BZZ60" s="59"/>
      <c r="CAA60" s="59"/>
      <c r="CAB60" s="59"/>
      <c r="CAC60" s="59"/>
      <c r="CAD60" s="59"/>
      <c r="CAE60" s="59"/>
      <c r="CAF60" s="59"/>
      <c r="CAG60" s="59"/>
      <c r="CAH60" s="59"/>
      <c r="CAI60" s="59"/>
      <c r="CAJ60" s="59"/>
      <c r="CAK60" s="59"/>
      <c r="CAL60" s="59"/>
      <c r="CAM60" s="59"/>
      <c r="CAN60" s="59"/>
      <c r="CAO60" s="59"/>
      <c r="CAP60" s="59"/>
      <c r="CAQ60" s="59"/>
      <c r="CAR60" s="59"/>
      <c r="CAS60" s="59"/>
      <c r="CAT60" s="59"/>
      <c r="CAU60" s="59"/>
      <c r="CAV60" s="59"/>
      <c r="CAW60" s="59"/>
      <c r="CAX60" s="59"/>
      <c r="CAY60" s="59"/>
      <c r="CAZ60" s="59"/>
      <c r="CBA60" s="59"/>
      <c r="CBB60" s="59"/>
      <c r="CBC60" s="59"/>
      <c r="CBD60" s="59"/>
      <c r="CBE60" s="59"/>
      <c r="CBF60" s="59"/>
      <c r="CBG60" s="59"/>
      <c r="CBH60" s="59"/>
      <c r="CBI60" s="59"/>
      <c r="CBJ60" s="59"/>
      <c r="CBK60" s="59"/>
      <c r="CBL60" s="59"/>
      <c r="CBM60" s="59"/>
      <c r="CBN60" s="59"/>
      <c r="CBO60" s="59"/>
      <c r="CBP60" s="59"/>
      <c r="CBQ60" s="59"/>
      <c r="CBR60" s="59"/>
      <c r="CBS60" s="59"/>
      <c r="CBT60" s="59"/>
      <c r="CBU60" s="59"/>
      <c r="CBV60" s="59"/>
      <c r="CBW60" s="59"/>
      <c r="CBX60" s="59"/>
      <c r="CBY60" s="59"/>
      <c r="CBZ60" s="59"/>
      <c r="CCA60" s="59"/>
      <c r="CCB60" s="59"/>
      <c r="CCC60" s="59"/>
      <c r="CCD60" s="59"/>
      <c r="CCE60" s="59"/>
      <c r="CCF60" s="59"/>
      <c r="CCG60" s="59"/>
      <c r="CCH60" s="59"/>
      <c r="CCI60" s="59"/>
      <c r="CCJ60" s="59"/>
      <c r="CCK60" s="59"/>
      <c r="CCL60" s="59"/>
      <c r="CCM60" s="59"/>
      <c r="CCN60" s="59"/>
      <c r="CCO60" s="59"/>
      <c r="CCP60" s="59"/>
      <c r="CCQ60" s="59"/>
      <c r="CCR60" s="59"/>
      <c r="CCS60" s="59"/>
      <c r="CCT60" s="59"/>
      <c r="CCU60" s="59"/>
      <c r="CCV60" s="59"/>
      <c r="CCW60" s="59"/>
      <c r="CCX60" s="59"/>
      <c r="CCY60" s="59"/>
      <c r="CCZ60" s="59"/>
      <c r="CDA60" s="59"/>
      <c r="CDB60" s="59"/>
      <c r="CDC60" s="59"/>
      <c r="CDD60" s="59"/>
      <c r="CDE60" s="59"/>
      <c r="CDF60" s="59"/>
      <c r="CDG60" s="59"/>
      <c r="CDH60" s="59"/>
      <c r="CDI60" s="59"/>
      <c r="CDJ60" s="59"/>
      <c r="CDK60" s="59"/>
      <c r="CDL60" s="59"/>
      <c r="CDM60" s="59"/>
      <c r="CDN60" s="59"/>
      <c r="CDO60" s="59"/>
      <c r="CDP60" s="59"/>
      <c r="CDQ60" s="59"/>
      <c r="CDR60" s="59"/>
      <c r="CDS60" s="59"/>
      <c r="CDT60" s="59"/>
      <c r="CDU60" s="59"/>
      <c r="CDV60" s="59"/>
      <c r="CDW60" s="59"/>
      <c r="CDX60" s="59"/>
      <c r="CDY60" s="59"/>
      <c r="CDZ60" s="59"/>
      <c r="CEA60" s="59"/>
      <c r="CEB60" s="59"/>
      <c r="CEC60" s="59"/>
      <c r="CED60" s="59"/>
      <c r="CEE60" s="59"/>
      <c r="CEF60" s="59"/>
      <c r="CEG60" s="59"/>
      <c r="CEH60" s="59"/>
      <c r="CEI60" s="59"/>
      <c r="CEJ60" s="59"/>
      <c r="CEK60" s="59"/>
      <c r="CEL60" s="59"/>
      <c r="CEM60" s="59"/>
      <c r="CEN60" s="59"/>
      <c r="CEO60" s="59"/>
      <c r="CEP60" s="59"/>
      <c r="CEQ60" s="59"/>
      <c r="CER60" s="59"/>
      <c r="CES60" s="59"/>
      <c r="CET60" s="59"/>
      <c r="CEU60" s="59"/>
      <c r="CEV60" s="59"/>
      <c r="CEW60" s="59"/>
      <c r="CEX60" s="59"/>
      <c r="CEY60" s="59"/>
      <c r="CEZ60" s="59"/>
      <c r="CFA60" s="59"/>
      <c r="CFB60" s="59"/>
      <c r="CFC60" s="59"/>
      <c r="CFD60" s="59"/>
      <c r="CFE60" s="59"/>
      <c r="CFF60" s="59"/>
      <c r="CFG60" s="59"/>
      <c r="CFH60" s="59"/>
      <c r="CFI60" s="59"/>
      <c r="CFJ60" s="59"/>
      <c r="CFK60" s="59"/>
      <c r="CFL60" s="59"/>
      <c r="CFM60" s="59"/>
      <c r="CFN60" s="59"/>
      <c r="CFO60" s="59"/>
      <c r="CFP60" s="59"/>
      <c r="CFQ60" s="59"/>
      <c r="CFR60" s="59"/>
      <c r="CFS60" s="59"/>
      <c r="CFT60" s="59"/>
      <c r="CFU60" s="59"/>
      <c r="CFV60" s="59"/>
      <c r="CFW60" s="59"/>
      <c r="CFX60" s="59"/>
      <c r="CFY60" s="59"/>
      <c r="CFZ60" s="59"/>
      <c r="CGA60" s="59"/>
      <c r="CGB60" s="59"/>
      <c r="CGC60" s="59"/>
      <c r="CGD60" s="59"/>
      <c r="CGE60" s="59"/>
      <c r="CGF60" s="59"/>
      <c r="CGG60" s="59"/>
      <c r="CGH60" s="59"/>
      <c r="CGI60" s="59"/>
      <c r="CGJ60" s="59"/>
      <c r="CGK60" s="59"/>
      <c r="CGL60" s="59"/>
      <c r="CGM60" s="59"/>
      <c r="CGN60" s="59"/>
      <c r="CGO60" s="59"/>
      <c r="CGP60" s="59"/>
      <c r="CGQ60" s="59"/>
      <c r="CGR60" s="59"/>
      <c r="CGS60" s="59"/>
      <c r="CGT60" s="59"/>
      <c r="CGU60" s="59"/>
      <c r="CGV60" s="59"/>
      <c r="CGW60" s="59"/>
      <c r="CGX60" s="59"/>
      <c r="CGY60" s="59"/>
      <c r="CGZ60" s="59"/>
      <c r="CHA60" s="59"/>
      <c r="CHB60" s="59"/>
      <c r="CHC60" s="59"/>
      <c r="CHD60" s="59"/>
      <c r="CHE60" s="59"/>
      <c r="CHF60" s="59"/>
      <c r="CHG60" s="59"/>
      <c r="CHH60" s="59"/>
      <c r="CHI60" s="59"/>
      <c r="CHJ60" s="59"/>
      <c r="CHK60" s="59"/>
      <c r="CHL60" s="59"/>
      <c r="CHM60" s="59"/>
      <c r="CHN60" s="59"/>
      <c r="CHO60" s="59"/>
      <c r="CHP60" s="59"/>
      <c r="CHQ60" s="59"/>
      <c r="CHR60" s="59"/>
      <c r="CHS60" s="59"/>
      <c r="CHT60" s="59"/>
      <c r="CHU60" s="59"/>
      <c r="CHV60" s="59"/>
      <c r="CHW60" s="59"/>
      <c r="CHX60" s="59"/>
      <c r="CHY60" s="59"/>
      <c r="CHZ60" s="59"/>
      <c r="CIA60" s="59"/>
      <c r="CIB60" s="59"/>
      <c r="CIC60" s="59"/>
      <c r="CID60" s="59"/>
      <c r="CIE60" s="59"/>
      <c r="CIF60" s="59"/>
      <c r="CIG60" s="59"/>
      <c r="CIH60" s="59"/>
      <c r="CII60" s="59"/>
      <c r="CIJ60" s="59"/>
      <c r="CIK60" s="59"/>
      <c r="CIL60" s="59"/>
      <c r="CIM60" s="59"/>
      <c r="CIN60" s="59"/>
      <c r="CIO60" s="59"/>
      <c r="CIP60" s="59"/>
      <c r="CIQ60" s="59"/>
      <c r="CIR60" s="59"/>
      <c r="CIS60" s="59"/>
      <c r="CIT60" s="59"/>
      <c r="CIU60" s="59"/>
      <c r="CIV60" s="59"/>
      <c r="CIW60" s="59"/>
      <c r="CIX60" s="59"/>
      <c r="CIY60" s="59"/>
      <c r="CIZ60" s="59"/>
      <c r="CJA60" s="59"/>
      <c r="CJB60" s="59"/>
      <c r="CJC60" s="59"/>
      <c r="CJD60" s="59"/>
      <c r="CJE60" s="59"/>
      <c r="CJF60" s="59"/>
      <c r="CJG60" s="59"/>
      <c r="CJH60" s="59"/>
      <c r="CJI60" s="59"/>
      <c r="CJJ60" s="59"/>
      <c r="CJK60" s="59"/>
      <c r="CJL60" s="59"/>
      <c r="CJM60" s="59"/>
      <c r="CJN60" s="59"/>
      <c r="CJO60" s="59"/>
      <c r="CJP60" s="59"/>
      <c r="CJQ60" s="59"/>
      <c r="CJR60" s="59"/>
      <c r="CJS60" s="59"/>
      <c r="CJT60" s="59"/>
      <c r="CJU60" s="59"/>
      <c r="CJV60" s="59"/>
      <c r="CJW60" s="59"/>
      <c r="CJX60" s="59"/>
      <c r="CJY60" s="59"/>
      <c r="CJZ60" s="59"/>
      <c r="CKA60" s="59"/>
      <c r="CKB60" s="59"/>
      <c r="CKC60" s="59"/>
      <c r="CKD60" s="59"/>
      <c r="CKE60" s="59"/>
      <c r="CKF60" s="59"/>
      <c r="CKG60" s="59"/>
      <c r="CKH60" s="59"/>
      <c r="CKI60" s="59"/>
      <c r="CKJ60" s="59"/>
      <c r="CKK60" s="59"/>
      <c r="CKL60" s="59"/>
      <c r="CKM60" s="59"/>
      <c r="CKN60" s="59"/>
      <c r="CKO60" s="59"/>
      <c r="CKP60" s="59"/>
      <c r="CKQ60" s="59"/>
      <c r="CKR60" s="59"/>
      <c r="CKS60" s="59"/>
      <c r="CKT60" s="59"/>
      <c r="CKU60" s="59"/>
      <c r="CKV60" s="59"/>
      <c r="CKW60" s="59"/>
      <c r="CKX60" s="59"/>
      <c r="CKY60" s="59"/>
      <c r="CKZ60" s="59"/>
      <c r="CLA60" s="59"/>
      <c r="CLB60" s="59"/>
      <c r="CLC60" s="59"/>
      <c r="CLD60" s="59"/>
      <c r="CLE60" s="59"/>
      <c r="CLF60" s="59"/>
      <c r="CLG60" s="59"/>
      <c r="CLH60" s="59"/>
      <c r="CLI60" s="59"/>
      <c r="CLJ60" s="59"/>
      <c r="CLK60" s="59"/>
      <c r="CLL60" s="59"/>
      <c r="CLM60" s="59"/>
      <c r="CLN60" s="59"/>
      <c r="CLO60" s="59"/>
      <c r="CLP60" s="59"/>
      <c r="CLQ60" s="59"/>
      <c r="CLR60" s="59"/>
      <c r="CLS60" s="59"/>
      <c r="CLT60" s="59"/>
      <c r="CLU60" s="59"/>
      <c r="CLV60" s="59"/>
      <c r="CLW60" s="59"/>
      <c r="CLX60" s="59"/>
      <c r="CLY60" s="59"/>
      <c r="CLZ60" s="59"/>
      <c r="CMA60" s="59"/>
      <c r="CMB60" s="59"/>
      <c r="CMC60" s="59"/>
      <c r="CMD60" s="59"/>
      <c r="CME60" s="59"/>
      <c r="CMF60" s="59"/>
      <c r="CMG60" s="59"/>
      <c r="CMH60" s="59"/>
      <c r="CMI60" s="59"/>
      <c r="CMJ60" s="59"/>
      <c r="CMK60" s="59"/>
      <c r="CML60" s="59"/>
      <c r="CMM60" s="59"/>
      <c r="CMN60" s="59"/>
      <c r="CMO60" s="59"/>
      <c r="CMP60" s="59"/>
      <c r="CMQ60" s="59"/>
      <c r="CMR60" s="59"/>
      <c r="CMS60" s="59"/>
      <c r="CMT60" s="59"/>
      <c r="CMU60" s="59"/>
      <c r="CMV60" s="59"/>
      <c r="CMW60" s="59"/>
      <c r="CMX60" s="59"/>
      <c r="CMY60" s="59"/>
      <c r="CMZ60" s="59"/>
      <c r="CNA60" s="59"/>
      <c r="CNB60" s="59"/>
      <c r="CNC60" s="59"/>
      <c r="CND60" s="59"/>
      <c r="CNE60" s="59"/>
      <c r="CNF60" s="59"/>
      <c r="CNG60" s="59"/>
      <c r="CNH60" s="59"/>
      <c r="CNI60" s="59"/>
      <c r="CNJ60" s="59"/>
      <c r="CNK60" s="59"/>
      <c r="CNL60" s="59"/>
      <c r="CNM60" s="59"/>
      <c r="CNN60" s="59"/>
      <c r="CNO60" s="59"/>
      <c r="CNP60" s="59"/>
      <c r="CNQ60" s="59"/>
      <c r="CNR60" s="59"/>
      <c r="CNS60" s="59"/>
      <c r="CNT60" s="59"/>
      <c r="CNU60" s="59"/>
      <c r="CNV60" s="59"/>
      <c r="CNW60" s="59"/>
      <c r="CNX60" s="59"/>
      <c r="CNY60" s="59"/>
      <c r="CNZ60" s="59"/>
      <c r="COA60" s="59"/>
      <c r="COB60" s="59"/>
      <c r="COC60" s="59"/>
      <c r="COD60" s="59"/>
      <c r="COE60" s="59"/>
      <c r="COF60" s="59"/>
      <c r="COG60" s="59"/>
      <c r="COH60" s="59"/>
      <c r="COI60" s="59"/>
      <c r="COJ60" s="59"/>
      <c r="COK60" s="59"/>
      <c r="COL60" s="59"/>
      <c r="COM60" s="59"/>
      <c r="CON60" s="59"/>
      <c r="COO60" s="59"/>
      <c r="COP60" s="59"/>
      <c r="COQ60" s="59"/>
      <c r="COR60" s="59"/>
      <c r="COS60" s="59"/>
      <c r="COT60" s="59"/>
      <c r="COU60" s="59"/>
      <c r="COV60" s="59"/>
      <c r="COW60" s="59"/>
      <c r="COX60" s="59"/>
      <c r="COY60" s="59"/>
      <c r="COZ60" s="59"/>
      <c r="CPA60" s="59"/>
      <c r="CPB60" s="59"/>
      <c r="CPC60" s="59"/>
      <c r="CPD60" s="59"/>
      <c r="CPE60" s="59"/>
      <c r="CPF60" s="59"/>
      <c r="CPG60" s="59"/>
      <c r="CPH60" s="59"/>
      <c r="CPI60" s="59"/>
      <c r="CPJ60" s="59"/>
      <c r="CPK60" s="59"/>
      <c r="CPL60" s="59"/>
      <c r="CPM60" s="59"/>
      <c r="CPN60" s="59"/>
      <c r="CPO60" s="59"/>
      <c r="CPP60" s="59"/>
      <c r="CPQ60" s="59"/>
      <c r="CPR60" s="59"/>
      <c r="CPS60" s="59"/>
      <c r="CPT60" s="59"/>
      <c r="CPU60" s="59"/>
      <c r="CPV60" s="59"/>
      <c r="CPW60" s="59"/>
      <c r="CPX60" s="59"/>
      <c r="CPY60" s="59"/>
      <c r="CPZ60" s="59"/>
      <c r="CQA60" s="59"/>
      <c r="CQB60" s="59"/>
      <c r="CQC60" s="59"/>
      <c r="CQD60" s="59"/>
      <c r="CQE60" s="59"/>
      <c r="CQF60" s="59"/>
      <c r="CQG60" s="59"/>
      <c r="CQH60" s="59"/>
      <c r="CQI60" s="59"/>
      <c r="CQJ60" s="59"/>
      <c r="CQK60" s="59"/>
      <c r="CQL60" s="59"/>
      <c r="CQM60" s="59"/>
      <c r="CQN60" s="59"/>
      <c r="CQO60" s="59"/>
      <c r="CQP60" s="59"/>
      <c r="CQQ60" s="59"/>
      <c r="CQR60" s="59"/>
      <c r="CQS60" s="59"/>
      <c r="CQT60" s="59"/>
      <c r="CQU60" s="59"/>
      <c r="CQV60" s="59"/>
      <c r="CQW60" s="59"/>
      <c r="CQX60" s="59"/>
      <c r="CQY60" s="59"/>
      <c r="CQZ60" s="59"/>
      <c r="CRA60" s="59"/>
      <c r="CRB60" s="59"/>
      <c r="CRC60" s="59"/>
      <c r="CRD60" s="59"/>
      <c r="CRE60" s="59"/>
      <c r="CRF60" s="59"/>
      <c r="CRG60" s="59"/>
      <c r="CRH60" s="59"/>
      <c r="CRI60" s="59"/>
      <c r="CRJ60" s="59"/>
      <c r="CRK60" s="59"/>
      <c r="CRL60" s="59"/>
      <c r="CRM60" s="59"/>
      <c r="CRN60" s="59"/>
      <c r="CRO60" s="59"/>
      <c r="CRP60" s="59"/>
      <c r="CRQ60" s="59"/>
      <c r="CRR60" s="59"/>
      <c r="CRS60" s="59"/>
      <c r="CRT60" s="59"/>
      <c r="CRU60" s="59"/>
      <c r="CRV60" s="59"/>
      <c r="CRW60" s="59"/>
      <c r="CRX60" s="59"/>
      <c r="CRY60" s="59"/>
      <c r="CRZ60" s="59"/>
      <c r="CSA60" s="59"/>
      <c r="CSB60" s="59"/>
      <c r="CSC60" s="59"/>
      <c r="CSD60" s="59"/>
      <c r="CSE60" s="59"/>
      <c r="CSF60" s="59"/>
      <c r="CSG60" s="59"/>
      <c r="CSH60" s="59"/>
      <c r="CSI60" s="59"/>
      <c r="CSJ60" s="59"/>
      <c r="CSK60" s="59"/>
      <c r="CSL60" s="59"/>
      <c r="CSM60" s="59"/>
      <c r="CSN60" s="59"/>
      <c r="CSO60" s="59"/>
      <c r="CSP60" s="59"/>
      <c r="CSQ60" s="59"/>
      <c r="CSR60" s="59"/>
      <c r="CSS60" s="59"/>
      <c r="CST60" s="59"/>
      <c r="CSU60" s="59"/>
      <c r="CSV60" s="59"/>
      <c r="CSW60" s="59"/>
      <c r="CSX60" s="59"/>
      <c r="CSY60" s="59"/>
      <c r="CSZ60" s="59"/>
      <c r="CTA60" s="59"/>
      <c r="CTB60" s="59"/>
      <c r="CTC60" s="59"/>
      <c r="CTD60" s="59"/>
      <c r="CTE60" s="59"/>
      <c r="CTF60" s="59"/>
      <c r="CTG60" s="59"/>
      <c r="CTH60" s="59"/>
      <c r="CTI60" s="59"/>
      <c r="CTJ60" s="59"/>
      <c r="CTK60" s="59"/>
      <c r="CTL60" s="59"/>
      <c r="CTM60" s="59"/>
      <c r="CTN60" s="59"/>
      <c r="CTO60" s="59"/>
      <c r="CTP60" s="59"/>
      <c r="CTQ60" s="59"/>
      <c r="CTR60" s="59"/>
      <c r="CTS60" s="59"/>
      <c r="CTT60" s="59"/>
      <c r="CTU60" s="59"/>
      <c r="CTV60" s="59"/>
      <c r="CTW60" s="59"/>
      <c r="CTX60" s="59"/>
      <c r="CTY60" s="59"/>
      <c r="CTZ60" s="59"/>
      <c r="CUA60" s="59"/>
      <c r="CUB60" s="59"/>
      <c r="CUC60" s="59"/>
      <c r="CUD60" s="59"/>
      <c r="CUE60" s="59"/>
      <c r="CUF60" s="59"/>
      <c r="CUG60" s="59"/>
      <c r="CUH60" s="59"/>
      <c r="CUI60" s="59"/>
      <c r="CUJ60" s="59"/>
      <c r="CUK60" s="59"/>
      <c r="CUL60" s="59"/>
      <c r="CUM60" s="59"/>
      <c r="CUN60" s="59"/>
      <c r="CUO60" s="59"/>
      <c r="CUP60" s="59"/>
      <c r="CUQ60" s="59"/>
      <c r="CUR60" s="59"/>
      <c r="CUS60" s="59"/>
      <c r="CUT60" s="59"/>
      <c r="CUU60" s="59"/>
      <c r="CUV60" s="59"/>
      <c r="CUW60" s="59"/>
      <c r="CUX60" s="59"/>
      <c r="CUY60" s="59"/>
      <c r="CUZ60" s="59"/>
      <c r="CVA60" s="59"/>
      <c r="CVB60" s="59"/>
      <c r="CVC60" s="59"/>
      <c r="CVD60" s="59"/>
      <c r="CVE60" s="59"/>
      <c r="CVF60" s="59"/>
      <c r="CVG60" s="59"/>
      <c r="CVH60" s="59"/>
      <c r="CVI60" s="59"/>
      <c r="CVJ60" s="59"/>
      <c r="CVK60" s="59"/>
      <c r="CVL60" s="59"/>
      <c r="CVM60" s="59"/>
      <c r="CVN60" s="59"/>
      <c r="CVO60" s="59"/>
      <c r="CVP60" s="59"/>
      <c r="CVQ60" s="59"/>
      <c r="CVR60" s="59"/>
      <c r="CVS60" s="59"/>
      <c r="CVT60" s="59"/>
      <c r="CVU60" s="59"/>
      <c r="CVV60" s="59"/>
      <c r="CVW60" s="59"/>
      <c r="CVX60" s="59"/>
      <c r="CVY60" s="59"/>
      <c r="CVZ60" s="59"/>
      <c r="CWA60" s="59"/>
      <c r="CWB60" s="59"/>
      <c r="CWC60" s="59"/>
      <c r="CWD60" s="59"/>
      <c r="CWE60" s="59"/>
      <c r="CWF60" s="59"/>
      <c r="CWG60" s="59"/>
      <c r="CWH60" s="59"/>
      <c r="CWI60" s="59"/>
      <c r="CWJ60" s="59"/>
      <c r="CWK60" s="59"/>
      <c r="CWL60" s="59"/>
      <c r="CWM60" s="59"/>
      <c r="CWN60" s="59"/>
      <c r="CWO60" s="59"/>
      <c r="CWP60" s="59"/>
      <c r="CWQ60" s="59"/>
      <c r="CWR60" s="59"/>
      <c r="CWS60" s="59"/>
      <c r="CWT60" s="59"/>
      <c r="CWU60" s="59"/>
      <c r="CWV60" s="59"/>
      <c r="CWW60" s="59"/>
      <c r="CWX60" s="59"/>
      <c r="CWY60" s="59"/>
      <c r="CWZ60" s="59"/>
      <c r="CXA60" s="59"/>
      <c r="CXB60" s="59"/>
      <c r="CXC60" s="59"/>
      <c r="CXD60" s="59"/>
      <c r="CXE60" s="59"/>
      <c r="CXF60" s="59"/>
      <c r="CXG60" s="59"/>
      <c r="CXH60" s="59"/>
      <c r="CXI60" s="59"/>
      <c r="CXJ60" s="59"/>
      <c r="CXK60" s="59"/>
      <c r="CXL60" s="59"/>
      <c r="CXM60" s="59"/>
      <c r="CXN60" s="59"/>
      <c r="CXO60" s="59"/>
      <c r="CXP60" s="59"/>
      <c r="CXQ60" s="59"/>
      <c r="CXR60" s="59"/>
      <c r="CXS60" s="59"/>
      <c r="CXT60" s="59"/>
      <c r="CXU60" s="59"/>
      <c r="CXV60" s="59"/>
      <c r="CXW60" s="59"/>
      <c r="CXX60" s="59"/>
      <c r="CXY60" s="59"/>
      <c r="CXZ60" s="59"/>
      <c r="CYA60" s="59"/>
      <c r="CYB60" s="59"/>
      <c r="CYC60" s="59"/>
      <c r="CYD60" s="59"/>
      <c r="CYE60" s="59"/>
      <c r="CYF60" s="59"/>
      <c r="CYG60" s="59"/>
      <c r="CYH60" s="59"/>
      <c r="CYI60" s="59"/>
      <c r="CYJ60" s="59"/>
      <c r="CYK60" s="59"/>
      <c r="CYL60" s="59"/>
      <c r="CYM60" s="59"/>
      <c r="CYN60" s="59"/>
      <c r="CYO60" s="59"/>
      <c r="CYP60" s="59"/>
      <c r="CYQ60" s="59"/>
      <c r="CYR60" s="59"/>
      <c r="CYS60" s="59"/>
      <c r="CYT60" s="59"/>
      <c r="CYU60" s="59"/>
      <c r="CYV60" s="59"/>
      <c r="CYW60" s="59"/>
      <c r="CYX60" s="59"/>
      <c r="CYY60" s="59"/>
      <c r="CYZ60" s="59"/>
      <c r="CZA60" s="59"/>
      <c r="CZB60" s="59"/>
      <c r="CZC60" s="59"/>
      <c r="CZD60" s="59"/>
      <c r="CZE60" s="59"/>
      <c r="CZF60" s="59"/>
      <c r="CZG60" s="59"/>
      <c r="CZH60" s="59"/>
      <c r="CZI60" s="59"/>
      <c r="CZJ60" s="59"/>
      <c r="CZK60" s="59"/>
      <c r="CZL60" s="59"/>
      <c r="CZM60" s="59"/>
      <c r="CZN60" s="59"/>
      <c r="CZO60" s="59"/>
      <c r="CZP60" s="59"/>
      <c r="CZQ60" s="59"/>
      <c r="CZR60" s="59"/>
      <c r="CZS60" s="59"/>
      <c r="CZT60" s="59"/>
      <c r="CZU60" s="59"/>
      <c r="CZV60" s="59"/>
      <c r="CZW60" s="59"/>
      <c r="CZX60" s="59"/>
      <c r="CZY60" s="59"/>
      <c r="CZZ60" s="59"/>
      <c r="DAA60" s="59"/>
      <c r="DAB60" s="59"/>
      <c r="DAC60" s="59"/>
      <c r="DAD60" s="59"/>
      <c r="DAE60" s="59"/>
      <c r="DAF60" s="59"/>
      <c r="DAG60" s="59"/>
      <c r="DAH60" s="59"/>
      <c r="DAI60" s="59"/>
      <c r="DAJ60" s="59"/>
      <c r="DAK60" s="59"/>
      <c r="DAL60" s="59"/>
      <c r="DAM60" s="59"/>
      <c r="DAN60" s="59"/>
      <c r="DAO60" s="59"/>
      <c r="DAP60" s="59"/>
      <c r="DAQ60" s="59"/>
      <c r="DAR60" s="59"/>
      <c r="DAS60" s="59"/>
      <c r="DAT60" s="59"/>
      <c r="DAU60" s="59"/>
      <c r="DAV60" s="59"/>
      <c r="DAW60" s="59"/>
      <c r="DAX60" s="59"/>
      <c r="DAY60" s="59"/>
      <c r="DAZ60" s="59"/>
      <c r="DBA60" s="59"/>
      <c r="DBB60" s="59"/>
      <c r="DBC60" s="59"/>
      <c r="DBD60" s="59"/>
      <c r="DBE60" s="59"/>
      <c r="DBF60" s="59"/>
      <c r="DBG60" s="59"/>
      <c r="DBH60" s="59"/>
      <c r="DBI60" s="59"/>
      <c r="DBJ60" s="59"/>
      <c r="DBK60" s="59"/>
      <c r="DBL60" s="59"/>
      <c r="DBM60" s="59"/>
      <c r="DBN60" s="59"/>
      <c r="DBO60" s="59"/>
      <c r="DBP60" s="59"/>
      <c r="DBQ60" s="59"/>
      <c r="DBR60" s="59"/>
      <c r="DBS60" s="59"/>
      <c r="DBT60" s="59"/>
      <c r="DBU60" s="59"/>
      <c r="DBV60" s="59"/>
      <c r="DBW60" s="59"/>
      <c r="DBX60" s="59"/>
      <c r="DBY60" s="59"/>
      <c r="DBZ60" s="59"/>
      <c r="DCA60" s="59"/>
      <c r="DCB60" s="59"/>
      <c r="DCC60" s="59"/>
      <c r="DCD60" s="59"/>
      <c r="DCE60" s="59"/>
      <c r="DCF60" s="59"/>
      <c r="DCG60" s="59"/>
      <c r="DCH60" s="59"/>
      <c r="DCI60" s="59"/>
      <c r="DCJ60" s="59"/>
      <c r="DCK60" s="59"/>
      <c r="DCL60" s="59"/>
      <c r="DCM60" s="59"/>
      <c r="DCN60" s="59"/>
      <c r="DCO60" s="59"/>
      <c r="DCP60" s="59"/>
      <c r="DCQ60" s="59"/>
      <c r="DCR60" s="59"/>
      <c r="DCS60" s="59"/>
      <c r="DCT60" s="59"/>
      <c r="DCU60" s="59"/>
      <c r="DCV60" s="59"/>
      <c r="DCW60" s="59"/>
      <c r="DCX60" s="59"/>
      <c r="DCY60" s="59"/>
      <c r="DCZ60" s="59"/>
      <c r="DDA60" s="59"/>
      <c r="DDB60" s="59"/>
      <c r="DDC60" s="59"/>
      <c r="DDD60" s="59"/>
      <c r="DDE60" s="59"/>
      <c r="DDF60" s="59"/>
      <c r="DDG60" s="59"/>
      <c r="DDH60" s="59"/>
      <c r="DDI60" s="59"/>
      <c r="DDJ60" s="59"/>
      <c r="DDK60" s="59"/>
      <c r="DDL60" s="59"/>
      <c r="DDM60" s="59"/>
      <c r="DDN60" s="59"/>
      <c r="DDO60" s="59"/>
      <c r="DDP60" s="59"/>
      <c r="DDQ60" s="59"/>
      <c r="DDR60" s="59"/>
      <c r="DDS60" s="59"/>
      <c r="DDT60" s="59"/>
      <c r="DDU60" s="59"/>
      <c r="DDV60" s="59"/>
      <c r="DDW60" s="59"/>
      <c r="DDX60" s="59"/>
      <c r="DDY60" s="59"/>
      <c r="DDZ60" s="59"/>
      <c r="DEA60" s="59"/>
      <c r="DEB60" s="59"/>
      <c r="DEC60" s="59"/>
      <c r="DED60" s="59"/>
      <c r="DEE60" s="59"/>
      <c r="DEF60" s="59"/>
      <c r="DEG60" s="59"/>
      <c r="DEH60" s="59"/>
      <c r="DEI60" s="59"/>
      <c r="DEJ60" s="59"/>
      <c r="DEK60" s="59"/>
      <c r="DEL60" s="59"/>
      <c r="DEM60" s="59"/>
      <c r="DEN60" s="59"/>
      <c r="DEO60" s="59"/>
      <c r="DEP60" s="59"/>
      <c r="DEQ60" s="59"/>
      <c r="DER60" s="59"/>
      <c r="DES60" s="59"/>
      <c r="DET60" s="59"/>
      <c r="DEU60" s="59"/>
      <c r="DEV60" s="59"/>
      <c r="DEW60" s="59"/>
      <c r="DEX60" s="59"/>
      <c r="DEY60" s="59"/>
      <c r="DEZ60" s="59"/>
      <c r="DFA60" s="59"/>
      <c r="DFB60" s="59"/>
      <c r="DFC60" s="59"/>
      <c r="DFD60" s="59"/>
      <c r="DFE60" s="59"/>
      <c r="DFF60" s="59"/>
      <c r="DFG60" s="59"/>
      <c r="DFH60" s="59"/>
      <c r="DFI60" s="59"/>
      <c r="DFJ60" s="59"/>
      <c r="DFK60" s="59"/>
      <c r="DFL60" s="59"/>
      <c r="DFM60" s="59"/>
      <c r="DFN60" s="59"/>
      <c r="DFO60" s="59"/>
      <c r="DFP60" s="59"/>
      <c r="DFQ60" s="59"/>
      <c r="DFR60" s="59"/>
      <c r="DFS60" s="59"/>
      <c r="DFT60" s="59"/>
      <c r="DFU60" s="59"/>
      <c r="DFV60" s="59"/>
      <c r="DFW60" s="59"/>
      <c r="DFX60" s="59"/>
      <c r="DFY60" s="59"/>
      <c r="DFZ60" s="59"/>
      <c r="DGA60" s="59"/>
      <c r="DGB60" s="59"/>
      <c r="DGC60" s="59"/>
      <c r="DGD60" s="59"/>
      <c r="DGE60" s="59"/>
      <c r="DGF60" s="59"/>
      <c r="DGG60" s="59"/>
      <c r="DGH60" s="59"/>
      <c r="DGI60" s="59"/>
      <c r="DGJ60" s="59"/>
      <c r="DGK60" s="59"/>
      <c r="DGL60" s="59"/>
      <c r="DGM60" s="59"/>
      <c r="DGN60" s="59"/>
      <c r="DGO60" s="59"/>
      <c r="DGP60" s="59"/>
      <c r="DGQ60" s="59"/>
      <c r="DGR60" s="59"/>
      <c r="DGS60" s="59"/>
      <c r="DGT60" s="59"/>
      <c r="DGU60" s="59"/>
      <c r="DGV60" s="59"/>
      <c r="DGW60" s="59"/>
      <c r="DGX60" s="59"/>
      <c r="DGY60" s="59"/>
      <c r="DGZ60" s="59"/>
      <c r="DHA60" s="59"/>
      <c r="DHB60" s="59"/>
      <c r="DHC60" s="59"/>
      <c r="DHD60" s="59"/>
      <c r="DHE60" s="59"/>
      <c r="DHF60" s="59"/>
      <c r="DHG60" s="59"/>
      <c r="DHH60" s="59"/>
      <c r="DHI60" s="59"/>
      <c r="DHJ60" s="59"/>
      <c r="DHK60" s="59"/>
      <c r="DHL60" s="59"/>
      <c r="DHM60" s="59"/>
      <c r="DHN60" s="59"/>
      <c r="DHO60" s="59"/>
      <c r="DHP60" s="59"/>
      <c r="DHQ60" s="59"/>
      <c r="DHR60" s="59"/>
      <c r="DHS60" s="59"/>
      <c r="DHT60" s="59"/>
      <c r="DHU60" s="59"/>
      <c r="DHV60" s="59"/>
      <c r="DHW60" s="59"/>
      <c r="DHX60" s="59"/>
      <c r="DHY60" s="59"/>
      <c r="DHZ60" s="59"/>
      <c r="DIA60" s="59"/>
      <c r="DIB60" s="59"/>
      <c r="DIC60" s="59"/>
      <c r="DID60" s="59"/>
      <c r="DIE60" s="59"/>
      <c r="DIF60" s="59"/>
      <c r="DIG60" s="59"/>
      <c r="DIH60" s="59"/>
      <c r="DII60" s="59"/>
      <c r="DIJ60" s="59"/>
      <c r="DIK60" s="59"/>
      <c r="DIL60" s="59"/>
      <c r="DIM60" s="59"/>
      <c r="DIN60" s="59"/>
      <c r="DIO60" s="59"/>
      <c r="DIP60" s="59"/>
      <c r="DIQ60" s="59"/>
      <c r="DIR60" s="59"/>
      <c r="DIS60" s="59"/>
      <c r="DIT60" s="59"/>
      <c r="DIU60" s="59"/>
      <c r="DIV60" s="59"/>
      <c r="DIW60" s="59"/>
      <c r="DIX60" s="59"/>
      <c r="DIY60" s="59"/>
      <c r="DIZ60" s="59"/>
      <c r="DJA60" s="59"/>
      <c r="DJB60" s="59"/>
      <c r="DJC60" s="59"/>
      <c r="DJD60" s="59"/>
      <c r="DJE60" s="59"/>
      <c r="DJF60" s="59"/>
      <c r="DJG60" s="59"/>
      <c r="DJH60" s="59"/>
      <c r="DJI60" s="59"/>
      <c r="DJJ60" s="59"/>
      <c r="DJK60" s="59"/>
      <c r="DJL60" s="59"/>
      <c r="DJM60" s="59"/>
      <c r="DJN60" s="59"/>
      <c r="DJO60" s="59"/>
      <c r="DJP60" s="59"/>
      <c r="DJQ60" s="59"/>
      <c r="DJR60" s="59"/>
      <c r="DJS60" s="59"/>
      <c r="DJT60" s="59"/>
      <c r="DJU60" s="59"/>
      <c r="DJV60" s="59"/>
      <c r="DJW60" s="59"/>
      <c r="DJX60" s="59"/>
      <c r="DJY60" s="59"/>
      <c r="DJZ60" s="59"/>
      <c r="DKA60" s="59"/>
      <c r="DKB60" s="59"/>
      <c r="DKC60" s="59"/>
      <c r="DKD60" s="59"/>
      <c r="DKE60" s="59"/>
      <c r="DKF60" s="59"/>
      <c r="DKG60" s="59"/>
      <c r="DKH60" s="59"/>
      <c r="DKI60" s="59"/>
      <c r="DKJ60" s="59"/>
      <c r="DKK60" s="59"/>
      <c r="DKL60" s="59"/>
      <c r="DKM60" s="59"/>
      <c r="DKN60" s="59"/>
      <c r="DKO60" s="59"/>
      <c r="DKP60" s="59"/>
      <c r="DKQ60" s="59"/>
      <c r="DKR60" s="59"/>
      <c r="DKS60" s="59"/>
      <c r="DKT60" s="59"/>
      <c r="DKU60" s="59"/>
      <c r="DKV60" s="59"/>
      <c r="DKW60" s="59"/>
      <c r="DKX60" s="59"/>
      <c r="DKY60" s="59"/>
      <c r="DKZ60" s="59"/>
      <c r="DLA60" s="59"/>
      <c r="DLB60" s="59"/>
      <c r="DLC60" s="59"/>
      <c r="DLD60" s="59"/>
      <c r="DLE60" s="59"/>
      <c r="DLF60" s="59"/>
      <c r="DLG60" s="59"/>
      <c r="DLH60" s="59"/>
      <c r="DLI60" s="59"/>
      <c r="DLJ60" s="59"/>
      <c r="DLK60" s="59"/>
      <c r="DLL60" s="59"/>
      <c r="DLM60" s="59"/>
      <c r="DLN60" s="59"/>
      <c r="DLO60" s="59"/>
      <c r="DLP60" s="59"/>
      <c r="DLQ60" s="59"/>
      <c r="DLR60" s="59"/>
      <c r="DLS60" s="59"/>
      <c r="DLT60" s="59"/>
      <c r="DLU60" s="59"/>
      <c r="DLV60" s="59"/>
      <c r="DLW60" s="59"/>
      <c r="DLX60" s="59"/>
      <c r="DLY60" s="59"/>
      <c r="DLZ60" s="59"/>
      <c r="DMA60" s="59"/>
      <c r="DMB60" s="59"/>
      <c r="DMC60" s="59"/>
      <c r="DMD60" s="59"/>
      <c r="DME60" s="59"/>
      <c r="DMF60" s="59"/>
      <c r="DMG60" s="59"/>
      <c r="DMH60" s="59"/>
      <c r="DMI60" s="59"/>
      <c r="DMJ60" s="59"/>
      <c r="DMK60" s="59"/>
      <c r="DML60" s="59"/>
      <c r="DMM60" s="59"/>
      <c r="DMN60" s="59"/>
      <c r="DMO60" s="59"/>
      <c r="DMP60" s="59"/>
      <c r="DMQ60" s="59"/>
      <c r="DMR60" s="59"/>
      <c r="DMS60" s="59"/>
      <c r="DMT60" s="59"/>
      <c r="DMU60" s="59"/>
      <c r="DMV60" s="59"/>
      <c r="DMW60" s="59"/>
      <c r="DMX60" s="59"/>
      <c r="DMY60" s="59"/>
      <c r="DMZ60" s="59"/>
      <c r="DNA60" s="59"/>
      <c r="DNB60" s="59"/>
      <c r="DNC60" s="59"/>
      <c r="DND60" s="59"/>
      <c r="DNE60" s="59"/>
      <c r="DNF60" s="59"/>
      <c r="DNG60" s="59"/>
      <c r="DNH60" s="59"/>
      <c r="DNI60" s="59"/>
      <c r="DNJ60" s="59"/>
      <c r="DNK60" s="59"/>
      <c r="DNL60" s="59"/>
      <c r="DNM60" s="59"/>
      <c r="DNN60" s="59"/>
      <c r="DNO60" s="59"/>
      <c r="DNP60" s="59"/>
      <c r="DNQ60" s="59"/>
      <c r="DNR60" s="59"/>
      <c r="DNS60" s="59"/>
      <c r="DNT60" s="59"/>
      <c r="DNU60" s="59"/>
      <c r="DNV60" s="59"/>
      <c r="DNW60" s="59"/>
      <c r="DNX60" s="59"/>
      <c r="DNY60" s="59"/>
      <c r="DNZ60" s="59"/>
      <c r="DOA60" s="59"/>
      <c r="DOB60" s="59"/>
      <c r="DOC60" s="59"/>
      <c r="DOD60" s="59"/>
      <c r="DOE60" s="59"/>
      <c r="DOF60" s="59"/>
      <c r="DOG60" s="59"/>
      <c r="DOH60" s="59"/>
      <c r="DOI60" s="59"/>
      <c r="DOJ60" s="59"/>
      <c r="DOK60" s="59"/>
      <c r="DOL60" s="59"/>
      <c r="DOM60" s="59"/>
      <c r="DON60" s="59"/>
      <c r="DOO60" s="59"/>
      <c r="DOP60" s="59"/>
      <c r="DOQ60" s="59"/>
      <c r="DOR60" s="59"/>
      <c r="DOS60" s="59"/>
      <c r="DOT60" s="59"/>
      <c r="DOU60" s="59"/>
      <c r="DOV60" s="59"/>
      <c r="DOW60" s="59"/>
      <c r="DOX60" s="59"/>
      <c r="DOY60" s="59"/>
      <c r="DOZ60" s="59"/>
      <c r="DPA60" s="59"/>
      <c r="DPB60" s="59"/>
      <c r="DPC60" s="59"/>
      <c r="DPD60" s="59"/>
      <c r="DPE60" s="59"/>
      <c r="DPF60" s="59"/>
      <c r="DPG60" s="59"/>
      <c r="DPH60" s="59"/>
      <c r="DPI60" s="59"/>
      <c r="DPJ60" s="59"/>
      <c r="DPK60" s="59"/>
      <c r="DPL60" s="59"/>
      <c r="DPM60" s="59"/>
      <c r="DPN60" s="59"/>
      <c r="DPO60" s="59"/>
      <c r="DPP60" s="59"/>
      <c r="DPQ60" s="59"/>
      <c r="DPR60" s="59"/>
      <c r="DPS60" s="59"/>
      <c r="DPT60" s="59"/>
      <c r="DPU60" s="59"/>
      <c r="DPV60" s="59"/>
      <c r="DPW60" s="59"/>
      <c r="DPX60" s="59"/>
      <c r="DPY60" s="59"/>
      <c r="DPZ60" s="59"/>
      <c r="DQA60" s="59"/>
      <c r="DQB60" s="59"/>
      <c r="DQC60" s="59"/>
      <c r="DQD60" s="59"/>
      <c r="DQE60" s="59"/>
      <c r="DQF60" s="59"/>
      <c r="DQG60" s="59"/>
      <c r="DQH60" s="59"/>
      <c r="DQI60" s="59"/>
      <c r="DQJ60" s="59"/>
      <c r="DQK60" s="59"/>
      <c r="DQL60" s="59"/>
      <c r="DQM60" s="59"/>
      <c r="DQN60" s="59"/>
      <c r="DQO60" s="59"/>
      <c r="DQP60" s="59"/>
      <c r="DQQ60" s="59"/>
      <c r="DQR60" s="59"/>
      <c r="DQS60" s="59"/>
      <c r="DQT60" s="59"/>
      <c r="DQU60" s="59"/>
      <c r="DQV60" s="59"/>
      <c r="DQW60" s="59"/>
      <c r="DQX60" s="59"/>
      <c r="DQY60" s="59"/>
      <c r="DQZ60" s="59"/>
      <c r="DRA60" s="59"/>
      <c r="DRB60" s="59"/>
      <c r="DRC60" s="59"/>
      <c r="DRD60" s="59"/>
      <c r="DRE60" s="59"/>
      <c r="DRF60" s="59"/>
      <c r="DRG60" s="59"/>
      <c r="DRH60" s="59"/>
      <c r="DRI60" s="59"/>
      <c r="DRJ60" s="59"/>
      <c r="DRK60" s="59"/>
      <c r="DRL60" s="59"/>
      <c r="DRM60" s="59"/>
      <c r="DRN60" s="59"/>
      <c r="DRO60" s="59"/>
      <c r="DRP60" s="59"/>
      <c r="DRQ60" s="59"/>
      <c r="DRR60" s="59"/>
      <c r="DRS60" s="59"/>
      <c r="DRT60" s="59"/>
      <c r="DRU60" s="59"/>
      <c r="DRV60" s="59"/>
      <c r="DRW60" s="59"/>
      <c r="DRX60" s="59"/>
      <c r="DRY60" s="59"/>
      <c r="DRZ60" s="59"/>
      <c r="DSA60" s="59"/>
      <c r="DSB60" s="59"/>
      <c r="DSC60" s="59"/>
      <c r="DSD60" s="59"/>
      <c r="DSE60" s="59"/>
      <c r="DSF60" s="59"/>
      <c r="DSG60" s="59"/>
      <c r="DSH60" s="59"/>
      <c r="DSI60" s="59"/>
      <c r="DSJ60" s="59"/>
      <c r="DSK60" s="59"/>
      <c r="DSL60" s="59"/>
      <c r="DSM60" s="59"/>
      <c r="DSN60" s="59"/>
      <c r="DSO60" s="59"/>
      <c r="DSP60" s="59"/>
      <c r="DSQ60" s="59"/>
      <c r="DSR60" s="59"/>
      <c r="DSS60" s="59"/>
      <c r="DST60" s="59"/>
      <c r="DSU60" s="59"/>
      <c r="DSV60" s="59"/>
      <c r="DSW60" s="59"/>
      <c r="DSX60" s="59"/>
      <c r="DSY60" s="59"/>
      <c r="DSZ60" s="59"/>
      <c r="DTA60" s="59"/>
      <c r="DTB60" s="59"/>
      <c r="DTC60" s="59"/>
      <c r="DTD60" s="59"/>
      <c r="DTE60" s="59"/>
      <c r="DTF60" s="59"/>
      <c r="DTG60" s="59"/>
      <c r="DTH60" s="59"/>
      <c r="DTI60" s="59"/>
      <c r="DTJ60" s="59"/>
      <c r="DTK60" s="59"/>
      <c r="DTL60" s="59"/>
      <c r="DTM60" s="59"/>
      <c r="DTN60" s="59"/>
      <c r="DTO60" s="59"/>
      <c r="DTP60" s="59"/>
      <c r="DTQ60" s="59"/>
      <c r="DTR60" s="59"/>
      <c r="DTS60" s="59"/>
      <c r="DTT60" s="59"/>
      <c r="DTU60" s="59"/>
      <c r="DTV60" s="59"/>
      <c r="DTW60" s="59"/>
      <c r="DTX60" s="59"/>
      <c r="DTY60" s="59"/>
      <c r="DTZ60" s="59"/>
      <c r="DUA60" s="59"/>
      <c r="DUB60" s="59"/>
      <c r="DUC60" s="59"/>
      <c r="DUD60" s="59"/>
      <c r="DUE60" s="59"/>
      <c r="DUF60" s="59"/>
      <c r="DUG60" s="59"/>
      <c r="DUH60" s="59"/>
      <c r="DUI60" s="59"/>
      <c r="DUJ60" s="59"/>
      <c r="DUK60" s="59"/>
      <c r="DUL60" s="59"/>
      <c r="DUM60" s="59"/>
      <c r="DUN60" s="59"/>
      <c r="DUO60" s="59"/>
      <c r="DUP60" s="59"/>
      <c r="DUQ60" s="59"/>
      <c r="DUR60" s="59"/>
      <c r="DUS60" s="59"/>
      <c r="DUT60" s="59"/>
      <c r="DUU60" s="59"/>
      <c r="DUV60" s="59"/>
      <c r="DUW60" s="59"/>
      <c r="DUX60" s="59"/>
      <c r="DUY60" s="59"/>
      <c r="DUZ60" s="59"/>
      <c r="DVA60" s="59"/>
      <c r="DVB60" s="59"/>
      <c r="DVC60" s="59"/>
      <c r="DVD60" s="59"/>
      <c r="DVE60" s="59"/>
      <c r="DVF60" s="59"/>
      <c r="DVG60" s="59"/>
      <c r="DVH60" s="59"/>
      <c r="DVI60" s="59"/>
      <c r="DVJ60" s="59"/>
      <c r="DVK60" s="59"/>
      <c r="DVL60" s="59"/>
      <c r="DVM60" s="59"/>
      <c r="DVN60" s="59"/>
      <c r="DVO60" s="59"/>
      <c r="DVP60" s="59"/>
      <c r="DVQ60" s="59"/>
      <c r="DVR60" s="59"/>
      <c r="DVS60" s="59"/>
      <c r="DVT60" s="59"/>
      <c r="DVU60" s="59"/>
      <c r="DVV60" s="59"/>
      <c r="DVW60" s="59"/>
      <c r="DVX60" s="59"/>
      <c r="DVY60" s="59"/>
      <c r="DVZ60" s="59"/>
      <c r="DWA60" s="59"/>
      <c r="DWB60" s="59"/>
      <c r="DWC60" s="59"/>
      <c r="DWD60" s="59"/>
      <c r="DWE60" s="59"/>
      <c r="DWF60" s="59"/>
      <c r="DWG60" s="59"/>
      <c r="DWH60" s="59"/>
      <c r="DWI60" s="59"/>
      <c r="DWJ60" s="59"/>
      <c r="DWK60" s="59"/>
      <c r="DWL60" s="59"/>
      <c r="DWM60" s="59"/>
      <c r="DWN60" s="59"/>
      <c r="DWO60" s="59"/>
      <c r="DWP60" s="59"/>
      <c r="DWQ60" s="59"/>
      <c r="DWR60" s="59"/>
      <c r="DWS60" s="59"/>
      <c r="DWT60" s="59"/>
      <c r="DWU60" s="59"/>
      <c r="DWV60" s="59"/>
      <c r="DWW60" s="59"/>
      <c r="DWX60" s="59"/>
      <c r="DWY60" s="59"/>
      <c r="DWZ60" s="59"/>
      <c r="DXA60" s="59"/>
      <c r="DXB60" s="59"/>
      <c r="DXC60" s="59"/>
      <c r="DXD60" s="59"/>
      <c r="DXE60" s="59"/>
      <c r="DXF60" s="59"/>
      <c r="DXG60" s="59"/>
      <c r="DXH60" s="59"/>
      <c r="DXI60" s="59"/>
      <c r="DXJ60" s="59"/>
      <c r="DXK60" s="59"/>
      <c r="DXL60" s="59"/>
      <c r="DXM60" s="59"/>
      <c r="DXN60" s="59"/>
      <c r="DXO60" s="59"/>
      <c r="DXP60" s="59"/>
      <c r="DXQ60" s="59"/>
      <c r="DXR60" s="59"/>
      <c r="DXS60" s="59"/>
      <c r="DXT60" s="59"/>
      <c r="DXU60" s="59"/>
      <c r="DXV60" s="59"/>
      <c r="DXW60" s="59"/>
      <c r="DXX60" s="59"/>
      <c r="DXY60" s="59"/>
      <c r="DXZ60" s="59"/>
      <c r="DYA60" s="59"/>
      <c r="DYB60" s="59"/>
      <c r="DYC60" s="59"/>
      <c r="DYD60" s="59"/>
      <c r="DYE60" s="59"/>
      <c r="DYF60" s="59"/>
      <c r="DYG60" s="59"/>
      <c r="DYH60" s="59"/>
      <c r="DYI60" s="59"/>
      <c r="DYJ60" s="59"/>
      <c r="DYK60" s="59"/>
      <c r="DYL60" s="59"/>
      <c r="DYM60" s="59"/>
      <c r="DYN60" s="59"/>
      <c r="DYO60" s="59"/>
      <c r="DYP60" s="59"/>
      <c r="DYQ60" s="59"/>
      <c r="DYR60" s="59"/>
      <c r="DYS60" s="59"/>
      <c r="DYT60" s="59"/>
      <c r="DYU60" s="59"/>
      <c r="DYV60" s="59"/>
      <c r="DYW60" s="59"/>
      <c r="DYX60" s="59"/>
      <c r="DYY60" s="59"/>
      <c r="DYZ60" s="59"/>
      <c r="DZA60" s="59"/>
      <c r="DZB60" s="59"/>
      <c r="DZC60" s="59"/>
      <c r="DZD60" s="59"/>
      <c r="DZE60" s="59"/>
      <c r="DZF60" s="59"/>
      <c r="DZG60" s="59"/>
      <c r="DZH60" s="59"/>
      <c r="DZI60" s="59"/>
      <c r="DZJ60" s="59"/>
      <c r="DZK60" s="59"/>
      <c r="DZL60" s="59"/>
      <c r="DZM60" s="59"/>
      <c r="DZN60" s="59"/>
      <c r="DZO60" s="59"/>
      <c r="DZP60" s="59"/>
      <c r="DZQ60" s="59"/>
      <c r="DZR60" s="59"/>
      <c r="DZS60" s="59"/>
      <c r="DZT60" s="59"/>
      <c r="DZU60" s="59"/>
      <c r="DZV60" s="59"/>
      <c r="DZW60" s="59"/>
      <c r="DZX60" s="59"/>
      <c r="DZY60" s="59"/>
      <c r="DZZ60" s="59"/>
      <c r="EAA60" s="59"/>
      <c r="EAB60" s="59"/>
      <c r="EAC60" s="59"/>
      <c r="EAD60" s="59"/>
      <c r="EAE60" s="59"/>
      <c r="EAF60" s="59"/>
      <c r="EAG60" s="59"/>
      <c r="EAH60" s="59"/>
      <c r="EAI60" s="59"/>
      <c r="EAJ60" s="59"/>
      <c r="EAK60" s="59"/>
      <c r="EAL60" s="59"/>
      <c r="EAM60" s="59"/>
      <c r="EAN60" s="59"/>
      <c r="EAO60" s="59"/>
      <c r="EAP60" s="59"/>
      <c r="EAQ60" s="59"/>
      <c r="EAR60" s="59"/>
      <c r="EAS60" s="59"/>
      <c r="EAT60" s="59"/>
      <c r="EAU60" s="59"/>
      <c r="EAV60" s="59"/>
      <c r="EAW60" s="59"/>
      <c r="EAX60" s="59"/>
      <c r="EAY60" s="59"/>
      <c r="EAZ60" s="59"/>
      <c r="EBA60" s="59"/>
      <c r="EBB60" s="59"/>
      <c r="EBC60" s="59"/>
      <c r="EBD60" s="59"/>
      <c r="EBE60" s="59"/>
      <c r="EBF60" s="59"/>
      <c r="EBG60" s="59"/>
      <c r="EBH60" s="59"/>
      <c r="EBI60" s="59"/>
      <c r="EBJ60" s="59"/>
      <c r="EBK60" s="59"/>
      <c r="EBL60" s="59"/>
      <c r="EBM60" s="59"/>
      <c r="EBN60" s="59"/>
      <c r="EBO60" s="59"/>
      <c r="EBP60" s="59"/>
      <c r="EBQ60" s="59"/>
      <c r="EBR60" s="59"/>
      <c r="EBS60" s="59"/>
      <c r="EBT60" s="59"/>
      <c r="EBU60" s="59"/>
      <c r="EBV60" s="59"/>
      <c r="EBW60" s="59"/>
      <c r="EBX60" s="59"/>
      <c r="EBY60" s="59"/>
      <c r="EBZ60" s="59"/>
      <c r="ECA60" s="59"/>
      <c r="ECB60" s="59"/>
      <c r="ECC60" s="59"/>
      <c r="ECD60" s="59"/>
      <c r="ECE60" s="59"/>
      <c r="ECF60" s="59"/>
      <c r="ECG60" s="59"/>
      <c r="ECH60" s="59"/>
      <c r="ECI60" s="59"/>
      <c r="ECJ60" s="59"/>
      <c r="ECK60" s="59"/>
      <c r="ECL60" s="59"/>
      <c r="ECM60" s="59"/>
      <c r="ECN60" s="59"/>
      <c r="ECO60" s="59"/>
      <c r="ECP60" s="59"/>
      <c r="ECQ60" s="59"/>
      <c r="ECR60" s="59"/>
      <c r="ECS60" s="59"/>
      <c r="ECT60" s="59"/>
      <c r="ECU60" s="59"/>
      <c r="ECV60" s="59"/>
      <c r="ECW60" s="59"/>
      <c r="ECX60" s="59"/>
      <c r="ECY60" s="59"/>
      <c r="ECZ60" s="59"/>
      <c r="EDA60" s="59"/>
      <c r="EDB60" s="59"/>
      <c r="EDC60" s="59"/>
      <c r="EDD60" s="59"/>
      <c r="EDE60" s="59"/>
      <c r="EDF60" s="59"/>
      <c r="EDG60" s="59"/>
      <c r="EDH60" s="59"/>
      <c r="EDI60" s="59"/>
      <c r="EDJ60" s="59"/>
      <c r="EDK60" s="59"/>
      <c r="EDL60" s="59"/>
      <c r="EDM60" s="59"/>
      <c r="EDN60" s="59"/>
      <c r="EDO60" s="59"/>
      <c r="EDP60" s="59"/>
      <c r="EDQ60" s="59"/>
      <c r="EDR60" s="59"/>
      <c r="EDS60" s="59"/>
      <c r="EDT60" s="59"/>
      <c r="EDU60" s="59"/>
      <c r="EDV60" s="59"/>
      <c r="EDW60" s="59"/>
      <c r="EDX60" s="59"/>
      <c r="EDY60" s="59"/>
      <c r="EDZ60" s="59"/>
      <c r="EEA60" s="59"/>
      <c r="EEB60" s="59"/>
      <c r="EEC60" s="59"/>
      <c r="EED60" s="59"/>
      <c r="EEE60" s="59"/>
      <c r="EEF60" s="59"/>
      <c r="EEG60" s="59"/>
      <c r="EEH60" s="59"/>
      <c r="EEI60" s="59"/>
      <c r="EEJ60" s="59"/>
      <c r="EEK60" s="59"/>
      <c r="EEL60" s="59"/>
      <c r="EEM60" s="59"/>
      <c r="EEN60" s="59"/>
      <c r="EEO60" s="59"/>
      <c r="EEP60" s="59"/>
      <c r="EEQ60" s="59"/>
      <c r="EER60" s="59"/>
      <c r="EES60" s="59"/>
      <c r="EET60" s="59"/>
      <c r="EEU60" s="59"/>
      <c r="EEV60" s="59"/>
      <c r="EEW60" s="59"/>
      <c r="EEX60" s="59"/>
      <c r="EEY60" s="59"/>
      <c r="EEZ60" s="59"/>
      <c r="EFA60" s="59"/>
      <c r="EFB60" s="59"/>
      <c r="EFC60" s="59"/>
      <c r="EFD60" s="59"/>
      <c r="EFE60" s="59"/>
      <c r="EFF60" s="59"/>
      <c r="EFG60" s="59"/>
      <c r="EFH60" s="59"/>
      <c r="EFI60" s="59"/>
      <c r="EFJ60" s="59"/>
      <c r="EFK60" s="59"/>
      <c r="EFL60" s="59"/>
      <c r="EFM60" s="59"/>
      <c r="EFN60" s="59"/>
      <c r="EFO60" s="59"/>
      <c r="EFP60" s="59"/>
      <c r="EFQ60" s="59"/>
      <c r="EFR60" s="59"/>
      <c r="EFS60" s="59"/>
      <c r="EFT60" s="59"/>
      <c r="EFU60" s="59"/>
      <c r="EFV60" s="59"/>
      <c r="EFW60" s="59"/>
      <c r="EFX60" s="59"/>
      <c r="EFY60" s="59"/>
      <c r="EFZ60" s="59"/>
      <c r="EGA60" s="59"/>
      <c r="EGB60" s="59"/>
      <c r="EGC60" s="59"/>
      <c r="EGD60" s="59"/>
      <c r="EGE60" s="59"/>
      <c r="EGF60" s="59"/>
      <c r="EGG60" s="59"/>
      <c r="EGH60" s="59"/>
      <c r="EGI60" s="59"/>
      <c r="EGJ60" s="59"/>
      <c r="EGK60" s="59"/>
      <c r="EGL60" s="59"/>
      <c r="EGM60" s="59"/>
      <c r="EGN60" s="59"/>
      <c r="EGO60" s="59"/>
      <c r="EGP60" s="59"/>
      <c r="EGQ60" s="59"/>
      <c r="EGR60" s="59"/>
      <c r="EGS60" s="59"/>
      <c r="EGT60" s="59"/>
      <c r="EGU60" s="59"/>
      <c r="EGV60" s="59"/>
      <c r="EGW60" s="59"/>
      <c r="EGX60" s="59"/>
      <c r="EGY60" s="59"/>
      <c r="EGZ60" s="59"/>
      <c r="EHA60" s="59"/>
      <c r="EHB60" s="59"/>
      <c r="EHC60" s="59"/>
      <c r="EHD60" s="59"/>
      <c r="EHE60" s="59"/>
      <c r="EHF60" s="59"/>
      <c r="EHG60" s="59"/>
      <c r="EHH60" s="59"/>
      <c r="EHI60" s="59"/>
      <c r="EHJ60" s="59"/>
      <c r="EHK60" s="59"/>
      <c r="EHL60" s="59"/>
      <c r="EHM60" s="59"/>
      <c r="EHN60" s="59"/>
      <c r="EHO60" s="59"/>
      <c r="EHP60" s="59"/>
      <c r="EHQ60" s="59"/>
      <c r="EHR60" s="59"/>
      <c r="EHS60" s="59"/>
      <c r="EHT60" s="59"/>
      <c r="EHU60" s="59"/>
      <c r="EHV60" s="59"/>
      <c r="EHW60" s="59"/>
      <c r="EHX60" s="59"/>
      <c r="EHY60" s="59"/>
      <c r="EHZ60" s="59"/>
      <c r="EIA60" s="59"/>
      <c r="EIB60" s="59"/>
      <c r="EIC60" s="59"/>
      <c r="EID60" s="59"/>
      <c r="EIE60" s="59"/>
      <c r="EIF60" s="59"/>
      <c r="EIG60" s="59"/>
      <c r="EIH60" s="59"/>
      <c r="EII60" s="59"/>
      <c r="EIJ60" s="59"/>
      <c r="EIK60" s="59"/>
      <c r="EIL60" s="59"/>
      <c r="EIM60" s="59"/>
      <c r="EIN60" s="59"/>
      <c r="EIO60" s="59"/>
      <c r="EIP60" s="59"/>
      <c r="EIQ60" s="59"/>
      <c r="EIR60" s="59"/>
      <c r="EIS60" s="59"/>
      <c r="EIT60" s="59"/>
      <c r="EIU60" s="59"/>
      <c r="EIV60" s="59"/>
      <c r="EIW60" s="59"/>
      <c r="EIX60" s="59"/>
      <c r="EIY60" s="59"/>
      <c r="EIZ60" s="59"/>
      <c r="EJA60" s="59"/>
      <c r="EJB60" s="59"/>
      <c r="EJC60" s="59"/>
      <c r="EJD60" s="59"/>
      <c r="EJE60" s="59"/>
      <c r="EJF60" s="59"/>
      <c r="EJG60" s="59"/>
      <c r="EJH60" s="59"/>
      <c r="EJI60" s="59"/>
      <c r="EJJ60" s="59"/>
      <c r="EJK60" s="59"/>
      <c r="EJL60" s="59"/>
      <c r="EJM60" s="59"/>
      <c r="EJN60" s="59"/>
      <c r="EJO60" s="59"/>
      <c r="EJP60" s="59"/>
      <c r="EJQ60" s="59"/>
      <c r="EJR60" s="59"/>
      <c r="EJS60" s="59"/>
      <c r="EJT60" s="59"/>
      <c r="EJU60" s="59"/>
      <c r="EJV60" s="59"/>
      <c r="EJW60" s="59"/>
      <c r="EJX60" s="59"/>
      <c r="EJY60" s="59"/>
      <c r="EJZ60" s="59"/>
      <c r="EKA60" s="59"/>
      <c r="EKB60" s="59"/>
      <c r="EKC60" s="59"/>
      <c r="EKD60" s="59"/>
      <c r="EKE60" s="59"/>
      <c r="EKF60" s="59"/>
      <c r="EKG60" s="59"/>
      <c r="EKH60" s="59"/>
      <c r="EKI60" s="59"/>
      <c r="EKJ60" s="59"/>
      <c r="EKK60" s="59"/>
      <c r="EKL60" s="59"/>
      <c r="EKM60" s="59"/>
      <c r="EKN60" s="59"/>
      <c r="EKO60" s="59"/>
      <c r="EKP60" s="59"/>
      <c r="EKQ60" s="59"/>
      <c r="EKR60" s="59"/>
      <c r="EKS60" s="59"/>
      <c r="EKT60" s="59"/>
      <c r="EKU60" s="59"/>
      <c r="EKV60" s="59"/>
      <c r="EKW60" s="59"/>
      <c r="EKX60" s="59"/>
      <c r="EKY60" s="59"/>
      <c r="EKZ60" s="59"/>
      <c r="ELA60" s="59"/>
      <c r="ELB60" s="59"/>
      <c r="ELC60" s="59"/>
      <c r="ELD60" s="59"/>
      <c r="ELE60" s="59"/>
      <c r="ELF60" s="59"/>
      <c r="ELG60" s="59"/>
      <c r="ELH60" s="59"/>
      <c r="ELI60" s="59"/>
      <c r="ELJ60" s="59"/>
      <c r="ELK60" s="59"/>
      <c r="ELL60" s="59"/>
      <c r="ELM60" s="59"/>
      <c r="ELN60" s="59"/>
      <c r="ELO60" s="59"/>
      <c r="ELP60" s="59"/>
      <c r="ELQ60" s="59"/>
      <c r="ELR60" s="59"/>
      <c r="ELS60" s="59"/>
      <c r="ELT60" s="59"/>
      <c r="ELU60" s="59"/>
      <c r="ELV60" s="59"/>
      <c r="ELW60" s="59"/>
      <c r="ELX60" s="59"/>
      <c r="ELY60" s="59"/>
      <c r="ELZ60" s="59"/>
      <c r="EMA60" s="59"/>
      <c r="EMB60" s="59"/>
      <c r="EMC60" s="59"/>
      <c r="EMD60" s="59"/>
      <c r="EME60" s="59"/>
      <c r="EMF60" s="59"/>
      <c r="EMG60" s="59"/>
      <c r="EMH60" s="59"/>
      <c r="EMI60" s="59"/>
      <c r="EMJ60" s="59"/>
      <c r="EMK60" s="59"/>
      <c r="EML60" s="59"/>
      <c r="EMM60" s="59"/>
      <c r="EMN60" s="59"/>
      <c r="EMO60" s="59"/>
      <c r="EMP60" s="59"/>
      <c r="EMQ60" s="59"/>
      <c r="EMR60" s="59"/>
      <c r="EMS60" s="59"/>
      <c r="EMT60" s="59"/>
      <c r="EMU60" s="59"/>
      <c r="EMV60" s="59"/>
      <c r="EMW60" s="59"/>
      <c r="EMX60" s="59"/>
      <c r="EMY60" s="59"/>
      <c r="EMZ60" s="59"/>
      <c r="ENA60" s="59"/>
      <c r="ENB60" s="59"/>
      <c r="ENC60" s="59"/>
      <c r="END60" s="59"/>
      <c r="ENE60" s="59"/>
      <c r="ENF60" s="59"/>
      <c r="ENG60" s="59"/>
      <c r="ENH60" s="59"/>
      <c r="ENI60" s="59"/>
      <c r="ENJ60" s="59"/>
      <c r="ENK60" s="59"/>
      <c r="ENL60" s="59"/>
      <c r="ENM60" s="59"/>
      <c r="ENN60" s="59"/>
      <c r="ENO60" s="59"/>
      <c r="ENP60" s="59"/>
      <c r="ENQ60" s="59"/>
      <c r="ENR60" s="59"/>
      <c r="ENS60" s="59"/>
      <c r="ENT60" s="59"/>
      <c r="ENU60" s="59"/>
      <c r="ENV60" s="59"/>
      <c r="ENW60" s="59"/>
      <c r="ENX60" s="59"/>
      <c r="ENY60" s="59"/>
      <c r="ENZ60" s="59"/>
      <c r="EOA60" s="59"/>
      <c r="EOB60" s="59"/>
      <c r="EOC60" s="59"/>
      <c r="EOD60" s="59"/>
      <c r="EOE60" s="59"/>
      <c r="EOF60" s="59"/>
      <c r="EOG60" s="59"/>
      <c r="EOH60" s="59"/>
      <c r="EOI60" s="59"/>
      <c r="EOJ60" s="59"/>
      <c r="EOK60" s="59"/>
      <c r="EOL60" s="59"/>
      <c r="EOM60" s="59"/>
      <c r="EON60" s="59"/>
      <c r="EOO60" s="59"/>
      <c r="EOP60" s="59"/>
      <c r="EOQ60" s="59"/>
      <c r="EOR60" s="59"/>
      <c r="EOS60" s="59"/>
      <c r="EOT60" s="59"/>
      <c r="EOU60" s="59"/>
      <c r="EOV60" s="59"/>
      <c r="EOW60" s="59"/>
      <c r="EOX60" s="59"/>
      <c r="EOY60" s="59"/>
      <c r="EOZ60" s="59"/>
      <c r="EPA60" s="59"/>
      <c r="EPB60" s="59"/>
      <c r="EPC60" s="59"/>
      <c r="EPD60" s="59"/>
      <c r="EPE60" s="59"/>
      <c r="EPF60" s="59"/>
      <c r="EPG60" s="59"/>
      <c r="EPH60" s="59"/>
      <c r="EPI60" s="59"/>
      <c r="EPJ60" s="59"/>
      <c r="EPK60" s="59"/>
      <c r="EPL60" s="59"/>
      <c r="EPM60" s="59"/>
      <c r="EPN60" s="59"/>
      <c r="EPO60" s="59"/>
      <c r="EPP60" s="59"/>
      <c r="EPQ60" s="59"/>
      <c r="EPR60" s="59"/>
      <c r="EPS60" s="59"/>
      <c r="EPT60" s="59"/>
      <c r="EPU60" s="59"/>
      <c r="EPV60" s="59"/>
      <c r="EPW60" s="59"/>
      <c r="EPX60" s="59"/>
      <c r="EPY60" s="59"/>
      <c r="EPZ60" s="59"/>
      <c r="EQA60" s="59"/>
      <c r="EQB60" s="59"/>
      <c r="EQC60" s="59"/>
      <c r="EQD60" s="59"/>
      <c r="EQE60" s="59"/>
      <c r="EQF60" s="59"/>
      <c r="EQG60" s="59"/>
      <c r="EQH60" s="59"/>
      <c r="EQI60" s="59"/>
      <c r="EQJ60" s="59"/>
      <c r="EQK60" s="59"/>
      <c r="EQL60" s="59"/>
      <c r="EQM60" s="59"/>
      <c r="EQN60" s="59"/>
      <c r="EQO60" s="59"/>
      <c r="EQP60" s="59"/>
      <c r="EQQ60" s="59"/>
      <c r="EQR60" s="59"/>
      <c r="EQS60" s="59"/>
      <c r="EQT60" s="59"/>
      <c r="EQU60" s="59"/>
      <c r="EQV60" s="59"/>
      <c r="EQW60" s="59"/>
      <c r="EQX60" s="59"/>
      <c r="EQY60" s="59"/>
      <c r="EQZ60" s="59"/>
      <c r="ERA60" s="59"/>
      <c r="ERB60" s="59"/>
      <c r="ERC60" s="59"/>
      <c r="ERD60" s="59"/>
      <c r="ERE60" s="59"/>
      <c r="ERF60" s="59"/>
      <c r="ERG60" s="59"/>
      <c r="ERH60" s="59"/>
      <c r="ERI60" s="59"/>
      <c r="ERJ60" s="59"/>
      <c r="ERK60" s="59"/>
      <c r="ERL60" s="59"/>
      <c r="ERM60" s="59"/>
      <c r="ERN60" s="59"/>
      <c r="ERO60" s="59"/>
      <c r="ERP60" s="59"/>
      <c r="ERQ60" s="59"/>
      <c r="ERR60" s="59"/>
      <c r="ERS60" s="59"/>
      <c r="ERT60" s="59"/>
      <c r="ERU60" s="59"/>
      <c r="ERV60" s="59"/>
      <c r="ERW60" s="59"/>
      <c r="ERX60" s="59"/>
      <c r="ERY60" s="59"/>
      <c r="ERZ60" s="59"/>
      <c r="ESA60" s="59"/>
      <c r="ESB60" s="59"/>
      <c r="ESC60" s="59"/>
      <c r="ESD60" s="59"/>
      <c r="ESE60" s="59"/>
      <c r="ESF60" s="59"/>
      <c r="ESG60" s="59"/>
      <c r="ESH60" s="59"/>
      <c r="ESI60" s="59"/>
      <c r="ESJ60" s="59"/>
      <c r="ESK60" s="59"/>
      <c r="ESL60" s="59"/>
      <c r="ESM60" s="59"/>
      <c r="ESN60" s="59"/>
      <c r="ESO60" s="59"/>
      <c r="ESP60" s="59"/>
      <c r="ESQ60" s="59"/>
      <c r="ESR60" s="59"/>
      <c r="ESS60" s="59"/>
      <c r="EST60" s="59"/>
      <c r="ESU60" s="59"/>
      <c r="ESV60" s="59"/>
      <c r="ESW60" s="59"/>
      <c r="ESX60" s="59"/>
      <c r="ESY60" s="59"/>
      <c r="ESZ60" s="59"/>
      <c r="ETA60" s="59"/>
      <c r="ETB60" s="59"/>
      <c r="ETC60" s="59"/>
      <c r="ETD60" s="59"/>
      <c r="ETE60" s="59"/>
      <c r="ETF60" s="59"/>
      <c r="ETG60" s="59"/>
      <c r="ETH60" s="59"/>
      <c r="ETI60" s="59"/>
      <c r="ETJ60" s="59"/>
      <c r="ETK60" s="59"/>
      <c r="ETL60" s="59"/>
      <c r="ETM60" s="59"/>
      <c r="ETN60" s="59"/>
      <c r="ETO60" s="59"/>
      <c r="ETP60" s="59"/>
      <c r="ETQ60" s="59"/>
      <c r="ETR60" s="59"/>
      <c r="ETS60" s="59"/>
      <c r="ETT60" s="59"/>
      <c r="ETU60" s="59"/>
      <c r="ETV60" s="59"/>
      <c r="ETW60" s="59"/>
      <c r="ETX60" s="59"/>
      <c r="ETY60" s="59"/>
      <c r="ETZ60" s="59"/>
      <c r="EUA60" s="59"/>
      <c r="EUB60" s="59"/>
      <c r="EUC60" s="59"/>
      <c r="EUD60" s="59"/>
      <c r="EUE60" s="59"/>
      <c r="EUF60" s="59"/>
      <c r="EUG60" s="59"/>
      <c r="EUH60" s="59"/>
      <c r="EUI60" s="59"/>
      <c r="EUJ60" s="59"/>
      <c r="EUK60" s="59"/>
      <c r="EUL60" s="59"/>
      <c r="EUM60" s="59"/>
      <c r="EUN60" s="59"/>
      <c r="EUO60" s="59"/>
      <c r="EUP60" s="59"/>
      <c r="EUQ60" s="59"/>
      <c r="EUR60" s="59"/>
      <c r="EUS60" s="59"/>
      <c r="EUT60" s="59"/>
      <c r="EUU60" s="59"/>
      <c r="EUV60" s="59"/>
      <c r="EUW60" s="59"/>
      <c r="EUX60" s="59"/>
      <c r="EUY60" s="59"/>
      <c r="EUZ60" s="59"/>
      <c r="EVA60" s="59"/>
      <c r="EVB60" s="59"/>
      <c r="EVC60" s="59"/>
      <c r="EVD60" s="59"/>
      <c r="EVE60" s="59"/>
      <c r="EVF60" s="59"/>
      <c r="EVG60" s="59"/>
      <c r="EVH60" s="59"/>
      <c r="EVI60" s="59"/>
      <c r="EVJ60" s="59"/>
      <c r="EVK60" s="59"/>
      <c r="EVL60" s="59"/>
      <c r="EVM60" s="59"/>
      <c r="EVN60" s="59"/>
      <c r="EVO60" s="59"/>
      <c r="EVP60" s="59"/>
      <c r="EVQ60" s="59"/>
      <c r="EVR60" s="59"/>
      <c r="EVS60" s="59"/>
      <c r="EVT60" s="59"/>
      <c r="EVU60" s="59"/>
      <c r="EVV60" s="59"/>
      <c r="EVW60" s="59"/>
      <c r="EVX60" s="59"/>
      <c r="EVY60" s="59"/>
      <c r="EVZ60" s="59"/>
      <c r="EWA60" s="59"/>
      <c r="EWB60" s="59"/>
      <c r="EWC60" s="59"/>
      <c r="EWD60" s="59"/>
      <c r="EWE60" s="59"/>
      <c r="EWF60" s="59"/>
      <c r="EWG60" s="59"/>
      <c r="EWH60" s="59"/>
      <c r="EWI60" s="59"/>
      <c r="EWJ60" s="59"/>
      <c r="EWK60" s="59"/>
      <c r="EWL60" s="59"/>
      <c r="EWM60" s="59"/>
      <c r="EWN60" s="59"/>
      <c r="EWO60" s="59"/>
      <c r="EWP60" s="59"/>
      <c r="EWQ60" s="59"/>
      <c r="EWR60" s="59"/>
      <c r="EWS60" s="59"/>
      <c r="EWT60" s="59"/>
      <c r="EWU60" s="59"/>
      <c r="EWV60" s="59"/>
      <c r="EWW60" s="59"/>
      <c r="EWX60" s="59"/>
      <c r="EWY60" s="59"/>
      <c r="EWZ60" s="59"/>
      <c r="EXA60" s="59"/>
      <c r="EXB60" s="59"/>
      <c r="EXC60" s="59"/>
      <c r="EXD60" s="59"/>
      <c r="EXE60" s="59"/>
      <c r="EXF60" s="59"/>
      <c r="EXG60" s="59"/>
      <c r="EXH60" s="59"/>
      <c r="EXI60" s="59"/>
      <c r="EXJ60" s="59"/>
      <c r="EXK60" s="59"/>
      <c r="EXL60" s="59"/>
      <c r="EXM60" s="59"/>
      <c r="EXN60" s="59"/>
      <c r="EXO60" s="59"/>
      <c r="EXP60" s="59"/>
      <c r="EXQ60" s="59"/>
      <c r="EXR60" s="59"/>
      <c r="EXS60" s="59"/>
      <c r="EXT60" s="59"/>
      <c r="EXU60" s="59"/>
      <c r="EXV60" s="59"/>
      <c r="EXW60" s="59"/>
      <c r="EXX60" s="59"/>
      <c r="EXY60" s="59"/>
      <c r="EXZ60" s="59"/>
      <c r="EYA60" s="59"/>
      <c r="EYB60" s="59"/>
      <c r="EYC60" s="59"/>
      <c r="EYD60" s="59"/>
      <c r="EYE60" s="59"/>
      <c r="EYF60" s="59"/>
      <c r="EYG60" s="59"/>
      <c r="EYH60" s="59"/>
      <c r="EYI60" s="59"/>
      <c r="EYJ60" s="59"/>
      <c r="EYK60" s="59"/>
      <c r="EYL60" s="59"/>
      <c r="EYM60" s="59"/>
      <c r="EYN60" s="59"/>
      <c r="EYO60" s="59"/>
      <c r="EYP60" s="59"/>
      <c r="EYQ60" s="59"/>
      <c r="EYR60" s="59"/>
      <c r="EYS60" s="59"/>
      <c r="EYT60" s="59"/>
      <c r="EYU60" s="59"/>
      <c r="EYV60" s="59"/>
      <c r="EYW60" s="59"/>
      <c r="EYX60" s="59"/>
      <c r="EYY60" s="59"/>
      <c r="EYZ60" s="59"/>
      <c r="EZA60" s="59"/>
      <c r="EZB60" s="59"/>
      <c r="EZC60" s="59"/>
      <c r="EZD60" s="59"/>
      <c r="EZE60" s="59"/>
      <c r="EZF60" s="59"/>
      <c r="EZG60" s="59"/>
      <c r="EZH60" s="59"/>
      <c r="EZI60" s="59"/>
      <c r="EZJ60" s="59"/>
      <c r="EZK60" s="59"/>
      <c r="EZL60" s="59"/>
      <c r="EZM60" s="59"/>
      <c r="EZN60" s="59"/>
      <c r="EZO60" s="59"/>
      <c r="EZP60" s="59"/>
      <c r="EZQ60" s="59"/>
      <c r="EZR60" s="59"/>
      <c r="EZS60" s="59"/>
      <c r="EZT60" s="59"/>
      <c r="EZU60" s="59"/>
      <c r="EZV60" s="59"/>
      <c r="EZW60" s="59"/>
      <c r="EZX60" s="59"/>
      <c r="EZY60" s="59"/>
      <c r="EZZ60" s="59"/>
      <c r="FAA60" s="59"/>
      <c r="FAB60" s="59"/>
      <c r="FAC60" s="59"/>
      <c r="FAD60" s="59"/>
      <c r="FAE60" s="59"/>
      <c r="FAF60" s="59"/>
      <c r="FAG60" s="59"/>
      <c r="FAH60" s="59"/>
      <c r="FAI60" s="59"/>
      <c r="FAJ60" s="59"/>
      <c r="FAK60" s="59"/>
      <c r="FAL60" s="59"/>
      <c r="FAM60" s="59"/>
      <c r="FAN60" s="59"/>
      <c r="FAO60" s="59"/>
      <c r="FAP60" s="59"/>
      <c r="FAQ60" s="59"/>
      <c r="FAR60" s="59"/>
      <c r="FAS60" s="59"/>
      <c r="FAT60" s="59"/>
      <c r="FAU60" s="59"/>
      <c r="FAV60" s="59"/>
      <c r="FAW60" s="59"/>
      <c r="FAX60" s="59"/>
      <c r="FAY60" s="59"/>
      <c r="FAZ60" s="59"/>
      <c r="FBA60" s="59"/>
      <c r="FBB60" s="59"/>
      <c r="FBC60" s="59"/>
      <c r="FBD60" s="59"/>
      <c r="FBE60" s="59"/>
      <c r="FBF60" s="59"/>
      <c r="FBG60" s="59"/>
      <c r="FBH60" s="59"/>
      <c r="FBI60" s="59"/>
      <c r="FBJ60" s="59"/>
      <c r="FBK60" s="59"/>
      <c r="FBL60" s="59"/>
      <c r="FBM60" s="59"/>
      <c r="FBN60" s="59"/>
      <c r="FBO60" s="59"/>
      <c r="FBP60" s="59"/>
      <c r="FBQ60" s="59"/>
      <c r="FBR60" s="59"/>
      <c r="FBS60" s="59"/>
      <c r="FBT60" s="59"/>
      <c r="FBU60" s="59"/>
      <c r="FBV60" s="59"/>
      <c r="FBW60" s="59"/>
      <c r="FBX60" s="59"/>
      <c r="FBY60" s="59"/>
      <c r="FBZ60" s="59"/>
      <c r="FCA60" s="59"/>
      <c r="FCB60" s="59"/>
      <c r="FCC60" s="59"/>
      <c r="FCD60" s="59"/>
      <c r="FCE60" s="59"/>
      <c r="FCF60" s="59"/>
      <c r="FCG60" s="59"/>
      <c r="FCH60" s="59"/>
      <c r="FCI60" s="59"/>
      <c r="FCJ60" s="59"/>
      <c r="FCK60" s="59"/>
      <c r="FCL60" s="59"/>
      <c r="FCM60" s="59"/>
      <c r="FCN60" s="59"/>
      <c r="FCO60" s="59"/>
      <c r="FCP60" s="59"/>
      <c r="FCQ60" s="59"/>
      <c r="FCR60" s="59"/>
      <c r="FCS60" s="59"/>
      <c r="FCT60" s="59"/>
      <c r="FCU60" s="59"/>
      <c r="FCV60" s="59"/>
      <c r="FCW60" s="59"/>
      <c r="FCX60" s="59"/>
      <c r="FCY60" s="59"/>
      <c r="FCZ60" s="59"/>
      <c r="FDA60" s="59"/>
      <c r="FDB60" s="59"/>
      <c r="FDC60" s="59"/>
      <c r="FDD60" s="59"/>
      <c r="FDE60" s="59"/>
      <c r="FDF60" s="59"/>
      <c r="FDG60" s="59"/>
      <c r="FDH60" s="59"/>
      <c r="FDI60" s="59"/>
      <c r="FDJ60" s="59"/>
      <c r="FDK60" s="59"/>
      <c r="FDL60" s="59"/>
      <c r="FDM60" s="59"/>
      <c r="FDN60" s="59"/>
      <c r="FDO60" s="59"/>
      <c r="FDP60" s="59"/>
      <c r="FDQ60" s="59"/>
      <c r="FDR60" s="59"/>
      <c r="FDS60" s="59"/>
      <c r="FDT60" s="59"/>
      <c r="FDU60" s="59"/>
      <c r="FDV60" s="59"/>
      <c r="FDW60" s="59"/>
      <c r="FDX60" s="59"/>
      <c r="FDY60" s="59"/>
      <c r="FDZ60" s="59"/>
      <c r="FEA60" s="59"/>
      <c r="FEB60" s="59"/>
      <c r="FEC60" s="59"/>
      <c r="FED60" s="59"/>
      <c r="FEE60" s="59"/>
      <c r="FEF60" s="59"/>
      <c r="FEG60" s="59"/>
      <c r="FEH60" s="59"/>
      <c r="FEI60" s="59"/>
      <c r="FEJ60" s="59"/>
      <c r="FEK60" s="59"/>
      <c r="FEL60" s="59"/>
      <c r="FEM60" s="59"/>
      <c r="FEN60" s="59"/>
      <c r="FEO60" s="59"/>
      <c r="FEP60" s="59"/>
      <c r="FEQ60" s="59"/>
      <c r="FER60" s="59"/>
      <c r="FES60" s="59"/>
      <c r="FET60" s="59"/>
      <c r="FEU60" s="59"/>
      <c r="FEV60" s="59"/>
      <c r="FEW60" s="59"/>
      <c r="FEX60" s="59"/>
      <c r="FEY60" s="59"/>
      <c r="FEZ60" s="59"/>
      <c r="FFA60" s="59"/>
      <c r="FFB60" s="59"/>
      <c r="FFC60" s="59"/>
      <c r="FFD60" s="59"/>
      <c r="FFE60" s="59"/>
      <c r="FFF60" s="59"/>
      <c r="FFG60" s="59"/>
      <c r="FFH60" s="59"/>
      <c r="FFI60" s="59"/>
      <c r="FFJ60" s="59"/>
      <c r="FFK60" s="59"/>
      <c r="FFL60" s="59"/>
      <c r="FFM60" s="59"/>
      <c r="FFN60" s="59"/>
      <c r="FFO60" s="59"/>
      <c r="FFP60" s="59"/>
      <c r="FFQ60" s="59"/>
      <c r="FFR60" s="59"/>
      <c r="FFS60" s="59"/>
      <c r="FFT60" s="59"/>
      <c r="FFU60" s="59"/>
      <c r="FFV60" s="59"/>
      <c r="FFW60" s="59"/>
      <c r="FFX60" s="59"/>
      <c r="FFY60" s="59"/>
      <c r="FFZ60" s="59"/>
      <c r="FGA60" s="59"/>
      <c r="FGB60" s="59"/>
      <c r="FGC60" s="59"/>
      <c r="FGD60" s="59"/>
      <c r="FGE60" s="59"/>
      <c r="FGF60" s="59"/>
      <c r="FGG60" s="59"/>
      <c r="FGH60" s="59"/>
      <c r="FGI60" s="59"/>
      <c r="FGJ60" s="59"/>
      <c r="FGK60" s="59"/>
      <c r="FGL60" s="59"/>
      <c r="FGM60" s="59"/>
      <c r="FGN60" s="59"/>
      <c r="FGO60" s="59"/>
      <c r="FGP60" s="59"/>
      <c r="FGQ60" s="59"/>
      <c r="FGR60" s="59"/>
      <c r="FGS60" s="59"/>
      <c r="FGT60" s="59"/>
      <c r="FGU60" s="59"/>
      <c r="FGV60" s="59"/>
      <c r="FGW60" s="59"/>
      <c r="FGX60" s="59"/>
      <c r="FGY60" s="59"/>
      <c r="FGZ60" s="59"/>
      <c r="FHA60" s="59"/>
      <c r="FHB60" s="59"/>
      <c r="FHC60" s="59"/>
      <c r="FHD60" s="59"/>
      <c r="FHE60" s="59"/>
      <c r="FHF60" s="59"/>
      <c r="FHG60" s="59"/>
      <c r="FHH60" s="59"/>
      <c r="FHI60" s="59"/>
      <c r="FHJ60" s="59"/>
      <c r="FHK60" s="59"/>
      <c r="FHL60" s="59"/>
      <c r="FHM60" s="59"/>
      <c r="FHN60" s="59"/>
      <c r="FHO60" s="59"/>
      <c r="FHP60" s="59"/>
      <c r="FHQ60" s="59"/>
      <c r="FHR60" s="59"/>
      <c r="FHS60" s="59"/>
      <c r="FHT60" s="59"/>
      <c r="FHU60" s="59"/>
      <c r="FHV60" s="59"/>
      <c r="FHW60" s="59"/>
      <c r="FHX60" s="59"/>
      <c r="FHY60" s="59"/>
      <c r="FHZ60" s="59"/>
      <c r="FIA60" s="59"/>
      <c r="FIB60" s="59"/>
      <c r="FIC60" s="59"/>
      <c r="FID60" s="59"/>
      <c r="FIE60" s="59"/>
      <c r="FIF60" s="59"/>
      <c r="FIG60" s="59"/>
      <c r="FIH60" s="59"/>
      <c r="FII60" s="59"/>
      <c r="FIJ60" s="59"/>
      <c r="FIK60" s="59"/>
      <c r="FIL60" s="59"/>
      <c r="FIM60" s="59"/>
      <c r="FIN60" s="59"/>
      <c r="FIO60" s="59"/>
      <c r="FIP60" s="59"/>
      <c r="FIQ60" s="59"/>
      <c r="FIR60" s="59"/>
      <c r="FIS60" s="59"/>
      <c r="FIT60" s="59"/>
      <c r="FIU60" s="59"/>
      <c r="FIV60" s="59"/>
      <c r="FIW60" s="59"/>
      <c r="FIX60" s="59"/>
      <c r="FIY60" s="59"/>
      <c r="FIZ60" s="59"/>
      <c r="FJA60" s="59"/>
      <c r="FJB60" s="59"/>
      <c r="FJC60" s="59"/>
      <c r="FJD60" s="59"/>
      <c r="FJE60" s="59"/>
      <c r="FJF60" s="59"/>
      <c r="FJG60" s="59"/>
      <c r="FJH60" s="59"/>
      <c r="FJI60" s="59"/>
      <c r="FJJ60" s="59"/>
      <c r="FJK60" s="59"/>
      <c r="FJL60" s="59"/>
      <c r="FJM60" s="59"/>
      <c r="FJN60" s="59"/>
      <c r="FJO60" s="59"/>
      <c r="FJP60" s="59"/>
      <c r="FJQ60" s="59"/>
      <c r="FJR60" s="59"/>
      <c r="FJS60" s="59"/>
      <c r="FJT60" s="59"/>
      <c r="FJU60" s="59"/>
      <c r="FJV60" s="59"/>
      <c r="FJW60" s="59"/>
      <c r="FJX60" s="59"/>
      <c r="FJY60" s="59"/>
      <c r="FJZ60" s="59"/>
      <c r="FKA60" s="59"/>
      <c r="FKB60" s="59"/>
      <c r="FKC60" s="59"/>
      <c r="FKD60" s="59"/>
      <c r="FKE60" s="59"/>
      <c r="FKF60" s="59"/>
      <c r="FKG60" s="59"/>
      <c r="FKH60" s="59"/>
      <c r="FKI60" s="59"/>
      <c r="FKJ60" s="59"/>
      <c r="FKK60" s="59"/>
      <c r="FKL60" s="59"/>
      <c r="FKM60" s="59"/>
      <c r="FKN60" s="59"/>
      <c r="FKO60" s="59"/>
      <c r="FKP60" s="59"/>
      <c r="FKQ60" s="59"/>
      <c r="FKR60" s="59"/>
      <c r="FKS60" s="59"/>
      <c r="FKT60" s="59"/>
      <c r="FKU60" s="59"/>
      <c r="FKV60" s="59"/>
      <c r="FKW60" s="59"/>
      <c r="FKX60" s="59"/>
      <c r="FKY60" s="59"/>
      <c r="FKZ60" s="59"/>
      <c r="FLA60" s="59"/>
      <c r="FLB60" s="59"/>
      <c r="FLC60" s="59"/>
      <c r="FLD60" s="59"/>
      <c r="FLE60" s="59"/>
      <c r="FLF60" s="59"/>
      <c r="FLG60" s="59"/>
      <c r="FLH60" s="59"/>
      <c r="FLI60" s="59"/>
      <c r="FLJ60" s="59"/>
      <c r="FLK60" s="59"/>
      <c r="FLL60" s="59"/>
      <c r="FLM60" s="59"/>
      <c r="FLN60" s="59"/>
      <c r="FLO60" s="59"/>
      <c r="FLP60" s="59"/>
      <c r="FLQ60" s="59"/>
      <c r="FLR60" s="59"/>
      <c r="FLS60" s="59"/>
      <c r="FLT60" s="59"/>
      <c r="FLU60" s="59"/>
      <c r="FLV60" s="59"/>
      <c r="FLW60" s="59"/>
      <c r="FLX60" s="59"/>
      <c r="FLY60" s="59"/>
      <c r="FLZ60" s="59"/>
      <c r="FMA60" s="59"/>
      <c r="FMB60" s="59"/>
      <c r="FMC60" s="59"/>
      <c r="FMD60" s="59"/>
      <c r="FME60" s="59"/>
      <c r="FMF60" s="59"/>
      <c r="FMG60" s="59"/>
      <c r="FMH60" s="59"/>
      <c r="FMI60" s="59"/>
      <c r="FMJ60" s="59"/>
      <c r="FMK60" s="59"/>
      <c r="FML60" s="59"/>
      <c r="FMM60" s="59"/>
      <c r="FMN60" s="59"/>
      <c r="FMO60" s="59"/>
      <c r="FMP60" s="59"/>
      <c r="FMQ60" s="59"/>
      <c r="FMR60" s="59"/>
      <c r="FMS60" s="59"/>
      <c r="FMT60" s="59"/>
      <c r="FMU60" s="59"/>
      <c r="FMV60" s="59"/>
      <c r="FMW60" s="59"/>
      <c r="FMX60" s="59"/>
      <c r="FMY60" s="59"/>
      <c r="FMZ60" s="59"/>
      <c r="FNA60" s="59"/>
      <c r="FNB60" s="59"/>
      <c r="FNC60" s="59"/>
      <c r="FND60" s="59"/>
      <c r="FNE60" s="59"/>
      <c r="FNF60" s="59"/>
      <c r="FNG60" s="59"/>
      <c r="FNH60" s="59"/>
      <c r="FNI60" s="59"/>
      <c r="FNJ60" s="59"/>
      <c r="FNK60" s="59"/>
      <c r="FNL60" s="59"/>
      <c r="FNM60" s="59"/>
      <c r="FNN60" s="59"/>
      <c r="FNO60" s="59"/>
      <c r="FNP60" s="59"/>
      <c r="FNQ60" s="59"/>
      <c r="FNR60" s="59"/>
      <c r="FNS60" s="59"/>
      <c r="FNT60" s="59"/>
      <c r="FNU60" s="59"/>
      <c r="FNV60" s="59"/>
      <c r="FNW60" s="59"/>
      <c r="FNX60" s="59"/>
      <c r="FNY60" s="59"/>
      <c r="FNZ60" s="59"/>
      <c r="FOA60" s="59"/>
      <c r="FOB60" s="59"/>
      <c r="FOC60" s="59"/>
      <c r="FOD60" s="59"/>
      <c r="FOE60" s="59"/>
      <c r="FOF60" s="59"/>
      <c r="FOG60" s="59"/>
      <c r="FOH60" s="59"/>
      <c r="FOI60" s="59"/>
      <c r="FOJ60" s="59"/>
      <c r="FOK60" s="59"/>
      <c r="FOL60" s="59"/>
      <c r="FOM60" s="59"/>
      <c r="FON60" s="59"/>
      <c r="FOO60" s="59"/>
      <c r="FOP60" s="59"/>
      <c r="FOQ60" s="59"/>
      <c r="FOR60" s="59"/>
      <c r="FOS60" s="59"/>
      <c r="FOT60" s="59"/>
      <c r="FOU60" s="59"/>
      <c r="FOV60" s="59"/>
      <c r="FOW60" s="59"/>
      <c r="FOX60" s="59"/>
      <c r="FOY60" s="59"/>
      <c r="FOZ60" s="59"/>
      <c r="FPA60" s="59"/>
      <c r="FPB60" s="59"/>
      <c r="FPC60" s="59"/>
      <c r="FPD60" s="59"/>
      <c r="FPE60" s="59"/>
      <c r="FPF60" s="59"/>
      <c r="FPG60" s="59"/>
      <c r="FPH60" s="59"/>
      <c r="FPI60" s="59"/>
      <c r="FPJ60" s="59"/>
      <c r="FPK60" s="59"/>
      <c r="FPL60" s="59"/>
      <c r="FPM60" s="59"/>
      <c r="FPN60" s="59"/>
      <c r="FPO60" s="59"/>
      <c r="FPP60" s="59"/>
      <c r="FPQ60" s="59"/>
      <c r="FPR60" s="59"/>
      <c r="FPS60" s="59"/>
      <c r="FPT60" s="59"/>
      <c r="FPU60" s="59"/>
      <c r="FPV60" s="59"/>
      <c r="FPW60" s="59"/>
      <c r="FPX60" s="59"/>
      <c r="FPY60" s="59"/>
      <c r="FPZ60" s="59"/>
      <c r="FQA60" s="59"/>
      <c r="FQB60" s="59"/>
      <c r="FQC60" s="59"/>
      <c r="FQD60" s="59"/>
      <c r="FQE60" s="59"/>
      <c r="FQF60" s="59"/>
      <c r="FQG60" s="59"/>
      <c r="FQH60" s="59"/>
      <c r="FQI60" s="59"/>
      <c r="FQJ60" s="59"/>
      <c r="FQK60" s="59"/>
      <c r="FQL60" s="59"/>
      <c r="FQM60" s="59"/>
      <c r="FQN60" s="59"/>
      <c r="FQO60" s="59"/>
      <c r="FQP60" s="59"/>
      <c r="FQQ60" s="59"/>
      <c r="FQR60" s="59"/>
      <c r="FQS60" s="59"/>
      <c r="FQT60" s="59"/>
      <c r="FQU60" s="59"/>
      <c r="FQV60" s="59"/>
      <c r="FQW60" s="59"/>
      <c r="FQX60" s="59"/>
      <c r="FQY60" s="59"/>
      <c r="FQZ60" s="59"/>
      <c r="FRA60" s="59"/>
      <c r="FRB60" s="59"/>
      <c r="FRC60" s="59"/>
      <c r="FRD60" s="59"/>
      <c r="FRE60" s="59"/>
      <c r="FRF60" s="59"/>
      <c r="FRG60" s="59"/>
      <c r="FRH60" s="59"/>
      <c r="FRI60" s="59"/>
      <c r="FRJ60" s="59"/>
      <c r="FRK60" s="59"/>
      <c r="FRL60" s="59"/>
      <c r="FRM60" s="59"/>
      <c r="FRN60" s="59"/>
      <c r="FRO60" s="59"/>
      <c r="FRP60" s="59"/>
      <c r="FRQ60" s="59"/>
      <c r="FRR60" s="59"/>
      <c r="FRS60" s="59"/>
      <c r="FRT60" s="59"/>
      <c r="FRU60" s="59"/>
      <c r="FRV60" s="59"/>
      <c r="FRW60" s="59"/>
      <c r="FRX60" s="59"/>
      <c r="FRY60" s="59"/>
      <c r="FRZ60" s="59"/>
      <c r="FSA60" s="59"/>
      <c r="FSB60" s="59"/>
      <c r="FSC60" s="59"/>
      <c r="FSD60" s="59"/>
      <c r="FSE60" s="59"/>
      <c r="FSF60" s="59"/>
      <c r="FSG60" s="59"/>
      <c r="FSH60" s="59"/>
      <c r="FSI60" s="59"/>
      <c r="FSJ60" s="59"/>
      <c r="FSK60" s="59"/>
      <c r="FSL60" s="59"/>
      <c r="FSM60" s="59"/>
      <c r="FSN60" s="59"/>
      <c r="FSO60" s="59"/>
      <c r="FSP60" s="59"/>
      <c r="FSQ60" s="59"/>
      <c r="FSR60" s="59"/>
      <c r="FSS60" s="59"/>
      <c r="FST60" s="59"/>
      <c r="FSU60" s="59"/>
      <c r="FSV60" s="59"/>
      <c r="FSW60" s="59"/>
      <c r="FSX60" s="59"/>
      <c r="FSY60" s="59"/>
      <c r="FSZ60" s="59"/>
      <c r="FTA60" s="59"/>
      <c r="FTB60" s="59"/>
      <c r="FTC60" s="59"/>
      <c r="FTD60" s="59"/>
      <c r="FTE60" s="59"/>
      <c r="FTF60" s="59"/>
      <c r="FTG60" s="59"/>
      <c r="FTH60" s="59"/>
      <c r="FTI60" s="59"/>
      <c r="FTJ60" s="59"/>
      <c r="FTK60" s="59"/>
      <c r="FTL60" s="59"/>
      <c r="FTM60" s="59"/>
      <c r="FTN60" s="59"/>
      <c r="FTO60" s="59"/>
      <c r="FTP60" s="59"/>
      <c r="FTQ60" s="59"/>
      <c r="FTR60" s="59"/>
      <c r="FTS60" s="59"/>
      <c r="FTT60" s="59"/>
      <c r="FTU60" s="59"/>
      <c r="FTV60" s="59"/>
      <c r="FTW60" s="59"/>
      <c r="FTX60" s="59"/>
      <c r="FTY60" s="59"/>
      <c r="FTZ60" s="59"/>
      <c r="FUA60" s="59"/>
      <c r="FUB60" s="59"/>
      <c r="FUC60" s="59"/>
      <c r="FUD60" s="59"/>
      <c r="FUE60" s="59"/>
      <c r="FUF60" s="59"/>
      <c r="FUG60" s="59"/>
      <c r="FUH60" s="59"/>
      <c r="FUI60" s="59"/>
      <c r="FUJ60" s="59"/>
      <c r="FUK60" s="59"/>
      <c r="FUL60" s="59"/>
      <c r="FUM60" s="59"/>
      <c r="FUN60" s="59"/>
      <c r="FUO60" s="59"/>
      <c r="FUP60" s="59"/>
      <c r="FUQ60" s="59"/>
      <c r="FUR60" s="59"/>
      <c r="FUS60" s="59"/>
      <c r="FUT60" s="59"/>
      <c r="FUU60" s="59"/>
      <c r="FUV60" s="59"/>
      <c r="FUW60" s="59"/>
      <c r="FUX60" s="59"/>
      <c r="FUY60" s="59"/>
      <c r="FUZ60" s="59"/>
      <c r="FVA60" s="59"/>
      <c r="FVB60" s="59"/>
      <c r="FVC60" s="59"/>
      <c r="FVD60" s="59"/>
      <c r="FVE60" s="59"/>
      <c r="FVF60" s="59"/>
      <c r="FVG60" s="59"/>
      <c r="FVH60" s="59"/>
      <c r="FVI60" s="59"/>
      <c r="FVJ60" s="59"/>
      <c r="FVK60" s="59"/>
      <c r="FVL60" s="59"/>
      <c r="FVM60" s="59"/>
      <c r="FVN60" s="59"/>
      <c r="FVO60" s="59"/>
      <c r="FVP60" s="59"/>
      <c r="FVQ60" s="59"/>
      <c r="FVR60" s="59"/>
      <c r="FVS60" s="59"/>
      <c r="FVT60" s="59"/>
      <c r="FVU60" s="59"/>
      <c r="FVV60" s="59"/>
      <c r="FVW60" s="59"/>
      <c r="FVX60" s="59"/>
      <c r="FVY60" s="59"/>
      <c r="FVZ60" s="59"/>
      <c r="FWA60" s="59"/>
      <c r="FWB60" s="59"/>
      <c r="FWC60" s="59"/>
      <c r="FWD60" s="59"/>
      <c r="FWE60" s="59"/>
      <c r="FWF60" s="59"/>
      <c r="FWG60" s="59"/>
      <c r="FWH60" s="59"/>
      <c r="FWI60" s="59"/>
      <c r="FWJ60" s="59"/>
      <c r="FWK60" s="59"/>
      <c r="FWL60" s="59"/>
      <c r="FWM60" s="59"/>
      <c r="FWN60" s="59"/>
      <c r="FWO60" s="59"/>
      <c r="FWP60" s="59"/>
      <c r="FWQ60" s="59"/>
      <c r="FWR60" s="59"/>
      <c r="FWS60" s="59"/>
      <c r="FWT60" s="59"/>
      <c r="FWU60" s="59"/>
      <c r="FWV60" s="59"/>
      <c r="FWW60" s="59"/>
      <c r="FWX60" s="59"/>
      <c r="FWY60" s="59"/>
      <c r="FWZ60" s="59"/>
      <c r="FXA60" s="59"/>
      <c r="FXB60" s="59"/>
      <c r="FXC60" s="59"/>
      <c r="FXD60" s="59"/>
      <c r="FXE60" s="59"/>
      <c r="FXF60" s="59"/>
      <c r="FXG60" s="59"/>
      <c r="FXH60" s="59"/>
      <c r="FXI60" s="59"/>
      <c r="FXJ60" s="59"/>
      <c r="FXK60" s="59"/>
      <c r="FXL60" s="59"/>
      <c r="FXM60" s="59"/>
      <c r="FXN60" s="59"/>
      <c r="FXO60" s="59"/>
      <c r="FXP60" s="59"/>
      <c r="FXQ60" s="59"/>
      <c r="FXR60" s="59"/>
      <c r="FXS60" s="59"/>
      <c r="FXT60" s="59"/>
      <c r="FXU60" s="59"/>
      <c r="FXV60" s="59"/>
      <c r="FXW60" s="59"/>
      <c r="FXX60" s="59"/>
      <c r="FXY60" s="59"/>
      <c r="FXZ60" s="59"/>
      <c r="FYA60" s="59"/>
      <c r="FYB60" s="59"/>
      <c r="FYC60" s="59"/>
      <c r="FYD60" s="59"/>
      <c r="FYE60" s="59"/>
      <c r="FYF60" s="59"/>
      <c r="FYG60" s="59"/>
      <c r="FYH60" s="59"/>
      <c r="FYI60" s="59"/>
      <c r="FYJ60" s="59"/>
      <c r="FYK60" s="59"/>
      <c r="FYL60" s="59"/>
      <c r="FYM60" s="59"/>
      <c r="FYN60" s="59"/>
      <c r="FYO60" s="59"/>
      <c r="FYP60" s="59"/>
      <c r="FYQ60" s="59"/>
      <c r="FYR60" s="59"/>
      <c r="FYS60" s="59"/>
      <c r="FYT60" s="59"/>
      <c r="FYU60" s="59"/>
      <c r="FYV60" s="59"/>
      <c r="FYW60" s="59"/>
      <c r="FYX60" s="59"/>
      <c r="FYY60" s="59"/>
      <c r="FYZ60" s="59"/>
      <c r="FZA60" s="59"/>
      <c r="FZB60" s="59"/>
      <c r="FZC60" s="59"/>
      <c r="FZD60" s="59"/>
      <c r="FZE60" s="59"/>
      <c r="FZF60" s="59"/>
      <c r="FZG60" s="59"/>
      <c r="FZH60" s="59"/>
      <c r="FZI60" s="59"/>
      <c r="FZJ60" s="59"/>
      <c r="FZK60" s="59"/>
      <c r="FZL60" s="59"/>
      <c r="FZM60" s="59"/>
      <c r="FZN60" s="59"/>
      <c r="FZO60" s="59"/>
      <c r="FZP60" s="59"/>
      <c r="FZQ60" s="59"/>
      <c r="FZR60" s="59"/>
      <c r="FZS60" s="59"/>
      <c r="FZT60" s="59"/>
      <c r="FZU60" s="59"/>
      <c r="FZV60" s="59"/>
      <c r="FZW60" s="59"/>
      <c r="FZX60" s="59"/>
      <c r="FZY60" s="59"/>
      <c r="FZZ60" s="59"/>
      <c r="GAA60" s="59"/>
      <c r="GAB60" s="59"/>
      <c r="GAC60" s="59"/>
      <c r="GAD60" s="59"/>
      <c r="GAE60" s="59"/>
      <c r="GAF60" s="59"/>
      <c r="GAG60" s="59"/>
      <c r="GAH60" s="59"/>
      <c r="GAI60" s="59"/>
      <c r="GAJ60" s="59"/>
      <c r="GAK60" s="59"/>
      <c r="GAL60" s="59"/>
      <c r="GAM60" s="59"/>
      <c r="GAN60" s="59"/>
      <c r="GAO60" s="59"/>
      <c r="GAP60" s="59"/>
      <c r="GAQ60" s="59"/>
      <c r="GAR60" s="59"/>
      <c r="GAS60" s="59"/>
      <c r="GAT60" s="59"/>
      <c r="GAU60" s="59"/>
      <c r="GAV60" s="59"/>
      <c r="GAW60" s="59"/>
      <c r="GAX60" s="59"/>
      <c r="GAY60" s="59"/>
      <c r="GAZ60" s="59"/>
      <c r="GBA60" s="59"/>
      <c r="GBB60" s="59"/>
      <c r="GBC60" s="59"/>
      <c r="GBD60" s="59"/>
      <c r="GBE60" s="59"/>
      <c r="GBF60" s="59"/>
      <c r="GBG60" s="59"/>
      <c r="GBH60" s="59"/>
      <c r="GBI60" s="59"/>
      <c r="GBJ60" s="59"/>
      <c r="GBK60" s="59"/>
      <c r="GBL60" s="59"/>
      <c r="GBM60" s="59"/>
      <c r="GBN60" s="59"/>
      <c r="GBO60" s="59"/>
      <c r="GBP60" s="59"/>
      <c r="GBQ60" s="59"/>
      <c r="GBR60" s="59"/>
      <c r="GBS60" s="59"/>
      <c r="GBT60" s="59"/>
      <c r="GBU60" s="59"/>
      <c r="GBV60" s="59"/>
      <c r="GBW60" s="59"/>
      <c r="GBX60" s="59"/>
      <c r="GBY60" s="59"/>
      <c r="GBZ60" s="59"/>
      <c r="GCA60" s="59"/>
      <c r="GCB60" s="59"/>
      <c r="GCC60" s="59"/>
      <c r="GCD60" s="59"/>
      <c r="GCE60" s="59"/>
      <c r="GCF60" s="59"/>
      <c r="GCG60" s="59"/>
      <c r="GCH60" s="59"/>
      <c r="GCI60" s="59"/>
      <c r="GCJ60" s="59"/>
      <c r="GCK60" s="59"/>
      <c r="GCL60" s="59"/>
      <c r="GCM60" s="59"/>
      <c r="GCN60" s="59"/>
      <c r="GCO60" s="59"/>
      <c r="GCP60" s="59"/>
      <c r="GCQ60" s="59"/>
      <c r="GCR60" s="59"/>
      <c r="GCS60" s="59"/>
      <c r="GCT60" s="59"/>
      <c r="GCU60" s="59"/>
      <c r="GCV60" s="59"/>
      <c r="GCW60" s="59"/>
      <c r="GCX60" s="59"/>
      <c r="GCY60" s="59"/>
      <c r="GCZ60" s="59"/>
      <c r="GDA60" s="59"/>
      <c r="GDB60" s="59"/>
      <c r="GDC60" s="59"/>
      <c r="GDD60" s="59"/>
      <c r="GDE60" s="59"/>
      <c r="GDF60" s="59"/>
      <c r="GDG60" s="59"/>
      <c r="GDH60" s="59"/>
      <c r="GDI60" s="59"/>
      <c r="GDJ60" s="59"/>
      <c r="GDK60" s="59"/>
      <c r="GDL60" s="59"/>
      <c r="GDM60" s="59"/>
      <c r="GDN60" s="59"/>
      <c r="GDO60" s="59"/>
      <c r="GDP60" s="59"/>
      <c r="GDQ60" s="59"/>
      <c r="GDR60" s="59"/>
      <c r="GDS60" s="59"/>
      <c r="GDT60" s="59"/>
      <c r="GDU60" s="59"/>
      <c r="GDV60" s="59"/>
      <c r="GDW60" s="59"/>
      <c r="GDX60" s="59"/>
      <c r="GDY60" s="59"/>
      <c r="GDZ60" s="59"/>
      <c r="GEA60" s="59"/>
      <c r="GEB60" s="59"/>
      <c r="GEC60" s="59"/>
      <c r="GED60" s="59"/>
      <c r="GEE60" s="59"/>
      <c r="GEF60" s="59"/>
      <c r="GEG60" s="59"/>
      <c r="GEH60" s="59"/>
      <c r="GEI60" s="59"/>
      <c r="GEJ60" s="59"/>
      <c r="GEK60" s="59"/>
      <c r="GEL60" s="59"/>
      <c r="GEM60" s="59"/>
      <c r="GEN60" s="59"/>
      <c r="GEO60" s="59"/>
      <c r="GEP60" s="59"/>
      <c r="GEQ60" s="59"/>
      <c r="GER60" s="59"/>
      <c r="GES60" s="59"/>
      <c r="GET60" s="59"/>
      <c r="GEU60" s="59"/>
      <c r="GEV60" s="59"/>
      <c r="GEW60" s="59"/>
      <c r="GEX60" s="59"/>
      <c r="GEY60" s="59"/>
      <c r="GEZ60" s="59"/>
      <c r="GFA60" s="59"/>
      <c r="GFB60" s="59"/>
      <c r="GFC60" s="59"/>
      <c r="GFD60" s="59"/>
      <c r="GFE60" s="59"/>
      <c r="GFF60" s="59"/>
      <c r="GFG60" s="59"/>
      <c r="GFH60" s="59"/>
      <c r="GFI60" s="59"/>
      <c r="GFJ60" s="59"/>
      <c r="GFK60" s="59"/>
      <c r="GFL60" s="59"/>
      <c r="GFM60" s="59"/>
      <c r="GFN60" s="59"/>
      <c r="GFO60" s="59"/>
      <c r="GFP60" s="59"/>
      <c r="GFQ60" s="59"/>
      <c r="GFR60" s="59"/>
      <c r="GFS60" s="59"/>
      <c r="GFT60" s="59"/>
      <c r="GFU60" s="59"/>
      <c r="GFV60" s="59"/>
      <c r="GFW60" s="59"/>
      <c r="GFX60" s="59"/>
      <c r="GFY60" s="59"/>
      <c r="GFZ60" s="59"/>
      <c r="GGA60" s="59"/>
      <c r="GGB60" s="59"/>
      <c r="GGC60" s="59"/>
      <c r="GGD60" s="59"/>
      <c r="GGE60" s="59"/>
      <c r="GGF60" s="59"/>
      <c r="GGG60" s="59"/>
      <c r="GGH60" s="59"/>
      <c r="GGI60" s="59"/>
      <c r="GGJ60" s="59"/>
      <c r="GGK60" s="59"/>
      <c r="GGL60" s="59"/>
      <c r="GGM60" s="59"/>
      <c r="GGN60" s="59"/>
      <c r="GGO60" s="59"/>
      <c r="GGP60" s="59"/>
      <c r="GGQ60" s="59"/>
      <c r="GGR60" s="59"/>
      <c r="GGS60" s="59"/>
      <c r="GGT60" s="59"/>
      <c r="GGU60" s="59"/>
      <c r="GGV60" s="59"/>
      <c r="GGW60" s="59"/>
      <c r="GGX60" s="59"/>
      <c r="GGY60" s="59"/>
      <c r="GGZ60" s="59"/>
      <c r="GHA60" s="59"/>
      <c r="GHB60" s="59"/>
      <c r="GHC60" s="59"/>
      <c r="GHD60" s="59"/>
      <c r="GHE60" s="59"/>
      <c r="GHF60" s="59"/>
      <c r="GHG60" s="59"/>
      <c r="GHH60" s="59"/>
      <c r="GHI60" s="59"/>
      <c r="GHJ60" s="59"/>
      <c r="GHK60" s="59"/>
      <c r="GHL60" s="59"/>
      <c r="GHM60" s="59"/>
      <c r="GHN60" s="59"/>
      <c r="GHO60" s="59"/>
      <c r="GHP60" s="59"/>
      <c r="GHQ60" s="59"/>
      <c r="GHR60" s="59"/>
      <c r="GHS60" s="59"/>
      <c r="GHT60" s="59"/>
      <c r="GHU60" s="59"/>
      <c r="GHV60" s="59"/>
      <c r="GHW60" s="59"/>
      <c r="GHX60" s="59"/>
      <c r="GHY60" s="59"/>
      <c r="GHZ60" s="59"/>
      <c r="GIA60" s="59"/>
      <c r="GIB60" s="59"/>
      <c r="GIC60" s="59"/>
      <c r="GID60" s="59"/>
      <c r="GIE60" s="59"/>
      <c r="GIF60" s="59"/>
      <c r="GIG60" s="59"/>
      <c r="GIH60" s="59"/>
      <c r="GII60" s="59"/>
      <c r="GIJ60" s="59"/>
      <c r="GIK60" s="59"/>
      <c r="GIL60" s="59"/>
      <c r="GIM60" s="59"/>
      <c r="GIN60" s="59"/>
      <c r="GIO60" s="59"/>
      <c r="GIP60" s="59"/>
      <c r="GIQ60" s="59"/>
      <c r="GIR60" s="59"/>
      <c r="GIS60" s="59"/>
      <c r="GIT60" s="59"/>
      <c r="GIU60" s="59"/>
      <c r="GIV60" s="59"/>
      <c r="GIW60" s="59"/>
      <c r="GIX60" s="59"/>
      <c r="GIY60" s="59"/>
      <c r="GIZ60" s="59"/>
      <c r="GJA60" s="59"/>
      <c r="GJB60" s="59"/>
      <c r="GJC60" s="59"/>
      <c r="GJD60" s="59"/>
      <c r="GJE60" s="59"/>
      <c r="GJF60" s="59"/>
      <c r="GJG60" s="59"/>
      <c r="GJH60" s="59"/>
      <c r="GJI60" s="59"/>
      <c r="GJJ60" s="59"/>
      <c r="GJK60" s="59"/>
      <c r="GJL60" s="59"/>
      <c r="GJM60" s="59"/>
      <c r="GJN60" s="59"/>
      <c r="GJO60" s="59"/>
      <c r="GJP60" s="59"/>
      <c r="GJQ60" s="59"/>
      <c r="GJR60" s="59"/>
      <c r="GJS60" s="59"/>
      <c r="GJT60" s="59"/>
      <c r="GJU60" s="59"/>
      <c r="GJV60" s="59"/>
      <c r="GJW60" s="59"/>
      <c r="GJX60" s="59"/>
      <c r="GJY60" s="59"/>
      <c r="GJZ60" s="59"/>
      <c r="GKA60" s="59"/>
      <c r="GKB60" s="59"/>
      <c r="GKC60" s="59"/>
      <c r="GKD60" s="59"/>
      <c r="GKE60" s="59"/>
      <c r="GKF60" s="59"/>
      <c r="GKG60" s="59"/>
      <c r="GKH60" s="59"/>
      <c r="GKI60" s="59"/>
      <c r="GKJ60" s="59"/>
      <c r="GKK60" s="59"/>
      <c r="GKL60" s="59"/>
      <c r="GKM60" s="59"/>
      <c r="GKN60" s="59"/>
      <c r="GKO60" s="59"/>
      <c r="GKP60" s="59"/>
      <c r="GKQ60" s="59"/>
      <c r="GKR60" s="59"/>
      <c r="GKS60" s="59"/>
      <c r="GKT60" s="59"/>
      <c r="GKU60" s="59"/>
      <c r="GKV60" s="59"/>
      <c r="GKW60" s="59"/>
      <c r="GKX60" s="59"/>
      <c r="GKY60" s="59"/>
      <c r="GKZ60" s="59"/>
      <c r="GLA60" s="59"/>
      <c r="GLB60" s="59"/>
      <c r="GLC60" s="59"/>
      <c r="GLD60" s="59"/>
      <c r="GLE60" s="59"/>
      <c r="GLF60" s="59"/>
      <c r="GLG60" s="59"/>
      <c r="GLH60" s="59"/>
      <c r="GLI60" s="59"/>
      <c r="GLJ60" s="59"/>
      <c r="GLK60" s="59"/>
      <c r="GLL60" s="59"/>
      <c r="GLM60" s="59"/>
      <c r="GLN60" s="59"/>
      <c r="GLO60" s="59"/>
      <c r="GLP60" s="59"/>
      <c r="GLQ60" s="59"/>
      <c r="GLR60" s="59"/>
      <c r="GLS60" s="59"/>
      <c r="GLT60" s="59"/>
      <c r="GLU60" s="59"/>
      <c r="GLV60" s="59"/>
      <c r="GLW60" s="59"/>
      <c r="GLX60" s="59"/>
      <c r="GLY60" s="59"/>
      <c r="GLZ60" s="59"/>
      <c r="GMA60" s="59"/>
      <c r="GMB60" s="59"/>
      <c r="GMC60" s="59"/>
      <c r="GMD60" s="59"/>
      <c r="GME60" s="59"/>
      <c r="GMF60" s="59"/>
      <c r="GMG60" s="59"/>
      <c r="GMH60" s="59"/>
      <c r="GMI60" s="59"/>
      <c r="GMJ60" s="59"/>
      <c r="GMK60" s="59"/>
      <c r="GML60" s="59"/>
      <c r="GMM60" s="59"/>
      <c r="GMN60" s="59"/>
      <c r="GMO60" s="59"/>
      <c r="GMP60" s="59"/>
      <c r="GMQ60" s="59"/>
      <c r="GMR60" s="59"/>
      <c r="GMS60" s="59"/>
      <c r="GMT60" s="59"/>
      <c r="GMU60" s="59"/>
      <c r="GMV60" s="59"/>
      <c r="GMW60" s="59"/>
      <c r="GMX60" s="59"/>
      <c r="GMY60" s="59"/>
      <c r="GMZ60" s="59"/>
      <c r="GNA60" s="59"/>
      <c r="GNB60" s="59"/>
      <c r="GNC60" s="59"/>
      <c r="GND60" s="59"/>
      <c r="GNE60" s="59"/>
      <c r="GNF60" s="59"/>
      <c r="GNG60" s="59"/>
      <c r="GNH60" s="59"/>
      <c r="GNI60" s="59"/>
      <c r="GNJ60" s="59"/>
      <c r="GNK60" s="59"/>
      <c r="GNL60" s="59"/>
      <c r="GNM60" s="59"/>
      <c r="GNN60" s="59"/>
      <c r="GNO60" s="59"/>
      <c r="GNP60" s="59"/>
      <c r="GNQ60" s="59"/>
      <c r="GNR60" s="59"/>
      <c r="GNS60" s="59"/>
      <c r="GNT60" s="59"/>
      <c r="GNU60" s="59"/>
      <c r="GNV60" s="59"/>
      <c r="GNW60" s="59"/>
      <c r="GNX60" s="59"/>
      <c r="GNY60" s="59"/>
      <c r="GNZ60" s="59"/>
      <c r="GOA60" s="59"/>
      <c r="GOB60" s="59"/>
      <c r="GOC60" s="59"/>
      <c r="GOD60" s="59"/>
      <c r="GOE60" s="59"/>
      <c r="GOF60" s="59"/>
      <c r="GOG60" s="59"/>
      <c r="GOH60" s="59"/>
      <c r="GOI60" s="59"/>
      <c r="GOJ60" s="59"/>
      <c r="GOK60" s="59"/>
      <c r="GOL60" s="59"/>
      <c r="GOM60" s="59"/>
      <c r="GON60" s="59"/>
      <c r="GOO60" s="59"/>
      <c r="GOP60" s="59"/>
      <c r="GOQ60" s="59"/>
      <c r="GOR60" s="59"/>
      <c r="GOS60" s="59"/>
      <c r="GOT60" s="59"/>
      <c r="GOU60" s="59"/>
      <c r="GOV60" s="59"/>
      <c r="GOW60" s="59"/>
      <c r="GOX60" s="59"/>
      <c r="GOY60" s="59"/>
      <c r="GOZ60" s="59"/>
      <c r="GPA60" s="59"/>
      <c r="GPB60" s="59"/>
      <c r="GPC60" s="59"/>
      <c r="GPD60" s="59"/>
      <c r="GPE60" s="59"/>
      <c r="GPF60" s="59"/>
      <c r="GPG60" s="59"/>
      <c r="GPH60" s="59"/>
      <c r="GPI60" s="59"/>
      <c r="GPJ60" s="59"/>
      <c r="GPK60" s="59"/>
      <c r="GPL60" s="59"/>
      <c r="GPM60" s="59"/>
      <c r="GPN60" s="59"/>
      <c r="GPO60" s="59"/>
      <c r="GPP60" s="59"/>
      <c r="GPQ60" s="59"/>
      <c r="GPR60" s="59"/>
      <c r="GPS60" s="59"/>
      <c r="GPT60" s="59"/>
      <c r="GPU60" s="59"/>
      <c r="GPV60" s="59"/>
      <c r="GPW60" s="59"/>
      <c r="GPX60" s="59"/>
      <c r="GPY60" s="59"/>
      <c r="GPZ60" s="59"/>
      <c r="GQA60" s="59"/>
      <c r="GQB60" s="59"/>
      <c r="GQC60" s="59"/>
      <c r="GQD60" s="59"/>
      <c r="GQE60" s="59"/>
      <c r="GQF60" s="59"/>
      <c r="GQG60" s="59"/>
      <c r="GQH60" s="59"/>
      <c r="GQI60" s="59"/>
      <c r="GQJ60" s="59"/>
      <c r="GQK60" s="59"/>
      <c r="GQL60" s="59"/>
      <c r="GQM60" s="59"/>
      <c r="GQN60" s="59"/>
      <c r="GQO60" s="59"/>
      <c r="GQP60" s="59"/>
      <c r="GQQ60" s="59"/>
      <c r="GQR60" s="59"/>
      <c r="GQS60" s="59"/>
      <c r="GQT60" s="59"/>
      <c r="GQU60" s="59"/>
      <c r="GQV60" s="59"/>
      <c r="GQW60" s="59"/>
      <c r="GQX60" s="59"/>
      <c r="GQY60" s="59"/>
      <c r="GQZ60" s="59"/>
      <c r="GRA60" s="59"/>
      <c r="GRB60" s="59"/>
      <c r="GRC60" s="59"/>
      <c r="GRD60" s="59"/>
      <c r="GRE60" s="59"/>
      <c r="GRF60" s="59"/>
      <c r="GRG60" s="59"/>
      <c r="GRH60" s="59"/>
      <c r="GRI60" s="59"/>
      <c r="GRJ60" s="59"/>
      <c r="GRK60" s="59"/>
      <c r="GRL60" s="59"/>
      <c r="GRM60" s="59"/>
      <c r="GRN60" s="59"/>
      <c r="GRO60" s="59"/>
      <c r="GRP60" s="59"/>
      <c r="GRQ60" s="59"/>
      <c r="GRR60" s="59"/>
      <c r="GRS60" s="59"/>
      <c r="GRT60" s="59"/>
      <c r="GRU60" s="59"/>
      <c r="GRV60" s="59"/>
      <c r="GRW60" s="59"/>
      <c r="GRX60" s="59"/>
      <c r="GRY60" s="59"/>
      <c r="GRZ60" s="59"/>
      <c r="GSA60" s="59"/>
      <c r="GSB60" s="59"/>
      <c r="GSC60" s="59"/>
      <c r="GSD60" s="59"/>
      <c r="GSE60" s="59"/>
      <c r="GSF60" s="59"/>
      <c r="GSG60" s="59"/>
      <c r="GSH60" s="59"/>
      <c r="GSI60" s="59"/>
      <c r="GSJ60" s="59"/>
      <c r="GSK60" s="59"/>
      <c r="GSL60" s="59"/>
      <c r="GSM60" s="59"/>
      <c r="GSN60" s="59"/>
      <c r="GSO60" s="59"/>
      <c r="GSP60" s="59"/>
      <c r="GSQ60" s="59"/>
      <c r="GSR60" s="59"/>
      <c r="GSS60" s="59"/>
      <c r="GST60" s="59"/>
      <c r="GSU60" s="59"/>
      <c r="GSV60" s="59"/>
      <c r="GSW60" s="59"/>
      <c r="GSX60" s="59"/>
      <c r="GSY60" s="59"/>
      <c r="GSZ60" s="59"/>
      <c r="GTA60" s="59"/>
      <c r="GTB60" s="59"/>
      <c r="GTC60" s="59"/>
      <c r="GTD60" s="59"/>
      <c r="GTE60" s="59"/>
      <c r="GTF60" s="59"/>
      <c r="GTG60" s="59"/>
      <c r="GTH60" s="59"/>
      <c r="GTI60" s="59"/>
      <c r="GTJ60" s="59"/>
      <c r="GTK60" s="59"/>
      <c r="GTL60" s="59"/>
      <c r="GTM60" s="59"/>
      <c r="GTN60" s="59"/>
      <c r="GTO60" s="59"/>
      <c r="GTP60" s="59"/>
      <c r="GTQ60" s="59"/>
      <c r="GTR60" s="59"/>
      <c r="GTS60" s="59"/>
      <c r="GTT60" s="59"/>
      <c r="GTU60" s="59"/>
      <c r="GTV60" s="59"/>
      <c r="GTW60" s="59"/>
      <c r="GTX60" s="59"/>
      <c r="GTY60" s="59"/>
      <c r="GTZ60" s="59"/>
      <c r="GUA60" s="59"/>
      <c r="GUB60" s="59"/>
      <c r="GUC60" s="59"/>
      <c r="GUD60" s="59"/>
      <c r="GUE60" s="59"/>
      <c r="GUF60" s="59"/>
      <c r="GUG60" s="59"/>
      <c r="GUH60" s="59"/>
      <c r="GUI60" s="59"/>
      <c r="GUJ60" s="59"/>
      <c r="GUK60" s="59"/>
      <c r="GUL60" s="59"/>
      <c r="GUM60" s="59"/>
      <c r="GUN60" s="59"/>
      <c r="GUO60" s="59"/>
      <c r="GUP60" s="59"/>
      <c r="GUQ60" s="59"/>
      <c r="GUR60" s="59"/>
      <c r="GUS60" s="59"/>
      <c r="GUT60" s="59"/>
      <c r="GUU60" s="59"/>
      <c r="GUV60" s="59"/>
      <c r="GUW60" s="59"/>
      <c r="GUX60" s="59"/>
      <c r="GUY60" s="59"/>
      <c r="GUZ60" s="59"/>
      <c r="GVA60" s="59"/>
      <c r="GVB60" s="59"/>
      <c r="GVC60" s="59"/>
      <c r="GVD60" s="59"/>
      <c r="GVE60" s="59"/>
      <c r="GVF60" s="59"/>
      <c r="GVG60" s="59"/>
      <c r="GVH60" s="59"/>
      <c r="GVI60" s="59"/>
      <c r="GVJ60" s="59"/>
      <c r="GVK60" s="59"/>
      <c r="GVL60" s="59"/>
      <c r="GVM60" s="59"/>
      <c r="GVN60" s="59"/>
      <c r="GVO60" s="59"/>
      <c r="GVP60" s="59"/>
      <c r="GVQ60" s="59"/>
      <c r="GVR60" s="59"/>
      <c r="GVS60" s="59"/>
      <c r="GVT60" s="59"/>
      <c r="GVU60" s="59"/>
      <c r="GVV60" s="59"/>
      <c r="GVW60" s="59"/>
      <c r="GVX60" s="59"/>
      <c r="GVY60" s="59"/>
      <c r="GVZ60" s="59"/>
      <c r="GWA60" s="59"/>
      <c r="GWB60" s="59"/>
      <c r="GWC60" s="59"/>
      <c r="GWD60" s="59"/>
      <c r="GWE60" s="59"/>
      <c r="GWF60" s="59"/>
      <c r="GWG60" s="59"/>
      <c r="GWH60" s="59"/>
      <c r="GWI60" s="59"/>
      <c r="GWJ60" s="59"/>
      <c r="GWK60" s="59"/>
      <c r="GWL60" s="59"/>
      <c r="GWM60" s="59"/>
      <c r="GWN60" s="59"/>
      <c r="GWO60" s="59"/>
      <c r="GWP60" s="59"/>
      <c r="GWQ60" s="59"/>
      <c r="GWR60" s="59"/>
      <c r="GWS60" s="59"/>
      <c r="GWT60" s="59"/>
      <c r="GWU60" s="59"/>
      <c r="GWV60" s="59"/>
      <c r="GWW60" s="59"/>
      <c r="GWX60" s="59"/>
      <c r="GWY60" s="59"/>
      <c r="GWZ60" s="59"/>
      <c r="GXA60" s="59"/>
      <c r="GXB60" s="59"/>
      <c r="GXC60" s="59"/>
      <c r="GXD60" s="59"/>
      <c r="GXE60" s="59"/>
      <c r="GXF60" s="59"/>
      <c r="GXG60" s="59"/>
      <c r="GXH60" s="59"/>
      <c r="GXI60" s="59"/>
      <c r="GXJ60" s="59"/>
      <c r="GXK60" s="59"/>
      <c r="GXL60" s="59"/>
      <c r="GXM60" s="59"/>
      <c r="GXN60" s="59"/>
      <c r="GXO60" s="59"/>
      <c r="GXP60" s="59"/>
      <c r="GXQ60" s="59"/>
      <c r="GXR60" s="59"/>
      <c r="GXS60" s="59"/>
      <c r="GXT60" s="59"/>
      <c r="GXU60" s="59"/>
      <c r="GXV60" s="59"/>
      <c r="GXW60" s="59"/>
      <c r="GXX60" s="59"/>
      <c r="GXY60" s="59"/>
      <c r="GXZ60" s="59"/>
      <c r="GYA60" s="59"/>
      <c r="GYB60" s="59"/>
      <c r="GYC60" s="59"/>
      <c r="GYD60" s="59"/>
      <c r="GYE60" s="59"/>
      <c r="GYF60" s="59"/>
      <c r="GYG60" s="59"/>
      <c r="GYH60" s="59"/>
      <c r="GYI60" s="59"/>
      <c r="GYJ60" s="59"/>
      <c r="GYK60" s="59"/>
      <c r="GYL60" s="59"/>
      <c r="GYM60" s="59"/>
      <c r="GYN60" s="59"/>
      <c r="GYO60" s="59"/>
      <c r="GYP60" s="59"/>
      <c r="GYQ60" s="59"/>
      <c r="GYR60" s="59"/>
      <c r="GYS60" s="59"/>
      <c r="GYT60" s="59"/>
      <c r="GYU60" s="59"/>
      <c r="GYV60" s="59"/>
      <c r="GYW60" s="59"/>
      <c r="GYX60" s="59"/>
      <c r="GYY60" s="59"/>
      <c r="GYZ60" s="59"/>
      <c r="GZA60" s="59"/>
      <c r="GZB60" s="59"/>
      <c r="GZC60" s="59"/>
      <c r="GZD60" s="59"/>
      <c r="GZE60" s="59"/>
      <c r="GZF60" s="59"/>
      <c r="GZG60" s="59"/>
      <c r="GZH60" s="59"/>
      <c r="GZI60" s="59"/>
      <c r="GZJ60" s="59"/>
      <c r="GZK60" s="59"/>
      <c r="GZL60" s="59"/>
      <c r="GZM60" s="59"/>
      <c r="GZN60" s="59"/>
      <c r="GZO60" s="59"/>
      <c r="GZP60" s="59"/>
      <c r="GZQ60" s="59"/>
      <c r="GZR60" s="59"/>
      <c r="GZS60" s="59"/>
      <c r="GZT60" s="59"/>
      <c r="GZU60" s="59"/>
      <c r="GZV60" s="59"/>
      <c r="GZW60" s="59"/>
      <c r="GZX60" s="59"/>
      <c r="GZY60" s="59"/>
      <c r="GZZ60" s="59"/>
      <c r="HAA60" s="59"/>
      <c r="HAB60" s="59"/>
      <c r="HAC60" s="59"/>
      <c r="HAD60" s="59"/>
      <c r="HAE60" s="59"/>
      <c r="HAF60" s="59"/>
      <c r="HAG60" s="59"/>
      <c r="HAH60" s="59"/>
      <c r="HAI60" s="59"/>
      <c r="HAJ60" s="59"/>
      <c r="HAK60" s="59"/>
      <c r="HAL60" s="59"/>
      <c r="HAM60" s="59"/>
      <c r="HAN60" s="59"/>
      <c r="HAO60" s="59"/>
      <c r="HAP60" s="59"/>
      <c r="HAQ60" s="59"/>
      <c r="HAR60" s="59"/>
      <c r="HAS60" s="59"/>
      <c r="HAT60" s="59"/>
      <c r="HAU60" s="59"/>
      <c r="HAV60" s="59"/>
      <c r="HAW60" s="59"/>
      <c r="HAX60" s="59"/>
      <c r="HAY60" s="59"/>
      <c r="HAZ60" s="59"/>
      <c r="HBA60" s="59"/>
      <c r="HBB60" s="59"/>
      <c r="HBC60" s="59"/>
      <c r="HBD60" s="59"/>
      <c r="HBE60" s="59"/>
      <c r="HBF60" s="59"/>
      <c r="HBG60" s="59"/>
      <c r="HBH60" s="59"/>
      <c r="HBI60" s="59"/>
      <c r="HBJ60" s="59"/>
      <c r="HBK60" s="59"/>
      <c r="HBL60" s="59"/>
      <c r="HBM60" s="59"/>
      <c r="HBN60" s="59"/>
      <c r="HBO60" s="59"/>
      <c r="HBP60" s="59"/>
      <c r="HBQ60" s="59"/>
      <c r="HBR60" s="59"/>
      <c r="HBS60" s="59"/>
      <c r="HBT60" s="59"/>
      <c r="HBU60" s="59"/>
      <c r="HBV60" s="59"/>
      <c r="HBW60" s="59"/>
      <c r="HBX60" s="59"/>
      <c r="HBY60" s="59"/>
      <c r="HBZ60" s="59"/>
      <c r="HCA60" s="59"/>
      <c r="HCB60" s="59"/>
      <c r="HCC60" s="59"/>
      <c r="HCD60" s="59"/>
      <c r="HCE60" s="59"/>
      <c r="HCF60" s="59"/>
      <c r="HCG60" s="59"/>
      <c r="HCH60" s="59"/>
      <c r="HCI60" s="59"/>
      <c r="HCJ60" s="59"/>
      <c r="HCK60" s="59"/>
      <c r="HCL60" s="59"/>
      <c r="HCM60" s="59"/>
      <c r="HCN60" s="59"/>
      <c r="HCO60" s="59"/>
      <c r="HCP60" s="59"/>
      <c r="HCQ60" s="59"/>
      <c r="HCR60" s="59"/>
      <c r="HCS60" s="59"/>
      <c r="HCT60" s="59"/>
      <c r="HCU60" s="59"/>
      <c r="HCV60" s="59"/>
      <c r="HCW60" s="59"/>
      <c r="HCX60" s="59"/>
      <c r="HCY60" s="59"/>
      <c r="HCZ60" s="59"/>
      <c r="HDA60" s="59"/>
      <c r="HDB60" s="59"/>
      <c r="HDC60" s="59"/>
      <c r="HDD60" s="59"/>
      <c r="HDE60" s="59"/>
      <c r="HDF60" s="59"/>
      <c r="HDG60" s="59"/>
      <c r="HDH60" s="59"/>
      <c r="HDI60" s="59"/>
      <c r="HDJ60" s="59"/>
      <c r="HDK60" s="59"/>
      <c r="HDL60" s="59"/>
      <c r="HDM60" s="59"/>
      <c r="HDN60" s="59"/>
      <c r="HDO60" s="59"/>
      <c r="HDP60" s="59"/>
      <c r="HDQ60" s="59"/>
      <c r="HDR60" s="59"/>
      <c r="HDS60" s="59"/>
      <c r="HDT60" s="59"/>
      <c r="HDU60" s="59"/>
      <c r="HDV60" s="59"/>
      <c r="HDW60" s="59"/>
      <c r="HDX60" s="59"/>
      <c r="HDY60" s="59"/>
      <c r="HDZ60" s="59"/>
      <c r="HEA60" s="59"/>
      <c r="HEB60" s="59"/>
      <c r="HEC60" s="59"/>
      <c r="HED60" s="59"/>
      <c r="HEE60" s="59"/>
      <c r="HEF60" s="59"/>
      <c r="HEG60" s="59"/>
      <c r="HEH60" s="59"/>
      <c r="HEI60" s="59"/>
      <c r="HEJ60" s="59"/>
      <c r="HEK60" s="59"/>
      <c r="HEL60" s="59"/>
      <c r="HEM60" s="59"/>
      <c r="HEN60" s="59"/>
      <c r="HEO60" s="59"/>
      <c r="HEP60" s="59"/>
      <c r="HEQ60" s="59"/>
      <c r="HER60" s="59"/>
      <c r="HES60" s="59"/>
      <c r="HET60" s="59"/>
      <c r="HEU60" s="59"/>
      <c r="HEV60" s="59"/>
      <c r="HEW60" s="59"/>
      <c r="HEX60" s="59"/>
      <c r="HEY60" s="59"/>
      <c r="HEZ60" s="59"/>
      <c r="HFA60" s="59"/>
      <c r="HFB60" s="59"/>
      <c r="HFC60" s="59"/>
      <c r="HFD60" s="59"/>
      <c r="HFE60" s="59"/>
      <c r="HFF60" s="59"/>
      <c r="HFG60" s="59"/>
      <c r="HFH60" s="59"/>
      <c r="HFI60" s="59"/>
      <c r="HFJ60" s="59"/>
      <c r="HFK60" s="59"/>
      <c r="HFL60" s="59"/>
      <c r="HFM60" s="59"/>
      <c r="HFN60" s="59"/>
      <c r="HFO60" s="59"/>
      <c r="HFP60" s="59"/>
      <c r="HFQ60" s="59"/>
      <c r="HFR60" s="59"/>
      <c r="HFS60" s="59"/>
      <c r="HFT60" s="59"/>
      <c r="HFU60" s="59"/>
      <c r="HFV60" s="59"/>
      <c r="HFW60" s="59"/>
      <c r="HFX60" s="59"/>
      <c r="HFY60" s="59"/>
      <c r="HFZ60" s="59"/>
      <c r="HGA60" s="59"/>
      <c r="HGB60" s="59"/>
      <c r="HGC60" s="59"/>
      <c r="HGD60" s="59"/>
      <c r="HGE60" s="59"/>
      <c r="HGF60" s="59"/>
      <c r="HGG60" s="59"/>
      <c r="HGH60" s="59"/>
      <c r="HGI60" s="59"/>
      <c r="HGJ60" s="59"/>
      <c r="HGK60" s="59"/>
      <c r="HGL60" s="59"/>
      <c r="HGM60" s="59"/>
      <c r="HGN60" s="59"/>
      <c r="HGO60" s="59"/>
      <c r="HGP60" s="59"/>
      <c r="HGQ60" s="59"/>
      <c r="HGR60" s="59"/>
      <c r="HGS60" s="59"/>
      <c r="HGT60" s="59"/>
      <c r="HGU60" s="59"/>
      <c r="HGV60" s="59"/>
      <c r="HGW60" s="59"/>
      <c r="HGX60" s="59"/>
      <c r="HGY60" s="59"/>
      <c r="HGZ60" s="59"/>
      <c r="HHA60" s="59"/>
      <c r="HHB60" s="59"/>
      <c r="HHC60" s="59"/>
      <c r="HHD60" s="59"/>
      <c r="HHE60" s="59"/>
      <c r="HHF60" s="59"/>
      <c r="HHG60" s="59"/>
      <c r="HHH60" s="59"/>
      <c r="HHI60" s="59"/>
      <c r="HHJ60" s="59"/>
      <c r="HHK60" s="59"/>
      <c r="HHL60" s="59"/>
      <c r="HHM60" s="59"/>
      <c r="HHN60" s="59"/>
      <c r="HHO60" s="59"/>
      <c r="HHP60" s="59"/>
      <c r="HHQ60" s="59"/>
      <c r="HHR60" s="59"/>
      <c r="HHS60" s="59"/>
      <c r="HHT60" s="59"/>
      <c r="HHU60" s="59"/>
      <c r="HHV60" s="59"/>
      <c r="HHW60" s="59"/>
      <c r="HHX60" s="59"/>
      <c r="HHY60" s="59"/>
      <c r="HHZ60" s="59"/>
      <c r="HIA60" s="59"/>
      <c r="HIB60" s="59"/>
      <c r="HIC60" s="59"/>
      <c r="HID60" s="59"/>
      <c r="HIE60" s="59"/>
      <c r="HIF60" s="59"/>
      <c r="HIG60" s="59"/>
      <c r="HIH60" s="59"/>
      <c r="HII60" s="59"/>
      <c r="HIJ60" s="59"/>
      <c r="HIK60" s="59"/>
      <c r="HIL60" s="59"/>
      <c r="HIM60" s="59"/>
      <c r="HIN60" s="59"/>
      <c r="HIO60" s="59"/>
      <c r="HIP60" s="59"/>
      <c r="HIQ60" s="59"/>
      <c r="HIR60" s="59"/>
      <c r="HIS60" s="59"/>
      <c r="HIT60" s="59"/>
      <c r="HIU60" s="59"/>
      <c r="HIV60" s="59"/>
      <c r="HIW60" s="59"/>
      <c r="HIX60" s="59"/>
      <c r="HIY60" s="59"/>
      <c r="HIZ60" s="59"/>
      <c r="HJA60" s="59"/>
      <c r="HJB60" s="59"/>
      <c r="HJC60" s="59"/>
      <c r="HJD60" s="59"/>
      <c r="HJE60" s="59"/>
      <c r="HJF60" s="59"/>
      <c r="HJG60" s="59"/>
      <c r="HJH60" s="59"/>
      <c r="HJI60" s="59"/>
      <c r="HJJ60" s="59"/>
      <c r="HJK60" s="59"/>
      <c r="HJL60" s="59"/>
      <c r="HJM60" s="59"/>
      <c r="HJN60" s="59"/>
      <c r="HJO60" s="59"/>
      <c r="HJP60" s="59"/>
      <c r="HJQ60" s="59"/>
      <c r="HJR60" s="59"/>
      <c r="HJS60" s="59"/>
      <c r="HJT60" s="59"/>
      <c r="HJU60" s="59"/>
      <c r="HJV60" s="59"/>
      <c r="HJW60" s="59"/>
      <c r="HJX60" s="59"/>
      <c r="HJY60" s="59"/>
      <c r="HJZ60" s="59"/>
      <c r="HKA60" s="59"/>
      <c r="HKB60" s="59"/>
      <c r="HKC60" s="59"/>
      <c r="HKD60" s="59"/>
      <c r="HKE60" s="59"/>
      <c r="HKF60" s="59"/>
      <c r="HKG60" s="59"/>
      <c r="HKH60" s="59"/>
      <c r="HKI60" s="59"/>
      <c r="HKJ60" s="59"/>
      <c r="HKK60" s="59"/>
      <c r="HKL60" s="59"/>
      <c r="HKM60" s="59"/>
      <c r="HKN60" s="59"/>
      <c r="HKO60" s="59"/>
      <c r="HKP60" s="59"/>
      <c r="HKQ60" s="59"/>
      <c r="HKR60" s="59"/>
      <c r="HKS60" s="59"/>
      <c r="HKT60" s="59"/>
      <c r="HKU60" s="59"/>
      <c r="HKV60" s="59"/>
      <c r="HKW60" s="59"/>
      <c r="HKX60" s="59"/>
      <c r="HKY60" s="59"/>
      <c r="HKZ60" s="59"/>
      <c r="HLA60" s="59"/>
      <c r="HLB60" s="59"/>
      <c r="HLC60" s="59"/>
      <c r="HLD60" s="59"/>
      <c r="HLE60" s="59"/>
      <c r="HLF60" s="59"/>
      <c r="HLG60" s="59"/>
      <c r="HLH60" s="59"/>
      <c r="HLI60" s="59"/>
      <c r="HLJ60" s="59"/>
      <c r="HLK60" s="59"/>
      <c r="HLL60" s="59"/>
      <c r="HLM60" s="59"/>
      <c r="HLN60" s="59"/>
      <c r="HLO60" s="59"/>
      <c r="HLP60" s="59"/>
      <c r="HLQ60" s="59"/>
      <c r="HLR60" s="59"/>
      <c r="HLS60" s="59"/>
      <c r="HLT60" s="59"/>
      <c r="HLU60" s="59"/>
      <c r="HLV60" s="59"/>
      <c r="HLW60" s="59"/>
      <c r="HLX60" s="59"/>
      <c r="HLY60" s="59"/>
      <c r="HLZ60" s="59"/>
      <c r="HMA60" s="59"/>
      <c r="HMB60" s="59"/>
      <c r="HMC60" s="59"/>
      <c r="HMD60" s="59"/>
      <c r="HME60" s="59"/>
      <c r="HMF60" s="59"/>
      <c r="HMG60" s="59"/>
      <c r="HMH60" s="59"/>
      <c r="HMI60" s="59"/>
      <c r="HMJ60" s="59"/>
      <c r="HMK60" s="59"/>
      <c r="HML60" s="59"/>
      <c r="HMM60" s="59"/>
      <c r="HMN60" s="59"/>
      <c r="HMO60" s="59"/>
      <c r="HMP60" s="59"/>
      <c r="HMQ60" s="59"/>
      <c r="HMR60" s="59"/>
      <c r="HMS60" s="59"/>
      <c r="HMT60" s="59"/>
      <c r="HMU60" s="59"/>
      <c r="HMV60" s="59"/>
      <c r="HMW60" s="59"/>
      <c r="HMX60" s="59"/>
      <c r="HMY60" s="59"/>
      <c r="HMZ60" s="59"/>
      <c r="HNA60" s="59"/>
      <c r="HNB60" s="59"/>
      <c r="HNC60" s="59"/>
      <c r="HND60" s="59"/>
      <c r="HNE60" s="59"/>
      <c r="HNF60" s="59"/>
      <c r="HNG60" s="59"/>
      <c r="HNH60" s="59"/>
      <c r="HNI60" s="59"/>
      <c r="HNJ60" s="59"/>
      <c r="HNK60" s="59"/>
      <c r="HNL60" s="59"/>
      <c r="HNM60" s="59"/>
      <c r="HNN60" s="59"/>
      <c r="HNO60" s="59"/>
      <c r="HNP60" s="59"/>
      <c r="HNQ60" s="59"/>
      <c r="HNR60" s="59"/>
      <c r="HNS60" s="59"/>
      <c r="HNT60" s="59"/>
      <c r="HNU60" s="59"/>
      <c r="HNV60" s="59"/>
      <c r="HNW60" s="59"/>
      <c r="HNX60" s="59"/>
      <c r="HNY60" s="59"/>
      <c r="HNZ60" s="59"/>
      <c r="HOA60" s="59"/>
      <c r="HOB60" s="59"/>
      <c r="HOC60" s="59"/>
      <c r="HOD60" s="59"/>
      <c r="HOE60" s="59"/>
      <c r="HOF60" s="59"/>
      <c r="HOG60" s="59"/>
      <c r="HOH60" s="59"/>
      <c r="HOI60" s="59"/>
      <c r="HOJ60" s="59"/>
      <c r="HOK60" s="59"/>
      <c r="HOL60" s="59"/>
      <c r="HOM60" s="59"/>
      <c r="HON60" s="59"/>
      <c r="HOO60" s="59"/>
      <c r="HOP60" s="59"/>
      <c r="HOQ60" s="59"/>
      <c r="HOR60" s="59"/>
      <c r="HOS60" s="59"/>
      <c r="HOT60" s="59"/>
      <c r="HOU60" s="59"/>
      <c r="HOV60" s="59"/>
      <c r="HOW60" s="59"/>
      <c r="HOX60" s="59"/>
      <c r="HOY60" s="59"/>
      <c r="HOZ60" s="59"/>
      <c r="HPA60" s="59"/>
      <c r="HPB60" s="59"/>
      <c r="HPC60" s="59"/>
      <c r="HPD60" s="59"/>
      <c r="HPE60" s="59"/>
      <c r="HPF60" s="59"/>
      <c r="HPG60" s="59"/>
      <c r="HPH60" s="59"/>
      <c r="HPI60" s="59"/>
      <c r="HPJ60" s="59"/>
      <c r="HPK60" s="59"/>
      <c r="HPL60" s="59"/>
      <c r="HPM60" s="59"/>
      <c r="HPN60" s="59"/>
      <c r="HPO60" s="59"/>
      <c r="HPP60" s="59"/>
      <c r="HPQ60" s="59"/>
      <c r="HPR60" s="59"/>
      <c r="HPS60" s="59"/>
      <c r="HPT60" s="59"/>
      <c r="HPU60" s="59"/>
      <c r="HPV60" s="59"/>
      <c r="HPW60" s="59"/>
      <c r="HPX60" s="59"/>
      <c r="HPY60" s="59"/>
      <c r="HPZ60" s="59"/>
      <c r="HQA60" s="59"/>
      <c r="HQB60" s="59"/>
      <c r="HQC60" s="59"/>
      <c r="HQD60" s="59"/>
      <c r="HQE60" s="59"/>
      <c r="HQF60" s="59"/>
      <c r="HQG60" s="59"/>
      <c r="HQH60" s="59"/>
      <c r="HQI60" s="59"/>
      <c r="HQJ60" s="59"/>
      <c r="HQK60" s="59"/>
      <c r="HQL60" s="59"/>
      <c r="HQM60" s="59"/>
      <c r="HQN60" s="59"/>
      <c r="HQO60" s="59"/>
      <c r="HQP60" s="59"/>
      <c r="HQQ60" s="59"/>
      <c r="HQR60" s="59"/>
      <c r="HQS60" s="59"/>
      <c r="HQT60" s="59"/>
      <c r="HQU60" s="59"/>
      <c r="HQV60" s="59"/>
      <c r="HQW60" s="59"/>
      <c r="HQX60" s="59"/>
      <c r="HQY60" s="59"/>
      <c r="HQZ60" s="59"/>
      <c r="HRA60" s="59"/>
      <c r="HRB60" s="59"/>
      <c r="HRC60" s="59"/>
      <c r="HRD60" s="59"/>
      <c r="HRE60" s="59"/>
      <c r="HRF60" s="59"/>
      <c r="HRG60" s="59"/>
      <c r="HRH60" s="59"/>
      <c r="HRI60" s="59"/>
      <c r="HRJ60" s="59"/>
      <c r="HRK60" s="59"/>
      <c r="HRL60" s="59"/>
      <c r="HRM60" s="59"/>
      <c r="HRN60" s="59"/>
      <c r="HRO60" s="59"/>
      <c r="HRP60" s="59"/>
      <c r="HRQ60" s="59"/>
      <c r="HRR60" s="59"/>
      <c r="HRS60" s="59"/>
      <c r="HRT60" s="59"/>
      <c r="HRU60" s="59"/>
      <c r="HRV60" s="59"/>
      <c r="HRW60" s="59"/>
      <c r="HRX60" s="59"/>
      <c r="HRY60" s="59"/>
      <c r="HRZ60" s="59"/>
      <c r="HSA60" s="59"/>
      <c r="HSB60" s="59"/>
      <c r="HSC60" s="59"/>
      <c r="HSD60" s="59"/>
      <c r="HSE60" s="59"/>
      <c r="HSF60" s="59"/>
      <c r="HSG60" s="59"/>
      <c r="HSH60" s="59"/>
      <c r="HSI60" s="59"/>
      <c r="HSJ60" s="59"/>
      <c r="HSK60" s="59"/>
      <c r="HSL60" s="59"/>
      <c r="HSM60" s="59"/>
      <c r="HSN60" s="59"/>
      <c r="HSO60" s="59"/>
      <c r="HSP60" s="59"/>
      <c r="HSQ60" s="59"/>
      <c r="HSR60" s="59"/>
      <c r="HSS60" s="59"/>
      <c r="HST60" s="59"/>
      <c r="HSU60" s="59"/>
      <c r="HSV60" s="59"/>
      <c r="HSW60" s="59"/>
      <c r="HSX60" s="59"/>
      <c r="HSY60" s="59"/>
      <c r="HSZ60" s="59"/>
      <c r="HTA60" s="59"/>
      <c r="HTB60" s="59"/>
      <c r="HTC60" s="59"/>
      <c r="HTD60" s="59"/>
      <c r="HTE60" s="59"/>
      <c r="HTF60" s="59"/>
      <c r="HTG60" s="59"/>
      <c r="HTH60" s="59"/>
      <c r="HTI60" s="59"/>
      <c r="HTJ60" s="59"/>
      <c r="HTK60" s="59"/>
      <c r="HTL60" s="59"/>
      <c r="HTM60" s="59"/>
      <c r="HTN60" s="59"/>
      <c r="HTO60" s="59"/>
      <c r="HTP60" s="59"/>
      <c r="HTQ60" s="59"/>
      <c r="HTR60" s="59"/>
      <c r="HTS60" s="59"/>
      <c r="HTT60" s="59"/>
      <c r="HTU60" s="59"/>
      <c r="HTV60" s="59"/>
      <c r="HTW60" s="59"/>
      <c r="HTX60" s="59"/>
      <c r="HTY60" s="59"/>
      <c r="HTZ60" s="59"/>
      <c r="HUA60" s="59"/>
      <c r="HUB60" s="59"/>
      <c r="HUC60" s="59"/>
      <c r="HUD60" s="59"/>
      <c r="HUE60" s="59"/>
      <c r="HUF60" s="59"/>
      <c r="HUG60" s="59"/>
      <c r="HUH60" s="59"/>
      <c r="HUI60" s="59"/>
      <c r="HUJ60" s="59"/>
      <c r="HUK60" s="59"/>
      <c r="HUL60" s="59"/>
      <c r="HUM60" s="59"/>
      <c r="HUN60" s="59"/>
      <c r="HUO60" s="59"/>
      <c r="HUP60" s="59"/>
      <c r="HUQ60" s="59"/>
      <c r="HUR60" s="59"/>
      <c r="HUS60" s="59"/>
      <c r="HUT60" s="59"/>
      <c r="HUU60" s="59"/>
      <c r="HUV60" s="59"/>
      <c r="HUW60" s="59"/>
      <c r="HUX60" s="59"/>
      <c r="HUY60" s="59"/>
      <c r="HUZ60" s="59"/>
      <c r="HVA60" s="59"/>
      <c r="HVB60" s="59"/>
      <c r="HVC60" s="59"/>
      <c r="HVD60" s="59"/>
      <c r="HVE60" s="59"/>
      <c r="HVF60" s="59"/>
      <c r="HVG60" s="59"/>
      <c r="HVH60" s="59"/>
      <c r="HVI60" s="59"/>
      <c r="HVJ60" s="59"/>
      <c r="HVK60" s="59"/>
      <c r="HVL60" s="59"/>
      <c r="HVM60" s="59"/>
      <c r="HVN60" s="59"/>
      <c r="HVO60" s="59"/>
      <c r="HVP60" s="59"/>
      <c r="HVQ60" s="59"/>
      <c r="HVR60" s="59"/>
      <c r="HVS60" s="59"/>
      <c r="HVT60" s="59"/>
      <c r="HVU60" s="59"/>
      <c r="HVV60" s="59"/>
      <c r="HVW60" s="59"/>
      <c r="HVX60" s="59"/>
      <c r="HVY60" s="59"/>
      <c r="HVZ60" s="59"/>
      <c r="HWA60" s="59"/>
      <c r="HWB60" s="59"/>
      <c r="HWC60" s="59"/>
      <c r="HWD60" s="59"/>
      <c r="HWE60" s="59"/>
      <c r="HWF60" s="59"/>
      <c r="HWG60" s="59"/>
      <c r="HWH60" s="59"/>
      <c r="HWI60" s="59"/>
      <c r="HWJ60" s="59"/>
      <c r="HWK60" s="59"/>
      <c r="HWL60" s="59"/>
      <c r="HWM60" s="59"/>
      <c r="HWN60" s="59"/>
      <c r="HWO60" s="59"/>
      <c r="HWP60" s="59"/>
      <c r="HWQ60" s="59"/>
      <c r="HWR60" s="59"/>
      <c r="HWS60" s="59"/>
      <c r="HWT60" s="59"/>
      <c r="HWU60" s="59"/>
      <c r="HWV60" s="59"/>
      <c r="HWW60" s="59"/>
      <c r="HWX60" s="59"/>
      <c r="HWY60" s="59"/>
      <c r="HWZ60" s="59"/>
      <c r="HXA60" s="59"/>
      <c r="HXB60" s="59"/>
      <c r="HXC60" s="59"/>
      <c r="HXD60" s="59"/>
      <c r="HXE60" s="59"/>
      <c r="HXF60" s="59"/>
      <c r="HXG60" s="59"/>
      <c r="HXH60" s="59"/>
      <c r="HXI60" s="59"/>
      <c r="HXJ60" s="59"/>
      <c r="HXK60" s="59"/>
      <c r="HXL60" s="59"/>
      <c r="HXM60" s="59"/>
      <c r="HXN60" s="59"/>
      <c r="HXO60" s="59"/>
      <c r="HXP60" s="59"/>
      <c r="HXQ60" s="59"/>
      <c r="HXR60" s="59"/>
      <c r="HXS60" s="59"/>
      <c r="HXT60" s="59"/>
      <c r="HXU60" s="59"/>
      <c r="HXV60" s="59"/>
      <c r="HXW60" s="59"/>
      <c r="HXX60" s="59"/>
      <c r="HXY60" s="59"/>
      <c r="HXZ60" s="59"/>
      <c r="HYA60" s="59"/>
      <c r="HYB60" s="59"/>
      <c r="HYC60" s="59"/>
      <c r="HYD60" s="59"/>
      <c r="HYE60" s="59"/>
      <c r="HYF60" s="59"/>
      <c r="HYG60" s="59"/>
      <c r="HYH60" s="59"/>
      <c r="HYI60" s="59"/>
      <c r="HYJ60" s="59"/>
      <c r="HYK60" s="59"/>
      <c r="HYL60" s="59"/>
      <c r="HYM60" s="59"/>
      <c r="HYN60" s="59"/>
      <c r="HYO60" s="59"/>
      <c r="HYP60" s="59"/>
      <c r="HYQ60" s="59"/>
      <c r="HYR60" s="59"/>
      <c r="HYS60" s="59"/>
      <c r="HYT60" s="59"/>
      <c r="HYU60" s="59"/>
      <c r="HYV60" s="59"/>
      <c r="HYW60" s="59"/>
      <c r="HYX60" s="59"/>
      <c r="HYY60" s="59"/>
      <c r="HYZ60" s="59"/>
      <c r="HZA60" s="59"/>
      <c r="HZB60" s="59"/>
      <c r="HZC60" s="59"/>
      <c r="HZD60" s="59"/>
      <c r="HZE60" s="59"/>
      <c r="HZF60" s="59"/>
      <c r="HZG60" s="59"/>
      <c r="HZH60" s="59"/>
      <c r="HZI60" s="59"/>
      <c r="HZJ60" s="59"/>
      <c r="HZK60" s="59"/>
      <c r="HZL60" s="59"/>
      <c r="HZM60" s="59"/>
      <c r="HZN60" s="59"/>
      <c r="HZO60" s="59"/>
      <c r="HZP60" s="59"/>
      <c r="HZQ60" s="59"/>
      <c r="HZR60" s="59"/>
      <c r="HZS60" s="59"/>
      <c r="HZT60" s="59"/>
      <c r="HZU60" s="59"/>
      <c r="HZV60" s="59"/>
      <c r="HZW60" s="59"/>
      <c r="HZX60" s="59"/>
      <c r="HZY60" s="59"/>
      <c r="HZZ60" s="59"/>
      <c r="IAA60" s="59"/>
      <c r="IAB60" s="59"/>
      <c r="IAC60" s="59"/>
      <c r="IAD60" s="59"/>
      <c r="IAE60" s="59"/>
      <c r="IAF60" s="59"/>
      <c r="IAG60" s="59"/>
      <c r="IAH60" s="59"/>
      <c r="IAI60" s="59"/>
      <c r="IAJ60" s="59"/>
      <c r="IAK60" s="59"/>
      <c r="IAL60" s="59"/>
      <c r="IAM60" s="59"/>
      <c r="IAN60" s="59"/>
      <c r="IAO60" s="59"/>
      <c r="IAP60" s="59"/>
      <c r="IAQ60" s="59"/>
      <c r="IAR60" s="59"/>
      <c r="IAS60" s="59"/>
      <c r="IAT60" s="59"/>
      <c r="IAU60" s="59"/>
      <c r="IAV60" s="59"/>
      <c r="IAW60" s="59"/>
      <c r="IAX60" s="59"/>
      <c r="IAY60" s="59"/>
      <c r="IAZ60" s="59"/>
      <c r="IBA60" s="59"/>
      <c r="IBB60" s="59"/>
      <c r="IBC60" s="59"/>
      <c r="IBD60" s="59"/>
      <c r="IBE60" s="59"/>
      <c r="IBF60" s="59"/>
      <c r="IBG60" s="59"/>
      <c r="IBH60" s="59"/>
      <c r="IBI60" s="59"/>
      <c r="IBJ60" s="59"/>
      <c r="IBK60" s="59"/>
      <c r="IBL60" s="59"/>
      <c r="IBM60" s="59"/>
      <c r="IBN60" s="59"/>
      <c r="IBO60" s="59"/>
      <c r="IBP60" s="59"/>
      <c r="IBQ60" s="59"/>
      <c r="IBR60" s="59"/>
      <c r="IBS60" s="59"/>
      <c r="IBT60" s="59"/>
      <c r="IBU60" s="59"/>
      <c r="IBV60" s="59"/>
      <c r="IBW60" s="59"/>
      <c r="IBX60" s="59"/>
      <c r="IBY60" s="59"/>
      <c r="IBZ60" s="59"/>
      <c r="ICA60" s="59"/>
      <c r="ICB60" s="59"/>
      <c r="ICC60" s="59"/>
      <c r="ICD60" s="59"/>
      <c r="ICE60" s="59"/>
      <c r="ICF60" s="59"/>
      <c r="ICG60" s="59"/>
      <c r="ICH60" s="59"/>
      <c r="ICI60" s="59"/>
      <c r="ICJ60" s="59"/>
      <c r="ICK60" s="59"/>
      <c r="ICL60" s="59"/>
      <c r="ICM60" s="59"/>
      <c r="ICN60" s="59"/>
      <c r="ICO60" s="59"/>
      <c r="ICP60" s="59"/>
      <c r="ICQ60" s="59"/>
      <c r="ICR60" s="59"/>
      <c r="ICS60" s="59"/>
      <c r="ICT60" s="59"/>
      <c r="ICU60" s="59"/>
      <c r="ICV60" s="59"/>
      <c r="ICW60" s="59"/>
      <c r="ICX60" s="59"/>
      <c r="ICY60" s="59"/>
      <c r="ICZ60" s="59"/>
      <c r="IDA60" s="59"/>
      <c r="IDB60" s="59"/>
      <c r="IDC60" s="59"/>
      <c r="IDD60" s="59"/>
      <c r="IDE60" s="59"/>
      <c r="IDF60" s="59"/>
      <c r="IDG60" s="59"/>
      <c r="IDH60" s="59"/>
      <c r="IDI60" s="59"/>
      <c r="IDJ60" s="59"/>
      <c r="IDK60" s="59"/>
      <c r="IDL60" s="59"/>
      <c r="IDM60" s="59"/>
      <c r="IDN60" s="59"/>
      <c r="IDO60" s="59"/>
      <c r="IDP60" s="59"/>
      <c r="IDQ60" s="59"/>
      <c r="IDR60" s="59"/>
      <c r="IDS60" s="59"/>
      <c r="IDT60" s="59"/>
      <c r="IDU60" s="59"/>
      <c r="IDV60" s="59"/>
      <c r="IDW60" s="59"/>
      <c r="IDX60" s="59"/>
      <c r="IDY60" s="59"/>
      <c r="IDZ60" s="59"/>
      <c r="IEA60" s="59"/>
      <c r="IEB60" s="59"/>
      <c r="IEC60" s="59"/>
      <c r="IED60" s="59"/>
      <c r="IEE60" s="59"/>
      <c r="IEF60" s="59"/>
      <c r="IEG60" s="59"/>
      <c r="IEH60" s="59"/>
      <c r="IEI60" s="59"/>
      <c r="IEJ60" s="59"/>
      <c r="IEK60" s="59"/>
      <c r="IEL60" s="59"/>
      <c r="IEM60" s="59"/>
      <c r="IEN60" s="59"/>
      <c r="IEO60" s="59"/>
      <c r="IEP60" s="59"/>
      <c r="IEQ60" s="59"/>
      <c r="IER60" s="59"/>
      <c r="IES60" s="59"/>
      <c r="IET60" s="59"/>
      <c r="IEU60" s="59"/>
      <c r="IEV60" s="59"/>
      <c r="IEW60" s="59"/>
      <c r="IEX60" s="59"/>
      <c r="IEY60" s="59"/>
      <c r="IEZ60" s="59"/>
      <c r="IFA60" s="59"/>
      <c r="IFB60" s="59"/>
      <c r="IFC60" s="59"/>
      <c r="IFD60" s="59"/>
      <c r="IFE60" s="59"/>
      <c r="IFF60" s="59"/>
      <c r="IFG60" s="59"/>
      <c r="IFH60" s="59"/>
      <c r="IFI60" s="59"/>
      <c r="IFJ60" s="59"/>
      <c r="IFK60" s="59"/>
      <c r="IFL60" s="59"/>
      <c r="IFM60" s="59"/>
      <c r="IFN60" s="59"/>
      <c r="IFO60" s="59"/>
      <c r="IFP60" s="59"/>
      <c r="IFQ60" s="59"/>
      <c r="IFR60" s="59"/>
      <c r="IFS60" s="59"/>
      <c r="IFT60" s="59"/>
      <c r="IFU60" s="59"/>
      <c r="IFV60" s="59"/>
      <c r="IFW60" s="59"/>
      <c r="IFX60" s="59"/>
      <c r="IFY60" s="59"/>
      <c r="IFZ60" s="59"/>
      <c r="IGA60" s="59"/>
      <c r="IGB60" s="59"/>
      <c r="IGC60" s="59"/>
      <c r="IGD60" s="59"/>
      <c r="IGE60" s="59"/>
      <c r="IGF60" s="59"/>
      <c r="IGG60" s="59"/>
      <c r="IGH60" s="59"/>
      <c r="IGI60" s="59"/>
      <c r="IGJ60" s="59"/>
      <c r="IGK60" s="59"/>
      <c r="IGL60" s="59"/>
      <c r="IGM60" s="59"/>
      <c r="IGN60" s="59"/>
      <c r="IGO60" s="59"/>
      <c r="IGP60" s="59"/>
      <c r="IGQ60" s="59"/>
      <c r="IGR60" s="59"/>
      <c r="IGS60" s="59"/>
      <c r="IGT60" s="59"/>
      <c r="IGU60" s="59"/>
      <c r="IGV60" s="59"/>
      <c r="IGW60" s="59"/>
      <c r="IGX60" s="59"/>
      <c r="IGY60" s="59"/>
      <c r="IGZ60" s="59"/>
      <c r="IHA60" s="59"/>
      <c r="IHB60" s="59"/>
      <c r="IHC60" s="59"/>
      <c r="IHD60" s="59"/>
      <c r="IHE60" s="59"/>
      <c r="IHF60" s="59"/>
      <c r="IHG60" s="59"/>
      <c r="IHH60" s="59"/>
      <c r="IHI60" s="59"/>
      <c r="IHJ60" s="59"/>
      <c r="IHK60" s="59"/>
      <c r="IHL60" s="59"/>
      <c r="IHM60" s="59"/>
      <c r="IHN60" s="59"/>
      <c r="IHO60" s="59"/>
      <c r="IHP60" s="59"/>
      <c r="IHQ60" s="59"/>
      <c r="IHR60" s="59"/>
      <c r="IHS60" s="59"/>
      <c r="IHT60" s="59"/>
      <c r="IHU60" s="59"/>
      <c r="IHV60" s="59"/>
      <c r="IHW60" s="59"/>
      <c r="IHX60" s="59"/>
      <c r="IHY60" s="59"/>
      <c r="IHZ60" s="59"/>
      <c r="IIA60" s="59"/>
      <c r="IIB60" s="59"/>
      <c r="IIC60" s="59"/>
      <c r="IID60" s="59"/>
      <c r="IIE60" s="59"/>
      <c r="IIF60" s="59"/>
      <c r="IIG60" s="59"/>
      <c r="IIH60" s="59"/>
      <c r="III60" s="59"/>
      <c r="IIJ60" s="59"/>
      <c r="IIK60" s="59"/>
      <c r="IIL60" s="59"/>
      <c r="IIM60" s="59"/>
      <c r="IIN60" s="59"/>
      <c r="IIO60" s="59"/>
      <c r="IIP60" s="59"/>
      <c r="IIQ60" s="59"/>
      <c r="IIR60" s="59"/>
      <c r="IIS60" s="59"/>
      <c r="IIT60" s="59"/>
      <c r="IIU60" s="59"/>
      <c r="IIV60" s="59"/>
      <c r="IIW60" s="59"/>
      <c r="IIX60" s="59"/>
      <c r="IIY60" s="59"/>
      <c r="IIZ60" s="59"/>
      <c r="IJA60" s="59"/>
      <c r="IJB60" s="59"/>
      <c r="IJC60" s="59"/>
      <c r="IJD60" s="59"/>
      <c r="IJE60" s="59"/>
      <c r="IJF60" s="59"/>
      <c r="IJG60" s="59"/>
      <c r="IJH60" s="59"/>
      <c r="IJI60" s="59"/>
      <c r="IJJ60" s="59"/>
      <c r="IJK60" s="59"/>
      <c r="IJL60" s="59"/>
      <c r="IJM60" s="59"/>
      <c r="IJN60" s="59"/>
      <c r="IJO60" s="59"/>
      <c r="IJP60" s="59"/>
      <c r="IJQ60" s="59"/>
      <c r="IJR60" s="59"/>
      <c r="IJS60" s="59"/>
      <c r="IJT60" s="59"/>
      <c r="IJU60" s="59"/>
      <c r="IJV60" s="59"/>
      <c r="IJW60" s="59"/>
      <c r="IJX60" s="59"/>
      <c r="IJY60" s="59"/>
      <c r="IJZ60" s="59"/>
      <c r="IKA60" s="59"/>
      <c r="IKB60" s="59"/>
      <c r="IKC60" s="59"/>
      <c r="IKD60" s="59"/>
      <c r="IKE60" s="59"/>
      <c r="IKF60" s="59"/>
      <c r="IKG60" s="59"/>
      <c r="IKH60" s="59"/>
      <c r="IKI60" s="59"/>
      <c r="IKJ60" s="59"/>
      <c r="IKK60" s="59"/>
      <c r="IKL60" s="59"/>
      <c r="IKM60" s="59"/>
      <c r="IKN60" s="59"/>
      <c r="IKO60" s="59"/>
      <c r="IKP60" s="59"/>
      <c r="IKQ60" s="59"/>
      <c r="IKR60" s="59"/>
      <c r="IKS60" s="59"/>
      <c r="IKT60" s="59"/>
      <c r="IKU60" s="59"/>
      <c r="IKV60" s="59"/>
      <c r="IKW60" s="59"/>
      <c r="IKX60" s="59"/>
      <c r="IKY60" s="59"/>
      <c r="IKZ60" s="59"/>
      <c r="ILA60" s="59"/>
      <c r="ILB60" s="59"/>
      <c r="ILC60" s="59"/>
      <c r="ILD60" s="59"/>
      <c r="ILE60" s="59"/>
      <c r="ILF60" s="59"/>
      <c r="ILG60" s="59"/>
      <c r="ILH60" s="59"/>
      <c r="ILI60" s="59"/>
      <c r="ILJ60" s="59"/>
      <c r="ILK60" s="59"/>
      <c r="ILL60" s="59"/>
      <c r="ILM60" s="59"/>
      <c r="ILN60" s="59"/>
      <c r="ILO60" s="59"/>
      <c r="ILP60" s="59"/>
      <c r="ILQ60" s="59"/>
      <c r="ILR60" s="59"/>
      <c r="ILS60" s="59"/>
      <c r="ILT60" s="59"/>
      <c r="ILU60" s="59"/>
      <c r="ILV60" s="59"/>
      <c r="ILW60" s="59"/>
      <c r="ILX60" s="59"/>
      <c r="ILY60" s="59"/>
      <c r="ILZ60" s="59"/>
      <c r="IMA60" s="59"/>
      <c r="IMB60" s="59"/>
      <c r="IMC60" s="59"/>
      <c r="IMD60" s="59"/>
      <c r="IME60" s="59"/>
      <c r="IMF60" s="59"/>
      <c r="IMG60" s="59"/>
      <c r="IMH60" s="59"/>
      <c r="IMI60" s="59"/>
      <c r="IMJ60" s="59"/>
      <c r="IMK60" s="59"/>
      <c r="IML60" s="59"/>
      <c r="IMM60" s="59"/>
      <c r="IMN60" s="59"/>
      <c r="IMO60" s="59"/>
      <c r="IMP60" s="59"/>
      <c r="IMQ60" s="59"/>
      <c r="IMR60" s="59"/>
      <c r="IMS60" s="59"/>
      <c r="IMT60" s="59"/>
      <c r="IMU60" s="59"/>
      <c r="IMV60" s="59"/>
      <c r="IMW60" s="59"/>
      <c r="IMX60" s="59"/>
      <c r="IMY60" s="59"/>
      <c r="IMZ60" s="59"/>
      <c r="INA60" s="59"/>
      <c r="INB60" s="59"/>
      <c r="INC60" s="59"/>
      <c r="IND60" s="59"/>
      <c r="INE60" s="59"/>
      <c r="INF60" s="59"/>
      <c r="ING60" s="59"/>
      <c r="INH60" s="59"/>
      <c r="INI60" s="59"/>
      <c r="INJ60" s="59"/>
      <c r="INK60" s="59"/>
      <c r="INL60" s="59"/>
      <c r="INM60" s="59"/>
      <c r="INN60" s="59"/>
      <c r="INO60" s="59"/>
      <c r="INP60" s="59"/>
      <c r="INQ60" s="59"/>
      <c r="INR60" s="59"/>
      <c r="INS60" s="59"/>
      <c r="INT60" s="59"/>
      <c r="INU60" s="59"/>
      <c r="INV60" s="59"/>
      <c r="INW60" s="59"/>
      <c r="INX60" s="59"/>
      <c r="INY60" s="59"/>
      <c r="INZ60" s="59"/>
      <c r="IOA60" s="59"/>
      <c r="IOB60" s="59"/>
      <c r="IOC60" s="59"/>
      <c r="IOD60" s="59"/>
      <c r="IOE60" s="59"/>
      <c r="IOF60" s="59"/>
      <c r="IOG60" s="59"/>
      <c r="IOH60" s="59"/>
      <c r="IOI60" s="59"/>
      <c r="IOJ60" s="59"/>
      <c r="IOK60" s="59"/>
      <c r="IOL60" s="59"/>
      <c r="IOM60" s="59"/>
      <c r="ION60" s="59"/>
      <c r="IOO60" s="59"/>
      <c r="IOP60" s="59"/>
      <c r="IOQ60" s="59"/>
      <c r="IOR60" s="59"/>
      <c r="IOS60" s="59"/>
      <c r="IOT60" s="59"/>
      <c r="IOU60" s="59"/>
      <c r="IOV60" s="59"/>
      <c r="IOW60" s="59"/>
      <c r="IOX60" s="59"/>
      <c r="IOY60" s="59"/>
      <c r="IOZ60" s="59"/>
      <c r="IPA60" s="59"/>
      <c r="IPB60" s="59"/>
      <c r="IPC60" s="59"/>
      <c r="IPD60" s="59"/>
      <c r="IPE60" s="59"/>
      <c r="IPF60" s="59"/>
      <c r="IPG60" s="59"/>
      <c r="IPH60" s="59"/>
      <c r="IPI60" s="59"/>
      <c r="IPJ60" s="59"/>
      <c r="IPK60" s="59"/>
      <c r="IPL60" s="59"/>
      <c r="IPM60" s="59"/>
      <c r="IPN60" s="59"/>
      <c r="IPO60" s="59"/>
      <c r="IPP60" s="59"/>
      <c r="IPQ60" s="59"/>
      <c r="IPR60" s="59"/>
      <c r="IPS60" s="59"/>
      <c r="IPT60" s="59"/>
      <c r="IPU60" s="59"/>
      <c r="IPV60" s="59"/>
      <c r="IPW60" s="59"/>
      <c r="IPX60" s="59"/>
      <c r="IPY60" s="59"/>
      <c r="IPZ60" s="59"/>
      <c r="IQA60" s="59"/>
      <c r="IQB60" s="59"/>
      <c r="IQC60" s="59"/>
      <c r="IQD60" s="59"/>
      <c r="IQE60" s="59"/>
      <c r="IQF60" s="59"/>
      <c r="IQG60" s="59"/>
      <c r="IQH60" s="59"/>
      <c r="IQI60" s="59"/>
      <c r="IQJ60" s="59"/>
      <c r="IQK60" s="59"/>
      <c r="IQL60" s="59"/>
      <c r="IQM60" s="59"/>
      <c r="IQN60" s="59"/>
      <c r="IQO60" s="59"/>
      <c r="IQP60" s="59"/>
      <c r="IQQ60" s="59"/>
      <c r="IQR60" s="59"/>
      <c r="IQS60" s="59"/>
      <c r="IQT60" s="59"/>
      <c r="IQU60" s="59"/>
      <c r="IQV60" s="59"/>
      <c r="IQW60" s="59"/>
      <c r="IQX60" s="59"/>
      <c r="IQY60" s="59"/>
      <c r="IQZ60" s="59"/>
      <c r="IRA60" s="59"/>
      <c r="IRB60" s="59"/>
      <c r="IRC60" s="59"/>
      <c r="IRD60" s="59"/>
      <c r="IRE60" s="59"/>
      <c r="IRF60" s="59"/>
      <c r="IRG60" s="59"/>
      <c r="IRH60" s="59"/>
      <c r="IRI60" s="59"/>
      <c r="IRJ60" s="59"/>
      <c r="IRK60" s="59"/>
      <c r="IRL60" s="59"/>
      <c r="IRM60" s="59"/>
      <c r="IRN60" s="59"/>
      <c r="IRO60" s="59"/>
      <c r="IRP60" s="59"/>
      <c r="IRQ60" s="59"/>
      <c r="IRR60" s="59"/>
      <c r="IRS60" s="59"/>
      <c r="IRT60" s="59"/>
      <c r="IRU60" s="59"/>
      <c r="IRV60" s="59"/>
      <c r="IRW60" s="59"/>
      <c r="IRX60" s="59"/>
      <c r="IRY60" s="59"/>
      <c r="IRZ60" s="59"/>
      <c r="ISA60" s="59"/>
      <c r="ISB60" s="59"/>
      <c r="ISC60" s="59"/>
      <c r="ISD60" s="59"/>
      <c r="ISE60" s="59"/>
      <c r="ISF60" s="59"/>
      <c r="ISG60" s="59"/>
      <c r="ISH60" s="59"/>
      <c r="ISI60" s="59"/>
      <c r="ISJ60" s="59"/>
      <c r="ISK60" s="59"/>
      <c r="ISL60" s="59"/>
      <c r="ISM60" s="59"/>
      <c r="ISN60" s="59"/>
      <c r="ISO60" s="59"/>
      <c r="ISP60" s="59"/>
      <c r="ISQ60" s="59"/>
      <c r="ISR60" s="59"/>
      <c r="ISS60" s="59"/>
      <c r="IST60" s="59"/>
      <c r="ISU60" s="59"/>
      <c r="ISV60" s="59"/>
      <c r="ISW60" s="59"/>
      <c r="ISX60" s="59"/>
      <c r="ISY60" s="59"/>
      <c r="ISZ60" s="59"/>
      <c r="ITA60" s="59"/>
      <c r="ITB60" s="59"/>
      <c r="ITC60" s="59"/>
      <c r="ITD60" s="59"/>
      <c r="ITE60" s="59"/>
      <c r="ITF60" s="59"/>
      <c r="ITG60" s="59"/>
      <c r="ITH60" s="59"/>
      <c r="ITI60" s="59"/>
      <c r="ITJ60" s="59"/>
      <c r="ITK60" s="59"/>
      <c r="ITL60" s="59"/>
      <c r="ITM60" s="59"/>
      <c r="ITN60" s="59"/>
      <c r="ITO60" s="59"/>
      <c r="ITP60" s="59"/>
      <c r="ITQ60" s="59"/>
      <c r="ITR60" s="59"/>
      <c r="ITS60" s="59"/>
      <c r="ITT60" s="59"/>
      <c r="ITU60" s="59"/>
      <c r="ITV60" s="59"/>
      <c r="ITW60" s="59"/>
      <c r="ITX60" s="59"/>
      <c r="ITY60" s="59"/>
      <c r="ITZ60" s="59"/>
      <c r="IUA60" s="59"/>
      <c r="IUB60" s="59"/>
      <c r="IUC60" s="59"/>
      <c r="IUD60" s="59"/>
      <c r="IUE60" s="59"/>
      <c r="IUF60" s="59"/>
      <c r="IUG60" s="59"/>
      <c r="IUH60" s="59"/>
      <c r="IUI60" s="59"/>
      <c r="IUJ60" s="59"/>
      <c r="IUK60" s="59"/>
      <c r="IUL60" s="59"/>
      <c r="IUM60" s="59"/>
      <c r="IUN60" s="59"/>
      <c r="IUO60" s="59"/>
      <c r="IUP60" s="59"/>
      <c r="IUQ60" s="59"/>
      <c r="IUR60" s="59"/>
      <c r="IUS60" s="59"/>
      <c r="IUT60" s="59"/>
      <c r="IUU60" s="59"/>
      <c r="IUV60" s="59"/>
      <c r="IUW60" s="59"/>
      <c r="IUX60" s="59"/>
      <c r="IUY60" s="59"/>
      <c r="IUZ60" s="59"/>
      <c r="IVA60" s="59"/>
      <c r="IVB60" s="59"/>
      <c r="IVC60" s="59"/>
      <c r="IVD60" s="59"/>
      <c r="IVE60" s="59"/>
      <c r="IVF60" s="59"/>
      <c r="IVG60" s="59"/>
      <c r="IVH60" s="59"/>
      <c r="IVI60" s="59"/>
      <c r="IVJ60" s="59"/>
      <c r="IVK60" s="59"/>
      <c r="IVL60" s="59"/>
      <c r="IVM60" s="59"/>
      <c r="IVN60" s="59"/>
      <c r="IVO60" s="59"/>
      <c r="IVP60" s="59"/>
      <c r="IVQ60" s="59"/>
      <c r="IVR60" s="59"/>
      <c r="IVS60" s="59"/>
      <c r="IVT60" s="59"/>
      <c r="IVU60" s="59"/>
      <c r="IVV60" s="59"/>
      <c r="IVW60" s="59"/>
      <c r="IVX60" s="59"/>
      <c r="IVY60" s="59"/>
      <c r="IVZ60" s="59"/>
      <c r="IWA60" s="59"/>
      <c r="IWB60" s="59"/>
      <c r="IWC60" s="59"/>
      <c r="IWD60" s="59"/>
      <c r="IWE60" s="59"/>
      <c r="IWF60" s="59"/>
      <c r="IWG60" s="59"/>
      <c r="IWH60" s="59"/>
      <c r="IWI60" s="59"/>
      <c r="IWJ60" s="59"/>
      <c r="IWK60" s="59"/>
      <c r="IWL60" s="59"/>
      <c r="IWM60" s="59"/>
      <c r="IWN60" s="59"/>
      <c r="IWO60" s="59"/>
      <c r="IWP60" s="59"/>
      <c r="IWQ60" s="59"/>
      <c r="IWR60" s="59"/>
      <c r="IWS60" s="59"/>
      <c r="IWT60" s="59"/>
      <c r="IWU60" s="59"/>
      <c r="IWV60" s="59"/>
      <c r="IWW60" s="59"/>
      <c r="IWX60" s="59"/>
      <c r="IWY60" s="59"/>
      <c r="IWZ60" s="59"/>
      <c r="IXA60" s="59"/>
      <c r="IXB60" s="59"/>
      <c r="IXC60" s="59"/>
      <c r="IXD60" s="59"/>
      <c r="IXE60" s="59"/>
      <c r="IXF60" s="59"/>
      <c r="IXG60" s="59"/>
      <c r="IXH60" s="59"/>
      <c r="IXI60" s="59"/>
      <c r="IXJ60" s="59"/>
      <c r="IXK60" s="59"/>
      <c r="IXL60" s="59"/>
      <c r="IXM60" s="59"/>
      <c r="IXN60" s="59"/>
      <c r="IXO60" s="59"/>
      <c r="IXP60" s="59"/>
      <c r="IXQ60" s="59"/>
      <c r="IXR60" s="59"/>
      <c r="IXS60" s="59"/>
      <c r="IXT60" s="59"/>
      <c r="IXU60" s="59"/>
      <c r="IXV60" s="59"/>
      <c r="IXW60" s="59"/>
      <c r="IXX60" s="59"/>
      <c r="IXY60" s="59"/>
      <c r="IXZ60" s="59"/>
      <c r="IYA60" s="59"/>
      <c r="IYB60" s="59"/>
      <c r="IYC60" s="59"/>
      <c r="IYD60" s="59"/>
      <c r="IYE60" s="59"/>
      <c r="IYF60" s="59"/>
      <c r="IYG60" s="59"/>
      <c r="IYH60" s="59"/>
      <c r="IYI60" s="59"/>
      <c r="IYJ60" s="59"/>
      <c r="IYK60" s="59"/>
      <c r="IYL60" s="59"/>
      <c r="IYM60" s="59"/>
      <c r="IYN60" s="59"/>
      <c r="IYO60" s="59"/>
      <c r="IYP60" s="59"/>
      <c r="IYQ60" s="59"/>
      <c r="IYR60" s="59"/>
      <c r="IYS60" s="59"/>
      <c r="IYT60" s="59"/>
      <c r="IYU60" s="59"/>
      <c r="IYV60" s="59"/>
      <c r="IYW60" s="59"/>
      <c r="IYX60" s="59"/>
      <c r="IYY60" s="59"/>
      <c r="IYZ60" s="59"/>
      <c r="IZA60" s="59"/>
      <c r="IZB60" s="59"/>
      <c r="IZC60" s="59"/>
      <c r="IZD60" s="59"/>
      <c r="IZE60" s="59"/>
      <c r="IZF60" s="59"/>
      <c r="IZG60" s="59"/>
      <c r="IZH60" s="59"/>
      <c r="IZI60" s="59"/>
      <c r="IZJ60" s="59"/>
      <c r="IZK60" s="59"/>
      <c r="IZL60" s="59"/>
      <c r="IZM60" s="59"/>
      <c r="IZN60" s="59"/>
      <c r="IZO60" s="59"/>
      <c r="IZP60" s="59"/>
      <c r="IZQ60" s="59"/>
      <c r="IZR60" s="59"/>
      <c r="IZS60" s="59"/>
      <c r="IZT60" s="59"/>
      <c r="IZU60" s="59"/>
      <c r="IZV60" s="59"/>
      <c r="IZW60" s="59"/>
      <c r="IZX60" s="59"/>
      <c r="IZY60" s="59"/>
      <c r="IZZ60" s="59"/>
      <c r="JAA60" s="59"/>
      <c r="JAB60" s="59"/>
      <c r="JAC60" s="59"/>
      <c r="JAD60" s="59"/>
      <c r="JAE60" s="59"/>
      <c r="JAF60" s="59"/>
      <c r="JAG60" s="59"/>
      <c r="JAH60" s="59"/>
      <c r="JAI60" s="59"/>
      <c r="JAJ60" s="59"/>
      <c r="JAK60" s="59"/>
      <c r="JAL60" s="59"/>
      <c r="JAM60" s="59"/>
      <c r="JAN60" s="59"/>
      <c r="JAO60" s="59"/>
      <c r="JAP60" s="59"/>
      <c r="JAQ60" s="59"/>
      <c r="JAR60" s="59"/>
      <c r="JAS60" s="59"/>
      <c r="JAT60" s="59"/>
      <c r="JAU60" s="59"/>
      <c r="JAV60" s="59"/>
      <c r="JAW60" s="59"/>
      <c r="JAX60" s="59"/>
      <c r="JAY60" s="59"/>
      <c r="JAZ60" s="59"/>
      <c r="JBA60" s="59"/>
      <c r="JBB60" s="59"/>
      <c r="JBC60" s="59"/>
      <c r="JBD60" s="59"/>
      <c r="JBE60" s="59"/>
      <c r="JBF60" s="59"/>
      <c r="JBG60" s="59"/>
      <c r="JBH60" s="59"/>
      <c r="JBI60" s="59"/>
      <c r="JBJ60" s="59"/>
      <c r="JBK60" s="59"/>
      <c r="JBL60" s="59"/>
      <c r="JBM60" s="59"/>
      <c r="JBN60" s="59"/>
      <c r="JBO60" s="59"/>
      <c r="JBP60" s="59"/>
      <c r="JBQ60" s="59"/>
      <c r="JBR60" s="59"/>
      <c r="JBS60" s="59"/>
      <c r="JBT60" s="59"/>
      <c r="JBU60" s="59"/>
      <c r="JBV60" s="59"/>
      <c r="JBW60" s="59"/>
      <c r="JBX60" s="59"/>
      <c r="JBY60" s="59"/>
      <c r="JBZ60" s="59"/>
      <c r="JCA60" s="59"/>
      <c r="JCB60" s="59"/>
      <c r="JCC60" s="59"/>
      <c r="JCD60" s="59"/>
      <c r="JCE60" s="59"/>
      <c r="JCF60" s="59"/>
      <c r="JCG60" s="59"/>
      <c r="JCH60" s="59"/>
      <c r="JCI60" s="59"/>
      <c r="JCJ60" s="59"/>
      <c r="JCK60" s="59"/>
      <c r="JCL60" s="59"/>
      <c r="JCM60" s="59"/>
      <c r="JCN60" s="59"/>
      <c r="JCO60" s="59"/>
      <c r="JCP60" s="59"/>
      <c r="JCQ60" s="59"/>
      <c r="JCR60" s="59"/>
      <c r="JCS60" s="59"/>
      <c r="JCT60" s="59"/>
      <c r="JCU60" s="59"/>
      <c r="JCV60" s="59"/>
      <c r="JCW60" s="59"/>
      <c r="JCX60" s="59"/>
      <c r="JCY60" s="59"/>
      <c r="JCZ60" s="59"/>
      <c r="JDA60" s="59"/>
      <c r="JDB60" s="59"/>
      <c r="JDC60" s="59"/>
      <c r="JDD60" s="59"/>
      <c r="JDE60" s="59"/>
      <c r="JDF60" s="59"/>
      <c r="JDG60" s="59"/>
      <c r="JDH60" s="59"/>
      <c r="JDI60" s="59"/>
      <c r="JDJ60" s="59"/>
      <c r="JDK60" s="59"/>
      <c r="JDL60" s="59"/>
      <c r="JDM60" s="59"/>
      <c r="JDN60" s="59"/>
      <c r="JDO60" s="59"/>
      <c r="JDP60" s="59"/>
      <c r="JDQ60" s="59"/>
      <c r="JDR60" s="59"/>
      <c r="JDS60" s="59"/>
      <c r="JDT60" s="59"/>
      <c r="JDU60" s="59"/>
      <c r="JDV60" s="59"/>
      <c r="JDW60" s="59"/>
      <c r="JDX60" s="59"/>
      <c r="JDY60" s="59"/>
      <c r="JDZ60" s="59"/>
      <c r="JEA60" s="59"/>
      <c r="JEB60" s="59"/>
      <c r="JEC60" s="59"/>
      <c r="JED60" s="59"/>
      <c r="JEE60" s="59"/>
      <c r="JEF60" s="59"/>
      <c r="JEG60" s="59"/>
      <c r="JEH60" s="59"/>
      <c r="JEI60" s="59"/>
      <c r="JEJ60" s="59"/>
      <c r="JEK60" s="59"/>
      <c r="JEL60" s="59"/>
      <c r="JEM60" s="59"/>
      <c r="JEN60" s="59"/>
      <c r="JEO60" s="59"/>
      <c r="JEP60" s="59"/>
      <c r="JEQ60" s="59"/>
      <c r="JER60" s="59"/>
      <c r="JES60" s="59"/>
      <c r="JET60" s="59"/>
      <c r="JEU60" s="59"/>
      <c r="JEV60" s="59"/>
      <c r="JEW60" s="59"/>
      <c r="JEX60" s="59"/>
      <c r="JEY60" s="59"/>
      <c r="JEZ60" s="59"/>
      <c r="JFA60" s="59"/>
      <c r="JFB60" s="59"/>
      <c r="JFC60" s="59"/>
      <c r="JFD60" s="59"/>
      <c r="JFE60" s="59"/>
      <c r="JFF60" s="59"/>
      <c r="JFG60" s="59"/>
      <c r="JFH60" s="59"/>
      <c r="JFI60" s="59"/>
      <c r="JFJ60" s="59"/>
      <c r="JFK60" s="59"/>
      <c r="JFL60" s="59"/>
      <c r="JFM60" s="59"/>
      <c r="JFN60" s="59"/>
      <c r="JFO60" s="59"/>
      <c r="JFP60" s="59"/>
      <c r="JFQ60" s="59"/>
      <c r="JFR60" s="59"/>
      <c r="JFS60" s="59"/>
      <c r="JFT60" s="59"/>
      <c r="JFU60" s="59"/>
      <c r="JFV60" s="59"/>
      <c r="JFW60" s="59"/>
      <c r="JFX60" s="59"/>
      <c r="JFY60" s="59"/>
      <c r="JFZ60" s="59"/>
      <c r="JGA60" s="59"/>
      <c r="JGB60" s="59"/>
      <c r="JGC60" s="59"/>
      <c r="JGD60" s="59"/>
      <c r="JGE60" s="59"/>
      <c r="JGF60" s="59"/>
      <c r="JGG60" s="59"/>
      <c r="JGH60" s="59"/>
      <c r="JGI60" s="59"/>
      <c r="JGJ60" s="59"/>
      <c r="JGK60" s="59"/>
      <c r="JGL60" s="59"/>
      <c r="JGM60" s="59"/>
      <c r="JGN60" s="59"/>
      <c r="JGO60" s="59"/>
      <c r="JGP60" s="59"/>
      <c r="JGQ60" s="59"/>
      <c r="JGR60" s="59"/>
      <c r="JGS60" s="59"/>
      <c r="JGT60" s="59"/>
      <c r="JGU60" s="59"/>
      <c r="JGV60" s="59"/>
      <c r="JGW60" s="59"/>
      <c r="JGX60" s="59"/>
      <c r="JGY60" s="59"/>
      <c r="JGZ60" s="59"/>
      <c r="JHA60" s="59"/>
      <c r="JHB60" s="59"/>
      <c r="JHC60" s="59"/>
      <c r="JHD60" s="59"/>
      <c r="JHE60" s="59"/>
      <c r="JHF60" s="59"/>
      <c r="JHG60" s="59"/>
      <c r="JHH60" s="59"/>
      <c r="JHI60" s="59"/>
      <c r="JHJ60" s="59"/>
      <c r="JHK60" s="59"/>
      <c r="JHL60" s="59"/>
      <c r="JHM60" s="59"/>
      <c r="JHN60" s="59"/>
      <c r="JHO60" s="59"/>
      <c r="JHP60" s="59"/>
      <c r="JHQ60" s="59"/>
      <c r="JHR60" s="59"/>
      <c r="JHS60" s="59"/>
      <c r="JHT60" s="59"/>
      <c r="JHU60" s="59"/>
      <c r="JHV60" s="59"/>
      <c r="JHW60" s="59"/>
      <c r="JHX60" s="59"/>
      <c r="JHY60" s="59"/>
      <c r="JHZ60" s="59"/>
      <c r="JIA60" s="59"/>
      <c r="JIB60" s="59"/>
      <c r="JIC60" s="59"/>
      <c r="JID60" s="59"/>
      <c r="JIE60" s="59"/>
      <c r="JIF60" s="59"/>
      <c r="JIG60" s="59"/>
      <c r="JIH60" s="59"/>
      <c r="JII60" s="59"/>
      <c r="JIJ60" s="59"/>
      <c r="JIK60" s="59"/>
      <c r="JIL60" s="59"/>
      <c r="JIM60" s="59"/>
      <c r="JIN60" s="59"/>
      <c r="JIO60" s="59"/>
      <c r="JIP60" s="59"/>
      <c r="JIQ60" s="59"/>
      <c r="JIR60" s="59"/>
      <c r="JIS60" s="59"/>
      <c r="JIT60" s="59"/>
      <c r="JIU60" s="59"/>
      <c r="JIV60" s="59"/>
      <c r="JIW60" s="59"/>
      <c r="JIX60" s="59"/>
      <c r="JIY60" s="59"/>
      <c r="JIZ60" s="59"/>
      <c r="JJA60" s="59"/>
      <c r="JJB60" s="59"/>
      <c r="JJC60" s="59"/>
      <c r="JJD60" s="59"/>
      <c r="JJE60" s="59"/>
      <c r="JJF60" s="59"/>
      <c r="JJG60" s="59"/>
      <c r="JJH60" s="59"/>
      <c r="JJI60" s="59"/>
      <c r="JJJ60" s="59"/>
      <c r="JJK60" s="59"/>
      <c r="JJL60" s="59"/>
      <c r="JJM60" s="59"/>
      <c r="JJN60" s="59"/>
      <c r="JJO60" s="59"/>
      <c r="JJP60" s="59"/>
      <c r="JJQ60" s="59"/>
      <c r="JJR60" s="59"/>
      <c r="JJS60" s="59"/>
      <c r="JJT60" s="59"/>
      <c r="JJU60" s="59"/>
      <c r="JJV60" s="59"/>
      <c r="JJW60" s="59"/>
      <c r="JJX60" s="59"/>
      <c r="JJY60" s="59"/>
      <c r="JJZ60" s="59"/>
      <c r="JKA60" s="59"/>
      <c r="JKB60" s="59"/>
      <c r="JKC60" s="59"/>
      <c r="JKD60" s="59"/>
      <c r="JKE60" s="59"/>
      <c r="JKF60" s="59"/>
      <c r="JKG60" s="59"/>
      <c r="JKH60" s="59"/>
      <c r="JKI60" s="59"/>
      <c r="JKJ60" s="59"/>
      <c r="JKK60" s="59"/>
      <c r="JKL60" s="59"/>
      <c r="JKM60" s="59"/>
      <c r="JKN60" s="59"/>
      <c r="JKO60" s="59"/>
      <c r="JKP60" s="59"/>
      <c r="JKQ60" s="59"/>
      <c r="JKR60" s="59"/>
      <c r="JKS60" s="59"/>
      <c r="JKT60" s="59"/>
      <c r="JKU60" s="59"/>
      <c r="JKV60" s="59"/>
      <c r="JKW60" s="59"/>
      <c r="JKX60" s="59"/>
      <c r="JKY60" s="59"/>
      <c r="JKZ60" s="59"/>
      <c r="JLA60" s="59"/>
      <c r="JLB60" s="59"/>
      <c r="JLC60" s="59"/>
      <c r="JLD60" s="59"/>
      <c r="JLE60" s="59"/>
      <c r="JLF60" s="59"/>
      <c r="JLG60" s="59"/>
      <c r="JLH60" s="59"/>
      <c r="JLI60" s="59"/>
      <c r="JLJ60" s="59"/>
      <c r="JLK60" s="59"/>
      <c r="JLL60" s="59"/>
      <c r="JLM60" s="59"/>
      <c r="JLN60" s="59"/>
      <c r="JLO60" s="59"/>
      <c r="JLP60" s="59"/>
      <c r="JLQ60" s="59"/>
      <c r="JLR60" s="59"/>
      <c r="JLS60" s="59"/>
      <c r="JLT60" s="59"/>
      <c r="JLU60" s="59"/>
      <c r="JLV60" s="59"/>
      <c r="JLW60" s="59"/>
      <c r="JLX60" s="59"/>
      <c r="JLY60" s="59"/>
      <c r="JLZ60" s="59"/>
      <c r="JMA60" s="59"/>
      <c r="JMB60" s="59"/>
      <c r="JMC60" s="59"/>
      <c r="JMD60" s="59"/>
      <c r="JME60" s="59"/>
      <c r="JMF60" s="59"/>
      <c r="JMG60" s="59"/>
      <c r="JMH60" s="59"/>
      <c r="JMI60" s="59"/>
      <c r="JMJ60" s="59"/>
      <c r="JMK60" s="59"/>
      <c r="JML60" s="59"/>
      <c r="JMM60" s="59"/>
      <c r="JMN60" s="59"/>
      <c r="JMO60" s="59"/>
      <c r="JMP60" s="59"/>
      <c r="JMQ60" s="59"/>
      <c r="JMR60" s="59"/>
      <c r="JMS60" s="59"/>
      <c r="JMT60" s="59"/>
      <c r="JMU60" s="59"/>
      <c r="JMV60" s="59"/>
      <c r="JMW60" s="59"/>
      <c r="JMX60" s="59"/>
      <c r="JMY60" s="59"/>
      <c r="JMZ60" s="59"/>
      <c r="JNA60" s="59"/>
      <c r="JNB60" s="59"/>
      <c r="JNC60" s="59"/>
      <c r="JND60" s="59"/>
      <c r="JNE60" s="59"/>
      <c r="JNF60" s="59"/>
      <c r="JNG60" s="59"/>
      <c r="JNH60" s="59"/>
      <c r="JNI60" s="59"/>
      <c r="JNJ60" s="59"/>
      <c r="JNK60" s="59"/>
      <c r="JNL60" s="59"/>
      <c r="JNM60" s="59"/>
      <c r="JNN60" s="59"/>
      <c r="JNO60" s="59"/>
      <c r="JNP60" s="59"/>
      <c r="JNQ60" s="59"/>
      <c r="JNR60" s="59"/>
      <c r="JNS60" s="59"/>
      <c r="JNT60" s="59"/>
      <c r="JNU60" s="59"/>
      <c r="JNV60" s="59"/>
      <c r="JNW60" s="59"/>
      <c r="JNX60" s="59"/>
      <c r="JNY60" s="59"/>
      <c r="JNZ60" s="59"/>
      <c r="JOA60" s="59"/>
      <c r="JOB60" s="59"/>
      <c r="JOC60" s="59"/>
      <c r="JOD60" s="59"/>
      <c r="JOE60" s="59"/>
      <c r="JOF60" s="59"/>
      <c r="JOG60" s="59"/>
      <c r="JOH60" s="59"/>
      <c r="JOI60" s="59"/>
      <c r="JOJ60" s="59"/>
      <c r="JOK60" s="59"/>
      <c r="JOL60" s="59"/>
      <c r="JOM60" s="59"/>
      <c r="JON60" s="59"/>
      <c r="JOO60" s="59"/>
      <c r="JOP60" s="59"/>
      <c r="JOQ60" s="59"/>
      <c r="JOR60" s="59"/>
      <c r="JOS60" s="59"/>
      <c r="JOT60" s="59"/>
      <c r="JOU60" s="59"/>
      <c r="JOV60" s="59"/>
      <c r="JOW60" s="59"/>
      <c r="JOX60" s="59"/>
      <c r="JOY60" s="59"/>
      <c r="JOZ60" s="59"/>
      <c r="JPA60" s="59"/>
      <c r="JPB60" s="59"/>
      <c r="JPC60" s="59"/>
      <c r="JPD60" s="59"/>
      <c r="JPE60" s="59"/>
      <c r="JPF60" s="59"/>
      <c r="JPG60" s="59"/>
      <c r="JPH60" s="59"/>
      <c r="JPI60" s="59"/>
      <c r="JPJ60" s="59"/>
      <c r="JPK60" s="59"/>
      <c r="JPL60" s="59"/>
      <c r="JPM60" s="59"/>
      <c r="JPN60" s="59"/>
      <c r="JPO60" s="59"/>
      <c r="JPP60" s="59"/>
      <c r="JPQ60" s="59"/>
      <c r="JPR60" s="59"/>
      <c r="JPS60" s="59"/>
      <c r="JPT60" s="59"/>
      <c r="JPU60" s="59"/>
      <c r="JPV60" s="59"/>
      <c r="JPW60" s="59"/>
      <c r="JPX60" s="59"/>
      <c r="JPY60" s="59"/>
      <c r="JPZ60" s="59"/>
      <c r="JQA60" s="59"/>
      <c r="JQB60" s="59"/>
      <c r="JQC60" s="59"/>
      <c r="JQD60" s="59"/>
      <c r="JQE60" s="59"/>
      <c r="JQF60" s="59"/>
      <c r="JQG60" s="59"/>
      <c r="JQH60" s="59"/>
      <c r="JQI60" s="59"/>
      <c r="JQJ60" s="59"/>
      <c r="JQK60" s="59"/>
      <c r="JQL60" s="59"/>
      <c r="JQM60" s="59"/>
      <c r="JQN60" s="59"/>
      <c r="JQO60" s="59"/>
      <c r="JQP60" s="59"/>
      <c r="JQQ60" s="59"/>
      <c r="JQR60" s="59"/>
      <c r="JQS60" s="59"/>
      <c r="JQT60" s="59"/>
      <c r="JQU60" s="59"/>
      <c r="JQV60" s="59"/>
      <c r="JQW60" s="59"/>
      <c r="JQX60" s="59"/>
      <c r="JQY60" s="59"/>
      <c r="JQZ60" s="59"/>
      <c r="JRA60" s="59"/>
      <c r="JRB60" s="59"/>
      <c r="JRC60" s="59"/>
      <c r="JRD60" s="59"/>
      <c r="JRE60" s="59"/>
      <c r="JRF60" s="59"/>
      <c r="JRG60" s="59"/>
      <c r="JRH60" s="59"/>
      <c r="JRI60" s="59"/>
      <c r="JRJ60" s="59"/>
      <c r="JRK60" s="59"/>
      <c r="JRL60" s="59"/>
      <c r="JRM60" s="59"/>
      <c r="JRN60" s="59"/>
      <c r="JRO60" s="59"/>
      <c r="JRP60" s="59"/>
      <c r="JRQ60" s="59"/>
      <c r="JRR60" s="59"/>
      <c r="JRS60" s="59"/>
      <c r="JRT60" s="59"/>
      <c r="JRU60" s="59"/>
      <c r="JRV60" s="59"/>
      <c r="JRW60" s="59"/>
      <c r="JRX60" s="59"/>
      <c r="JRY60" s="59"/>
      <c r="JRZ60" s="59"/>
      <c r="JSA60" s="59"/>
      <c r="JSB60" s="59"/>
      <c r="JSC60" s="59"/>
      <c r="JSD60" s="59"/>
      <c r="JSE60" s="59"/>
      <c r="JSF60" s="59"/>
      <c r="JSG60" s="59"/>
      <c r="JSH60" s="59"/>
      <c r="JSI60" s="59"/>
      <c r="JSJ60" s="59"/>
      <c r="JSK60" s="59"/>
      <c r="JSL60" s="59"/>
      <c r="JSM60" s="59"/>
      <c r="JSN60" s="59"/>
      <c r="JSO60" s="59"/>
      <c r="JSP60" s="59"/>
      <c r="JSQ60" s="59"/>
      <c r="JSR60" s="59"/>
      <c r="JSS60" s="59"/>
      <c r="JST60" s="59"/>
      <c r="JSU60" s="59"/>
      <c r="JSV60" s="59"/>
      <c r="JSW60" s="59"/>
      <c r="JSX60" s="59"/>
      <c r="JSY60" s="59"/>
      <c r="JSZ60" s="59"/>
      <c r="JTA60" s="59"/>
      <c r="JTB60" s="59"/>
      <c r="JTC60" s="59"/>
      <c r="JTD60" s="59"/>
      <c r="JTE60" s="59"/>
      <c r="JTF60" s="59"/>
      <c r="JTG60" s="59"/>
      <c r="JTH60" s="59"/>
      <c r="JTI60" s="59"/>
      <c r="JTJ60" s="59"/>
      <c r="JTK60" s="59"/>
      <c r="JTL60" s="59"/>
      <c r="JTM60" s="59"/>
      <c r="JTN60" s="59"/>
      <c r="JTO60" s="59"/>
      <c r="JTP60" s="59"/>
      <c r="JTQ60" s="59"/>
      <c r="JTR60" s="59"/>
      <c r="JTS60" s="59"/>
      <c r="JTT60" s="59"/>
      <c r="JTU60" s="59"/>
      <c r="JTV60" s="59"/>
      <c r="JTW60" s="59"/>
      <c r="JTX60" s="59"/>
      <c r="JTY60" s="59"/>
      <c r="JTZ60" s="59"/>
      <c r="JUA60" s="59"/>
      <c r="JUB60" s="59"/>
      <c r="JUC60" s="59"/>
      <c r="JUD60" s="59"/>
      <c r="JUE60" s="59"/>
      <c r="JUF60" s="59"/>
      <c r="JUG60" s="59"/>
      <c r="JUH60" s="59"/>
      <c r="JUI60" s="59"/>
      <c r="JUJ60" s="59"/>
      <c r="JUK60" s="59"/>
      <c r="JUL60" s="59"/>
      <c r="JUM60" s="59"/>
      <c r="JUN60" s="59"/>
      <c r="JUO60" s="59"/>
      <c r="JUP60" s="59"/>
      <c r="JUQ60" s="59"/>
      <c r="JUR60" s="59"/>
      <c r="JUS60" s="59"/>
      <c r="JUT60" s="59"/>
      <c r="JUU60" s="59"/>
      <c r="JUV60" s="59"/>
      <c r="JUW60" s="59"/>
      <c r="JUX60" s="59"/>
      <c r="JUY60" s="59"/>
      <c r="JUZ60" s="59"/>
      <c r="JVA60" s="59"/>
      <c r="JVB60" s="59"/>
      <c r="JVC60" s="59"/>
      <c r="JVD60" s="59"/>
      <c r="JVE60" s="59"/>
      <c r="JVF60" s="59"/>
      <c r="JVG60" s="59"/>
      <c r="JVH60" s="59"/>
      <c r="JVI60" s="59"/>
      <c r="JVJ60" s="59"/>
      <c r="JVK60" s="59"/>
      <c r="JVL60" s="59"/>
      <c r="JVM60" s="59"/>
      <c r="JVN60" s="59"/>
      <c r="JVO60" s="59"/>
      <c r="JVP60" s="59"/>
      <c r="JVQ60" s="59"/>
      <c r="JVR60" s="59"/>
      <c r="JVS60" s="59"/>
      <c r="JVT60" s="59"/>
      <c r="JVU60" s="59"/>
      <c r="JVV60" s="59"/>
      <c r="JVW60" s="59"/>
      <c r="JVX60" s="59"/>
      <c r="JVY60" s="59"/>
      <c r="JVZ60" s="59"/>
      <c r="JWA60" s="59"/>
      <c r="JWB60" s="59"/>
      <c r="JWC60" s="59"/>
      <c r="JWD60" s="59"/>
      <c r="JWE60" s="59"/>
      <c r="JWF60" s="59"/>
      <c r="JWG60" s="59"/>
      <c r="JWH60" s="59"/>
      <c r="JWI60" s="59"/>
      <c r="JWJ60" s="59"/>
      <c r="JWK60" s="59"/>
      <c r="JWL60" s="59"/>
      <c r="JWM60" s="59"/>
      <c r="JWN60" s="59"/>
      <c r="JWO60" s="59"/>
      <c r="JWP60" s="59"/>
      <c r="JWQ60" s="59"/>
      <c r="JWR60" s="59"/>
      <c r="JWS60" s="59"/>
      <c r="JWT60" s="59"/>
      <c r="JWU60" s="59"/>
      <c r="JWV60" s="59"/>
      <c r="JWW60" s="59"/>
      <c r="JWX60" s="59"/>
      <c r="JWY60" s="59"/>
      <c r="JWZ60" s="59"/>
      <c r="JXA60" s="59"/>
      <c r="JXB60" s="59"/>
      <c r="JXC60" s="59"/>
      <c r="JXD60" s="59"/>
      <c r="JXE60" s="59"/>
      <c r="JXF60" s="59"/>
      <c r="JXG60" s="59"/>
      <c r="JXH60" s="59"/>
      <c r="JXI60" s="59"/>
      <c r="JXJ60" s="59"/>
      <c r="JXK60" s="59"/>
      <c r="JXL60" s="59"/>
      <c r="JXM60" s="59"/>
      <c r="JXN60" s="59"/>
      <c r="JXO60" s="59"/>
      <c r="JXP60" s="59"/>
      <c r="JXQ60" s="59"/>
      <c r="JXR60" s="59"/>
      <c r="JXS60" s="59"/>
      <c r="JXT60" s="59"/>
      <c r="JXU60" s="59"/>
      <c r="JXV60" s="59"/>
      <c r="JXW60" s="59"/>
      <c r="JXX60" s="59"/>
      <c r="JXY60" s="59"/>
      <c r="JXZ60" s="59"/>
      <c r="JYA60" s="59"/>
      <c r="JYB60" s="59"/>
      <c r="JYC60" s="59"/>
      <c r="JYD60" s="59"/>
      <c r="JYE60" s="59"/>
      <c r="JYF60" s="59"/>
      <c r="JYG60" s="59"/>
      <c r="JYH60" s="59"/>
      <c r="JYI60" s="59"/>
      <c r="JYJ60" s="59"/>
      <c r="JYK60" s="59"/>
      <c r="JYL60" s="59"/>
      <c r="JYM60" s="59"/>
      <c r="JYN60" s="59"/>
      <c r="JYO60" s="59"/>
      <c r="JYP60" s="59"/>
      <c r="JYQ60" s="59"/>
      <c r="JYR60" s="59"/>
      <c r="JYS60" s="59"/>
      <c r="JYT60" s="59"/>
      <c r="JYU60" s="59"/>
      <c r="JYV60" s="59"/>
      <c r="JYW60" s="59"/>
      <c r="JYX60" s="59"/>
      <c r="JYY60" s="59"/>
      <c r="JYZ60" s="59"/>
      <c r="JZA60" s="59"/>
      <c r="JZB60" s="59"/>
      <c r="JZC60" s="59"/>
      <c r="JZD60" s="59"/>
      <c r="JZE60" s="59"/>
      <c r="JZF60" s="59"/>
      <c r="JZG60" s="59"/>
      <c r="JZH60" s="59"/>
      <c r="JZI60" s="59"/>
      <c r="JZJ60" s="59"/>
      <c r="JZK60" s="59"/>
      <c r="JZL60" s="59"/>
      <c r="JZM60" s="59"/>
      <c r="JZN60" s="59"/>
      <c r="JZO60" s="59"/>
      <c r="JZP60" s="59"/>
      <c r="JZQ60" s="59"/>
      <c r="JZR60" s="59"/>
      <c r="JZS60" s="59"/>
      <c r="JZT60" s="59"/>
      <c r="JZU60" s="59"/>
      <c r="JZV60" s="59"/>
      <c r="JZW60" s="59"/>
      <c r="JZX60" s="59"/>
      <c r="JZY60" s="59"/>
      <c r="JZZ60" s="59"/>
      <c r="KAA60" s="59"/>
      <c r="KAB60" s="59"/>
      <c r="KAC60" s="59"/>
      <c r="KAD60" s="59"/>
      <c r="KAE60" s="59"/>
      <c r="KAF60" s="59"/>
      <c r="KAG60" s="59"/>
      <c r="KAH60" s="59"/>
      <c r="KAI60" s="59"/>
      <c r="KAJ60" s="59"/>
      <c r="KAK60" s="59"/>
      <c r="KAL60" s="59"/>
      <c r="KAM60" s="59"/>
      <c r="KAN60" s="59"/>
      <c r="KAO60" s="59"/>
      <c r="KAP60" s="59"/>
      <c r="KAQ60" s="59"/>
      <c r="KAR60" s="59"/>
      <c r="KAS60" s="59"/>
      <c r="KAT60" s="59"/>
      <c r="KAU60" s="59"/>
      <c r="KAV60" s="59"/>
      <c r="KAW60" s="59"/>
      <c r="KAX60" s="59"/>
      <c r="KAY60" s="59"/>
      <c r="KAZ60" s="59"/>
      <c r="KBA60" s="59"/>
      <c r="KBB60" s="59"/>
      <c r="KBC60" s="59"/>
      <c r="KBD60" s="59"/>
      <c r="KBE60" s="59"/>
      <c r="KBF60" s="59"/>
      <c r="KBG60" s="59"/>
      <c r="KBH60" s="59"/>
      <c r="KBI60" s="59"/>
      <c r="KBJ60" s="59"/>
      <c r="KBK60" s="59"/>
      <c r="KBL60" s="59"/>
      <c r="KBM60" s="59"/>
      <c r="KBN60" s="59"/>
      <c r="KBO60" s="59"/>
      <c r="KBP60" s="59"/>
      <c r="KBQ60" s="59"/>
      <c r="KBR60" s="59"/>
      <c r="KBS60" s="59"/>
      <c r="KBT60" s="59"/>
      <c r="KBU60" s="59"/>
      <c r="KBV60" s="59"/>
      <c r="KBW60" s="59"/>
      <c r="KBX60" s="59"/>
      <c r="KBY60" s="59"/>
      <c r="KBZ60" s="59"/>
      <c r="KCA60" s="59"/>
      <c r="KCB60" s="59"/>
      <c r="KCC60" s="59"/>
      <c r="KCD60" s="59"/>
      <c r="KCE60" s="59"/>
      <c r="KCF60" s="59"/>
      <c r="KCG60" s="59"/>
      <c r="KCH60" s="59"/>
      <c r="KCI60" s="59"/>
      <c r="KCJ60" s="59"/>
      <c r="KCK60" s="59"/>
      <c r="KCL60" s="59"/>
      <c r="KCM60" s="59"/>
      <c r="KCN60" s="59"/>
      <c r="KCO60" s="59"/>
      <c r="KCP60" s="59"/>
      <c r="KCQ60" s="59"/>
      <c r="KCR60" s="59"/>
      <c r="KCS60" s="59"/>
      <c r="KCT60" s="59"/>
      <c r="KCU60" s="59"/>
      <c r="KCV60" s="59"/>
      <c r="KCW60" s="59"/>
      <c r="KCX60" s="59"/>
      <c r="KCY60" s="59"/>
      <c r="KCZ60" s="59"/>
      <c r="KDA60" s="59"/>
      <c r="KDB60" s="59"/>
      <c r="KDC60" s="59"/>
      <c r="KDD60" s="59"/>
      <c r="KDE60" s="59"/>
      <c r="KDF60" s="59"/>
      <c r="KDG60" s="59"/>
      <c r="KDH60" s="59"/>
      <c r="KDI60" s="59"/>
      <c r="KDJ60" s="59"/>
      <c r="KDK60" s="59"/>
      <c r="KDL60" s="59"/>
      <c r="KDM60" s="59"/>
      <c r="KDN60" s="59"/>
      <c r="KDO60" s="59"/>
      <c r="KDP60" s="59"/>
      <c r="KDQ60" s="59"/>
      <c r="KDR60" s="59"/>
      <c r="KDS60" s="59"/>
      <c r="KDT60" s="59"/>
      <c r="KDU60" s="59"/>
      <c r="KDV60" s="59"/>
      <c r="KDW60" s="59"/>
      <c r="KDX60" s="59"/>
      <c r="KDY60" s="59"/>
      <c r="KDZ60" s="59"/>
      <c r="KEA60" s="59"/>
      <c r="KEB60" s="59"/>
      <c r="KEC60" s="59"/>
      <c r="KED60" s="59"/>
      <c r="KEE60" s="59"/>
      <c r="KEF60" s="59"/>
      <c r="KEG60" s="59"/>
      <c r="KEH60" s="59"/>
      <c r="KEI60" s="59"/>
      <c r="KEJ60" s="59"/>
      <c r="KEK60" s="59"/>
      <c r="KEL60" s="59"/>
      <c r="KEM60" s="59"/>
      <c r="KEN60" s="59"/>
      <c r="KEO60" s="59"/>
      <c r="KEP60" s="59"/>
      <c r="KEQ60" s="59"/>
      <c r="KER60" s="59"/>
      <c r="KES60" s="59"/>
      <c r="KET60" s="59"/>
      <c r="KEU60" s="59"/>
      <c r="KEV60" s="59"/>
      <c r="KEW60" s="59"/>
      <c r="KEX60" s="59"/>
      <c r="KEY60" s="59"/>
      <c r="KEZ60" s="59"/>
      <c r="KFA60" s="59"/>
      <c r="KFB60" s="59"/>
      <c r="KFC60" s="59"/>
      <c r="KFD60" s="59"/>
      <c r="KFE60" s="59"/>
      <c r="KFF60" s="59"/>
      <c r="KFG60" s="59"/>
      <c r="KFH60" s="59"/>
      <c r="KFI60" s="59"/>
      <c r="KFJ60" s="59"/>
      <c r="KFK60" s="59"/>
      <c r="KFL60" s="59"/>
      <c r="KFM60" s="59"/>
      <c r="KFN60" s="59"/>
      <c r="KFO60" s="59"/>
      <c r="KFP60" s="59"/>
      <c r="KFQ60" s="59"/>
      <c r="KFR60" s="59"/>
      <c r="KFS60" s="59"/>
      <c r="KFT60" s="59"/>
      <c r="KFU60" s="59"/>
      <c r="KFV60" s="59"/>
      <c r="KFW60" s="59"/>
      <c r="KFX60" s="59"/>
      <c r="KFY60" s="59"/>
      <c r="KFZ60" s="59"/>
      <c r="KGA60" s="59"/>
      <c r="KGB60" s="59"/>
      <c r="KGC60" s="59"/>
      <c r="KGD60" s="59"/>
      <c r="KGE60" s="59"/>
      <c r="KGF60" s="59"/>
      <c r="KGG60" s="59"/>
      <c r="KGH60" s="59"/>
      <c r="KGI60" s="59"/>
      <c r="KGJ60" s="59"/>
      <c r="KGK60" s="59"/>
      <c r="KGL60" s="59"/>
      <c r="KGM60" s="59"/>
      <c r="KGN60" s="59"/>
      <c r="KGO60" s="59"/>
      <c r="KGP60" s="59"/>
      <c r="KGQ60" s="59"/>
      <c r="KGR60" s="59"/>
      <c r="KGS60" s="59"/>
      <c r="KGT60" s="59"/>
      <c r="KGU60" s="59"/>
      <c r="KGV60" s="59"/>
      <c r="KGW60" s="59"/>
      <c r="KGX60" s="59"/>
      <c r="KGY60" s="59"/>
      <c r="KGZ60" s="59"/>
      <c r="KHA60" s="59"/>
      <c r="KHB60" s="59"/>
      <c r="KHC60" s="59"/>
      <c r="KHD60" s="59"/>
      <c r="KHE60" s="59"/>
      <c r="KHF60" s="59"/>
      <c r="KHG60" s="59"/>
      <c r="KHH60" s="59"/>
      <c r="KHI60" s="59"/>
      <c r="KHJ60" s="59"/>
      <c r="KHK60" s="59"/>
      <c r="KHL60" s="59"/>
      <c r="KHM60" s="59"/>
      <c r="KHN60" s="59"/>
      <c r="KHO60" s="59"/>
      <c r="KHP60" s="59"/>
      <c r="KHQ60" s="59"/>
      <c r="KHR60" s="59"/>
      <c r="KHS60" s="59"/>
      <c r="KHT60" s="59"/>
      <c r="KHU60" s="59"/>
      <c r="KHV60" s="59"/>
      <c r="KHW60" s="59"/>
      <c r="KHX60" s="59"/>
      <c r="KHY60" s="59"/>
      <c r="KHZ60" s="59"/>
      <c r="KIA60" s="59"/>
      <c r="KIB60" s="59"/>
      <c r="KIC60" s="59"/>
      <c r="KID60" s="59"/>
      <c r="KIE60" s="59"/>
      <c r="KIF60" s="59"/>
      <c r="KIG60" s="59"/>
      <c r="KIH60" s="59"/>
      <c r="KII60" s="59"/>
      <c r="KIJ60" s="59"/>
      <c r="KIK60" s="59"/>
      <c r="KIL60" s="59"/>
      <c r="KIM60" s="59"/>
      <c r="KIN60" s="59"/>
      <c r="KIO60" s="59"/>
      <c r="KIP60" s="59"/>
      <c r="KIQ60" s="59"/>
      <c r="KIR60" s="59"/>
      <c r="KIS60" s="59"/>
      <c r="KIT60" s="59"/>
      <c r="KIU60" s="59"/>
      <c r="KIV60" s="59"/>
      <c r="KIW60" s="59"/>
      <c r="KIX60" s="59"/>
      <c r="KIY60" s="59"/>
      <c r="KIZ60" s="59"/>
      <c r="KJA60" s="59"/>
      <c r="KJB60" s="59"/>
      <c r="KJC60" s="59"/>
      <c r="KJD60" s="59"/>
      <c r="KJE60" s="59"/>
      <c r="KJF60" s="59"/>
      <c r="KJG60" s="59"/>
      <c r="KJH60" s="59"/>
      <c r="KJI60" s="59"/>
      <c r="KJJ60" s="59"/>
      <c r="KJK60" s="59"/>
      <c r="KJL60" s="59"/>
      <c r="KJM60" s="59"/>
      <c r="KJN60" s="59"/>
      <c r="KJO60" s="59"/>
      <c r="KJP60" s="59"/>
      <c r="KJQ60" s="59"/>
      <c r="KJR60" s="59"/>
      <c r="KJS60" s="59"/>
      <c r="KJT60" s="59"/>
      <c r="KJU60" s="59"/>
      <c r="KJV60" s="59"/>
      <c r="KJW60" s="59"/>
      <c r="KJX60" s="59"/>
      <c r="KJY60" s="59"/>
      <c r="KJZ60" s="59"/>
      <c r="KKA60" s="59"/>
      <c r="KKB60" s="59"/>
      <c r="KKC60" s="59"/>
      <c r="KKD60" s="59"/>
      <c r="KKE60" s="59"/>
      <c r="KKF60" s="59"/>
      <c r="KKG60" s="59"/>
      <c r="KKH60" s="59"/>
      <c r="KKI60" s="59"/>
      <c r="KKJ60" s="59"/>
      <c r="KKK60" s="59"/>
      <c r="KKL60" s="59"/>
      <c r="KKM60" s="59"/>
      <c r="KKN60" s="59"/>
      <c r="KKO60" s="59"/>
      <c r="KKP60" s="59"/>
      <c r="KKQ60" s="59"/>
      <c r="KKR60" s="59"/>
      <c r="KKS60" s="59"/>
      <c r="KKT60" s="59"/>
      <c r="KKU60" s="59"/>
      <c r="KKV60" s="59"/>
      <c r="KKW60" s="59"/>
      <c r="KKX60" s="59"/>
      <c r="KKY60" s="59"/>
      <c r="KKZ60" s="59"/>
      <c r="KLA60" s="59"/>
      <c r="KLB60" s="59"/>
      <c r="KLC60" s="59"/>
      <c r="KLD60" s="59"/>
      <c r="KLE60" s="59"/>
      <c r="KLF60" s="59"/>
      <c r="KLG60" s="59"/>
      <c r="KLH60" s="59"/>
      <c r="KLI60" s="59"/>
      <c r="KLJ60" s="59"/>
      <c r="KLK60" s="59"/>
      <c r="KLL60" s="59"/>
      <c r="KLM60" s="59"/>
      <c r="KLN60" s="59"/>
      <c r="KLO60" s="59"/>
      <c r="KLP60" s="59"/>
      <c r="KLQ60" s="59"/>
      <c r="KLR60" s="59"/>
      <c r="KLS60" s="59"/>
      <c r="KLT60" s="59"/>
      <c r="KLU60" s="59"/>
      <c r="KLV60" s="59"/>
      <c r="KLW60" s="59"/>
      <c r="KLX60" s="59"/>
      <c r="KLY60" s="59"/>
      <c r="KLZ60" s="59"/>
      <c r="KMA60" s="59"/>
      <c r="KMB60" s="59"/>
      <c r="KMC60" s="59"/>
      <c r="KMD60" s="59"/>
      <c r="KME60" s="59"/>
      <c r="KMF60" s="59"/>
      <c r="KMG60" s="59"/>
      <c r="KMH60" s="59"/>
      <c r="KMI60" s="59"/>
      <c r="KMJ60" s="59"/>
      <c r="KMK60" s="59"/>
      <c r="KML60" s="59"/>
      <c r="KMM60" s="59"/>
      <c r="KMN60" s="59"/>
      <c r="KMO60" s="59"/>
      <c r="KMP60" s="59"/>
      <c r="KMQ60" s="59"/>
      <c r="KMR60" s="59"/>
      <c r="KMS60" s="59"/>
      <c r="KMT60" s="59"/>
      <c r="KMU60" s="59"/>
      <c r="KMV60" s="59"/>
      <c r="KMW60" s="59"/>
      <c r="KMX60" s="59"/>
      <c r="KMY60" s="59"/>
      <c r="KMZ60" s="59"/>
      <c r="KNA60" s="59"/>
      <c r="KNB60" s="59"/>
      <c r="KNC60" s="59"/>
      <c r="KND60" s="59"/>
      <c r="KNE60" s="59"/>
      <c r="KNF60" s="59"/>
      <c r="KNG60" s="59"/>
      <c r="KNH60" s="59"/>
      <c r="KNI60" s="59"/>
      <c r="KNJ60" s="59"/>
      <c r="KNK60" s="59"/>
      <c r="KNL60" s="59"/>
      <c r="KNM60" s="59"/>
      <c r="KNN60" s="59"/>
      <c r="KNO60" s="59"/>
      <c r="KNP60" s="59"/>
      <c r="KNQ60" s="59"/>
      <c r="KNR60" s="59"/>
      <c r="KNS60" s="59"/>
      <c r="KNT60" s="59"/>
      <c r="KNU60" s="59"/>
      <c r="KNV60" s="59"/>
      <c r="KNW60" s="59"/>
      <c r="KNX60" s="59"/>
      <c r="KNY60" s="59"/>
      <c r="KNZ60" s="59"/>
      <c r="KOA60" s="59"/>
      <c r="KOB60" s="59"/>
      <c r="KOC60" s="59"/>
      <c r="KOD60" s="59"/>
      <c r="KOE60" s="59"/>
      <c r="KOF60" s="59"/>
      <c r="KOG60" s="59"/>
      <c r="KOH60" s="59"/>
      <c r="KOI60" s="59"/>
      <c r="KOJ60" s="59"/>
      <c r="KOK60" s="59"/>
      <c r="KOL60" s="59"/>
      <c r="KOM60" s="59"/>
      <c r="KON60" s="59"/>
      <c r="KOO60" s="59"/>
      <c r="KOP60" s="59"/>
      <c r="KOQ60" s="59"/>
      <c r="KOR60" s="59"/>
      <c r="KOS60" s="59"/>
      <c r="KOT60" s="59"/>
      <c r="KOU60" s="59"/>
      <c r="KOV60" s="59"/>
      <c r="KOW60" s="59"/>
      <c r="KOX60" s="59"/>
      <c r="KOY60" s="59"/>
      <c r="KOZ60" s="59"/>
      <c r="KPA60" s="59"/>
      <c r="KPB60" s="59"/>
      <c r="KPC60" s="59"/>
      <c r="KPD60" s="59"/>
      <c r="KPE60" s="59"/>
      <c r="KPF60" s="59"/>
      <c r="KPG60" s="59"/>
      <c r="KPH60" s="59"/>
      <c r="KPI60" s="59"/>
      <c r="KPJ60" s="59"/>
      <c r="KPK60" s="59"/>
      <c r="KPL60" s="59"/>
      <c r="KPM60" s="59"/>
      <c r="KPN60" s="59"/>
      <c r="KPO60" s="59"/>
      <c r="KPP60" s="59"/>
      <c r="KPQ60" s="59"/>
      <c r="KPR60" s="59"/>
      <c r="KPS60" s="59"/>
      <c r="KPT60" s="59"/>
      <c r="KPU60" s="59"/>
      <c r="KPV60" s="59"/>
      <c r="KPW60" s="59"/>
      <c r="KPX60" s="59"/>
      <c r="KPY60" s="59"/>
      <c r="KPZ60" s="59"/>
      <c r="KQA60" s="59"/>
      <c r="KQB60" s="59"/>
      <c r="KQC60" s="59"/>
      <c r="KQD60" s="59"/>
      <c r="KQE60" s="59"/>
      <c r="KQF60" s="59"/>
      <c r="KQG60" s="59"/>
      <c r="KQH60" s="59"/>
      <c r="KQI60" s="59"/>
      <c r="KQJ60" s="59"/>
      <c r="KQK60" s="59"/>
      <c r="KQL60" s="59"/>
      <c r="KQM60" s="59"/>
      <c r="KQN60" s="59"/>
      <c r="KQO60" s="59"/>
      <c r="KQP60" s="59"/>
      <c r="KQQ60" s="59"/>
      <c r="KQR60" s="59"/>
      <c r="KQS60" s="59"/>
      <c r="KQT60" s="59"/>
      <c r="KQU60" s="59"/>
      <c r="KQV60" s="59"/>
      <c r="KQW60" s="59"/>
      <c r="KQX60" s="59"/>
      <c r="KQY60" s="59"/>
      <c r="KQZ60" s="59"/>
      <c r="KRA60" s="59"/>
      <c r="KRB60" s="59"/>
      <c r="KRC60" s="59"/>
      <c r="KRD60" s="59"/>
      <c r="KRE60" s="59"/>
      <c r="KRF60" s="59"/>
      <c r="KRG60" s="59"/>
      <c r="KRH60" s="59"/>
      <c r="KRI60" s="59"/>
      <c r="KRJ60" s="59"/>
      <c r="KRK60" s="59"/>
      <c r="KRL60" s="59"/>
      <c r="KRM60" s="59"/>
      <c r="KRN60" s="59"/>
      <c r="KRO60" s="59"/>
      <c r="KRP60" s="59"/>
      <c r="KRQ60" s="59"/>
      <c r="KRR60" s="59"/>
      <c r="KRS60" s="59"/>
      <c r="KRT60" s="59"/>
      <c r="KRU60" s="59"/>
      <c r="KRV60" s="59"/>
      <c r="KRW60" s="59"/>
      <c r="KRX60" s="59"/>
      <c r="KRY60" s="59"/>
      <c r="KRZ60" s="59"/>
      <c r="KSA60" s="59"/>
      <c r="KSB60" s="59"/>
      <c r="KSC60" s="59"/>
      <c r="KSD60" s="59"/>
      <c r="KSE60" s="59"/>
      <c r="KSF60" s="59"/>
      <c r="KSG60" s="59"/>
      <c r="KSH60" s="59"/>
      <c r="KSI60" s="59"/>
      <c r="KSJ60" s="59"/>
      <c r="KSK60" s="59"/>
      <c r="KSL60" s="59"/>
      <c r="KSM60" s="59"/>
      <c r="KSN60" s="59"/>
      <c r="KSO60" s="59"/>
      <c r="KSP60" s="59"/>
      <c r="KSQ60" s="59"/>
      <c r="KSR60" s="59"/>
      <c r="KSS60" s="59"/>
      <c r="KST60" s="59"/>
      <c r="KSU60" s="59"/>
      <c r="KSV60" s="59"/>
      <c r="KSW60" s="59"/>
      <c r="KSX60" s="59"/>
      <c r="KSY60" s="59"/>
      <c r="KSZ60" s="59"/>
      <c r="KTA60" s="59"/>
      <c r="KTB60" s="59"/>
      <c r="KTC60" s="59"/>
      <c r="KTD60" s="59"/>
      <c r="KTE60" s="59"/>
      <c r="KTF60" s="59"/>
      <c r="KTG60" s="59"/>
      <c r="KTH60" s="59"/>
      <c r="KTI60" s="59"/>
      <c r="KTJ60" s="59"/>
      <c r="KTK60" s="59"/>
      <c r="KTL60" s="59"/>
      <c r="KTM60" s="59"/>
      <c r="KTN60" s="59"/>
      <c r="KTO60" s="59"/>
      <c r="KTP60" s="59"/>
      <c r="KTQ60" s="59"/>
      <c r="KTR60" s="59"/>
      <c r="KTS60" s="59"/>
      <c r="KTT60" s="59"/>
      <c r="KTU60" s="59"/>
      <c r="KTV60" s="59"/>
      <c r="KTW60" s="59"/>
      <c r="KTX60" s="59"/>
      <c r="KTY60" s="59"/>
      <c r="KTZ60" s="59"/>
      <c r="KUA60" s="59"/>
      <c r="KUB60" s="59"/>
      <c r="KUC60" s="59"/>
      <c r="KUD60" s="59"/>
      <c r="KUE60" s="59"/>
      <c r="KUF60" s="59"/>
      <c r="KUG60" s="59"/>
      <c r="KUH60" s="59"/>
      <c r="KUI60" s="59"/>
      <c r="KUJ60" s="59"/>
      <c r="KUK60" s="59"/>
      <c r="KUL60" s="59"/>
      <c r="KUM60" s="59"/>
      <c r="KUN60" s="59"/>
      <c r="KUO60" s="59"/>
      <c r="KUP60" s="59"/>
      <c r="KUQ60" s="59"/>
      <c r="KUR60" s="59"/>
      <c r="KUS60" s="59"/>
      <c r="KUT60" s="59"/>
      <c r="KUU60" s="59"/>
      <c r="KUV60" s="59"/>
      <c r="KUW60" s="59"/>
      <c r="KUX60" s="59"/>
      <c r="KUY60" s="59"/>
      <c r="KUZ60" s="59"/>
      <c r="KVA60" s="59"/>
      <c r="KVB60" s="59"/>
      <c r="KVC60" s="59"/>
      <c r="KVD60" s="59"/>
      <c r="KVE60" s="59"/>
      <c r="KVF60" s="59"/>
      <c r="KVG60" s="59"/>
      <c r="KVH60" s="59"/>
      <c r="KVI60" s="59"/>
      <c r="KVJ60" s="59"/>
      <c r="KVK60" s="59"/>
      <c r="KVL60" s="59"/>
      <c r="KVM60" s="59"/>
      <c r="KVN60" s="59"/>
      <c r="KVO60" s="59"/>
      <c r="KVP60" s="59"/>
      <c r="KVQ60" s="59"/>
      <c r="KVR60" s="59"/>
      <c r="KVS60" s="59"/>
      <c r="KVT60" s="59"/>
      <c r="KVU60" s="59"/>
      <c r="KVV60" s="59"/>
      <c r="KVW60" s="59"/>
      <c r="KVX60" s="59"/>
      <c r="KVY60" s="59"/>
      <c r="KVZ60" s="59"/>
      <c r="KWA60" s="59"/>
      <c r="KWB60" s="59"/>
      <c r="KWC60" s="59"/>
      <c r="KWD60" s="59"/>
      <c r="KWE60" s="59"/>
      <c r="KWF60" s="59"/>
      <c r="KWG60" s="59"/>
      <c r="KWH60" s="59"/>
      <c r="KWI60" s="59"/>
      <c r="KWJ60" s="59"/>
      <c r="KWK60" s="59"/>
      <c r="KWL60" s="59"/>
      <c r="KWM60" s="59"/>
      <c r="KWN60" s="59"/>
      <c r="KWO60" s="59"/>
      <c r="KWP60" s="59"/>
      <c r="KWQ60" s="59"/>
      <c r="KWR60" s="59"/>
      <c r="KWS60" s="59"/>
      <c r="KWT60" s="59"/>
      <c r="KWU60" s="59"/>
      <c r="KWV60" s="59"/>
      <c r="KWW60" s="59"/>
      <c r="KWX60" s="59"/>
      <c r="KWY60" s="59"/>
      <c r="KWZ60" s="59"/>
      <c r="KXA60" s="59"/>
      <c r="KXB60" s="59"/>
      <c r="KXC60" s="59"/>
      <c r="KXD60" s="59"/>
      <c r="KXE60" s="59"/>
      <c r="KXF60" s="59"/>
      <c r="KXG60" s="59"/>
      <c r="KXH60" s="59"/>
      <c r="KXI60" s="59"/>
      <c r="KXJ60" s="59"/>
      <c r="KXK60" s="59"/>
      <c r="KXL60" s="59"/>
      <c r="KXM60" s="59"/>
      <c r="KXN60" s="59"/>
      <c r="KXO60" s="59"/>
      <c r="KXP60" s="59"/>
      <c r="KXQ60" s="59"/>
      <c r="KXR60" s="59"/>
      <c r="KXS60" s="59"/>
      <c r="KXT60" s="59"/>
      <c r="KXU60" s="59"/>
      <c r="KXV60" s="59"/>
      <c r="KXW60" s="59"/>
      <c r="KXX60" s="59"/>
      <c r="KXY60" s="59"/>
      <c r="KXZ60" s="59"/>
      <c r="KYA60" s="59"/>
      <c r="KYB60" s="59"/>
      <c r="KYC60" s="59"/>
      <c r="KYD60" s="59"/>
      <c r="KYE60" s="59"/>
      <c r="KYF60" s="59"/>
      <c r="KYG60" s="59"/>
      <c r="KYH60" s="59"/>
      <c r="KYI60" s="59"/>
      <c r="KYJ60" s="59"/>
      <c r="KYK60" s="59"/>
      <c r="KYL60" s="59"/>
      <c r="KYM60" s="59"/>
      <c r="KYN60" s="59"/>
      <c r="KYO60" s="59"/>
      <c r="KYP60" s="59"/>
      <c r="KYQ60" s="59"/>
      <c r="KYR60" s="59"/>
      <c r="KYS60" s="59"/>
      <c r="KYT60" s="59"/>
      <c r="KYU60" s="59"/>
      <c r="KYV60" s="59"/>
      <c r="KYW60" s="59"/>
      <c r="KYX60" s="59"/>
      <c r="KYY60" s="59"/>
      <c r="KYZ60" s="59"/>
      <c r="KZA60" s="59"/>
      <c r="KZB60" s="59"/>
      <c r="KZC60" s="59"/>
      <c r="KZD60" s="59"/>
      <c r="KZE60" s="59"/>
      <c r="KZF60" s="59"/>
      <c r="KZG60" s="59"/>
      <c r="KZH60" s="59"/>
      <c r="KZI60" s="59"/>
      <c r="KZJ60" s="59"/>
      <c r="KZK60" s="59"/>
      <c r="KZL60" s="59"/>
      <c r="KZM60" s="59"/>
      <c r="KZN60" s="59"/>
      <c r="KZO60" s="59"/>
      <c r="KZP60" s="59"/>
      <c r="KZQ60" s="59"/>
      <c r="KZR60" s="59"/>
      <c r="KZS60" s="59"/>
      <c r="KZT60" s="59"/>
      <c r="KZU60" s="59"/>
      <c r="KZV60" s="59"/>
      <c r="KZW60" s="59"/>
      <c r="KZX60" s="59"/>
      <c r="KZY60" s="59"/>
      <c r="KZZ60" s="59"/>
      <c r="LAA60" s="59"/>
      <c r="LAB60" s="59"/>
      <c r="LAC60" s="59"/>
      <c r="LAD60" s="59"/>
      <c r="LAE60" s="59"/>
      <c r="LAF60" s="59"/>
      <c r="LAG60" s="59"/>
      <c r="LAH60" s="59"/>
      <c r="LAI60" s="59"/>
      <c r="LAJ60" s="59"/>
      <c r="LAK60" s="59"/>
      <c r="LAL60" s="59"/>
      <c r="LAM60" s="59"/>
      <c r="LAN60" s="59"/>
      <c r="LAO60" s="59"/>
      <c r="LAP60" s="59"/>
      <c r="LAQ60" s="59"/>
      <c r="LAR60" s="59"/>
      <c r="LAS60" s="59"/>
      <c r="LAT60" s="59"/>
      <c r="LAU60" s="59"/>
      <c r="LAV60" s="59"/>
      <c r="LAW60" s="59"/>
      <c r="LAX60" s="59"/>
      <c r="LAY60" s="59"/>
      <c r="LAZ60" s="59"/>
      <c r="LBA60" s="59"/>
      <c r="LBB60" s="59"/>
      <c r="LBC60" s="59"/>
      <c r="LBD60" s="59"/>
      <c r="LBE60" s="59"/>
      <c r="LBF60" s="59"/>
      <c r="LBG60" s="59"/>
      <c r="LBH60" s="59"/>
      <c r="LBI60" s="59"/>
      <c r="LBJ60" s="59"/>
      <c r="LBK60" s="59"/>
      <c r="LBL60" s="59"/>
      <c r="LBM60" s="59"/>
      <c r="LBN60" s="59"/>
      <c r="LBO60" s="59"/>
      <c r="LBP60" s="59"/>
      <c r="LBQ60" s="59"/>
      <c r="LBR60" s="59"/>
      <c r="LBS60" s="59"/>
      <c r="LBT60" s="59"/>
      <c r="LBU60" s="59"/>
      <c r="LBV60" s="59"/>
      <c r="LBW60" s="59"/>
      <c r="LBX60" s="59"/>
      <c r="LBY60" s="59"/>
      <c r="LBZ60" s="59"/>
      <c r="LCA60" s="59"/>
      <c r="LCB60" s="59"/>
      <c r="LCC60" s="59"/>
      <c r="LCD60" s="59"/>
      <c r="LCE60" s="59"/>
      <c r="LCF60" s="59"/>
      <c r="LCG60" s="59"/>
      <c r="LCH60" s="59"/>
      <c r="LCI60" s="59"/>
      <c r="LCJ60" s="59"/>
      <c r="LCK60" s="59"/>
      <c r="LCL60" s="59"/>
      <c r="LCM60" s="59"/>
      <c r="LCN60" s="59"/>
      <c r="LCO60" s="59"/>
      <c r="LCP60" s="59"/>
      <c r="LCQ60" s="59"/>
      <c r="LCR60" s="59"/>
      <c r="LCS60" s="59"/>
      <c r="LCT60" s="59"/>
      <c r="LCU60" s="59"/>
      <c r="LCV60" s="59"/>
      <c r="LCW60" s="59"/>
      <c r="LCX60" s="59"/>
      <c r="LCY60" s="59"/>
      <c r="LCZ60" s="59"/>
      <c r="LDA60" s="59"/>
      <c r="LDB60" s="59"/>
      <c r="LDC60" s="59"/>
      <c r="LDD60" s="59"/>
      <c r="LDE60" s="59"/>
      <c r="LDF60" s="59"/>
      <c r="LDG60" s="59"/>
      <c r="LDH60" s="59"/>
      <c r="LDI60" s="59"/>
      <c r="LDJ60" s="59"/>
      <c r="LDK60" s="59"/>
      <c r="LDL60" s="59"/>
      <c r="LDM60" s="59"/>
      <c r="LDN60" s="59"/>
      <c r="LDO60" s="59"/>
      <c r="LDP60" s="59"/>
      <c r="LDQ60" s="59"/>
      <c r="LDR60" s="59"/>
      <c r="LDS60" s="59"/>
      <c r="LDT60" s="59"/>
      <c r="LDU60" s="59"/>
      <c r="LDV60" s="59"/>
      <c r="LDW60" s="59"/>
      <c r="LDX60" s="59"/>
      <c r="LDY60" s="59"/>
      <c r="LDZ60" s="59"/>
      <c r="LEA60" s="59"/>
      <c r="LEB60" s="59"/>
      <c r="LEC60" s="59"/>
      <c r="LED60" s="59"/>
      <c r="LEE60" s="59"/>
      <c r="LEF60" s="59"/>
      <c r="LEG60" s="59"/>
      <c r="LEH60" s="59"/>
      <c r="LEI60" s="59"/>
      <c r="LEJ60" s="59"/>
      <c r="LEK60" s="59"/>
      <c r="LEL60" s="59"/>
      <c r="LEM60" s="59"/>
      <c r="LEN60" s="59"/>
      <c r="LEO60" s="59"/>
      <c r="LEP60" s="59"/>
      <c r="LEQ60" s="59"/>
      <c r="LER60" s="59"/>
      <c r="LES60" s="59"/>
      <c r="LET60" s="59"/>
      <c r="LEU60" s="59"/>
      <c r="LEV60" s="59"/>
      <c r="LEW60" s="59"/>
      <c r="LEX60" s="59"/>
      <c r="LEY60" s="59"/>
      <c r="LEZ60" s="59"/>
      <c r="LFA60" s="59"/>
      <c r="LFB60" s="59"/>
      <c r="LFC60" s="59"/>
      <c r="LFD60" s="59"/>
      <c r="LFE60" s="59"/>
      <c r="LFF60" s="59"/>
      <c r="LFG60" s="59"/>
      <c r="LFH60" s="59"/>
      <c r="LFI60" s="59"/>
      <c r="LFJ60" s="59"/>
      <c r="LFK60" s="59"/>
      <c r="LFL60" s="59"/>
      <c r="LFM60" s="59"/>
      <c r="LFN60" s="59"/>
      <c r="LFO60" s="59"/>
      <c r="LFP60" s="59"/>
      <c r="LFQ60" s="59"/>
      <c r="LFR60" s="59"/>
      <c r="LFS60" s="59"/>
      <c r="LFT60" s="59"/>
      <c r="LFU60" s="59"/>
      <c r="LFV60" s="59"/>
      <c r="LFW60" s="59"/>
      <c r="LFX60" s="59"/>
      <c r="LFY60" s="59"/>
      <c r="LFZ60" s="59"/>
      <c r="LGA60" s="59"/>
      <c r="LGB60" s="59"/>
      <c r="LGC60" s="59"/>
      <c r="LGD60" s="59"/>
      <c r="LGE60" s="59"/>
      <c r="LGF60" s="59"/>
      <c r="LGG60" s="59"/>
      <c r="LGH60" s="59"/>
      <c r="LGI60" s="59"/>
      <c r="LGJ60" s="59"/>
      <c r="LGK60" s="59"/>
      <c r="LGL60" s="59"/>
      <c r="LGM60" s="59"/>
      <c r="LGN60" s="59"/>
      <c r="LGO60" s="59"/>
      <c r="LGP60" s="59"/>
      <c r="LGQ60" s="59"/>
      <c r="LGR60" s="59"/>
      <c r="LGS60" s="59"/>
      <c r="LGT60" s="59"/>
      <c r="LGU60" s="59"/>
      <c r="LGV60" s="59"/>
      <c r="LGW60" s="59"/>
      <c r="LGX60" s="59"/>
      <c r="LGY60" s="59"/>
      <c r="LGZ60" s="59"/>
      <c r="LHA60" s="59"/>
      <c r="LHB60" s="59"/>
      <c r="LHC60" s="59"/>
      <c r="LHD60" s="59"/>
      <c r="LHE60" s="59"/>
      <c r="LHF60" s="59"/>
      <c r="LHG60" s="59"/>
      <c r="LHH60" s="59"/>
      <c r="LHI60" s="59"/>
      <c r="LHJ60" s="59"/>
      <c r="LHK60" s="59"/>
      <c r="LHL60" s="59"/>
      <c r="LHM60" s="59"/>
      <c r="LHN60" s="59"/>
      <c r="LHO60" s="59"/>
      <c r="LHP60" s="59"/>
      <c r="LHQ60" s="59"/>
      <c r="LHR60" s="59"/>
      <c r="LHS60" s="59"/>
      <c r="LHT60" s="59"/>
      <c r="LHU60" s="59"/>
      <c r="LHV60" s="59"/>
      <c r="LHW60" s="59"/>
      <c r="LHX60" s="59"/>
      <c r="LHY60" s="59"/>
      <c r="LHZ60" s="59"/>
      <c r="LIA60" s="59"/>
      <c r="LIB60" s="59"/>
      <c r="LIC60" s="59"/>
      <c r="LID60" s="59"/>
      <c r="LIE60" s="59"/>
      <c r="LIF60" s="59"/>
      <c r="LIG60" s="59"/>
      <c r="LIH60" s="59"/>
      <c r="LII60" s="59"/>
      <c r="LIJ60" s="59"/>
      <c r="LIK60" s="59"/>
      <c r="LIL60" s="59"/>
      <c r="LIM60" s="59"/>
      <c r="LIN60" s="59"/>
      <c r="LIO60" s="59"/>
      <c r="LIP60" s="59"/>
      <c r="LIQ60" s="59"/>
      <c r="LIR60" s="59"/>
      <c r="LIS60" s="59"/>
      <c r="LIT60" s="59"/>
      <c r="LIU60" s="59"/>
      <c r="LIV60" s="59"/>
      <c r="LIW60" s="59"/>
      <c r="LIX60" s="59"/>
      <c r="LIY60" s="59"/>
      <c r="LIZ60" s="59"/>
      <c r="LJA60" s="59"/>
      <c r="LJB60" s="59"/>
      <c r="LJC60" s="59"/>
      <c r="LJD60" s="59"/>
      <c r="LJE60" s="59"/>
      <c r="LJF60" s="59"/>
      <c r="LJG60" s="59"/>
      <c r="LJH60" s="59"/>
      <c r="LJI60" s="59"/>
      <c r="LJJ60" s="59"/>
      <c r="LJK60" s="59"/>
      <c r="LJL60" s="59"/>
      <c r="LJM60" s="59"/>
      <c r="LJN60" s="59"/>
      <c r="LJO60" s="59"/>
      <c r="LJP60" s="59"/>
      <c r="LJQ60" s="59"/>
      <c r="LJR60" s="59"/>
      <c r="LJS60" s="59"/>
      <c r="LJT60" s="59"/>
      <c r="LJU60" s="59"/>
      <c r="LJV60" s="59"/>
      <c r="LJW60" s="59"/>
      <c r="LJX60" s="59"/>
      <c r="LJY60" s="59"/>
      <c r="LJZ60" s="59"/>
      <c r="LKA60" s="59"/>
      <c r="LKB60" s="59"/>
      <c r="LKC60" s="59"/>
      <c r="LKD60" s="59"/>
      <c r="LKE60" s="59"/>
      <c r="LKF60" s="59"/>
      <c r="LKG60" s="59"/>
      <c r="LKH60" s="59"/>
      <c r="LKI60" s="59"/>
      <c r="LKJ60" s="59"/>
      <c r="LKK60" s="59"/>
      <c r="LKL60" s="59"/>
      <c r="LKM60" s="59"/>
      <c r="LKN60" s="59"/>
      <c r="LKO60" s="59"/>
      <c r="LKP60" s="59"/>
      <c r="LKQ60" s="59"/>
      <c r="LKR60" s="59"/>
      <c r="LKS60" s="59"/>
      <c r="LKT60" s="59"/>
      <c r="LKU60" s="59"/>
      <c r="LKV60" s="59"/>
      <c r="LKW60" s="59"/>
      <c r="LKX60" s="59"/>
      <c r="LKY60" s="59"/>
      <c r="LKZ60" s="59"/>
      <c r="LLA60" s="59"/>
      <c r="LLB60" s="59"/>
      <c r="LLC60" s="59"/>
      <c r="LLD60" s="59"/>
      <c r="LLE60" s="59"/>
      <c r="LLF60" s="59"/>
      <c r="LLG60" s="59"/>
      <c r="LLH60" s="59"/>
      <c r="LLI60" s="59"/>
      <c r="LLJ60" s="59"/>
      <c r="LLK60" s="59"/>
      <c r="LLL60" s="59"/>
      <c r="LLM60" s="59"/>
      <c r="LLN60" s="59"/>
      <c r="LLO60" s="59"/>
      <c r="LLP60" s="59"/>
      <c r="LLQ60" s="59"/>
      <c r="LLR60" s="59"/>
      <c r="LLS60" s="59"/>
      <c r="LLT60" s="59"/>
      <c r="LLU60" s="59"/>
      <c r="LLV60" s="59"/>
      <c r="LLW60" s="59"/>
      <c r="LLX60" s="59"/>
      <c r="LLY60" s="59"/>
      <c r="LLZ60" s="59"/>
      <c r="LMA60" s="59"/>
      <c r="LMB60" s="59"/>
      <c r="LMC60" s="59"/>
      <c r="LMD60" s="59"/>
      <c r="LME60" s="59"/>
      <c r="LMF60" s="59"/>
      <c r="LMG60" s="59"/>
      <c r="LMH60" s="59"/>
      <c r="LMI60" s="59"/>
      <c r="LMJ60" s="59"/>
      <c r="LMK60" s="59"/>
      <c r="LML60" s="59"/>
      <c r="LMM60" s="59"/>
      <c r="LMN60" s="59"/>
      <c r="LMO60" s="59"/>
      <c r="LMP60" s="59"/>
      <c r="LMQ60" s="59"/>
      <c r="LMR60" s="59"/>
      <c r="LMS60" s="59"/>
      <c r="LMT60" s="59"/>
      <c r="LMU60" s="59"/>
      <c r="LMV60" s="59"/>
      <c r="LMW60" s="59"/>
      <c r="LMX60" s="59"/>
      <c r="LMY60" s="59"/>
      <c r="LMZ60" s="59"/>
      <c r="LNA60" s="59"/>
      <c r="LNB60" s="59"/>
      <c r="LNC60" s="59"/>
      <c r="LND60" s="59"/>
      <c r="LNE60" s="59"/>
      <c r="LNF60" s="59"/>
      <c r="LNG60" s="59"/>
      <c r="LNH60" s="59"/>
      <c r="LNI60" s="59"/>
      <c r="LNJ60" s="59"/>
      <c r="LNK60" s="59"/>
      <c r="LNL60" s="59"/>
      <c r="LNM60" s="59"/>
      <c r="LNN60" s="59"/>
      <c r="LNO60" s="59"/>
      <c r="LNP60" s="59"/>
      <c r="LNQ60" s="59"/>
      <c r="LNR60" s="59"/>
      <c r="LNS60" s="59"/>
      <c r="LNT60" s="59"/>
      <c r="LNU60" s="59"/>
      <c r="LNV60" s="59"/>
      <c r="LNW60" s="59"/>
      <c r="LNX60" s="59"/>
      <c r="LNY60" s="59"/>
      <c r="LNZ60" s="59"/>
      <c r="LOA60" s="59"/>
      <c r="LOB60" s="59"/>
      <c r="LOC60" s="59"/>
      <c r="LOD60" s="59"/>
      <c r="LOE60" s="59"/>
      <c r="LOF60" s="59"/>
      <c r="LOG60" s="59"/>
      <c r="LOH60" s="59"/>
      <c r="LOI60" s="59"/>
      <c r="LOJ60" s="59"/>
      <c r="LOK60" s="59"/>
      <c r="LOL60" s="59"/>
      <c r="LOM60" s="59"/>
      <c r="LON60" s="59"/>
      <c r="LOO60" s="59"/>
      <c r="LOP60" s="59"/>
      <c r="LOQ60" s="59"/>
      <c r="LOR60" s="59"/>
      <c r="LOS60" s="59"/>
      <c r="LOT60" s="59"/>
      <c r="LOU60" s="59"/>
      <c r="LOV60" s="59"/>
      <c r="LOW60" s="59"/>
      <c r="LOX60" s="59"/>
      <c r="LOY60" s="59"/>
      <c r="LOZ60" s="59"/>
      <c r="LPA60" s="59"/>
      <c r="LPB60" s="59"/>
      <c r="LPC60" s="59"/>
      <c r="LPD60" s="59"/>
      <c r="LPE60" s="59"/>
      <c r="LPF60" s="59"/>
      <c r="LPG60" s="59"/>
      <c r="LPH60" s="59"/>
      <c r="LPI60" s="59"/>
      <c r="LPJ60" s="59"/>
      <c r="LPK60" s="59"/>
      <c r="LPL60" s="59"/>
      <c r="LPM60" s="59"/>
      <c r="LPN60" s="59"/>
      <c r="LPO60" s="59"/>
      <c r="LPP60" s="59"/>
      <c r="LPQ60" s="59"/>
      <c r="LPR60" s="59"/>
      <c r="LPS60" s="59"/>
      <c r="LPT60" s="59"/>
      <c r="LPU60" s="59"/>
      <c r="LPV60" s="59"/>
      <c r="LPW60" s="59"/>
      <c r="LPX60" s="59"/>
      <c r="LPY60" s="59"/>
      <c r="LPZ60" s="59"/>
      <c r="LQA60" s="59"/>
      <c r="LQB60" s="59"/>
      <c r="LQC60" s="59"/>
      <c r="LQD60" s="59"/>
      <c r="LQE60" s="59"/>
      <c r="LQF60" s="59"/>
      <c r="LQG60" s="59"/>
      <c r="LQH60" s="59"/>
      <c r="LQI60" s="59"/>
      <c r="LQJ60" s="59"/>
      <c r="LQK60" s="59"/>
      <c r="LQL60" s="59"/>
      <c r="LQM60" s="59"/>
      <c r="LQN60" s="59"/>
      <c r="LQO60" s="59"/>
      <c r="LQP60" s="59"/>
      <c r="LQQ60" s="59"/>
      <c r="LQR60" s="59"/>
      <c r="LQS60" s="59"/>
      <c r="LQT60" s="59"/>
      <c r="LQU60" s="59"/>
      <c r="LQV60" s="59"/>
      <c r="LQW60" s="59"/>
      <c r="LQX60" s="59"/>
      <c r="LQY60" s="59"/>
      <c r="LQZ60" s="59"/>
      <c r="LRA60" s="59"/>
      <c r="LRB60" s="59"/>
      <c r="LRC60" s="59"/>
      <c r="LRD60" s="59"/>
      <c r="LRE60" s="59"/>
      <c r="LRF60" s="59"/>
      <c r="LRG60" s="59"/>
      <c r="LRH60" s="59"/>
      <c r="LRI60" s="59"/>
      <c r="LRJ60" s="59"/>
      <c r="LRK60" s="59"/>
      <c r="LRL60" s="59"/>
      <c r="LRM60" s="59"/>
      <c r="LRN60" s="59"/>
      <c r="LRO60" s="59"/>
      <c r="LRP60" s="59"/>
      <c r="LRQ60" s="59"/>
      <c r="LRR60" s="59"/>
      <c r="LRS60" s="59"/>
      <c r="LRT60" s="59"/>
      <c r="LRU60" s="59"/>
      <c r="LRV60" s="59"/>
      <c r="LRW60" s="59"/>
      <c r="LRX60" s="59"/>
      <c r="LRY60" s="59"/>
      <c r="LRZ60" s="59"/>
      <c r="LSA60" s="59"/>
      <c r="LSB60" s="59"/>
      <c r="LSC60" s="59"/>
      <c r="LSD60" s="59"/>
      <c r="LSE60" s="59"/>
      <c r="LSF60" s="59"/>
      <c r="LSG60" s="59"/>
      <c r="LSH60" s="59"/>
      <c r="LSI60" s="59"/>
      <c r="LSJ60" s="59"/>
      <c r="LSK60" s="59"/>
      <c r="LSL60" s="59"/>
      <c r="LSM60" s="59"/>
      <c r="LSN60" s="59"/>
      <c r="LSO60" s="59"/>
      <c r="LSP60" s="59"/>
      <c r="LSQ60" s="59"/>
      <c r="LSR60" s="59"/>
      <c r="LSS60" s="59"/>
      <c r="LST60" s="59"/>
      <c r="LSU60" s="59"/>
      <c r="LSV60" s="59"/>
      <c r="LSW60" s="59"/>
      <c r="LSX60" s="59"/>
      <c r="LSY60" s="59"/>
      <c r="LSZ60" s="59"/>
      <c r="LTA60" s="59"/>
      <c r="LTB60" s="59"/>
      <c r="LTC60" s="59"/>
      <c r="LTD60" s="59"/>
      <c r="LTE60" s="59"/>
      <c r="LTF60" s="59"/>
      <c r="LTG60" s="59"/>
      <c r="LTH60" s="59"/>
      <c r="LTI60" s="59"/>
      <c r="LTJ60" s="59"/>
      <c r="LTK60" s="59"/>
      <c r="LTL60" s="59"/>
      <c r="LTM60" s="59"/>
      <c r="LTN60" s="59"/>
      <c r="LTO60" s="59"/>
      <c r="LTP60" s="59"/>
      <c r="LTQ60" s="59"/>
      <c r="LTR60" s="59"/>
      <c r="LTS60" s="59"/>
      <c r="LTT60" s="59"/>
      <c r="LTU60" s="59"/>
      <c r="LTV60" s="59"/>
      <c r="LTW60" s="59"/>
      <c r="LTX60" s="59"/>
      <c r="LTY60" s="59"/>
      <c r="LTZ60" s="59"/>
      <c r="LUA60" s="59"/>
      <c r="LUB60" s="59"/>
      <c r="LUC60" s="59"/>
      <c r="LUD60" s="59"/>
      <c r="LUE60" s="59"/>
      <c r="LUF60" s="59"/>
      <c r="LUG60" s="59"/>
      <c r="LUH60" s="59"/>
      <c r="LUI60" s="59"/>
      <c r="LUJ60" s="59"/>
      <c r="LUK60" s="59"/>
      <c r="LUL60" s="59"/>
      <c r="LUM60" s="59"/>
      <c r="LUN60" s="59"/>
      <c r="LUO60" s="59"/>
      <c r="LUP60" s="59"/>
      <c r="LUQ60" s="59"/>
      <c r="LUR60" s="59"/>
      <c r="LUS60" s="59"/>
      <c r="LUT60" s="59"/>
      <c r="LUU60" s="59"/>
      <c r="LUV60" s="59"/>
      <c r="LUW60" s="59"/>
      <c r="LUX60" s="59"/>
      <c r="LUY60" s="59"/>
      <c r="LUZ60" s="59"/>
      <c r="LVA60" s="59"/>
      <c r="LVB60" s="59"/>
      <c r="LVC60" s="59"/>
      <c r="LVD60" s="59"/>
      <c r="LVE60" s="59"/>
      <c r="LVF60" s="59"/>
      <c r="LVG60" s="59"/>
      <c r="LVH60" s="59"/>
      <c r="LVI60" s="59"/>
      <c r="LVJ60" s="59"/>
      <c r="LVK60" s="59"/>
      <c r="LVL60" s="59"/>
      <c r="LVM60" s="59"/>
      <c r="LVN60" s="59"/>
      <c r="LVO60" s="59"/>
      <c r="LVP60" s="59"/>
      <c r="LVQ60" s="59"/>
      <c r="LVR60" s="59"/>
      <c r="LVS60" s="59"/>
      <c r="LVT60" s="59"/>
      <c r="LVU60" s="59"/>
      <c r="LVV60" s="59"/>
      <c r="LVW60" s="59"/>
      <c r="LVX60" s="59"/>
      <c r="LVY60" s="59"/>
      <c r="LVZ60" s="59"/>
      <c r="LWA60" s="59"/>
      <c r="LWB60" s="59"/>
      <c r="LWC60" s="59"/>
      <c r="LWD60" s="59"/>
      <c r="LWE60" s="59"/>
      <c r="LWF60" s="59"/>
      <c r="LWG60" s="59"/>
      <c r="LWH60" s="59"/>
      <c r="LWI60" s="59"/>
      <c r="LWJ60" s="59"/>
      <c r="LWK60" s="59"/>
      <c r="LWL60" s="59"/>
      <c r="LWM60" s="59"/>
      <c r="LWN60" s="59"/>
      <c r="LWO60" s="59"/>
      <c r="LWP60" s="59"/>
      <c r="LWQ60" s="59"/>
      <c r="LWR60" s="59"/>
      <c r="LWS60" s="59"/>
      <c r="LWT60" s="59"/>
      <c r="LWU60" s="59"/>
      <c r="LWV60" s="59"/>
      <c r="LWW60" s="59"/>
      <c r="LWX60" s="59"/>
      <c r="LWY60" s="59"/>
      <c r="LWZ60" s="59"/>
      <c r="LXA60" s="59"/>
      <c r="LXB60" s="59"/>
      <c r="LXC60" s="59"/>
      <c r="LXD60" s="59"/>
      <c r="LXE60" s="59"/>
      <c r="LXF60" s="59"/>
      <c r="LXG60" s="59"/>
      <c r="LXH60" s="59"/>
      <c r="LXI60" s="59"/>
      <c r="LXJ60" s="59"/>
      <c r="LXK60" s="59"/>
      <c r="LXL60" s="59"/>
      <c r="LXM60" s="59"/>
      <c r="LXN60" s="59"/>
      <c r="LXO60" s="59"/>
      <c r="LXP60" s="59"/>
      <c r="LXQ60" s="59"/>
      <c r="LXR60" s="59"/>
      <c r="LXS60" s="59"/>
      <c r="LXT60" s="59"/>
      <c r="LXU60" s="59"/>
      <c r="LXV60" s="59"/>
      <c r="LXW60" s="59"/>
      <c r="LXX60" s="59"/>
      <c r="LXY60" s="59"/>
      <c r="LXZ60" s="59"/>
      <c r="LYA60" s="59"/>
      <c r="LYB60" s="59"/>
      <c r="LYC60" s="59"/>
      <c r="LYD60" s="59"/>
      <c r="LYE60" s="59"/>
      <c r="LYF60" s="59"/>
      <c r="LYG60" s="59"/>
      <c r="LYH60" s="59"/>
      <c r="LYI60" s="59"/>
      <c r="LYJ60" s="59"/>
      <c r="LYK60" s="59"/>
      <c r="LYL60" s="59"/>
      <c r="LYM60" s="59"/>
      <c r="LYN60" s="59"/>
      <c r="LYO60" s="59"/>
      <c r="LYP60" s="59"/>
      <c r="LYQ60" s="59"/>
      <c r="LYR60" s="59"/>
      <c r="LYS60" s="59"/>
      <c r="LYT60" s="59"/>
      <c r="LYU60" s="59"/>
      <c r="LYV60" s="59"/>
      <c r="LYW60" s="59"/>
      <c r="LYX60" s="59"/>
      <c r="LYY60" s="59"/>
      <c r="LYZ60" s="59"/>
      <c r="LZA60" s="59"/>
      <c r="LZB60" s="59"/>
      <c r="LZC60" s="59"/>
      <c r="LZD60" s="59"/>
      <c r="LZE60" s="59"/>
      <c r="LZF60" s="59"/>
      <c r="LZG60" s="59"/>
      <c r="LZH60" s="59"/>
      <c r="LZI60" s="59"/>
      <c r="LZJ60" s="59"/>
      <c r="LZK60" s="59"/>
      <c r="LZL60" s="59"/>
      <c r="LZM60" s="59"/>
      <c r="LZN60" s="59"/>
      <c r="LZO60" s="59"/>
      <c r="LZP60" s="59"/>
      <c r="LZQ60" s="59"/>
      <c r="LZR60" s="59"/>
      <c r="LZS60" s="59"/>
      <c r="LZT60" s="59"/>
      <c r="LZU60" s="59"/>
      <c r="LZV60" s="59"/>
      <c r="LZW60" s="59"/>
      <c r="LZX60" s="59"/>
      <c r="LZY60" s="59"/>
      <c r="LZZ60" s="59"/>
      <c r="MAA60" s="59"/>
      <c r="MAB60" s="59"/>
      <c r="MAC60" s="59"/>
      <c r="MAD60" s="59"/>
      <c r="MAE60" s="59"/>
      <c r="MAF60" s="59"/>
      <c r="MAG60" s="59"/>
      <c r="MAH60" s="59"/>
      <c r="MAI60" s="59"/>
      <c r="MAJ60" s="59"/>
      <c r="MAK60" s="59"/>
      <c r="MAL60" s="59"/>
      <c r="MAM60" s="59"/>
      <c r="MAN60" s="59"/>
      <c r="MAO60" s="59"/>
      <c r="MAP60" s="59"/>
      <c r="MAQ60" s="59"/>
      <c r="MAR60" s="59"/>
      <c r="MAS60" s="59"/>
      <c r="MAT60" s="59"/>
      <c r="MAU60" s="59"/>
      <c r="MAV60" s="59"/>
      <c r="MAW60" s="59"/>
      <c r="MAX60" s="59"/>
      <c r="MAY60" s="59"/>
      <c r="MAZ60" s="59"/>
      <c r="MBA60" s="59"/>
      <c r="MBB60" s="59"/>
      <c r="MBC60" s="59"/>
      <c r="MBD60" s="59"/>
      <c r="MBE60" s="59"/>
      <c r="MBF60" s="59"/>
      <c r="MBG60" s="59"/>
      <c r="MBH60" s="59"/>
      <c r="MBI60" s="59"/>
      <c r="MBJ60" s="59"/>
      <c r="MBK60" s="59"/>
      <c r="MBL60" s="59"/>
      <c r="MBM60" s="59"/>
      <c r="MBN60" s="59"/>
      <c r="MBO60" s="59"/>
      <c r="MBP60" s="59"/>
      <c r="MBQ60" s="59"/>
      <c r="MBR60" s="59"/>
      <c r="MBS60" s="59"/>
      <c r="MBT60" s="59"/>
      <c r="MBU60" s="59"/>
      <c r="MBV60" s="59"/>
      <c r="MBW60" s="59"/>
      <c r="MBX60" s="59"/>
      <c r="MBY60" s="59"/>
      <c r="MBZ60" s="59"/>
      <c r="MCA60" s="59"/>
      <c r="MCB60" s="59"/>
      <c r="MCC60" s="59"/>
      <c r="MCD60" s="59"/>
      <c r="MCE60" s="59"/>
      <c r="MCF60" s="59"/>
      <c r="MCG60" s="59"/>
      <c r="MCH60" s="59"/>
      <c r="MCI60" s="59"/>
      <c r="MCJ60" s="59"/>
      <c r="MCK60" s="59"/>
      <c r="MCL60" s="59"/>
      <c r="MCM60" s="59"/>
      <c r="MCN60" s="59"/>
      <c r="MCO60" s="59"/>
      <c r="MCP60" s="59"/>
      <c r="MCQ60" s="59"/>
      <c r="MCR60" s="59"/>
      <c r="MCS60" s="59"/>
      <c r="MCT60" s="59"/>
      <c r="MCU60" s="59"/>
      <c r="MCV60" s="59"/>
      <c r="MCW60" s="59"/>
      <c r="MCX60" s="59"/>
      <c r="MCY60" s="59"/>
      <c r="MCZ60" s="59"/>
      <c r="MDA60" s="59"/>
      <c r="MDB60" s="59"/>
      <c r="MDC60" s="59"/>
      <c r="MDD60" s="59"/>
      <c r="MDE60" s="59"/>
      <c r="MDF60" s="59"/>
      <c r="MDG60" s="59"/>
      <c r="MDH60" s="59"/>
      <c r="MDI60" s="59"/>
      <c r="MDJ60" s="59"/>
      <c r="MDK60" s="59"/>
      <c r="MDL60" s="59"/>
      <c r="MDM60" s="59"/>
      <c r="MDN60" s="59"/>
      <c r="MDO60" s="59"/>
      <c r="MDP60" s="59"/>
      <c r="MDQ60" s="59"/>
      <c r="MDR60" s="59"/>
      <c r="MDS60" s="59"/>
      <c r="MDT60" s="59"/>
      <c r="MDU60" s="59"/>
      <c r="MDV60" s="59"/>
      <c r="MDW60" s="59"/>
      <c r="MDX60" s="59"/>
      <c r="MDY60" s="59"/>
      <c r="MDZ60" s="59"/>
      <c r="MEA60" s="59"/>
      <c r="MEB60" s="59"/>
      <c r="MEC60" s="59"/>
      <c r="MED60" s="59"/>
      <c r="MEE60" s="59"/>
      <c r="MEF60" s="59"/>
      <c r="MEG60" s="59"/>
      <c r="MEH60" s="59"/>
      <c r="MEI60" s="59"/>
      <c r="MEJ60" s="59"/>
      <c r="MEK60" s="59"/>
      <c r="MEL60" s="59"/>
      <c r="MEM60" s="59"/>
      <c r="MEN60" s="59"/>
      <c r="MEO60" s="59"/>
      <c r="MEP60" s="59"/>
      <c r="MEQ60" s="59"/>
      <c r="MER60" s="59"/>
      <c r="MES60" s="59"/>
      <c r="MET60" s="59"/>
      <c r="MEU60" s="59"/>
      <c r="MEV60" s="59"/>
      <c r="MEW60" s="59"/>
      <c r="MEX60" s="59"/>
      <c r="MEY60" s="59"/>
      <c r="MEZ60" s="59"/>
      <c r="MFA60" s="59"/>
      <c r="MFB60" s="59"/>
      <c r="MFC60" s="59"/>
      <c r="MFD60" s="59"/>
      <c r="MFE60" s="59"/>
      <c r="MFF60" s="59"/>
      <c r="MFG60" s="59"/>
      <c r="MFH60" s="59"/>
      <c r="MFI60" s="59"/>
      <c r="MFJ60" s="59"/>
      <c r="MFK60" s="59"/>
      <c r="MFL60" s="59"/>
      <c r="MFM60" s="59"/>
      <c r="MFN60" s="59"/>
      <c r="MFO60" s="59"/>
      <c r="MFP60" s="59"/>
      <c r="MFQ60" s="59"/>
      <c r="MFR60" s="59"/>
      <c r="MFS60" s="59"/>
      <c r="MFT60" s="59"/>
      <c r="MFU60" s="59"/>
      <c r="MFV60" s="59"/>
      <c r="MFW60" s="59"/>
      <c r="MFX60" s="59"/>
      <c r="MFY60" s="59"/>
      <c r="MFZ60" s="59"/>
      <c r="MGA60" s="59"/>
      <c r="MGB60" s="59"/>
      <c r="MGC60" s="59"/>
      <c r="MGD60" s="59"/>
      <c r="MGE60" s="59"/>
      <c r="MGF60" s="59"/>
      <c r="MGG60" s="59"/>
      <c r="MGH60" s="59"/>
      <c r="MGI60" s="59"/>
      <c r="MGJ60" s="59"/>
      <c r="MGK60" s="59"/>
      <c r="MGL60" s="59"/>
      <c r="MGM60" s="59"/>
      <c r="MGN60" s="59"/>
      <c r="MGO60" s="59"/>
      <c r="MGP60" s="59"/>
      <c r="MGQ60" s="59"/>
      <c r="MGR60" s="59"/>
      <c r="MGS60" s="59"/>
      <c r="MGT60" s="59"/>
      <c r="MGU60" s="59"/>
      <c r="MGV60" s="59"/>
      <c r="MGW60" s="59"/>
      <c r="MGX60" s="59"/>
      <c r="MGY60" s="59"/>
      <c r="MGZ60" s="59"/>
      <c r="MHA60" s="59"/>
      <c r="MHB60" s="59"/>
      <c r="MHC60" s="59"/>
      <c r="MHD60" s="59"/>
      <c r="MHE60" s="59"/>
      <c r="MHF60" s="59"/>
      <c r="MHG60" s="59"/>
      <c r="MHH60" s="59"/>
      <c r="MHI60" s="59"/>
      <c r="MHJ60" s="59"/>
      <c r="MHK60" s="59"/>
      <c r="MHL60" s="59"/>
      <c r="MHM60" s="59"/>
      <c r="MHN60" s="59"/>
      <c r="MHO60" s="59"/>
      <c r="MHP60" s="59"/>
      <c r="MHQ60" s="59"/>
      <c r="MHR60" s="59"/>
      <c r="MHS60" s="59"/>
      <c r="MHT60" s="59"/>
      <c r="MHU60" s="59"/>
      <c r="MHV60" s="59"/>
      <c r="MHW60" s="59"/>
      <c r="MHX60" s="59"/>
      <c r="MHY60" s="59"/>
      <c r="MHZ60" s="59"/>
      <c r="MIA60" s="59"/>
      <c r="MIB60" s="59"/>
      <c r="MIC60" s="59"/>
      <c r="MID60" s="59"/>
      <c r="MIE60" s="59"/>
      <c r="MIF60" s="59"/>
      <c r="MIG60" s="59"/>
      <c r="MIH60" s="59"/>
      <c r="MII60" s="59"/>
      <c r="MIJ60" s="59"/>
      <c r="MIK60" s="59"/>
      <c r="MIL60" s="59"/>
      <c r="MIM60" s="59"/>
      <c r="MIN60" s="59"/>
      <c r="MIO60" s="59"/>
      <c r="MIP60" s="59"/>
      <c r="MIQ60" s="59"/>
      <c r="MIR60" s="59"/>
      <c r="MIS60" s="59"/>
      <c r="MIT60" s="59"/>
      <c r="MIU60" s="59"/>
      <c r="MIV60" s="59"/>
      <c r="MIW60" s="59"/>
      <c r="MIX60" s="59"/>
      <c r="MIY60" s="59"/>
      <c r="MIZ60" s="59"/>
      <c r="MJA60" s="59"/>
      <c r="MJB60" s="59"/>
      <c r="MJC60" s="59"/>
      <c r="MJD60" s="59"/>
      <c r="MJE60" s="59"/>
      <c r="MJF60" s="59"/>
      <c r="MJG60" s="59"/>
      <c r="MJH60" s="59"/>
      <c r="MJI60" s="59"/>
      <c r="MJJ60" s="59"/>
      <c r="MJK60" s="59"/>
      <c r="MJL60" s="59"/>
      <c r="MJM60" s="59"/>
      <c r="MJN60" s="59"/>
      <c r="MJO60" s="59"/>
      <c r="MJP60" s="59"/>
      <c r="MJQ60" s="59"/>
      <c r="MJR60" s="59"/>
      <c r="MJS60" s="59"/>
      <c r="MJT60" s="59"/>
      <c r="MJU60" s="59"/>
      <c r="MJV60" s="59"/>
      <c r="MJW60" s="59"/>
      <c r="MJX60" s="59"/>
      <c r="MJY60" s="59"/>
      <c r="MJZ60" s="59"/>
      <c r="MKA60" s="59"/>
      <c r="MKB60" s="59"/>
      <c r="MKC60" s="59"/>
      <c r="MKD60" s="59"/>
      <c r="MKE60" s="59"/>
      <c r="MKF60" s="59"/>
      <c r="MKG60" s="59"/>
      <c r="MKH60" s="59"/>
      <c r="MKI60" s="59"/>
      <c r="MKJ60" s="59"/>
      <c r="MKK60" s="59"/>
      <c r="MKL60" s="59"/>
      <c r="MKM60" s="59"/>
      <c r="MKN60" s="59"/>
      <c r="MKO60" s="59"/>
      <c r="MKP60" s="59"/>
      <c r="MKQ60" s="59"/>
      <c r="MKR60" s="59"/>
      <c r="MKS60" s="59"/>
      <c r="MKT60" s="59"/>
      <c r="MKU60" s="59"/>
      <c r="MKV60" s="59"/>
      <c r="MKW60" s="59"/>
      <c r="MKX60" s="59"/>
      <c r="MKY60" s="59"/>
      <c r="MKZ60" s="59"/>
      <c r="MLA60" s="59"/>
      <c r="MLB60" s="59"/>
      <c r="MLC60" s="59"/>
      <c r="MLD60" s="59"/>
      <c r="MLE60" s="59"/>
      <c r="MLF60" s="59"/>
      <c r="MLG60" s="59"/>
      <c r="MLH60" s="59"/>
      <c r="MLI60" s="59"/>
      <c r="MLJ60" s="59"/>
      <c r="MLK60" s="59"/>
      <c r="MLL60" s="59"/>
      <c r="MLM60" s="59"/>
      <c r="MLN60" s="59"/>
      <c r="MLO60" s="59"/>
      <c r="MLP60" s="59"/>
      <c r="MLQ60" s="59"/>
      <c r="MLR60" s="59"/>
      <c r="MLS60" s="59"/>
      <c r="MLT60" s="59"/>
      <c r="MLU60" s="59"/>
      <c r="MLV60" s="59"/>
      <c r="MLW60" s="59"/>
      <c r="MLX60" s="59"/>
      <c r="MLY60" s="59"/>
      <c r="MLZ60" s="59"/>
      <c r="MMA60" s="59"/>
      <c r="MMB60" s="59"/>
      <c r="MMC60" s="59"/>
      <c r="MMD60" s="59"/>
      <c r="MME60" s="59"/>
      <c r="MMF60" s="59"/>
      <c r="MMG60" s="59"/>
      <c r="MMH60" s="59"/>
      <c r="MMI60" s="59"/>
      <c r="MMJ60" s="59"/>
      <c r="MMK60" s="59"/>
      <c r="MML60" s="59"/>
      <c r="MMM60" s="59"/>
      <c r="MMN60" s="59"/>
      <c r="MMO60" s="59"/>
      <c r="MMP60" s="59"/>
      <c r="MMQ60" s="59"/>
      <c r="MMR60" s="59"/>
      <c r="MMS60" s="59"/>
      <c r="MMT60" s="59"/>
      <c r="MMU60" s="59"/>
      <c r="MMV60" s="59"/>
      <c r="MMW60" s="59"/>
      <c r="MMX60" s="59"/>
      <c r="MMY60" s="59"/>
      <c r="MMZ60" s="59"/>
      <c r="MNA60" s="59"/>
      <c r="MNB60" s="59"/>
      <c r="MNC60" s="59"/>
      <c r="MND60" s="59"/>
      <c r="MNE60" s="59"/>
      <c r="MNF60" s="59"/>
      <c r="MNG60" s="59"/>
      <c r="MNH60" s="59"/>
      <c r="MNI60" s="59"/>
      <c r="MNJ60" s="59"/>
      <c r="MNK60" s="59"/>
      <c r="MNL60" s="59"/>
      <c r="MNM60" s="59"/>
      <c r="MNN60" s="59"/>
      <c r="MNO60" s="59"/>
      <c r="MNP60" s="59"/>
      <c r="MNQ60" s="59"/>
      <c r="MNR60" s="59"/>
      <c r="MNS60" s="59"/>
      <c r="MNT60" s="59"/>
      <c r="MNU60" s="59"/>
      <c r="MNV60" s="59"/>
      <c r="MNW60" s="59"/>
      <c r="MNX60" s="59"/>
      <c r="MNY60" s="59"/>
      <c r="MNZ60" s="59"/>
      <c r="MOA60" s="59"/>
      <c r="MOB60" s="59"/>
      <c r="MOC60" s="59"/>
      <c r="MOD60" s="59"/>
      <c r="MOE60" s="59"/>
      <c r="MOF60" s="59"/>
      <c r="MOG60" s="59"/>
      <c r="MOH60" s="59"/>
      <c r="MOI60" s="59"/>
      <c r="MOJ60" s="59"/>
      <c r="MOK60" s="59"/>
      <c r="MOL60" s="59"/>
      <c r="MOM60" s="59"/>
      <c r="MON60" s="59"/>
      <c r="MOO60" s="59"/>
      <c r="MOP60" s="59"/>
      <c r="MOQ60" s="59"/>
      <c r="MOR60" s="59"/>
      <c r="MOS60" s="59"/>
      <c r="MOT60" s="59"/>
      <c r="MOU60" s="59"/>
      <c r="MOV60" s="59"/>
      <c r="MOW60" s="59"/>
      <c r="MOX60" s="59"/>
      <c r="MOY60" s="59"/>
      <c r="MOZ60" s="59"/>
      <c r="MPA60" s="59"/>
      <c r="MPB60" s="59"/>
      <c r="MPC60" s="59"/>
      <c r="MPD60" s="59"/>
      <c r="MPE60" s="59"/>
      <c r="MPF60" s="59"/>
      <c r="MPG60" s="59"/>
      <c r="MPH60" s="59"/>
      <c r="MPI60" s="59"/>
      <c r="MPJ60" s="59"/>
      <c r="MPK60" s="59"/>
      <c r="MPL60" s="59"/>
      <c r="MPM60" s="59"/>
      <c r="MPN60" s="59"/>
      <c r="MPO60" s="59"/>
      <c r="MPP60" s="59"/>
      <c r="MPQ60" s="59"/>
      <c r="MPR60" s="59"/>
      <c r="MPS60" s="59"/>
      <c r="MPT60" s="59"/>
      <c r="MPU60" s="59"/>
      <c r="MPV60" s="59"/>
      <c r="MPW60" s="59"/>
      <c r="MPX60" s="59"/>
      <c r="MPY60" s="59"/>
      <c r="MPZ60" s="59"/>
      <c r="MQA60" s="59"/>
      <c r="MQB60" s="59"/>
      <c r="MQC60" s="59"/>
      <c r="MQD60" s="59"/>
      <c r="MQE60" s="59"/>
      <c r="MQF60" s="59"/>
      <c r="MQG60" s="59"/>
      <c r="MQH60" s="59"/>
      <c r="MQI60" s="59"/>
      <c r="MQJ60" s="59"/>
      <c r="MQK60" s="59"/>
      <c r="MQL60" s="59"/>
      <c r="MQM60" s="59"/>
      <c r="MQN60" s="59"/>
      <c r="MQO60" s="59"/>
      <c r="MQP60" s="59"/>
      <c r="MQQ60" s="59"/>
      <c r="MQR60" s="59"/>
      <c r="MQS60" s="59"/>
      <c r="MQT60" s="59"/>
      <c r="MQU60" s="59"/>
      <c r="MQV60" s="59"/>
      <c r="MQW60" s="59"/>
      <c r="MQX60" s="59"/>
      <c r="MQY60" s="59"/>
      <c r="MQZ60" s="59"/>
      <c r="MRA60" s="59"/>
      <c r="MRB60" s="59"/>
      <c r="MRC60" s="59"/>
      <c r="MRD60" s="59"/>
      <c r="MRE60" s="59"/>
      <c r="MRF60" s="59"/>
      <c r="MRG60" s="59"/>
      <c r="MRH60" s="59"/>
      <c r="MRI60" s="59"/>
      <c r="MRJ60" s="59"/>
      <c r="MRK60" s="59"/>
      <c r="MRL60" s="59"/>
      <c r="MRM60" s="59"/>
      <c r="MRN60" s="59"/>
      <c r="MRO60" s="59"/>
      <c r="MRP60" s="59"/>
      <c r="MRQ60" s="59"/>
      <c r="MRR60" s="59"/>
      <c r="MRS60" s="59"/>
      <c r="MRT60" s="59"/>
      <c r="MRU60" s="59"/>
      <c r="MRV60" s="59"/>
      <c r="MRW60" s="59"/>
      <c r="MRX60" s="59"/>
      <c r="MRY60" s="59"/>
      <c r="MRZ60" s="59"/>
      <c r="MSA60" s="59"/>
      <c r="MSB60" s="59"/>
      <c r="MSC60" s="59"/>
      <c r="MSD60" s="59"/>
      <c r="MSE60" s="59"/>
      <c r="MSF60" s="59"/>
      <c r="MSG60" s="59"/>
      <c r="MSH60" s="59"/>
      <c r="MSI60" s="59"/>
      <c r="MSJ60" s="59"/>
      <c r="MSK60" s="59"/>
      <c r="MSL60" s="59"/>
      <c r="MSM60" s="59"/>
      <c r="MSN60" s="59"/>
      <c r="MSO60" s="59"/>
      <c r="MSP60" s="59"/>
      <c r="MSQ60" s="59"/>
      <c r="MSR60" s="59"/>
      <c r="MSS60" s="59"/>
      <c r="MST60" s="59"/>
      <c r="MSU60" s="59"/>
      <c r="MSV60" s="59"/>
      <c r="MSW60" s="59"/>
      <c r="MSX60" s="59"/>
      <c r="MSY60" s="59"/>
      <c r="MSZ60" s="59"/>
      <c r="MTA60" s="59"/>
      <c r="MTB60" s="59"/>
      <c r="MTC60" s="59"/>
      <c r="MTD60" s="59"/>
      <c r="MTE60" s="59"/>
      <c r="MTF60" s="59"/>
      <c r="MTG60" s="59"/>
      <c r="MTH60" s="59"/>
      <c r="MTI60" s="59"/>
      <c r="MTJ60" s="59"/>
      <c r="MTK60" s="59"/>
      <c r="MTL60" s="59"/>
      <c r="MTM60" s="59"/>
      <c r="MTN60" s="59"/>
      <c r="MTO60" s="59"/>
      <c r="MTP60" s="59"/>
      <c r="MTQ60" s="59"/>
      <c r="MTR60" s="59"/>
      <c r="MTS60" s="59"/>
      <c r="MTT60" s="59"/>
      <c r="MTU60" s="59"/>
      <c r="MTV60" s="59"/>
      <c r="MTW60" s="59"/>
      <c r="MTX60" s="59"/>
      <c r="MTY60" s="59"/>
      <c r="MTZ60" s="59"/>
      <c r="MUA60" s="59"/>
      <c r="MUB60" s="59"/>
      <c r="MUC60" s="59"/>
      <c r="MUD60" s="59"/>
      <c r="MUE60" s="59"/>
      <c r="MUF60" s="59"/>
      <c r="MUG60" s="59"/>
      <c r="MUH60" s="59"/>
      <c r="MUI60" s="59"/>
      <c r="MUJ60" s="59"/>
      <c r="MUK60" s="59"/>
      <c r="MUL60" s="59"/>
      <c r="MUM60" s="59"/>
      <c r="MUN60" s="59"/>
      <c r="MUO60" s="59"/>
      <c r="MUP60" s="59"/>
      <c r="MUQ60" s="59"/>
      <c r="MUR60" s="59"/>
      <c r="MUS60" s="59"/>
      <c r="MUT60" s="59"/>
      <c r="MUU60" s="59"/>
      <c r="MUV60" s="59"/>
      <c r="MUW60" s="59"/>
      <c r="MUX60" s="59"/>
      <c r="MUY60" s="59"/>
      <c r="MUZ60" s="59"/>
      <c r="MVA60" s="59"/>
      <c r="MVB60" s="59"/>
      <c r="MVC60" s="59"/>
      <c r="MVD60" s="59"/>
      <c r="MVE60" s="59"/>
      <c r="MVF60" s="59"/>
      <c r="MVG60" s="59"/>
      <c r="MVH60" s="59"/>
      <c r="MVI60" s="59"/>
      <c r="MVJ60" s="59"/>
      <c r="MVK60" s="59"/>
      <c r="MVL60" s="59"/>
      <c r="MVM60" s="59"/>
      <c r="MVN60" s="59"/>
      <c r="MVO60" s="59"/>
      <c r="MVP60" s="59"/>
      <c r="MVQ60" s="59"/>
      <c r="MVR60" s="59"/>
      <c r="MVS60" s="59"/>
      <c r="MVT60" s="59"/>
      <c r="MVU60" s="59"/>
      <c r="MVV60" s="59"/>
      <c r="MVW60" s="59"/>
      <c r="MVX60" s="59"/>
      <c r="MVY60" s="59"/>
      <c r="MVZ60" s="59"/>
      <c r="MWA60" s="59"/>
      <c r="MWB60" s="59"/>
      <c r="MWC60" s="59"/>
      <c r="MWD60" s="59"/>
      <c r="MWE60" s="59"/>
      <c r="MWF60" s="59"/>
      <c r="MWG60" s="59"/>
      <c r="MWH60" s="59"/>
      <c r="MWI60" s="59"/>
      <c r="MWJ60" s="59"/>
      <c r="MWK60" s="59"/>
      <c r="MWL60" s="59"/>
      <c r="MWM60" s="59"/>
      <c r="MWN60" s="59"/>
      <c r="MWO60" s="59"/>
      <c r="MWP60" s="59"/>
      <c r="MWQ60" s="59"/>
      <c r="MWR60" s="59"/>
      <c r="MWS60" s="59"/>
      <c r="MWT60" s="59"/>
      <c r="MWU60" s="59"/>
      <c r="MWV60" s="59"/>
      <c r="MWW60" s="59"/>
      <c r="MWX60" s="59"/>
      <c r="MWY60" s="59"/>
      <c r="MWZ60" s="59"/>
      <c r="MXA60" s="59"/>
      <c r="MXB60" s="59"/>
      <c r="MXC60" s="59"/>
      <c r="MXD60" s="59"/>
      <c r="MXE60" s="59"/>
      <c r="MXF60" s="59"/>
      <c r="MXG60" s="59"/>
      <c r="MXH60" s="59"/>
      <c r="MXI60" s="59"/>
      <c r="MXJ60" s="59"/>
      <c r="MXK60" s="59"/>
      <c r="MXL60" s="59"/>
      <c r="MXM60" s="59"/>
      <c r="MXN60" s="59"/>
      <c r="MXO60" s="59"/>
      <c r="MXP60" s="59"/>
      <c r="MXQ60" s="59"/>
      <c r="MXR60" s="59"/>
      <c r="MXS60" s="59"/>
      <c r="MXT60" s="59"/>
      <c r="MXU60" s="59"/>
      <c r="MXV60" s="59"/>
      <c r="MXW60" s="59"/>
      <c r="MXX60" s="59"/>
      <c r="MXY60" s="59"/>
      <c r="MXZ60" s="59"/>
      <c r="MYA60" s="59"/>
      <c r="MYB60" s="59"/>
      <c r="MYC60" s="59"/>
      <c r="MYD60" s="59"/>
      <c r="MYE60" s="59"/>
      <c r="MYF60" s="59"/>
      <c r="MYG60" s="59"/>
      <c r="MYH60" s="59"/>
      <c r="MYI60" s="59"/>
      <c r="MYJ60" s="59"/>
      <c r="MYK60" s="59"/>
      <c r="MYL60" s="59"/>
      <c r="MYM60" s="59"/>
      <c r="MYN60" s="59"/>
      <c r="MYO60" s="59"/>
      <c r="MYP60" s="59"/>
      <c r="MYQ60" s="59"/>
      <c r="MYR60" s="59"/>
      <c r="MYS60" s="59"/>
      <c r="MYT60" s="59"/>
      <c r="MYU60" s="59"/>
      <c r="MYV60" s="59"/>
      <c r="MYW60" s="59"/>
      <c r="MYX60" s="59"/>
      <c r="MYY60" s="59"/>
      <c r="MYZ60" s="59"/>
      <c r="MZA60" s="59"/>
      <c r="MZB60" s="59"/>
      <c r="MZC60" s="59"/>
      <c r="MZD60" s="59"/>
      <c r="MZE60" s="59"/>
      <c r="MZF60" s="59"/>
      <c r="MZG60" s="59"/>
      <c r="MZH60" s="59"/>
      <c r="MZI60" s="59"/>
      <c r="MZJ60" s="59"/>
      <c r="MZK60" s="59"/>
      <c r="MZL60" s="59"/>
      <c r="MZM60" s="59"/>
      <c r="MZN60" s="59"/>
      <c r="MZO60" s="59"/>
      <c r="MZP60" s="59"/>
      <c r="MZQ60" s="59"/>
      <c r="MZR60" s="59"/>
      <c r="MZS60" s="59"/>
      <c r="MZT60" s="59"/>
      <c r="MZU60" s="59"/>
      <c r="MZV60" s="59"/>
      <c r="MZW60" s="59"/>
      <c r="MZX60" s="59"/>
      <c r="MZY60" s="59"/>
      <c r="MZZ60" s="59"/>
      <c r="NAA60" s="59"/>
      <c r="NAB60" s="59"/>
      <c r="NAC60" s="59"/>
      <c r="NAD60" s="59"/>
      <c r="NAE60" s="59"/>
      <c r="NAF60" s="59"/>
      <c r="NAG60" s="59"/>
      <c r="NAH60" s="59"/>
      <c r="NAI60" s="59"/>
      <c r="NAJ60" s="59"/>
      <c r="NAK60" s="59"/>
      <c r="NAL60" s="59"/>
      <c r="NAM60" s="59"/>
      <c r="NAN60" s="59"/>
      <c r="NAO60" s="59"/>
      <c r="NAP60" s="59"/>
      <c r="NAQ60" s="59"/>
      <c r="NAR60" s="59"/>
      <c r="NAS60" s="59"/>
      <c r="NAT60" s="59"/>
      <c r="NAU60" s="59"/>
      <c r="NAV60" s="59"/>
      <c r="NAW60" s="59"/>
      <c r="NAX60" s="59"/>
      <c r="NAY60" s="59"/>
      <c r="NAZ60" s="59"/>
      <c r="NBA60" s="59"/>
      <c r="NBB60" s="59"/>
      <c r="NBC60" s="59"/>
      <c r="NBD60" s="59"/>
      <c r="NBE60" s="59"/>
      <c r="NBF60" s="59"/>
      <c r="NBG60" s="59"/>
      <c r="NBH60" s="59"/>
      <c r="NBI60" s="59"/>
      <c r="NBJ60" s="59"/>
      <c r="NBK60" s="59"/>
      <c r="NBL60" s="59"/>
      <c r="NBM60" s="59"/>
      <c r="NBN60" s="59"/>
      <c r="NBO60" s="59"/>
      <c r="NBP60" s="59"/>
      <c r="NBQ60" s="59"/>
      <c r="NBR60" s="59"/>
      <c r="NBS60" s="59"/>
      <c r="NBT60" s="59"/>
      <c r="NBU60" s="59"/>
      <c r="NBV60" s="59"/>
      <c r="NBW60" s="59"/>
      <c r="NBX60" s="59"/>
      <c r="NBY60" s="59"/>
      <c r="NBZ60" s="59"/>
      <c r="NCA60" s="59"/>
      <c r="NCB60" s="59"/>
      <c r="NCC60" s="59"/>
      <c r="NCD60" s="59"/>
      <c r="NCE60" s="59"/>
      <c r="NCF60" s="59"/>
      <c r="NCG60" s="59"/>
      <c r="NCH60" s="59"/>
      <c r="NCI60" s="59"/>
      <c r="NCJ60" s="59"/>
      <c r="NCK60" s="59"/>
      <c r="NCL60" s="59"/>
      <c r="NCM60" s="59"/>
      <c r="NCN60" s="59"/>
      <c r="NCO60" s="59"/>
      <c r="NCP60" s="59"/>
      <c r="NCQ60" s="59"/>
      <c r="NCR60" s="59"/>
      <c r="NCS60" s="59"/>
      <c r="NCT60" s="59"/>
      <c r="NCU60" s="59"/>
      <c r="NCV60" s="59"/>
      <c r="NCW60" s="59"/>
      <c r="NCX60" s="59"/>
      <c r="NCY60" s="59"/>
      <c r="NCZ60" s="59"/>
      <c r="NDA60" s="59"/>
      <c r="NDB60" s="59"/>
      <c r="NDC60" s="59"/>
      <c r="NDD60" s="59"/>
      <c r="NDE60" s="59"/>
      <c r="NDF60" s="59"/>
      <c r="NDG60" s="59"/>
      <c r="NDH60" s="59"/>
      <c r="NDI60" s="59"/>
      <c r="NDJ60" s="59"/>
      <c r="NDK60" s="59"/>
      <c r="NDL60" s="59"/>
      <c r="NDM60" s="59"/>
      <c r="NDN60" s="59"/>
      <c r="NDO60" s="59"/>
      <c r="NDP60" s="59"/>
      <c r="NDQ60" s="59"/>
      <c r="NDR60" s="59"/>
      <c r="NDS60" s="59"/>
      <c r="NDT60" s="59"/>
      <c r="NDU60" s="59"/>
      <c r="NDV60" s="59"/>
      <c r="NDW60" s="59"/>
      <c r="NDX60" s="59"/>
      <c r="NDY60" s="59"/>
      <c r="NDZ60" s="59"/>
      <c r="NEA60" s="59"/>
      <c r="NEB60" s="59"/>
      <c r="NEC60" s="59"/>
      <c r="NED60" s="59"/>
      <c r="NEE60" s="59"/>
      <c r="NEF60" s="59"/>
      <c r="NEG60" s="59"/>
      <c r="NEH60" s="59"/>
      <c r="NEI60" s="59"/>
      <c r="NEJ60" s="59"/>
      <c r="NEK60" s="59"/>
      <c r="NEL60" s="59"/>
      <c r="NEM60" s="59"/>
      <c r="NEN60" s="59"/>
      <c r="NEO60" s="59"/>
      <c r="NEP60" s="59"/>
      <c r="NEQ60" s="59"/>
      <c r="NER60" s="59"/>
      <c r="NES60" s="59"/>
      <c r="NET60" s="59"/>
      <c r="NEU60" s="59"/>
      <c r="NEV60" s="59"/>
      <c r="NEW60" s="59"/>
      <c r="NEX60" s="59"/>
      <c r="NEY60" s="59"/>
      <c r="NEZ60" s="59"/>
      <c r="NFA60" s="59"/>
      <c r="NFB60" s="59"/>
      <c r="NFC60" s="59"/>
      <c r="NFD60" s="59"/>
      <c r="NFE60" s="59"/>
      <c r="NFF60" s="59"/>
      <c r="NFG60" s="59"/>
      <c r="NFH60" s="59"/>
      <c r="NFI60" s="59"/>
      <c r="NFJ60" s="59"/>
      <c r="NFK60" s="59"/>
      <c r="NFL60" s="59"/>
      <c r="NFM60" s="59"/>
      <c r="NFN60" s="59"/>
      <c r="NFO60" s="59"/>
      <c r="NFP60" s="59"/>
      <c r="NFQ60" s="59"/>
      <c r="NFR60" s="59"/>
      <c r="NFS60" s="59"/>
      <c r="NFT60" s="59"/>
      <c r="NFU60" s="59"/>
      <c r="NFV60" s="59"/>
      <c r="NFW60" s="59"/>
      <c r="NFX60" s="59"/>
      <c r="NFY60" s="59"/>
      <c r="NFZ60" s="59"/>
      <c r="NGA60" s="59"/>
      <c r="NGB60" s="59"/>
      <c r="NGC60" s="59"/>
      <c r="NGD60" s="59"/>
      <c r="NGE60" s="59"/>
      <c r="NGF60" s="59"/>
      <c r="NGG60" s="59"/>
      <c r="NGH60" s="59"/>
      <c r="NGI60" s="59"/>
      <c r="NGJ60" s="59"/>
      <c r="NGK60" s="59"/>
      <c r="NGL60" s="59"/>
      <c r="NGM60" s="59"/>
      <c r="NGN60" s="59"/>
      <c r="NGO60" s="59"/>
      <c r="NGP60" s="59"/>
      <c r="NGQ60" s="59"/>
      <c r="NGR60" s="59"/>
      <c r="NGS60" s="59"/>
      <c r="NGT60" s="59"/>
      <c r="NGU60" s="59"/>
      <c r="NGV60" s="59"/>
      <c r="NGW60" s="59"/>
      <c r="NGX60" s="59"/>
      <c r="NGY60" s="59"/>
      <c r="NGZ60" s="59"/>
      <c r="NHA60" s="59"/>
      <c r="NHB60" s="59"/>
      <c r="NHC60" s="59"/>
      <c r="NHD60" s="59"/>
      <c r="NHE60" s="59"/>
      <c r="NHF60" s="59"/>
      <c r="NHG60" s="59"/>
      <c r="NHH60" s="59"/>
      <c r="NHI60" s="59"/>
      <c r="NHJ60" s="59"/>
      <c r="NHK60" s="59"/>
      <c r="NHL60" s="59"/>
      <c r="NHM60" s="59"/>
      <c r="NHN60" s="59"/>
      <c r="NHO60" s="59"/>
      <c r="NHP60" s="59"/>
      <c r="NHQ60" s="59"/>
      <c r="NHR60" s="59"/>
      <c r="NHS60" s="59"/>
      <c r="NHT60" s="59"/>
      <c r="NHU60" s="59"/>
      <c r="NHV60" s="59"/>
      <c r="NHW60" s="59"/>
      <c r="NHX60" s="59"/>
      <c r="NHY60" s="59"/>
      <c r="NHZ60" s="59"/>
      <c r="NIA60" s="59"/>
      <c r="NIB60" s="59"/>
      <c r="NIC60" s="59"/>
      <c r="NID60" s="59"/>
      <c r="NIE60" s="59"/>
      <c r="NIF60" s="59"/>
      <c r="NIG60" s="59"/>
      <c r="NIH60" s="59"/>
      <c r="NII60" s="59"/>
      <c r="NIJ60" s="59"/>
      <c r="NIK60" s="59"/>
      <c r="NIL60" s="59"/>
      <c r="NIM60" s="59"/>
      <c r="NIN60" s="59"/>
      <c r="NIO60" s="59"/>
      <c r="NIP60" s="59"/>
      <c r="NIQ60" s="59"/>
      <c r="NIR60" s="59"/>
      <c r="NIS60" s="59"/>
      <c r="NIT60" s="59"/>
      <c r="NIU60" s="59"/>
      <c r="NIV60" s="59"/>
      <c r="NIW60" s="59"/>
      <c r="NIX60" s="59"/>
      <c r="NIY60" s="59"/>
      <c r="NIZ60" s="59"/>
      <c r="NJA60" s="59"/>
      <c r="NJB60" s="59"/>
      <c r="NJC60" s="59"/>
      <c r="NJD60" s="59"/>
      <c r="NJE60" s="59"/>
      <c r="NJF60" s="59"/>
      <c r="NJG60" s="59"/>
      <c r="NJH60" s="59"/>
      <c r="NJI60" s="59"/>
      <c r="NJJ60" s="59"/>
      <c r="NJK60" s="59"/>
      <c r="NJL60" s="59"/>
      <c r="NJM60" s="59"/>
      <c r="NJN60" s="59"/>
      <c r="NJO60" s="59"/>
      <c r="NJP60" s="59"/>
      <c r="NJQ60" s="59"/>
      <c r="NJR60" s="59"/>
      <c r="NJS60" s="59"/>
      <c r="NJT60" s="59"/>
      <c r="NJU60" s="59"/>
      <c r="NJV60" s="59"/>
      <c r="NJW60" s="59"/>
      <c r="NJX60" s="59"/>
      <c r="NJY60" s="59"/>
      <c r="NJZ60" s="59"/>
      <c r="NKA60" s="59"/>
      <c r="NKB60" s="59"/>
      <c r="NKC60" s="59"/>
      <c r="NKD60" s="59"/>
      <c r="NKE60" s="59"/>
      <c r="NKF60" s="59"/>
      <c r="NKG60" s="59"/>
      <c r="NKH60" s="59"/>
      <c r="NKI60" s="59"/>
      <c r="NKJ60" s="59"/>
      <c r="NKK60" s="59"/>
      <c r="NKL60" s="59"/>
      <c r="NKM60" s="59"/>
      <c r="NKN60" s="59"/>
      <c r="NKO60" s="59"/>
      <c r="NKP60" s="59"/>
      <c r="NKQ60" s="59"/>
      <c r="NKR60" s="59"/>
      <c r="NKS60" s="59"/>
      <c r="NKT60" s="59"/>
      <c r="NKU60" s="59"/>
      <c r="NKV60" s="59"/>
      <c r="NKW60" s="59"/>
      <c r="NKX60" s="59"/>
      <c r="NKY60" s="59"/>
      <c r="NKZ60" s="59"/>
      <c r="NLA60" s="59"/>
      <c r="NLB60" s="59"/>
      <c r="NLC60" s="59"/>
      <c r="NLD60" s="59"/>
      <c r="NLE60" s="59"/>
      <c r="NLF60" s="59"/>
      <c r="NLG60" s="59"/>
      <c r="NLH60" s="59"/>
      <c r="NLI60" s="59"/>
      <c r="NLJ60" s="59"/>
      <c r="NLK60" s="59"/>
      <c r="NLL60" s="59"/>
      <c r="NLM60" s="59"/>
      <c r="NLN60" s="59"/>
      <c r="NLO60" s="59"/>
      <c r="NLP60" s="59"/>
      <c r="NLQ60" s="59"/>
      <c r="NLR60" s="59"/>
      <c r="NLS60" s="59"/>
      <c r="NLT60" s="59"/>
      <c r="NLU60" s="59"/>
      <c r="NLV60" s="59"/>
      <c r="NLW60" s="59"/>
      <c r="NLX60" s="59"/>
      <c r="NLY60" s="59"/>
      <c r="NLZ60" s="59"/>
      <c r="NMA60" s="59"/>
      <c r="NMB60" s="59"/>
      <c r="NMC60" s="59"/>
      <c r="NMD60" s="59"/>
      <c r="NME60" s="59"/>
      <c r="NMF60" s="59"/>
      <c r="NMG60" s="59"/>
      <c r="NMH60" s="59"/>
      <c r="NMI60" s="59"/>
      <c r="NMJ60" s="59"/>
      <c r="NMK60" s="59"/>
      <c r="NML60" s="59"/>
      <c r="NMM60" s="59"/>
      <c r="NMN60" s="59"/>
      <c r="NMO60" s="59"/>
      <c r="NMP60" s="59"/>
      <c r="NMQ60" s="59"/>
      <c r="NMR60" s="59"/>
      <c r="NMS60" s="59"/>
      <c r="NMT60" s="59"/>
      <c r="NMU60" s="59"/>
      <c r="NMV60" s="59"/>
      <c r="NMW60" s="59"/>
      <c r="NMX60" s="59"/>
      <c r="NMY60" s="59"/>
      <c r="NMZ60" s="59"/>
      <c r="NNA60" s="59"/>
      <c r="NNB60" s="59"/>
      <c r="NNC60" s="59"/>
      <c r="NND60" s="59"/>
      <c r="NNE60" s="59"/>
      <c r="NNF60" s="59"/>
      <c r="NNG60" s="59"/>
      <c r="NNH60" s="59"/>
      <c r="NNI60" s="59"/>
      <c r="NNJ60" s="59"/>
      <c r="NNK60" s="59"/>
      <c r="NNL60" s="59"/>
      <c r="NNM60" s="59"/>
      <c r="NNN60" s="59"/>
      <c r="NNO60" s="59"/>
      <c r="NNP60" s="59"/>
      <c r="NNQ60" s="59"/>
      <c r="NNR60" s="59"/>
      <c r="NNS60" s="59"/>
      <c r="NNT60" s="59"/>
      <c r="NNU60" s="59"/>
      <c r="NNV60" s="59"/>
      <c r="NNW60" s="59"/>
      <c r="NNX60" s="59"/>
      <c r="NNY60" s="59"/>
      <c r="NNZ60" s="59"/>
      <c r="NOA60" s="59"/>
      <c r="NOB60" s="59"/>
      <c r="NOC60" s="59"/>
      <c r="NOD60" s="59"/>
      <c r="NOE60" s="59"/>
      <c r="NOF60" s="59"/>
      <c r="NOG60" s="59"/>
      <c r="NOH60" s="59"/>
      <c r="NOI60" s="59"/>
      <c r="NOJ60" s="59"/>
      <c r="NOK60" s="59"/>
      <c r="NOL60" s="59"/>
      <c r="NOM60" s="59"/>
      <c r="NON60" s="59"/>
      <c r="NOO60" s="59"/>
      <c r="NOP60" s="59"/>
      <c r="NOQ60" s="59"/>
      <c r="NOR60" s="59"/>
      <c r="NOS60" s="59"/>
      <c r="NOT60" s="59"/>
      <c r="NOU60" s="59"/>
      <c r="NOV60" s="59"/>
      <c r="NOW60" s="59"/>
      <c r="NOX60" s="59"/>
      <c r="NOY60" s="59"/>
      <c r="NOZ60" s="59"/>
      <c r="NPA60" s="59"/>
      <c r="NPB60" s="59"/>
      <c r="NPC60" s="59"/>
      <c r="NPD60" s="59"/>
      <c r="NPE60" s="59"/>
      <c r="NPF60" s="59"/>
      <c r="NPG60" s="59"/>
      <c r="NPH60" s="59"/>
      <c r="NPI60" s="59"/>
      <c r="NPJ60" s="59"/>
      <c r="NPK60" s="59"/>
      <c r="NPL60" s="59"/>
      <c r="NPM60" s="59"/>
      <c r="NPN60" s="59"/>
      <c r="NPO60" s="59"/>
      <c r="NPP60" s="59"/>
      <c r="NPQ60" s="59"/>
      <c r="NPR60" s="59"/>
      <c r="NPS60" s="59"/>
      <c r="NPT60" s="59"/>
      <c r="NPU60" s="59"/>
      <c r="NPV60" s="59"/>
      <c r="NPW60" s="59"/>
      <c r="NPX60" s="59"/>
      <c r="NPY60" s="59"/>
      <c r="NPZ60" s="59"/>
      <c r="NQA60" s="59"/>
      <c r="NQB60" s="59"/>
      <c r="NQC60" s="59"/>
      <c r="NQD60" s="59"/>
      <c r="NQE60" s="59"/>
      <c r="NQF60" s="59"/>
      <c r="NQG60" s="59"/>
      <c r="NQH60" s="59"/>
      <c r="NQI60" s="59"/>
      <c r="NQJ60" s="59"/>
      <c r="NQK60" s="59"/>
      <c r="NQL60" s="59"/>
      <c r="NQM60" s="59"/>
      <c r="NQN60" s="59"/>
      <c r="NQO60" s="59"/>
      <c r="NQP60" s="59"/>
      <c r="NQQ60" s="59"/>
      <c r="NQR60" s="59"/>
      <c r="NQS60" s="59"/>
      <c r="NQT60" s="59"/>
      <c r="NQU60" s="59"/>
      <c r="NQV60" s="59"/>
      <c r="NQW60" s="59"/>
      <c r="NQX60" s="59"/>
      <c r="NQY60" s="59"/>
      <c r="NQZ60" s="59"/>
      <c r="NRA60" s="59"/>
      <c r="NRB60" s="59"/>
      <c r="NRC60" s="59"/>
      <c r="NRD60" s="59"/>
      <c r="NRE60" s="59"/>
      <c r="NRF60" s="59"/>
      <c r="NRG60" s="59"/>
      <c r="NRH60" s="59"/>
      <c r="NRI60" s="59"/>
      <c r="NRJ60" s="59"/>
      <c r="NRK60" s="59"/>
      <c r="NRL60" s="59"/>
      <c r="NRM60" s="59"/>
      <c r="NRN60" s="59"/>
      <c r="NRO60" s="59"/>
      <c r="NRP60" s="59"/>
      <c r="NRQ60" s="59"/>
      <c r="NRR60" s="59"/>
      <c r="NRS60" s="59"/>
      <c r="NRT60" s="59"/>
      <c r="NRU60" s="59"/>
      <c r="NRV60" s="59"/>
      <c r="NRW60" s="59"/>
      <c r="NRX60" s="59"/>
      <c r="NRY60" s="59"/>
      <c r="NRZ60" s="59"/>
      <c r="NSA60" s="59"/>
      <c r="NSB60" s="59"/>
      <c r="NSC60" s="59"/>
      <c r="NSD60" s="59"/>
      <c r="NSE60" s="59"/>
      <c r="NSF60" s="59"/>
      <c r="NSG60" s="59"/>
      <c r="NSH60" s="59"/>
      <c r="NSI60" s="59"/>
      <c r="NSJ60" s="59"/>
      <c r="NSK60" s="59"/>
      <c r="NSL60" s="59"/>
      <c r="NSM60" s="59"/>
      <c r="NSN60" s="59"/>
      <c r="NSO60" s="59"/>
      <c r="NSP60" s="59"/>
      <c r="NSQ60" s="59"/>
      <c r="NSR60" s="59"/>
      <c r="NSS60" s="59"/>
      <c r="NST60" s="59"/>
      <c r="NSU60" s="59"/>
      <c r="NSV60" s="59"/>
      <c r="NSW60" s="59"/>
      <c r="NSX60" s="59"/>
      <c r="NSY60" s="59"/>
      <c r="NSZ60" s="59"/>
      <c r="NTA60" s="59"/>
      <c r="NTB60" s="59"/>
      <c r="NTC60" s="59"/>
      <c r="NTD60" s="59"/>
      <c r="NTE60" s="59"/>
      <c r="NTF60" s="59"/>
      <c r="NTG60" s="59"/>
      <c r="NTH60" s="59"/>
      <c r="NTI60" s="59"/>
      <c r="NTJ60" s="59"/>
      <c r="NTK60" s="59"/>
      <c r="NTL60" s="59"/>
      <c r="NTM60" s="59"/>
      <c r="NTN60" s="59"/>
      <c r="NTO60" s="59"/>
      <c r="NTP60" s="59"/>
      <c r="NTQ60" s="59"/>
      <c r="NTR60" s="59"/>
      <c r="NTS60" s="59"/>
      <c r="NTT60" s="59"/>
      <c r="NTU60" s="59"/>
      <c r="NTV60" s="59"/>
      <c r="NTW60" s="59"/>
      <c r="NTX60" s="59"/>
      <c r="NTY60" s="59"/>
      <c r="NTZ60" s="59"/>
      <c r="NUA60" s="59"/>
      <c r="NUB60" s="59"/>
      <c r="NUC60" s="59"/>
      <c r="NUD60" s="59"/>
      <c r="NUE60" s="59"/>
      <c r="NUF60" s="59"/>
      <c r="NUG60" s="59"/>
      <c r="NUH60" s="59"/>
      <c r="NUI60" s="59"/>
      <c r="NUJ60" s="59"/>
      <c r="NUK60" s="59"/>
      <c r="NUL60" s="59"/>
      <c r="NUM60" s="59"/>
      <c r="NUN60" s="59"/>
      <c r="NUO60" s="59"/>
      <c r="NUP60" s="59"/>
      <c r="NUQ60" s="59"/>
      <c r="NUR60" s="59"/>
      <c r="NUS60" s="59"/>
      <c r="NUT60" s="59"/>
      <c r="NUU60" s="59"/>
      <c r="NUV60" s="59"/>
      <c r="NUW60" s="59"/>
      <c r="NUX60" s="59"/>
      <c r="NUY60" s="59"/>
      <c r="NUZ60" s="59"/>
      <c r="NVA60" s="59"/>
      <c r="NVB60" s="59"/>
      <c r="NVC60" s="59"/>
      <c r="NVD60" s="59"/>
      <c r="NVE60" s="59"/>
      <c r="NVF60" s="59"/>
      <c r="NVG60" s="59"/>
      <c r="NVH60" s="59"/>
      <c r="NVI60" s="59"/>
      <c r="NVJ60" s="59"/>
      <c r="NVK60" s="59"/>
      <c r="NVL60" s="59"/>
      <c r="NVM60" s="59"/>
      <c r="NVN60" s="59"/>
      <c r="NVO60" s="59"/>
      <c r="NVP60" s="59"/>
      <c r="NVQ60" s="59"/>
      <c r="NVR60" s="59"/>
      <c r="NVS60" s="59"/>
      <c r="NVT60" s="59"/>
      <c r="NVU60" s="59"/>
      <c r="NVV60" s="59"/>
      <c r="NVW60" s="59"/>
      <c r="NVX60" s="59"/>
      <c r="NVY60" s="59"/>
      <c r="NVZ60" s="59"/>
      <c r="NWA60" s="59"/>
      <c r="NWB60" s="59"/>
      <c r="NWC60" s="59"/>
      <c r="NWD60" s="59"/>
      <c r="NWE60" s="59"/>
      <c r="NWF60" s="59"/>
      <c r="NWG60" s="59"/>
      <c r="NWH60" s="59"/>
      <c r="NWI60" s="59"/>
      <c r="NWJ60" s="59"/>
      <c r="NWK60" s="59"/>
      <c r="NWL60" s="59"/>
      <c r="NWM60" s="59"/>
      <c r="NWN60" s="59"/>
      <c r="NWO60" s="59"/>
      <c r="NWP60" s="59"/>
      <c r="NWQ60" s="59"/>
      <c r="NWR60" s="59"/>
      <c r="NWS60" s="59"/>
      <c r="NWT60" s="59"/>
      <c r="NWU60" s="59"/>
      <c r="NWV60" s="59"/>
      <c r="NWW60" s="59"/>
      <c r="NWX60" s="59"/>
      <c r="NWY60" s="59"/>
      <c r="NWZ60" s="59"/>
      <c r="NXA60" s="59"/>
      <c r="NXB60" s="59"/>
      <c r="NXC60" s="59"/>
      <c r="NXD60" s="59"/>
      <c r="NXE60" s="59"/>
      <c r="NXF60" s="59"/>
      <c r="NXG60" s="59"/>
      <c r="NXH60" s="59"/>
      <c r="NXI60" s="59"/>
      <c r="NXJ60" s="59"/>
      <c r="NXK60" s="59"/>
      <c r="NXL60" s="59"/>
      <c r="NXM60" s="59"/>
      <c r="NXN60" s="59"/>
      <c r="NXO60" s="59"/>
      <c r="NXP60" s="59"/>
      <c r="NXQ60" s="59"/>
      <c r="NXR60" s="59"/>
      <c r="NXS60" s="59"/>
      <c r="NXT60" s="59"/>
      <c r="NXU60" s="59"/>
      <c r="NXV60" s="59"/>
      <c r="NXW60" s="59"/>
      <c r="NXX60" s="59"/>
      <c r="NXY60" s="59"/>
      <c r="NXZ60" s="59"/>
      <c r="NYA60" s="59"/>
      <c r="NYB60" s="59"/>
      <c r="NYC60" s="59"/>
      <c r="NYD60" s="59"/>
      <c r="NYE60" s="59"/>
      <c r="NYF60" s="59"/>
      <c r="NYG60" s="59"/>
      <c r="NYH60" s="59"/>
      <c r="NYI60" s="59"/>
      <c r="NYJ60" s="59"/>
      <c r="NYK60" s="59"/>
      <c r="NYL60" s="59"/>
      <c r="NYM60" s="59"/>
      <c r="NYN60" s="59"/>
      <c r="NYO60" s="59"/>
      <c r="NYP60" s="59"/>
      <c r="NYQ60" s="59"/>
      <c r="NYR60" s="59"/>
      <c r="NYS60" s="59"/>
      <c r="NYT60" s="59"/>
      <c r="NYU60" s="59"/>
      <c r="NYV60" s="59"/>
      <c r="NYW60" s="59"/>
      <c r="NYX60" s="59"/>
      <c r="NYY60" s="59"/>
      <c r="NYZ60" s="59"/>
      <c r="NZA60" s="59"/>
      <c r="NZB60" s="59"/>
      <c r="NZC60" s="59"/>
      <c r="NZD60" s="59"/>
      <c r="NZE60" s="59"/>
      <c r="NZF60" s="59"/>
      <c r="NZG60" s="59"/>
      <c r="NZH60" s="59"/>
      <c r="NZI60" s="59"/>
      <c r="NZJ60" s="59"/>
      <c r="NZK60" s="59"/>
      <c r="NZL60" s="59"/>
      <c r="NZM60" s="59"/>
      <c r="NZN60" s="59"/>
      <c r="NZO60" s="59"/>
      <c r="NZP60" s="59"/>
      <c r="NZQ60" s="59"/>
      <c r="NZR60" s="59"/>
      <c r="NZS60" s="59"/>
      <c r="NZT60" s="59"/>
      <c r="NZU60" s="59"/>
      <c r="NZV60" s="59"/>
      <c r="NZW60" s="59"/>
      <c r="NZX60" s="59"/>
      <c r="NZY60" s="59"/>
      <c r="NZZ60" s="59"/>
      <c r="OAA60" s="59"/>
      <c r="OAB60" s="59"/>
      <c r="OAC60" s="59"/>
      <c r="OAD60" s="59"/>
      <c r="OAE60" s="59"/>
      <c r="OAF60" s="59"/>
      <c r="OAG60" s="59"/>
      <c r="OAH60" s="59"/>
      <c r="OAI60" s="59"/>
      <c r="OAJ60" s="59"/>
      <c r="OAK60" s="59"/>
      <c r="OAL60" s="59"/>
      <c r="OAM60" s="59"/>
      <c r="OAN60" s="59"/>
      <c r="OAO60" s="59"/>
      <c r="OAP60" s="59"/>
      <c r="OAQ60" s="59"/>
      <c r="OAR60" s="59"/>
      <c r="OAS60" s="59"/>
      <c r="OAT60" s="59"/>
      <c r="OAU60" s="59"/>
      <c r="OAV60" s="59"/>
      <c r="OAW60" s="59"/>
      <c r="OAX60" s="59"/>
      <c r="OAY60" s="59"/>
      <c r="OAZ60" s="59"/>
      <c r="OBA60" s="59"/>
      <c r="OBB60" s="59"/>
      <c r="OBC60" s="59"/>
      <c r="OBD60" s="59"/>
      <c r="OBE60" s="59"/>
      <c r="OBF60" s="59"/>
      <c r="OBG60" s="59"/>
      <c r="OBH60" s="59"/>
      <c r="OBI60" s="59"/>
      <c r="OBJ60" s="59"/>
      <c r="OBK60" s="59"/>
      <c r="OBL60" s="59"/>
      <c r="OBM60" s="59"/>
      <c r="OBN60" s="59"/>
      <c r="OBO60" s="59"/>
      <c r="OBP60" s="59"/>
      <c r="OBQ60" s="59"/>
      <c r="OBR60" s="59"/>
      <c r="OBS60" s="59"/>
      <c r="OBT60" s="59"/>
      <c r="OBU60" s="59"/>
      <c r="OBV60" s="59"/>
      <c r="OBW60" s="59"/>
      <c r="OBX60" s="59"/>
      <c r="OBY60" s="59"/>
      <c r="OBZ60" s="59"/>
      <c r="OCA60" s="59"/>
      <c r="OCB60" s="59"/>
      <c r="OCC60" s="59"/>
      <c r="OCD60" s="59"/>
      <c r="OCE60" s="59"/>
      <c r="OCF60" s="59"/>
      <c r="OCG60" s="59"/>
      <c r="OCH60" s="59"/>
      <c r="OCI60" s="59"/>
      <c r="OCJ60" s="59"/>
      <c r="OCK60" s="59"/>
      <c r="OCL60" s="59"/>
      <c r="OCM60" s="59"/>
      <c r="OCN60" s="59"/>
      <c r="OCO60" s="59"/>
      <c r="OCP60" s="59"/>
      <c r="OCQ60" s="59"/>
      <c r="OCR60" s="59"/>
      <c r="OCS60" s="59"/>
      <c r="OCT60" s="59"/>
      <c r="OCU60" s="59"/>
      <c r="OCV60" s="59"/>
      <c r="OCW60" s="59"/>
      <c r="OCX60" s="59"/>
      <c r="OCY60" s="59"/>
      <c r="OCZ60" s="59"/>
      <c r="ODA60" s="59"/>
      <c r="ODB60" s="59"/>
      <c r="ODC60" s="59"/>
      <c r="ODD60" s="59"/>
      <c r="ODE60" s="59"/>
      <c r="ODF60" s="59"/>
      <c r="ODG60" s="59"/>
      <c r="ODH60" s="59"/>
      <c r="ODI60" s="59"/>
      <c r="ODJ60" s="59"/>
      <c r="ODK60" s="59"/>
      <c r="ODL60" s="59"/>
      <c r="ODM60" s="59"/>
      <c r="ODN60" s="59"/>
      <c r="ODO60" s="59"/>
      <c r="ODP60" s="59"/>
      <c r="ODQ60" s="59"/>
      <c r="ODR60" s="59"/>
      <c r="ODS60" s="59"/>
      <c r="ODT60" s="59"/>
      <c r="ODU60" s="59"/>
      <c r="ODV60" s="59"/>
      <c r="ODW60" s="59"/>
      <c r="ODX60" s="59"/>
      <c r="ODY60" s="59"/>
      <c r="ODZ60" s="59"/>
      <c r="OEA60" s="59"/>
      <c r="OEB60" s="59"/>
      <c r="OEC60" s="59"/>
      <c r="OED60" s="59"/>
      <c r="OEE60" s="59"/>
      <c r="OEF60" s="59"/>
      <c r="OEG60" s="59"/>
      <c r="OEH60" s="59"/>
      <c r="OEI60" s="59"/>
      <c r="OEJ60" s="59"/>
      <c r="OEK60" s="59"/>
      <c r="OEL60" s="59"/>
      <c r="OEM60" s="59"/>
      <c r="OEN60" s="59"/>
      <c r="OEO60" s="59"/>
      <c r="OEP60" s="59"/>
      <c r="OEQ60" s="59"/>
      <c r="OER60" s="59"/>
      <c r="OES60" s="59"/>
      <c r="OET60" s="59"/>
      <c r="OEU60" s="59"/>
      <c r="OEV60" s="59"/>
      <c r="OEW60" s="59"/>
      <c r="OEX60" s="59"/>
      <c r="OEY60" s="59"/>
      <c r="OEZ60" s="59"/>
      <c r="OFA60" s="59"/>
      <c r="OFB60" s="59"/>
      <c r="OFC60" s="59"/>
      <c r="OFD60" s="59"/>
      <c r="OFE60" s="59"/>
      <c r="OFF60" s="59"/>
      <c r="OFG60" s="59"/>
      <c r="OFH60" s="59"/>
      <c r="OFI60" s="59"/>
      <c r="OFJ60" s="59"/>
      <c r="OFK60" s="59"/>
      <c r="OFL60" s="59"/>
      <c r="OFM60" s="59"/>
      <c r="OFN60" s="59"/>
      <c r="OFO60" s="59"/>
      <c r="OFP60" s="59"/>
      <c r="OFQ60" s="59"/>
      <c r="OFR60" s="59"/>
      <c r="OFS60" s="59"/>
      <c r="OFT60" s="59"/>
      <c r="OFU60" s="59"/>
      <c r="OFV60" s="59"/>
      <c r="OFW60" s="59"/>
      <c r="OFX60" s="59"/>
      <c r="OFY60" s="59"/>
      <c r="OFZ60" s="59"/>
      <c r="OGA60" s="59"/>
      <c r="OGB60" s="59"/>
      <c r="OGC60" s="59"/>
      <c r="OGD60" s="59"/>
      <c r="OGE60" s="59"/>
      <c r="OGF60" s="59"/>
      <c r="OGG60" s="59"/>
      <c r="OGH60" s="59"/>
      <c r="OGI60" s="59"/>
      <c r="OGJ60" s="59"/>
      <c r="OGK60" s="59"/>
      <c r="OGL60" s="59"/>
      <c r="OGM60" s="59"/>
      <c r="OGN60" s="59"/>
      <c r="OGO60" s="59"/>
      <c r="OGP60" s="59"/>
      <c r="OGQ60" s="59"/>
      <c r="OGR60" s="59"/>
      <c r="OGS60" s="59"/>
      <c r="OGT60" s="59"/>
      <c r="OGU60" s="59"/>
      <c r="OGV60" s="59"/>
      <c r="OGW60" s="59"/>
      <c r="OGX60" s="59"/>
      <c r="OGY60" s="59"/>
      <c r="OGZ60" s="59"/>
      <c r="OHA60" s="59"/>
      <c r="OHB60" s="59"/>
      <c r="OHC60" s="59"/>
      <c r="OHD60" s="59"/>
      <c r="OHE60" s="59"/>
      <c r="OHF60" s="59"/>
      <c r="OHG60" s="59"/>
      <c r="OHH60" s="59"/>
      <c r="OHI60" s="59"/>
      <c r="OHJ60" s="59"/>
      <c r="OHK60" s="59"/>
      <c r="OHL60" s="59"/>
      <c r="OHM60" s="59"/>
      <c r="OHN60" s="59"/>
      <c r="OHO60" s="59"/>
      <c r="OHP60" s="59"/>
      <c r="OHQ60" s="59"/>
      <c r="OHR60" s="59"/>
      <c r="OHS60" s="59"/>
      <c r="OHT60" s="59"/>
      <c r="OHU60" s="59"/>
      <c r="OHV60" s="59"/>
      <c r="OHW60" s="59"/>
      <c r="OHX60" s="59"/>
      <c r="OHY60" s="59"/>
      <c r="OHZ60" s="59"/>
      <c r="OIA60" s="59"/>
      <c r="OIB60" s="59"/>
      <c r="OIC60" s="59"/>
      <c r="OID60" s="59"/>
      <c r="OIE60" s="59"/>
      <c r="OIF60" s="59"/>
      <c r="OIG60" s="59"/>
      <c r="OIH60" s="59"/>
      <c r="OII60" s="59"/>
      <c r="OIJ60" s="59"/>
      <c r="OIK60" s="59"/>
      <c r="OIL60" s="59"/>
      <c r="OIM60" s="59"/>
      <c r="OIN60" s="59"/>
      <c r="OIO60" s="59"/>
      <c r="OIP60" s="59"/>
      <c r="OIQ60" s="59"/>
      <c r="OIR60" s="59"/>
      <c r="OIS60" s="59"/>
      <c r="OIT60" s="59"/>
      <c r="OIU60" s="59"/>
      <c r="OIV60" s="59"/>
      <c r="OIW60" s="59"/>
      <c r="OIX60" s="59"/>
      <c r="OIY60" s="59"/>
      <c r="OIZ60" s="59"/>
      <c r="OJA60" s="59"/>
      <c r="OJB60" s="59"/>
      <c r="OJC60" s="59"/>
      <c r="OJD60" s="59"/>
      <c r="OJE60" s="59"/>
      <c r="OJF60" s="59"/>
      <c r="OJG60" s="59"/>
      <c r="OJH60" s="59"/>
      <c r="OJI60" s="59"/>
      <c r="OJJ60" s="59"/>
      <c r="OJK60" s="59"/>
      <c r="OJL60" s="59"/>
      <c r="OJM60" s="59"/>
      <c r="OJN60" s="59"/>
      <c r="OJO60" s="59"/>
      <c r="OJP60" s="59"/>
      <c r="OJQ60" s="59"/>
      <c r="OJR60" s="59"/>
      <c r="OJS60" s="59"/>
      <c r="OJT60" s="59"/>
      <c r="OJU60" s="59"/>
      <c r="OJV60" s="59"/>
      <c r="OJW60" s="59"/>
      <c r="OJX60" s="59"/>
      <c r="OJY60" s="59"/>
      <c r="OJZ60" s="59"/>
      <c r="OKA60" s="59"/>
      <c r="OKB60" s="59"/>
      <c r="OKC60" s="59"/>
      <c r="OKD60" s="59"/>
      <c r="OKE60" s="59"/>
      <c r="OKF60" s="59"/>
      <c r="OKG60" s="59"/>
      <c r="OKH60" s="59"/>
      <c r="OKI60" s="59"/>
      <c r="OKJ60" s="59"/>
      <c r="OKK60" s="59"/>
      <c r="OKL60" s="59"/>
      <c r="OKM60" s="59"/>
      <c r="OKN60" s="59"/>
      <c r="OKO60" s="59"/>
      <c r="OKP60" s="59"/>
      <c r="OKQ60" s="59"/>
      <c r="OKR60" s="59"/>
      <c r="OKS60" s="59"/>
      <c r="OKT60" s="59"/>
      <c r="OKU60" s="59"/>
      <c r="OKV60" s="59"/>
      <c r="OKW60" s="59"/>
      <c r="OKX60" s="59"/>
      <c r="OKY60" s="59"/>
      <c r="OKZ60" s="59"/>
      <c r="OLA60" s="59"/>
      <c r="OLB60" s="59"/>
      <c r="OLC60" s="59"/>
      <c r="OLD60" s="59"/>
      <c r="OLE60" s="59"/>
      <c r="OLF60" s="59"/>
      <c r="OLG60" s="59"/>
      <c r="OLH60" s="59"/>
      <c r="OLI60" s="59"/>
      <c r="OLJ60" s="59"/>
      <c r="OLK60" s="59"/>
      <c r="OLL60" s="59"/>
      <c r="OLM60" s="59"/>
      <c r="OLN60" s="59"/>
      <c r="OLO60" s="59"/>
      <c r="OLP60" s="59"/>
      <c r="OLQ60" s="59"/>
      <c r="OLR60" s="59"/>
      <c r="OLS60" s="59"/>
      <c r="OLT60" s="59"/>
      <c r="OLU60" s="59"/>
      <c r="OLV60" s="59"/>
      <c r="OLW60" s="59"/>
      <c r="OLX60" s="59"/>
      <c r="OLY60" s="59"/>
      <c r="OLZ60" s="59"/>
      <c r="OMA60" s="59"/>
      <c r="OMB60" s="59"/>
      <c r="OMC60" s="59"/>
      <c r="OMD60" s="59"/>
      <c r="OME60" s="59"/>
      <c r="OMF60" s="59"/>
      <c r="OMG60" s="59"/>
      <c r="OMH60" s="59"/>
      <c r="OMI60" s="59"/>
      <c r="OMJ60" s="59"/>
      <c r="OMK60" s="59"/>
      <c r="OML60" s="59"/>
      <c r="OMM60" s="59"/>
      <c r="OMN60" s="59"/>
      <c r="OMO60" s="59"/>
      <c r="OMP60" s="59"/>
      <c r="OMQ60" s="59"/>
      <c r="OMR60" s="59"/>
      <c r="OMS60" s="59"/>
      <c r="OMT60" s="59"/>
      <c r="OMU60" s="59"/>
      <c r="OMV60" s="59"/>
      <c r="OMW60" s="59"/>
      <c r="OMX60" s="59"/>
      <c r="OMY60" s="59"/>
      <c r="OMZ60" s="59"/>
      <c r="ONA60" s="59"/>
      <c r="ONB60" s="59"/>
      <c r="ONC60" s="59"/>
      <c r="OND60" s="59"/>
      <c r="ONE60" s="59"/>
      <c r="ONF60" s="59"/>
      <c r="ONG60" s="59"/>
      <c r="ONH60" s="59"/>
      <c r="ONI60" s="59"/>
      <c r="ONJ60" s="59"/>
      <c r="ONK60" s="59"/>
      <c r="ONL60" s="59"/>
      <c r="ONM60" s="59"/>
      <c r="ONN60" s="59"/>
      <c r="ONO60" s="59"/>
      <c r="ONP60" s="59"/>
      <c r="ONQ60" s="59"/>
      <c r="ONR60" s="59"/>
      <c r="ONS60" s="59"/>
      <c r="ONT60" s="59"/>
      <c r="ONU60" s="59"/>
      <c r="ONV60" s="59"/>
      <c r="ONW60" s="59"/>
      <c r="ONX60" s="59"/>
      <c r="ONY60" s="59"/>
      <c r="ONZ60" s="59"/>
      <c r="OOA60" s="59"/>
      <c r="OOB60" s="59"/>
      <c r="OOC60" s="59"/>
      <c r="OOD60" s="59"/>
      <c r="OOE60" s="59"/>
      <c r="OOF60" s="59"/>
      <c r="OOG60" s="59"/>
      <c r="OOH60" s="59"/>
      <c r="OOI60" s="59"/>
      <c r="OOJ60" s="59"/>
      <c r="OOK60" s="59"/>
      <c r="OOL60" s="59"/>
      <c r="OOM60" s="59"/>
      <c r="OON60" s="59"/>
      <c r="OOO60" s="59"/>
      <c r="OOP60" s="59"/>
      <c r="OOQ60" s="59"/>
      <c r="OOR60" s="59"/>
      <c r="OOS60" s="59"/>
      <c r="OOT60" s="59"/>
      <c r="OOU60" s="59"/>
      <c r="OOV60" s="59"/>
      <c r="OOW60" s="59"/>
      <c r="OOX60" s="59"/>
      <c r="OOY60" s="59"/>
      <c r="OOZ60" s="59"/>
      <c r="OPA60" s="59"/>
      <c r="OPB60" s="59"/>
      <c r="OPC60" s="59"/>
      <c r="OPD60" s="59"/>
      <c r="OPE60" s="59"/>
      <c r="OPF60" s="59"/>
      <c r="OPG60" s="59"/>
      <c r="OPH60" s="59"/>
      <c r="OPI60" s="59"/>
      <c r="OPJ60" s="59"/>
      <c r="OPK60" s="59"/>
      <c r="OPL60" s="59"/>
      <c r="OPM60" s="59"/>
      <c r="OPN60" s="59"/>
      <c r="OPO60" s="59"/>
      <c r="OPP60" s="59"/>
      <c r="OPQ60" s="59"/>
      <c r="OPR60" s="59"/>
      <c r="OPS60" s="59"/>
      <c r="OPT60" s="59"/>
      <c r="OPU60" s="59"/>
      <c r="OPV60" s="59"/>
      <c r="OPW60" s="59"/>
      <c r="OPX60" s="59"/>
      <c r="OPY60" s="59"/>
      <c r="OPZ60" s="59"/>
      <c r="OQA60" s="59"/>
      <c r="OQB60" s="59"/>
      <c r="OQC60" s="59"/>
      <c r="OQD60" s="59"/>
      <c r="OQE60" s="59"/>
      <c r="OQF60" s="59"/>
      <c r="OQG60" s="59"/>
      <c r="OQH60" s="59"/>
      <c r="OQI60" s="59"/>
      <c r="OQJ60" s="59"/>
      <c r="OQK60" s="59"/>
      <c r="OQL60" s="59"/>
      <c r="OQM60" s="59"/>
      <c r="OQN60" s="59"/>
      <c r="OQO60" s="59"/>
      <c r="OQP60" s="59"/>
      <c r="OQQ60" s="59"/>
      <c r="OQR60" s="59"/>
      <c r="OQS60" s="59"/>
      <c r="OQT60" s="59"/>
      <c r="OQU60" s="59"/>
      <c r="OQV60" s="59"/>
      <c r="OQW60" s="59"/>
      <c r="OQX60" s="59"/>
      <c r="OQY60" s="59"/>
      <c r="OQZ60" s="59"/>
      <c r="ORA60" s="59"/>
      <c r="ORB60" s="59"/>
      <c r="ORC60" s="59"/>
      <c r="ORD60" s="59"/>
      <c r="ORE60" s="59"/>
      <c r="ORF60" s="59"/>
      <c r="ORG60" s="59"/>
      <c r="ORH60" s="59"/>
      <c r="ORI60" s="59"/>
      <c r="ORJ60" s="59"/>
      <c r="ORK60" s="59"/>
      <c r="ORL60" s="59"/>
      <c r="ORM60" s="59"/>
      <c r="ORN60" s="59"/>
      <c r="ORO60" s="59"/>
      <c r="ORP60" s="59"/>
      <c r="ORQ60" s="59"/>
      <c r="ORR60" s="59"/>
      <c r="ORS60" s="59"/>
      <c r="ORT60" s="59"/>
      <c r="ORU60" s="59"/>
      <c r="ORV60" s="59"/>
      <c r="ORW60" s="59"/>
      <c r="ORX60" s="59"/>
      <c r="ORY60" s="59"/>
      <c r="ORZ60" s="59"/>
      <c r="OSA60" s="59"/>
      <c r="OSB60" s="59"/>
      <c r="OSC60" s="59"/>
      <c r="OSD60" s="59"/>
      <c r="OSE60" s="59"/>
      <c r="OSF60" s="59"/>
      <c r="OSG60" s="59"/>
      <c r="OSH60" s="59"/>
      <c r="OSI60" s="59"/>
      <c r="OSJ60" s="59"/>
      <c r="OSK60" s="59"/>
      <c r="OSL60" s="59"/>
      <c r="OSM60" s="59"/>
      <c r="OSN60" s="59"/>
      <c r="OSO60" s="59"/>
      <c r="OSP60" s="59"/>
      <c r="OSQ60" s="59"/>
      <c r="OSR60" s="59"/>
      <c r="OSS60" s="59"/>
      <c r="OST60" s="59"/>
      <c r="OSU60" s="59"/>
      <c r="OSV60" s="59"/>
      <c r="OSW60" s="59"/>
      <c r="OSX60" s="59"/>
      <c r="OSY60" s="59"/>
      <c r="OSZ60" s="59"/>
      <c r="OTA60" s="59"/>
      <c r="OTB60" s="59"/>
      <c r="OTC60" s="59"/>
      <c r="OTD60" s="59"/>
      <c r="OTE60" s="59"/>
      <c r="OTF60" s="59"/>
      <c r="OTG60" s="59"/>
      <c r="OTH60" s="59"/>
      <c r="OTI60" s="59"/>
      <c r="OTJ60" s="59"/>
      <c r="OTK60" s="59"/>
      <c r="OTL60" s="59"/>
      <c r="OTM60" s="59"/>
      <c r="OTN60" s="59"/>
      <c r="OTO60" s="59"/>
      <c r="OTP60" s="59"/>
      <c r="OTQ60" s="59"/>
      <c r="OTR60" s="59"/>
      <c r="OTS60" s="59"/>
      <c r="OTT60" s="59"/>
      <c r="OTU60" s="59"/>
      <c r="OTV60" s="59"/>
      <c r="OTW60" s="59"/>
      <c r="OTX60" s="59"/>
      <c r="OTY60" s="59"/>
      <c r="OTZ60" s="59"/>
      <c r="OUA60" s="59"/>
      <c r="OUB60" s="59"/>
      <c r="OUC60" s="59"/>
      <c r="OUD60" s="59"/>
      <c r="OUE60" s="59"/>
      <c r="OUF60" s="59"/>
      <c r="OUG60" s="59"/>
      <c r="OUH60" s="59"/>
      <c r="OUI60" s="59"/>
      <c r="OUJ60" s="59"/>
      <c r="OUK60" s="59"/>
      <c r="OUL60" s="59"/>
      <c r="OUM60" s="59"/>
      <c r="OUN60" s="59"/>
      <c r="OUO60" s="59"/>
      <c r="OUP60" s="59"/>
      <c r="OUQ60" s="59"/>
      <c r="OUR60" s="59"/>
      <c r="OUS60" s="59"/>
      <c r="OUT60" s="59"/>
      <c r="OUU60" s="59"/>
      <c r="OUV60" s="59"/>
      <c r="OUW60" s="59"/>
      <c r="OUX60" s="59"/>
      <c r="OUY60" s="59"/>
      <c r="OUZ60" s="59"/>
      <c r="OVA60" s="59"/>
      <c r="OVB60" s="59"/>
      <c r="OVC60" s="59"/>
      <c r="OVD60" s="59"/>
      <c r="OVE60" s="59"/>
      <c r="OVF60" s="59"/>
      <c r="OVG60" s="59"/>
      <c r="OVH60" s="59"/>
      <c r="OVI60" s="59"/>
      <c r="OVJ60" s="59"/>
      <c r="OVK60" s="59"/>
      <c r="OVL60" s="59"/>
      <c r="OVM60" s="59"/>
      <c r="OVN60" s="59"/>
      <c r="OVO60" s="59"/>
      <c r="OVP60" s="59"/>
      <c r="OVQ60" s="59"/>
      <c r="OVR60" s="59"/>
      <c r="OVS60" s="59"/>
      <c r="OVT60" s="59"/>
      <c r="OVU60" s="59"/>
      <c r="OVV60" s="59"/>
      <c r="OVW60" s="59"/>
      <c r="OVX60" s="59"/>
      <c r="OVY60" s="59"/>
      <c r="OVZ60" s="59"/>
      <c r="OWA60" s="59"/>
      <c r="OWB60" s="59"/>
      <c r="OWC60" s="59"/>
      <c r="OWD60" s="59"/>
      <c r="OWE60" s="59"/>
      <c r="OWF60" s="59"/>
      <c r="OWG60" s="59"/>
      <c r="OWH60" s="59"/>
      <c r="OWI60" s="59"/>
      <c r="OWJ60" s="59"/>
      <c r="OWK60" s="59"/>
      <c r="OWL60" s="59"/>
      <c r="OWM60" s="59"/>
      <c r="OWN60" s="59"/>
      <c r="OWO60" s="59"/>
      <c r="OWP60" s="59"/>
      <c r="OWQ60" s="59"/>
      <c r="OWR60" s="59"/>
      <c r="OWS60" s="59"/>
      <c r="OWT60" s="59"/>
      <c r="OWU60" s="59"/>
      <c r="OWV60" s="59"/>
      <c r="OWW60" s="59"/>
      <c r="OWX60" s="59"/>
      <c r="OWY60" s="59"/>
      <c r="OWZ60" s="59"/>
      <c r="OXA60" s="59"/>
      <c r="OXB60" s="59"/>
      <c r="OXC60" s="59"/>
      <c r="OXD60" s="59"/>
      <c r="OXE60" s="59"/>
      <c r="OXF60" s="59"/>
      <c r="OXG60" s="59"/>
      <c r="OXH60" s="59"/>
      <c r="OXI60" s="59"/>
      <c r="OXJ60" s="59"/>
      <c r="OXK60" s="59"/>
      <c r="OXL60" s="59"/>
      <c r="OXM60" s="59"/>
      <c r="OXN60" s="59"/>
      <c r="OXO60" s="59"/>
      <c r="OXP60" s="59"/>
      <c r="OXQ60" s="59"/>
      <c r="OXR60" s="59"/>
      <c r="OXS60" s="59"/>
      <c r="OXT60" s="59"/>
      <c r="OXU60" s="59"/>
      <c r="OXV60" s="59"/>
      <c r="OXW60" s="59"/>
      <c r="OXX60" s="59"/>
      <c r="OXY60" s="59"/>
      <c r="OXZ60" s="59"/>
      <c r="OYA60" s="59"/>
      <c r="OYB60" s="59"/>
      <c r="OYC60" s="59"/>
      <c r="OYD60" s="59"/>
      <c r="OYE60" s="59"/>
      <c r="OYF60" s="59"/>
      <c r="OYG60" s="59"/>
      <c r="OYH60" s="59"/>
      <c r="OYI60" s="59"/>
      <c r="OYJ60" s="59"/>
      <c r="OYK60" s="59"/>
      <c r="OYL60" s="59"/>
      <c r="OYM60" s="59"/>
      <c r="OYN60" s="59"/>
      <c r="OYO60" s="59"/>
      <c r="OYP60" s="59"/>
      <c r="OYQ60" s="59"/>
      <c r="OYR60" s="59"/>
      <c r="OYS60" s="59"/>
      <c r="OYT60" s="59"/>
      <c r="OYU60" s="59"/>
      <c r="OYV60" s="59"/>
      <c r="OYW60" s="59"/>
      <c r="OYX60" s="59"/>
      <c r="OYY60" s="59"/>
      <c r="OYZ60" s="59"/>
      <c r="OZA60" s="59"/>
      <c r="OZB60" s="59"/>
      <c r="OZC60" s="59"/>
      <c r="OZD60" s="59"/>
      <c r="OZE60" s="59"/>
      <c r="OZF60" s="59"/>
      <c r="OZG60" s="59"/>
      <c r="OZH60" s="59"/>
      <c r="OZI60" s="59"/>
      <c r="OZJ60" s="59"/>
      <c r="OZK60" s="59"/>
      <c r="OZL60" s="59"/>
      <c r="OZM60" s="59"/>
      <c r="OZN60" s="59"/>
      <c r="OZO60" s="59"/>
      <c r="OZP60" s="59"/>
      <c r="OZQ60" s="59"/>
      <c r="OZR60" s="59"/>
      <c r="OZS60" s="59"/>
      <c r="OZT60" s="59"/>
      <c r="OZU60" s="59"/>
      <c r="OZV60" s="59"/>
      <c r="OZW60" s="59"/>
      <c r="OZX60" s="59"/>
      <c r="OZY60" s="59"/>
      <c r="OZZ60" s="59"/>
      <c r="PAA60" s="59"/>
      <c r="PAB60" s="59"/>
      <c r="PAC60" s="59"/>
      <c r="PAD60" s="59"/>
      <c r="PAE60" s="59"/>
      <c r="PAF60" s="59"/>
      <c r="PAG60" s="59"/>
      <c r="PAH60" s="59"/>
      <c r="PAI60" s="59"/>
      <c r="PAJ60" s="59"/>
      <c r="PAK60" s="59"/>
      <c r="PAL60" s="59"/>
      <c r="PAM60" s="59"/>
      <c r="PAN60" s="59"/>
      <c r="PAO60" s="59"/>
      <c r="PAP60" s="59"/>
      <c r="PAQ60" s="59"/>
      <c r="PAR60" s="59"/>
      <c r="PAS60" s="59"/>
      <c r="PAT60" s="59"/>
      <c r="PAU60" s="59"/>
      <c r="PAV60" s="59"/>
      <c r="PAW60" s="59"/>
      <c r="PAX60" s="59"/>
      <c r="PAY60" s="59"/>
      <c r="PAZ60" s="59"/>
      <c r="PBA60" s="59"/>
      <c r="PBB60" s="59"/>
      <c r="PBC60" s="59"/>
      <c r="PBD60" s="59"/>
      <c r="PBE60" s="59"/>
      <c r="PBF60" s="59"/>
      <c r="PBG60" s="59"/>
      <c r="PBH60" s="59"/>
      <c r="PBI60" s="59"/>
      <c r="PBJ60" s="59"/>
      <c r="PBK60" s="59"/>
      <c r="PBL60" s="59"/>
      <c r="PBM60" s="59"/>
      <c r="PBN60" s="59"/>
      <c r="PBO60" s="59"/>
      <c r="PBP60" s="59"/>
      <c r="PBQ60" s="59"/>
      <c r="PBR60" s="59"/>
      <c r="PBS60" s="59"/>
      <c r="PBT60" s="59"/>
      <c r="PBU60" s="59"/>
      <c r="PBV60" s="59"/>
      <c r="PBW60" s="59"/>
      <c r="PBX60" s="59"/>
      <c r="PBY60" s="59"/>
      <c r="PBZ60" s="59"/>
      <c r="PCA60" s="59"/>
      <c r="PCB60" s="59"/>
      <c r="PCC60" s="59"/>
      <c r="PCD60" s="59"/>
      <c r="PCE60" s="59"/>
      <c r="PCF60" s="59"/>
      <c r="PCG60" s="59"/>
      <c r="PCH60" s="59"/>
      <c r="PCI60" s="59"/>
      <c r="PCJ60" s="59"/>
      <c r="PCK60" s="59"/>
      <c r="PCL60" s="59"/>
      <c r="PCM60" s="59"/>
      <c r="PCN60" s="59"/>
      <c r="PCO60" s="59"/>
      <c r="PCP60" s="59"/>
      <c r="PCQ60" s="59"/>
      <c r="PCR60" s="59"/>
      <c r="PCS60" s="59"/>
      <c r="PCT60" s="59"/>
      <c r="PCU60" s="59"/>
      <c r="PCV60" s="59"/>
      <c r="PCW60" s="59"/>
      <c r="PCX60" s="59"/>
      <c r="PCY60" s="59"/>
      <c r="PCZ60" s="59"/>
      <c r="PDA60" s="59"/>
      <c r="PDB60" s="59"/>
      <c r="PDC60" s="59"/>
      <c r="PDD60" s="59"/>
      <c r="PDE60" s="59"/>
      <c r="PDF60" s="59"/>
      <c r="PDG60" s="59"/>
      <c r="PDH60" s="59"/>
      <c r="PDI60" s="59"/>
      <c r="PDJ60" s="59"/>
      <c r="PDK60" s="59"/>
      <c r="PDL60" s="59"/>
      <c r="PDM60" s="59"/>
      <c r="PDN60" s="59"/>
      <c r="PDO60" s="59"/>
      <c r="PDP60" s="59"/>
      <c r="PDQ60" s="59"/>
      <c r="PDR60" s="59"/>
      <c r="PDS60" s="59"/>
      <c r="PDT60" s="59"/>
      <c r="PDU60" s="59"/>
      <c r="PDV60" s="59"/>
      <c r="PDW60" s="59"/>
      <c r="PDX60" s="59"/>
      <c r="PDY60" s="59"/>
      <c r="PDZ60" s="59"/>
      <c r="PEA60" s="59"/>
      <c r="PEB60" s="59"/>
      <c r="PEC60" s="59"/>
      <c r="PED60" s="59"/>
      <c r="PEE60" s="59"/>
      <c r="PEF60" s="59"/>
      <c r="PEG60" s="59"/>
      <c r="PEH60" s="59"/>
      <c r="PEI60" s="59"/>
      <c r="PEJ60" s="59"/>
      <c r="PEK60" s="59"/>
      <c r="PEL60" s="59"/>
      <c r="PEM60" s="59"/>
      <c r="PEN60" s="59"/>
      <c r="PEO60" s="59"/>
      <c r="PEP60" s="59"/>
      <c r="PEQ60" s="59"/>
      <c r="PER60" s="59"/>
      <c r="PES60" s="59"/>
      <c r="PET60" s="59"/>
      <c r="PEU60" s="59"/>
      <c r="PEV60" s="59"/>
      <c r="PEW60" s="59"/>
      <c r="PEX60" s="59"/>
      <c r="PEY60" s="59"/>
      <c r="PEZ60" s="59"/>
      <c r="PFA60" s="59"/>
      <c r="PFB60" s="59"/>
      <c r="PFC60" s="59"/>
      <c r="PFD60" s="59"/>
      <c r="PFE60" s="59"/>
      <c r="PFF60" s="59"/>
      <c r="PFG60" s="59"/>
      <c r="PFH60" s="59"/>
      <c r="PFI60" s="59"/>
      <c r="PFJ60" s="59"/>
      <c r="PFK60" s="59"/>
      <c r="PFL60" s="59"/>
      <c r="PFM60" s="59"/>
      <c r="PFN60" s="59"/>
      <c r="PFO60" s="59"/>
      <c r="PFP60" s="59"/>
      <c r="PFQ60" s="59"/>
      <c r="PFR60" s="59"/>
      <c r="PFS60" s="59"/>
      <c r="PFT60" s="59"/>
      <c r="PFU60" s="59"/>
      <c r="PFV60" s="59"/>
      <c r="PFW60" s="59"/>
      <c r="PFX60" s="59"/>
      <c r="PFY60" s="59"/>
      <c r="PFZ60" s="59"/>
      <c r="PGA60" s="59"/>
      <c r="PGB60" s="59"/>
      <c r="PGC60" s="59"/>
      <c r="PGD60" s="59"/>
      <c r="PGE60" s="59"/>
      <c r="PGF60" s="59"/>
      <c r="PGG60" s="59"/>
      <c r="PGH60" s="59"/>
      <c r="PGI60" s="59"/>
      <c r="PGJ60" s="59"/>
      <c r="PGK60" s="59"/>
      <c r="PGL60" s="59"/>
      <c r="PGM60" s="59"/>
      <c r="PGN60" s="59"/>
      <c r="PGO60" s="59"/>
      <c r="PGP60" s="59"/>
      <c r="PGQ60" s="59"/>
      <c r="PGR60" s="59"/>
      <c r="PGS60" s="59"/>
      <c r="PGT60" s="59"/>
      <c r="PGU60" s="59"/>
      <c r="PGV60" s="59"/>
      <c r="PGW60" s="59"/>
      <c r="PGX60" s="59"/>
      <c r="PGY60" s="59"/>
      <c r="PGZ60" s="59"/>
      <c r="PHA60" s="59"/>
      <c r="PHB60" s="59"/>
      <c r="PHC60" s="59"/>
      <c r="PHD60" s="59"/>
      <c r="PHE60" s="59"/>
      <c r="PHF60" s="59"/>
      <c r="PHG60" s="59"/>
      <c r="PHH60" s="59"/>
      <c r="PHI60" s="59"/>
      <c r="PHJ60" s="59"/>
      <c r="PHK60" s="59"/>
      <c r="PHL60" s="59"/>
      <c r="PHM60" s="59"/>
      <c r="PHN60" s="59"/>
      <c r="PHO60" s="59"/>
      <c r="PHP60" s="59"/>
      <c r="PHQ60" s="59"/>
      <c r="PHR60" s="59"/>
      <c r="PHS60" s="59"/>
      <c r="PHT60" s="59"/>
      <c r="PHU60" s="59"/>
      <c r="PHV60" s="59"/>
      <c r="PHW60" s="59"/>
      <c r="PHX60" s="59"/>
      <c r="PHY60" s="59"/>
      <c r="PHZ60" s="59"/>
      <c r="PIA60" s="59"/>
      <c r="PIB60" s="59"/>
      <c r="PIC60" s="59"/>
      <c r="PID60" s="59"/>
      <c r="PIE60" s="59"/>
      <c r="PIF60" s="59"/>
      <c r="PIG60" s="59"/>
      <c r="PIH60" s="59"/>
      <c r="PII60" s="59"/>
      <c r="PIJ60" s="59"/>
      <c r="PIK60" s="59"/>
      <c r="PIL60" s="59"/>
      <c r="PIM60" s="59"/>
      <c r="PIN60" s="59"/>
      <c r="PIO60" s="59"/>
      <c r="PIP60" s="59"/>
      <c r="PIQ60" s="59"/>
      <c r="PIR60" s="59"/>
      <c r="PIS60" s="59"/>
      <c r="PIT60" s="59"/>
      <c r="PIU60" s="59"/>
      <c r="PIV60" s="59"/>
      <c r="PIW60" s="59"/>
      <c r="PIX60" s="59"/>
      <c r="PIY60" s="59"/>
      <c r="PIZ60" s="59"/>
      <c r="PJA60" s="59"/>
      <c r="PJB60" s="59"/>
      <c r="PJC60" s="59"/>
      <c r="PJD60" s="59"/>
      <c r="PJE60" s="59"/>
      <c r="PJF60" s="59"/>
      <c r="PJG60" s="59"/>
      <c r="PJH60" s="59"/>
      <c r="PJI60" s="59"/>
      <c r="PJJ60" s="59"/>
      <c r="PJK60" s="59"/>
      <c r="PJL60" s="59"/>
      <c r="PJM60" s="59"/>
      <c r="PJN60" s="59"/>
      <c r="PJO60" s="59"/>
      <c r="PJP60" s="59"/>
      <c r="PJQ60" s="59"/>
      <c r="PJR60" s="59"/>
      <c r="PJS60" s="59"/>
      <c r="PJT60" s="59"/>
      <c r="PJU60" s="59"/>
      <c r="PJV60" s="59"/>
      <c r="PJW60" s="59"/>
      <c r="PJX60" s="59"/>
      <c r="PJY60" s="59"/>
      <c r="PJZ60" s="59"/>
      <c r="PKA60" s="59"/>
      <c r="PKB60" s="59"/>
      <c r="PKC60" s="59"/>
      <c r="PKD60" s="59"/>
      <c r="PKE60" s="59"/>
      <c r="PKF60" s="59"/>
      <c r="PKG60" s="59"/>
      <c r="PKH60" s="59"/>
      <c r="PKI60" s="59"/>
      <c r="PKJ60" s="59"/>
      <c r="PKK60" s="59"/>
      <c r="PKL60" s="59"/>
      <c r="PKM60" s="59"/>
      <c r="PKN60" s="59"/>
      <c r="PKO60" s="59"/>
      <c r="PKP60" s="59"/>
      <c r="PKQ60" s="59"/>
      <c r="PKR60" s="59"/>
      <c r="PKS60" s="59"/>
      <c r="PKT60" s="59"/>
      <c r="PKU60" s="59"/>
      <c r="PKV60" s="59"/>
      <c r="PKW60" s="59"/>
      <c r="PKX60" s="59"/>
      <c r="PKY60" s="59"/>
      <c r="PKZ60" s="59"/>
      <c r="PLA60" s="59"/>
      <c r="PLB60" s="59"/>
      <c r="PLC60" s="59"/>
      <c r="PLD60" s="59"/>
      <c r="PLE60" s="59"/>
      <c r="PLF60" s="59"/>
      <c r="PLG60" s="59"/>
      <c r="PLH60" s="59"/>
      <c r="PLI60" s="59"/>
      <c r="PLJ60" s="59"/>
      <c r="PLK60" s="59"/>
      <c r="PLL60" s="59"/>
      <c r="PLM60" s="59"/>
      <c r="PLN60" s="59"/>
      <c r="PLO60" s="59"/>
      <c r="PLP60" s="59"/>
      <c r="PLQ60" s="59"/>
      <c r="PLR60" s="59"/>
      <c r="PLS60" s="59"/>
      <c r="PLT60" s="59"/>
      <c r="PLU60" s="59"/>
      <c r="PLV60" s="59"/>
      <c r="PLW60" s="59"/>
      <c r="PLX60" s="59"/>
      <c r="PLY60" s="59"/>
      <c r="PLZ60" s="59"/>
      <c r="PMA60" s="59"/>
      <c r="PMB60" s="59"/>
      <c r="PMC60" s="59"/>
      <c r="PMD60" s="59"/>
      <c r="PME60" s="59"/>
      <c r="PMF60" s="59"/>
      <c r="PMG60" s="59"/>
      <c r="PMH60" s="59"/>
      <c r="PMI60" s="59"/>
      <c r="PMJ60" s="59"/>
      <c r="PMK60" s="59"/>
      <c r="PML60" s="59"/>
      <c r="PMM60" s="59"/>
      <c r="PMN60" s="59"/>
      <c r="PMO60" s="59"/>
      <c r="PMP60" s="59"/>
      <c r="PMQ60" s="59"/>
      <c r="PMR60" s="59"/>
      <c r="PMS60" s="59"/>
      <c r="PMT60" s="59"/>
      <c r="PMU60" s="59"/>
      <c r="PMV60" s="59"/>
      <c r="PMW60" s="59"/>
      <c r="PMX60" s="59"/>
      <c r="PMY60" s="59"/>
      <c r="PMZ60" s="59"/>
      <c r="PNA60" s="59"/>
      <c r="PNB60" s="59"/>
      <c r="PNC60" s="59"/>
      <c r="PND60" s="59"/>
      <c r="PNE60" s="59"/>
      <c r="PNF60" s="59"/>
      <c r="PNG60" s="59"/>
      <c r="PNH60" s="59"/>
      <c r="PNI60" s="59"/>
      <c r="PNJ60" s="59"/>
      <c r="PNK60" s="59"/>
      <c r="PNL60" s="59"/>
      <c r="PNM60" s="59"/>
      <c r="PNN60" s="59"/>
      <c r="PNO60" s="59"/>
      <c r="PNP60" s="59"/>
      <c r="PNQ60" s="59"/>
      <c r="PNR60" s="59"/>
      <c r="PNS60" s="59"/>
      <c r="PNT60" s="59"/>
      <c r="PNU60" s="59"/>
      <c r="PNV60" s="59"/>
      <c r="PNW60" s="59"/>
      <c r="PNX60" s="59"/>
      <c r="PNY60" s="59"/>
      <c r="PNZ60" s="59"/>
      <c r="POA60" s="59"/>
      <c r="POB60" s="59"/>
      <c r="POC60" s="59"/>
      <c r="POD60" s="59"/>
      <c r="POE60" s="59"/>
      <c r="POF60" s="59"/>
      <c r="POG60" s="59"/>
      <c r="POH60" s="59"/>
      <c r="POI60" s="59"/>
      <c r="POJ60" s="59"/>
      <c r="POK60" s="59"/>
      <c r="POL60" s="59"/>
      <c r="POM60" s="59"/>
      <c r="PON60" s="59"/>
      <c r="POO60" s="59"/>
      <c r="POP60" s="59"/>
      <c r="POQ60" s="59"/>
      <c r="POR60" s="59"/>
      <c r="POS60" s="59"/>
      <c r="POT60" s="59"/>
      <c r="POU60" s="59"/>
      <c r="POV60" s="59"/>
      <c r="POW60" s="59"/>
      <c r="POX60" s="59"/>
      <c r="POY60" s="59"/>
      <c r="POZ60" s="59"/>
      <c r="PPA60" s="59"/>
      <c r="PPB60" s="59"/>
      <c r="PPC60" s="59"/>
      <c r="PPD60" s="59"/>
      <c r="PPE60" s="59"/>
      <c r="PPF60" s="59"/>
      <c r="PPG60" s="59"/>
      <c r="PPH60" s="59"/>
      <c r="PPI60" s="59"/>
      <c r="PPJ60" s="59"/>
      <c r="PPK60" s="59"/>
      <c r="PPL60" s="59"/>
      <c r="PPM60" s="59"/>
      <c r="PPN60" s="59"/>
      <c r="PPO60" s="59"/>
      <c r="PPP60" s="59"/>
      <c r="PPQ60" s="59"/>
      <c r="PPR60" s="59"/>
      <c r="PPS60" s="59"/>
      <c r="PPT60" s="59"/>
      <c r="PPU60" s="59"/>
      <c r="PPV60" s="59"/>
      <c r="PPW60" s="59"/>
      <c r="PPX60" s="59"/>
      <c r="PPY60" s="59"/>
      <c r="PPZ60" s="59"/>
      <c r="PQA60" s="59"/>
      <c r="PQB60" s="59"/>
      <c r="PQC60" s="59"/>
      <c r="PQD60" s="59"/>
      <c r="PQE60" s="59"/>
      <c r="PQF60" s="59"/>
      <c r="PQG60" s="59"/>
      <c r="PQH60" s="59"/>
      <c r="PQI60" s="59"/>
      <c r="PQJ60" s="59"/>
      <c r="PQK60" s="59"/>
      <c r="PQL60" s="59"/>
      <c r="PQM60" s="59"/>
      <c r="PQN60" s="59"/>
      <c r="PQO60" s="59"/>
      <c r="PQP60" s="59"/>
      <c r="PQQ60" s="59"/>
      <c r="PQR60" s="59"/>
      <c r="PQS60" s="59"/>
      <c r="PQT60" s="59"/>
      <c r="PQU60" s="59"/>
      <c r="PQV60" s="59"/>
      <c r="PQW60" s="59"/>
      <c r="PQX60" s="59"/>
      <c r="PQY60" s="59"/>
      <c r="PQZ60" s="59"/>
      <c r="PRA60" s="59"/>
      <c r="PRB60" s="59"/>
      <c r="PRC60" s="59"/>
      <c r="PRD60" s="59"/>
      <c r="PRE60" s="59"/>
      <c r="PRF60" s="59"/>
      <c r="PRG60" s="59"/>
      <c r="PRH60" s="59"/>
      <c r="PRI60" s="59"/>
      <c r="PRJ60" s="59"/>
      <c r="PRK60" s="59"/>
      <c r="PRL60" s="59"/>
      <c r="PRM60" s="59"/>
      <c r="PRN60" s="59"/>
      <c r="PRO60" s="59"/>
      <c r="PRP60" s="59"/>
      <c r="PRQ60" s="59"/>
      <c r="PRR60" s="59"/>
      <c r="PRS60" s="59"/>
      <c r="PRT60" s="59"/>
      <c r="PRU60" s="59"/>
      <c r="PRV60" s="59"/>
      <c r="PRW60" s="59"/>
      <c r="PRX60" s="59"/>
      <c r="PRY60" s="59"/>
      <c r="PRZ60" s="59"/>
      <c r="PSA60" s="59"/>
      <c r="PSB60" s="59"/>
      <c r="PSC60" s="59"/>
      <c r="PSD60" s="59"/>
      <c r="PSE60" s="59"/>
      <c r="PSF60" s="59"/>
      <c r="PSG60" s="59"/>
      <c r="PSH60" s="59"/>
      <c r="PSI60" s="59"/>
      <c r="PSJ60" s="59"/>
      <c r="PSK60" s="59"/>
      <c r="PSL60" s="59"/>
      <c r="PSM60" s="59"/>
      <c r="PSN60" s="59"/>
      <c r="PSO60" s="59"/>
      <c r="PSP60" s="59"/>
      <c r="PSQ60" s="59"/>
      <c r="PSR60" s="59"/>
      <c r="PSS60" s="59"/>
      <c r="PST60" s="59"/>
      <c r="PSU60" s="59"/>
      <c r="PSV60" s="59"/>
      <c r="PSW60" s="59"/>
      <c r="PSX60" s="59"/>
      <c r="PSY60" s="59"/>
      <c r="PSZ60" s="59"/>
      <c r="PTA60" s="59"/>
      <c r="PTB60" s="59"/>
      <c r="PTC60" s="59"/>
      <c r="PTD60" s="59"/>
      <c r="PTE60" s="59"/>
      <c r="PTF60" s="59"/>
      <c r="PTG60" s="59"/>
      <c r="PTH60" s="59"/>
      <c r="PTI60" s="59"/>
      <c r="PTJ60" s="59"/>
      <c r="PTK60" s="59"/>
      <c r="PTL60" s="59"/>
      <c r="PTM60" s="59"/>
      <c r="PTN60" s="59"/>
      <c r="PTO60" s="59"/>
      <c r="PTP60" s="59"/>
      <c r="PTQ60" s="59"/>
      <c r="PTR60" s="59"/>
      <c r="PTS60" s="59"/>
      <c r="PTT60" s="59"/>
      <c r="PTU60" s="59"/>
      <c r="PTV60" s="59"/>
      <c r="PTW60" s="59"/>
      <c r="PTX60" s="59"/>
      <c r="PTY60" s="59"/>
      <c r="PTZ60" s="59"/>
      <c r="PUA60" s="59"/>
      <c r="PUB60" s="59"/>
      <c r="PUC60" s="59"/>
      <c r="PUD60" s="59"/>
      <c r="PUE60" s="59"/>
      <c r="PUF60" s="59"/>
      <c r="PUG60" s="59"/>
      <c r="PUH60" s="59"/>
      <c r="PUI60" s="59"/>
      <c r="PUJ60" s="59"/>
      <c r="PUK60" s="59"/>
      <c r="PUL60" s="59"/>
      <c r="PUM60" s="59"/>
      <c r="PUN60" s="59"/>
      <c r="PUO60" s="59"/>
      <c r="PUP60" s="59"/>
      <c r="PUQ60" s="59"/>
      <c r="PUR60" s="59"/>
      <c r="PUS60" s="59"/>
      <c r="PUT60" s="59"/>
      <c r="PUU60" s="59"/>
      <c r="PUV60" s="59"/>
      <c r="PUW60" s="59"/>
      <c r="PUX60" s="59"/>
      <c r="PUY60" s="59"/>
      <c r="PUZ60" s="59"/>
      <c r="PVA60" s="59"/>
      <c r="PVB60" s="59"/>
      <c r="PVC60" s="59"/>
      <c r="PVD60" s="59"/>
      <c r="PVE60" s="59"/>
      <c r="PVF60" s="59"/>
      <c r="PVG60" s="59"/>
      <c r="PVH60" s="59"/>
      <c r="PVI60" s="59"/>
      <c r="PVJ60" s="59"/>
      <c r="PVK60" s="59"/>
      <c r="PVL60" s="59"/>
      <c r="PVM60" s="59"/>
      <c r="PVN60" s="59"/>
      <c r="PVO60" s="59"/>
      <c r="PVP60" s="59"/>
      <c r="PVQ60" s="59"/>
      <c r="PVR60" s="59"/>
      <c r="PVS60" s="59"/>
      <c r="PVT60" s="59"/>
      <c r="PVU60" s="59"/>
      <c r="PVV60" s="59"/>
      <c r="PVW60" s="59"/>
      <c r="PVX60" s="59"/>
      <c r="PVY60" s="59"/>
      <c r="PVZ60" s="59"/>
      <c r="PWA60" s="59"/>
      <c r="PWB60" s="59"/>
      <c r="PWC60" s="59"/>
      <c r="PWD60" s="59"/>
      <c r="PWE60" s="59"/>
      <c r="PWF60" s="59"/>
      <c r="PWG60" s="59"/>
      <c r="PWH60" s="59"/>
      <c r="PWI60" s="59"/>
      <c r="PWJ60" s="59"/>
      <c r="PWK60" s="59"/>
      <c r="PWL60" s="59"/>
      <c r="PWM60" s="59"/>
      <c r="PWN60" s="59"/>
      <c r="PWO60" s="59"/>
      <c r="PWP60" s="59"/>
      <c r="PWQ60" s="59"/>
      <c r="PWR60" s="59"/>
      <c r="PWS60" s="59"/>
      <c r="PWT60" s="59"/>
      <c r="PWU60" s="59"/>
      <c r="PWV60" s="59"/>
      <c r="PWW60" s="59"/>
      <c r="PWX60" s="59"/>
      <c r="PWY60" s="59"/>
      <c r="PWZ60" s="59"/>
      <c r="PXA60" s="59"/>
      <c r="PXB60" s="59"/>
      <c r="PXC60" s="59"/>
      <c r="PXD60" s="59"/>
      <c r="PXE60" s="59"/>
      <c r="PXF60" s="59"/>
      <c r="PXG60" s="59"/>
      <c r="PXH60" s="59"/>
      <c r="PXI60" s="59"/>
      <c r="PXJ60" s="59"/>
      <c r="PXK60" s="59"/>
      <c r="PXL60" s="59"/>
      <c r="PXM60" s="59"/>
      <c r="PXN60" s="59"/>
      <c r="PXO60" s="59"/>
      <c r="PXP60" s="59"/>
      <c r="PXQ60" s="59"/>
      <c r="PXR60" s="59"/>
      <c r="PXS60" s="59"/>
      <c r="PXT60" s="59"/>
      <c r="PXU60" s="59"/>
      <c r="PXV60" s="59"/>
      <c r="PXW60" s="59"/>
      <c r="PXX60" s="59"/>
      <c r="PXY60" s="59"/>
      <c r="PXZ60" s="59"/>
      <c r="PYA60" s="59"/>
      <c r="PYB60" s="59"/>
      <c r="PYC60" s="59"/>
      <c r="PYD60" s="59"/>
      <c r="PYE60" s="59"/>
      <c r="PYF60" s="59"/>
      <c r="PYG60" s="59"/>
      <c r="PYH60" s="59"/>
      <c r="PYI60" s="59"/>
      <c r="PYJ60" s="59"/>
      <c r="PYK60" s="59"/>
      <c r="PYL60" s="59"/>
      <c r="PYM60" s="59"/>
      <c r="PYN60" s="59"/>
      <c r="PYO60" s="59"/>
      <c r="PYP60" s="59"/>
      <c r="PYQ60" s="59"/>
      <c r="PYR60" s="59"/>
      <c r="PYS60" s="59"/>
      <c r="PYT60" s="59"/>
      <c r="PYU60" s="59"/>
      <c r="PYV60" s="59"/>
      <c r="PYW60" s="59"/>
      <c r="PYX60" s="59"/>
      <c r="PYY60" s="59"/>
      <c r="PYZ60" s="59"/>
      <c r="PZA60" s="59"/>
      <c r="PZB60" s="59"/>
      <c r="PZC60" s="59"/>
      <c r="PZD60" s="59"/>
      <c r="PZE60" s="59"/>
      <c r="PZF60" s="59"/>
      <c r="PZG60" s="59"/>
      <c r="PZH60" s="59"/>
      <c r="PZI60" s="59"/>
      <c r="PZJ60" s="59"/>
      <c r="PZK60" s="59"/>
      <c r="PZL60" s="59"/>
      <c r="PZM60" s="59"/>
      <c r="PZN60" s="59"/>
      <c r="PZO60" s="59"/>
      <c r="PZP60" s="59"/>
      <c r="PZQ60" s="59"/>
      <c r="PZR60" s="59"/>
      <c r="PZS60" s="59"/>
      <c r="PZT60" s="59"/>
      <c r="PZU60" s="59"/>
      <c r="PZV60" s="59"/>
      <c r="PZW60" s="59"/>
      <c r="PZX60" s="59"/>
      <c r="PZY60" s="59"/>
      <c r="PZZ60" s="59"/>
      <c r="QAA60" s="59"/>
      <c r="QAB60" s="59"/>
      <c r="QAC60" s="59"/>
      <c r="QAD60" s="59"/>
      <c r="QAE60" s="59"/>
      <c r="QAF60" s="59"/>
      <c r="QAG60" s="59"/>
      <c r="QAH60" s="59"/>
      <c r="QAI60" s="59"/>
      <c r="QAJ60" s="59"/>
      <c r="QAK60" s="59"/>
      <c r="QAL60" s="59"/>
      <c r="QAM60" s="59"/>
      <c r="QAN60" s="59"/>
      <c r="QAO60" s="59"/>
      <c r="QAP60" s="59"/>
      <c r="QAQ60" s="59"/>
      <c r="QAR60" s="59"/>
      <c r="QAS60" s="59"/>
      <c r="QAT60" s="59"/>
      <c r="QAU60" s="59"/>
      <c r="QAV60" s="59"/>
      <c r="QAW60" s="59"/>
      <c r="QAX60" s="59"/>
      <c r="QAY60" s="59"/>
      <c r="QAZ60" s="59"/>
      <c r="QBA60" s="59"/>
      <c r="QBB60" s="59"/>
      <c r="QBC60" s="59"/>
      <c r="QBD60" s="59"/>
      <c r="QBE60" s="59"/>
      <c r="QBF60" s="59"/>
      <c r="QBG60" s="59"/>
      <c r="QBH60" s="59"/>
      <c r="QBI60" s="59"/>
      <c r="QBJ60" s="59"/>
      <c r="QBK60" s="59"/>
      <c r="QBL60" s="59"/>
      <c r="QBM60" s="59"/>
      <c r="QBN60" s="59"/>
      <c r="QBO60" s="59"/>
      <c r="QBP60" s="59"/>
      <c r="QBQ60" s="59"/>
      <c r="QBR60" s="59"/>
      <c r="QBS60" s="59"/>
      <c r="QBT60" s="59"/>
      <c r="QBU60" s="59"/>
      <c r="QBV60" s="59"/>
      <c r="QBW60" s="59"/>
      <c r="QBX60" s="59"/>
      <c r="QBY60" s="59"/>
      <c r="QBZ60" s="59"/>
      <c r="QCA60" s="59"/>
      <c r="QCB60" s="59"/>
      <c r="QCC60" s="59"/>
      <c r="QCD60" s="59"/>
      <c r="QCE60" s="59"/>
      <c r="QCF60" s="59"/>
      <c r="QCG60" s="59"/>
      <c r="QCH60" s="59"/>
      <c r="QCI60" s="59"/>
      <c r="QCJ60" s="59"/>
      <c r="QCK60" s="59"/>
      <c r="QCL60" s="59"/>
      <c r="QCM60" s="59"/>
      <c r="QCN60" s="59"/>
      <c r="QCO60" s="59"/>
      <c r="QCP60" s="59"/>
      <c r="QCQ60" s="59"/>
      <c r="QCR60" s="59"/>
      <c r="QCS60" s="59"/>
      <c r="QCT60" s="59"/>
      <c r="QCU60" s="59"/>
      <c r="QCV60" s="59"/>
      <c r="QCW60" s="59"/>
      <c r="QCX60" s="59"/>
      <c r="QCY60" s="59"/>
      <c r="QCZ60" s="59"/>
      <c r="QDA60" s="59"/>
      <c r="QDB60" s="59"/>
      <c r="QDC60" s="59"/>
      <c r="QDD60" s="59"/>
      <c r="QDE60" s="59"/>
      <c r="QDF60" s="59"/>
      <c r="QDG60" s="59"/>
      <c r="QDH60" s="59"/>
      <c r="QDI60" s="59"/>
      <c r="QDJ60" s="59"/>
      <c r="QDK60" s="59"/>
      <c r="QDL60" s="59"/>
      <c r="QDM60" s="59"/>
      <c r="QDN60" s="59"/>
      <c r="QDO60" s="59"/>
      <c r="QDP60" s="59"/>
      <c r="QDQ60" s="59"/>
      <c r="QDR60" s="59"/>
      <c r="QDS60" s="59"/>
      <c r="QDT60" s="59"/>
      <c r="QDU60" s="59"/>
      <c r="QDV60" s="59"/>
      <c r="QDW60" s="59"/>
      <c r="QDX60" s="59"/>
      <c r="QDY60" s="59"/>
      <c r="QDZ60" s="59"/>
      <c r="QEA60" s="59"/>
      <c r="QEB60" s="59"/>
      <c r="QEC60" s="59"/>
      <c r="QED60" s="59"/>
      <c r="QEE60" s="59"/>
      <c r="QEF60" s="59"/>
      <c r="QEG60" s="59"/>
      <c r="QEH60" s="59"/>
      <c r="QEI60" s="59"/>
      <c r="QEJ60" s="59"/>
      <c r="QEK60" s="59"/>
      <c r="QEL60" s="59"/>
      <c r="QEM60" s="59"/>
      <c r="QEN60" s="59"/>
      <c r="QEO60" s="59"/>
      <c r="QEP60" s="59"/>
      <c r="QEQ60" s="59"/>
      <c r="QER60" s="59"/>
      <c r="QES60" s="59"/>
      <c r="QET60" s="59"/>
      <c r="QEU60" s="59"/>
      <c r="QEV60" s="59"/>
      <c r="QEW60" s="59"/>
      <c r="QEX60" s="59"/>
      <c r="QEY60" s="59"/>
      <c r="QEZ60" s="59"/>
      <c r="QFA60" s="59"/>
      <c r="QFB60" s="59"/>
      <c r="QFC60" s="59"/>
      <c r="QFD60" s="59"/>
      <c r="QFE60" s="59"/>
      <c r="QFF60" s="59"/>
      <c r="QFG60" s="59"/>
      <c r="QFH60" s="59"/>
      <c r="QFI60" s="59"/>
      <c r="QFJ60" s="59"/>
      <c r="QFK60" s="59"/>
      <c r="QFL60" s="59"/>
      <c r="QFM60" s="59"/>
      <c r="QFN60" s="59"/>
      <c r="QFO60" s="59"/>
      <c r="QFP60" s="59"/>
      <c r="QFQ60" s="59"/>
      <c r="QFR60" s="59"/>
      <c r="QFS60" s="59"/>
      <c r="QFT60" s="59"/>
      <c r="QFU60" s="59"/>
      <c r="QFV60" s="59"/>
      <c r="QFW60" s="59"/>
      <c r="QFX60" s="59"/>
      <c r="QFY60" s="59"/>
      <c r="QFZ60" s="59"/>
      <c r="QGA60" s="59"/>
      <c r="QGB60" s="59"/>
      <c r="QGC60" s="59"/>
      <c r="QGD60" s="59"/>
      <c r="QGE60" s="59"/>
      <c r="QGF60" s="59"/>
      <c r="QGG60" s="59"/>
      <c r="QGH60" s="59"/>
      <c r="QGI60" s="59"/>
      <c r="QGJ60" s="59"/>
      <c r="QGK60" s="59"/>
      <c r="QGL60" s="59"/>
      <c r="QGM60" s="59"/>
      <c r="QGN60" s="59"/>
      <c r="QGO60" s="59"/>
      <c r="QGP60" s="59"/>
      <c r="QGQ60" s="59"/>
      <c r="QGR60" s="59"/>
      <c r="QGS60" s="59"/>
      <c r="QGT60" s="59"/>
      <c r="QGU60" s="59"/>
      <c r="QGV60" s="59"/>
      <c r="QGW60" s="59"/>
      <c r="QGX60" s="59"/>
      <c r="QGY60" s="59"/>
      <c r="QGZ60" s="59"/>
      <c r="QHA60" s="59"/>
      <c r="QHB60" s="59"/>
      <c r="QHC60" s="59"/>
      <c r="QHD60" s="59"/>
      <c r="QHE60" s="59"/>
      <c r="QHF60" s="59"/>
      <c r="QHG60" s="59"/>
      <c r="QHH60" s="59"/>
      <c r="QHI60" s="59"/>
      <c r="QHJ60" s="59"/>
      <c r="QHK60" s="59"/>
      <c r="QHL60" s="59"/>
      <c r="QHM60" s="59"/>
      <c r="QHN60" s="59"/>
      <c r="QHO60" s="59"/>
      <c r="QHP60" s="59"/>
      <c r="QHQ60" s="59"/>
      <c r="QHR60" s="59"/>
      <c r="QHS60" s="59"/>
      <c r="QHT60" s="59"/>
      <c r="QHU60" s="59"/>
      <c r="QHV60" s="59"/>
      <c r="QHW60" s="59"/>
      <c r="QHX60" s="59"/>
      <c r="QHY60" s="59"/>
      <c r="QHZ60" s="59"/>
      <c r="QIA60" s="59"/>
      <c r="QIB60" s="59"/>
      <c r="QIC60" s="59"/>
      <c r="QID60" s="59"/>
      <c r="QIE60" s="59"/>
      <c r="QIF60" s="59"/>
      <c r="QIG60" s="59"/>
      <c r="QIH60" s="59"/>
      <c r="QII60" s="59"/>
      <c r="QIJ60" s="59"/>
      <c r="QIK60" s="59"/>
      <c r="QIL60" s="59"/>
      <c r="QIM60" s="59"/>
      <c r="QIN60" s="59"/>
      <c r="QIO60" s="59"/>
      <c r="QIP60" s="59"/>
      <c r="QIQ60" s="59"/>
      <c r="QIR60" s="59"/>
      <c r="QIS60" s="59"/>
      <c r="QIT60" s="59"/>
      <c r="QIU60" s="59"/>
      <c r="QIV60" s="59"/>
      <c r="QIW60" s="59"/>
      <c r="QIX60" s="59"/>
      <c r="QIY60" s="59"/>
      <c r="QIZ60" s="59"/>
      <c r="QJA60" s="59"/>
      <c r="QJB60" s="59"/>
      <c r="QJC60" s="59"/>
      <c r="QJD60" s="59"/>
      <c r="QJE60" s="59"/>
      <c r="QJF60" s="59"/>
      <c r="QJG60" s="59"/>
      <c r="QJH60" s="59"/>
      <c r="QJI60" s="59"/>
      <c r="QJJ60" s="59"/>
      <c r="QJK60" s="59"/>
      <c r="QJL60" s="59"/>
      <c r="QJM60" s="59"/>
      <c r="QJN60" s="59"/>
      <c r="QJO60" s="59"/>
      <c r="QJP60" s="59"/>
      <c r="QJQ60" s="59"/>
      <c r="QJR60" s="59"/>
      <c r="QJS60" s="59"/>
      <c r="QJT60" s="59"/>
      <c r="QJU60" s="59"/>
      <c r="QJV60" s="59"/>
      <c r="QJW60" s="59"/>
      <c r="QJX60" s="59"/>
      <c r="QJY60" s="59"/>
      <c r="QJZ60" s="59"/>
      <c r="QKA60" s="59"/>
      <c r="QKB60" s="59"/>
      <c r="QKC60" s="59"/>
      <c r="QKD60" s="59"/>
      <c r="QKE60" s="59"/>
      <c r="QKF60" s="59"/>
      <c r="QKG60" s="59"/>
      <c r="QKH60" s="59"/>
      <c r="QKI60" s="59"/>
      <c r="QKJ60" s="59"/>
      <c r="QKK60" s="59"/>
      <c r="QKL60" s="59"/>
      <c r="QKM60" s="59"/>
      <c r="QKN60" s="59"/>
      <c r="QKO60" s="59"/>
      <c r="QKP60" s="59"/>
      <c r="QKQ60" s="59"/>
      <c r="QKR60" s="59"/>
      <c r="QKS60" s="59"/>
      <c r="QKT60" s="59"/>
      <c r="QKU60" s="59"/>
      <c r="QKV60" s="59"/>
      <c r="QKW60" s="59"/>
      <c r="QKX60" s="59"/>
      <c r="QKY60" s="59"/>
      <c r="QKZ60" s="59"/>
      <c r="QLA60" s="59"/>
      <c r="QLB60" s="59"/>
      <c r="QLC60" s="59"/>
      <c r="QLD60" s="59"/>
      <c r="QLE60" s="59"/>
      <c r="QLF60" s="59"/>
      <c r="QLG60" s="59"/>
      <c r="QLH60" s="59"/>
      <c r="QLI60" s="59"/>
      <c r="QLJ60" s="59"/>
      <c r="QLK60" s="59"/>
      <c r="QLL60" s="59"/>
      <c r="QLM60" s="59"/>
      <c r="QLN60" s="59"/>
      <c r="QLO60" s="59"/>
      <c r="QLP60" s="59"/>
      <c r="QLQ60" s="59"/>
      <c r="QLR60" s="59"/>
      <c r="QLS60" s="59"/>
      <c r="QLT60" s="59"/>
      <c r="QLU60" s="59"/>
      <c r="QLV60" s="59"/>
      <c r="QLW60" s="59"/>
      <c r="QLX60" s="59"/>
      <c r="QLY60" s="59"/>
      <c r="QLZ60" s="59"/>
      <c r="QMA60" s="59"/>
      <c r="QMB60" s="59"/>
      <c r="QMC60" s="59"/>
      <c r="QMD60" s="59"/>
      <c r="QME60" s="59"/>
      <c r="QMF60" s="59"/>
      <c r="QMG60" s="59"/>
      <c r="QMH60" s="59"/>
      <c r="QMI60" s="59"/>
      <c r="QMJ60" s="59"/>
      <c r="QMK60" s="59"/>
      <c r="QML60" s="59"/>
      <c r="QMM60" s="59"/>
      <c r="QMN60" s="59"/>
      <c r="QMO60" s="59"/>
      <c r="QMP60" s="59"/>
      <c r="QMQ60" s="59"/>
      <c r="QMR60" s="59"/>
      <c r="QMS60" s="59"/>
      <c r="QMT60" s="59"/>
      <c r="QMU60" s="59"/>
      <c r="QMV60" s="59"/>
      <c r="QMW60" s="59"/>
      <c r="QMX60" s="59"/>
      <c r="QMY60" s="59"/>
      <c r="QMZ60" s="59"/>
      <c r="QNA60" s="59"/>
      <c r="QNB60" s="59"/>
      <c r="QNC60" s="59"/>
      <c r="QND60" s="59"/>
      <c r="QNE60" s="59"/>
      <c r="QNF60" s="59"/>
      <c r="QNG60" s="59"/>
      <c r="QNH60" s="59"/>
      <c r="QNI60" s="59"/>
      <c r="QNJ60" s="59"/>
      <c r="QNK60" s="59"/>
      <c r="QNL60" s="59"/>
      <c r="QNM60" s="59"/>
      <c r="QNN60" s="59"/>
      <c r="QNO60" s="59"/>
      <c r="QNP60" s="59"/>
      <c r="QNQ60" s="59"/>
      <c r="QNR60" s="59"/>
      <c r="QNS60" s="59"/>
      <c r="QNT60" s="59"/>
      <c r="QNU60" s="59"/>
      <c r="QNV60" s="59"/>
      <c r="QNW60" s="59"/>
      <c r="QNX60" s="59"/>
      <c r="QNY60" s="59"/>
      <c r="QNZ60" s="59"/>
      <c r="QOA60" s="59"/>
      <c r="QOB60" s="59"/>
      <c r="QOC60" s="59"/>
      <c r="QOD60" s="59"/>
      <c r="QOE60" s="59"/>
      <c r="QOF60" s="59"/>
      <c r="QOG60" s="59"/>
      <c r="QOH60" s="59"/>
      <c r="QOI60" s="59"/>
      <c r="QOJ60" s="59"/>
      <c r="QOK60" s="59"/>
      <c r="QOL60" s="59"/>
      <c r="QOM60" s="59"/>
      <c r="QON60" s="59"/>
      <c r="QOO60" s="59"/>
      <c r="QOP60" s="59"/>
      <c r="QOQ60" s="59"/>
      <c r="QOR60" s="59"/>
      <c r="QOS60" s="59"/>
      <c r="QOT60" s="59"/>
      <c r="QOU60" s="59"/>
      <c r="QOV60" s="59"/>
      <c r="QOW60" s="59"/>
      <c r="QOX60" s="59"/>
      <c r="QOY60" s="59"/>
      <c r="QOZ60" s="59"/>
      <c r="QPA60" s="59"/>
      <c r="QPB60" s="59"/>
      <c r="QPC60" s="59"/>
      <c r="QPD60" s="59"/>
      <c r="QPE60" s="59"/>
      <c r="QPF60" s="59"/>
      <c r="QPG60" s="59"/>
      <c r="QPH60" s="59"/>
      <c r="QPI60" s="59"/>
      <c r="QPJ60" s="59"/>
      <c r="QPK60" s="59"/>
      <c r="QPL60" s="59"/>
      <c r="QPM60" s="59"/>
      <c r="QPN60" s="59"/>
      <c r="QPO60" s="59"/>
      <c r="QPP60" s="59"/>
      <c r="QPQ60" s="59"/>
      <c r="QPR60" s="59"/>
      <c r="QPS60" s="59"/>
      <c r="QPT60" s="59"/>
      <c r="QPU60" s="59"/>
      <c r="QPV60" s="59"/>
      <c r="QPW60" s="59"/>
      <c r="QPX60" s="59"/>
      <c r="QPY60" s="59"/>
      <c r="QPZ60" s="59"/>
      <c r="QQA60" s="59"/>
      <c r="QQB60" s="59"/>
      <c r="QQC60" s="59"/>
      <c r="QQD60" s="59"/>
      <c r="QQE60" s="59"/>
      <c r="QQF60" s="59"/>
      <c r="QQG60" s="59"/>
      <c r="QQH60" s="59"/>
      <c r="QQI60" s="59"/>
      <c r="QQJ60" s="59"/>
      <c r="QQK60" s="59"/>
      <c r="QQL60" s="59"/>
      <c r="QQM60" s="59"/>
      <c r="QQN60" s="59"/>
      <c r="QQO60" s="59"/>
      <c r="QQP60" s="59"/>
      <c r="QQQ60" s="59"/>
      <c r="QQR60" s="59"/>
      <c r="QQS60" s="59"/>
      <c r="QQT60" s="59"/>
      <c r="QQU60" s="59"/>
      <c r="QQV60" s="59"/>
      <c r="QQW60" s="59"/>
      <c r="QQX60" s="59"/>
      <c r="QQY60" s="59"/>
      <c r="QQZ60" s="59"/>
      <c r="QRA60" s="59"/>
      <c r="QRB60" s="59"/>
      <c r="QRC60" s="59"/>
      <c r="QRD60" s="59"/>
      <c r="QRE60" s="59"/>
      <c r="QRF60" s="59"/>
      <c r="QRG60" s="59"/>
      <c r="QRH60" s="59"/>
      <c r="QRI60" s="59"/>
      <c r="QRJ60" s="59"/>
      <c r="QRK60" s="59"/>
      <c r="QRL60" s="59"/>
      <c r="QRM60" s="59"/>
      <c r="QRN60" s="59"/>
      <c r="QRO60" s="59"/>
      <c r="QRP60" s="59"/>
      <c r="QRQ60" s="59"/>
      <c r="QRR60" s="59"/>
      <c r="QRS60" s="59"/>
      <c r="QRT60" s="59"/>
      <c r="QRU60" s="59"/>
      <c r="QRV60" s="59"/>
      <c r="QRW60" s="59"/>
      <c r="QRX60" s="59"/>
      <c r="QRY60" s="59"/>
      <c r="QRZ60" s="59"/>
      <c r="QSA60" s="59"/>
      <c r="QSB60" s="59"/>
      <c r="QSC60" s="59"/>
      <c r="QSD60" s="59"/>
      <c r="QSE60" s="59"/>
      <c r="QSF60" s="59"/>
      <c r="QSG60" s="59"/>
      <c r="QSH60" s="59"/>
      <c r="QSI60" s="59"/>
      <c r="QSJ60" s="59"/>
      <c r="QSK60" s="59"/>
      <c r="QSL60" s="59"/>
      <c r="QSM60" s="59"/>
      <c r="QSN60" s="59"/>
      <c r="QSO60" s="59"/>
      <c r="QSP60" s="59"/>
      <c r="QSQ60" s="59"/>
      <c r="QSR60" s="59"/>
      <c r="QSS60" s="59"/>
      <c r="QST60" s="59"/>
      <c r="QSU60" s="59"/>
      <c r="QSV60" s="59"/>
      <c r="QSW60" s="59"/>
      <c r="QSX60" s="59"/>
      <c r="QSY60" s="59"/>
      <c r="QSZ60" s="59"/>
      <c r="QTA60" s="59"/>
      <c r="QTB60" s="59"/>
      <c r="QTC60" s="59"/>
      <c r="QTD60" s="59"/>
      <c r="QTE60" s="59"/>
      <c r="QTF60" s="59"/>
      <c r="QTG60" s="59"/>
      <c r="QTH60" s="59"/>
      <c r="QTI60" s="59"/>
      <c r="QTJ60" s="59"/>
      <c r="QTK60" s="59"/>
      <c r="QTL60" s="59"/>
      <c r="QTM60" s="59"/>
      <c r="QTN60" s="59"/>
      <c r="QTO60" s="59"/>
      <c r="QTP60" s="59"/>
      <c r="QTQ60" s="59"/>
      <c r="QTR60" s="59"/>
      <c r="QTS60" s="59"/>
      <c r="QTT60" s="59"/>
      <c r="QTU60" s="59"/>
      <c r="QTV60" s="59"/>
      <c r="QTW60" s="59"/>
      <c r="QTX60" s="59"/>
      <c r="QTY60" s="59"/>
      <c r="QTZ60" s="59"/>
      <c r="QUA60" s="59"/>
      <c r="QUB60" s="59"/>
      <c r="QUC60" s="59"/>
      <c r="QUD60" s="59"/>
      <c r="QUE60" s="59"/>
      <c r="QUF60" s="59"/>
      <c r="QUG60" s="59"/>
      <c r="QUH60" s="59"/>
      <c r="QUI60" s="59"/>
      <c r="QUJ60" s="59"/>
      <c r="QUK60" s="59"/>
      <c r="QUL60" s="59"/>
      <c r="QUM60" s="59"/>
      <c r="QUN60" s="59"/>
      <c r="QUO60" s="59"/>
      <c r="QUP60" s="59"/>
      <c r="QUQ60" s="59"/>
      <c r="QUR60" s="59"/>
      <c r="QUS60" s="59"/>
      <c r="QUT60" s="59"/>
      <c r="QUU60" s="59"/>
      <c r="QUV60" s="59"/>
      <c r="QUW60" s="59"/>
      <c r="QUX60" s="59"/>
      <c r="QUY60" s="59"/>
      <c r="QUZ60" s="59"/>
      <c r="QVA60" s="59"/>
      <c r="QVB60" s="59"/>
      <c r="QVC60" s="59"/>
      <c r="QVD60" s="59"/>
      <c r="QVE60" s="59"/>
      <c r="QVF60" s="59"/>
      <c r="QVG60" s="59"/>
      <c r="QVH60" s="59"/>
      <c r="QVI60" s="59"/>
      <c r="QVJ60" s="59"/>
      <c r="QVK60" s="59"/>
      <c r="QVL60" s="59"/>
      <c r="QVM60" s="59"/>
      <c r="QVN60" s="59"/>
      <c r="QVO60" s="59"/>
      <c r="QVP60" s="59"/>
      <c r="QVQ60" s="59"/>
      <c r="QVR60" s="59"/>
      <c r="QVS60" s="59"/>
      <c r="QVT60" s="59"/>
      <c r="QVU60" s="59"/>
      <c r="QVV60" s="59"/>
      <c r="QVW60" s="59"/>
      <c r="QVX60" s="59"/>
      <c r="QVY60" s="59"/>
      <c r="QVZ60" s="59"/>
      <c r="QWA60" s="59"/>
      <c r="QWB60" s="59"/>
      <c r="QWC60" s="59"/>
      <c r="QWD60" s="59"/>
      <c r="QWE60" s="59"/>
      <c r="QWF60" s="59"/>
      <c r="QWG60" s="59"/>
      <c r="QWH60" s="59"/>
      <c r="QWI60" s="59"/>
      <c r="QWJ60" s="59"/>
      <c r="QWK60" s="59"/>
      <c r="QWL60" s="59"/>
      <c r="QWM60" s="59"/>
      <c r="QWN60" s="59"/>
      <c r="QWO60" s="59"/>
      <c r="QWP60" s="59"/>
      <c r="QWQ60" s="59"/>
      <c r="QWR60" s="59"/>
      <c r="QWS60" s="59"/>
      <c r="QWT60" s="59"/>
      <c r="QWU60" s="59"/>
      <c r="QWV60" s="59"/>
      <c r="QWW60" s="59"/>
      <c r="QWX60" s="59"/>
      <c r="QWY60" s="59"/>
      <c r="QWZ60" s="59"/>
      <c r="QXA60" s="59"/>
      <c r="QXB60" s="59"/>
      <c r="QXC60" s="59"/>
      <c r="QXD60" s="59"/>
      <c r="QXE60" s="59"/>
      <c r="QXF60" s="59"/>
      <c r="QXG60" s="59"/>
      <c r="QXH60" s="59"/>
      <c r="QXI60" s="59"/>
      <c r="QXJ60" s="59"/>
      <c r="QXK60" s="59"/>
      <c r="QXL60" s="59"/>
      <c r="QXM60" s="59"/>
      <c r="QXN60" s="59"/>
      <c r="QXO60" s="59"/>
      <c r="QXP60" s="59"/>
      <c r="QXQ60" s="59"/>
      <c r="QXR60" s="59"/>
      <c r="QXS60" s="59"/>
      <c r="QXT60" s="59"/>
      <c r="QXU60" s="59"/>
      <c r="QXV60" s="59"/>
      <c r="QXW60" s="59"/>
      <c r="QXX60" s="59"/>
      <c r="QXY60" s="59"/>
      <c r="QXZ60" s="59"/>
      <c r="QYA60" s="59"/>
      <c r="QYB60" s="59"/>
      <c r="QYC60" s="59"/>
      <c r="QYD60" s="59"/>
      <c r="QYE60" s="59"/>
      <c r="QYF60" s="59"/>
      <c r="QYG60" s="59"/>
      <c r="QYH60" s="59"/>
      <c r="QYI60" s="59"/>
      <c r="QYJ60" s="59"/>
      <c r="QYK60" s="59"/>
      <c r="QYL60" s="59"/>
      <c r="QYM60" s="59"/>
      <c r="QYN60" s="59"/>
      <c r="QYO60" s="59"/>
      <c r="QYP60" s="59"/>
      <c r="QYQ60" s="59"/>
      <c r="QYR60" s="59"/>
      <c r="QYS60" s="59"/>
      <c r="QYT60" s="59"/>
      <c r="QYU60" s="59"/>
      <c r="QYV60" s="59"/>
      <c r="QYW60" s="59"/>
      <c r="QYX60" s="59"/>
      <c r="QYY60" s="59"/>
      <c r="QYZ60" s="59"/>
      <c r="QZA60" s="59"/>
      <c r="QZB60" s="59"/>
      <c r="QZC60" s="59"/>
      <c r="QZD60" s="59"/>
      <c r="QZE60" s="59"/>
      <c r="QZF60" s="59"/>
      <c r="QZG60" s="59"/>
      <c r="QZH60" s="59"/>
      <c r="QZI60" s="59"/>
      <c r="QZJ60" s="59"/>
      <c r="QZK60" s="59"/>
      <c r="QZL60" s="59"/>
      <c r="QZM60" s="59"/>
      <c r="QZN60" s="59"/>
      <c r="QZO60" s="59"/>
      <c r="QZP60" s="59"/>
      <c r="QZQ60" s="59"/>
      <c r="QZR60" s="59"/>
      <c r="QZS60" s="59"/>
      <c r="QZT60" s="59"/>
      <c r="QZU60" s="59"/>
      <c r="QZV60" s="59"/>
      <c r="QZW60" s="59"/>
      <c r="QZX60" s="59"/>
      <c r="QZY60" s="59"/>
      <c r="QZZ60" s="59"/>
      <c r="RAA60" s="59"/>
      <c r="RAB60" s="59"/>
      <c r="RAC60" s="59"/>
      <c r="RAD60" s="59"/>
      <c r="RAE60" s="59"/>
      <c r="RAF60" s="59"/>
      <c r="RAG60" s="59"/>
      <c r="RAH60" s="59"/>
      <c r="RAI60" s="59"/>
      <c r="RAJ60" s="59"/>
      <c r="RAK60" s="59"/>
      <c r="RAL60" s="59"/>
      <c r="RAM60" s="59"/>
      <c r="RAN60" s="59"/>
      <c r="RAO60" s="59"/>
      <c r="RAP60" s="59"/>
      <c r="RAQ60" s="59"/>
      <c r="RAR60" s="59"/>
      <c r="RAS60" s="59"/>
      <c r="RAT60" s="59"/>
      <c r="RAU60" s="59"/>
      <c r="RAV60" s="59"/>
      <c r="RAW60" s="59"/>
      <c r="RAX60" s="59"/>
      <c r="RAY60" s="59"/>
      <c r="RAZ60" s="59"/>
      <c r="RBA60" s="59"/>
      <c r="RBB60" s="59"/>
      <c r="RBC60" s="59"/>
      <c r="RBD60" s="59"/>
      <c r="RBE60" s="59"/>
      <c r="RBF60" s="59"/>
      <c r="RBG60" s="59"/>
      <c r="RBH60" s="59"/>
      <c r="RBI60" s="59"/>
      <c r="RBJ60" s="59"/>
      <c r="RBK60" s="59"/>
      <c r="RBL60" s="59"/>
      <c r="RBM60" s="59"/>
      <c r="RBN60" s="59"/>
      <c r="RBO60" s="59"/>
      <c r="RBP60" s="59"/>
      <c r="RBQ60" s="59"/>
      <c r="RBR60" s="59"/>
      <c r="RBS60" s="59"/>
      <c r="RBT60" s="59"/>
      <c r="RBU60" s="59"/>
      <c r="RBV60" s="59"/>
      <c r="RBW60" s="59"/>
      <c r="RBX60" s="59"/>
      <c r="RBY60" s="59"/>
      <c r="RBZ60" s="59"/>
      <c r="RCA60" s="59"/>
      <c r="RCB60" s="59"/>
      <c r="RCC60" s="59"/>
      <c r="RCD60" s="59"/>
      <c r="RCE60" s="59"/>
      <c r="RCF60" s="59"/>
      <c r="RCG60" s="59"/>
      <c r="RCH60" s="59"/>
      <c r="RCI60" s="59"/>
      <c r="RCJ60" s="59"/>
      <c r="RCK60" s="59"/>
      <c r="RCL60" s="59"/>
      <c r="RCM60" s="59"/>
      <c r="RCN60" s="59"/>
      <c r="RCO60" s="59"/>
      <c r="RCP60" s="59"/>
      <c r="RCQ60" s="59"/>
      <c r="RCR60" s="59"/>
      <c r="RCS60" s="59"/>
      <c r="RCT60" s="59"/>
      <c r="RCU60" s="59"/>
      <c r="RCV60" s="59"/>
      <c r="RCW60" s="59"/>
      <c r="RCX60" s="59"/>
      <c r="RCY60" s="59"/>
      <c r="RCZ60" s="59"/>
      <c r="RDA60" s="59"/>
      <c r="RDB60" s="59"/>
      <c r="RDC60" s="59"/>
      <c r="RDD60" s="59"/>
      <c r="RDE60" s="59"/>
      <c r="RDF60" s="59"/>
      <c r="RDG60" s="59"/>
      <c r="RDH60" s="59"/>
      <c r="RDI60" s="59"/>
      <c r="RDJ60" s="59"/>
      <c r="RDK60" s="59"/>
      <c r="RDL60" s="59"/>
      <c r="RDM60" s="59"/>
      <c r="RDN60" s="59"/>
      <c r="RDO60" s="59"/>
      <c r="RDP60" s="59"/>
      <c r="RDQ60" s="59"/>
      <c r="RDR60" s="59"/>
      <c r="RDS60" s="59"/>
      <c r="RDT60" s="59"/>
      <c r="RDU60" s="59"/>
      <c r="RDV60" s="59"/>
      <c r="RDW60" s="59"/>
      <c r="RDX60" s="59"/>
      <c r="RDY60" s="59"/>
      <c r="RDZ60" s="59"/>
      <c r="REA60" s="59"/>
      <c r="REB60" s="59"/>
      <c r="REC60" s="59"/>
      <c r="RED60" s="59"/>
      <c r="REE60" s="59"/>
      <c r="REF60" s="59"/>
      <c r="REG60" s="59"/>
      <c r="REH60" s="59"/>
      <c r="REI60" s="59"/>
      <c r="REJ60" s="59"/>
      <c r="REK60" s="59"/>
      <c r="REL60" s="59"/>
      <c r="REM60" s="59"/>
      <c r="REN60" s="59"/>
      <c r="REO60" s="59"/>
      <c r="REP60" s="59"/>
      <c r="REQ60" s="59"/>
      <c r="RER60" s="59"/>
      <c r="RES60" s="59"/>
      <c r="RET60" s="59"/>
      <c r="REU60" s="59"/>
      <c r="REV60" s="59"/>
      <c r="REW60" s="59"/>
      <c r="REX60" s="59"/>
      <c r="REY60" s="59"/>
      <c r="REZ60" s="59"/>
      <c r="RFA60" s="59"/>
      <c r="RFB60" s="59"/>
      <c r="RFC60" s="59"/>
      <c r="RFD60" s="59"/>
      <c r="RFE60" s="59"/>
      <c r="RFF60" s="59"/>
      <c r="RFG60" s="59"/>
      <c r="RFH60" s="59"/>
      <c r="RFI60" s="59"/>
      <c r="RFJ60" s="59"/>
      <c r="RFK60" s="59"/>
      <c r="RFL60" s="59"/>
      <c r="RFM60" s="59"/>
      <c r="RFN60" s="59"/>
      <c r="RFO60" s="59"/>
      <c r="RFP60" s="59"/>
      <c r="RFQ60" s="59"/>
      <c r="RFR60" s="59"/>
      <c r="RFS60" s="59"/>
      <c r="RFT60" s="59"/>
      <c r="RFU60" s="59"/>
      <c r="RFV60" s="59"/>
      <c r="RFW60" s="59"/>
      <c r="RFX60" s="59"/>
      <c r="RFY60" s="59"/>
      <c r="RFZ60" s="59"/>
      <c r="RGA60" s="59"/>
      <c r="RGB60" s="59"/>
      <c r="RGC60" s="59"/>
      <c r="RGD60" s="59"/>
      <c r="RGE60" s="59"/>
      <c r="RGF60" s="59"/>
      <c r="RGG60" s="59"/>
      <c r="RGH60" s="59"/>
      <c r="RGI60" s="59"/>
      <c r="RGJ60" s="59"/>
      <c r="RGK60" s="59"/>
      <c r="RGL60" s="59"/>
      <c r="RGM60" s="59"/>
      <c r="RGN60" s="59"/>
      <c r="RGO60" s="59"/>
      <c r="RGP60" s="59"/>
      <c r="RGQ60" s="59"/>
      <c r="RGR60" s="59"/>
      <c r="RGS60" s="59"/>
      <c r="RGT60" s="59"/>
      <c r="RGU60" s="59"/>
      <c r="RGV60" s="59"/>
      <c r="RGW60" s="59"/>
      <c r="RGX60" s="59"/>
      <c r="RGY60" s="59"/>
      <c r="RGZ60" s="59"/>
      <c r="RHA60" s="59"/>
      <c r="RHB60" s="59"/>
      <c r="RHC60" s="59"/>
      <c r="RHD60" s="59"/>
      <c r="RHE60" s="59"/>
      <c r="RHF60" s="59"/>
      <c r="RHG60" s="59"/>
      <c r="RHH60" s="59"/>
      <c r="RHI60" s="59"/>
      <c r="RHJ60" s="59"/>
      <c r="RHK60" s="59"/>
      <c r="RHL60" s="59"/>
      <c r="RHM60" s="59"/>
      <c r="RHN60" s="59"/>
      <c r="RHO60" s="59"/>
      <c r="RHP60" s="59"/>
      <c r="RHQ60" s="59"/>
      <c r="RHR60" s="59"/>
      <c r="RHS60" s="59"/>
      <c r="RHT60" s="59"/>
      <c r="RHU60" s="59"/>
      <c r="RHV60" s="59"/>
      <c r="RHW60" s="59"/>
      <c r="RHX60" s="59"/>
      <c r="RHY60" s="59"/>
      <c r="RHZ60" s="59"/>
      <c r="RIA60" s="59"/>
      <c r="RIB60" s="59"/>
      <c r="RIC60" s="59"/>
      <c r="RID60" s="59"/>
      <c r="RIE60" s="59"/>
      <c r="RIF60" s="59"/>
      <c r="RIG60" s="59"/>
      <c r="RIH60" s="59"/>
      <c r="RII60" s="59"/>
      <c r="RIJ60" s="59"/>
      <c r="RIK60" s="59"/>
      <c r="RIL60" s="59"/>
      <c r="RIM60" s="59"/>
      <c r="RIN60" s="59"/>
      <c r="RIO60" s="59"/>
      <c r="RIP60" s="59"/>
      <c r="RIQ60" s="59"/>
      <c r="RIR60" s="59"/>
      <c r="RIS60" s="59"/>
      <c r="RIT60" s="59"/>
      <c r="RIU60" s="59"/>
      <c r="RIV60" s="59"/>
      <c r="RIW60" s="59"/>
      <c r="RIX60" s="59"/>
      <c r="RIY60" s="59"/>
      <c r="RIZ60" s="59"/>
      <c r="RJA60" s="59"/>
      <c r="RJB60" s="59"/>
      <c r="RJC60" s="59"/>
      <c r="RJD60" s="59"/>
      <c r="RJE60" s="59"/>
      <c r="RJF60" s="59"/>
      <c r="RJG60" s="59"/>
      <c r="RJH60" s="59"/>
      <c r="RJI60" s="59"/>
      <c r="RJJ60" s="59"/>
      <c r="RJK60" s="59"/>
      <c r="RJL60" s="59"/>
      <c r="RJM60" s="59"/>
      <c r="RJN60" s="59"/>
      <c r="RJO60" s="59"/>
      <c r="RJP60" s="59"/>
      <c r="RJQ60" s="59"/>
      <c r="RJR60" s="59"/>
      <c r="RJS60" s="59"/>
      <c r="RJT60" s="59"/>
      <c r="RJU60" s="59"/>
      <c r="RJV60" s="59"/>
      <c r="RJW60" s="59"/>
      <c r="RJX60" s="59"/>
      <c r="RJY60" s="59"/>
      <c r="RJZ60" s="59"/>
      <c r="RKA60" s="59"/>
      <c r="RKB60" s="59"/>
      <c r="RKC60" s="59"/>
      <c r="RKD60" s="59"/>
      <c r="RKE60" s="59"/>
      <c r="RKF60" s="59"/>
      <c r="RKG60" s="59"/>
      <c r="RKH60" s="59"/>
      <c r="RKI60" s="59"/>
      <c r="RKJ60" s="59"/>
      <c r="RKK60" s="59"/>
      <c r="RKL60" s="59"/>
      <c r="RKM60" s="59"/>
      <c r="RKN60" s="59"/>
      <c r="RKO60" s="59"/>
      <c r="RKP60" s="59"/>
      <c r="RKQ60" s="59"/>
      <c r="RKR60" s="59"/>
      <c r="RKS60" s="59"/>
      <c r="RKT60" s="59"/>
      <c r="RKU60" s="59"/>
      <c r="RKV60" s="59"/>
      <c r="RKW60" s="59"/>
      <c r="RKX60" s="59"/>
      <c r="RKY60" s="59"/>
      <c r="RKZ60" s="59"/>
      <c r="RLA60" s="59"/>
      <c r="RLB60" s="59"/>
      <c r="RLC60" s="59"/>
      <c r="RLD60" s="59"/>
      <c r="RLE60" s="59"/>
      <c r="RLF60" s="59"/>
      <c r="RLG60" s="59"/>
      <c r="RLH60" s="59"/>
      <c r="RLI60" s="59"/>
      <c r="RLJ60" s="59"/>
      <c r="RLK60" s="59"/>
      <c r="RLL60" s="59"/>
      <c r="RLM60" s="59"/>
      <c r="RLN60" s="59"/>
      <c r="RLO60" s="59"/>
      <c r="RLP60" s="59"/>
      <c r="RLQ60" s="59"/>
      <c r="RLR60" s="59"/>
      <c r="RLS60" s="59"/>
      <c r="RLT60" s="59"/>
      <c r="RLU60" s="59"/>
      <c r="RLV60" s="59"/>
      <c r="RLW60" s="59"/>
      <c r="RLX60" s="59"/>
      <c r="RLY60" s="59"/>
      <c r="RLZ60" s="59"/>
      <c r="RMA60" s="59"/>
      <c r="RMB60" s="59"/>
      <c r="RMC60" s="59"/>
      <c r="RMD60" s="59"/>
      <c r="RME60" s="59"/>
      <c r="RMF60" s="59"/>
      <c r="RMG60" s="59"/>
      <c r="RMH60" s="59"/>
      <c r="RMI60" s="59"/>
      <c r="RMJ60" s="59"/>
      <c r="RMK60" s="59"/>
      <c r="RML60" s="59"/>
      <c r="RMM60" s="59"/>
      <c r="RMN60" s="59"/>
      <c r="RMO60" s="59"/>
      <c r="RMP60" s="59"/>
      <c r="RMQ60" s="59"/>
      <c r="RMR60" s="59"/>
      <c r="RMS60" s="59"/>
      <c r="RMT60" s="59"/>
      <c r="RMU60" s="59"/>
      <c r="RMV60" s="59"/>
      <c r="RMW60" s="59"/>
      <c r="RMX60" s="59"/>
      <c r="RMY60" s="59"/>
      <c r="RMZ60" s="59"/>
      <c r="RNA60" s="59"/>
      <c r="RNB60" s="59"/>
      <c r="RNC60" s="59"/>
      <c r="RND60" s="59"/>
      <c r="RNE60" s="59"/>
      <c r="RNF60" s="59"/>
      <c r="RNG60" s="59"/>
      <c r="RNH60" s="59"/>
      <c r="RNI60" s="59"/>
      <c r="RNJ60" s="59"/>
      <c r="RNK60" s="59"/>
      <c r="RNL60" s="59"/>
      <c r="RNM60" s="59"/>
      <c r="RNN60" s="59"/>
      <c r="RNO60" s="59"/>
      <c r="RNP60" s="59"/>
      <c r="RNQ60" s="59"/>
      <c r="RNR60" s="59"/>
      <c r="RNS60" s="59"/>
      <c r="RNT60" s="59"/>
      <c r="RNU60" s="59"/>
      <c r="RNV60" s="59"/>
      <c r="RNW60" s="59"/>
      <c r="RNX60" s="59"/>
      <c r="RNY60" s="59"/>
      <c r="RNZ60" s="59"/>
      <c r="ROA60" s="59"/>
      <c r="ROB60" s="59"/>
      <c r="ROC60" s="59"/>
      <c r="ROD60" s="59"/>
      <c r="ROE60" s="59"/>
      <c r="ROF60" s="59"/>
      <c r="ROG60" s="59"/>
      <c r="ROH60" s="59"/>
      <c r="ROI60" s="59"/>
      <c r="ROJ60" s="59"/>
      <c r="ROK60" s="59"/>
      <c r="ROL60" s="59"/>
      <c r="ROM60" s="59"/>
      <c r="RON60" s="59"/>
      <c r="ROO60" s="59"/>
      <c r="ROP60" s="59"/>
      <c r="ROQ60" s="59"/>
      <c r="ROR60" s="59"/>
      <c r="ROS60" s="59"/>
      <c r="ROT60" s="59"/>
      <c r="ROU60" s="59"/>
      <c r="ROV60" s="59"/>
      <c r="ROW60" s="59"/>
      <c r="ROX60" s="59"/>
      <c r="ROY60" s="59"/>
      <c r="ROZ60" s="59"/>
      <c r="RPA60" s="59"/>
      <c r="RPB60" s="59"/>
      <c r="RPC60" s="59"/>
      <c r="RPD60" s="59"/>
      <c r="RPE60" s="59"/>
      <c r="RPF60" s="59"/>
      <c r="RPG60" s="59"/>
      <c r="RPH60" s="59"/>
      <c r="RPI60" s="59"/>
      <c r="RPJ60" s="59"/>
      <c r="RPK60" s="59"/>
      <c r="RPL60" s="59"/>
      <c r="RPM60" s="59"/>
      <c r="RPN60" s="59"/>
      <c r="RPO60" s="59"/>
      <c r="RPP60" s="59"/>
      <c r="RPQ60" s="59"/>
      <c r="RPR60" s="59"/>
      <c r="RPS60" s="59"/>
      <c r="RPT60" s="59"/>
      <c r="RPU60" s="59"/>
      <c r="RPV60" s="59"/>
      <c r="RPW60" s="59"/>
      <c r="RPX60" s="59"/>
      <c r="RPY60" s="59"/>
      <c r="RPZ60" s="59"/>
      <c r="RQA60" s="59"/>
      <c r="RQB60" s="59"/>
      <c r="RQC60" s="59"/>
      <c r="RQD60" s="59"/>
      <c r="RQE60" s="59"/>
      <c r="RQF60" s="59"/>
      <c r="RQG60" s="59"/>
      <c r="RQH60" s="59"/>
      <c r="RQI60" s="59"/>
      <c r="RQJ60" s="59"/>
      <c r="RQK60" s="59"/>
      <c r="RQL60" s="59"/>
      <c r="RQM60" s="59"/>
      <c r="RQN60" s="59"/>
      <c r="RQO60" s="59"/>
      <c r="RQP60" s="59"/>
      <c r="RQQ60" s="59"/>
      <c r="RQR60" s="59"/>
      <c r="RQS60" s="59"/>
      <c r="RQT60" s="59"/>
      <c r="RQU60" s="59"/>
      <c r="RQV60" s="59"/>
      <c r="RQW60" s="59"/>
      <c r="RQX60" s="59"/>
      <c r="RQY60" s="59"/>
      <c r="RQZ60" s="59"/>
      <c r="RRA60" s="59"/>
      <c r="RRB60" s="59"/>
      <c r="RRC60" s="59"/>
      <c r="RRD60" s="59"/>
      <c r="RRE60" s="59"/>
      <c r="RRF60" s="59"/>
      <c r="RRG60" s="59"/>
      <c r="RRH60" s="59"/>
      <c r="RRI60" s="59"/>
      <c r="RRJ60" s="59"/>
      <c r="RRK60" s="59"/>
      <c r="RRL60" s="59"/>
      <c r="RRM60" s="59"/>
      <c r="RRN60" s="59"/>
      <c r="RRO60" s="59"/>
      <c r="RRP60" s="59"/>
      <c r="RRQ60" s="59"/>
      <c r="RRR60" s="59"/>
      <c r="RRS60" s="59"/>
      <c r="RRT60" s="59"/>
      <c r="RRU60" s="59"/>
      <c r="RRV60" s="59"/>
      <c r="RRW60" s="59"/>
      <c r="RRX60" s="59"/>
      <c r="RRY60" s="59"/>
      <c r="RRZ60" s="59"/>
      <c r="RSA60" s="59"/>
      <c r="RSB60" s="59"/>
      <c r="RSC60" s="59"/>
      <c r="RSD60" s="59"/>
      <c r="RSE60" s="59"/>
      <c r="RSF60" s="59"/>
      <c r="RSG60" s="59"/>
      <c r="RSH60" s="59"/>
      <c r="RSI60" s="59"/>
      <c r="RSJ60" s="59"/>
      <c r="RSK60" s="59"/>
      <c r="RSL60" s="59"/>
      <c r="RSM60" s="59"/>
      <c r="RSN60" s="59"/>
      <c r="RSO60" s="59"/>
      <c r="RSP60" s="59"/>
      <c r="RSQ60" s="59"/>
      <c r="RSR60" s="59"/>
      <c r="RSS60" s="59"/>
      <c r="RST60" s="59"/>
      <c r="RSU60" s="59"/>
      <c r="RSV60" s="59"/>
      <c r="RSW60" s="59"/>
      <c r="RSX60" s="59"/>
      <c r="RSY60" s="59"/>
      <c r="RSZ60" s="59"/>
      <c r="RTA60" s="59"/>
      <c r="RTB60" s="59"/>
      <c r="RTC60" s="59"/>
      <c r="RTD60" s="59"/>
      <c r="RTE60" s="59"/>
      <c r="RTF60" s="59"/>
      <c r="RTG60" s="59"/>
      <c r="RTH60" s="59"/>
      <c r="RTI60" s="59"/>
      <c r="RTJ60" s="59"/>
      <c r="RTK60" s="59"/>
      <c r="RTL60" s="59"/>
      <c r="RTM60" s="59"/>
      <c r="RTN60" s="59"/>
      <c r="RTO60" s="59"/>
      <c r="RTP60" s="59"/>
      <c r="RTQ60" s="59"/>
      <c r="RTR60" s="59"/>
      <c r="RTS60" s="59"/>
      <c r="RTT60" s="59"/>
      <c r="RTU60" s="59"/>
      <c r="RTV60" s="59"/>
      <c r="RTW60" s="59"/>
      <c r="RTX60" s="59"/>
      <c r="RTY60" s="59"/>
      <c r="RTZ60" s="59"/>
      <c r="RUA60" s="59"/>
      <c r="RUB60" s="59"/>
      <c r="RUC60" s="59"/>
      <c r="RUD60" s="59"/>
      <c r="RUE60" s="59"/>
      <c r="RUF60" s="59"/>
      <c r="RUG60" s="59"/>
      <c r="RUH60" s="59"/>
      <c r="RUI60" s="59"/>
      <c r="RUJ60" s="59"/>
      <c r="RUK60" s="59"/>
      <c r="RUL60" s="59"/>
      <c r="RUM60" s="59"/>
      <c r="RUN60" s="59"/>
      <c r="RUO60" s="59"/>
      <c r="RUP60" s="59"/>
      <c r="RUQ60" s="59"/>
      <c r="RUR60" s="59"/>
      <c r="RUS60" s="59"/>
      <c r="RUT60" s="59"/>
      <c r="RUU60" s="59"/>
      <c r="RUV60" s="59"/>
      <c r="RUW60" s="59"/>
      <c r="RUX60" s="59"/>
      <c r="RUY60" s="59"/>
      <c r="RUZ60" s="59"/>
      <c r="RVA60" s="59"/>
      <c r="RVB60" s="59"/>
      <c r="RVC60" s="59"/>
      <c r="RVD60" s="59"/>
      <c r="RVE60" s="59"/>
      <c r="RVF60" s="59"/>
      <c r="RVG60" s="59"/>
      <c r="RVH60" s="59"/>
      <c r="RVI60" s="59"/>
      <c r="RVJ60" s="59"/>
      <c r="RVK60" s="59"/>
      <c r="RVL60" s="59"/>
      <c r="RVM60" s="59"/>
      <c r="RVN60" s="59"/>
      <c r="RVO60" s="59"/>
      <c r="RVP60" s="59"/>
      <c r="RVQ60" s="59"/>
      <c r="RVR60" s="59"/>
      <c r="RVS60" s="59"/>
      <c r="RVT60" s="59"/>
      <c r="RVU60" s="59"/>
      <c r="RVV60" s="59"/>
      <c r="RVW60" s="59"/>
      <c r="RVX60" s="59"/>
      <c r="RVY60" s="59"/>
      <c r="RVZ60" s="59"/>
      <c r="RWA60" s="59"/>
      <c r="RWB60" s="59"/>
      <c r="RWC60" s="59"/>
      <c r="RWD60" s="59"/>
      <c r="RWE60" s="59"/>
      <c r="RWF60" s="59"/>
      <c r="RWG60" s="59"/>
      <c r="RWH60" s="59"/>
      <c r="RWI60" s="59"/>
      <c r="RWJ60" s="59"/>
      <c r="RWK60" s="59"/>
      <c r="RWL60" s="59"/>
      <c r="RWM60" s="59"/>
      <c r="RWN60" s="59"/>
      <c r="RWO60" s="59"/>
      <c r="RWP60" s="59"/>
      <c r="RWQ60" s="59"/>
      <c r="RWR60" s="59"/>
      <c r="RWS60" s="59"/>
      <c r="RWT60" s="59"/>
      <c r="RWU60" s="59"/>
      <c r="RWV60" s="59"/>
      <c r="RWW60" s="59"/>
      <c r="RWX60" s="59"/>
      <c r="RWY60" s="59"/>
      <c r="RWZ60" s="59"/>
      <c r="RXA60" s="59"/>
      <c r="RXB60" s="59"/>
      <c r="RXC60" s="59"/>
      <c r="RXD60" s="59"/>
      <c r="RXE60" s="59"/>
      <c r="RXF60" s="59"/>
      <c r="RXG60" s="59"/>
      <c r="RXH60" s="59"/>
      <c r="RXI60" s="59"/>
      <c r="RXJ60" s="59"/>
      <c r="RXK60" s="59"/>
      <c r="RXL60" s="59"/>
      <c r="RXM60" s="59"/>
      <c r="RXN60" s="59"/>
      <c r="RXO60" s="59"/>
      <c r="RXP60" s="59"/>
      <c r="RXQ60" s="59"/>
      <c r="RXR60" s="59"/>
      <c r="RXS60" s="59"/>
      <c r="RXT60" s="59"/>
      <c r="RXU60" s="59"/>
      <c r="RXV60" s="59"/>
      <c r="RXW60" s="59"/>
      <c r="RXX60" s="59"/>
      <c r="RXY60" s="59"/>
      <c r="RXZ60" s="59"/>
      <c r="RYA60" s="59"/>
      <c r="RYB60" s="59"/>
      <c r="RYC60" s="59"/>
      <c r="RYD60" s="59"/>
      <c r="RYE60" s="59"/>
      <c r="RYF60" s="59"/>
      <c r="RYG60" s="59"/>
      <c r="RYH60" s="59"/>
      <c r="RYI60" s="59"/>
      <c r="RYJ60" s="59"/>
      <c r="RYK60" s="59"/>
      <c r="RYL60" s="59"/>
      <c r="RYM60" s="59"/>
      <c r="RYN60" s="59"/>
      <c r="RYO60" s="59"/>
      <c r="RYP60" s="59"/>
      <c r="RYQ60" s="59"/>
      <c r="RYR60" s="59"/>
      <c r="RYS60" s="59"/>
      <c r="RYT60" s="59"/>
      <c r="RYU60" s="59"/>
      <c r="RYV60" s="59"/>
      <c r="RYW60" s="59"/>
      <c r="RYX60" s="59"/>
      <c r="RYY60" s="59"/>
      <c r="RYZ60" s="59"/>
      <c r="RZA60" s="59"/>
      <c r="RZB60" s="59"/>
      <c r="RZC60" s="59"/>
      <c r="RZD60" s="59"/>
      <c r="RZE60" s="59"/>
      <c r="RZF60" s="59"/>
      <c r="RZG60" s="59"/>
      <c r="RZH60" s="59"/>
      <c r="RZI60" s="59"/>
      <c r="RZJ60" s="59"/>
      <c r="RZK60" s="59"/>
      <c r="RZL60" s="59"/>
      <c r="RZM60" s="59"/>
      <c r="RZN60" s="59"/>
      <c r="RZO60" s="59"/>
      <c r="RZP60" s="59"/>
      <c r="RZQ60" s="59"/>
      <c r="RZR60" s="59"/>
      <c r="RZS60" s="59"/>
      <c r="RZT60" s="59"/>
      <c r="RZU60" s="59"/>
      <c r="RZV60" s="59"/>
      <c r="RZW60" s="59"/>
      <c r="RZX60" s="59"/>
      <c r="RZY60" s="59"/>
      <c r="RZZ60" s="59"/>
      <c r="SAA60" s="59"/>
      <c r="SAB60" s="59"/>
      <c r="SAC60" s="59"/>
      <c r="SAD60" s="59"/>
      <c r="SAE60" s="59"/>
      <c r="SAF60" s="59"/>
      <c r="SAG60" s="59"/>
      <c r="SAH60" s="59"/>
      <c r="SAI60" s="59"/>
      <c r="SAJ60" s="59"/>
      <c r="SAK60" s="59"/>
      <c r="SAL60" s="59"/>
      <c r="SAM60" s="59"/>
      <c r="SAN60" s="59"/>
      <c r="SAO60" s="59"/>
      <c r="SAP60" s="59"/>
      <c r="SAQ60" s="59"/>
      <c r="SAR60" s="59"/>
      <c r="SAS60" s="59"/>
      <c r="SAT60" s="59"/>
      <c r="SAU60" s="59"/>
      <c r="SAV60" s="59"/>
      <c r="SAW60" s="59"/>
      <c r="SAX60" s="59"/>
      <c r="SAY60" s="59"/>
      <c r="SAZ60" s="59"/>
      <c r="SBA60" s="59"/>
      <c r="SBB60" s="59"/>
      <c r="SBC60" s="59"/>
      <c r="SBD60" s="59"/>
      <c r="SBE60" s="59"/>
      <c r="SBF60" s="59"/>
      <c r="SBG60" s="59"/>
      <c r="SBH60" s="59"/>
      <c r="SBI60" s="59"/>
      <c r="SBJ60" s="59"/>
      <c r="SBK60" s="59"/>
      <c r="SBL60" s="59"/>
      <c r="SBM60" s="59"/>
      <c r="SBN60" s="59"/>
      <c r="SBO60" s="59"/>
      <c r="SBP60" s="59"/>
      <c r="SBQ60" s="59"/>
      <c r="SBR60" s="59"/>
      <c r="SBS60" s="59"/>
      <c r="SBT60" s="59"/>
      <c r="SBU60" s="59"/>
      <c r="SBV60" s="59"/>
      <c r="SBW60" s="59"/>
      <c r="SBX60" s="59"/>
      <c r="SBY60" s="59"/>
      <c r="SBZ60" s="59"/>
      <c r="SCA60" s="59"/>
      <c r="SCB60" s="59"/>
      <c r="SCC60" s="59"/>
      <c r="SCD60" s="59"/>
      <c r="SCE60" s="59"/>
      <c r="SCF60" s="59"/>
      <c r="SCG60" s="59"/>
      <c r="SCH60" s="59"/>
      <c r="SCI60" s="59"/>
      <c r="SCJ60" s="59"/>
      <c r="SCK60" s="59"/>
      <c r="SCL60" s="59"/>
      <c r="SCM60" s="59"/>
      <c r="SCN60" s="59"/>
      <c r="SCO60" s="59"/>
      <c r="SCP60" s="59"/>
      <c r="SCQ60" s="59"/>
      <c r="SCR60" s="59"/>
      <c r="SCS60" s="59"/>
      <c r="SCT60" s="59"/>
      <c r="SCU60" s="59"/>
      <c r="SCV60" s="59"/>
      <c r="SCW60" s="59"/>
      <c r="SCX60" s="59"/>
      <c r="SCY60" s="59"/>
      <c r="SCZ60" s="59"/>
      <c r="SDA60" s="59"/>
      <c r="SDB60" s="59"/>
      <c r="SDC60" s="59"/>
      <c r="SDD60" s="59"/>
      <c r="SDE60" s="59"/>
      <c r="SDF60" s="59"/>
      <c r="SDG60" s="59"/>
      <c r="SDH60" s="59"/>
      <c r="SDI60" s="59"/>
      <c r="SDJ60" s="59"/>
      <c r="SDK60" s="59"/>
      <c r="SDL60" s="59"/>
      <c r="SDM60" s="59"/>
      <c r="SDN60" s="59"/>
      <c r="SDO60" s="59"/>
      <c r="SDP60" s="59"/>
      <c r="SDQ60" s="59"/>
      <c r="SDR60" s="59"/>
      <c r="SDS60" s="59"/>
      <c r="SDT60" s="59"/>
      <c r="SDU60" s="59"/>
      <c r="SDV60" s="59"/>
      <c r="SDW60" s="59"/>
      <c r="SDX60" s="59"/>
      <c r="SDY60" s="59"/>
      <c r="SDZ60" s="59"/>
      <c r="SEA60" s="59"/>
      <c r="SEB60" s="59"/>
      <c r="SEC60" s="59"/>
      <c r="SED60" s="59"/>
      <c r="SEE60" s="59"/>
      <c r="SEF60" s="59"/>
      <c r="SEG60" s="59"/>
      <c r="SEH60" s="59"/>
      <c r="SEI60" s="59"/>
      <c r="SEJ60" s="59"/>
      <c r="SEK60" s="59"/>
      <c r="SEL60" s="59"/>
      <c r="SEM60" s="59"/>
      <c r="SEN60" s="59"/>
      <c r="SEO60" s="59"/>
      <c r="SEP60" s="59"/>
      <c r="SEQ60" s="59"/>
      <c r="SER60" s="59"/>
      <c r="SES60" s="59"/>
      <c r="SET60" s="59"/>
      <c r="SEU60" s="59"/>
      <c r="SEV60" s="59"/>
      <c r="SEW60" s="59"/>
      <c r="SEX60" s="59"/>
      <c r="SEY60" s="59"/>
      <c r="SEZ60" s="59"/>
      <c r="SFA60" s="59"/>
      <c r="SFB60" s="59"/>
      <c r="SFC60" s="59"/>
      <c r="SFD60" s="59"/>
      <c r="SFE60" s="59"/>
      <c r="SFF60" s="59"/>
      <c r="SFG60" s="59"/>
      <c r="SFH60" s="59"/>
      <c r="SFI60" s="59"/>
      <c r="SFJ60" s="59"/>
      <c r="SFK60" s="59"/>
      <c r="SFL60" s="59"/>
      <c r="SFM60" s="59"/>
      <c r="SFN60" s="59"/>
      <c r="SFO60" s="59"/>
      <c r="SFP60" s="59"/>
      <c r="SFQ60" s="59"/>
      <c r="SFR60" s="59"/>
      <c r="SFS60" s="59"/>
      <c r="SFT60" s="59"/>
      <c r="SFU60" s="59"/>
      <c r="SFV60" s="59"/>
      <c r="SFW60" s="59"/>
      <c r="SFX60" s="59"/>
      <c r="SFY60" s="59"/>
      <c r="SFZ60" s="59"/>
      <c r="SGA60" s="59"/>
      <c r="SGB60" s="59"/>
      <c r="SGC60" s="59"/>
      <c r="SGD60" s="59"/>
      <c r="SGE60" s="59"/>
      <c r="SGF60" s="59"/>
      <c r="SGG60" s="59"/>
      <c r="SGH60" s="59"/>
      <c r="SGI60" s="59"/>
      <c r="SGJ60" s="59"/>
      <c r="SGK60" s="59"/>
      <c r="SGL60" s="59"/>
      <c r="SGM60" s="59"/>
      <c r="SGN60" s="59"/>
      <c r="SGO60" s="59"/>
      <c r="SGP60" s="59"/>
      <c r="SGQ60" s="59"/>
      <c r="SGR60" s="59"/>
      <c r="SGS60" s="59"/>
      <c r="SGT60" s="59"/>
      <c r="SGU60" s="59"/>
      <c r="SGV60" s="59"/>
      <c r="SGW60" s="59"/>
      <c r="SGX60" s="59"/>
      <c r="SGY60" s="59"/>
      <c r="SGZ60" s="59"/>
      <c r="SHA60" s="59"/>
      <c r="SHB60" s="59"/>
      <c r="SHC60" s="59"/>
      <c r="SHD60" s="59"/>
      <c r="SHE60" s="59"/>
      <c r="SHF60" s="59"/>
      <c r="SHG60" s="59"/>
      <c r="SHH60" s="59"/>
      <c r="SHI60" s="59"/>
      <c r="SHJ60" s="59"/>
      <c r="SHK60" s="59"/>
      <c r="SHL60" s="59"/>
      <c r="SHM60" s="59"/>
      <c r="SHN60" s="59"/>
      <c r="SHO60" s="59"/>
      <c r="SHP60" s="59"/>
      <c r="SHQ60" s="59"/>
      <c r="SHR60" s="59"/>
      <c r="SHS60" s="59"/>
      <c r="SHT60" s="59"/>
      <c r="SHU60" s="59"/>
      <c r="SHV60" s="59"/>
      <c r="SHW60" s="59"/>
      <c r="SHX60" s="59"/>
      <c r="SHY60" s="59"/>
      <c r="SHZ60" s="59"/>
      <c r="SIA60" s="59"/>
      <c r="SIB60" s="59"/>
      <c r="SIC60" s="59"/>
      <c r="SID60" s="59"/>
      <c r="SIE60" s="59"/>
      <c r="SIF60" s="59"/>
      <c r="SIG60" s="59"/>
      <c r="SIH60" s="59"/>
      <c r="SII60" s="59"/>
      <c r="SIJ60" s="59"/>
      <c r="SIK60" s="59"/>
      <c r="SIL60" s="59"/>
      <c r="SIM60" s="59"/>
      <c r="SIN60" s="59"/>
      <c r="SIO60" s="59"/>
      <c r="SIP60" s="59"/>
      <c r="SIQ60" s="59"/>
      <c r="SIR60" s="59"/>
      <c r="SIS60" s="59"/>
      <c r="SIT60" s="59"/>
      <c r="SIU60" s="59"/>
      <c r="SIV60" s="59"/>
      <c r="SIW60" s="59"/>
      <c r="SIX60" s="59"/>
      <c r="SIY60" s="59"/>
      <c r="SIZ60" s="59"/>
      <c r="SJA60" s="59"/>
      <c r="SJB60" s="59"/>
      <c r="SJC60" s="59"/>
      <c r="SJD60" s="59"/>
      <c r="SJE60" s="59"/>
      <c r="SJF60" s="59"/>
      <c r="SJG60" s="59"/>
      <c r="SJH60" s="59"/>
      <c r="SJI60" s="59"/>
      <c r="SJJ60" s="59"/>
      <c r="SJK60" s="59"/>
      <c r="SJL60" s="59"/>
      <c r="SJM60" s="59"/>
      <c r="SJN60" s="59"/>
      <c r="SJO60" s="59"/>
      <c r="SJP60" s="59"/>
      <c r="SJQ60" s="59"/>
      <c r="SJR60" s="59"/>
      <c r="SJS60" s="59"/>
      <c r="SJT60" s="59"/>
      <c r="SJU60" s="59"/>
      <c r="SJV60" s="59"/>
      <c r="SJW60" s="59"/>
      <c r="SJX60" s="59"/>
      <c r="SJY60" s="59"/>
      <c r="SJZ60" s="59"/>
      <c r="SKA60" s="59"/>
      <c r="SKB60" s="59"/>
      <c r="SKC60" s="59"/>
      <c r="SKD60" s="59"/>
      <c r="SKE60" s="59"/>
      <c r="SKF60" s="59"/>
      <c r="SKG60" s="59"/>
      <c r="SKH60" s="59"/>
      <c r="SKI60" s="59"/>
      <c r="SKJ60" s="59"/>
      <c r="SKK60" s="59"/>
      <c r="SKL60" s="59"/>
      <c r="SKM60" s="59"/>
      <c r="SKN60" s="59"/>
      <c r="SKO60" s="59"/>
      <c r="SKP60" s="59"/>
      <c r="SKQ60" s="59"/>
      <c r="SKR60" s="59"/>
      <c r="SKS60" s="59"/>
      <c r="SKT60" s="59"/>
      <c r="SKU60" s="59"/>
      <c r="SKV60" s="59"/>
      <c r="SKW60" s="59"/>
      <c r="SKX60" s="59"/>
      <c r="SKY60" s="59"/>
      <c r="SKZ60" s="59"/>
      <c r="SLA60" s="59"/>
      <c r="SLB60" s="59"/>
      <c r="SLC60" s="59"/>
      <c r="SLD60" s="59"/>
      <c r="SLE60" s="59"/>
      <c r="SLF60" s="59"/>
      <c r="SLG60" s="59"/>
      <c r="SLH60" s="59"/>
      <c r="SLI60" s="59"/>
      <c r="SLJ60" s="59"/>
      <c r="SLK60" s="59"/>
      <c r="SLL60" s="59"/>
      <c r="SLM60" s="59"/>
      <c r="SLN60" s="59"/>
      <c r="SLO60" s="59"/>
      <c r="SLP60" s="59"/>
      <c r="SLQ60" s="59"/>
      <c r="SLR60" s="59"/>
      <c r="SLS60" s="59"/>
      <c r="SLT60" s="59"/>
      <c r="SLU60" s="59"/>
      <c r="SLV60" s="59"/>
      <c r="SLW60" s="59"/>
      <c r="SLX60" s="59"/>
      <c r="SLY60" s="59"/>
      <c r="SLZ60" s="59"/>
      <c r="SMA60" s="59"/>
      <c r="SMB60" s="59"/>
      <c r="SMC60" s="59"/>
      <c r="SMD60" s="59"/>
      <c r="SME60" s="59"/>
      <c r="SMF60" s="59"/>
      <c r="SMG60" s="59"/>
      <c r="SMH60" s="59"/>
      <c r="SMI60" s="59"/>
      <c r="SMJ60" s="59"/>
      <c r="SMK60" s="59"/>
      <c r="SML60" s="59"/>
      <c r="SMM60" s="59"/>
      <c r="SMN60" s="59"/>
      <c r="SMO60" s="59"/>
      <c r="SMP60" s="59"/>
      <c r="SMQ60" s="59"/>
      <c r="SMR60" s="59"/>
      <c r="SMS60" s="59"/>
      <c r="SMT60" s="59"/>
      <c r="SMU60" s="59"/>
      <c r="SMV60" s="59"/>
      <c r="SMW60" s="59"/>
      <c r="SMX60" s="59"/>
      <c r="SMY60" s="59"/>
      <c r="SMZ60" s="59"/>
      <c r="SNA60" s="59"/>
      <c r="SNB60" s="59"/>
      <c r="SNC60" s="59"/>
      <c r="SND60" s="59"/>
      <c r="SNE60" s="59"/>
      <c r="SNF60" s="59"/>
      <c r="SNG60" s="59"/>
      <c r="SNH60" s="59"/>
      <c r="SNI60" s="59"/>
      <c r="SNJ60" s="59"/>
      <c r="SNK60" s="59"/>
      <c r="SNL60" s="59"/>
      <c r="SNM60" s="59"/>
      <c r="SNN60" s="59"/>
      <c r="SNO60" s="59"/>
      <c r="SNP60" s="59"/>
      <c r="SNQ60" s="59"/>
      <c r="SNR60" s="59"/>
      <c r="SNS60" s="59"/>
      <c r="SNT60" s="59"/>
      <c r="SNU60" s="59"/>
      <c r="SNV60" s="59"/>
      <c r="SNW60" s="59"/>
      <c r="SNX60" s="59"/>
      <c r="SNY60" s="59"/>
      <c r="SNZ60" s="59"/>
      <c r="SOA60" s="59"/>
      <c r="SOB60" s="59"/>
      <c r="SOC60" s="59"/>
      <c r="SOD60" s="59"/>
      <c r="SOE60" s="59"/>
      <c r="SOF60" s="59"/>
      <c r="SOG60" s="59"/>
      <c r="SOH60" s="59"/>
      <c r="SOI60" s="59"/>
      <c r="SOJ60" s="59"/>
      <c r="SOK60" s="59"/>
      <c r="SOL60" s="59"/>
      <c r="SOM60" s="59"/>
      <c r="SON60" s="59"/>
      <c r="SOO60" s="59"/>
      <c r="SOP60" s="59"/>
      <c r="SOQ60" s="59"/>
      <c r="SOR60" s="59"/>
      <c r="SOS60" s="59"/>
      <c r="SOT60" s="59"/>
      <c r="SOU60" s="59"/>
      <c r="SOV60" s="59"/>
      <c r="SOW60" s="59"/>
      <c r="SOX60" s="59"/>
      <c r="SOY60" s="59"/>
      <c r="SOZ60" s="59"/>
      <c r="SPA60" s="59"/>
      <c r="SPB60" s="59"/>
      <c r="SPC60" s="59"/>
      <c r="SPD60" s="59"/>
      <c r="SPE60" s="59"/>
      <c r="SPF60" s="59"/>
      <c r="SPG60" s="59"/>
      <c r="SPH60" s="59"/>
      <c r="SPI60" s="59"/>
      <c r="SPJ60" s="59"/>
      <c r="SPK60" s="59"/>
      <c r="SPL60" s="59"/>
      <c r="SPM60" s="59"/>
      <c r="SPN60" s="59"/>
      <c r="SPO60" s="59"/>
      <c r="SPP60" s="59"/>
      <c r="SPQ60" s="59"/>
      <c r="SPR60" s="59"/>
      <c r="SPS60" s="59"/>
      <c r="SPT60" s="59"/>
      <c r="SPU60" s="59"/>
      <c r="SPV60" s="59"/>
      <c r="SPW60" s="59"/>
      <c r="SPX60" s="59"/>
      <c r="SPY60" s="59"/>
      <c r="SPZ60" s="59"/>
      <c r="SQA60" s="59"/>
      <c r="SQB60" s="59"/>
      <c r="SQC60" s="59"/>
      <c r="SQD60" s="59"/>
      <c r="SQE60" s="59"/>
      <c r="SQF60" s="59"/>
      <c r="SQG60" s="59"/>
      <c r="SQH60" s="59"/>
      <c r="SQI60" s="59"/>
      <c r="SQJ60" s="59"/>
      <c r="SQK60" s="59"/>
      <c r="SQL60" s="59"/>
      <c r="SQM60" s="59"/>
      <c r="SQN60" s="59"/>
      <c r="SQO60" s="59"/>
      <c r="SQP60" s="59"/>
      <c r="SQQ60" s="59"/>
      <c r="SQR60" s="59"/>
      <c r="SQS60" s="59"/>
      <c r="SQT60" s="59"/>
      <c r="SQU60" s="59"/>
      <c r="SQV60" s="59"/>
      <c r="SQW60" s="59"/>
      <c r="SQX60" s="59"/>
      <c r="SQY60" s="59"/>
      <c r="SQZ60" s="59"/>
      <c r="SRA60" s="59"/>
      <c r="SRB60" s="59"/>
      <c r="SRC60" s="59"/>
      <c r="SRD60" s="59"/>
      <c r="SRE60" s="59"/>
      <c r="SRF60" s="59"/>
      <c r="SRG60" s="59"/>
      <c r="SRH60" s="59"/>
      <c r="SRI60" s="59"/>
      <c r="SRJ60" s="59"/>
      <c r="SRK60" s="59"/>
      <c r="SRL60" s="59"/>
      <c r="SRM60" s="59"/>
      <c r="SRN60" s="59"/>
      <c r="SRO60" s="59"/>
      <c r="SRP60" s="59"/>
      <c r="SRQ60" s="59"/>
      <c r="SRR60" s="59"/>
      <c r="SRS60" s="59"/>
      <c r="SRT60" s="59"/>
      <c r="SRU60" s="59"/>
      <c r="SRV60" s="59"/>
      <c r="SRW60" s="59"/>
      <c r="SRX60" s="59"/>
      <c r="SRY60" s="59"/>
      <c r="SRZ60" s="59"/>
      <c r="SSA60" s="59"/>
      <c r="SSB60" s="59"/>
      <c r="SSC60" s="59"/>
      <c r="SSD60" s="59"/>
      <c r="SSE60" s="59"/>
      <c r="SSF60" s="59"/>
      <c r="SSG60" s="59"/>
      <c r="SSH60" s="59"/>
      <c r="SSI60" s="59"/>
      <c r="SSJ60" s="59"/>
      <c r="SSK60" s="59"/>
      <c r="SSL60" s="59"/>
      <c r="SSM60" s="59"/>
      <c r="SSN60" s="59"/>
      <c r="SSO60" s="59"/>
      <c r="SSP60" s="59"/>
      <c r="SSQ60" s="59"/>
      <c r="SSR60" s="59"/>
      <c r="SSS60" s="59"/>
      <c r="SST60" s="59"/>
      <c r="SSU60" s="59"/>
      <c r="SSV60" s="59"/>
      <c r="SSW60" s="59"/>
      <c r="SSX60" s="59"/>
      <c r="SSY60" s="59"/>
      <c r="SSZ60" s="59"/>
      <c r="STA60" s="59"/>
      <c r="STB60" s="59"/>
      <c r="STC60" s="59"/>
      <c r="STD60" s="59"/>
      <c r="STE60" s="59"/>
      <c r="STF60" s="59"/>
      <c r="STG60" s="59"/>
      <c r="STH60" s="59"/>
      <c r="STI60" s="59"/>
      <c r="STJ60" s="59"/>
      <c r="STK60" s="59"/>
      <c r="STL60" s="59"/>
      <c r="STM60" s="59"/>
      <c r="STN60" s="59"/>
      <c r="STO60" s="59"/>
      <c r="STP60" s="59"/>
      <c r="STQ60" s="59"/>
      <c r="STR60" s="59"/>
      <c r="STS60" s="59"/>
      <c r="STT60" s="59"/>
      <c r="STU60" s="59"/>
      <c r="STV60" s="59"/>
      <c r="STW60" s="59"/>
      <c r="STX60" s="59"/>
      <c r="STY60" s="59"/>
      <c r="STZ60" s="59"/>
      <c r="SUA60" s="59"/>
      <c r="SUB60" s="59"/>
      <c r="SUC60" s="59"/>
      <c r="SUD60" s="59"/>
      <c r="SUE60" s="59"/>
      <c r="SUF60" s="59"/>
      <c r="SUG60" s="59"/>
      <c r="SUH60" s="59"/>
      <c r="SUI60" s="59"/>
      <c r="SUJ60" s="59"/>
      <c r="SUK60" s="59"/>
      <c r="SUL60" s="59"/>
      <c r="SUM60" s="59"/>
      <c r="SUN60" s="59"/>
      <c r="SUO60" s="59"/>
      <c r="SUP60" s="59"/>
      <c r="SUQ60" s="59"/>
      <c r="SUR60" s="59"/>
      <c r="SUS60" s="59"/>
      <c r="SUT60" s="59"/>
      <c r="SUU60" s="59"/>
      <c r="SUV60" s="59"/>
      <c r="SUW60" s="59"/>
      <c r="SUX60" s="59"/>
      <c r="SUY60" s="59"/>
      <c r="SUZ60" s="59"/>
      <c r="SVA60" s="59"/>
      <c r="SVB60" s="59"/>
      <c r="SVC60" s="59"/>
      <c r="SVD60" s="59"/>
      <c r="SVE60" s="59"/>
      <c r="SVF60" s="59"/>
      <c r="SVG60" s="59"/>
      <c r="SVH60" s="59"/>
      <c r="SVI60" s="59"/>
      <c r="SVJ60" s="59"/>
      <c r="SVK60" s="59"/>
      <c r="SVL60" s="59"/>
      <c r="SVM60" s="59"/>
      <c r="SVN60" s="59"/>
      <c r="SVO60" s="59"/>
      <c r="SVP60" s="59"/>
      <c r="SVQ60" s="59"/>
      <c r="SVR60" s="59"/>
      <c r="SVS60" s="59"/>
      <c r="SVT60" s="59"/>
      <c r="SVU60" s="59"/>
      <c r="SVV60" s="59"/>
      <c r="SVW60" s="59"/>
      <c r="SVX60" s="59"/>
      <c r="SVY60" s="59"/>
      <c r="SVZ60" s="59"/>
      <c r="SWA60" s="59"/>
      <c r="SWB60" s="59"/>
      <c r="SWC60" s="59"/>
      <c r="SWD60" s="59"/>
      <c r="SWE60" s="59"/>
      <c r="SWF60" s="59"/>
      <c r="SWG60" s="59"/>
      <c r="SWH60" s="59"/>
      <c r="SWI60" s="59"/>
      <c r="SWJ60" s="59"/>
      <c r="SWK60" s="59"/>
      <c r="SWL60" s="59"/>
      <c r="SWM60" s="59"/>
      <c r="SWN60" s="59"/>
      <c r="SWO60" s="59"/>
      <c r="SWP60" s="59"/>
      <c r="SWQ60" s="59"/>
      <c r="SWR60" s="59"/>
      <c r="SWS60" s="59"/>
      <c r="SWT60" s="59"/>
      <c r="SWU60" s="59"/>
      <c r="SWV60" s="59"/>
      <c r="SWW60" s="59"/>
      <c r="SWX60" s="59"/>
      <c r="SWY60" s="59"/>
      <c r="SWZ60" s="59"/>
      <c r="SXA60" s="59"/>
      <c r="SXB60" s="59"/>
      <c r="SXC60" s="59"/>
      <c r="SXD60" s="59"/>
      <c r="SXE60" s="59"/>
      <c r="SXF60" s="59"/>
      <c r="SXG60" s="59"/>
      <c r="SXH60" s="59"/>
      <c r="SXI60" s="59"/>
      <c r="SXJ60" s="59"/>
      <c r="SXK60" s="59"/>
      <c r="SXL60" s="59"/>
      <c r="SXM60" s="59"/>
      <c r="SXN60" s="59"/>
      <c r="SXO60" s="59"/>
      <c r="SXP60" s="59"/>
      <c r="SXQ60" s="59"/>
      <c r="SXR60" s="59"/>
      <c r="SXS60" s="59"/>
      <c r="SXT60" s="59"/>
      <c r="SXU60" s="59"/>
      <c r="SXV60" s="59"/>
      <c r="SXW60" s="59"/>
      <c r="SXX60" s="59"/>
      <c r="SXY60" s="59"/>
      <c r="SXZ60" s="59"/>
      <c r="SYA60" s="59"/>
      <c r="SYB60" s="59"/>
      <c r="SYC60" s="59"/>
      <c r="SYD60" s="59"/>
      <c r="SYE60" s="59"/>
      <c r="SYF60" s="59"/>
      <c r="SYG60" s="59"/>
      <c r="SYH60" s="59"/>
      <c r="SYI60" s="59"/>
      <c r="SYJ60" s="59"/>
      <c r="SYK60" s="59"/>
      <c r="SYL60" s="59"/>
      <c r="SYM60" s="59"/>
      <c r="SYN60" s="59"/>
      <c r="SYO60" s="59"/>
      <c r="SYP60" s="59"/>
      <c r="SYQ60" s="59"/>
      <c r="SYR60" s="59"/>
      <c r="SYS60" s="59"/>
      <c r="SYT60" s="59"/>
      <c r="SYU60" s="59"/>
      <c r="SYV60" s="59"/>
      <c r="SYW60" s="59"/>
      <c r="SYX60" s="59"/>
      <c r="SYY60" s="59"/>
      <c r="SYZ60" s="59"/>
      <c r="SZA60" s="59"/>
      <c r="SZB60" s="59"/>
      <c r="SZC60" s="59"/>
      <c r="SZD60" s="59"/>
      <c r="SZE60" s="59"/>
      <c r="SZF60" s="59"/>
      <c r="SZG60" s="59"/>
      <c r="SZH60" s="59"/>
      <c r="SZI60" s="59"/>
      <c r="SZJ60" s="59"/>
      <c r="SZK60" s="59"/>
      <c r="SZL60" s="59"/>
      <c r="SZM60" s="59"/>
      <c r="SZN60" s="59"/>
      <c r="SZO60" s="59"/>
      <c r="SZP60" s="59"/>
      <c r="SZQ60" s="59"/>
      <c r="SZR60" s="59"/>
      <c r="SZS60" s="59"/>
      <c r="SZT60" s="59"/>
      <c r="SZU60" s="59"/>
      <c r="SZV60" s="59"/>
      <c r="SZW60" s="59"/>
      <c r="SZX60" s="59"/>
      <c r="SZY60" s="59"/>
      <c r="SZZ60" s="59"/>
      <c r="TAA60" s="59"/>
      <c r="TAB60" s="59"/>
      <c r="TAC60" s="59"/>
      <c r="TAD60" s="59"/>
      <c r="TAE60" s="59"/>
      <c r="TAF60" s="59"/>
      <c r="TAG60" s="59"/>
      <c r="TAH60" s="59"/>
      <c r="TAI60" s="59"/>
      <c r="TAJ60" s="59"/>
      <c r="TAK60" s="59"/>
      <c r="TAL60" s="59"/>
      <c r="TAM60" s="59"/>
      <c r="TAN60" s="59"/>
      <c r="TAO60" s="59"/>
      <c r="TAP60" s="59"/>
      <c r="TAQ60" s="59"/>
      <c r="TAR60" s="59"/>
      <c r="TAS60" s="59"/>
      <c r="TAT60" s="59"/>
      <c r="TAU60" s="59"/>
      <c r="TAV60" s="59"/>
      <c r="TAW60" s="59"/>
      <c r="TAX60" s="59"/>
      <c r="TAY60" s="59"/>
      <c r="TAZ60" s="59"/>
      <c r="TBA60" s="59"/>
      <c r="TBB60" s="59"/>
      <c r="TBC60" s="59"/>
      <c r="TBD60" s="59"/>
      <c r="TBE60" s="59"/>
      <c r="TBF60" s="59"/>
      <c r="TBG60" s="59"/>
      <c r="TBH60" s="59"/>
      <c r="TBI60" s="59"/>
      <c r="TBJ60" s="59"/>
      <c r="TBK60" s="59"/>
      <c r="TBL60" s="59"/>
      <c r="TBM60" s="59"/>
      <c r="TBN60" s="59"/>
      <c r="TBO60" s="59"/>
      <c r="TBP60" s="59"/>
      <c r="TBQ60" s="59"/>
      <c r="TBR60" s="59"/>
      <c r="TBS60" s="59"/>
      <c r="TBT60" s="59"/>
      <c r="TBU60" s="59"/>
      <c r="TBV60" s="59"/>
      <c r="TBW60" s="59"/>
      <c r="TBX60" s="59"/>
      <c r="TBY60" s="59"/>
      <c r="TBZ60" s="59"/>
      <c r="TCA60" s="59"/>
      <c r="TCB60" s="59"/>
      <c r="TCC60" s="59"/>
      <c r="TCD60" s="59"/>
      <c r="TCE60" s="59"/>
      <c r="TCF60" s="59"/>
      <c r="TCG60" s="59"/>
      <c r="TCH60" s="59"/>
      <c r="TCI60" s="59"/>
      <c r="TCJ60" s="59"/>
      <c r="TCK60" s="59"/>
      <c r="TCL60" s="59"/>
      <c r="TCM60" s="59"/>
      <c r="TCN60" s="59"/>
      <c r="TCO60" s="59"/>
      <c r="TCP60" s="59"/>
      <c r="TCQ60" s="59"/>
      <c r="TCR60" s="59"/>
      <c r="TCS60" s="59"/>
      <c r="TCT60" s="59"/>
      <c r="TCU60" s="59"/>
      <c r="TCV60" s="59"/>
      <c r="TCW60" s="59"/>
      <c r="TCX60" s="59"/>
      <c r="TCY60" s="59"/>
      <c r="TCZ60" s="59"/>
      <c r="TDA60" s="59"/>
      <c r="TDB60" s="59"/>
      <c r="TDC60" s="59"/>
      <c r="TDD60" s="59"/>
      <c r="TDE60" s="59"/>
      <c r="TDF60" s="59"/>
      <c r="TDG60" s="59"/>
      <c r="TDH60" s="59"/>
      <c r="TDI60" s="59"/>
      <c r="TDJ60" s="59"/>
      <c r="TDK60" s="59"/>
      <c r="TDL60" s="59"/>
      <c r="TDM60" s="59"/>
      <c r="TDN60" s="59"/>
      <c r="TDO60" s="59"/>
      <c r="TDP60" s="59"/>
      <c r="TDQ60" s="59"/>
      <c r="TDR60" s="59"/>
      <c r="TDS60" s="59"/>
      <c r="TDT60" s="59"/>
      <c r="TDU60" s="59"/>
      <c r="TDV60" s="59"/>
      <c r="TDW60" s="59"/>
      <c r="TDX60" s="59"/>
      <c r="TDY60" s="59"/>
      <c r="TDZ60" s="59"/>
      <c r="TEA60" s="59"/>
      <c r="TEB60" s="59"/>
      <c r="TEC60" s="59"/>
      <c r="TED60" s="59"/>
      <c r="TEE60" s="59"/>
      <c r="TEF60" s="59"/>
      <c r="TEG60" s="59"/>
      <c r="TEH60" s="59"/>
      <c r="TEI60" s="59"/>
      <c r="TEJ60" s="59"/>
      <c r="TEK60" s="59"/>
      <c r="TEL60" s="59"/>
      <c r="TEM60" s="59"/>
      <c r="TEN60" s="59"/>
      <c r="TEO60" s="59"/>
      <c r="TEP60" s="59"/>
      <c r="TEQ60" s="59"/>
      <c r="TER60" s="59"/>
      <c r="TES60" s="59"/>
      <c r="TET60" s="59"/>
      <c r="TEU60" s="59"/>
      <c r="TEV60" s="59"/>
      <c r="TEW60" s="59"/>
      <c r="TEX60" s="59"/>
      <c r="TEY60" s="59"/>
      <c r="TEZ60" s="59"/>
      <c r="TFA60" s="59"/>
      <c r="TFB60" s="59"/>
      <c r="TFC60" s="59"/>
      <c r="TFD60" s="59"/>
      <c r="TFE60" s="59"/>
      <c r="TFF60" s="59"/>
      <c r="TFG60" s="59"/>
      <c r="TFH60" s="59"/>
      <c r="TFI60" s="59"/>
      <c r="TFJ60" s="59"/>
      <c r="TFK60" s="59"/>
      <c r="TFL60" s="59"/>
      <c r="TFM60" s="59"/>
      <c r="TFN60" s="59"/>
      <c r="TFO60" s="59"/>
      <c r="TFP60" s="59"/>
      <c r="TFQ60" s="59"/>
      <c r="TFR60" s="59"/>
      <c r="TFS60" s="59"/>
      <c r="TFT60" s="59"/>
      <c r="TFU60" s="59"/>
      <c r="TFV60" s="59"/>
      <c r="TFW60" s="59"/>
      <c r="TFX60" s="59"/>
      <c r="TFY60" s="59"/>
      <c r="TFZ60" s="59"/>
      <c r="TGA60" s="59"/>
      <c r="TGB60" s="59"/>
      <c r="TGC60" s="59"/>
      <c r="TGD60" s="59"/>
      <c r="TGE60" s="59"/>
      <c r="TGF60" s="59"/>
      <c r="TGG60" s="59"/>
      <c r="TGH60" s="59"/>
      <c r="TGI60" s="59"/>
      <c r="TGJ60" s="59"/>
      <c r="TGK60" s="59"/>
      <c r="TGL60" s="59"/>
      <c r="TGM60" s="59"/>
      <c r="TGN60" s="59"/>
      <c r="TGO60" s="59"/>
      <c r="TGP60" s="59"/>
      <c r="TGQ60" s="59"/>
      <c r="TGR60" s="59"/>
      <c r="TGS60" s="59"/>
      <c r="TGT60" s="59"/>
      <c r="TGU60" s="59"/>
      <c r="TGV60" s="59"/>
      <c r="TGW60" s="59"/>
      <c r="TGX60" s="59"/>
      <c r="TGY60" s="59"/>
      <c r="TGZ60" s="59"/>
      <c r="THA60" s="59"/>
      <c r="THB60" s="59"/>
      <c r="THC60" s="59"/>
      <c r="THD60" s="59"/>
      <c r="THE60" s="59"/>
      <c r="THF60" s="59"/>
      <c r="THG60" s="59"/>
      <c r="THH60" s="59"/>
      <c r="THI60" s="59"/>
      <c r="THJ60" s="59"/>
      <c r="THK60" s="59"/>
      <c r="THL60" s="59"/>
      <c r="THM60" s="59"/>
      <c r="THN60" s="59"/>
      <c r="THO60" s="59"/>
      <c r="THP60" s="59"/>
      <c r="THQ60" s="59"/>
      <c r="THR60" s="59"/>
      <c r="THS60" s="59"/>
      <c r="THT60" s="59"/>
      <c r="THU60" s="59"/>
      <c r="THV60" s="59"/>
      <c r="THW60" s="59"/>
      <c r="THX60" s="59"/>
      <c r="THY60" s="59"/>
      <c r="THZ60" s="59"/>
      <c r="TIA60" s="59"/>
      <c r="TIB60" s="59"/>
      <c r="TIC60" s="59"/>
      <c r="TID60" s="59"/>
      <c r="TIE60" s="59"/>
      <c r="TIF60" s="59"/>
      <c r="TIG60" s="59"/>
      <c r="TIH60" s="59"/>
      <c r="TII60" s="59"/>
      <c r="TIJ60" s="59"/>
      <c r="TIK60" s="59"/>
      <c r="TIL60" s="59"/>
      <c r="TIM60" s="59"/>
      <c r="TIN60" s="59"/>
      <c r="TIO60" s="59"/>
      <c r="TIP60" s="59"/>
      <c r="TIQ60" s="59"/>
      <c r="TIR60" s="59"/>
      <c r="TIS60" s="59"/>
      <c r="TIT60" s="59"/>
      <c r="TIU60" s="59"/>
      <c r="TIV60" s="59"/>
      <c r="TIW60" s="59"/>
      <c r="TIX60" s="59"/>
      <c r="TIY60" s="59"/>
      <c r="TIZ60" s="59"/>
      <c r="TJA60" s="59"/>
      <c r="TJB60" s="59"/>
      <c r="TJC60" s="59"/>
      <c r="TJD60" s="59"/>
      <c r="TJE60" s="59"/>
      <c r="TJF60" s="59"/>
      <c r="TJG60" s="59"/>
      <c r="TJH60" s="59"/>
      <c r="TJI60" s="59"/>
      <c r="TJJ60" s="59"/>
      <c r="TJK60" s="59"/>
      <c r="TJL60" s="59"/>
      <c r="TJM60" s="59"/>
      <c r="TJN60" s="59"/>
      <c r="TJO60" s="59"/>
      <c r="TJP60" s="59"/>
      <c r="TJQ60" s="59"/>
      <c r="TJR60" s="59"/>
      <c r="TJS60" s="59"/>
      <c r="TJT60" s="59"/>
      <c r="TJU60" s="59"/>
      <c r="TJV60" s="59"/>
      <c r="TJW60" s="59"/>
      <c r="TJX60" s="59"/>
      <c r="TJY60" s="59"/>
      <c r="TJZ60" s="59"/>
      <c r="TKA60" s="59"/>
      <c r="TKB60" s="59"/>
      <c r="TKC60" s="59"/>
      <c r="TKD60" s="59"/>
      <c r="TKE60" s="59"/>
      <c r="TKF60" s="59"/>
      <c r="TKG60" s="59"/>
      <c r="TKH60" s="59"/>
      <c r="TKI60" s="59"/>
      <c r="TKJ60" s="59"/>
      <c r="TKK60" s="59"/>
      <c r="TKL60" s="59"/>
      <c r="TKM60" s="59"/>
      <c r="TKN60" s="59"/>
      <c r="TKO60" s="59"/>
      <c r="TKP60" s="59"/>
      <c r="TKQ60" s="59"/>
      <c r="TKR60" s="59"/>
      <c r="TKS60" s="59"/>
      <c r="TKT60" s="59"/>
      <c r="TKU60" s="59"/>
      <c r="TKV60" s="59"/>
      <c r="TKW60" s="59"/>
      <c r="TKX60" s="59"/>
      <c r="TKY60" s="59"/>
      <c r="TKZ60" s="59"/>
      <c r="TLA60" s="59"/>
      <c r="TLB60" s="59"/>
      <c r="TLC60" s="59"/>
      <c r="TLD60" s="59"/>
      <c r="TLE60" s="59"/>
      <c r="TLF60" s="59"/>
      <c r="TLG60" s="59"/>
      <c r="TLH60" s="59"/>
      <c r="TLI60" s="59"/>
      <c r="TLJ60" s="59"/>
      <c r="TLK60" s="59"/>
      <c r="TLL60" s="59"/>
      <c r="TLM60" s="59"/>
      <c r="TLN60" s="59"/>
      <c r="TLO60" s="59"/>
      <c r="TLP60" s="59"/>
      <c r="TLQ60" s="59"/>
      <c r="TLR60" s="59"/>
      <c r="TLS60" s="59"/>
      <c r="TLT60" s="59"/>
      <c r="TLU60" s="59"/>
      <c r="TLV60" s="59"/>
      <c r="TLW60" s="59"/>
      <c r="TLX60" s="59"/>
      <c r="TLY60" s="59"/>
      <c r="TLZ60" s="59"/>
      <c r="TMA60" s="59"/>
      <c r="TMB60" s="59"/>
      <c r="TMC60" s="59"/>
      <c r="TMD60" s="59"/>
      <c r="TME60" s="59"/>
      <c r="TMF60" s="59"/>
      <c r="TMG60" s="59"/>
      <c r="TMH60" s="59"/>
      <c r="TMI60" s="59"/>
      <c r="TMJ60" s="59"/>
      <c r="TMK60" s="59"/>
      <c r="TML60" s="59"/>
      <c r="TMM60" s="59"/>
      <c r="TMN60" s="59"/>
      <c r="TMO60" s="59"/>
      <c r="TMP60" s="59"/>
      <c r="TMQ60" s="59"/>
      <c r="TMR60" s="59"/>
      <c r="TMS60" s="59"/>
      <c r="TMT60" s="59"/>
      <c r="TMU60" s="59"/>
      <c r="TMV60" s="59"/>
      <c r="TMW60" s="59"/>
      <c r="TMX60" s="59"/>
      <c r="TMY60" s="59"/>
      <c r="TMZ60" s="59"/>
      <c r="TNA60" s="59"/>
      <c r="TNB60" s="59"/>
      <c r="TNC60" s="59"/>
      <c r="TND60" s="59"/>
      <c r="TNE60" s="59"/>
      <c r="TNF60" s="59"/>
      <c r="TNG60" s="59"/>
      <c r="TNH60" s="59"/>
      <c r="TNI60" s="59"/>
      <c r="TNJ60" s="59"/>
      <c r="TNK60" s="59"/>
      <c r="TNL60" s="59"/>
      <c r="TNM60" s="59"/>
      <c r="TNN60" s="59"/>
      <c r="TNO60" s="59"/>
      <c r="TNP60" s="59"/>
      <c r="TNQ60" s="59"/>
      <c r="TNR60" s="59"/>
      <c r="TNS60" s="59"/>
      <c r="TNT60" s="59"/>
      <c r="TNU60" s="59"/>
      <c r="TNV60" s="59"/>
      <c r="TNW60" s="59"/>
      <c r="TNX60" s="59"/>
      <c r="TNY60" s="59"/>
      <c r="TNZ60" s="59"/>
      <c r="TOA60" s="59"/>
      <c r="TOB60" s="59"/>
      <c r="TOC60" s="59"/>
      <c r="TOD60" s="59"/>
      <c r="TOE60" s="59"/>
      <c r="TOF60" s="59"/>
      <c r="TOG60" s="59"/>
      <c r="TOH60" s="59"/>
      <c r="TOI60" s="59"/>
      <c r="TOJ60" s="59"/>
      <c r="TOK60" s="59"/>
      <c r="TOL60" s="59"/>
      <c r="TOM60" s="59"/>
      <c r="TON60" s="59"/>
      <c r="TOO60" s="59"/>
      <c r="TOP60" s="59"/>
      <c r="TOQ60" s="59"/>
      <c r="TOR60" s="59"/>
      <c r="TOS60" s="59"/>
      <c r="TOT60" s="59"/>
      <c r="TOU60" s="59"/>
      <c r="TOV60" s="59"/>
      <c r="TOW60" s="59"/>
      <c r="TOX60" s="59"/>
      <c r="TOY60" s="59"/>
      <c r="TOZ60" s="59"/>
      <c r="TPA60" s="59"/>
      <c r="TPB60" s="59"/>
      <c r="TPC60" s="59"/>
      <c r="TPD60" s="59"/>
      <c r="TPE60" s="59"/>
      <c r="TPF60" s="59"/>
      <c r="TPG60" s="59"/>
      <c r="TPH60" s="59"/>
      <c r="TPI60" s="59"/>
      <c r="TPJ60" s="59"/>
      <c r="TPK60" s="59"/>
      <c r="TPL60" s="59"/>
      <c r="TPM60" s="59"/>
      <c r="TPN60" s="59"/>
      <c r="TPO60" s="59"/>
      <c r="TPP60" s="59"/>
      <c r="TPQ60" s="59"/>
      <c r="TPR60" s="59"/>
      <c r="TPS60" s="59"/>
      <c r="TPT60" s="59"/>
      <c r="TPU60" s="59"/>
      <c r="TPV60" s="59"/>
      <c r="TPW60" s="59"/>
      <c r="TPX60" s="59"/>
      <c r="TPY60" s="59"/>
      <c r="TPZ60" s="59"/>
      <c r="TQA60" s="59"/>
      <c r="TQB60" s="59"/>
      <c r="TQC60" s="59"/>
      <c r="TQD60" s="59"/>
      <c r="TQE60" s="59"/>
      <c r="TQF60" s="59"/>
      <c r="TQG60" s="59"/>
      <c r="TQH60" s="59"/>
      <c r="TQI60" s="59"/>
      <c r="TQJ60" s="59"/>
      <c r="TQK60" s="59"/>
      <c r="TQL60" s="59"/>
      <c r="TQM60" s="59"/>
      <c r="TQN60" s="59"/>
      <c r="TQO60" s="59"/>
      <c r="TQP60" s="59"/>
      <c r="TQQ60" s="59"/>
      <c r="TQR60" s="59"/>
      <c r="TQS60" s="59"/>
      <c r="TQT60" s="59"/>
      <c r="TQU60" s="59"/>
      <c r="TQV60" s="59"/>
      <c r="TQW60" s="59"/>
      <c r="TQX60" s="59"/>
      <c r="TQY60" s="59"/>
      <c r="TQZ60" s="59"/>
      <c r="TRA60" s="59"/>
      <c r="TRB60" s="59"/>
      <c r="TRC60" s="59"/>
      <c r="TRD60" s="59"/>
      <c r="TRE60" s="59"/>
      <c r="TRF60" s="59"/>
      <c r="TRG60" s="59"/>
      <c r="TRH60" s="59"/>
      <c r="TRI60" s="59"/>
      <c r="TRJ60" s="59"/>
      <c r="TRK60" s="59"/>
      <c r="TRL60" s="59"/>
      <c r="TRM60" s="59"/>
      <c r="TRN60" s="59"/>
      <c r="TRO60" s="59"/>
      <c r="TRP60" s="59"/>
      <c r="TRQ60" s="59"/>
      <c r="TRR60" s="59"/>
      <c r="TRS60" s="59"/>
      <c r="TRT60" s="59"/>
      <c r="TRU60" s="59"/>
      <c r="TRV60" s="59"/>
      <c r="TRW60" s="59"/>
      <c r="TRX60" s="59"/>
      <c r="TRY60" s="59"/>
      <c r="TRZ60" s="59"/>
      <c r="TSA60" s="59"/>
      <c r="TSB60" s="59"/>
      <c r="TSC60" s="59"/>
      <c r="TSD60" s="59"/>
      <c r="TSE60" s="59"/>
      <c r="TSF60" s="59"/>
      <c r="TSG60" s="59"/>
      <c r="TSH60" s="59"/>
      <c r="TSI60" s="59"/>
      <c r="TSJ60" s="59"/>
      <c r="TSK60" s="59"/>
      <c r="TSL60" s="59"/>
      <c r="TSM60" s="59"/>
      <c r="TSN60" s="59"/>
      <c r="TSO60" s="59"/>
      <c r="TSP60" s="59"/>
      <c r="TSQ60" s="59"/>
      <c r="TSR60" s="59"/>
      <c r="TSS60" s="59"/>
      <c r="TST60" s="59"/>
      <c r="TSU60" s="59"/>
      <c r="TSV60" s="59"/>
      <c r="TSW60" s="59"/>
      <c r="TSX60" s="59"/>
      <c r="TSY60" s="59"/>
      <c r="TSZ60" s="59"/>
      <c r="TTA60" s="59"/>
      <c r="TTB60" s="59"/>
      <c r="TTC60" s="59"/>
      <c r="TTD60" s="59"/>
      <c r="TTE60" s="59"/>
      <c r="TTF60" s="59"/>
      <c r="TTG60" s="59"/>
      <c r="TTH60" s="59"/>
      <c r="TTI60" s="59"/>
      <c r="TTJ60" s="59"/>
      <c r="TTK60" s="59"/>
      <c r="TTL60" s="59"/>
      <c r="TTM60" s="59"/>
      <c r="TTN60" s="59"/>
      <c r="TTO60" s="59"/>
      <c r="TTP60" s="59"/>
      <c r="TTQ60" s="59"/>
      <c r="TTR60" s="59"/>
      <c r="TTS60" s="59"/>
      <c r="TTT60" s="59"/>
      <c r="TTU60" s="59"/>
      <c r="TTV60" s="59"/>
      <c r="TTW60" s="59"/>
      <c r="TTX60" s="59"/>
      <c r="TTY60" s="59"/>
      <c r="TTZ60" s="59"/>
      <c r="TUA60" s="59"/>
      <c r="TUB60" s="59"/>
      <c r="TUC60" s="59"/>
      <c r="TUD60" s="59"/>
      <c r="TUE60" s="59"/>
      <c r="TUF60" s="59"/>
      <c r="TUG60" s="59"/>
      <c r="TUH60" s="59"/>
      <c r="TUI60" s="59"/>
      <c r="TUJ60" s="59"/>
      <c r="TUK60" s="59"/>
      <c r="TUL60" s="59"/>
      <c r="TUM60" s="59"/>
      <c r="TUN60" s="59"/>
      <c r="TUO60" s="59"/>
      <c r="TUP60" s="59"/>
      <c r="TUQ60" s="59"/>
      <c r="TUR60" s="59"/>
      <c r="TUS60" s="59"/>
      <c r="TUT60" s="59"/>
      <c r="TUU60" s="59"/>
      <c r="TUV60" s="59"/>
      <c r="TUW60" s="59"/>
      <c r="TUX60" s="59"/>
      <c r="TUY60" s="59"/>
      <c r="TUZ60" s="59"/>
      <c r="TVA60" s="59"/>
      <c r="TVB60" s="59"/>
      <c r="TVC60" s="59"/>
      <c r="TVD60" s="59"/>
      <c r="TVE60" s="59"/>
      <c r="TVF60" s="59"/>
      <c r="TVG60" s="59"/>
      <c r="TVH60" s="59"/>
      <c r="TVI60" s="59"/>
      <c r="TVJ60" s="59"/>
      <c r="TVK60" s="59"/>
      <c r="TVL60" s="59"/>
      <c r="TVM60" s="59"/>
      <c r="TVN60" s="59"/>
      <c r="TVO60" s="59"/>
      <c r="TVP60" s="59"/>
      <c r="TVQ60" s="59"/>
      <c r="TVR60" s="59"/>
      <c r="TVS60" s="59"/>
      <c r="TVT60" s="59"/>
      <c r="TVU60" s="59"/>
      <c r="TVV60" s="59"/>
      <c r="TVW60" s="59"/>
      <c r="TVX60" s="59"/>
      <c r="TVY60" s="59"/>
      <c r="TVZ60" s="59"/>
      <c r="TWA60" s="59"/>
      <c r="TWB60" s="59"/>
      <c r="TWC60" s="59"/>
      <c r="TWD60" s="59"/>
      <c r="TWE60" s="59"/>
      <c r="TWF60" s="59"/>
      <c r="TWG60" s="59"/>
      <c r="TWH60" s="59"/>
      <c r="TWI60" s="59"/>
      <c r="TWJ60" s="59"/>
      <c r="TWK60" s="59"/>
      <c r="TWL60" s="59"/>
      <c r="TWM60" s="59"/>
      <c r="TWN60" s="59"/>
      <c r="TWO60" s="59"/>
      <c r="TWP60" s="59"/>
      <c r="TWQ60" s="59"/>
      <c r="TWR60" s="59"/>
      <c r="TWS60" s="59"/>
      <c r="TWT60" s="59"/>
      <c r="TWU60" s="59"/>
      <c r="TWV60" s="59"/>
      <c r="TWW60" s="59"/>
      <c r="TWX60" s="59"/>
      <c r="TWY60" s="59"/>
      <c r="TWZ60" s="59"/>
      <c r="TXA60" s="59"/>
      <c r="TXB60" s="59"/>
      <c r="TXC60" s="59"/>
      <c r="TXD60" s="59"/>
      <c r="TXE60" s="59"/>
      <c r="TXF60" s="59"/>
      <c r="TXG60" s="59"/>
      <c r="TXH60" s="59"/>
      <c r="TXI60" s="59"/>
      <c r="TXJ60" s="59"/>
      <c r="TXK60" s="59"/>
      <c r="TXL60" s="59"/>
      <c r="TXM60" s="59"/>
      <c r="TXN60" s="59"/>
      <c r="TXO60" s="59"/>
      <c r="TXP60" s="59"/>
      <c r="TXQ60" s="59"/>
      <c r="TXR60" s="59"/>
      <c r="TXS60" s="59"/>
      <c r="TXT60" s="59"/>
      <c r="TXU60" s="59"/>
      <c r="TXV60" s="59"/>
      <c r="TXW60" s="59"/>
      <c r="TXX60" s="59"/>
      <c r="TXY60" s="59"/>
      <c r="TXZ60" s="59"/>
      <c r="TYA60" s="59"/>
      <c r="TYB60" s="59"/>
      <c r="TYC60" s="59"/>
      <c r="TYD60" s="59"/>
      <c r="TYE60" s="59"/>
      <c r="TYF60" s="59"/>
      <c r="TYG60" s="59"/>
      <c r="TYH60" s="59"/>
      <c r="TYI60" s="59"/>
      <c r="TYJ60" s="59"/>
      <c r="TYK60" s="59"/>
      <c r="TYL60" s="59"/>
      <c r="TYM60" s="59"/>
      <c r="TYN60" s="59"/>
      <c r="TYO60" s="59"/>
      <c r="TYP60" s="59"/>
      <c r="TYQ60" s="59"/>
      <c r="TYR60" s="59"/>
      <c r="TYS60" s="59"/>
      <c r="TYT60" s="59"/>
      <c r="TYU60" s="59"/>
      <c r="TYV60" s="59"/>
      <c r="TYW60" s="59"/>
      <c r="TYX60" s="59"/>
      <c r="TYY60" s="59"/>
      <c r="TYZ60" s="59"/>
      <c r="TZA60" s="59"/>
      <c r="TZB60" s="59"/>
      <c r="TZC60" s="59"/>
      <c r="TZD60" s="59"/>
      <c r="TZE60" s="59"/>
      <c r="TZF60" s="59"/>
      <c r="TZG60" s="59"/>
      <c r="TZH60" s="59"/>
      <c r="TZI60" s="59"/>
      <c r="TZJ60" s="59"/>
      <c r="TZK60" s="59"/>
      <c r="TZL60" s="59"/>
      <c r="TZM60" s="59"/>
      <c r="TZN60" s="59"/>
      <c r="TZO60" s="59"/>
      <c r="TZP60" s="59"/>
      <c r="TZQ60" s="59"/>
      <c r="TZR60" s="59"/>
      <c r="TZS60" s="59"/>
      <c r="TZT60" s="59"/>
      <c r="TZU60" s="59"/>
      <c r="TZV60" s="59"/>
      <c r="TZW60" s="59"/>
      <c r="TZX60" s="59"/>
      <c r="TZY60" s="59"/>
      <c r="TZZ60" s="59"/>
      <c r="UAA60" s="59"/>
      <c r="UAB60" s="59"/>
      <c r="UAC60" s="59"/>
      <c r="UAD60" s="59"/>
      <c r="UAE60" s="59"/>
      <c r="UAF60" s="59"/>
      <c r="UAG60" s="59"/>
      <c r="UAH60" s="59"/>
      <c r="UAI60" s="59"/>
      <c r="UAJ60" s="59"/>
      <c r="UAK60" s="59"/>
      <c r="UAL60" s="59"/>
      <c r="UAM60" s="59"/>
      <c r="UAN60" s="59"/>
      <c r="UAO60" s="59"/>
      <c r="UAP60" s="59"/>
      <c r="UAQ60" s="59"/>
      <c r="UAR60" s="59"/>
      <c r="UAS60" s="59"/>
      <c r="UAT60" s="59"/>
      <c r="UAU60" s="59"/>
      <c r="UAV60" s="59"/>
      <c r="UAW60" s="59"/>
      <c r="UAX60" s="59"/>
      <c r="UAY60" s="59"/>
      <c r="UAZ60" s="59"/>
      <c r="UBA60" s="59"/>
      <c r="UBB60" s="59"/>
      <c r="UBC60" s="59"/>
      <c r="UBD60" s="59"/>
      <c r="UBE60" s="59"/>
      <c r="UBF60" s="59"/>
      <c r="UBG60" s="59"/>
      <c r="UBH60" s="59"/>
      <c r="UBI60" s="59"/>
      <c r="UBJ60" s="59"/>
      <c r="UBK60" s="59"/>
      <c r="UBL60" s="59"/>
      <c r="UBM60" s="59"/>
      <c r="UBN60" s="59"/>
      <c r="UBO60" s="59"/>
      <c r="UBP60" s="59"/>
      <c r="UBQ60" s="59"/>
      <c r="UBR60" s="59"/>
      <c r="UBS60" s="59"/>
      <c r="UBT60" s="59"/>
      <c r="UBU60" s="59"/>
      <c r="UBV60" s="59"/>
      <c r="UBW60" s="59"/>
      <c r="UBX60" s="59"/>
      <c r="UBY60" s="59"/>
      <c r="UBZ60" s="59"/>
      <c r="UCA60" s="59"/>
      <c r="UCB60" s="59"/>
      <c r="UCC60" s="59"/>
      <c r="UCD60" s="59"/>
      <c r="UCE60" s="59"/>
      <c r="UCF60" s="59"/>
      <c r="UCG60" s="59"/>
      <c r="UCH60" s="59"/>
      <c r="UCI60" s="59"/>
      <c r="UCJ60" s="59"/>
      <c r="UCK60" s="59"/>
      <c r="UCL60" s="59"/>
      <c r="UCM60" s="59"/>
      <c r="UCN60" s="59"/>
      <c r="UCO60" s="59"/>
      <c r="UCP60" s="59"/>
      <c r="UCQ60" s="59"/>
      <c r="UCR60" s="59"/>
      <c r="UCS60" s="59"/>
      <c r="UCT60" s="59"/>
      <c r="UCU60" s="59"/>
      <c r="UCV60" s="59"/>
      <c r="UCW60" s="59"/>
      <c r="UCX60" s="59"/>
      <c r="UCY60" s="59"/>
      <c r="UCZ60" s="59"/>
      <c r="UDA60" s="59"/>
      <c r="UDB60" s="59"/>
      <c r="UDC60" s="59"/>
      <c r="UDD60" s="59"/>
      <c r="UDE60" s="59"/>
      <c r="UDF60" s="59"/>
      <c r="UDG60" s="59"/>
      <c r="UDH60" s="59"/>
      <c r="UDI60" s="59"/>
      <c r="UDJ60" s="59"/>
      <c r="UDK60" s="59"/>
      <c r="UDL60" s="59"/>
      <c r="UDM60" s="59"/>
      <c r="UDN60" s="59"/>
      <c r="UDO60" s="59"/>
      <c r="UDP60" s="59"/>
      <c r="UDQ60" s="59"/>
      <c r="UDR60" s="59"/>
      <c r="UDS60" s="59"/>
      <c r="UDT60" s="59"/>
      <c r="UDU60" s="59"/>
      <c r="UDV60" s="59"/>
      <c r="UDW60" s="59"/>
      <c r="UDX60" s="59"/>
      <c r="UDY60" s="59"/>
      <c r="UDZ60" s="59"/>
      <c r="UEA60" s="59"/>
      <c r="UEB60" s="59"/>
      <c r="UEC60" s="59"/>
      <c r="UED60" s="59"/>
      <c r="UEE60" s="59"/>
      <c r="UEF60" s="59"/>
      <c r="UEG60" s="59"/>
      <c r="UEH60" s="59"/>
      <c r="UEI60" s="59"/>
      <c r="UEJ60" s="59"/>
      <c r="UEK60" s="59"/>
      <c r="UEL60" s="59"/>
      <c r="UEM60" s="59"/>
      <c r="UEN60" s="59"/>
      <c r="UEO60" s="59"/>
      <c r="UEP60" s="59"/>
      <c r="UEQ60" s="59"/>
      <c r="UER60" s="59"/>
      <c r="UES60" s="59"/>
      <c r="UET60" s="59"/>
      <c r="UEU60" s="59"/>
      <c r="UEV60" s="59"/>
      <c r="UEW60" s="59"/>
      <c r="UEX60" s="59"/>
      <c r="UEY60" s="59"/>
      <c r="UEZ60" s="59"/>
      <c r="UFA60" s="59"/>
      <c r="UFB60" s="59"/>
      <c r="UFC60" s="59"/>
      <c r="UFD60" s="59"/>
      <c r="UFE60" s="59"/>
      <c r="UFF60" s="59"/>
      <c r="UFG60" s="59"/>
      <c r="UFH60" s="59"/>
      <c r="UFI60" s="59"/>
      <c r="UFJ60" s="59"/>
      <c r="UFK60" s="59"/>
      <c r="UFL60" s="59"/>
      <c r="UFM60" s="59"/>
      <c r="UFN60" s="59"/>
      <c r="UFO60" s="59"/>
      <c r="UFP60" s="59"/>
      <c r="UFQ60" s="59"/>
      <c r="UFR60" s="59"/>
      <c r="UFS60" s="59"/>
      <c r="UFT60" s="59"/>
      <c r="UFU60" s="59"/>
      <c r="UFV60" s="59"/>
      <c r="UFW60" s="59"/>
      <c r="UFX60" s="59"/>
      <c r="UFY60" s="59"/>
      <c r="UFZ60" s="59"/>
      <c r="UGA60" s="59"/>
      <c r="UGB60" s="59"/>
      <c r="UGC60" s="59"/>
      <c r="UGD60" s="59"/>
      <c r="UGE60" s="59"/>
      <c r="UGF60" s="59"/>
      <c r="UGG60" s="59"/>
      <c r="UGH60" s="59"/>
      <c r="UGI60" s="59"/>
      <c r="UGJ60" s="59"/>
      <c r="UGK60" s="59"/>
      <c r="UGL60" s="59"/>
      <c r="UGM60" s="59"/>
      <c r="UGN60" s="59"/>
      <c r="UGO60" s="59"/>
      <c r="UGP60" s="59"/>
      <c r="UGQ60" s="59"/>
      <c r="UGR60" s="59"/>
      <c r="UGS60" s="59"/>
      <c r="UGT60" s="59"/>
      <c r="UGU60" s="59"/>
      <c r="UGV60" s="59"/>
      <c r="UGW60" s="59"/>
      <c r="UGX60" s="59"/>
      <c r="UGY60" s="59"/>
      <c r="UGZ60" s="59"/>
      <c r="UHA60" s="59"/>
      <c r="UHB60" s="59"/>
      <c r="UHC60" s="59"/>
      <c r="UHD60" s="59"/>
      <c r="UHE60" s="59"/>
      <c r="UHF60" s="59"/>
      <c r="UHG60" s="59"/>
      <c r="UHH60" s="59"/>
      <c r="UHI60" s="59"/>
      <c r="UHJ60" s="59"/>
      <c r="UHK60" s="59"/>
      <c r="UHL60" s="59"/>
      <c r="UHM60" s="59"/>
      <c r="UHN60" s="59"/>
      <c r="UHO60" s="59"/>
      <c r="UHP60" s="59"/>
      <c r="UHQ60" s="59"/>
      <c r="UHR60" s="59"/>
      <c r="UHS60" s="59"/>
      <c r="UHT60" s="59"/>
      <c r="UHU60" s="59"/>
      <c r="UHV60" s="59"/>
      <c r="UHW60" s="59"/>
      <c r="UHX60" s="59"/>
      <c r="UHY60" s="59"/>
      <c r="UHZ60" s="59"/>
      <c r="UIA60" s="59"/>
      <c r="UIB60" s="59"/>
      <c r="UIC60" s="59"/>
      <c r="UID60" s="59"/>
      <c r="UIE60" s="59"/>
      <c r="UIF60" s="59"/>
      <c r="UIG60" s="59"/>
      <c r="UIH60" s="59"/>
      <c r="UII60" s="59"/>
      <c r="UIJ60" s="59"/>
      <c r="UIK60" s="59"/>
      <c r="UIL60" s="59"/>
      <c r="UIM60" s="59"/>
      <c r="UIN60" s="59"/>
      <c r="UIO60" s="59"/>
      <c r="UIP60" s="59"/>
      <c r="UIQ60" s="59"/>
      <c r="UIR60" s="59"/>
      <c r="UIS60" s="59"/>
      <c r="UIT60" s="59"/>
      <c r="UIU60" s="59"/>
      <c r="UIV60" s="59"/>
      <c r="UIW60" s="59"/>
      <c r="UIX60" s="59"/>
      <c r="UIY60" s="59"/>
      <c r="UIZ60" s="59"/>
      <c r="UJA60" s="59"/>
      <c r="UJB60" s="59"/>
      <c r="UJC60" s="59"/>
      <c r="UJD60" s="59"/>
      <c r="UJE60" s="59"/>
      <c r="UJF60" s="59"/>
      <c r="UJG60" s="59"/>
      <c r="UJH60" s="59"/>
      <c r="UJI60" s="59"/>
      <c r="UJJ60" s="59"/>
      <c r="UJK60" s="59"/>
      <c r="UJL60" s="59"/>
      <c r="UJM60" s="59"/>
      <c r="UJN60" s="59"/>
      <c r="UJO60" s="59"/>
      <c r="UJP60" s="59"/>
      <c r="UJQ60" s="59"/>
      <c r="UJR60" s="59"/>
      <c r="UJS60" s="59"/>
      <c r="UJT60" s="59"/>
      <c r="UJU60" s="59"/>
      <c r="UJV60" s="59"/>
      <c r="UJW60" s="59"/>
      <c r="UJX60" s="59"/>
      <c r="UJY60" s="59"/>
      <c r="UJZ60" s="59"/>
      <c r="UKA60" s="59"/>
      <c r="UKB60" s="59"/>
      <c r="UKC60" s="59"/>
      <c r="UKD60" s="59"/>
      <c r="UKE60" s="59"/>
      <c r="UKF60" s="59"/>
      <c r="UKG60" s="59"/>
      <c r="UKH60" s="59"/>
      <c r="UKI60" s="59"/>
      <c r="UKJ60" s="59"/>
      <c r="UKK60" s="59"/>
      <c r="UKL60" s="59"/>
      <c r="UKM60" s="59"/>
      <c r="UKN60" s="59"/>
      <c r="UKO60" s="59"/>
      <c r="UKP60" s="59"/>
      <c r="UKQ60" s="59"/>
      <c r="UKR60" s="59"/>
      <c r="UKS60" s="59"/>
      <c r="UKT60" s="59"/>
      <c r="UKU60" s="59"/>
      <c r="UKV60" s="59"/>
      <c r="UKW60" s="59"/>
      <c r="UKX60" s="59"/>
      <c r="UKY60" s="59"/>
      <c r="UKZ60" s="59"/>
      <c r="ULA60" s="59"/>
      <c r="ULB60" s="59"/>
      <c r="ULC60" s="59"/>
      <c r="ULD60" s="59"/>
      <c r="ULE60" s="59"/>
      <c r="ULF60" s="59"/>
      <c r="ULG60" s="59"/>
      <c r="ULH60" s="59"/>
      <c r="ULI60" s="59"/>
      <c r="ULJ60" s="59"/>
      <c r="ULK60" s="59"/>
      <c r="ULL60" s="59"/>
      <c r="ULM60" s="59"/>
      <c r="ULN60" s="59"/>
      <c r="ULO60" s="59"/>
      <c r="ULP60" s="59"/>
      <c r="ULQ60" s="59"/>
      <c r="ULR60" s="59"/>
      <c r="ULS60" s="59"/>
      <c r="ULT60" s="59"/>
      <c r="ULU60" s="59"/>
      <c r="ULV60" s="59"/>
      <c r="ULW60" s="59"/>
      <c r="ULX60" s="59"/>
      <c r="ULY60" s="59"/>
      <c r="ULZ60" s="59"/>
      <c r="UMA60" s="59"/>
      <c r="UMB60" s="59"/>
      <c r="UMC60" s="59"/>
      <c r="UMD60" s="59"/>
      <c r="UME60" s="59"/>
      <c r="UMF60" s="59"/>
      <c r="UMG60" s="59"/>
      <c r="UMH60" s="59"/>
      <c r="UMI60" s="59"/>
      <c r="UMJ60" s="59"/>
      <c r="UMK60" s="59"/>
      <c r="UML60" s="59"/>
      <c r="UMM60" s="59"/>
      <c r="UMN60" s="59"/>
      <c r="UMO60" s="59"/>
      <c r="UMP60" s="59"/>
      <c r="UMQ60" s="59"/>
      <c r="UMR60" s="59"/>
      <c r="UMS60" s="59"/>
      <c r="UMT60" s="59"/>
      <c r="UMU60" s="59"/>
      <c r="UMV60" s="59"/>
      <c r="UMW60" s="59"/>
      <c r="UMX60" s="59"/>
      <c r="UMY60" s="59"/>
      <c r="UMZ60" s="59"/>
      <c r="UNA60" s="59"/>
      <c r="UNB60" s="59"/>
      <c r="UNC60" s="59"/>
      <c r="UND60" s="59"/>
      <c r="UNE60" s="59"/>
      <c r="UNF60" s="59"/>
      <c r="UNG60" s="59"/>
      <c r="UNH60" s="59"/>
      <c r="UNI60" s="59"/>
      <c r="UNJ60" s="59"/>
      <c r="UNK60" s="59"/>
      <c r="UNL60" s="59"/>
      <c r="UNM60" s="59"/>
      <c r="UNN60" s="59"/>
      <c r="UNO60" s="59"/>
      <c r="UNP60" s="59"/>
      <c r="UNQ60" s="59"/>
      <c r="UNR60" s="59"/>
      <c r="UNS60" s="59"/>
      <c r="UNT60" s="59"/>
      <c r="UNU60" s="59"/>
      <c r="UNV60" s="59"/>
      <c r="UNW60" s="59"/>
      <c r="UNX60" s="59"/>
      <c r="UNY60" s="59"/>
      <c r="UNZ60" s="59"/>
      <c r="UOA60" s="59"/>
      <c r="UOB60" s="59"/>
      <c r="UOC60" s="59"/>
      <c r="UOD60" s="59"/>
      <c r="UOE60" s="59"/>
      <c r="UOF60" s="59"/>
      <c r="UOG60" s="59"/>
      <c r="UOH60" s="59"/>
      <c r="UOI60" s="59"/>
      <c r="UOJ60" s="59"/>
      <c r="UOK60" s="59"/>
      <c r="UOL60" s="59"/>
      <c r="UOM60" s="59"/>
      <c r="UON60" s="59"/>
      <c r="UOO60" s="59"/>
      <c r="UOP60" s="59"/>
      <c r="UOQ60" s="59"/>
      <c r="UOR60" s="59"/>
      <c r="UOS60" s="59"/>
      <c r="UOT60" s="59"/>
      <c r="UOU60" s="59"/>
      <c r="UOV60" s="59"/>
      <c r="UOW60" s="59"/>
      <c r="UOX60" s="59"/>
      <c r="UOY60" s="59"/>
      <c r="UOZ60" s="59"/>
      <c r="UPA60" s="59"/>
      <c r="UPB60" s="59"/>
      <c r="UPC60" s="59"/>
      <c r="UPD60" s="59"/>
      <c r="UPE60" s="59"/>
      <c r="UPF60" s="59"/>
      <c r="UPG60" s="59"/>
      <c r="UPH60" s="59"/>
      <c r="UPI60" s="59"/>
      <c r="UPJ60" s="59"/>
      <c r="UPK60" s="59"/>
      <c r="UPL60" s="59"/>
      <c r="UPM60" s="59"/>
      <c r="UPN60" s="59"/>
      <c r="UPO60" s="59"/>
      <c r="UPP60" s="59"/>
      <c r="UPQ60" s="59"/>
      <c r="UPR60" s="59"/>
      <c r="UPS60" s="59"/>
      <c r="UPT60" s="59"/>
      <c r="UPU60" s="59"/>
      <c r="UPV60" s="59"/>
      <c r="UPW60" s="59"/>
      <c r="UPX60" s="59"/>
      <c r="UPY60" s="59"/>
      <c r="UPZ60" s="59"/>
      <c r="UQA60" s="59"/>
      <c r="UQB60" s="59"/>
      <c r="UQC60" s="59"/>
      <c r="UQD60" s="59"/>
      <c r="UQE60" s="59"/>
      <c r="UQF60" s="59"/>
      <c r="UQG60" s="59"/>
      <c r="UQH60" s="59"/>
      <c r="UQI60" s="59"/>
      <c r="UQJ60" s="59"/>
      <c r="UQK60" s="59"/>
      <c r="UQL60" s="59"/>
      <c r="UQM60" s="59"/>
      <c r="UQN60" s="59"/>
      <c r="UQO60" s="59"/>
      <c r="UQP60" s="59"/>
      <c r="UQQ60" s="59"/>
      <c r="UQR60" s="59"/>
      <c r="UQS60" s="59"/>
      <c r="UQT60" s="59"/>
      <c r="UQU60" s="59"/>
      <c r="UQV60" s="59"/>
      <c r="UQW60" s="59"/>
      <c r="UQX60" s="59"/>
      <c r="UQY60" s="59"/>
      <c r="UQZ60" s="59"/>
      <c r="URA60" s="59"/>
      <c r="URB60" s="59"/>
      <c r="URC60" s="59"/>
      <c r="URD60" s="59"/>
      <c r="URE60" s="59"/>
      <c r="URF60" s="59"/>
      <c r="URG60" s="59"/>
      <c r="URH60" s="59"/>
      <c r="URI60" s="59"/>
      <c r="URJ60" s="59"/>
      <c r="URK60" s="59"/>
      <c r="URL60" s="59"/>
      <c r="URM60" s="59"/>
      <c r="URN60" s="59"/>
      <c r="URO60" s="59"/>
      <c r="URP60" s="59"/>
      <c r="URQ60" s="59"/>
      <c r="URR60" s="59"/>
      <c r="URS60" s="59"/>
      <c r="URT60" s="59"/>
      <c r="URU60" s="59"/>
      <c r="URV60" s="59"/>
      <c r="URW60" s="59"/>
      <c r="URX60" s="59"/>
      <c r="URY60" s="59"/>
      <c r="URZ60" s="59"/>
      <c r="USA60" s="59"/>
      <c r="USB60" s="59"/>
      <c r="USC60" s="59"/>
      <c r="USD60" s="59"/>
      <c r="USE60" s="59"/>
      <c r="USF60" s="59"/>
      <c r="USG60" s="59"/>
      <c r="USH60" s="59"/>
      <c r="USI60" s="59"/>
      <c r="USJ60" s="59"/>
      <c r="USK60" s="59"/>
      <c r="USL60" s="59"/>
      <c r="USM60" s="59"/>
      <c r="USN60" s="59"/>
      <c r="USO60" s="59"/>
      <c r="USP60" s="59"/>
      <c r="USQ60" s="59"/>
      <c r="USR60" s="59"/>
      <c r="USS60" s="59"/>
      <c r="UST60" s="59"/>
      <c r="USU60" s="59"/>
      <c r="USV60" s="59"/>
      <c r="USW60" s="59"/>
      <c r="USX60" s="59"/>
      <c r="USY60" s="59"/>
      <c r="USZ60" s="59"/>
      <c r="UTA60" s="59"/>
      <c r="UTB60" s="59"/>
      <c r="UTC60" s="59"/>
      <c r="UTD60" s="59"/>
      <c r="UTE60" s="59"/>
      <c r="UTF60" s="59"/>
      <c r="UTG60" s="59"/>
      <c r="UTH60" s="59"/>
      <c r="UTI60" s="59"/>
      <c r="UTJ60" s="59"/>
      <c r="UTK60" s="59"/>
      <c r="UTL60" s="59"/>
      <c r="UTM60" s="59"/>
      <c r="UTN60" s="59"/>
      <c r="UTO60" s="59"/>
      <c r="UTP60" s="59"/>
      <c r="UTQ60" s="59"/>
      <c r="UTR60" s="59"/>
      <c r="UTS60" s="59"/>
      <c r="UTT60" s="59"/>
      <c r="UTU60" s="59"/>
      <c r="UTV60" s="59"/>
      <c r="UTW60" s="59"/>
      <c r="UTX60" s="59"/>
      <c r="UTY60" s="59"/>
      <c r="UTZ60" s="59"/>
      <c r="UUA60" s="59"/>
      <c r="UUB60" s="59"/>
      <c r="UUC60" s="59"/>
      <c r="UUD60" s="59"/>
      <c r="UUE60" s="59"/>
      <c r="UUF60" s="59"/>
      <c r="UUG60" s="59"/>
      <c r="UUH60" s="59"/>
      <c r="UUI60" s="59"/>
      <c r="UUJ60" s="59"/>
      <c r="UUK60" s="59"/>
      <c r="UUL60" s="59"/>
      <c r="UUM60" s="59"/>
      <c r="UUN60" s="59"/>
      <c r="UUO60" s="59"/>
      <c r="UUP60" s="59"/>
      <c r="UUQ60" s="59"/>
      <c r="UUR60" s="59"/>
      <c r="UUS60" s="59"/>
      <c r="UUT60" s="59"/>
      <c r="UUU60" s="59"/>
      <c r="UUV60" s="59"/>
      <c r="UUW60" s="59"/>
      <c r="UUX60" s="59"/>
      <c r="UUY60" s="59"/>
      <c r="UUZ60" s="59"/>
      <c r="UVA60" s="59"/>
      <c r="UVB60" s="59"/>
      <c r="UVC60" s="59"/>
      <c r="UVD60" s="59"/>
      <c r="UVE60" s="59"/>
      <c r="UVF60" s="59"/>
      <c r="UVG60" s="59"/>
      <c r="UVH60" s="59"/>
      <c r="UVI60" s="59"/>
      <c r="UVJ60" s="59"/>
      <c r="UVK60" s="59"/>
      <c r="UVL60" s="59"/>
      <c r="UVM60" s="59"/>
      <c r="UVN60" s="59"/>
      <c r="UVO60" s="59"/>
      <c r="UVP60" s="59"/>
      <c r="UVQ60" s="59"/>
      <c r="UVR60" s="59"/>
      <c r="UVS60" s="59"/>
      <c r="UVT60" s="59"/>
      <c r="UVU60" s="59"/>
      <c r="UVV60" s="59"/>
      <c r="UVW60" s="59"/>
      <c r="UVX60" s="59"/>
      <c r="UVY60" s="59"/>
      <c r="UVZ60" s="59"/>
      <c r="UWA60" s="59"/>
      <c r="UWB60" s="59"/>
      <c r="UWC60" s="59"/>
      <c r="UWD60" s="59"/>
      <c r="UWE60" s="59"/>
      <c r="UWF60" s="59"/>
      <c r="UWG60" s="59"/>
      <c r="UWH60" s="59"/>
      <c r="UWI60" s="59"/>
      <c r="UWJ60" s="59"/>
      <c r="UWK60" s="59"/>
      <c r="UWL60" s="59"/>
      <c r="UWM60" s="59"/>
      <c r="UWN60" s="59"/>
      <c r="UWO60" s="59"/>
      <c r="UWP60" s="59"/>
      <c r="UWQ60" s="59"/>
      <c r="UWR60" s="59"/>
      <c r="UWS60" s="59"/>
      <c r="UWT60" s="59"/>
      <c r="UWU60" s="59"/>
      <c r="UWV60" s="59"/>
      <c r="UWW60" s="59"/>
      <c r="UWX60" s="59"/>
      <c r="UWY60" s="59"/>
      <c r="UWZ60" s="59"/>
      <c r="UXA60" s="59"/>
      <c r="UXB60" s="59"/>
      <c r="UXC60" s="59"/>
      <c r="UXD60" s="59"/>
      <c r="UXE60" s="59"/>
      <c r="UXF60" s="59"/>
      <c r="UXG60" s="59"/>
      <c r="UXH60" s="59"/>
      <c r="UXI60" s="59"/>
      <c r="UXJ60" s="59"/>
      <c r="UXK60" s="59"/>
      <c r="UXL60" s="59"/>
      <c r="UXM60" s="59"/>
      <c r="UXN60" s="59"/>
      <c r="UXO60" s="59"/>
      <c r="UXP60" s="59"/>
      <c r="UXQ60" s="59"/>
      <c r="UXR60" s="59"/>
      <c r="UXS60" s="59"/>
      <c r="UXT60" s="59"/>
      <c r="UXU60" s="59"/>
      <c r="UXV60" s="59"/>
      <c r="UXW60" s="59"/>
      <c r="UXX60" s="59"/>
      <c r="UXY60" s="59"/>
      <c r="UXZ60" s="59"/>
      <c r="UYA60" s="59"/>
      <c r="UYB60" s="59"/>
      <c r="UYC60" s="59"/>
      <c r="UYD60" s="59"/>
      <c r="UYE60" s="59"/>
      <c r="UYF60" s="59"/>
      <c r="UYG60" s="59"/>
      <c r="UYH60" s="59"/>
      <c r="UYI60" s="59"/>
      <c r="UYJ60" s="59"/>
      <c r="UYK60" s="59"/>
      <c r="UYL60" s="59"/>
      <c r="UYM60" s="59"/>
      <c r="UYN60" s="59"/>
      <c r="UYO60" s="59"/>
      <c r="UYP60" s="59"/>
      <c r="UYQ60" s="59"/>
      <c r="UYR60" s="59"/>
      <c r="UYS60" s="59"/>
      <c r="UYT60" s="59"/>
      <c r="UYU60" s="59"/>
      <c r="UYV60" s="59"/>
      <c r="UYW60" s="59"/>
      <c r="UYX60" s="59"/>
      <c r="UYY60" s="59"/>
      <c r="UYZ60" s="59"/>
      <c r="UZA60" s="59"/>
      <c r="UZB60" s="59"/>
      <c r="UZC60" s="59"/>
      <c r="UZD60" s="59"/>
      <c r="UZE60" s="59"/>
      <c r="UZF60" s="59"/>
      <c r="UZG60" s="59"/>
      <c r="UZH60" s="59"/>
      <c r="UZI60" s="59"/>
      <c r="UZJ60" s="59"/>
      <c r="UZK60" s="59"/>
      <c r="UZL60" s="59"/>
      <c r="UZM60" s="59"/>
      <c r="UZN60" s="59"/>
      <c r="UZO60" s="59"/>
      <c r="UZP60" s="59"/>
      <c r="UZQ60" s="59"/>
      <c r="UZR60" s="59"/>
      <c r="UZS60" s="59"/>
      <c r="UZT60" s="59"/>
      <c r="UZU60" s="59"/>
      <c r="UZV60" s="59"/>
      <c r="UZW60" s="59"/>
      <c r="UZX60" s="59"/>
      <c r="UZY60" s="59"/>
      <c r="UZZ60" s="59"/>
      <c r="VAA60" s="59"/>
      <c r="VAB60" s="59"/>
      <c r="VAC60" s="59"/>
      <c r="VAD60" s="59"/>
      <c r="VAE60" s="59"/>
      <c r="VAF60" s="59"/>
      <c r="VAG60" s="59"/>
      <c r="VAH60" s="59"/>
      <c r="VAI60" s="59"/>
      <c r="VAJ60" s="59"/>
      <c r="VAK60" s="59"/>
      <c r="VAL60" s="59"/>
      <c r="VAM60" s="59"/>
      <c r="VAN60" s="59"/>
      <c r="VAO60" s="59"/>
      <c r="VAP60" s="59"/>
      <c r="VAQ60" s="59"/>
      <c r="VAR60" s="59"/>
      <c r="VAS60" s="59"/>
      <c r="VAT60" s="59"/>
      <c r="VAU60" s="59"/>
      <c r="VAV60" s="59"/>
      <c r="VAW60" s="59"/>
      <c r="VAX60" s="59"/>
      <c r="VAY60" s="59"/>
      <c r="VAZ60" s="59"/>
      <c r="VBA60" s="59"/>
      <c r="VBB60" s="59"/>
      <c r="VBC60" s="59"/>
      <c r="VBD60" s="59"/>
      <c r="VBE60" s="59"/>
      <c r="VBF60" s="59"/>
      <c r="VBG60" s="59"/>
      <c r="VBH60" s="59"/>
      <c r="VBI60" s="59"/>
      <c r="VBJ60" s="59"/>
      <c r="VBK60" s="59"/>
      <c r="VBL60" s="59"/>
      <c r="VBM60" s="59"/>
      <c r="VBN60" s="59"/>
      <c r="VBO60" s="59"/>
      <c r="VBP60" s="59"/>
      <c r="VBQ60" s="59"/>
      <c r="VBR60" s="59"/>
      <c r="VBS60" s="59"/>
      <c r="VBT60" s="59"/>
      <c r="VBU60" s="59"/>
      <c r="VBV60" s="59"/>
      <c r="VBW60" s="59"/>
      <c r="VBX60" s="59"/>
      <c r="VBY60" s="59"/>
      <c r="VBZ60" s="59"/>
      <c r="VCA60" s="59"/>
      <c r="VCB60" s="59"/>
      <c r="VCC60" s="59"/>
      <c r="VCD60" s="59"/>
      <c r="VCE60" s="59"/>
      <c r="VCF60" s="59"/>
      <c r="VCG60" s="59"/>
      <c r="VCH60" s="59"/>
      <c r="VCI60" s="59"/>
      <c r="VCJ60" s="59"/>
      <c r="VCK60" s="59"/>
      <c r="VCL60" s="59"/>
      <c r="VCM60" s="59"/>
      <c r="VCN60" s="59"/>
      <c r="VCO60" s="59"/>
      <c r="VCP60" s="59"/>
      <c r="VCQ60" s="59"/>
      <c r="VCR60" s="59"/>
      <c r="VCS60" s="59"/>
      <c r="VCT60" s="59"/>
      <c r="VCU60" s="59"/>
      <c r="VCV60" s="59"/>
      <c r="VCW60" s="59"/>
      <c r="VCX60" s="59"/>
      <c r="VCY60" s="59"/>
      <c r="VCZ60" s="59"/>
      <c r="VDA60" s="59"/>
      <c r="VDB60" s="59"/>
      <c r="VDC60" s="59"/>
      <c r="VDD60" s="59"/>
      <c r="VDE60" s="59"/>
      <c r="VDF60" s="59"/>
      <c r="VDG60" s="59"/>
      <c r="VDH60" s="59"/>
      <c r="VDI60" s="59"/>
      <c r="VDJ60" s="59"/>
      <c r="VDK60" s="59"/>
      <c r="VDL60" s="59"/>
      <c r="VDM60" s="59"/>
      <c r="VDN60" s="59"/>
      <c r="VDO60" s="59"/>
      <c r="VDP60" s="59"/>
      <c r="VDQ60" s="59"/>
      <c r="VDR60" s="59"/>
      <c r="VDS60" s="59"/>
      <c r="VDT60" s="59"/>
      <c r="VDU60" s="59"/>
      <c r="VDV60" s="59"/>
      <c r="VDW60" s="59"/>
      <c r="VDX60" s="59"/>
      <c r="VDY60" s="59"/>
      <c r="VDZ60" s="59"/>
      <c r="VEA60" s="59"/>
      <c r="VEB60" s="59"/>
      <c r="VEC60" s="59"/>
      <c r="VED60" s="59"/>
      <c r="VEE60" s="59"/>
      <c r="VEF60" s="59"/>
      <c r="VEG60" s="59"/>
      <c r="VEH60" s="59"/>
      <c r="VEI60" s="59"/>
      <c r="VEJ60" s="59"/>
      <c r="VEK60" s="59"/>
      <c r="VEL60" s="59"/>
      <c r="VEM60" s="59"/>
      <c r="VEN60" s="59"/>
      <c r="VEO60" s="59"/>
      <c r="VEP60" s="59"/>
      <c r="VEQ60" s="59"/>
      <c r="VER60" s="59"/>
      <c r="VES60" s="59"/>
      <c r="VET60" s="59"/>
      <c r="VEU60" s="59"/>
      <c r="VEV60" s="59"/>
      <c r="VEW60" s="59"/>
      <c r="VEX60" s="59"/>
      <c r="VEY60" s="59"/>
      <c r="VEZ60" s="59"/>
      <c r="VFA60" s="59"/>
      <c r="VFB60" s="59"/>
      <c r="VFC60" s="59"/>
      <c r="VFD60" s="59"/>
      <c r="VFE60" s="59"/>
      <c r="VFF60" s="59"/>
      <c r="VFG60" s="59"/>
      <c r="VFH60" s="59"/>
      <c r="VFI60" s="59"/>
      <c r="VFJ60" s="59"/>
      <c r="VFK60" s="59"/>
      <c r="VFL60" s="59"/>
      <c r="VFM60" s="59"/>
      <c r="VFN60" s="59"/>
      <c r="VFO60" s="59"/>
      <c r="VFP60" s="59"/>
      <c r="VFQ60" s="59"/>
      <c r="VFR60" s="59"/>
      <c r="VFS60" s="59"/>
      <c r="VFT60" s="59"/>
      <c r="VFU60" s="59"/>
      <c r="VFV60" s="59"/>
      <c r="VFW60" s="59"/>
      <c r="VFX60" s="59"/>
      <c r="VFY60" s="59"/>
      <c r="VFZ60" s="59"/>
      <c r="VGA60" s="59"/>
      <c r="VGB60" s="59"/>
      <c r="VGC60" s="59"/>
      <c r="VGD60" s="59"/>
      <c r="VGE60" s="59"/>
      <c r="VGF60" s="59"/>
      <c r="VGG60" s="59"/>
      <c r="VGH60" s="59"/>
      <c r="VGI60" s="59"/>
      <c r="VGJ60" s="59"/>
      <c r="VGK60" s="59"/>
      <c r="VGL60" s="59"/>
      <c r="VGM60" s="59"/>
      <c r="VGN60" s="59"/>
      <c r="VGO60" s="59"/>
      <c r="VGP60" s="59"/>
      <c r="VGQ60" s="59"/>
      <c r="VGR60" s="59"/>
      <c r="VGS60" s="59"/>
      <c r="VGT60" s="59"/>
      <c r="VGU60" s="59"/>
      <c r="VGV60" s="59"/>
      <c r="VGW60" s="59"/>
      <c r="VGX60" s="59"/>
      <c r="VGY60" s="59"/>
      <c r="VGZ60" s="59"/>
      <c r="VHA60" s="59"/>
      <c r="VHB60" s="59"/>
      <c r="VHC60" s="59"/>
      <c r="VHD60" s="59"/>
      <c r="VHE60" s="59"/>
      <c r="VHF60" s="59"/>
      <c r="VHG60" s="59"/>
      <c r="VHH60" s="59"/>
      <c r="VHI60" s="59"/>
      <c r="VHJ60" s="59"/>
      <c r="VHK60" s="59"/>
      <c r="VHL60" s="59"/>
      <c r="VHM60" s="59"/>
      <c r="VHN60" s="59"/>
      <c r="VHO60" s="59"/>
      <c r="VHP60" s="59"/>
      <c r="VHQ60" s="59"/>
      <c r="VHR60" s="59"/>
      <c r="VHS60" s="59"/>
      <c r="VHT60" s="59"/>
      <c r="VHU60" s="59"/>
      <c r="VHV60" s="59"/>
      <c r="VHW60" s="59"/>
      <c r="VHX60" s="59"/>
      <c r="VHY60" s="59"/>
      <c r="VHZ60" s="59"/>
      <c r="VIA60" s="59"/>
      <c r="VIB60" s="59"/>
      <c r="VIC60" s="59"/>
      <c r="VID60" s="59"/>
      <c r="VIE60" s="59"/>
      <c r="VIF60" s="59"/>
      <c r="VIG60" s="59"/>
      <c r="VIH60" s="59"/>
      <c r="VII60" s="59"/>
      <c r="VIJ60" s="59"/>
      <c r="VIK60" s="59"/>
      <c r="VIL60" s="59"/>
      <c r="VIM60" s="59"/>
      <c r="VIN60" s="59"/>
      <c r="VIO60" s="59"/>
      <c r="VIP60" s="59"/>
      <c r="VIQ60" s="59"/>
      <c r="VIR60" s="59"/>
      <c r="VIS60" s="59"/>
      <c r="VIT60" s="59"/>
      <c r="VIU60" s="59"/>
      <c r="VIV60" s="59"/>
      <c r="VIW60" s="59"/>
      <c r="VIX60" s="59"/>
      <c r="VIY60" s="59"/>
      <c r="VIZ60" s="59"/>
      <c r="VJA60" s="59"/>
      <c r="VJB60" s="59"/>
      <c r="VJC60" s="59"/>
      <c r="VJD60" s="59"/>
      <c r="VJE60" s="59"/>
      <c r="VJF60" s="59"/>
      <c r="VJG60" s="59"/>
      <c r="VJH60" s="59"/>
      <c r="VJI60" s="59"/>
      <c r="VJJ60" s="59"/>
      <c r="VJK60" s="59"/>
      <c r="VJL60" s="59"/>
      <c r="VJM60" s="59"/>
      <c r="VJN60" s="59"/>
      <c r="VJO60" s="59"/>
      <c r="VJP60" s="59"/>
      <c r="VJQ60" s="59"/>
      <c r="VJR60" s="59"/>
      <c r="VJS60" s="59"/>
      <c r="VJT60" s="59"/>
      <c r="VJU60" s="59"/>
      <c r="VJV60" s="59"/>
      <c r="VJW60" s="59"/>
      <c r="VJX60" s="59"/>
      <c r="VJY60" s="59"/>
      <c r="VJZ60" s="59"/>
      <c r="VKA60" s="59"/>
      <c r="VKB60" s="59"/>
      <c r="VKC60" s="59"/>
      <c r="VKD60" s="59"/>
      <c r="VKE60" s="59"/>
      <c r="VKF60" s="59"/>
      <c r="VKG60" s="59"/>
      <c r="VKH60" s="59"/>
      <c r="VKI60" s="59"/>
      <c r="VKJ60" s="59"/>
      <c r="VKK60" s="59"/>
      <c r="VKL60" s="59"/>
      <c r="VKM60" s="59"/>
      <c r="VKN60" s="59"/>
      <c r="VKO60" s="59"/>
      <c r="VKP60" s="59"/>
      <c r="VKQ60" s="59"/>
      <c r="VKR60" s="59"/>
      <c r="VKS60" s="59"/>
      <c r="VKT60" s="59"/>
      <c r="VKU60" s="59"/>
      <c r="VKV60" s="59"/>
      <c r="VKW60" s="59"/>
      <c r="VKX60" s="59"/>
      <c r="VKY60" s="59"/>
      <c r="VKZ60" s="59"/>
      <c r="VLA60" s="59"/>
      <c r="VLB60" s="59"/>
      <c r="VLC60" s="59"/>
      <c r="VLD60" s="59"/>
      <c r="VLE60" s="59"/>
      <c r="VLF60" s="59"/>
      <c r="VLG60" s="59"/>
      <c r="VLH60" s="59"/>
      <c r="VLI60" s="59"/>
      <c r="VLJ60" s="59"/>
      <c r="VLK60" s="59"/>
      <c r="VLL60" s="59"/>
      <c r="VLM60" s="59"/>
      <c r="VLN60" s="59"/>
      <c r="VLO60" s="59"/>
      <c r="VLP60" s="59"/>
      <c r="VLQ60" s="59"/>
      <c r="VLR60" s="59"/>
      <c r="VLS60" s="59"/>
      <c r="VLT60" s="59"/>
      <c r="VLU60" s="59"/>
      <c r="VLV60" s="59"/>
      <c r="VLW60" s="59"/>
      <c r="VLX60" s="59"/>
      <c r="VLY60" s="59"/>
      <c r="VLZ60" s="59"/>
      <c r="VMA60" s="59"/>
      <c r="VMB60" s="59"/>
      <c r="VMC60" s="59"/>
      <c r="VMD60" s="59"/>
      <c r="VME60" s="59"/>
      <c r="VMF60" s="59"/>
      <c r="VMG60" s="59"/>
      <c r="VMH60" s="59"/>
      <c r="VMI60" s="59"/>
      <c r="VMJ60" s="59"/>
      <c r="VMK60" s="59"/>
      <c r="VML60" s="59"/>
      <c r="VMM60" s="59"/>
      <c r="VMN60" s="59"/>
      <c r="VMO60" s="59"/>
      <c r="VMP60" s="59"/>
      <c r="VMQ60" s="59"/>
      <c r="VMR60" s="59"/>
      <c r="VMS60" s="59"/>
      <c r="VMT60" s="59"/>
      <c r="VMU60" s="59"/>
      <c r="VMV60" s="59"/>
      <c r="VMW60" s="59"/>
      <c r="VMX60" s="59"/>
      <c r="VMY60" s="59"/>
      <c r="VMZ60" s="59"/>
      <c r="VNA60" s="59"/>
      <c r="VNB60" s="59"/>
      <c r="VNC60" s="59"/>
      <c r="VND60" s="59"/>
      <c r="VNE60" s="59"/>
      <c r="VNF60" s="59"/>
      <c r="VNG60" s="59"/>
      <c r="VNH60" s="59"/>
      <c r="VNI60" s="59"/>
      <c r="VNJ60" s="59"/>
      <c r="VNK60" s="59"/>
      <c r="VNL60" s="59"/>
      <c r="VNM60" s="59"/>
      <c r="VNN60" s="59"/>
      <c r="VNO60" s="59"/>
      <c r="VNP60" s="59"/>
      <c r="VNQ60" s="59"/>
      <c r="VNR60" s="59"/>
      <c r="VNS60" s="59"/>
      <c r="VNT60" s="59"/>
      <c r="VNU60" s="59"/>
      <c r="VNV60" s="59"/>
      <c r="VNW60" s="59"/>
      <c r="VNX60" s="59"/>
      <c r="VNY60" s="59"/>
      <c r="VNZ60" s="59"/>
      <c r="VOA60" s="59"/>
      <c r="VOB60" s="59"/>
      <c r="VOC60" s="59"/>
      <c r="VOD60" s="59"/>
      <c r="VOE60" s="59"/>
      <c r="VOF60" s="59"/>
      <c r="VOG60" s="59"/>
      <c r="VOH60" s="59"/>
      <c r="VOI60" s="59"/>
      <c r="VOJ60" s="59"/>
      <c r="VOK60" s="59"/>
      <c r="VOL60" s="59"/>
      <c r="VOM60" s="59"/>
      <c r="VON60" s="59"/>
      <c r="VOO60" s="59"/>
      <c r="VOP60" s="59"/>
      <c r="VOQ60" s="59"/>
      <c r="VOR60" s="59"/>
      <c r="VOS60" s="59"/>
      <c r="VOT60" s="59"/>
      <c r="VOU60" s="59"/>
      <c r="VOV60" s="59"/>
      <c r="VOW60" s="59"/>
      <c r="VOX60" s="59"/>
      <c r="VOY60" s="59"/>
      <c r="VOZ60" s="59"/>
      <c r="VPA60" s="59"/>
      <c r="VPB60" s="59"/>
      <c r="VPC60" s="59"/>
      <c r="VPD60" s="59"/>
      <c r="VPE60" s="59"/>
      <c r="VPF60" s="59"/>
      <c r="VPG60" s="59"/>
      <c r="VPH60" s="59"/>
      <c r="VPI60" s="59"/>
      <c r="VPJ60" s="59"/>
      <c r="VPK60" s="59"/>
      <c r="VPL60" s="59"/>
      <c r="VPM60" s="59"/>
      <c r="VPN60" s="59"/>
      <c r="VPO60" s="59"/>
      <c r="VPP60" s="59"/>
      <c r="VPQ60" s="59"/>
      <c r="VPR60" s="59"/>
      <c r="VPS60" s="59"/>
      <c r="VPT60" s="59"/>
      <c r="VPU60" s="59"/>
      <c r="VPV60" s="59"/>
      <c r="VPW60" s="59"/>
      <c r="VPX60" s="59"/>
      <c r="VPY60" s="59"/>
      <c r="VPZ60" s="59"/>
      <c r="VQA60" s="59"/>
      <c r="VQB60" s="59"/>
      <c r="VQC60" s="59"/>
      <c r="VQD60" s="59"/>
      <c r="VQE60" s="59"/>
      <c r="VQF60" s="59"/>
      <c r="VQG60" s="59"/>
      <c r="VQH60" s="59"/>
      <c r="VQI60" s="59"/>
      <c r="VQJ60" s="59"/>
      <c r="VQK60" s="59"/>
      <c r="VQL60" s="59"/>
      <c r="VQM60" s="59"/>
      <c r="VQN60" s="59"/>
      <c r="VQO60" s="59"/>
      <c r="VQP60" s="59"/>
      <c r="VQQ60" s="59"/>
      <c r="VQR60" s="59"/>
      <c r="VQS60" s="59"/>
      <c r="VQT60" s="59"/>
      <c r="VQU60" s="59"/>
      <c r="VQV60" s="59"/>
      <c r="VQW60" s="59"/>
      <c r="VQX60" s="59"/>
      <c r="VQY60" s="59"/>
      <c r="VQZ60" s="59"/>
      <c r="VRA60" s="59"/>
      <c r="VRB60" s="59"/>
      <c r="VRC60" s="59"/>
      <c r="VRD60" s="59"/>
      <c r="VRE60" s="59"/>
      <c r="VRF60" s="59"/>
      <c r="VRG60" s="59"/>
      <c r="VRH60" s="59"/>
      <c r="VRI60" s="59"/>
      <c r="VRJ60" s="59"/>
      <c r="VRK60" s="59"/>
      <c r="VRL60" s="59"/>
      <c r="VRM60" s="59"/>
      <c r="VRN60" s="59"/>
      <c r="VRO60" s="59"/>
      <c r="VRP60" s="59"/>
      <c r="VRQ60" s="59"/>
      <c r="VRR60" s="59"/>
      <c r="VRS60" s="59"/>
      <c r="VRT60" s="59"/>
      <c r="VRU60" s="59"/>
      <c r="VRV60" s="59"/>
      <c r="VRW60" s="59"/>
      <c r="VRX60" s="59"/>
      <c r="VRY60" s="59"/>
      <c r="VRZ60" s="59"/>
      <c r="VSA60" s="59"/>
      <c r="VSB60" s="59"/>
      <c r="VSC60" s="59"/>
      <c r="VSD60" s="59"/>
      <c r="VSE60" s="59"/>
      <c r="VSF60" s="59"/>
      <c r="VSG60" s="59"/>
      <c r="VSH60" s="59"/>
      <c r="VSI60" s="59"/>
      <c r="VSJ60" s="59"/>
      <c r="VSK60" s="59"/>
      <c r="VSL60" s="59"/>
      <c r="VSM60" s="59"/>
      <c r="VSN60" s="59"/>
      <c r="VSO60" s="59"/>
      <c r="VSP60" s="59"/>
      <c r="VSQ60" s="59"/>
      <c r="VSR60" s="59"/>
      <c r="VSS60" s="59"/>
      <c r="VST60" s="59"/>
      <c r="VSU60" s="59"/>
      <c r="VSV60" s="59"/>
      <c r="VSW60" s="59"/>
      <c r="VSX60" s="59"/>
      <c r="VSY60" s="59"/>
      <c r="VSZ60" s="59"/>
      <c r="VTA60" s="59"/>
      <c r="VTB60" s="59"/>
      <c r="VTC60" s="59"/>
      <c r="VTD60" s="59"/>
      <c r="VTE60" s="59"/>
      <c r="VTF60" s="59"/>
      <c r="VTG60" s="59"/>
      <c r="VTH60" s="59"/>
      <c r="VTI60" s="59"/>
      <c r="VTJ60" s="59"/>
      <c r="VTK60" s="59"/>
      <c r="VTL60" s="59"/>
      <c r="VTM60" s="59"/>
      <c r="VTN60" s="59"/>
      <c r="VTO60" s="59"/>
      <c r="VTP60" s="59"/>
      <c r="VTQ60" s="59"/>
      <c r="VTR60" s="59"/>
      <c r="VTS60" s="59"/>
      <c r="VTT60" s="59"/>
      <c r="VTU60" s="59"/>
      <c r="VTV60" s="59"/>
      <c r="VTW60" s="59"/>
      <c r="VTX60" s="59"/>
      <c r="VTY60" s="59"/>
      <c r="VTZ60" s="59"/>
      <c r="VUA60" s="59"/>
      <c r="VUB60" s="59"/>
      <c r="VUC60" s="59"/>
      <c r="VUD60" s="59"/>
      <c r="VUE60" s="59"/>
      <c r="VUF60" s="59"/>
      <c r="VUG60" s="59"/>
      <c r="VUH60" s="59"/>
      <c r="VUI60" s="59"/>
      <c r="VUJ60" s="59"/>
      <c r="VUK60" s="59"/>
      <c r="VUL60" s="59"/>
      <c r="VUM60" s="59"/>
      <c r="VUN60" s="59"/>
      <c r="VUO60" s="59"/>
      <c r="VUP60" s="59"/>
      <c r="VUQ60" s="59"/>
      <c r="VUR60" s="59"/>
      <c r="VUS60" s="59"/>
      <c r="VUT60" s="59"/>
      <c r="VUU60" s="59"/>
      <c r="VUV60" s="59"/>
      <c r="VUW60" s="59"/>
      <c r="VUX60" s="59"/>
      <c r="VUY60" s="59"/>
      <c r="VUZ60" s="59"/>
      <c r="VVA60" s="59"/>
      <c r="VVB60" s="59"/>
      <c r="VVC60" s="59"/>
      <c r="VVD60" s="59"/>
      <c r="VVE60" s="59"/>
      <c r="VVF60" s="59"/>
      <c r="VVG60" s="59"/>
      <c r="VVH60" s="59"/>
      <c r="VVI60" s="59"/>
      <c r="VVJ60" s="59"/>
      <c r="VVK60" s="59"/>
      <c r="VVL60" s="59"/>
      <c r="VVM60" s="59"/>
      <c r="VVN60" s="59"/>
      <c r="VVO60" s="59"/>
      <c r="VVP60" s="59"/>
      <c r="VVQ60" s="59"/>
      <c r="VVR60" s="59"/>
      <c r="VVS60" s="59"/>
      <c r="VVT60" s="59"/>
      <c r="VVU60" s="59"/>
      <c r="VVV60" s="59"/>
      <c r="VVW60" s="59"/>
      <c r="VVX60" s="59"/>
      <c r="VVY60" s="59"/>
      <c r="VVZ60" s="59"/>
      <c r="VWA60" s="59"/>
      <c r="VWB60" s="59"/>
      <c r="VWC60" s="59"/>
      <c r="VWD60" s="59"/>
      <c r="VWE60" s="59"/>
      <c r="VWF60" s="59"/>
      <c r="VWG60" s="59"/>
      <c r="VWH60" s="59"/>
      <c r="VWI60" s="59"/>
      <c r="VWJ60" s="59"/>
      <c r="VWK60" s="59"/>
      <c r="VWL60" s="59"/>
      <c r="VWM60" s="59"/>
      <c r="VWN60" s="59"/>
      <c r="VWO60" s="59"/>
      <c r="VWP60" s="59"/>
      <c r="VWQ60" s="59"/>
      <c r="VWR60" s="59"/>
      <c r="VWS60" s="59"/>
      <c r="VWT60" s="59"/>
      <c r="VWU60" s="59"/>
      <c r="VWV60" s="59"/>
      <c r="VWW60" s="59"/>
      <c r="VWX60" s="59"/>
      <c r="VWY60" s="59"/>
      <c r="VWZ60" s="59"/>
      <c r="VXA60" s="59"/>
      <c r="VXB60" s="59"/>
      <c r="VXC60" s="59"/>
      <c r="VXD60" s="59"/>
      <c r="VXE60" s="59"/>
      <c r="VXF60" s="59"/>
      <c r="VXG60" s="59"/>
      <c r="VXH60" s="59"/>
      <c r="VXI60" s="59"/>
      <c r="VXJ60" s="59"/>
      <c r="VXK60" s="59"/>
      <c r="VXL60" s="59"/>
      <c r="VXM60" s="59"/>
      <c r="VXN60" s="59"/>
      <c r="VXO60" s="59"/>
      <c r="VXP60" s="59"/>
      <c r="VXQ60" s="59"/>
      <c r="VXR60" s="59"/>
      <c r="VXS60" s="59"/>
      <c r="VXT60" s="59"/>
      <c r="VXU60" s="59"/>
      <c r="VXV60" s="59"/>
      <c r="VXW60" s="59"/>
      <c r="VXX60" s="59"/>
      <c r="VXY60" s="59"/>
      <c r="VXZ60" s="59"/>
      <c r="VYA60" s="59"/>
      <c r="VYB60" s="59"/>
      <c r="VYC60" s="59"/>
      <c r="VYD60" s="59"/>
      <c r="VYE60" s="59"/>
      <c r="VYF60" s="59"/>
      <c r="VYG60" s="59"/>
      <c r="VYH60" s="59"/>
      <c r="VYI60" s="59"/>
      <c r="VYJ60" s="59"/>
      <c r="VYK60" s="59"/>
      <c r="VYL60" s="59"/>
      <c r="VYM60" s="59"/>
      <c r="VYN60" s="59"/>
      <c r="VYO60" s="59"/>
      <c r="VYP60" s="59"/>
      <c r="VYQ60" s="59"/>
      <c r="VYR60" s="59"/>
      <c r="VYS60" s="59"/>
      <c r="VYT60" s="59"/>
      <c r="VYU60" s="59"/>
      <c r="VYV60" s="59"/>
      <c r="VYW60" s="59"/>
      <c r="VYX60" s="59"/>
      <c r="VYY60" s="59"/>
      <c r="VYZ60" s="59"/>
      <c r="VZA60" s="59"/>
      <c r="VZB60" s="59"/>
      <c r="VZC60" s="59"/>
      <c r="VZD60" s="59"/>
      <c r="VZE60" s="59"/>
      <c r="VZF60" s="59"/>
      <c r="VZG60" s="59"/>
      <c r="VZH60" s="59"/>
      <c r="VZI60" s="59"/>
      <c r="VZJ60" s="59"/>
      <c r="VZK60" s="59"/>
      <c r="VZL60" s="59"/>
      <c r="VZM60" s="59"/>
      <c r="VZN60" s="59"/>
      <c r="VZO60" s="59"/>
      <c r="VZP60" s="59"/>
      <c r="VZQ60" s="59"/>
      <c r="VZR60" s="59"/>
      <c r="VZS60" s="59"/>
      <c r="VZT60" s="59"/>
      <c r="VZU60" s="59"/>
      <c r="VZV60" s="59"/>
      <c r="VZW60" s="59"/>
      <c r="VZX60" s="59"/>
      <c r="VZY60" s="59"/>
      <c r="VZZ60" s="59"/>
      <c r="WAA60" s="59"/>
      <c r="WAB60" s="59"/>
      <c r="WAC60" s="59"/>
      <c r="WAD60" s="59"/>
      <c r="WAE60" s="59"/>
      <c r="WAF60" s="59"/>
      <c r="WAG60" s="59"/>
      <c r="WAH60" s="59"/>
      <c r="WAI60" s="59"/>
      <c r="WAJ60" s="59"/>
      <c r="WAK60" s="59"/>
      <c r="WAL60" s="59"/>
      <c r="WAM60" s="59"/>
      <c r="WAN60" s="59"/>
      <c r="WAO60" s="59"/>
      <c r="WAP60" s="59"/>
      <c r="WAQ60" s="59"/>
      <c r="WAR60" s="59"/>
      <c r="WAS60" s="59"/>
      <c r="WAT60" s="59"/>
      <c r="WAU60" s="59"/>
      <c r="WAV60" s="59"/>
      <c r="WAW60" s="59"/>
      <c r="WAX60" s="59"/>
      <c r="WAY60" s="59"/>
      <c r="WAZ60" s="59"/>
      <c r="WBA60" s="59"/>
      <c r="WBB60" s="59"/>
      <c r="WBC60" s="59"/>
      <c r="WBD60" s="59"/>
      <c r="WBE60" s="59"/>
      <c r="WBF60" s="59"/>
      <c r="WBG60" s="59"/>
      <c r="WBH60" s="59"/>
      <c r="WBI60" s="59"/>
      <c r="WBJ60" s="59"/>
      <c r="WBK60" s="59"/>
      <c r="WBL60" s="59"/>
      <c r="WBM60" s="59"/>
      <c r="WBN60" s="59"/>
      <c r="WBO60" s="59"/>
      <c r="WBP60" s="59"/>
      <c r="WBQ60" s="59"/>
      <c r="WBR60" s="59"/>
      <c r="WBS60" s="59"/>
      <c r="WBT60" s="59"/>
      <c r="WBU60" s="59"/>
      <c r="WBV60" s="59"/>
      <c r="WBW60" s="59"/>
      <c r="WBX60" s="59"/>
      <c r="WBY60" s="59"/>
      <c r="WBZ60" s="59"/>
      <c r="WCA60" s="59"/>
      <c r="WCB60" s="59"/>
      <c r="WCC60" s="59"/>
      <c r="WCD60" s="59"/>
      <c r="WCE60" s="59"/>
      <c r="WCF60" s="59"/>
      <c r="WCG60" s="59"/>
      <c r="WCH60" s="59"/>
      <c r="WCI60" s="59"/>
      <c r="WCJ60" s="59"/>
      <c r="WCK60" s="59"/>
      <c r="WCL60" s="59"/>
      <c r="WCM60" s="59"/>
      <c r="WCN60" s="59"/>
      <c r="WCO60" s="59"/>
      <c r="WCP60" s="59"/>
      <c r="WCQ60" s="59"/>
      <c r="WCR60" s="59"/>
      <c r="WCS60" s="59"/>
      <c r="WCT60" s="59"/>
      <c r="WCU60" s="59"/>
      <c r="WCV60" s="59"/>
      <c r="WCW60" s="59"/>
      <c r="WCX60" s="59"/>
      <c r="WCY60" s="59"/>
      <c r="WCZ60" s="59"/>
      <c r="WDA60" s="59"/>
      <c r="WDB60" s="59"/>
      <c r="WDC60" s="59"/>
      <c r="WDD60" s="59"/>
      <c r="WDE60" s="59"/>
      <c r="WDF60" s="59"/>
      <c r="WDG60" s="59"/>
      <c r="WDH60" s="59"/>
      <c r="WDI60" s="59"/>
      <c r="WDJ60" s="59"/>
      <c r="WDK60" s="59"/>
      <c r="WDL60" s="59"/>
      <c r="WDM60" s="59"/>
      <c r="WDN60" s="59"/>
      <c r="WDO60" s="59"/>
      <c r="WDP60" s="59"/>
      <c r="WDQ60" s="59"/>
      <c r="WDR60" s="59"/>
      <c r="WDS60" s="59"/>
      <c r="WDT60" s="59"/>
      <c r="WDU60" s="59"/>
      <c r="WDV60" s="59"/>
      <c r="WDW60" s="59"/>
      <c r="WDX60" s="59"/>
      <c r="WDY60" s="59"/>
      <c r="WDZ60" s="59"/>
      <c r="WEA60" s="59"/>
      <c r="WEB60" s="59"/>
      <c r="WEC60" s="59"/>
      <c r="WED60" s="59"/>
      <c r="WEE60" s="59"/>
      <c r="WEF60" s="59"/>
      <c r="WEG60" s="59"/>
      <c r="WEH60" s="59"/>
      <c r="WEI60" s="59"/>
      <c r="WEJ60" s="59"/>
      <c r="WEK60" s="59"/>
      <c r="WEL60" s="59"/>
      <c r="WEM60" s="59"/>
      <c r="WEN60" s="59"/>
      <c r="WEO60" s="59"/>
      <c r="WEP60" s="59"/>
      <c r="WEQ60" s="59"/>
      <c r="WER60" s="59"/>
      <c r="WES60" s="59"/>
      <c r="WET60" s="59"/>
      <c r="WEU60" s="59"/>
      <c r="WEV60" s="59"/>
      <c r="WEW60" s="59"/>
      <c r="WEX60" s="59"/>
      <c r="WEY60" s="59"/>
      <c r="WEZ60" s="59"/>
      <c r="WFA60" s="59"/>
      <c r="WFB60" s="59"/>
      <c r="WFC60" s="59"/>
      <c r="WFD60" s="59"/>
      <c r="WFE60" s="59"/>
      <c r="WFF60" s="59"/>
      <c r="WFG60" s="59"/>
      <c r="WFH60" s="59"/>
      <c r="WFI60" s="59"/>
      <c r="WFJ60" s="59"/>
      <c r="WFK60" s="59"/>
      <c r="WFL60" s="59"/>
      <c r="WFM60" s="59"/>
      <c r="WFN60" s="59"/>
      <c r="WFO60" s="59"/>
      <c r="WFP60" s="59"/>
      <c r="WFQ60" s="59"/>
      <c r="WFR60" s="59"/>
      <c r="WFS60" s="59"/>
      <c r="WFT60" s="59"/>
      <c r="WFU60" s="59"/>
      <c r="WFV60" s="59"/>
      <c r="WFW60" s="59"/>
      <c r="WFX60" s="59"/>
      <c r="WFY60" s="59"/>
      <c r="WFZ60" s="59"/>
      <c r="WGA60" s="59"/>
      <c r="WGB60" s="59"/>
      <c r="WGC60" s="59"/>
      <c r="WGD60" s="59"/>
      <c r="WGE60" s="59"/>
      <c r="WGF60" s="59"/>
      <c r="WGG60" s="59"/>
      <c r="WGH60" s="59"/>
      <c r="WGI60" s="59"/>
      <c r="WGJ60" s="59"/>
      <c r="WGK60" s="59"/>
      <c r="WGL60" s="59"/>
      <c r="WGM60" s="59"/>
      <c r="WGN60" s="59"/>
      <c r="WGO60" s="59"/>
      <c r="WGP60" s="59"/>
      <c r="WGQ60" s="59"/>
      <c r="WGR60" s="59"/>
      <c r="WGS60" s="59"/>
      <c r="WGT60" s="59"/>
      <c r="WGU60" s="59"/>
      <c r="WGV60" s="59"/>
      <c r="WGW60" s="59"/>
      <c r="WGX60" s="59"/>
      <c r="WGY60" s="59"/>
      <c r="WGZ60" s="59"/>
      <c r="WHA60" s="59"/>
      <c r="WHB60" s="59"/>
      <c r="WHC60" s="59"/>
      <c r="WHD60" s="59"/>
      <c r="WHE60" s="59"/>
      <c r="WHF60" s="59"/>
      <c r="WHG60" s="59"/>
      <c r="WHH60" s="59"/>
      <c r="WHI60" s="59"/>
      <c r="WHJ60" s="59"/>
      <c r="WHK60" s="59"/>
      <c r="WHL60" s="59"/>
      <c r="WHM60" s="59"/>
      <c r="WHN60" s="59"/>
      <c r="WHO60" s="59"/>
      <c r="WHP60" s="59"/>
      <c r="WHQ60" s="59"/>
      <c r="WHR60" s="59"/>
      <c r="WHS60" s="59"/>
      <c r="WHT60" s="59"/>
      <c r="WHU60" s="59"/>
      <c r="WHV60" s="59"/>
      <c r="WHW60" s="59"/>
      <c r="WHX60" s="59"/>
      <c r="WHY60" s="59"/>
      <c r="WHZ60" s="59"/>
      <c r="WIA60" s="59"/>
      <c r="WIB60" s="59"/>
      <c r="WIC60" s="59"/>
      <c r="WID60" s="59"/>
      <c r="WIE60" s="59"/>
      <c r="WIF60" s="59"/>
      <c r="WIG60" s="59"/>
      <c r="WIH60" s="59"/>
      <c r="WII60" s="59"/>
      <c r="WIJ60" s="59"/>
      <c r="WIK60" s="59"/>
      <c r="WIL60" s="59"/>
      <c r="WIM60" s="59"/>
      <c r="WIN60" s="59"/>
      <c r="WIO60" s="59"/>
      <c r="WIP60" s="59"/>
      <c r="WIQ60" s="59"/>
      <c r="WIR60" s="59"/>
      <c r="WIS60" s="59"/>
      <c r="WIT60" s="59"/>
      <c r="WIU60" s="59"/>
      <c r="WIV60" s="59"/>
      <c r="WIW60" s="59"/>
      <c r="WIX60" s="59"/>
      <c r="WIY60" s="59"/>
      <c r="WIZ60" s="59"/>
      <c r="WJA60" s="59"/>
      <c r="WJB60" s="59"/>
      <c r="WJC60" s="59"/>
      <c r="WJD60" s="59"/>
      <c r="WJE60" s="59"/>
      <c r="WJF60" s="59"/>
      <c r="WJG60" s="59"/>
      <c r="WJH60" s="59"/>
      <c r="WJI60" s="59"/>
      <c r="WJJ60" s="59"/>
      <c r="WJK60" s="59"/>
      <c r="WJL60" s="59"/>
      <c r="WJM60" s="59"/>
      <c r="WJN60" s="59"/>
      <c r="WJO60" s="59"/>
      <c r="WJP60" s="59"/>
      <c r="WJQ60" s="59"/>
      <c r="WJR60" s="59"/>
      <c r="WJS60" s="59"/>
      <c r="WJT60" s="59"/>
      <c r="WJU60" s="59"/>
      <c r="WJV60" s="59"/>
      <c r="WJW60" s="59"/>
      <c r="WJX60" s="59"/>
      <c r="WJY60" s="59"/>
      <c r="WJZ60" s="59"/>
      <c r="WKA60" s="59"/>
      <c r="WKB60" s="59"/>
      <c r="WKC60" s="59"/>
      <c r="WKD60" s="59"/>
      <c r="WKE60" s="59"/>
      <c r="WKF60" s="59"/>
      <c r="WKG60" s="59"/>
      <c r="WKH60" s="59"/>
      <c r="WKI60" s="59"/>
      <c r="WKJ60" s="59"/>
      <c r="WKK60" s="59"/>
      <c r="WKL60" s="59"/>
      <c r="WKM60" s="59"/>
      <c r="WKN60" s="59"/>
      <c r="WKO60" s="59"/>
      <c r="WKP60" s="59"/>
      <c r="WKQ60" s="59"/>
      <c r="WKR60" s="59"/>
      <c r="WKS60" s="59"/>
      <c r="WKT60" s="59"/>
      <c r="WKU60" s="59"/>
      <c r="WKV60" s="59"/>
      <c r="WKW60" s="59"/>
      <c r="WKX60" s="59"/>
      <c r="WKY60" s="59"/>
      <c r="WKZ60" s="59"/>
      <c r="WLA60" s="59"/>
      <c r="WLB60" s="59"/>
      <c r="WLC60" s="59"/>
      <c r="WLD60" s="59"/>
      <c r="WLE60" s="59"/>
      <c r="WLF60" s="59"/>
      <c r="WLG60" s="59"/>
      <c r="WLH60" s="59"/>
      <c r="WLI60" s="59"/>
      <c r="WLJ60" s="59"/>
      <c r="WLK60" s="59"/>
      <c r="WLL60" s="59"/>
      <c r="WLM60" s="59"/>
      <c r="WLN60" s="59"/>
      <c r="WLO60" s="59"/>
      <c r="WLP60" s="59"/>
      <c r="WLQ60" s="59"/>
      <c r="WLR60" s="59"/>
      <c r="WLS60" s="59"/>
      <c r="WLT60" s="59"/>
      <c r="WLU60" s="59"/>
      <c r="WLV60" s="59"/>
      <c r="WLW60" s="59"/>
      <c r="WLX60" s="59"/>
      <c r="WLY60" s="59"/>
      <c r="WLZ60" s="59"/>
      <c r="WMA60" s="59"/>
      <c r="WMB60" s="59"/>
      <c r="WMC60" s="59"/>
      <c r="WMD60" s="59"/>
      <c r="WME60" s="59"/>
      <c r="WMF60" s="59"/>
      <c r="WMG60" s="59"/>
      <c r="WMH60" s="59"/>
      <c r="WMI60" s="59"/>
      <c r="WMJ60" s="59"/>
      <c r="WMK60" s="59"/>
      <c r="WML60" s="59"/>
      <c r="WMM60" s="59"/>
      <c r="WMN60" s="59"/>
      <c r="WMO60" s="59"/>
      <c r="WMP60" s="59"/>
      <c r="WMQ60" s="59"/>
      <c r="WMR60" s="59"/>
      <c r="WMS60" s="59"/>
      <c r="WMT60" s="59"/>
      <c r="WMU60" s="59"/>
      <c r="WMV60" s="59"/>
      <c r="WMW60" s="59"/>
      <c r="WMX60" s="59"/>
      <c r="WMY60" s="59"/>
      <c r="WMZ60" s="59"/>
      <c r="WNA60" s="59"/>
      <c r="WNB60" s="59"/>
      <c r="WNC60" s="59"/>
      <c r="WND60" s="59"/>
      <c r="WNE60" s="59"/>
      <c r="WNF60" s="59"/>
      <c r="WNG60" s="59"/>
      <c r="WNH60" s="59"/>
      <c r="WNI60" s="59"/>
      <c r="WNJ60" s="59"/>
      <c r="WNK60" s="59"/>
      <c r="WNL60" s="59"/>
      <c r="WNM60" s="59"/>
      <c r="WNN60" s="59"/>
      <c r="WNO60" s="59"/>
      <c r="WNP60" s="59"/>
      <c r="WNQ60" s="59"/>
      <c r="WNR60" s="59"/>
      <c r="WNS60" s="59"/>
      <c r="WNT60" s="59"/>
      <c r="WNU60" s="59"/>
      <c r="WNV60" s="59"/>
      <c r="WNW60" s="59"/>
      <c r="WNX60" s="59"/>
      <c r="WNY60" s="59"/>
      <c r="WNZ60" s="59"/>
      <c r="WOA60" s="59"/>
      <c r="WOB60" s="59"/>
      <c r="WOC60" s="59"/>
      <c r="WOD60" s="59"/>
      <c r="WOE60" s="59"/>
      <c r="WOF60" s="59"/>
      <c r="WOG60" s="59"/>
      <c r="WOH60" s="59"/>
      <c r="WOI60" s="59"/>
      <c r="WOJ60" s="59"/>
      <c r="WOK60" s="59"/>
      <c r="WOL60" s="59"/>
      <c r="WOM60" s="59"/>
      <c r="WON60" s="59"/>
      <c r="WOO60" s="59"/>
      <c r="WOP60" s="59"/>
      <c r="WOQ60" s="59"/>
      <c r="WOR60" s="59"/>
      <c r="WOS60" s="59"/>
      <c r="WOT60" s="59"/>
      <c r="WOU60" s="59"/>
      <c r="WOV60" s="59"/>
      <c r="WOW60" s="59"/>
      <c r="WOX60" s="59"/>
      <c r="WOY60" s="59"/>
      <c r="WOZ60" s="59"/>
      <c r="WPA60" s="59"/>
      <c r="WPB60" s="59"/>
      <c r="WPC60" s="59"/>
      <c r="WPD60" s="59"/>
      <c r="WPE60" s="59"/>
      <c r="WPF60" s="59"/>
      <c r="WPG60" s="59"/>
      <c r="WPH60" s="59"/>
      <c r="WPI60" s="59"/>
      <c r="WPJ60" s="59"/>
      <c r="WPK60" s="59"/>
      <c r="WPL60" s="59"/>
      <c r="WPM60" s="59"/>
      <c r="WPN60" s="59"/>
      <c r="WPO60" s="59"/>
      <c r="WPP60" s="59"/>
      <c r="WPQ60" s="59"/>
      <c r="WPR60" s="59"/>
      <c r="WPS60" s="59"/>
      <c r="WPT60" s="59"/>
      <c r="WPU60" s="59"/>
      <c r="WPV60" s="59"/>
      <c r="WPW60" s="59"/>
      <c r="WPX60" s="59"/>
      <c r="WPY60" s="59"/>
      <c r="WPZ60" s="59"/>
      <c r="WQA60" s="59"/>
      <c r="WQB60" s="59"/>
      <c r="WQC60" s="59"/>
      <c r="WQD60" s="59"/>
      <c r="WQE60" s="59"/>
      <c r="WQF60" s="59"/>
      <c r="WQG60" s="59"/>
      <c r="WQH60" s="59"/>
      <c r="WQI60" s="59"/>
      <c r="WQJ60" s="59"/>
      <c r="WQK60" s="59"/>
      <c r="WQL60" s="59"/>
      <c r="WQM60" s="59"/>
      <c r="WQN60" s="59"/>
      <c r="WQO60" s="59"/>
      <c r="WQP60" s="59"/>
      <c r="WQQ60" s="59"/>
      <c r="WQR60" s="59"/>
      <c r="WQS60" s="59"/>
      <c r="WQT60" s="59"/>
      <c r="WQU60" s="59"/>
      <c r="WQV60" s="59"/>
      <c r="WQW60" s="59"/>
      <c r="WQX60" s="59"/>
      <c r="WQY60" s="59"/>
      <c r="WQZ60" s="59"/>
      <c r="WRA60" s="59"/>
      <c r="WRB60" s="59"/>
      <c r="WRC60" s="59"/>
      <c r="WRD60" s="59"/>
      <c r="WRE60" s="59"/>
      <c r="WRF60" s="59"/>
      <c r="WRG60" s="59"/>
      <c r="WRH60" s="59"/>
      <c r="WRI60" s="59"/>
      <c r="WRJ60" s="59"/>
      <c r="WRK60" s="59"/>
      <c r="WRL60" s="59"/>
      <c r="WRM60" s="59"/>
      <c r="WRN60" s="59"/>
      <c r="WRO60" s="59"/>
      <c r="WRP60" s="59"/>
      <c r="WRQ60" s="59"/>
      <c r="WRR60" s="59"/>
      <c r="WRS60" s="59"/>
      <c r="WRT60" s="59"/>
      <c r="WRU60" s="59"/>
      <c r="WRV60" s="59"/>
      <c r="WRW60" s="59"/>
      <c r="WRX60" s="59"/>
      <c r="WRY60" s="59"/>
      <c r="WRZ60" s="59"/>
      <c r="WSA60" s="59"/>
      <c r="WSB60" s="59"/>
      <c r="WSC60" s="59"/>
      <c r="WSD60" s="59"/>
      <c r="WSE60" s="59"/>
      <c r="WSF60" s="59"/>
      <c r="WSG60" s="59"/>
      <c r="WSH60" s="59"/>
      <c r="WSI60" s="59"/>
      <c r="WSJ60" s="59"/>
      <c r="WSK60" s="59"/>
      <c r="WSL60" s="59"/>
      <c r="WSM60" s="59"/>
      <c r="WSN60" s="59"/>
      <c r="WSO60" s="59"/>
      <c r="WSP60" s="59"/>
      <c r="WSQ60" s="59"/>
      <c r="WSR60" s="59"/>
      <c r="WSS60" s="59"/>
      <c r="WST60" s="59"/>
      <c r="WSU60" s="59"/>
      <c r="WSV60" s="59"/>
      <c r="WSW60" s="59"/>
      <c r="WSX60" s="59"/>
      <c r="WSY60" s="59"/>
      <c r="WSZ60" s="59"/>
      <c r="WTA60" s="59"/>
      <c r="WTB60" s="59"/>
      <c r="WTC60" s="59"/>
      <c r="WTD60" s="59"/>
      <c r="WTE60" s="59"/>
      <c r="WTF60" s="59"/>
      <c r="WTG60" s="59"/>
      <c r="WTH60" s="59"/>
      <c r="WTI60" s="59"/>
      <c r="WTJ60" s="59"/>
      <c r="WTK60" s="59"/>
      <c r="WTL60" s="59"/>
      <c r="WTM60" s="59"/>
      <c r="WTN60" s="59"/>
      <c r="WTO60" s="59"/>
      <c r="WTP60" s="59"/>
      <c r="WTQ60" s="59"/>
      <c r="WTR60" s="59"/>
      <c r="WTS60" s="59"/>
      <c r="WTT60" s="59"/>
      <c r="WTU60" s="59"/>
      <c r="WTV60" s="59"/>
      <c r="WTW60" s="59"/>
      <c r="WTX60" s="59"/>
      <c r="WTY60" s="59"/>
      <c r="WTZ60" s="59"/>
      <c r="WUA60" s="59"/>
      <c r="WUB60" s="59"/>
      <c r="WUC60" s="59"/>
      <c r="WUD60" s="59"/>
      <c r="WUE60" s="59"/>
      <c r="WUF60" s="59"/>
      <c r="WUG60" s="59"/>
      <c r="WUH60" s="59"/>
      <c r="WUI60" s="59"/>
      <c r="WUJ60" s="59"/>
      <c r="WUK60" s="59"/>
      <c r="WUL60" s="59"/>
      <c r="WUM60" s="59"/>
      <c r="WUN60" s="59"/>
      <c r="WUO60" s="59"/>
      <c r="WUP60" s="59"/>
      <c r="WUQ60" s="59"/>
      <c r="WUR60" s="59"/>
      <c r="WUS60" s="59"/>
      <c r="WUT60" s="59"/>
      <c r="WUU60" s="59"/>
      <c r="WUV60" s="59"/>
      <c r="WUW60" s="59"/>
      <c r="WUX60" s="59"/>
      <c r="WUY60" s="59"/>
      <c r="WUZ60" s="59"/>
      <c r="WVA60" s="59"/>
      <c r="WVB60" s="59"/>
      <c r="WVC60" s="59"/>
      <c r="WVD60" s="59"/>
      <c r="WVE60" s="59"/>
      <c r="WVF60" s="59"/>
      <c r="WVG60" s="59"/>
      <c r="WVH60" s="59"/>
      <c r="WVI60" s="59"/>
      <c r="WVJ60" s="59"/>
      <c r="WVK60" s="59"/>
      <c r="WVL60" s="59"/>
      <c r="WVM60" s="59"/>
      <c r="WVN60" s="59"/>
      <c r="WVO60" s="59"/>
      <c r="WVP60" s="59"/>
      <c r="WVQ60" s="59"/>
      <c r="WVR60" s="59"/>
      <c r="WVS60" s="59"/>
      <c r="WVT60" s="59"/>
      <c r="WVU60" s="59"/>
      <c r="WVV60" s="59"/>
      <c r="WVW60" s="59"/>
      <c r="WVX60" s="59"/>
      <c r="WVY60" s="59"/>
      <c r="WVZ60" s="59"/>
      <c r="WWA60" s="59"/>
      <c r="WWB60" s="59"/>
      <c r="WWC60" s="59"/>
      <c r="WWD60" s="59"/>
      <c r="WWE60" s="59"/>
      <c r="WWF60" s="59"/>
      <c r="WWG60" s="59"/>
      <c r="WWH60" s="59"/>
      <c r="WWI60" s="59"/>
      <c r="WWJ60" s="59"/>
      <c r="WWK60" s="59"/>
      <c r="WWL60" s="59"/>
      <c r="WWM60" s="59"/>
      <c r="WWN60" s="59"/>
      <c r="WWO60" s="59"/>
      <c r="WWP60" s="59"/>
      <c r="WWQ60" s="59"/>
      <c r="WWR60" s="59"/>
      <c r="WWS60" s="59"/>
      <c r="WWT60" s="59"/>
      <c r="WWU60" s="59"/>
      <c r="WWV60" s="59"/>
      <c r="WWW60" s="59"/>
      <c r="WWX60" s="59"/>
      <c r="WWY60" s="59"/>
      <c r="WWZ60" s="59"/>
      <c r="WXA60" s="59"/>
      <c r="WXB60" s="59"/>
      <c r="WXC60" s="59"/>
      <c r="WXD60" s="59"/>
      <c r="WXE60" s="59"/>
      <c r="WXF60" s="59"/>
      <c r="WXG60" s="59"/>
      <c r="WXH60" s="59"/>
      <c r="WXI60" s="59"/>
      <c r="WXJ60" s="59"/>
      <c r="WXK60" s="59"/>
      <c r="WXL60" s="59"/>
      <c r="WXM60" s="59"/>
      <c r="WXN60" s="59"/>
      <c r="WXO60" s="59"/>
      <c r="WXP60" s="59"/>
      <c r="WXQ60" s="59"/>
      <c r="WXR60" s="59"/>
      <c r="WXS60" s="59"/>
      <c r="WXT60" s="59"/>
      <c r="WXU60" s="59"/>
      <c r="WXV60" s="59"/>
      <c r="WXW60" s="59"/>
      <c r="WXX60" s="59"/>
      <c r="WXY60" s="59"/>
      <c r="WXZ60" s="59"/>
      <c r="WYA60" s="59"/>
      <c r="WYB60" s="59"/>
      <c r="WYC60" s="59"/>
      <c r="WYD60" s="59"/>
      <c r="WYE60" s="59"/>
      <c r="WYF60" s="59"/>
      <c r="WYG60" s="59"/>
      <c r="WYH60" s="59"/>
      <c r="WYI60" s="59"/>
      <c r="WYJ60" s="59"/>
      <c r="WYK60" s="59"/>
      <c r="WYL60" s="59"/>
      <c r="WYM60" s="59"/>
      <c r="WYN60" s="59"/>
      <c r="WYO60" s="59"/>
      <c r="WYP60" s="59"/>
      <c r="WYQ60" s="59"/>
      <c r="WYR60" s="59"/>
      <c r="WYS60" s="59"/>
      <c r="WYT60" s="59"/>
      <c r="WYU60" s="59"/>
      <c r="WYV60" s="59"/>
      <c r="WYW60" s="59"/>
      <c r="WYX60" s="59"/>
      <c r="WYY60" s="59"/>
      <c r="WYZ60" s="59"/>
      <c r="WZA60" s="59"/>
      <c r="WZB60" s="59"/>
      <c r="WZC60" s="59"/>
      <c r="WZD60" s="59"/>
      <c r="WZE60" s="59"/>
      <c r="WZF60" s="59"/>
      <c r="WZG60" s="59"/>
      <c r="WZH60" s="59"/>
      <c r="WZI60" s="59"/>
      <c r="WZJ60" s="59"/>
      <c r="WZK60" s="59"/>
      <c r="WZL60" s="59"/>
      <c r="WZM60" s="59"/>
      <c r="WZN60" s="59"/>
      <c r="WZO60" s="59"/>
      <c r="WZP60" s="59"/>
      <c r="WZQ60" s="59"/>
      <c r="WZR60" s="59"/>
      <c r="WZS60" s="59"/>
      <c r="WZT60" s="59"/>
      <c r="WZU60" s="59"/>
      <c r="WZV60" s="59"/>
      <c r="WZW60" s="59"/>
      <c r="WZX60" s="59"/>
      <c r="WZY60" s="59"/>
      <c r="WZZ60" s="59"/>
      <c r="XAA60" s="59"/>
      <c r="XAB60" s="59"/>
      <c r="XAC60" s="59"/>
      <c r="XAD60" s="59"/>
      <c r="XAE60" s="59"/>
      <c r="XAF60" s="59"/>
      <c r="XAG60" s="59"/>
      <c r="XAH60" s="59"/>
      <c r="XAI60" s="59"/>
      <c r="XAJ60" s="59"/>
      <c r="XAK60" s="59"/>
      <c r="XAL60" s="59"/>
      <c r="XAM60" s="59"/>
      <c r="XAN60" s="59"/>
      <c r="XAO60" s="59"/>
      <c r="XAP60" s="59"/>
      <c r="XAQ60" s="59"/>
      <c r="XAR60" s="59"/>
      <c r="XAS60" s="59"/>
      <c r="XAT60" s="59"/>
      <c r="XAU60" s="59"/>
      <c r="XAV60" s="59"/>
      <c r="XAW60" s="59"/>
      <c r="XAX60" s="59"/>
      <c r="XAY60" s="59"/>
      <c r="XAZ60" s="59"/>
      <c r="XBA60" s="59"/>
      <c r="XBB60" s="59"/>
      <c r="XBC60" s="59"/>
      <c r="XBD60" s="59"/>
      <c r="XBE60" s="59"/>
      <c r="XBF60" s="59"/>
      <c r="XBG60" s="59"/>
      <c r="XBH60" s="59"/>
      <c r="XBI60" s="59"/>
      <c r="XBJ60" s="59"/>
      <c r="XBK60" s="59"/>
      <c r="XBL60" s="59"/>
      <c r="XBM60" s="59"/>
      <c r="XBN60" s="59"/>
      <c r="XBO60" s="59"/>
      <c r="XBP60" s="59"/>
      <c r="XBQ60" s="59"/>
      <c r="XBR60" s="59"/>
      <c r="XBS60" s="59"/>
      <c r="XBT60" s="59"/>
      <c r="XBU60" s="59"/>
      <c r="XBV60" s="59"/>
      <c r="XBW60" s="59"/>
      <c r="XBX60" s="59"/>
      <c r="XBY60" s="59"/>
      <c r="XBZ60" s="59"/>
      <c r="XCA60" s="59"/>
      <c r="XCB60" s="59"/>
      <c r="XCC60" s="59"/>
      <c r="XCD60" s="59"/>
      <c r="XCE60" s="59"/>
      <c r="XCF60" s="59"/>
      <c r="XCG60" s="59"/>
      <c r="XCH60" s="59"/>
      <c r="XCI60" s="59"/>
      <c r="XCJ60" s="59"/>
      <c r="XCK60" s="59"/>
      <c r="XCL60" s="59"/>
      <c r="XCM60" s="59"/>
      <c r="XCN60" s="59"/>
      <c r="XCO60" s="59"/>
      <c r="XCP60" s="59"/>
      <c r="XCQ60" s="59"/>
      <c r="XCR60" s="59"/>
      <c r="XCS60" s="59"/>
      <c r="XCT60" s="59"/>
      <c r="XCU60" s="59"/>
      <c r="XCV60" s="59"/>
      <c r="XCW60" s="59"/>
      <c r="XCX60" s="59"/>
      <c r="XCY60" s="59"/>
      <c r="XCZ60" s="59"/>
      <c r="XDA60" s="59"/>
      <c r="XDB60" s="59"/>
      <c r="XDC60" s="59"/>
      <c r="XDD60" s="59"/>
      <c r="XDE60" s="59"/>
      <c r="XDF60" s="59"/>
      <c r="XDG60" s="59"/>
      <c r="XDH60" s="59"/>
      <c r="XDI60" s="59"/>
      <c r="XDJ60" s="59"/>
      <c r="XDK60" s="59"/>
      <c r="XDL60" s="59"/>
      <c r="XDM60" s="59"/>
      <c r="XDN60" s="59"/>
      <c r="XDO60" s="59"/>
      <c r="XDP60" s="59"/>
      <c r="XDQ60" s="59"/>
      <c r="XDR60" s="59"/>
      <c r="XDS60" s="59"/>
      <c r="XDT60" s="59"/>
      <c r="XDU60" s="59"/>
      <c r="XDV60" s="59"/>
      <c r="XDW60" s="59"/>
      <c r="XDX60" s="59"/>
      <c r="XDY60" s="59"/>
      <c r="XDZ60" s="59"/>
      <c r="XEA60" s="59"/>
      <c r="XEB60" s="59"/>
      <c r="XEC60" s="59"/>
      <c r="XED60" s="59"/>
      <c r="XEE60" s="59"/>
      <c r="XEF60" s="59"/>
      <c r="XEG60" s="59"/>
      <c r="XEH60" s="59"/>
      <c r="XEI60" s="59"/>
      <c r="XEJ60" s="59"/>
      <c r="XEK60" s="59"/>
      <c r="XEL60" s="59"/>
      <c r="XEM60" s="59"/>
      <c r="XEN60" s="59"/>
      <c r="XEO60" s="59"/>
      <c r="XEP60" s="59"/>
      <c r="XEQ60" s="59"/>
      <c r="XER60" s="59"/>
      <c r="XES60" s="59"/>
      <c r="XET60" s="59"/>
      <c r="XEU60" s="59"/>
      <c r="XEV60" s="59"/>
      <c r="XEW60" s="59"/>
      <c r="XEX60" s="59"/>
    </row>
    <row r="61" spans="1:16378">
      <c r="A61" s="55" t="s">
        <v>106</v>
      </c>
      <c r="B61" s="52" t="s">
        <v>11</v>
      </c>
      <c r="D61" s="52">
        <v>2</v>
      </c>
      <c r="E61" s="52">
        <v>2</v>
      </c>
      <c r="F61" s="52">
        <v>2</v>
      </c>
      <c r="G61" s="52">
        <v>2</v>
      </c>
      <c r="H61" s="52">
        <v>2</v>
      </c>
      <c r="I61" s="52">
        <v>2</v>
      </c>
      <c r="J61" s="52">
        <v>2</v>
      </c>
      <c r="K61" s="52">
        <v>2</v>
      </c>
      <c r="L61" s="52">
        <v>2</v>
      </c>
      <c r="M61" s="52">
        <v>2</v>
      </c>
      <c r="N61" s="52">
        <v>2</v>
      </c>
      <c r="O61" s="52">
        <v>2</v>
      </c>
      <c r="P61" s="52">
        <v>2</v>
      </c>
      <c r="Q61" s="52">
        <v>2</v>
      </c>
      <c r="R61" s="52">
        <v>2</v>
      </c>
      <c r="S61" s="52">
        <v>2</v>
      </c>
      <c r="T61" s="52">
        <v>2</v>
      </c>
      <c r="U61" s="52">
        <v>2</v>
      </c>
      <c r="V61" s="52">
        <v>2</v>
      </c>
      <c r="W61" s="52">
        <v>2</v>
      </c>
      <c r="X61" s="52">
        <v>2</v>
      </c>
      <c r="Y61" s="52">
        <v>2</v>
      </c>
      <c r="Z61" s="52">
        <v>2</v>
      </c>
      <c r="AA61" s="52">
        <v>2</v>
      </c>
      <c r="AB61" s="52">
        <v>2</v>
      </c>
      <c r="AC61" s="52">
        <v>2</v>
      </c>
      <c r="AD61" s="52">
        <v>2</v>
      </c>
      <c r="AE61" s="52">
        <v>2</v>
      </c>
      <c r="AF61" s="52">
        <v>2</v>
      </c>
      <c r="AG61" s="52">
        <v>2</v>
      </c>
      <c r="AH61" s="52">
        <v>2</v>
      </c>
      <c r="AI61" s="52">
        <v>2</v>
      </c>
      <c r="AJ61" s="52">
        <v>2</v>
      </c>
      <c r="AK61" s="52">
        <v>2</v>
      </c>
      <c r="AL61" s="52">
        <v>2</v>
      </c>
      <c r="AM61" s="52">
        <v>2</v>
      </c>
      <c r="AN61" s="52">
        <v>2</v>
      </c>
      <c r="AO61" s="52">
        <v>2</v>
      </c>
      <c r="AP61" s="52">
        <v>2</v>
      </c>
      <c r="AQ61" s="52">
        <v>2</v>
      </c>
      <c r="AR61" s="52">
        <v>2</v>
      </c>
      <c r="AS61" s="52">
        <v>2</v>
      </c>
      <c r="AT61" s="52">
        <v>2</v>
      </c>
      <c r="AU61" s="52">
        <v>2</v>
      </c>
      <c r="AV61" s="52">
        <v>2</v>
      </c>
      <c r="AW61" s="52">
        <v>2</v>
      </c>
      <c r="AX61" s="52">
        <v>2</v>
      </c>
      <c r="AY61" s="52">
        <v>2</v>
      </c>
      <c r="AZ61" s="52">
        <v>2</v>
      </c>
      <c r="BA61" s="52">
        <v>2</v>
      </c>
      <c r="BB61" s="52">
        <v>2</v>
      </c>
      <c r="BC61" s="52">
        <v>2</v>
      </c>
      <c r="BD61" s="52">
        <v>2</v>
      </c>
      <c r="BE61" s="52">
        <v>2</v>
      </c>
      <c r="BF61" s="52">
        <v>2</v>
      </c>
      <c r="BG61" s="52">
        <v>2</v>
      </c>
      <c r="BH61" s="52">
        <v>2</v>
      </c>
      <c r="BI61" s="52">
        <v>2</v>
      </c>
      <c r="BJ61" s="52">
        <v>2</v>
      </c>
      <c r="BK61" s="52">
        <v>2</v>
      </c>
      <c r="BL61" s="52">
        <v>2</v>
      </c>
      <c r="BM61" s="52">
        <v>2</v>
      </c>
      <c r="BN61" s="52">
        <v>2</v>
      </c>
      <c r="BO61" s="52">
        <v>2</v>
      </c>
      <c r="BP61" s="52">
        <v>2</v>
      </c>
      <c r="BQ61" s="52">
        <v>2</v>
      </c>
      <c r="BR61" s="52">
        <v>2</v>
      </c>
      <c r="BS61" s="52">
        <v>2</v>
      </c>
      <c r="BT61" s="52">
        <v>2</v>
      </c>
      <c r="BU61" s="52">
        <v>2</v>
      </c>
      <c r="BV61" s="52">
        <v>2</v>
      </c>
      <c r="BW61" s="52">
        <v>2</v>
      </c>
      <c r="BX61" s="52">
        <v>2</v>
      </c>
      <c r="BY61" s="52">
        <v>2</v>
      </c>
      <c r="BZ61" s="52">
        <v>2</v>
      </c>
      <c r="CA61" s="52">
        <v>2</v>
      </c>
      <c r="CB61" s="52">
        <v>2</v>
      </c>
      <c r="CC61" s="52">
        <v>2</v>
      </c>
      <c r="CD61" s="52">
        <v>2</v>
      </c>
      <c r="CE61" s="52">
        <v>2</v>
      </c>
      <c r="CF61" s="52">
        <v>2</v>
      </c>
      <c r="CG61" s="52">
        <v>2</v>
      </c>
      <c r="CH61" s="52">
        <v>2</v>
      </c>
      <c r="CI61" s="52">
        <v>2</v>
      </c>
      <c r="CJ61" s="52">
        <v>2</v>
      </c>
      <c r="CK61" s="52">
        <v>2</v>
      </c>
      <c r="CL61" s="52">
        <v>2</v>
      </c>
      <c r="CM61" s="52">
        <v>2</v>
      </c>
      <c r="CN61" s="52">
        <v>2</v>
      </c>
      <c r="CO61" s="52">
        <v>2</v>
      </c>
      <c r="CP61" s="52">
        <v>2</v>
      </c>
      <c r="CQ61" s="52">
        <v>2</v>
      </c>
      <c r="CR61" s="52">
        <v>2</v>
      </c>
      <c r="CS61" s="52">
        <v>2</v>
      </c>
      <c r="CT61" s="52">
        <v>2</v>
      </c>
      <c r="CU61" s="52">
        <v>2</v>
      </c>
      <c r="CV61" s="52">
        <v>2</v>
      </c>
      <c r="CW61" s="52">
        <v>2</v>
      </c>
      <c r="CX61" s="52">
        <v>2</v>
      </c>
      <c r="CY61" s="52">
        <v>2</v>
      </c>
      <c r="CZ61" s="52">
        <v>2</v>
      </c>
      <c r="DA61" s="52">
        <v>2</v>
      </c>
      <c r="DB61" s="52">
        <v>2</v>
      </c>
      <c r="DC61" s="52">
        <v>2</v>
      </c>
      <c r="DD61" s="52">
        <v>2</v>
      </c>
      <c r="DE61" s="52">
        <v>2</v>
      </c>
      <c r="DF61" s="52">
        <v>2</v>
      </c>
      <c r="DG61" s="52">
        <v>2</v>
      </c>
      <c r="DH61" s="52">
        <v>2</v>
      </c>
      <c r="DI61" s="52">
        <v>2</v>
      </c>
      <c r="DJ61" s="52">
        <v>2</v>
      </c>
      <c r="DK61" s="52">
        <v>2</v>
      </c>
      <c r="DL61" s="52">
        <v>2</v>
      </c>
      <c r="DM61" s="52">
        <v>2</v>
      </c>
      <c r="DN61" s="52">
        <v>2</v>
      </c>
      <c r="DO61" s="52">
        <v>2</v>
      </c>
      <c r="DP61" s="52">
        <v>2</v>
      </c>
      <c r="DQ61" s="52">
        <v>2</v>
      </c>
      <c r="DR61" s="52">
        <v>2</v>
      </c>
      <c r="DS61" s="52">
        <v>2</v>
      </c>
      <c r="DT61" s="52">
        <v>2</v>
      </c>
      <c r="DU61" s="52">
        <v>2</v>
      </c>
      <c r="DV61" s="52">
        <v>2</v>
      </c>
      <c r="DW61" s="52">
        <v>2</v>
      </c>
      <c r="DX61" s="52">
        <v>2</v>
      </c>
      <c r="DY61" s="52">
        <v>2</v>
      </c>
    </row>
    <row r="62" spans="1:16378">
      <c r="A62" s="58" t="s">
        <v>33</v>
      </c>
      <c r="B62" s="59" t="s">
        <v>10</v>
      </c>
      <c r="C62" s="59"/>
      <c r="D62" s="59">
        <v>14.100000000000001</v>
      </c>
      <c r="E62" s="59">
        <v>12.100000000000001</v>
      </c>
      <c r="F62" s="59">
        <v>9.7000000000000011</v>
      </c>
      <c r="G62" s="59">
        <v>8.2000000000000011</v>
      </c>
      <c r="H62" s="59">
        <v>13.9</v>
      </c>
      <c r="I62" s="59">
        <v>12.100000000000001</v>
      </c>
      <c r="J62" s="59">
        <v>9.5</v>
      </c>
      <c r="K62" s="59">
        <v>6.3000000000000007</v>
      </c>
      <c r="L62" s="59">
        <v>13.8</v>
      </c>
      <c r="M62" s="59">
        <v>11.9</v>
      </c>
      <c r="N62" s="59">
        <v>9.4</v>
      </c>
      <c r="O62" s="59">
        <v>6.2</v>
      </c>
      <c r="P62" s="59">
        <v>13.700000000000001</v>
      </c>
      <c r="Q62" s="59">
        <v>11.8</v>
      </c>
      <c r="R62" s="59">
        <v>9.3000000000000007</v>
      </c>
      <c r="S62" s="59">
        <v>6.1000000000000005</v>
      </c>
      <c r="T62" s="59">
        <v>13.4</v>
      </c>
      <c r="U62" s="59">
        <v>11.4</v>
      </c>
      <c r="V62" s="59">
        <v>10.9</v>
      </c>
      <c r="W62" s="59">
        <v>8.6</v>
      </c>
      <c r="X62" s="59">
        <v>6.4</v>
      </c>
      <c r="Y62" s="59">
        <v>13.200000000000001</v>
      </c>
      <c r="Z62" s="59">
        <v>11.200000000000001</v>
      </c>
      <c r="AA62" s="59">
        <v>10.600000000000001</v>
      </c>
      <c r="AB62" s="59">
        <v>8.4</v>
      </c>
      <c r="AC62" s="59">
        <v>6.4</v>
      </c>
      <c r="AD62" s="59">
        <v>14.100000000000001</v>
      </c>
      <c r="AE62" s="59">
        <v>12.3</v>
      </c>
      <c r="AF62" s="59">
        <v>13.200000000000001</v>
      </c>
      <c r="AG62" s="59">
        <v>12.600000000000001</v>
      </c>
      <c r="AH62" s="59">
        <v>11.4</v>
      </c>
      <c r="AI62" s="59">
        <v>14.100000000000001</v>
      </c>
      <c r="AJ62" s="59">
        <v>12.100000000000001</v>
      </c>
      <c r="AK62" s="59">
        <v>9.7000000000000011</v>
      </c>
      <c r="AL62" s="59">
        <v>8.2000000000000011</v>
      </c>
      <c r="AM62" s="59">
        <v>13.9</v>
      </c>
      <c r="AN62" s="59">
        <v>12</v>
      </c>
      <c r="AO62" s="59">
        <v>9.5</v>
      </c>
      <c r="AP62" s="59">
        <v>6.3000000000000007</v>
      </c>
      <c r="AQ62" s="59">
        <v>13.8</v>
      </c>
      <c r="AR62" s="59">
        <v>11.9</v>
      </c>
      <c r="AS62" s="59">
        <v>9.4</v>
      </c>
      <c r="AT62" s="59">
        <v>6.2</v>
      </c>
      <c r="AU62" s="59">
        <v>13.600000000000001</v>
      </c>
      <c r="AV62" s="59">
        <v>11.700000000000001</v>
      </c>
      <c r="AW62" s="59">
        <v>9.2000000000000011</v>
      </c>
      <c r="AX62" s="59">
        <v>6.1000000000000005</v>
      </c>
      <c r="AY62" s="59">
        <v>13.4</v>
      </c>
      <c r="AZ62" s="59">
        <v>11.4</v>
      </c>
      <c r="BA62" s="59">
        <v>10.9</v>
      </c>
      <c r="BB62" s="59">
        <v>8.6</v>
      </c>
      <c r="BC62" s="59">
        <v>6.4</v>
      </c>
      <c r="BD62" s="59">
        <v>13.200000000000001</v>
      </c>
      <c r="BE62" s="59">
        <v>11.200000000000001</v>
      </c>
      <c r="BF62" s="59">
        <v>10.600000000000001</v>
      </c>
      <c r="BG62" s="59">
        <v>8.4</v>
      </c>
      <c r="BH62" s="59">
        <v>6.4</v>
      </c>
      <c r="BI62" s="59">
        <v>14.100000000000001</v>
      </c>
      <c r="BJ62" s="59">
        <v>12.3</v>
      </c>
      <c r="BK62" s="59">
        <v>13.200000000000001</v>
      </c>
      <c r="BL62" s="59">
        <v>12.600000000000001</v>
      </c>
      <c r="BM62" s="59">
        <v>11.4</v>
      </c>
      <c r="BN62" s="59">
        <v>14</v>
      </c>
      <c r="BO62" s="59">
        <v>12</v>
      </c>
      <c r="BP62" s="59">
        <v>9.7000000000000011</v>
      </c>
      <c r="BQ62" s="59">
        <v>8.2000000000000011</v>
      </c>
      <c r="BR62" s="59">
        <v>13.8</v>
      </c>
      <c r="BS62" s="59">
        <v>12</v>
      </c>
      <c r="BT62" s="59">
        <v>9.5</v>
      </c>
      <c r="BU62" s="59">
        <v>6.3000000000000007</v>
      </c>
      <c r="BV62" s="59">
        <v>13.700000000000001</v>
      </c>
      <c r="BW62" s="59">
        <v>11.9</v>
      </c>
      <c r="BX62" s="59">
        <v>9.4</v>
      </c>
      <c r="BY62" s="59">
        <v>6.2</v>
      </c>
      <c r="BZ62" s="59">
        <v>13.600000000000001</v>
      </c>
      <c r="CA62" s="59">
        <v>11.700000000000001</v>
      </c>
      <c r="CB62" s="59">
        <v>9.3000000000000007</v>
      </c>
      <c r="CC62" s="59">
        <v>6.1000000000000005</v>
      </c>
      <c r="CD62" s="59">
        <v>13.3</v>
      </c>
      <c r="CE62" s="59">
        <v>11.3</v>
      </c>
      <c r="CF62" s="59">
        <v>10.9</v>
      </c>
      <c r="CG62" s="59">
        <v>8.6</v>
      </c>
      <c r="CH62" s="59">
        <v>6.4</v>
      </c>
      <c r="CI62" s="59">
        <v>13.200000000000001</v>
      </c>
      <c r="CJ62" s="59">
        <v>11.200000000000001</v>
      </c>
      <c r="CK62" s="59">
        <v>10.5</v>
      </c>
      <c r="CL62" s="59">
        <v>8.3000000000000007</v>
      </c>
      <c r="CM62" s="59">
        <v>6.3000000000000007</v>
      </c>
      <c r="CN62" s="59">
        <v>14</v>
      </c>
      <c r="CO62" s="59">
        <v>12.3</v>
      </c>
      <c r="CP62" s="59">
        <v>13.200000000000001</v>
      </c>
      <c r="CQ62" s="59">
        <v>12.5</v>
      </c>
      <c r="CR62" s="59">
        <v>11.4</v>
      </c>
      <c r="CS62" s="59">
        <v>14.100000000000001</v>
      </c>
      <c r="CT62" s="59">
        <v>13.9</v>
      </c>
      <c r="CU62" s="59">
        <v>13.8</v>
      </c>
      <c r="CV62" s="59">
        <v>13.600000000000001</v>
      </c>
      <c r="CW62" s="59">
        <v>13.4</v>
      </c>
      <c r="CX62" s="59">
        <v>13.200000000000001</v>
      </c>
      <c r="CY62" s="59">
        <v>14.100000000000001</v>
      </c>
      <c r="CZ62" s="59">
        <v>12.3</v>
      </c>
      <c r="DA62" s="59">
        <v>13.200000000000001</v>
      </c>
      <c r="DB62" s="59">
        <v>12.600000000000001</v>
      </c>
      <c r="DC62" s="59">
        <v>11.4</v>
      </c>
      <c r="DD62" s="59">
        <v>14</v>
      </c>
      <c r="DE62" s="59">
        <v>13.9</v>
      </c>
      <c r="DF62" s="59">
        <v>13.700000000000001</v>
      </c>
      <c r="DG62" s="59">
        <v>13.600000000000001</v>
      </c>
      <c r="DH62" s="59">
        <v>13.3</v>
      </c>
      <c r="DI62" s="59">
        <v>13.200000000000001</v>
      </c>
      <c r="DJ62" s="59">
        <v>14</v>
      </c>
      <c r="DK62" s="59">
        <v>12.200000000000001</v>
      </c>
      <c r="DL62" s="59">
        <v>13.200000000000001</v>
      </c>
      <c r="DM62" s="59">
        <v>12.5</v>
      </c>
      <c r="DN62" s="59">
        <v>11.4</v>
      </c>
      <c r="DO62" s="59">
        <v>14</v>
      </c>
      <c r="DP62" s="59">
        <v>13.8</v>
      </c>
      <c r="DQ62" s="59">
        <v>13.700000000000001</v>
      </c>
      <c r="DR62" s="59">
        <v>13.5</v>
      </c>
      <c r="DS62" s="59">
        <v>13.200000000000001</v>
      </c>
      <c r="DT62" s="59">
        <v>13.100000000000001</v>
      </c>
      <c r="DU62" s="59">
        <v>14</v>
      </c>
      <c r="DV62" s="59">
        <v>12.3</v>
      </c>
      <c r="DW62" s="59">
        <v>13.100000000000001</v>
      </c>
      <c r="DX62" s="59">
        <v>12.5</v>
      </c>
      <c r="DY62" s="59">
        <v>11.4</v>
      </c>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59"/>
      <c r="IN62" s="59"/>
      <c r="IO62" s="59"/>
      <c r="IP62" s="59"/>
      <c r="IQ62" s="59"/>
      <c r="IR62" s="59"/>
      <c r="IS62" s="59"/>
      <c r="IT62" s="59"/>
      <c r="IU62" s="59"/>
      <c r="IV62" s="59"/>
      <c r="IW62" s="59"/>
      <c r="IX62" s="59"/>
      <c r="IY62" s="59"/>
      <c r="IZ62" s="59"/>
      <c r="JA62" s="59"/>
      <c r="JB62" s="59"/>
      <c r="JC62" s="59"/>
      <c r="JD62" s="59"/>
      <c r="JE62" s="59"/>
      <c r="JF62" s="59"/>
      <c r="JG62" s="59"/>
      <c r="JH62" s="59"/>
      <c r="JI62" s="59"/>
      <c r="JJ62" s="59"/>
      <c r="JK62" s="59"/>
      <c r="JL62" s="59"/>
      <c r="JM62" s="59"/>
      <c r="JN62" s="59"/>
      <c r="JO62" s="59"/>
      <c r="JP62" s="59"/>
      <c r="JQ62" s="59"/>
      <c r="JR62" s="59"/>
      <c r="JS62" s="59"/>
      <c r="JT62" s="59"/>
      <c r="JU62" s="59"/>
      <c r="JV62" s="59"/>
      <c r="JW62" s="59"/>
      <c r="JX62" s="59"/>
      <c r="JY62" s="59"/>
      <c r="JZ62" s="59"/>
      <c r="KA62" s="59"/>
      <c r="KB62" s="59"/>
      <c r="KC62" s="59"/>
      <c r="KD62" s="59"/>
      <c r="KE62" s="59"/>
      <c r="KF62" s="59"/>
      <c r="KG62" s="59"/>
      <c r="KH62" s="59"/>
      <c r="KI62" s="59"/>
      <c r="KJ62" s="59"/>
      <c r="KK62" s="59"/>
      <c r="KL62" s="59"/>
      <c r="KM62" s="59"/>
      <c r="KN62" s="59"/>
      <c r="KO62" s="59"/>
      <c r="KP62" s="59"/>
      <c r="KQ62" s="59"/>
      <c r="KR62" s="59"/>
      <c r="KS62" s="59"/>
      <c r="KT62" s="59"/>
      <c r="KU62" s="59"/>
      <c r="KV62" s="59"/>
      <c r="KW62" s="59"/>
      <c r="KX62" s="59"/>
      <c r="KY62" s="59"/>
      <c r="KZ62" s="59"/>
      <c r="LA62" s="59"/>
      <c r="LB62" s="59"/>
      <c r="LC62" s="59"/>
      <c r="LD62" s="59"/>
      <c r="LE62" s="59"/>
      <c r="LF62" s="59"/>
      <c r="LG62" s="59"/>
      <c r="LH62" s="59"/>
      <c r="LI62" s="59"/>
      <c r="LJ62" s="59"/>
      <c r="LK62" s="59"/>
      <c r="LL62" s="59"/>
      <c r="LM62" s="59"/>
      <c r="LN62" s="59"/>
      <c r="LO62" s="59"/>
      <c r="LP62" s="59"/>
      <c r="LQ62" s="59"/>
      <c r="LR62" s="59"/>
      <c r="LS62" s="59"/>
      <c r="LT62" s="59"/>
      <c r="LU62" s="59"/>
      <c r="LV62" s="59"/>
      <c r="LW62" s="59"/>
      <c r="LX62" s="59"/>
      <c r="LY62" s="59"/>
      <c r="LZ62" s="59"/>
      <c r="MA62" s="59"/>
      <c r="MB62" s="59"/>
      <c r="MC62" s="59"/>
      <c r="MD62" s="59"/>
      <c r="ME62" s="59"/>
      <c r="MF62" s="59"/>
      <c r="MG62" s="59"/>
      <c r="MH62" s="59"/>
      <c r="MI62" s="59"/>
      <c r="MJ62" s="59"/>
      <c r="MK62" s="59"/>
      <c r="ML62" s="59"/>
      <c r="MM62" s="59"/>
      <c r="MN62" s="59"/>
      <c r="MO62" s="59"/>
      <c r="MP62" s="59"/>
      <c r="MQ62" s="59"/>
      <c r="MR62" s="59"/>
      <c r="MS62" s="59"/>
      <c r="MT62" s="59"/>
      <c r="MU62" s="59"/>
      <c r="MV62" s="59"/>
      <c r="MW62" s="59"/>
      <c r="MX62" s="59"/>
      <c r="MY62" s="59"/>
      <c r="MZ62" s="59"/>
      <c r="NA62" s="59"/>
      <c r="NB62" s="59"/>
      <c r="NC62" s="59"/>
      <c r="ND62" s="59"/>
      <c r="NE62" s="59"/>
      <c r="NF62" s="59"/>
      <c r="NG62" s="59"/>
      <c r="NH62" s="59"/>
      <c r="NI62" s="59"/>
      <c r="NJ62" s="59"/>
      <c r="NK62" s="59"/>
      <c r="NL62" s="59"/>
      <c r="NM62" s="59"/>
      <c r="NN62" s="59"/>
      <c r="NO62" s="59"/>
      <c r="NP62" s="59"/>
      <c r="NQ62" s="59"/>
      <c r="NR62" s="59"/>
      <c r="NS62" s="59"/>
      <c r="NT62" s="59"/>
      <c r="NU62" s="59"/>
      <c r="NV62" s="59"/>
      <c r="NW62" s="59"/>
      <c r="NX62" s="59"/>
      <c r="NY62" s="59"/>
      <c r="NZ62" s="59"/>
      <c r="OA62" s="59"/>
      <c r="OB62" s="59"/>
      <c r="OC62" s="59"/>
      <c r="OD62" s="59"/>
      <c r="OE62" s="59"/>
      <c r="OF62" s="59"/>
      <c r="OG62" s="59"/>
      <c r="OH62" s="59"/>
      <c r="OI62" s="59"/>
      <c r="OJ62" s="59"/>
      <c r="OK62" s="59"/>
      <c r="OL62" s="59"/>
      <c r="OM62" s="59"/>
      <c r="ON62" s="59"/>
      <c r="OO62" s="59"/>
      <c r="OP62" s="59"/>
      <c r="OQ62" s="59"/>
      <c r="OR62" s="59"/>
      <c r="OS62" s="59"/>
      <c r="OT62" s="59"/>
      <c r="OU62" s="59"/>
      <c r="OV62" s="59"/>
      <c r="OW62" s="59"/>
      <c r="OX62" s="59"/>
      <c r="OY62" s="59"/>
      <c r="OZ62" s="59"/>
      <c r="PA62" s="59"/>
      <c r="PB62" s="59"/>
      <c r="PC62" s="59"/>
      <c r="PD62" s="59"/>
      <c r="PE62" s="59"/>
      <c r="PF62" s="59"/>
      <c r="PG62" s="59"/>
      <c r="PH62" s="59"/>
      <c r="PI62" s="59"/>
      <c r="PJ62" s="59"/>
      <c r="PK62" s="59"/>
      <c r="PL62" s="59"/>
      <c r="PM62" s="59"/>
      <c r="PN62" s="59"/>
      <c r="PO62" s="59"/>
      <c r="PP62" s="59"/>
      <c r="PQ62" s="59"/>
      <c r="PR62" s="59"/>
      <c r="PS62" s="59"/>
      <c r="PT62" s="59"/>
      <c r="PU62" s="59"/>
      <c r="PV62" s="59"/>
      <c r="PW62" s="59"/>
      <c r="PX62" s="59"/>
      <c r="PY62" s="59"/>
      <c r="PZ62" s="59"/>
      <c r="QA62" s="59"/>
      <c r="QB62" s="59"/>
      <c r="QC62" s="59"/>
      <c r="QD62" s="59"/>
      <c r="QE62" s="59"/>
      <c r="QF62" s="59"/>
      <c r="QG62" s="59"/>
      <c r="QH62" s="59"/>
      <c r="QI62" s="59"/>
      <c r="QJ62" s="59"/>
      <c r="QK62" s="59"/>
      <c r="QL62" s="59"/>
      <c r="QM62" s="59"/>
      <c r="QN62" s="59"/>
      <c r="QO62" s="59"/>
      <c r="QP62" s="59"/>
      <c r="QQ62" s="59"/>
      <c r="QR62" s="59"/>
      <c r="QS62" s="59"/>
      <c r="QT62" s="59"/>
      <c r="QU62" s="59"/>
      <c r="QV62" s="59"/>
      <c r="QW62" s="59"/>
      <c r="QX62" s="59"/>
      <c r="QY62" s="59"/>
      <c r="QZ62" s="59"/>
      <c r="RA62" s="59"/>
      <c r="RB62" s="59"/>
      <c r="RC62" s="59"/>
      <c r="RD62" s="59"/>
      <c r="RE62" s="59"/>
      <c r="RF62" s="59"/>
      <c r="RG62" s="59"/>
      <c r="RH62" s="59"/>
      <c r="RI62" s="59"/>
      <c r="RJ62" s="59"/>
      <c r="RK62" s="59"/>
      <c r="RL62" s="59"/>
      <c r="RM62" s="59"/>
      <c r="RN62" s="59"/>
      <c r="RO62" s="59"/>
      <c r="RP62" s="59"/>
      <c r="RQ62" s="59"/>
      <c r="RR62" s="59"/>
      <c r="RS62" s="59"/>
      <c r="RT62" s="59"/>
      <c r="RU62" s="59"/>
      <c r="RV62" s="59"/>
      <c r="RW62" s="59"/>
      <c r="RX62" s="59"/>
      <c r="RY62" s="59"/>
      <c r="RZ62" s="59"/>
      <c r="SA62" s="59"/>
      <c r="SB62" s="59"/>
      <c r="SC62" s="59"/>
      <c r="SD62" s="59"/>
      <c r="SE62" s="59"/>
      <c r="SF62" s="59"/>
      <c r="SG62" s="59"/>
      <c r="SH62" s="59"/>
      <c r="SI62" s="59"/>
      <c r="SJ62" s="59"/>
      <c r="SK62" s="59"/>
      <c r="SL62" s="59"/>
      <c r="SM62" s="59"/>
      <c r="SN62" s="59"/>
      <c r="SO62" s="59"/>
      <c r="SP62" s="59"/>
      <c r="SQ62" s="59"/>
      <c r="SR62" s="59"/>
      <c r="SS62" s="59"/>
      <c r="ST62" s="59"/>
      <c r="SU62" s="59"/>
      <c r="SV62" s="59"/>
      <c r="SW62" s="59"/>
      <c r="SX62" s="59"/>
      <c r="SY62" s="59"/>
      <c r="SZ62" s="59"/>
      <c r="TA62" s="59"/>
      <c r="TB62" s="59"/>
      <c r="TC62" s="59"/>
      <c r="TD62" s="59"/>
      <c r="TE62" s="59"/>
      <c r="TF62" s="59"/>
      <c r="TG62" s="59"/>
      <c r="TH62" s="59"/>
      <c r="TI62" s="59"/>
      <c r="TJ62" s="59"/>
      <c r="TK62" s="59"/>
      <c r="TL62" s="59"/>
      <c r="TM62" s="59"/>
      <c r="TN62" s="59"/>
      <c r="TO62" s="59"/>
      <c r="TP62" s="59"/>
      <c r="TQ62" s="59"/>
      <c r="TR62" s="59"/>
      <c r="TS62" s="59"/>
      <c r="TT62" s="59"/>
      <c r="TU62" s="59"/>
      <c r="TV62" s="59"/>
      <c r="TW62" s="59"/>
      <c r="TX62" s="59"/>
      <c r="TY62" s="59"/>
      <c r="TZ62" s="59"/>
      <c r="UA62" s="59"/>
      <c r="UB62" s="59"/>
      <c r="UC62" s="59"/>
      <c r="UD62" s="59"/>
      <c r="UE62" s="59"/>
      <c r="UF62" s="59"/>
      <c r="UG62" s="59"/>
      <c r="UH62" s="59"/>
      <c r="UI62" s="59"/>
      <c r="UJ62" s="59"/>
      <c r="UK62" s="59"/>
      <c r="UL62" s="59"/>
      <c r="UM62" s="59"/>
      <c r="UN62" s="59"/>
      <c r="UO62" s="59"/>
      <c r="UP62" s="59"/>
      <c r="UQ62" s="59"/>
      <c r="UR62" s="59"/>
      <c r="US62" s="59"/>
      <c r="UT62" s="59"/>
      <c r="UU62" s="59"/>
      <c r="UV62" s="59"/>
      <c r="UW62" s="59"/>
      <c r="UX62" s="59"/>
      <c r="UY62" s="59"/>
      <c r="UZ62" s="59"/>
      <c r="VA62" s="59"/>
      <c r="VB62" s="59"/>
      <c r="VC62" s="59"/>
      <c r="VD62" s="59"/>
      <c r="VE62" s="59"/>
      <c r="VF62" s="59"/>
      <c r="VG62" s="59"/>
      <c r="VH62" s="59"/>
      <c r="VI62" s="59"/>
      <c r="VJ62" s="59"/>
      <c r="VK62" s="59"/>
      <c r="VL62" s="59"/>
      <c r="VM62" s="59"/>
      <c r="VN62" s="59"/>
      <c r="VO62" s="59"/>
      <c r="VP62" s="59"/>
      <c r="VQ62" s="59"/>
      <c r="VR62" s="59"/>
      <c r="VS62" s="59"/>
      <c r="VT62" s="59"/>
      <c r="VU62" s="59"/>
      <c r="VV62" s="59"/>
      <c r="VW62" s="59"/>
      <c r="VX62" s="59"/>
      <c r="VY62" s="59"/>
      <c r="VZ62" s="59"/>
      <c r="WA62" s="59"/>
      <c r="WB62" s="59"/>
      <c r="WC62" s="59"/>
      <c r="WD62" s="59"/>
      <c r="WE62" s="59"/>
      <c r="WF62" s="59"/>
      <c r="WG62" s="59"/>
      <c r="WH62" s="59"/>
      <c r="WI62" s="59"/>
      <c r="WJ62" s="59"/>
      <c r="WK62" s="59"/>
      <c r="WL62" s="59"/>
      <c r="WM62" s="59"/>
      <c r="WN62" s="59"/>
      <c r="WO62" s="59"/>
      <c r="WP62" s="59"/>
      <c r="WQ62" s="59"/>
      <c r="WR62" s="59"/>
      <c r="WS62" s="59"/>
      <c r="WT62" s="59"/>
      <c r="WU62" s="59"/>
      <c r="WV62" s="59"/>
      <c r="WW62" s="59"/>
      <c r="WX62" s="59"/>
      <c r="WY62" s="59"/>
      <c r="WZ62" s="59"/>
      <c r="XA62" s="59"/>
      <c r="XB62" s="59"/>
      <c r="XC62" s="59"/>
      <c r="XD62" s="59"/>
      <c r="XE62" s="59"/>
      <c r="XF62" s="59"/>
      <c r="XG62" s="59"/>
      <c r="XH62" s="59"/>
      <c r="XI62" s="59"/>
      <c r="XJ62" s="59"/>
      <c r="XK62" s="59"/>
      <c r="XL62" s="59"/>
      <c r="XM62" s="59"/>
      <c r="XN62" s="59"/>
      <c r="XO62" s="59"/>
      <c r="XP62" s="59"/>
      <c r="XQ62" s="59"/>
      <c r="XR62" s="59"/>
      <c r="XS62" s="59"/>
      <c r="XT62" s="59"/>
      <c r="XU62" s="59"/>
      <c r="XV62" s="59"/>
      <c r="XW62" s="59"/>
      <c r="XX62" s="59"/>
      <c r="XY62" s="59"/>
      <c r="XZ62" s="59"/>
      <c r="YA62" s="59"/>
      <c r="YB62" s="59"/>
      <c r="YC62" s="59"/>
      <c r="YD62" s="59"/>
      <c r="YE62" s="59"/>
      <c r="YF62" s="59"/>
      <c r="YG62" s="59"/>
      <c r="YH62" s="59"/>
      <c r="YI62" s="59"/>
      <c r="YJ62" s="59"/>
      <c r="YK62" s="59"/>
      <c r="YL62" s="59"/>
      <c r="YM62" s="59"/>
      <c r="YN62" s="59"/>
      <c r="YO62" s="59"/>
      <c r="YP62" s="59"/>
      <c r="YQ62" s="59"/>
      <c r="YR62" s="59"/>
      <c r="YS62" s="59"/>
      <c r="YT62" s="59"/>
      <c r="YU62" s="59"/>
      <c r="YV62" s="59"/>
      <c r="YW62" s="59"/>
      <c r="YX62" s="59"/>
      <c r="YY62" s="59"/>
      <c r="YZ62" s="59"/>
      <c r="ZA62" s="59"/>
      <c r="ZB62" s="59"/>
      <c r="ZC62" s="59"/>
      <c r="ZD62" s="59"/>
      <c r="ZE62" s="59"/>
      <c r="ZF62" s="59"/>
      <c r="ZG62" s="59"/>
      <c r="ZH62" s="59"/>
      <c r="ZI62" s="59"/>
      <c r="ZJ62" s="59"/>
      <c r="ZK62" s="59"/>
      <c r="ZL62" s="59"/>
      <c r="ZM62" s="59"/>
      <c r="ZN62" s="59"/>
      <c r="ZO62" s="59"/>
      <c r="ZP62" s="59"/>
      <c r="ZQ62" s="59"/>
      <c r="ZR62" s="59"/>
      <c r="ZS62" s="59"/>
      <c r="ZT62" s="59"/>
      <c r="ZU62" s="59"/>
      <c r="ZV62" s="59"/>
      <c r="ZW62" s="59"/>
      <c r="ZX62" s="59"/>
      <c r="ZY62" s="59"/>
      <c r="ZZ62" s="59"/>
      <c r="AAA62" s="59"/>
      <c r="AAB62" s="59"/>
      <c r="AAC62" s="59"/>
      <c r="AAD62" s="59"/>
      <c r="AAE62" s="59"/>
      <c r="AAF62" s="59"/>
      <c r="AAG62" s="59"/>
      <c r="AAH62" s="59"/>
      <c r="AAI62" s="59"/>
      <c r="AAJ62" s="59"/>
      <c r="AAK62" s="59"/>
      <c r="AAL62" s="59"/>
      <c r="AAM62" s="59"/>
      <c r="AAN62" s="59"/>
      <c r="AAO62" s="59"/>
      <c r="AAP62" s="59"/>
      <c r="AAQ62" s="59"/>
      <c r="AAR62" s="59"/>
      <c r="AAS62" s="59"/>
      <c r="AAT62" s="59"/>
      <c r="AAU62" s="59"/>
      <c r="AAV62" s="59"/>
      <c r="AAW62" s="59"/>
      <c r="AAX62" s="59"/>
      <c r="AAY62" s="59"/>
      <c r="AAZ62" s="59"/>
      <c r="ABA62" s="59"/>
      <c r="ABB62" s="59"/>
      <c r="ABC62" s="59"/>
      <c r="ABD62" s="59"/>
      <c r="ABE62" s="59"/>
      <c r="ABF62" s="59"/>
      <c r="ABG62" s="59"/>
      <c r="ABH62" s="59"/>
      <c r="ABI62" s="59"/>
      <c r="ABJ62" s="59"/>
      <c r="ABK62" s="59"/>
      <c r="ABL62" s="59"/>
      <c r="ABM62" s="59"/>
      <c r="ABN62" s="59"/>
      <c r="ABO62" s="59"/>
      <c r="ABP62" s="59"/>
      <c r="ABQ62" s="59"/>
      <c r="ABR62" s="59"/>
      <c r="ABS62" s="59"/>
      <c r="ABT62" s="59"/>
      <c r="ABU62" s="59"/>
      <c r="ABV62" s="59"/>
      <c r="ABW62" s="59"/>
      <c r="ABX62" s="59"/>
      <c r="ABY62" s="59"/>
      <c r="ABZ62" s="59"/>
      <c r="ACA62" s="59"/>
      <c r="ACB62" s="59"/>
      <c r="ACC62" s="59"/>
      <c r="ACD62" s="59"/>
      <c r="ACE62" s="59"/>
      <c r="ACF62" s="59"/>
      <c r="ACG62" s="59"/>
      <c r="ACH62" s="59"/>
      <c r="ACI62" s="59"/>
      <c r="ACJ62" s="59"/>
      <c r="ACK62" s="59"/>
      <c r="ACL62" s="59"/>
      <c r="ACM62" s="59"/>
      <c r="ACN62" s="59"/>
      <c r="ACO62" s="59"/>
      <c r="ACP62" s="59"/>
      <c r="ACQ62" s="59"/>
      <c r="ACR62" s="59"/>
      <c r="ACS62" s="59"/>
      <c r="ACT62" s="59"/>
      <c r="ACU62" s="59"/>
      <c r="ACV62" s="59"/>
      <c r="ACW62" s="59"/>
      <c r="ACX62" s="59"/>
      <c r="ACY62" s="59"/>
      <c r="ACZ62" s="59"/>
      <c r="ADA62" s="59"/>
      <c r="ADB62" s="59"/>
      <c r="ADC62" s="59"/>
      <c r="ADD62" s="59"/>
      <c r="ADE62" s="59"/>
      <c r="ADF62" s="59"/>
      <c r="ADG62" s="59"/>
      <c r="ADH62" s="59"/>
      <c r="ADI62" s="59"/>
      <c r="ADJ62" s="59"/>
      <c r="ADK62" s="59"/>
      <c r="ADL62" s="59"/>
      <c r="ADM62" s="59"/>
      <c r="ADN62" s="59"/>
      <c r="ADO62" s="59"/>
      <c r="ADP62" s="59"/>
      <c r="ADQ62" s="59"/>
      <c r="ADR62" s="59"/>
      <c r="ADS62" s="59"/>
      <c r="ADT62" s="59"/>
      <c r="ADU62" s="59"/>
      <c r="ADV62" s="59"/>
      <c r="ADW62" s="59"/>
      <c r="ADX62" s="59"/>
      <c r="ADY62" s="59"/>
      <c r="ADZ62" s="59"/>
      <c r="AEA62" s="59"/>
      <c r="AEB62" s="59"/>
      <c r="AEC62" s="59"/>
      <c r="AED62" s="59"/>
      <c r="AEE62" s="59"/>
      <c r="AEF62" s="59"/>
      <c r="AEG62" s="59"/>
      <c r="AEH62" s="59"/>
      <c r="AEI62" s="59"/>
      <c r="AEJ62" s="59"/>
      <c r="AEK62" s="59"/>
      <c r="AEL62" s="59"/>
      <c r="AEM62" s="59"/>
      <c r="AEN62" s="59"/>
      <c r="AEO62" s="59"/>
      <c r="AEP62" s="59"/>
      <c r="AEQ62" s="59"/>
      <c r="AER62" s="59"/>
      <c r="AES62" s="59"/>
      <c r="AET62" s="59"/>
      <c r="AEU62" s="59"/>
      <c r="AEV62" s="59"/>
      <c r="AEW62" s="59"/>
      <c r="AEX62" s="59"/>
      <c r="AEY62" s="59"/>
      <c r="AEZ62" s="59"/>
      <c r="AFA62" s="59"/>
      <c r="AFB62" s="59"/>
      <c r="AFC62" s="59"/>
      <c r="AFD62" s="59"/>
      <c r="AFE62" s="59"/>
      <c r="AFF62" s="59"/>
      <c r="AFG62" s="59"/>
      <c r="AFH62" s="59"/>
      <c r="AFI62" s="59"/>
      <c r="AFJ62" s="59"/>
      <c r="AFK62" s="59"/>
      <c r="AFL62" s="59"/>
      <c r="AFM62" s="59"/>
      <c r="AFN62" s="59"/>
      <c r="AFO62" s="59"/>
      <c r="AFP62" s="59"/>
      <c r="AFQ62" s="59"/>
      <c r="AFR62" s="59"/>
      <c r="AFS62" s="59"/>
      <c r="AFT62" s="59"/>
      <c r="AFU62" s="59"/>
      <c r="AFV62" s="59"/>
      <c r="AFW62" s="59"/>
      <c r="AFX62" s="59"/>
      <c r="AFY62" s="59"/>
      <c r="AFZ62" s="59"/>
      <c r="AGA62" s="59"/>
      <c r="AGB62" s="59"/>
      <c r="AGC62" s="59"/>
      <c r="AGD62" s="59"/>
      <c r="AGE62" s="59"/>
      <c r="AGF62" s="59"/>
      <c r="AGG62" s="59"/>
      <c r="AGH62" s="59"/>
      <c r="AGI62" s="59"/>
      <c r="AGJ62" s="59"/>
      <c r="AGK62" s="59"/>
      <c r="AGL62" s="59"/>
      <c r="AGM62" s="59"/>
      <c r="AGN62" s="59"/>
      <c r="AGO62" s="59"/>
      <c r="AGP62" s="59"/>
      <c r="AGQ62" s="59"/>
      <c r="AGR62" s="59"/>
      <c r="AGS62" s="59"/>
      <c r="AGT62" s="59"/>
      <c r="AGU62" s="59"/>
      <c r="AGV62" s="59"/>
      <c r="AGW62" s="59"/>
      <c r="AGX62" s="59"/>
      <c r="AGY62" s="59"/>
      <c r="AGZ62" s="59"/>
      <c r="AHA62" s="59"/>
      <c r="AHB62" s="59"/>
      <c r="AHC62" s="59"/>
      <c r="AHD62" s="59"/>
      <c r="AHE62" s="59"/>
      <c r="AHF62" s="59"/>
      <c r="AHG62" s="59"/>
      <c r="AHH62" s="59"/>
      <c r="AHI62" s="59"/>
      <c r="AHJ62" s="59"/>
      <c r="AHK62" s="59"/>
      <c r="AHL62" s="59"/>
      <c r="AHM62" s="59"/>
      <c r="AHN62" s="59"/>
      <c r="AHO62" s="59"/>
      <c r="AHP62" s="59"/>
      <c r="AHQ62" s="59"/>
      <c r="AHR62" s="59"/>
      <c r="AHS62" s="59"/>
      <c r="AHT62" s="59"/>
      <c r="AHU62" s="59"/>
      <c r="AHV62" s="59"/>
      <c r="AHW62" s="59"/>
      <c r="AHX62" s="59"/>
      <c r="AHY62" s="59"/>
      <c r="AHZ62" s="59"/>
      <c r="AIA62" s="59"/>
      <c r="AIB62" s="59"/>
      <c r="AIC62" s="59"/>
      <c r="AID62" s="59"/>
      <c r="AIE62" s="59"/>
      <c r="AIF62" s="59"/>
      <c r="AIG62" s="59"/>
      <c r="AIH62" s="59"/>
      <c r="AII62" s="59"/>
      <c r="AIJ62" s="59"/>
      <c r="AIK62" s="59"/>
      <c r="AIL62" s="59"/>
      <c r="AIM62" s="59"/>
      <c r="AIN62" s="59"/>
      <c r="AIO62" s="59"/>
      <c r="AIP62" s="59"/>
      <c r="AIQ62" s="59"/>
      <c r="AIR62" s="59"/>
      <c r="AIS62" s="59"/>
      <c r="AIT62" s="59"/>
      <c r="AIU62" s="59"/>
      <c r="AIV62" s="59"/>
      <c r="AIW62" s="59"/>
      <c r="AIX62" s="59"/>
      <c r="AIY62" s="59"/>
      <c r="AIZ62" s="59"/>
      <c r="AJA62" s="59"/>
      <c r="AJB62" s="59"/>
      <c r="AJC62" s="59"/>
      <c r="AJD62" s="59"/>
      <c r="AJE62" s="59"/>
      <c r="AJF62" s="59"/>
      <c r="AJG62" s="59"/>
      <c r="AJH62" s="59"/>
      <c r="AJI62" s="59"/>
      <c r="AJJ62" s="59"/>
      <c r="AJK62" s="59"/>
      <c r="AJL62" s="59"/>
      <c r="AJM62" s="59"/>
      <c r="AJN62" s="59"/>
      <c r="AJO62" s="59"/>
      <c r="AJP62" s="59"/>
      <c r="AJQ62" s="59"/>
      <c r="AJR62" s="59"/>
      <c r="AJS62" s="59"/>
      <c r="AJT62" s="59"/>
      <c r="AJU62" s="59"/>
      <c r="AJV62" s="59"/>
      <c r="AJW62" s="59"/>
      <c r="AJX62" s="59"/>
      <c r="AJY62" s="59"/>
      <c r="AJZ62" s="59"/>
      <c r="AKA62" s="59"/>
      <c r="AKB62" s="59"/>
      <c r="AKC62" s="59"/>
      <c r="AKD62" s="59"/>
      <c r="AKE62" s="59"/>
      <c r="AKF62" s="59"/>
      <c r="AKG62" s="59"/>
      <c r="AKH62" s="59"/>
      <c r="AKI62" s="59"/>
      <c r="AKJ62" s="59"/>
      <c r="AKK62" s="59"/>
      <c r="AKL62" s="59"/>
      <c r="AKM62" s="59"/>
      <c r="AKN62" s="59"/>
      <c r="AKO62" s="59"/>
      <c r="AKP62" s="59"/>
      <c r="AKQ62" s="59"/>
      <c r="AKR62" s="59"/>
      <c r="AKS62" s="59"/>
      <c r="AKT62" s="59"/>
      <c r="AKU62" s="59"/>
      <c r="AKV62" s="59"/>
      <c r="AKW62" s="59"/>
      <c r="AKX62" s="59"/>
      <c r="AKY62" s="59"/>
      <c r="AKZ62" s="59"/>
      <c r="ALA62" s="59"/>
      <c r="ALB62" s="59"/>
      <c r="ALC62" s="59"/>
      <c r="ALD62" s="59"/>
      <c r="ALE62" s="59"/>
      <c r="ALF62" s="59"/>
      <c r="ALG62" s="59"/>
      <c r="ALH62" s="59"/>
      <c r="ALI62" s="59"/>
      <c r="ALJ62" s="59"/>
      <c r="ALK62" s="59"/>
      <c r="ALL62" s="59"/>
      <c r="ALM62" s="59"/>
      <c r="ALN62" s="59"/>
      <c r="ALO62" s="59"/>
      <c r="ALP62" s="59"/>
      <c r="ALQ62" s="59"/>
      <c r="ALR62" s="59"/>
      <c r="ALS62" s="59"/>
      <c r="ALT62" s="59"/>
      <c r="ALU62" s="59"/>
      <c r="ALV62" s="59"/>
      <c r="ALW62" s="59"/>
      <c r="ALX62" s="59"/>
      <c r="ALY62" s="59"/>
      <c r="ALZ62" s="59"/>
      <c r="AMA62" s="59"/>
      <c r="AMB62" s="59"/>
      <c r="AMC62" s="59"/>
      <c r="AMD62" s="59"/>
      <c r="AME62" s="59"/>
      <c r="AMF62" s="59"/>
      <c r="AMG62" s="59"/>
      <c r="AMH62" s="59"/>
      <c r="AMI62" s="59"/>
      <c r="AMJ62" s="59"/>
      <c r="AMK62" s="59"/>
      <c r="AML62" s="59"/>
      <c r="AMM62" s="59"/>
      <c r="AMN62" s="59"/>
      <c r="AMO62" s="59"/>
      <c r="AMP62" s="59"/>
      <c r="AMQ62" s="59"/>
      <c r="AMR62" s="59"/>
      <c r="AMS62" s="59"/>
      <c r="AMT62" s="59"/>
      <c r="AMU62" s="59"/>
      <c r="AMV62" s="59"/>
      <c r="AMW62" s="59"/>
      <c r="AMX62" s="59"/>
      <c r="AMY62" s="59"/>
      <c r="AMZ62" s="59"/>
      <c r="ANA62" s="59"/>
      <c r="ANB62" s="59"/>
      <c r="ANC62" s="59"/>
      <c r="AND62" s="59"/>
      <c r="ANE62" s="59"/>
      <c r="ANF62" s="59"/>
      <c r="ANG62" s="59"/>
      <c r="ANH62" s="59"/>
      <c r="ANI62" s="59"/>
      <c r="ANJ62" s="59"/>
      <c r="ANK62" s="59"/>
      <c r="ANL62" s="59"/>
      <c r="ANM62" s="59"/>
      <c r="ANN62" s="59"/>
      <c r="ANO62" s="59"/>
      <c r="ANP62" s="59"/>
      <c r="ANQ62" s="59"/>
      <c r="ANR62" s="59"/>
      <c r="ANS62" s="59"/>
      <c r="ANT62" s="59"/>
      <c r="ANU62" s="59"/>
      <c r="ANV62" s="59"/>
      <c r="ANW62" s="59"/>
      <c r="ANX62" s="59"/>
      <c r="ANY62" s="59"/>
      <c r="ANZ62" s="59"/>
      <c r="AOA62" s="59"/>
      <c r="AOB62" s="59"/>
      <c r="AOC62" s="59"/>
      <c r="AOD62" s="59"/>
      <c r="AOE62" s="59"/>
      <c r="AOF62" s="59"/>
      <c r="AOG62" s="59"/>
      <c r="AOH62" s="59"/>
      <c r="AOI62" s="59"/>
      <c r="AOJ62" s="59"/>
      <c r="AOK62" s="59"/>
      <c r="AOL62" s="59"/>
      <c r="AOM62" s="59"/>
      <c r="AON62" s="59"/>
      <c r="AOO62" s="59"/>
      <c r="AOP62" s="59"/>
      <c r="AOQ62" s="59"/>
      <c r="AOR62" s="59"/>
      <c r="AOS62" s="59"/>
      <c r="AOT62" s="59"/>
      <c r="AOU62" s="59"/>
      <c r="AOV62" s="59"/>
      <c r="AOW62" s="59"/>
      <c r="AOX62" s="59"/>
      <c r="AOY62" s="59"/>
      <c r="AOZ62" s="59"/>
      <c r="APA62" s="59"/>
      <c r="APB62" s="59"/>
      <c r="APC62" s="59"/>
      <c r="APD62" s="59"/>
      <c r="APE62" s="59"/>
      <c r="APF62" s="59"/>
      <c r="APG62" s="59"/>
      <c r="APH62" s="59"/>
      <c r="API62" s="59"/>
      <c r="APJ62" s="59"/>
      <c r="APK62" s="59"/>
      <c r="APL62" s="59"/>
      <c r="APM62" s="59"/>
      <c r="APN62" s="59"/>
      <c r="APO62" s="59"/>
      <c r="APP62" s="59"/>
      <c r="APQ62" s="59"/>
      <c r="APR62" s="59"/>
      <c r="APS62" s="59"/>
      <c r="APT62" s="59"/>
      <c r="APU62" s="59"/>
      <c r="APV62" s="59"/>
      <c r="APW62" s="59"/>
      <c r="APX62" s="59"/>
      <c r="APY62" s="59"/>
      <c r="APZ62" s="59"/>
      <c r="AQA62" s="59"/>
      <c r="AQB62" s="59"/>
      <c r="AQC62" s="59"/>
      <c r="AQD62" s="59"/>
      <c r="AQE62" s="59"/>
      <c r="AQF62" s="59"/>
      <c r="AQG62" s="59"/>
      <c r="AQH62" s="59"/>
      <c r="AQI62" s="59"/>
      <c r="AQJ62" s="59"/>
      <c r="AQK62" s="59"/>
      <c r="AQL62" s="59"/>
      <c r="AQM62" s="59"/>
      <c r="AQN62" s="59"/>
      <c r="AQO62" s="59"/>
      <c r="AQP62" s="59"/>
      <c r="AQQ62" s="59"/>
      <c r="AQR62" s="59"/>
      <c r="AQS62" s="59"/>
      <c r="AQT62" s="59"/>
      <c r="AQU62" s="59"/>
      <c r="AQV62" s="59"/>
      <c r="AQW62" s="59"/>
      <c r="AQX62" s="59"/>
      <c r="AQY62" s="59"/>
      <c r="AQZ62" s="59"/>
      <c r="ARA62" s="59"/>
      <c r="ARB62" s="59"/>
      <c r="ARC62" s="59"/>
      <c r="ARD62" s="59"/>
      <c r="ARE62" s="59"/>
      <c r="ARF62" s="59"/>
      <c r="ARG62" s="59"/>
      <c r="ARH62" s="59"/>
      <c r="ARI62" s="59"/>
      <c r="ARJ62" s="59"/>
      <c r="ARK62" s="59"/>
      <c r="ARL62" s="59"/>
      <c r="ARM62" s="59"/>
      <c r="ARN62" s="59"/>
      <c r="ARO62" s="59"/>
      <c r="ARP62" s="59"/>
      <c r="ARQ62" s="59"/>
      <c r="ARR62" s="59"/>
      <c r="ARS62" s="59"/>
      <c r="ART62" s="59"/>
      <c r="ARU62" s="59"/>
      <c r="ARV62" s="59"/>
      <c r="ARW62" s="59"/>
      <c r="ARX62" s="59"/>
      <c r="ARY62" s="59"/>
      <c r="ARZ62" s="59"/>
      <c r="ASA62" s="59"/>
      <c r="ASB62" s="59"/>
      <c r="ASC62" s="59"/>
      <c r="ASD62" s="59"/>
      <c r="ASE62" s="59"/>
      <c r="ASF62" s="59"/>
      <c r="ASG62" s="59"/>
      <c r="ASH62" s="59"/>
      <c r="ASI62" s="59"/>
      <c r="ASJ62" s="59"/>
      <c r="ASK62" s="59"/>
      <c r="ASL62" s="59"/>
      <c r="ASM62" s="59"/>
      <c r="ASN62" s="59"/>
      <c r="ASO62" s="59"/>
      <c r="ASP62" s="59"/>
      <c r="ASQ62" s="59"/>
      <c r="ASR62" s="59"/>
      <c r="ASS62" s="59"/>
      <c r="AST62" s="59"/>
      <c r="ASU62" s="59"/>
      <c r="ASV62" s="59"/>
      <c r="ASW62" s="59"/>
      <c r="ASX62" s="59"/>
      <c r="ASY62" s="59"/>
      <c r="ASZ62" s="59"/>
      <c r="ATA62" s="59"/>
      <c r="ATB62" s="59"/>
      <c r="ATC62" s="59"/>
      <c r="ATD62" s="59"/>
      <c r="ATE62" s="59"/>
      <c r="ATF62" s="59"/>
      <c r="ATG62" s="59"/>
      <c r="ATH62" s="59"/>
      <c r="ATI62" s="59"/>
      <c r="ATJ62" s="59"/>
      <c r="ATK62" s="59"/>
      <c r="ATL62" s="59"/>
      <c r="ATM62" s="59"/>
      <c r="ATN62" s="59"/>
      <c r="ATO62" s="59"/>
      <c r="ATP62" s="59"/>
      <c r="ATQ62" s="59"/>
      <c r="ATR62" s="59"/>
      <c r="ATS62" s="59"/>
      <c r="ATT62" s="59"/>
      <c r="ATU62" s="59"/>
      <c r="ATV62" s="59"/>
      <c r="ATW62" s="59"/>
      <c r="ATX62" s="59"/>
      <c r="ATY62" s="59"/>
      <c r="ATZ62" s="59"/>
      <c r="AUA62" s="59"/>
      <c r="AUB62" s="59"/>
      <c r="AUC62" s="59"/>
      <c r="AUD62" s="59"/>
      <c r="AUE62" s="59"/>
      <c r="AUF62" s="59"/>
      <c r="AUG62" s="59"/>
      <c r="AUH62" s="59"/>
      <c r="AUI62" s="59"/>
      <c r="AUJ62" s="59"/>
      <c r="AUK62" s="59"/>
      <c r="AUL62" s="59"/>
      <c r="AUM62" s="59"/>
      <c r="AUN62" s="59"/>
      <c r="AUO62" s="59"/>
      <c r="AUP62" s="59"/>
      <c r="AUQ62" s="59"/>
      <c r="AUR62" s="59"/>
      <c r="AUS62" s="59"/>
      <c r="AUT62" s="59"/>
      <c r="AUU62" s="59"/>
      <c r="AUV62" s="59"/>
      <c r="AUW62" s="59"/>
      <c r="AUX62" s="59"/>
      <c r="AUY62" s="59"/>
      <c r="AUZ62" s="59"/>
      <c r="AVA62" s="59"/>
      <c r="AVB62" s="59"/>
      <c r="AVC62" s="59"/>
      <c r="AVD62" s="59"/>
      <c r="AVE62" s="59"/>
      <c r="AVF62" s="59"/>
      <c r="AVG62" s="59"/>
      <c r="AVH62" s="59"/>
      <c r="AVI62" s="59"/>
      <c r="AVJ62" s="59"/>
      <c r="AVK62" s="59"/>
      <c r="AVL62" s="59"/>
      <c r="AVM62" s="59"/>
      <c r="AVN62" s="59"/>
      <c r="AVO62" s="59"/>
      <c r="AVP62" s="59"/>
      <c r="AVQ62" s="59"/>
      <c r="AVR62" s="59"/>
      <c r="AVS62" s="59"/>
      <c r="AVT62" s="59"/>
      <c r="AVU62" s="59"/>
      <c r="AVV62" s="59"/>
      <c r="AVW62" s="59"/>
      <c r="AVX62" s="59"/>
      <c r="AVY62" s="59"/>
      <c r="AVZ62" s="59"/>
      <c r="AWA62" s="59"/>
      <c r="AWB62" s="59"/>
      <c r="AWC62" s="59"/>
      <c r="AWD62" s="59"/>
      <c r="AWE62" s="59"/>
      <c r="AWF62" s="59"/>
      <c r="AWG62" s="59"/>
      <c r="AWH62" s="59"/>
      <c r="AWI62" s="59"/>
      <c r="AWJ62" s="59"/>
      <c r="AWK62" s="59"/>
      <c r="AWL62" s="59"/>
      <c r="AWM62" s="59"/>
      <c r="AWN62" s="59"/>
      <c r="AWO62" s="59"/>
      <c r="AWP62" s="59"/>
      <c r="AWQ62" s="59"/>
      <c r="AWR62" s="59"/>
      <c r="AWS62" s="59"/>
      <c r="AWT62" s="59"/>
      <c r="AWU62" s="59"/>
      <c r="AWV62" s="59"/>
      <c r="AWW62" s="59"/>
      <c r="AWX62" s="59"/>
      <c r="AWY62" s="59"/>
      <c r="AWZ62" s="59"/>
      <c r="AXA62" s="59"/>
      <c r="AXB62" s="59"/>
      <c r="AXC62" s="59"/>
      <c r="AXD62" s="59"/>
      <c r="AXE62" s="59"/>
      <c r="AXF62" s="59"/>
      <c r="AXG62" s="59"/>
      <c r="AXH62" s="59"/>
      <c r="AXI62" s="59"/>
      <c r="AXJ62" s="59"/>
      <c r="AXK62" s="59"/>
      <c r="AXL62" s="59"/>
      <c r="AXM62" s="59"/>
      <c r="AXN62" s="59"/>
      <c r="AXO62" s="59"/>
      <c r="AXP62" s="59"/>
      <c r="AXQ62" s="59"/>
      <c r="AXR62" s="59"/>
      <c r="AXS62" s="59"/>
      <c r="AXT62" s="59"/>
      <c r="AXU62" s="59"/>
      <c r="AXV62" s="59"/>
      <c r="AXW62" s="59"/>
      <c r="AXX62" s="59"/>
      <c r="AXY62" s="59"/>
      <c r="AXZ62" s="59"/>
      <c r="AYA62" s="59"/>
      <c r="AYB62" s="59"/>
      <c r="AYC62" s="59"/>
      <c r="AYD62" s="59"/>
      <c r="AYE62" s="59"/>
      <c r="AYF62" s="59"/>
      <c r="AYG62" s="59"/>
      <c r="AYH62" s="59"/>
      <c r="AYI62" s="59"/>
      <c r="AYJ62" s="59"/>
      <c r="AYK62" s="59"/>
      <c r="AYL62" s="59"/>
      <c r="AYM62" s="59"/>
      <c r="AYN62" s="59"/>
      <c r="AYO62" s="59"/>
      <c r="AYP62" s="59"/>
      <c r="AYQ62" s="59"/>
      <c r="AYR62" s="59"/>
      <c r="AYS62" s="59"/>
      <c r="AYT62" s="59"/>
      <c r="AYU62" s="59"/>
      <c r="AYV62" s="59"/>
      <c r="AYW62" s="59"/>
      <c r="AYX62" s="59"/>
      <c r="AYY62" s="59"/>
      <c r="AYZ62" s="59"/>
      <c r="AZA62" s="59"/>
      <c r="AZB62" s="59"/>
      <c r="AZC62" s="59"/>
      <c r="AZD62" s="59"/>
      <c r="AZE62" s="59"/>
      <c r="AZF62" s="59"/>
      <c r="AZG62" s="59"/>
      <c r="AZH62" s="59"/>
      <c r="AZI62" s="59"/>
      <c r="AZJ62" s="59"/>
      <c r="AZK62" s="59"/>
      <c r="AZL62" s="59"/>
      <c r="AZM62" s="59"/>
      <c r="AZN62" s="59"/>
      <c r="AZO62" s="59"/>
      <c r="AZP62" s="59"/>
      <c r="AZQ62" s="59"/>
      <c r="AZR62" s="59"/>
      <c r="AZS62" s="59"/>
      <c r="AZT62" s="59"/>
      <c r="AZU62" s="59"/>
      <c r="AZV62" s="59"/>
      <c r="AZW62" s="59"/>
      <c r="AZX62" s="59"/>
      <c r="AZY62" s="59"/>
      <c r="AZZ62" s="59"/>
      <c r="BAA62" s="59"/>
      <c r="BAB62" s="59"/>
      <c r="BAC62" s="59"/>
      <c r="BAD62" s="59"/>
      <c r="BAE62" s="59"/>
      <c r="BAF62" s="59"/>
      <c r="BAG62" s="59"/>
      <c r="BAH62" s="59"/>
      <c r="BAI62" s="59"/>
      <c r="BAJ62" s="59"/>
      <c r="BAK62" s="59"/>
      <c r="BAL62" s="59"/>
      <c r="BAM62" s="59"/>
      <c r="BAN62" s="59"/>
      <c r="BAO62" s="59"/>
      <c r="BAP62" s="59"/>
      <c r="BAQ62" s="59"/>
      <c r="BAR62" s="59"/>
      <c r="BAS62" s="59"/>
      <c r="BAT62" s="59"/>
      <c r="BAU62" s="59"/>
      <c r="BAV62" s="59"/>
      <c r="BAW62" s="59"/>
      <c r="BAX62" s="59"/>
      <c r="BAY62" s="59"/>
      <c r="BAZ62" s="59"/>
      <c r="BBA62" s="59"/>
      <c r="BBB62" s="59"/>
      <c r="BBC62" s="59"/>
      <c r="BBD62" s="59"/>
      <c r="BBE62" s="59"/>
      <c r="BBF62" s="59"/>
      <c r="BBG62" s="59"/>
      <c r="BBH62" s="59"/>
      <c r="BBI62" s="59"/>
      <c r="BBJ62" s="59"/>
      <c r="BBK62" s="59"/>
      <c r="BBL62" s="59"/>
      <c r="BBM62" s="59"/>
      <c r="BBN62" s="59"/>
      <c r="BBO62" s="59"/>
      <c r="BBP62" s="59"/>
      <c r="BBQ62" s="59"/>
      <c r="BBR62" s="59"/>
      <c r="BBS62" s="59"/>
      <c r="BBT62" s="59"/>
      <c r="BBU62" s="59"/>
      <c r="BBV62" s="59"/>
      <c r="BBW62" s="59"/>
      <c r="BBX62" s="59"/>
      <c r="BBY62" s="59"/>
      <c r="BBZ62" s="59"/>
      <c r="BCA62" s="59"/>
      <c r="BCB62" s="59"/>
      <c r="BCC62" s="59"/>
      <c r="BCD62" s="59"/>
      <c r="BCE62" s="59"/>
      <c r="BCF62" s="59"/>
      <c r="BCG62" s="59"/>
      <c r="BCH62" s="59"/>
      <c r="BCI62" s="59"/>
      <c r="BCJ62" s="59"/>
      <c r="BCK62" s="59"/>
      <c r="BCL62" s="59"/>
      <c r="BCM62" s="59"/>
      <c r="BCN62" s="59"/>
      <c r="BCO62" s="59"/>
      <c r="BCP62" s="59"/>
      <c r="BCQ62" s="59"/>
      <c r="BCR62" s="59"/>
      <c r="BCS62" s="59"/>
      <c r="BCT62" s="59"/>
      <c r="BCU62" s="59"/>
      <c r="BCV62" s="59"/>
      <c r="BCW62" s="59"/>
      <c r="BCX62" s="59"/>
      <c r="BCY62" s="59"/>
      <c r="BCZ62" s="59"/>
      <c r="BDA62" s="59"/>
      <c r="BDB62" s="59"/>
      <c r="BDC62" s="59"/>
      <c r="BDD62" s="59"/>
      <c r="BDE62" s="59"/>
      <c r="BDF62" s="59"/>
      <c r="BDG62" s="59"/>
      <c r="BDH62" s="59"/>
      <c r="BDI62" s="59"/>
      <c r="BDJ62" s="59"/>
      <c r="BDK62" s="59"/>
      <c r="BDL62" s="59"/>
      <c r="BDM62" s="59"/>
      <c r="BDN62" s="59"/>
      <c r="BDO62" s="59"/>
      <c r="BDP62" s="59"/>
      <c r="BDQ62" s="59"/>
      <c r="BDR62" s="59"/>
      <c r="BDS62" s="59"/>
      <c r="BDT62" s="59"/>
      <c r="BDU62" s="59"/>
      <c r="BDV62" s="59"/>
      <c r="BDW62" s="59"/>
      <c r="BDX62" s="59"/>
      <c r="BDY62" s="59"/>
      <c r="BDZ62" s="59"/>
      <c r="BEA62" s="59"/>
      <c r="BEB62" s="59"/>
      <c r="BEC62" s="59"/>
      <c r="BED62" s="59"/>
      <c r="BEE62" s="59"/>
      <c r="BEF62" s="59"/>
      <c r="BEG62" s="59"/>
      <c r="BEH62" s="59"/>
      <c r="BEI62" s="59"/>
      <c r="BEJ62" s="59"/>
      <c r="BEK62" s="59"/>
      <c r="BEL62" s="59"/>
      <c r="BEM62" s="59"/>
      <c r="BEN62" s="59"/>
      <c r="BEO62" s="59"/>
      <c r="BEP62" s="59"/>
      <c r="BEQ62" s="59"/>
      <c r="BER62" s="59"/>
      <c r="BES62" s="59"/>
      <c r="BET62" s="59"/>
      <c r="BEU62" s="59"/>
      <c r="BEV62" s="59"/>
      <c r="BEW62" s="59"/>
      <c r="BEX62" s="59"/>
      <c r="BEY62" s="59"/>
      <c r="BEZ62" s="59"/>
      <c r="BFA62" s="59"/>
      <c r="BFB62" s="59"/>
      <c r="BFC62" s="59"/>
      <c r="BFD62" s="59"/>
      <c r="BFE62" s="59"/>
      <c r="BFF62" s="59"/>
      <c r="BFG62" s="59"/>
      <c r="BFH62" s="59"/>
      <c r="BFI62" s="59"/>
      <c r="BFJ62" s="59"/>
      <c r="BFK62" s="59"/>
      <c r="BFL62" s="59"/>
      <c r="BFM62" s="59"/>
      <c r="BFN62" s="59"/>
      <c r="BFO62" s="59"/>
      <c r="BFP62" s="59"/>
      <c r="BFQ62" s="59"/>
      <c r="BFR62" s="59"/>
      <c r="BFS62" s="59"/>
      <c r="BFT62" s="59"/>
      <c r="BFU62" s="59"/>
      <c r="BFV62" s="59"/>
      <c r="BFW62" s="59"/>
      <c r="BFX62" s="59"/>
      <c r="BFY62" s="59"/>
      <c r="BFZ62" s="59"/>
      <c r="BGA62" s="59"/>
      <c r="BGB62" s="59"/>
      <c r="BGC62" s="59"/>
      <c r="BGD62" s="59"/>
      <c r="BGE62" s="59"/>
      <c r="BGF62" s="59"/>
      <c r="BGG62" s="59"/>
      <c r="BGH62" s="59"/>
      <c r="BGI62" s="59"/>
      <c r="BGJ62" s="59"/>
      <c r="BGK62" s="59"/>
      <c r="BGL62" s="59"/>
      <c r="BGM62" s="59"/>
      <c r="BGN62" s="59"/>
      <c r="BGO62" s="59"/>
      <c r="BGP62" s="59"/>
      <c r="BGQ62" s="59"/>
      <c r="BGR62" s="59"/>
      <c r="BGS62" s="59"/>
      <c r="BGT62" s="59"/>
      <c r="BGU62" s="59"/>
      <c r="BGV62" s="59"/>
      <c r="BGW62" s="59"/>
      <c r="BGX62" s="59"/>
      <c r="BGY62" s="59"/>
      <c r="BGZ62" s="59"/>
      <c r="BHA62" s="59"/>
      <c r="BHB62" s="59"/>
      <c r="BHC62" s="59"/>
      <c r="BHD62" s="59"/>
      <c r="BHE62" s="59"/>
      <c r="BHF62" s="59"/>
      <c r="BHG62" s="59"/>
      <c r="BHH62" s="59"/>
      <c r="BHI62" s="59"/>
      <c r="BHJ62" s="59"/>
      <c r="BHK62" s="59"/>
      <c r="BHL62" s="59"/>
      <c r="BHM62" s="59"/>
      <c r="BHN62" s="59"/>
      <c r="BHO62" s="59"/>
      <c r="BHP62" s="59"/>
      <c r="BHQ62" s="59"/>
      <c r="BHR62" s="59"/>
      <c r="BHS62" s="59"/>
      <c r="BHT62" s="59"/>
      <c r="BHU62" s="59"/>
      <c r="BHV62" s="59"/>
      <c r="BHW62" s="59"/>
      <c r="BHX62" s="59"/>
      <c r="BHY62" s="59"/>
      <c r="BHZ62" s="59"/>
      <c r="BIA62" s="59"/>
      <c r="BIB62" s="59"/>
      <c r="BIC62" s="59"/>
      <c r="BID62" s="59"/>
      <c r="BIE62" s="59"/>
      <c r="BIF62" s="59"/>
      <c r="BIG62" s="59"/>
      <c r="BIH62" s="59"/>
      <c r="BII62" s="59"/>
      <c r="BIJ62" s="59"/>
      <c r="BIK62" s="59"/>
      <c r="BIL62" s="59"/>
      <c r="BIM62" s="59"/>
      <c r="BIN62" s="59"/>
      <c r="BIO62" s="59"/>
      <c r="BIP62" s="59"/>
      <c r="BIQ62" s="59"/>
      <c r="BIR62" s="59"/>
      <c r="BIS62" s="59"/>
      <c r="BIT62" s="59"/>
      <c r="BIU62" s="59"/>
      <c r="BIV62" s="59"/>
      <c r="BIW62" s="59"/>
      <c r="BIX62" s="59"/>
      <c r="BIY62" s="59"/>
      <c r="BIZ62" s="59"/>
      <c r="BJA62" s="59"/>
      <c r="BJB62" s="59"/>
      <c r="BJC62" s="59"/>
      <c r="BJD62" s="59"/>
      <c r="BJE62" s="59"/>
      <c r="BJF62" s="59"/>
      <c r="BJG62" s="59"/>
      <c r="BJH62" s="59"/>
      <c r="BJI62" s="59"/>
      <c r="BJJ62" s="59"/>
      <c r="BJK62" s="59"/>
      <c r="BJL62" s="59"/>
      <c r="BJM62" s="59"/>
      <c r="BJN62" s="59"/>
      <c r="BJO62" s="59"/>
      <c r="BJP62" s="59"/>
      <c r="BJQ62" s="59"/>
      <c r="BJR62" s="59"/>
      <c r="BJS62" s="59"/>
      <c r="BJT62" s="59"/>
      <c r="BJU62" s="59"/>
      <c r="BJV62" s="59"/>
      <c r="BJW62" s="59"/>
      <c r="BJX62" s="59"/>
      <c r="BJY62" s="59"/>
      <c r="BJZ62" s="59"/>
      <c r="BKA62" s="59"/>
      <c r="BKB62" s="59"/>
      <c r="BKC62" s="59"/>
      <c r="BKD62" s="59"/>
      <c r="BKE62" s="59"/>
      <c r="BKF62" s="59"/>
      <c r="BKG62" s="59"/>
      <c r="BKH62" s="59"/>
      <c r="BKI62" s="59"/>
      <c r="BKJ62" s="59"/>
      <c r="BKK62" s="59"/>
      <c r="BKL62" s="59"/>
      <c r="BKM62" s="59"/>
      <c r="BKN62" s="59"/>
      <c r="BKO62" s="59"/>
      <c r="BKP62" s="59"/>
      <c r="BKQ62" s="59"/>
      <c r="BKR62" s="59"/>
      <c r="BKS62" s="59"/>
      <c r="BKT62" s="59"/>
      <c r="BKU62" s="59"/>
      <c r="BKV62" s="59"/>
      <c r="BKW62" s="59"/>
      <c r="BKX62" s="59"/>
      <c r="BKY62" s="59"/>
      <c r="BKZ62" s="59"/>
      <c r="BLA62" s="59"/>
      <c r="BLB62" s="59"/>
      <c r="BLC62" s="59"/>
      <c r="BLD62" s="59"/>
      <c r="BLE62" s="59"/>
      <c r="BLF62" s="59"/>
      <c r="BLG62" s="59"/>
      <c r="BLH62" s="59"/>
      <c r="BLI62" s="59"/>
      <c r="BLJ62" s="59"/>
      <c r="BLK62" s="59"/>
      <c r="BLL62" s="59"/>
      <c r="BLM62" s="59"/>
      <c r="BLN62" s="59"/>
      <c r="BLO62" s="59"/>
      <c r="BLP62" s="59"/>
      <c r="BLQ62" s="59"/>
      <c r="BLR62" s="59"/>
      <c r="BLS62" s="59"/>
      <c r="BLT62" s="59"/>
      <c r="BLU62" s="59"/>
      <c r="BLV62" s="59"/>
      <c r="BLW62" s="59"/>
      <c r="BLX62" s="59"/>
      <c r="BLY62" s="59"/>
      <c r="BLZ62" s="59"/>
      <c r="BMA62" s="59"/>
      <c r="BMB62" s="59"/>
      <c r="BMC62" s="59"/>
      <c r="BMD62" s="59"/>
      <c r="BME62" s="59"/>
      <c r="BMF62" s="59"/>
      <c r="BMG62" s="59"/>
      <c r="BMH62" s="59"/>
      <c r="BMI62" s="59"/>
      <c r="BMJ62" s="59"/>
      <c r="BMK62" s="59"/>
      <c r="BML62" s="59"/>
      <c r="BMM62" s="59"/>
      <c r="BMN62" s="59"/>
      <c r="BMO62" s="59"/>
      <c r="BMP62" s="59"/>
      <c r="BMQ62" s="59"/>
      <c r="BMR62" s="59"/>
      <c r="BMS62" s="59"/>
      <c r="BMT62" s="59"/>
      <c r="BMU62" s="59"/>
      <c r="BMV62" s="59"/>
      <c r="BMW62" s="59"/>
      <c r="BMX62" s="59"/>
      <c r="BMY62" s="59"/>
      <c r="BMZ62" s="59"/>
      <c r="BNA62" s="59"/>
      <c r="BNB62" s="59"/>
      <c r="BNC62" s="59"/>
      <c r="BND62" s="59"/>
      <c r="BNE62" s="59"/>
      <c r="BNF62" s="59"/>
      <c r="BNG62" s="59"/>
      <c r="BNH62" s="59"/>
      <c r="BNI62" s="59"/>
      <c r="BNJ62" s="59"/>
      <c r="BNK62" s="59"/>
      <c r="BNL62" s="59"/>
      <c r="BNM62" s="59"/>
      <c r="BNN62" s="59"/>
      <c r="BNO62" s="59"/>
      <c r="BNP62" s="59"/>
      <c r="BNQ62" s="59"/>
      <c r="BNR62" s="59"/>
      <c r="BNS62" s="59"/>
      <c r="BNT62" s="59"/>
      <c r="BNU62" s="59"/>
      <c r="BNV62" s="59"/>
      <c r="BNW62" s="59"/>
      <c r="BNX62" s="59"/>
      <c r="BNY62" s="59"/>
      <c r="BNZ62" s="59"/>
      <c r="BOA62" s="59"/>
      <c r="BOB62" s="59"/>
      <c r="BOC62" s="59"/>
      <c r="BOD62" s="59"/>
      <c r="BOE62" s="59"/>
      <c r="BOF62" s="59"/>
      <c r="BOG62" s="59"/>
      <c r="BOH62" s="59"/>
      <c r="BOI62" s="59"/>
      <c r="BOJ62" s="59"/>
      <c r="BOK62" s="59"/>
      <c r="BOL62" s="59"/>
      <c r="BOM62" s="59"/>
      <c r="BON62" s="59"/>
      <c r="BOO62" s="59"/>
      <c r="BOP62" s="59"/>
      <c r="BOQ62" s="59"/>
      <c r="BOR62" s="59"/>
      <c r="BOS62" s="59"/>
      <c r="BOT62" s="59"/>
      <c r="BOU62" s="59"/>
      <c r="BOV62" s="59"/>
      <c r="BOW62" s="59"/>
      <c r="BOX62" s="59"/>
      <c r="BOY62" s="59"/>
      <c r="BOZ62" s="59"/>
      <c r="BPA62" s="59"/>
      <c r="BPB62" s="59"/>
      <c r="BPC62" s="59"/>
      <c r="BPD62" s="59"/>
      <c r="BPE62" s="59"/>
      <c r="BPF62" s="59"/>
      <c r="BPG62" s="59"/>
      <c r="BPH62" s="59"/>
      <c r="BPI62" s="59"/>
      <c r="BPJ62" s="59"/>
      <c r="BPK62" s="59"/>
      <c r="BPL62" s="59"/>
      <c r="BPM62" s="59"/>
      <c r="BPN62" s="59"/>
      <c r="BPO62" s="59"/>
      <c r="BPP62" s="59"/>
      <c r="BPQ62" s="59"/>
      <c r="BPR62" s="59"/>
      <c r="BPS62" s="59"/>
      <c r="BPT62" s="59"/>
      <c r="BPU62" s="59"/>
      <c r="BPV62" s="59"/>
      <c r="BPW62" s="59"/>
      <c r="BPX62" s="59"/>
      <c r="BPY62" s="59"/>
      <c r="BPZ62" s="59"/>
      <c r="BQA62" s="59"/>
      <c r="BQB62" s="59"/>
      <c r="BQC62" s="59"/>
      <c r="BQD62" s="59"/>
      <c r="BQE62" s="59"/>
      <c r="BQF62" s="59"/>
      <c r="BQG62" s="59"/>
      <c r="BQH62" s="59"/>
      <c r="BQI62" s="59"/>
      <c r="BQJ62" s="59"/>
      <c r="BQK62" s="59"/>
      <c r="BQL62" s="59"/>
      <c r="BQM62" s="59"/>
      <c r="BQN62" s="59"/>
      <c r="BQO62" s="59"/>
      <c r="BQP62" s="59"/>
      <c r="BQQ62" s="59"/>
      <c r="BQR62" s="59"/>
      <c r="BQS62" s="59"/>
      <c r="BQT62" s="59"/>
      <c r="BQU62" s="59"/>
      <c r="BQV62" s="59"/>
      <c r="BQW62" s="59"/>
      <c r="BQX62" s="59"/>
      <c r="BQY62" s="59"/>
      <c r="BQZ62" s="59"/>
      <c r="BRA62" s="59"/>
      <c r="BRB62" s="59"/>
      <c r="BRC62" s="59"/>
      <c r="BRD62" s="59"/>
      <c r="BRE62" s="59"/>
      <c r="BRF62" s="59"/>
      <c r="BRG62" s="59"/>
      <c r="BRH62" s="59"/>
      <c r="BRI62" s="59"/>
      <c r="BRJ62" s="59"/>
      <c r="BRK62" s="59"/>
      <c r="BRL62" s="59"/>
      <c r="BRM62" s="59"/>
      <c r="BRN62" s="59"/>
      <c r="BRO62" s="59"/>
      <c r="BRP62" s="59"/>
      <c r="BRQ62" s="59"/>
      <c r="BRR62" s="59"/>
      <c r="BRS62" s="59"/>
      <c r="BRT62" s="59"/>
      <c r="BRU62" s="59"/>
      <c r="BRV62" s="59"/>
      <c r="BRW62" s="59"/>
      <c r="BRX62" s="59"/>
      <c r="BRY62" s="59"/>
      <c r="BRZ62" s="59"/>
      <c r="BSA62" s="59"/>
      <c r="BSB62" s="59"/>
      <c r="BSC62" s="59"/>
      <c r="BSD62" s="59"/>
      <c r="BSE62" s="59"/>
      <c r="BSF62" s="59"/>
      <c r="BSG62" s="59"/>
      <c r="BSH62" s="59"/>
      <c r="BSI62" s="59"/>
      <c r="BSJ62" s="59"/>
      <c r="BSK62" s="59"/>
      <c r="BSL62" s="59"/>
      <c r="BSM62" s="59"/>
      <c r="BSN62" s="59"/>
      <c r="BSO62" s="59"/>
      <c r="BSP62" s="59"/>
      <c r="BSQ62" s="59"/>
      <c r="BSR62" s="59"/>
      <c r="BSS62" s="59"/>
      <c r="BST62" s="59"/>
      <c r="BSU62" s="59"/>
      <c r="BSV62" s="59"/>
      <c r="BSW62" s="59"/>
      <c r="BSX62" s="59"/>
      <c r="BSY62" s="59"/>
      <c r="BSZ62" s="59"/>
      <c r="BTA62" s="59"/>
      <c r="BTB62" s="59"/>
      <c r="BTC62" s="59"/>
      <c r="BTD62" s="59"/>
      <c r="BTE62" s="59"/>
      <c r="BTF62" s="59"/>
      <c r="BTG62" s="59"/>
      <c r="BTH62" s="59"/>
      <c r="BTI62" s="59"/>
      <c r="BTJ62" s="59"/>
      <c r="BTK62" s="59"/>
      <c r="BTL62" s="59"/>
      <c r="BTM62" s="59"/>
      <c r="BTN62" s="59"/>
      <c r="BTO62" s="59"/>
      <c r="BTP62" s="59"/>
      <c r="BTQ62" s="59"/>
      <c r="BTR62" s="59"/>
      <c r="BTS62" s="59"/>
      <c r="BTT62" s="59"/>
      <c r="BTU62" s="59"/>
      <c r="BTV62" s="59"/>
      <c r="BTW62" s="59"/>
      <c r="BTX62" s="59"/>
      <c r="BTY62" s="59"/>
      <c r="BTZ62" s="59"/>
      <c r="BUA62" s="59"/>
      <c r="BUB62" s="59"/>
      <c r="BUC62" s="59"/>
      <c r="BUD62" s="59"/>
      <c r="BUE62" s="59"/>
      <c r="BUF62" s="59"/>
      <c r="BUG62" s="59"/>
      <c r="BUH62" s="59"/>
      <c r="BUI62" s="59"/>
      <c r="BUJ62" s="59"/>
      <c r="BUK62" s="59"/>
      <c r="BUL62" s="59"/>
      <c r="BUM62" s="59"/>
      <c r="BUN62" s="59"/>
      <c r="BUO62" s="59"/>
      <c r="BUP62" s="59"/>
      <c r="BUQ62" s="59"/>
      <c r="BUR62" s="59"/>
      <c r="BUS62" s="59"/>
      <c r="BUT62" s="59"/>
      <c r="BUU62" s="59"/>
      <c r="BUV62" s="59"/>
      <c r="BUW62" s="59"/>
      <c r="BUX62" s="59"/>
      <c r="BUY62" s="59"/>
      <c r="BUZ62" s="59"/>
      <c r="BVA62" s="59"/>
      <c r="BVB62" s="59"/>
      <c r="BVC62" s="59"/>
      <c r="BVD62" s="59"/>
      <c r="BVE62" s="59"/>
      <c r="BVF62" s="59"/>
      <c r="BVG62" s="59"/>
      <c r="BVH62" s="59"/>
      <c r="BVI62" s="59"/>
      <c r="BVJ62" s="59"/>
      <c r="BVK62" s="59"/>
      <c r="BVL62" s="59"/>
      <c r="BVM62" s="59"/>
      <c r="BVN62" s="59"/>
      <c r="BVO62" s="59"/>
      <c r="BVP62" s="59"/>
      <c r="BVQ62" s="59"/>
      <c r="BVR62" s="59"/>
      <c r="BVS62" s="59"/>
      <c r="BVT62" s="59"/>
      <c r="BVU62" s="59"/>
      <c r="BVV62" s="59"/>
      <c r="BVW62" s="59"/>
      <c r="BVX62" s="59"/>
      <c r="BVY62" s="59"/>
      <c r="BVZ62" s="59"/>
      <c r="BWA62" s="59"/>
      <c r="BWB62" s="59"/>
      <c r="BWC62" s="59"/>
      <c r="BWD62" s="59"/>
      <c r="BWE62" s="59"/>
      <c r="BWF62" s="59"/>
      <c r="BWG62" s="59"/>
      <c r="BWH62" s="59"/>
      <c r="BWI62" s="59"/>
      <c r="BWJ62" s="59"/>
      <c r="BWK62" s="59"/>
      <c r="BWL62" s="59"/>
      <c r="BWM62" s="59"/>
      <c r="BWN62" s="59"/>
      <c r="BWO62" s="59"/>
      <c r="BWP62" s="59"/>
      <c r="BWQ62" s="59"/>
      <c r="BWR62" s="59"/>
      <c r="BWS62" s="59"/>
      <c r="BWT62" s="59"/>
      <c r="BWU62" s="59"/>
      <c r="BWV62" s="59"/>
      <c r="BWW62" s="59"/>
      <c r="BWX62" s="59"/>
      <c r="BWY62" s="59"/>
      <c r="BWZ62" s="59"/>
      <c r="BXA62" s="59"/>
      <c r="BXB62" s="59"/>
      <c r="BXC62" s="59"/>
      <c r="BXD62" s="59"/>
      <c r="BXE62" s="59"/>
      <c r="BXF62" s="59"/>
      <c r="BXG62" s="59"/>
      <c r="BXH62" s="59"/>
      <c r="BXI62" s="59"/>
      <c r="BXJ62" s="59"/>
      <c r="BXK62" s="59"/>
      <c r="BXL62" s="59"/>
      <c r="BXM62" s="59"/>
      <c r="BXN62" s="59"/>
      <c r="BXO62" s="59"/>
      <c r="BXP62" s="59"/>
      <c r="BXQ62" s="59"/>
      <c r="BXR62" s="59"/>
      <c r="BXS62" s="59"/>
      <c r="BXT62" s="59"/>
      <c r="BXU62" s="59"/>
      <c r="BXV62" s="59"/>
      <c r="BXW62" s="59"/>
      <c r="BXX62" s="59"/>
      <c r="BXY62" s="59"/>
      <c r="BXZ62" s="59"/>
      <c r="BYA62" s="59"/>
      <c r="BYB62" s="59"/>
      <c r="BYC62" s="59"/>
      <c r="BYD62" s="59"/>
      <c r="BYE62" s="59"/>
      <c r="BYF62" s="59"/>
      <c r="BYG62" s="59"/>
      <c r="BYH62" s="59"/>
      <c r="BYI62" s="59"/>
      <c r="BYJ62" s="59"/>
      <c r="BYK62" s="59"/>
      <c r="BYL62" s="59"/>
      <c r="BYM62" s="59"/>
      <c r="BYN62" s="59"/>
      <c r="BYO62" s="59"/>
      <c r="BYP62" s="59"/>
      <c r="BYQ62" s="59"/>
      <c r="BYR62" s="59"/>
      <c r="BYS62" s="59"/>
      <c r="BYT62" s="59"/>
      <c r="BYU62" s="59"/>
      <c r="BYV62" s="59"/>
      <c r="BYW62" s="59"/>
      <c r="BYX62" s="59"/>
      <c r="BYY62" s="59"/>
      <c r="BYZ62" s="59"/>
      <c r="BZA62" s="59"/>
      <c r="BZB62" s="59"/>
      <c r="BZC62" s="59"/>
      <c r="BZD62" s="59"/>
      <c r="BZE62" s="59"/>
      <c r="BZF62" s="59"/>
      <c r="BZG62" s="59"/>
      <c r="BZH62" s="59"/>
      <c r="BZI62" s="59"/>
      <c r="BZJ62" s="59"/>
      <c r="BZK62" s="59"/>
      <c r="BZL62" s="59"/>
      <c r="BZM62" s="59"/>
      <c r="BZN62" s="59"/>
      <c r="BZO62" s="59"/>
      <c r="BZP62" s="59"/>
      <c r="BZQ62" s="59"/>
      <c r="BZR62" s="59"/>
      <c r="BZS62" s="59"/>
      <c r="BZT62" s="59"/>
      <c r="BZU62" s="59"/>
      <c r="BZV62" s="59"/>
      <c r="BZW62" s="59"/>
      <c r="BZX62" s="59"/>
      <c r="BZY62" s="59"/>
      <c r="BZZ62" s="59"/>
      <c r="CAA62" s="59"/>
      <c r="CAB62" s="59"/>
      <c r="CAC62" s="59"/>
      <c r="CAD62" s="59"/>
      <c r="CAE62" s="59"/>
      <c r="CAF62" s="59"/>
      <c r="CAG62" s="59"/>
      <c r="CAH62" s="59"/>
      <c r="CAI62" s="59"/>
      <c r="CAJ62" s="59"/>
      <c r="CAK62" s="59"/>
      <c r="CAL62" s="59"/>
      <c r="CAM62" s="59"/>
      <c r="CAN62" s="59"/>
      <c r="CAO62" s="59"/>
      <c r="CAP62" s="59"/>
      <c r="CAQ62" s="59"/>
      <c r="CAR62" s="59"/>
      <c r="CAS62" s="59"/>
      <c r="CAT62" s="59"/>
      <c r="CAU62" s="59"/>
      <c r="CAV62" s="59"/>
      <c r="CAW62" s="59"/>
      <c r="CAX62" s="59"/>
      <c r="CAY62" s="59"/>
      <c r="CAZ62" s="59"/>
      <c r="CBA62" s="59"/>
      <c r="CBB62" s="59"/>
      <c r="CBC62" s="59"/>
      <c r="CBD62" s="59"/>
      <c r="CBE62" s="59"/>
      <c r="CBF62" s="59"/>
      <c r="CBG62" s="59"/>
      <c r="CBH62" s="59"/>
      <c r="CBI62" s="59"/>
      <c r="CBJ62" s="59"/>
      <c r="CBK62" s="59"/>
      <c r="CBL62" s="59"/>
      <c r="CBM62" s="59"/>
      <c r="CBN62" s="59"/>
      <c r="CBO62" s="59"/>
      <c r="CBP62" s="59"/>
      <c r="CBQ62" s="59"/>
      <c r="CBR62" s="59"/>
      <c r="CBS62" s="59"/>
      <c r="CBT62" s="59"/>
      <c r="CBU62" s="59"/>
      <c r="CBV62" s="59"/>
      <c r="CBW62" s="59"/>
      <c r="CBX62" s="59"/>
      <c r="CBY62" s="59"/>
      <c r="CBZ62" s="59"/>
      <c r="CCA62" s="59"/>
      <c r="CCB62" s="59"/>
      <c r="CCC62" s="59"/>
      <c r="CCD62" s="59"/>
      <c r="CCE62" s="59"/>
      <c r="CCF62" s="59"/>
      <c r="CCG62" s="59"/>
      <c r="CCH62" s="59"/>
      <c r="CCI62" s="59"/>
      <c r="CCJ62" s="59"/>
      <c r="CCK62" s="59"/>
      <c r="CCL62" s="59"/>
      <c r="CCM62" s="59"/>
      <c r="CCN62" s="59"/>
      <c r="CCO62" s="59"/>
      <c r="CCP62" s="59"/>
      <c r="CCQ62" s="59"/>
      <c r="CCR62" s="59"/>
      <c r="CCS62" s="59"/>
      <c r="CCT62" s="59"/>
      <c r="CCU62" s="59"/>
      <c r="CCV62" s="59"/>
      <c r="CCW62" s="59"/>
      <c r="CCX62" s="59"/>
      <c r="CCY62" s="59"/>
      <c r="CCZ62" s="59"/>
      <c r="CDA62" s="59"/>
      <c r="CDB62" s="59"/>
      <c r="CDC62" s="59"/>
      <c r="CDD62" s="59"/>
      <c r="CDE62" s="59"/>
      <c r="CDF62" s="59"/>
      <c r="CDG62" s="59"/>
      <c r="CDH62" s="59"/>
      <c r="CDI62" s="59"/>
      <c r="CDJ62" s="59"/>
      <c r="CDK62" s="59"/>
      <c r="CDL62" s="59"/>
      <c r="CDM62" s="59"/>
      <c r="CDN62" s="59"/>
      <c r="CDO62" s="59"/>
      <c r="CDP62" s="59"/>
      <c r="CDQ62" s="59"/>
      <c r="CDR62" s="59"/>
      <c r="CDS62" s="59"/>
      <c r="CDT62" s="59"/>
      <c r="CDU62" s="59"/>
      <c r="CDV62" s="59"/>
      <c r="CDW62" s="59"/>
      <c r="CDX62" s="59"/>
      <c r="CDY62" s="59"/>
      <c r="CDZ62" s="59"/>
      <c r="CEA62" s="59"/>
      <c r="CEB62" s="59"/>
      <c r="CEC62" s="59"/>
      <c r="CED62" s="59"/>
      <c r="CEE62" s="59"/>
      <c r="CEF62" s="59"/>
      <c r="CEG62" s="59"/>
      <c r="CEH62" s="59"/>
      <c r="CEI62" s="59"/>
      <c r="CEJ62" s="59"/>
      <c r="CEK62" s="59"/>
      <c r="CEL62" s="59"/>
      <c r="CEM62" s="59"/>
      <c r="CEN62" s="59"/>
      <c r="CEO62" s="59"/>
      <c r="CEP62" s="59"/>
      <c r="CEQ62" s="59"/>
      <c r="CER62" s="59"/>
      <c r="CES62" s="59"/>
      <c r="CET62" s="59"/>
      <c r="CEU62" s="59"/>
      <c r="CEV62" s="59"/>
      <c r="CEW62" s="59"/>
      <c r="CEX62" s="59"/>
      <c r="CEY62" s="59"/>
      <c r="CEZ62" s="59"/>
      <c r="CFA62" s="59"/>
      <c r="CFB62" s="59"/>
      <c r="CFC62" s="59"/>
      <c r="CFD62" s="59"/>
      <c r="CFE62" s="59"/>
      <c r="CFF62" s="59"/>
      <c r="CFG62" s="59"/>
      <c r="CFH62" s="59"/>
      <c r="CFI62" s="59"/>
      <c r="CFJ62" s="59"/>
      <c r="CFK62" s="59"/>
      <c r="CFL62" s="59"/>
      <c r="CFM62" s="59"/>
      <c r="CFN62" s="59"/>
      <c r="CFO62" s="59"/>
      <c r="CFP62" s="59"/>
      <c r="CFQ62" s="59"/>
      <c r="CFR62" s="59"/>
      <c r="CFS62" s="59"/>
      <c r="CFT62" s="59"/>
      <c r="CFU62" s="59"/>
      <c r="CFV62" s="59"/>
      <c r="CFW62" s="59"/>
      <c r="CFX62" s="59"/>
      <c r="CFY62" s="59"/>
      <c r="CFZ62" s="59"/>
      <c r="CGA62" s="59"/>
      <c r="CGB62" s="59"/>
      <c r="CGC62" s="59"/>
      <c r="CGD62" s="59"/>
      <c r="CGE62" s="59"/>
      <c r="CGF62" s="59"/>
      <c r="CGG62" s="59"/>
      <c r="CGH62" s="59"/>
      <c r="CGI62" s="59"/>
      <c r="CGJ62" s="59"/>
      <c r="CGK62" s="59"/>
      <c r="CGL62" s="59"/>
      <c r="CGM62" s="59"/>
      <c r="CGN62" s="59"/>
      <c r="CGO62" s="59"/>
      <c r="CGP62" s="59"/>
      <c r="CGQ62" s="59"/>
      <c r="CGR62" s="59"/>
      <c r="CGS62" s="59"/>
      <c r="CGT62" s="59"/>
      <c r="CGU62" s="59"/>
      <c r="CGV62" s="59"/>
      <c r="CGW62" s="59"/>
      <c r="CGX62" s="59"/>
      <c r="CGY62" s="59"/>
      <c r="CGZ62" s="59"/>
      <c r="CHA62" s="59"/>
      <c r="CHB62" s="59"/>
      <c r="CHC62" s="59"/>
      <c r="CHD62" s="59"/>
      <c r="CHE62" s="59"/>
      <c r="CHF62" s="59"/>
      <c r="CHG62" s="59"/>
      <c r="CHH62" s="59"/>
      <c r="CHI62" s="59"/>
      <c r="CHJ62" s="59"/>
      <c r="CHK62" s="59"/>
      <c r="CHL62" s="59"/>
      <c r="CHM62" s="59"/>
      <c r="CHN62" s="59"/>
      <c r="CHO62" s="59"/>
      <c r="CHP62" s="59"/>
      <c r="CHQ62" s="59"/>
      <c r="CHR62" s="59"/>
      <c r="CHS62" s="59"/>
      <c r="CHT62" s="59"/>
      <c r="CHU62" s="59"/>
      <c r="CHV62" s="59"/>
      <c r="CHW62" s="59"/>
      <c r="CHX62" s="59"/>
      <c r="CHY62" s="59"/>
      <c r="CHZ62" s="59"/>
      <c r="CIA62" s="59"/>
      <c r="CIB62" s="59"/>
      <c r="CIC62" s="59"/>
      <c r="CID62" s="59"/>
      <c r="CIE62" s="59"/>
      <c r="CIF62" s="59"/>
      <c r="CIG62" s="59"/>
      <c r="CIH62" s="59"/>
      <c r="CII62" s="59"/>
      <c r="CIJ62" s="59"/>
      <c r="CIK62" s="59"/>
      <c r="CIL62" s="59"/>
      <c r="CIM62" s="59"/>
      <c r="CIN62" s="59"/>
      <c r="CIO62" s="59"/>
      <c r="CIP62" s="59"/>
      <c r="CIQ62" s="59"/>
      <c r="CIR62" s="59"/>
      <c r="CIS62" s="59"/>
      <c r="CIT62" s="59"/>
      <c r="CIU62" s="59"/>
      <c r="CIV62" s="59"/>
      <c r="CIW62" s="59"/>
      <c r="CIX62" s="59"/>
      <c r="CIY62" s="59"/>
      <c r="CIZ62" s="59"/>
      <c r="CJA62" s="59"/>
      <c r="CJB62" s="59"/>
      <c r="CJC62" s="59"/>
      <c r="CJD62" s="59"/>
      <c r="CJE62" s="59"/>
      <c r="CJF62" s="59"/>
      <c r="CJG62" s="59"/>
      <c r="CJH62" s="59"/>
      <c r="CJI62" s="59"/>
      <c r="CJJ62" s="59"/>
      <c r="CJK62" s="59"/>
      <c r="CJL62" s="59"/>
      <c r="CJM62" s="59"/>
      <c r="CJN62" s="59"/>
      <c r="CJO62" s="59"/>
      <c r="CJP62" s="59"/>
      <c r="CJQ62" s="59"/>
      <c r="CJR62" s="59"/>
      <c r="CJS62" s="59"/>
      <c r="CJT62" s="59"/>
      <c r="CJU62" s="59"/>
      <c r="CJV62" s="59"/>
      <c r="CJW62" s="59"/>
      <c r="CJX62" s="59"/>
      <c r="CJY62" s="59"/>
      <c r="CJZ62" s="59"/>
      <c r="CKA62" s="59"/>
      <c r="CKB62" s="59"/>
      <c r="CKC62" s="59"/>
      <c r="CKD62" s="59"/>
      <c r="CKE62" s="59"/>
      <c r="CKF62" s="59"/>
      <c r="CKG62" s="59"/>
      <c r="CKH62" s="59"/>
      <c r="CKI62" s="59"/>
      <c r="CKJ62" s="59"/>
      <c r="CKK62" s="59"/>
      <c r="CKL62" s="59"/>
      <c r="CKM62" s="59"/>
      <c r="CKN62" s="59"/>
      <c r="CKO62" s="59"/>
      <c r="CKP62" s="59"/>
      <c r="CKQ62" s="59"/>
      <c r="CKR62" s="59"/>
      <c r="CKS62" s="59"/>
      <c r="CKT62" s="59"/>
      <c r="CKU62" s="59"/>
      <c r="CKV62" s="59"/>
      <c r="CKW62" s="59"/>
      <c r="CKX62" s="59"/>
      <c r="CKY62" s="59"/>
      <c r="CKZ62" s="59"/>
      <c r="CLA62" s="59"/>
      <c r="CLB62" s="59"/>
      <c r="CLC62" s="59"/>
      <c r="CLD62" s="59"/>
      <c r="CLE62" s="59"/>
      <c r="CLF62" s="59"/>
      <c r="CLG62" s="59"/>
      <c r="CLH62" s="59"/>
      <c r="CLI62" s="59"/>
      <c r="CLJ62" s="59"/>
      <c r="CLK62" s="59"/>
      <c r="CLL62" s="59"/>
      <c r="CLM62" s="59"/>
      <c r="CLN62" s="59"/>
      <c r="CLO62" s="59"/>
      <c r="CLP62" s="59"/>
      <c r="CLQ62" s="59"/>
      <c r="CLR62" s="59"/>
      <c r="CLS62" s="59"/>
      <c r="CLT62" s="59"/>
      <c r="CLU62" s="59"/>
      <c r="CLV62" s="59"/>
      <c r="CLW62" s="59"/>
      <c r="CLX62" s="59"/>
      <c r="CLY62" s="59"/>
      <c r="CLZ62" s="59"/>
      <c r="CMA62" s="59"/>
      <c r="CMB62" s="59"/>
      <c r="CMC62" s="59"/>
      <c r="CMD62" s="59"/>
      <c r="CME62" s="59"/>
      <c r="CMF62" s="59"/>
      <c r="CMG62" s="59"/>
      <c r="CMH62" s="59"/>
      <c r="CMI62" s="59"/>
      <c r="CMJ62" s="59"/>
      <c r="CMK62" s="59"/>
      <c r="CML62" s="59"/>
      <c r="CMM62" s="59"/>
      <c r="CMN62" s="59"/>
      <c r="CMO62" s="59"/>
      <c r="CMP62" s="59"/>
      <c r="CMQ62" s="59"/>
      <c r="CMR62" s="59"/>
      <c r="CMS62" s="59"/>
      <c r="CMT62" s="59"/>
      <c r="CMU62" s="59"/>
      <c r="CMV62" s="59"/>
      <c r="CMW62" s="59"/>
      <c r="CMX62" s="59"/>
      <c r="CMY62" s="59"/>
      <c r="CMZ62" s="59"/>
      <c r="CNA62" s="59"/>
      <c r="CNB62" s="59"/>
      <c r="CNC62" s="59"/>
      <c r="CND62" s="59"/>
      <c r="CNE62" s="59"/>
      <c r="CNF62" s="59"/>
      <c r="CNG62" s="59"/>
      <c r="CNH62" s="59"/>
      <c r="CNI62" s="59"/>
      <c r="CNJ62" s="59"/>
      <c r="CNK62" s="59"/>
      <c r="CNL62" s="59"/>
      <c r="CNM62" s="59"/>
      <c r="CNN62" s="59"/>
      <c r="CNO62" s="59"/>
      <c r="CNP62" s="59"/>
      <c r="CNQ62" s="59"/>
      <c r="CNR62" s="59"/>
      <c r="CNS62" s="59"/>
      <c r="CNT62" s="59"/>
      <c r="CNU62" s="59"/>
      <c r="CNV62" s="59"/>
      <c r="CNW62" s="59"/>
      <c r="CNX62" s="59"/>
      <c r="CNY62" s="59"/>
      <c r="CNZ62" s="59"/>
      <c r="COA62" s="59"/>
      <c r="COB62" s="59"/>
      <c r="COC62" s="59"/>
      <c r="COD62" s="59"/>
      <c r="COE62" s="59"/>
      <c r="COF62" s="59"/>
      <c r="COG62" s="59"/>
      <c r="COH62" s="59"/>
      <c r="COI62" s="59"/>
      <c r="COJ62" s="59"/>
      <c r="COK62" s="59"/>
      <c r="COL62" s="59"/>
      <c r="COM62" s="59"/>
      <c r="CON62" s="59"/>
      <c r="COO62" s="59"/>
      <c r="COP62" s="59"/>
      <c r="COQ62" s="59"/>
      <c r="COR62" s="59"/>
      <c r="COS62" s="59"/>
      <c r="COT62" s="59"/>
      <c r="COU62" s="59"/>
      <c r="COV62" s="59"/>
      <c r="COW62" s="59"/>
      <c r="COX62" s="59"/>
      <c r="COY62" s="59"/>
      <c r="COZ62" s="59"/>
      <c r="CPA62" s="59"/>
      <c r="CPB62" s="59"/>
      <c r="CPC62" s="59"/>
      <c r="CPD62" s="59"/>
      <c r="CPE62" s="59"/>
      <c r="CPF62" s="59"/>
      <c r="CPG62" s="59"/>
      <c r="CPH62" s="59"/>
      <c r="CPI62" s="59"/>
      <c r="CPJ62" s="59"/>
      <c r="CPK62" s="59"/>
      <c r="CPL62" s="59"/>
      <c r="CPM62" s="59"/>
      <c r="CPN62" s="59"/>
      <c r="CPO62" s="59"/>
      <c r="CPP62" s="59"/>
      <c r="CPQ62" s="59"/>
      <c r="CPR62" s="59"/>
      <c r="CPS62" s="59"/>
      <c r="CPT62" s="59"/>
      <c r="CPU62" s="59"/>
      <c r="CPV62" s="59"/>
      <c r="CPW62" s="59"/>
      <c r="CPX62" s="59"/>
      <c r="CPY62" s="59"/>
      <c r="CPZ62" s="59"/>
      <c r="CQA62" s="59"/>
      <c r="CQB62" s="59"/>
      <c r="CQC62" s="59"/>
      <c r="CQD62" s="59"/>
      <c r="CQE62" s="59"/>
      <c r="CQF62" s="59"/>
      <c r="CQG62" s="59"/>
      <c r="CQH62" s="59"/>
      <c r="CQI62" s="59"/>
      <c r="CQJ62" s="59"/>
      <c r="CQK62" s="59"/>
      <c r="CQL62" s="59"/>
      <c r="CQM62" s="59"/>
      <c r="CQN62" s="59"/>
      <c r="CQO62" s="59"/>
      <c r="CQP62" s="59"/>
      <c r="CQQ62" s="59"/>
      <c r="CQR62" s="59"/>
      <c r="CQS62" s="59"/>
      <c r="CQT62" s="59"/>
      <c r="CQU62" s="59"/>
      <c r="CQV62" s="59"/>
      <c r="CQW62" s="59"/>
      <c r="CQX62" s="59"/>
      <c r="CQY62" s="59"/>
      <c r="CQZ62" s="59"/>
      <c r="CRA62" s="59"/>
      <c r="CRB62" s="59"/>
      <c r="CRC62" s="59"/>
      <c r="CRD62" s="59"/>
      <c r="CRE62" s="59"/>
      <c r="CRF62" s="59"/>
      <c r="CRG62" s="59"/>
      <c r="CRH62" s="59"/>
      <c r="CRI62" s="59"/>
      <c r="CRJ62" s="59"/>
      <c r="CRK62" s="59"/>
      <c r="CRL62" s="59"/>
      <c r="CRM62" s="59"/>
      <c r="CRN62" s="59"/>
      <c r="CRO62" s="59"/>
      <c r="CRP62" s="59"/>
      <c r="CRQ62" s="59"/>
      <c r="CRR62" s="59"/>
      <c r="CRS62" s="59"/>
      <c r="CRT62" s="59"/>
      <c r="CRU62" s="59"/>
      <c r="CRV62" s="59"/>
      <c r="CRW62" s="59"/>
      <c r="CRX62" s="59"/>
      <c r="CRY62" s="59"/>
      <c r="CRZ62" s="59"/>
      <c r="CSA62" s="59"/>
      <c r="CSB62" s="59"/>
      <c r="CSC62" s="59"/>
      <c r="CSD62" s="59"/>
      <c r="CSE62" s="59"/>
      <c r="CSF62" s="59"/>
      <c r="CSG62" s="59"/>
      <c r="CSH62" s="59"/>
      <c r="CSI62" s="59"/>
      <c r="CSJ62" s="59"/>
      <c r="CSK62" s="59"/>
      <c r="CSL62" s="59"/>
      <c r="CSM62" s="59"/>
      <c r="CSN62" s="59"/>
      <c r="CSO62" s="59"/>
      <c r="CSP62" s="59"/>
      <c r="CSQ62" s="59"/>
      <c r="CSR62" s="59"/>
      <c r="CSS62" s="59"/>
      <c r="CST62" s="59"/>
      <c r="CSU62" s="59"/>
      <c r="CSV62" s="59"/>
      <c r="CSW62" s="59"/>
      <c r="CSX62" s="59"/>
      <c r="CSY62" s="59"/>
      <c r="CSZ62" s="59"/>
      <c r="CTA62" s="59"/>
      <c r="CTB62" s="59"/>
      <c r="CTC62" s="59"/>
      <c r="CTD62" s="59"/>
      <c r="CTE62" s="59"/>
      <c r="CTF62" s="59"/>
      <c r="CTG62" s="59"/>
      <c r="CTH62" s="59"/>
      <c r="CTI62" s="59"/>
      <c r="CTJ62" s="59"/>
      <c r="CTK62" s="59"/>
      <c r="CTL62" s="59"/>
      <c r="CTM62" s="59"/>
      <c r="CTN62" s="59"/>
      <c r="CTO62" s="59"/>
      <c r="CTP62" s="59"/>
      <c r="CTQ62" s="59"/>
      <c r="CTR62" s="59"/>
      <c r="CTS62" s="59"/>
      <c r="CTT62" s="59"/>
      <c r="CTU62" s="59"/>
      <c r="CTV62" s="59"/>
      <c r="CTW62" s="59"/>
      <c r="CTX62" s="59"/>
      <c r="CTY62" s="59"/>
      <c r="CTZ62" s="59"/>
      <c r="CUA62" s="59"/>
      <c r="CUB62" s="59"/>
      <c r="CUC62" s="59"/>
      <c r="CUD62" s="59"/>
      <c r="CUE62" s="59"/>
      <c r="CUF62" s="59"/>
      <c r="CUG62" s="59"/>
      <c r="CUH62" s="59"/>
      <c r="CUI62" s="59"/>
      <c r="CUJ62" s="59"/>
      <c r="CUK62" s="59"/>
      <c r="CUL62" s="59"/>
      <c r="CUM62" s="59"/>
      <c r="CUN62" s="59"/>
      <c r="CUO62" s="59"/>
      <c r="CUP62" s="59"/>
      <c r="CUQ62" s="59"/>
      <c r="CUR62" s="59"/>
      <c r="CUS62" s="59"/>
      <c r="CUT62" s="59"/>
      <c r="CUU62" s="59"/>
      <c r="CUV62" s="59"/>
      <c r="CUW62" s="59"/>
      <c r="CUX62" s="59"/>
      <c r="CUY62" s="59"/>
      <c r="CUZ62" s="59"/>
      <c r="CVA62" s="59"/>
      <c r="CVB62" s="59"/>
      <c r="CVC62" s="59"/>
      <c r="CVD62" s="59"/>
      <c r="CVE62" s="59"/>
      <c r="CVF62" s="59"/>
      <c r="CVG62" s="59"/>
      <c r="CVH62" s="59"/>
      <c r="CVI62" s="59"/>
      <c r="CVJ62" s="59"/>
      <c r="CVK62" s="59"/>
      <c r="CVL62" s="59"/>
      <c r="CVM62" s="59"/>
      <c r="CVN62" s="59"/>
      <c r="CVO62" s="59"/>
      <c r="CVP62" s="59"/>
      <c r="CVQ62" s="59"/>
      <c r="CVR62" s="59"/>
      <c r="CVS62" s="59"/>
      <c r="CVT62" s="59"/>
      <c r="CVU62" s="59"/>
      <c r="CVV62" s="59"/>
      <c r="CVW62" s="59"/>
      <c r="CVX62" s="59"/>
      <c r="CVY62" s="59"/>
      <c r="CVZ62" s="59"/>
      <c r="CWA62" s="59"/>
      <c r="CWB62" s="59"/>
      <c r="CWC62" s="59"/>
      <c r="CWD62" s="59"/>
      <c r="CWE62" s="59"/>
      <c r="CWF62" s="59"/>
      <c r="CWG62" s="59"/>
      <c r="CWH62" s="59"/>
      <c r="CWI62" s="59"/>
      <c r="CWJ62" s="59"/>
      <c r="CWK62" s="59"/>
      <c r="CWL62" s="59"/>
      <c r="CWM62" s="59"/>
      <c r="CWN62" s="59"/>
      <c r="CWO62" s="59"/>
      <c r="CWP62" s="59"/>
      <c r="CWQ62" s="59"/>
      <c r="CWR62" s="59"/>
      <c r="CWS62" s="59"/>
      <c r="CWT62" s="59"/>
      <c r="CWU62" s="59"/>
      <c r="CWV62" s="59"/>
      <c r="CWW62" s="59"/>
      <c r="CWX62" s="59"/>
      <c r="CWY62" s="59"/>
      <c r="CWZ62" s="59"/>
      <c r="CXA62" s="59"/>
      <c r="CXB62" s="59"/>
      <c r="CXC62" s="59"/>
      <c r="CXD62" s="59"/>
      <c r="CXE62" s="59"/>
      <c r="CXF62" s="59"/>
      <c r="CXG62" s="59"/>
      <c r="CXH62" s="59"/>
      <c r="CXI62" s="59"/>
      <c r="CXJ62" s="59"/>
      <c r="CXK62" s="59"/>
      <c r="CXL62" s="59"/>
      <c r="CXM62" s="59"/>
      <c r="CXN62" s="59"/>
      <c r="CXO62" s="59"/>
      <c r="CXP62" s="59"/>
      <c r="CXQ62" s="59"/>
      <c r="CXR62" s="59"/>
      <c r="CXS62" s="59"/>
      <c r="CXT62" s="59"/>
      <c r="CXU62" s="59"/>
      <c r="CXV62" s="59"/>
      <c r="CXW62" s="59"/>
      <c r="CXX62" s="59"/>
      <c r="CXY62" s="59"/>
      <c r="CXZ62" s="59"/>
      <c r="CYA62" s="59"/>
      <c r="CYB62" s="59"/>
      <c r="CYC62" s="59"/>
      <c r="CYD62" s="59"/>
      <c r="CYE62" s="59"/>
      <c r="CYF62" s="59"/>
      <c r="CYG62" s="59"/>
      <c r="CYH62" s="59"/>
      <c r="CYI62" s="59"/>
      <c r="CYJ62" s="59"/>
      <c r="CYK62" s="59"/>
      <c r="CYL62" s="59"/>
      <c r="CYM62" s="59"/>
      <c r="CYN62" s="59"/>
      <c r="CYO62" s="59"/>
      <c r="CYP62" s="59"/>
      <c r="CYQ62" s="59"/>
      <c r="CYR62" s="59"/>
      <c r="CYS62" s="59"/>
      <c r="CYT62" s="59"/>
      <c r="CYU62" s="59"/>
      <c r="CYV62" s="59"/>
      <c r="CYW62" s="59"/>
      <c r="CYX62" s="59"/>
      <c r="CYY62" s="59"/>
      <c r="CYZ62" s="59"/>
      <c r="CZA62" s="59"/>
      <c r="CZB62" s="59"/>
      <c r="CZC62" s="59"/>
      <c r="CZD62" s="59"/>
      <c r="CZE62" s="59"/>
      <c r="CZF62" s="59"/>
      <c r="CZG62" s="59"/>
      <c r="CZH62" s="59"/>
      <c r="CZI62" s="59"/>
      <c r="CZJ62" s="59"/>
      <c r="CZK62" s="59"/>
      <c r="CZL62" s="59"/>
      <c r="CZM62" s="59"/>
      <c r="CZN62" s="59"/>
      <c r="CZO62" s="59"/>
      <c r="CZP62" s="59"/>
      <c r="CZQ62" s="59"/>
      <c r="CZR62" s="59"/>
      <c r="CZS62" s="59"/>
      <c r="CZT62" s="59"/>
      <c r="CZU62" s="59"/>
      <c r="CZV62" s="59"/>
      <c r="CZW62" s="59"/>
      <c r="CZX62" s="59"/>
      <c r="CZY62" s="59"/>
      <c r="CZZ62" s="59"/>
      <c r="DAA62" s="59"/>
      <c r="DAB62" s="59"/>
      <c r="DAC62" s="59"/>
      <c r="DAD62" s="59"/>
      <c r="DAE62" s="59"/>
      <c r="DAF62" s="59"/>
      <c r="DAG62" s="59"/>
      <c r="DAH62" s="59"/>
      <c r="DAI62" s="59"/>
      <c r="DAJ62" s="59"/>
      <c r="DAK62" s="59"/>
      <c r="DAL62" s="59"/>
      <c r="DAM62" s="59"/>
      <c r="DAN62" s="59"/>
      <c r="DAO62" s="59"/>
      <c r="DAP62" s="59"/>
      <c r="DAQ62" s="59"/>
      <c r="DAR62" s="59"/>
      <c r="DAS62" s="59"/>
      <c r="DAT62" s="59"/>
      <c r="DAU62" s="59"/>
      <c r="DAV62" s="59"/>
      <c r="DAW62" s="59"/>
      <c r="DAX62" s="59"/>
      <c r="DAY62" s="59"/>
      <c r="DAZ62" s="59"/>
      <c r="DBA62" s="59"/>
      <c r="DBB62" s="59"/>
      <c r="DBC62" s="59"/>
      <c r="DBD62" s="59"/>
      <c r="DBE62" s="59"/>
      <c r="DBF62" s="59"/>
      <c r="DBG62" s="59"/>
      <c r="DBH62" s="59"/>
      <c r="DBI62" s="59"/>
      <c r="DBJ62" s="59"/>
      <c r="DBK62" s="59"/>
      <c r="DBL62" s="59"/>
      <c r="DBM62" s="59"/>
      <c r="DBN62" s="59"/>
      <c r="DBO62" s="59"/>
      <c r="DBP62" s="59"/>
      <c r="DBQ62" s="59"/>
      <c r="DBR62" s="59"/>
      <c r="DBS62" s="59"/>
      <c r="DBT62" s="59"/>
      <c r="DBU62" s="59"/>
      <c r="DBV62" s="59"/>
      <c r="DBW62" s="59"/>
      <c r="DBX62" s="59"/>
      <c r="DBY62" s="59"/>
      <c r="DBZ62" s="59"/>
      <c r="DCA62" s="59"/>
      <c r="DCB62" s="59"/>
      <c r="DCC62" s="59"/>
      <c r="DCD62" s="59"/>
      <c r="DCE62" s="59"/>
      <c r="DCF62" s="59"/>
      <c r="DCG62" s="59"/>
      <c r="DCH62" s="59"/>
      <c r="DCI62" s="59"/>
      <c r="DCJ62" s="59"/>
      <c r="DCK62" s="59"/>
      <c r="DCL62" s="59"/>
      <c r="DCM62" s="59"/>
      <c r="DCN62" s="59"/>
      <c r="DCO62" s="59"/>
      <c r="DCP62" s="59"/>
      <c r="DCQ62" s="59"/>
      <c r="DCR62" s="59"/>
      <c r="DCS62" s="59"/>
      <c r="DCT62" s="59"/>
      <c r="DCU62" s="59"/>
      <c r="DCV62" s="59"/>
      <c r="DCW62" s="59"/>
      <c r="DCX62" s="59"/>
      <c r="DCY62" s="59"/>
      <c r="DCZ62" s="59"/>
      <c r="DDA62" s="59"/>
      <c r="DDB62" s="59"/>
      <c r="DDC62" s="59"/>
      <c r="DDD62" s="59"/>
      <c r="DDE62" s="59"/>
      <c r="DDF62" s="59"/>
      <c r="DDG62" s="59"/>
      <c r="DDH62" s="59"/>
      <c r="DDI62" s="59"/>
      <c r="DDJ62" s="59"/>
      <c r="DDK62" s="59"/>
      <c r="DDL62" s="59"/>
      <c r="DDM62" s="59"/>
      <c r="DDN62" s="59"/>
      <c r="DDO62" s="59"/>
      <c r="DDP62" s="59"/>
      <c r="DDQ62" s="59"/>
      <c r="DDR62" s="59"/>
      <c r="DDS62" s="59"/>
      <c r="DDT62" s="59"/>
      <c r="DDU62" s="59"/>
      <c r="DDV62" s="59"/>
      <c r="DDW62" s="59"/>
      <c r="DDX62" s="59"/>
      <c r="DDY62" s="59"/>
      <c r="DDZ62" s="59"/>
      <c r="DEA62" s="59"/>
      <c r="DEB62" s="59"/>
      <c r="DEC62" s="59"/>
      <c r="DED62" s="59"/>
      <c r="DEE62" s="59"/>
      <c r="DEF62" s="59"/>
      <c r="DEG62" s="59"/>
      <c r="DEH62" s="59"/>
      <c r="DEI62" s="59"/>
      <c r="DEJ62" s="59"/>
      <c r="DEK62" s="59"/>
      <c r="DEL62" s="59"/>
      <c r="DEM62" s="59"/>
      <c r="DEN62" s="59"/>
      <c r="DEO62" s="59"/>
      <c r="DEP62" s="59"/>
      <c r="DEQ62" s="59"/>
      <c r="DER62" s="59"/>
      <c r="DES62" s="59"/>
      <c r="DET62" s="59"/>
      <c r="DEU62" s="59"/>
      <c r="DEV62" s="59"/>
      <c r="DEW62" s="59"/>
      <c r="DEX62" s="59"/>
      <c r="DEY62" s="59"/>
      <c r="DEZ62" s="59"/>
      <c r="DFA62" s="59"/>
      <c r="DFB62" s="59"/>
      <c r="DFC62" s="59"/>
      <c r="DFD62" s="59"/>
      <c r="DFE62" s="59"/>
      <c r="DFF62" s="59"/>
      <c r="DFG62" s="59"/>
      <c r="DFH62" s="59"/>
      <c r="DFI62" s="59"/>
      <c r="DFJ62" s="59"/>
      <c r="DFK62" s="59"/>
      <c r="DFL62" s="59"/>
      <c r="DFM62" s="59"/>
      <c r="DFN62" s="59"/>
      <c r="DFO62" s="59"/>
      <c r="DFP62" s="59"/>
      <c r="DFQ62" s="59"/>
      <c r="DFR62" s="59"/>
      <c r="DFS62" s="59"/>
      <c r="DFT62" s="59"/>
      <c r="DFU62" s="59"/>
      <c r="DFV62" s="59"/>
      <c r="DFW62" s="59"/>
      <c r="DFX62" s="59"/>
      <c r="DFY62" s="59"/>
      <c r="DFZ62" s="59"/>
      <c r="DGA62" s="59"/>
      <c r="DGB62" s="59"/>
      <c r="DGC62" s="59"/>
      <c r="DGD62" s="59"/>
      <c r="DGE62" s="59"/>
      <c r="DGF62" s="59"/>
      <c r="DGG62" s="59"/>
      <c r="DGH62" s="59"/>
      <c r="DGI62" s="59"/>
      <c r="DGJ62" s="59"/>
      <c r="DGK62" s="59"/>
      <c r="DGL62" s="59"/>
      <c r="DGM62" s="59"/>
      <c r="DGN62" s="59"/>
      <c r="DGO62" s="59"/>
      <c r="DGP62" s="59"/>
      <c r="DGQ62" s="59"/>
      <c r="DGR62" s="59"/>
      <c r="DGS62" s="59"/>
      <c r="DGT62" s="59"/>
      <c r="DGU62" s="59"/>
      <c r="DGV62" s="59"/>
      <c r="DGW62" s="59"/>
      <c r="DGX62" s="59"/>
      <c r="DGY62" s="59"/>
      <c r="DGZ62" s="59"/>
      <c r="DHA62" s="59"/>
      <c r="DHB62" s="59"/>
      <c r="DHC62" s="59"/>
      <c r="DHD62" s="59"/>
      <c r="DHE62" s="59"/>
      <c r="DHF62" s="59"/>
      <c r="DHG62" s="59"/>
      <c r="DHH62" s="59"/>
      <c r="DHI62" s="59"/>
      <c r="DHJ62" s="59"/>
      <c r="DHK62" s="59"/>
      <c r="DHL62" s="59"/>
      <c r="DHM62" s="59"/>
      <c r="DHN62" s="59"/>
      <c r="DHO62" s="59"/>
      <c r="DHP62" s="59"/>
      <c r="DHQ62" s="59"/>
      <c r="DHR62" s="59"/>
      <c r="DHS62" s="59"/>
      <c r="DHT62" s="59"/>
      <c r="DHU62" s="59"/>
      <c r="DHV62" s="59"/>
      <c r="DHW62" s="59"/>
      <c r="DHX62" s="59"/>
      <c r="DHY62" s="59"/>
      <c r="DHZ62" s="59"/>
      <c r="DIA62" s="59"/>
      <c r="DIB62" s="59"/>
      <c r="DIC62" s="59"/>
      <c r="DID62" s="59"/>
      <c r="DIE62" s="59"/>
      <c r="DIF62" s="59"/>
      <c r="DIG62" s="59"/>
      <c r="DIH62" s="59"/>
      <c r="DII62" s="59"/>
      <c r="DIJ62" s="59"/>
      <c r="DIK62" s="59"/>
      <c r="DIL62" s="59"/>
      <c r="DIM62" s="59"/>
      <c r="DIN62" s="59"/>
      <c r="DIO62" s="59"/>
      <c r="DIP62" s="59"/>
      <c r="DIQ62" s="59"/>
      <c r="DIR62" s="59"/>
      <c r="DIS62" s="59"/>
      <c r="DIT62" s="59"/>
      <c r="DIU62" s="59"/>
      <c r="DIV62" s="59"/>
      <c r="DIW62" s="59"/>
      <c r="DIX62" s="59"/>
      <c r="DIY62" s="59"/>
      <c r="DIZ62" s="59"/>
      <c r="DJA62" s="59"/>
      <c r="DJB62" s="59"/>
      <c r="DJC62" s="59"/>
      <c r="DJD62" s="59"/>
      <c r="DJE62" s="59"/>
      <c r="DJF62" s="59"/>
      <c r="DJG62" s="59"/>
      <c r="DJH62" s="59"/>
      <c r="DJI62" s="59"/>
      <c r="DJJ62" s="59"/>
      <c r="DJK62" s="59"/>
      <c r="DJL62" s="59"/>
      <c r="DJM62" s="59"/>
      <c r="DJN62" s="59"/>
      <c r="DJO62" s="59"/>
      <c r="DJP62" s="59"/>
      <c r="DJQ62" s="59"/>
      <c r="DJR62" s="59"/>
      <c r="DJS62" s="59"/>
      <c r="DJT62" s="59"/>
      <c r="DJU62" s="59"/>
      <c r="DJV62" s="59"/>
      <c r="DJW62" s="59"/>
      <c r="DJX62" s="59"/>
      <c r="DJY62" s="59"/>
      <c r="DJZ62" s="59"/>
      <c r="DKA62" s="59"/>
      <c r="DKB62" s="59"/>
      <c r="DKC62" s="59"/>
      <c r="DKD62" s="59"/>
      <c r="DKE62" s="59"/>
      <c r="DKF62" s="59"/>
      <c r="DKG62" s="59"/>
      <c r="DKH62" s="59"/>
      <c r="DKI62" s="59"/>
      <c r="DKJ62" s="59"/>
      <c r="DKK62" s="59"/>
      <c r="DKL62" s="59"/>
      <c r="DKM62" s="59"/>
      <c r="DKN62" s="59"/>
      <c r="DKO62" s="59"/>
      <c r="DKP62" s="59"/>
      <c r="DKQ62" s="59"/>
      <c r="DKR62" s="59"/>
      <c r="DKS62" s="59"/>
      <c r="DKT62" s="59"/>
      <c r="DKU62" s="59"/>
      <c r="DKV62" s="59"/>
      <c r="DKW62" s="59"/>
      <c r="DKX62" s="59"/>
      <c r="DKY62" s="59"/>
      <c r="DKZ62" s="59"/>
      <c r="DLA62" s="59"/>
      <c r="DLB62" s="59"/>
      <c r="DLC62" s="59"/>
      <c r="DLD62" s="59"/>
      <c r="DLE62" s="59"/>
      <c r="DLF62" s="59"/>
      <c r="DLG62" s="59"/>
      <c r="DLH62" s="59"/>
      <c r="DLI62" s="59"/>
      <c r="DLJ62" s="59"/>
      <c r="DLK62" s="59"/>
      <c r="DLL62" s="59"/>
      <c r="DLM62" s="59"/>
      <c r="DLN62" s="59"/>
      <c r="DLO62" s="59"/>
      <c r="DLP62" s="59"/>
      <c r="DLQ62" s="59"/>
      <c r="DLR62" s="59"/>
      <c r="DLS62" s="59"/>
      <c r="DLT62" s="59"/>
      <c r="DLU62" s="59"/>
      <c r="DLV62" s="59"/>
      <c r="DLW62" s="59"/>
      <c r="DLX62" s="59"/>
      <c r="DLY62" s="59"/>
      <c r="DLZ62" s="59"/>
      <c r="DMA62" s="59"/>
      <c r="DMB62" s="59"/>
      <c r="DMC62" s="59"/>
      <c r="DMD62" s="59"/>
      <c r="DME62" s="59"/>
      <c r="DMF62" s="59"/>
      <c r="DMG62" s="59"/>
      <c r="DMH62" s="59"/>
      <c r="DMI62" s="59"/>
      <c r="DMJ62" s="59"/>
      <c r="DMK62" s="59"/>
      <c r="DML62" s="59"/>
      <c r="DMM62" s="59"/>
      <c r="DMN62" s="59"/>
      <c r="DMO62" s="59"/>
      <c r="DMP62" s="59"/>
      <c r="DMQ62" s="59"/>
      <c r="DMR62" s="59"/>
      <c r="DMS62" s="59"/>
      <c r="DMT62" s="59"/>
      <c r="DMU62" s="59"/>
      <c r="DMV62" s="59"/>
      <c r="DMW62" s="59"/>
      <c r="DMX62" s="59"/>
      <c r="DMY62" s="59"/>
      <c r="DMZ62" s="59"/>
      <c r="DNA62" s="59"/>
      <c r="DNB62" s="59"/>
      <c r="DNC62" s="59"/>
      <c r="DND62" s="59"/>
      <c r="DNE62" s="59"/>
      <c r="DNF62" s="59"/>
      <c r="DNG62" s="59"/>
      <c r="DNH62" s="59"/>
      <c r="DNI62" s="59"/>
      <c r="DNJ62" s="59"/>
      <c r="DNK62" s="59"/>
      <c r="DNL62" s="59"/>
      <c r="DNM62" s="59"/>
      <c r="DNN62" s="59"/>
      <c r="DNO62" s="59"/>
      <c r="DNP62" s="59"/>
      <c r="DNQ62" s="59"/>
      <c r="DNR62" s="59"/>
      <c r="DNS62" s="59"/>
      <c r="DNT62" s="59"/>
      <c r="DNU62" s="59"/>
      <c r="DNV62" s="59"/>
      <c r="DNW62" s="59"/>
      <c r="DNX62" s="59"/>
      <c r="DNY62" s="59"/>
      <c r="DNZ62" s="59"/>
      <c r="DOA62" s="59"/>
      <c r="DOB62" s="59"/>
      <c r="DOC62" s="59"/>
      <c r="DOD62" s="59"/>
      <c r="DOE62" s="59"/>
      <c r="DOF62" s="59"/>
      <c r="DOG62" s="59"/>
      <c r="DOH62" s="59"/>
      <c r="DOI62" s="59"/>
      <c r="DOJ62" s="59"/>
      <c r="DOK62" s="59"/>
      <c r="DOL62" s="59"/>
      <c r="DOM62" s="59"/>
      <c r="DON62" s="59"/>
      <c r="DOO62" s="59"/>
      <c r="DOP62" s="59"/>
      <c r="DOQ62" s="59"/>
      <c r="DOR62" s="59"/>
      <c r="DOS62" s="59"/>
      <c r="DOT62" s="59"/>
      <c r="DOU62" s="59"/>
      <c r="DOV62" s="59"/>
      <c r="DOW62" s="59"/>
      <c r="DOX62" s="59"/>
      <c r="DOY62" s="59"/>
      <c r="DOZ62" s="59"/>
      <c r="DPA62" s="59"/>
      <c r="DPB62" s="59"/>
      <c r="DPC62" s="59"/>
      <c r="DPD62" s="59"/>
      <c r="DPE62" s="59"/>
      <c r="DPF62" s="59"/>
      <c r="DPG62" s="59"/>
      <c r="DPH62" s="59"/>
      <c r="DPI62" s="59"/>
      <c r="DPJ62" s="59"/>
      <c r="DPK62" s="59"/>
      <c r="DPL62" s="59"/>
      <c r="DPM62" s="59"/>
      <c r="DPN62" s="59"/>
      <c r="DPO62" s="59"/>
      <c r="DPP62" s="59"/>
      <c r="DPQ62" s="59"/>
      <c r="DPR62" s="59"/>
      <c r="DPS62" s="59"/>
      <c r="DPT62" s="59"/>
      <c r="DPU62" s="59"/>
      <c r="DPV62" s="59"/>
      <c r="DPW62" s="59"/>
      <c r="DPX62" s="59"/>
      <c r="DPY62" s="59"/>
      <c r="DPZ62" s="59"/>
      <c r="DQA62" s="59"/>
      <c r="DQB62" s="59"/>
      <c r="DQC62" s="59"/>
      <c r="DQD62" s="59"/>
      <c r="DQE62" s="59"/>
      <c r="DQF62" s="59"/>
      <c r="DQG62" s="59"/>
      <c r="DQH62" s="59"/>
      <c r="DQI62" s="59"/>
      <c r="DQJ62" s="59"/>
      <c r="DQK62" s="59"/>
      <c r="DQL62" s="59"/>
      <c r="DQM62" s="59"/>
      <c r="DQN62" s="59"/>
      <c r="DQO62" s="59"/>
      <c r="DQP62" s="59"/>
      <c r="DQQ62" s="59"/>
      <c r="DQR62" s="59"/>
      <c r="DQS62" s="59"/>
      <c r="DQT62" s="59"/>
      <c r="DQU62" s="59"/>
      <c r="DQV62" s="59"/>
      <c r="DQW62" s="59"/>
      <c r="DQX62" s="59"/>
      <c r="DQY62" s="59"/>
      <c r="DQZ62" s="59"/>
      <c r="DRA62" s="59"/>
      <c r="DRB62" s="59"/>
      <c r="DRC62" s="59"/>
      <c r="DRD62" s="59"/>
      <c r="DRE62" s="59"/>
      <c r="DRF62" s="59"/>
      <c r="DRG62" s="59"/>
      <c r="DRH62" s="59"/>
      <c r="DRI62" s="59"/>
      <c r="DRJ62" s="59"/>
      <c r="DRK62" s="59"/>
      <c r="DRL62" s="59"/>
      <c r="DRM62" s="59"/>
      <c r="DRN62" s="59"/>
      <c r="DRO62" s="59"/>
      <c r="DRP62" s="59"/>
      <c r="DRQ62" s="59"/>
      <c r="DRR62" s="59"/>
      <c r="DRS62" s="59"/>
      <c r="DRT62" s="59"/>
      <c r="DRU62" s="59"/>
      <c r="DRV62" s="59"/>
      <c r="DRW62" s="59"/>
      <c r="DRX62" s="59"/>
      <c r="DRY62" s="59"/>
      <c r="DRZ62" s="59"/>
      <c r="DSA62" s="59"/>
      <c r="DSB62" s="59"/>
      <c r="DSC62" s="59"/>
      <c r="DSD62" s="59"/>
      <c r="DSE62" s="59"/>
      <c r="DSF62" s="59"/>
      <c r="DSG62" s="59"/>
      <c r="DSH62" s="59"/>
      <c r="DSI62" s="59"/>
      <c r="DSJ62" s="59"/>
      <c r="DSK62" s="59"/>
      <c r="DSL62" s="59"/>
      <c r="DSM62" s="59"/>
      <c r="DSN62" s="59"/>
      <c r="DSO62" s="59"/>
      <c r="DSP62" s="59"/>
      <c r="DSQ62" s="59"/>
      <c r="DSR62" s="59"/>
      <c r="DSS62" s="59"/>
      <c r="DST62" s="59"/>
      <c r="DSU62" s="59"/>
      <c r="DSV62" s="59"/>
      <c r="DSW62" s="59"/>
      <c r="DSX62" s="59"/>
      <c r="DSY62" s="59"/>
      <c r="DSZ62" s="59"/>
      <c r="DTA62" s="59"/>
      <c r="DTB62" s="59"/>
      <c r="DTC62" s="59"/>
      <c r="DTD62" s="59"/>
      <c r="DTE62" s="59"/>
      <c r="DTF62" s="59"/>
      <c r="DTG62" s="59"/>
      <c r="DTH62" s="59"/>
      <c r="DTI62" s="59"/>
      <c r="DTJ62" s="59"/>
      <c r="DTK62" s="59"/>
      <c r="DTL62" s="59"/>
      <c r="DTM62" s="59"/>
      <c r="DTN62" s="59"/>
      <c r="DTO62" s="59"/>
      <c r="DTP62" s="59"/>
      <c r="DTQ62" s="59"/>
      <c r="DTR62" s="59"/>
      <c r="DTS62" s="59"/>
      <c r="DTT62" s="59"/>
      <c r="DTU62" s="59"/>
      <c r="DTV62" s="59"/>
      <c r="DTW62" s="59"/>
      <c r="DTX62" s="59"/>
      <c r="DTY62" s="59"/>
      <c r="DTZ62" s="59"/>
      <c r="DUA62" s="59"/>
      <c r="DUB62" s="59"/>
      <c r="DUC62" s="59"/>
      <c r="DUD62" s="59"/>
      <c r="DUE62" s="59"/>
      <c r="DUF62" s="59"/>
      <c r="DUG62" s="59"/>
      <c r="DUH62" s="59"/>
      <c r="DUI62" s="59"/>
      <c r="DUJ62" s="59"/>
      <c r="DUK62" s="59"/>
      <c r="DUL62" s="59"/>
      <c r="DUM62" s="59"/>
      <c r="DUN62" s="59"/>
      <c r="DUO62" s="59"/>
      <c r="DUP62" s="59"/>
      <c r="DUQ62" s="59"/>
      <c r="DUR62" s="59"/>
      <c r="DUS62" s="59"/>
      <c r="DUT62" s="59"/>
      <c r="DUU62" s="59"/>
      <c r="DUV62" s="59"/>
      <c r="DUW62" s="59"/>
      <c r="DUX62" s="59"/>
      <c r="DUY62" s="59"/>
      <c r="DUZ62" s="59"/>
      <c r="DVA62" s="59"/>
      <c r="DVB62" s="59"/>
      <c r="DVC62" s="59"/>
      <c r="DVD62" s="59"/>
      <c r="DVE62" s="59"/>
      <c r="DVF62" s="59"/>
      <c r="DVG62" s="59"/>
      <c r="DVH62" s="59"/>
      <c r="DVI62" s="59"/>
      <c r="DVJ62" s="59"/>
      <c r="DVK62" s="59"/>
      <c r="DVL62" s="59"/>
      <c r="DVM62" s="59"/>
      <c r="DVN62" s="59"/>
      <c r="DVO62" s="59"/>
      <c r="DVP62" s="59"/>
      <c r="DVQ62" s="59"/>
      <c r="DVR62" s="59"/>
      <c r="DVS62" s="59"/>
      <c r="DVT62" s="59"/>
      <c r="DVU62" s="59"/>
      <c r="DVV62" s="59"/>
      <c r="DVW62" s="59"/>
      <c r="DVX62" s="59"/>
      <c r="DVY62" s="59"/>
      <c r="DVZ62" s="59"/>
      <c r="DWA62" s="59"/>
      <c r="DWB62" s="59"/>
      <c r="DWC62" s="59"/>
      <c r="DWD62" s="59"/>
      <c r="DWE62" s="59"/>
      <c r="DWF62" s="59"/>
      <c r="DWG62" s="59"/>
      <c r="DWH62" s="59"/>
      <c r="DWI62" s="59"/>
      <c r="DWJ62" s="59"/>
      <c r="DWK62" s="59"/>
      <c r="DWL62" s="59"/>
      <c r="DWM62" s="59"/>
      <c r="DWN62" s="59"/>
      <c r="DWO62" s="59"/>
      <c r="DWP62" s="59"/>
      <c r="DWQ62" s="59"/>
      <c r="DWR62" s="59"/>
      <c r="DWS62" s="59"/>
      <c r="DWT62" s="59"/>
      <c r="DWU62" s="59"/>
      <c r="DWV62" s="59"/>
      <c r="DWW62" s="59"/>
      <c r="DWX62" s="59"/>
      <c r="DWY62" s="59"/>
      <c r="DWZ62" s="59"/>
      <c r="DXA62" s="59"/>
      <c r="DXB62" s="59"/>
      <c r="DXC62" s="59"/>
      <c r="DXD62" s="59"/>
      <c r="DXE62" s="59"/>
      <c r="DXF62" s="59"/>
      <c r="DXG62" s="59"/>
      <c r="DXH62" s="59"/>
      <c r="DXI62" s="59"/>
      <c r="DXJ62" s="59"/>
      <c r="DXK62" s="59"/>
      <c r="DXL62" s="59"/>
      <c r="DXM62" s="59"/>
      <c r="DXN62" s="59"/>
      <c r="DXO62" s="59"/>
      <c r="DXP62" s="59"/>
      <c r="DXQ62" s="59"/>
      <c r="DXR62" s="59"/>
      <c r="DXS62" s="59"/>
      <c r="DXT62" s="59"/>
      <c r="DXU62" s="59"/>
      <c r="DXV62" s="59"/>
      <c r="DXW62" s="59"/>
      <c r="DXX62" s="59"/>
      <c r="DXY62" s="59"/>
      <c r="DXZ62" s="59"/>
      <c r="DYA62" s="59"/>
      <c r="DYB62" s="59"/>
      <c r="DYC62" s="59"/>
      <c r="DYD62" s="59"/>
      <c r="DYE62" s="59"/>
      <c r="DYF62" s="59"/>
      <c r="DYG62" s="59"/>
      <c r="DYH62" s="59"/>
      <c r="DYI62" s="59"/>
      <c r="DYJ62" s="59"/>
      <c r="DYK62" s="59"/>
      <c r="DYL62" s="59"/>
      <c r="DYM62" s="59"/>
      <c r="DYN62" s="59"/>
      <c r="DYO62" s="59"/>
      <c r="DYP62" s="59"/>
      <c r="DYQ62" s="59"/>
      <c r="DYR62" s="59"/>
      <c r="DYS62" s="59"/>
      <c r="DYT62" s="59"/>
      <c r="DYU62" s="59"/>
      <c r="DYV62" s="59"/>
      <c r="DYW62" s="59"/>
      <c r="DYX62" s="59"/>
      <c r="DYY62" s="59"/>
      <c r="DYZ62" s="59"/>
      <c r="DZA62" s="59"/>
      <c r="DZB62" s="59"/>
      <c r="DZC62" s="59"/>
      <c r="DZD62" s="59"/>
      <c r="DZE62" s="59"/>
      <c r="DZF62" s="59"/>
      <c r="DZG62" s="59"/>
      <c r="DZH62" s="59"/>
      <c r="DZI62" s="59"/>
      <c r="DZJ62" s="59"/>
      <c r="DZK62" s="59"/>
      <c r="DZL62" s="59"/>
      <c r="DZM62" s="59"/>
      <c r="DZN62" s="59"/>
      <c r="DZO62" s="59"/>
      <c r="DZP62" s="59"/>
      <c r="DZQ62" s="59"/>
      <c r="DZR62" s="59"/>
      <c r="DZS62" s="59"/>
      <c r="DZT62" s="59"/>
      <c r="DZU62" s="59"/>
      <c r="DZV62" s="59"/>
      <c r="DZW62" s="59"/>
      <c r="DZX62" s="59"/>
      <c r="DZY62" s="59"/>
      <c r="DZZ62" s="59"/>
      <c r="EAA62" s="59"/>
      <c r="EAB62" s="59"/>
      <c r="EAC62" s="59"/>
      <c r="EAD62" s="59"/>
      <c r="EAE62" s="59"/>
      <c r="EAF62" s="59"/>
      <c r="EAG62" s="59"/>
      <c r="EAH62" s="59"/>
      <c r="EAI62" s="59"/>
      <c r="EAJ62" s="59"/>
      <c r="EAK62" s="59"/>
      <c r="EAL62" s="59"/>
      <c r="EAM62" s="59"/>
      <c r="EAN62" s="59"/>
      <c r="EAO62" s="59"/>
      <c r="EAP62" s="59"/>
      <c r="EAQ62" s="59"/>
      <c r="EAR62" s="59"/>
      <c r="EAS62" s="59"/>
      <c r="EAT62" s="59"/>
      <c r="EAU62" s="59"/>
      <c r="EAV62" s="59"/>
      <c r="EAW62" s="59"/>
      <c r="EAX62" s="59"/>
      <c r="EAY62" s="59"/>
      <c r="EAZ62" s="59"/>
      <c r="EBA62" s="59"/>
      <c r="EBB62" s="59"/>
      <c r="EBC62" s="59"/>
      <c r="EBD62" s="59"/>
      <c r="EBE62" s="59"/>
      <c r="EBF62" s="59"/>
      <c r="EBG62" s="59"/>
      <c r="EBH62" s="59"/>
      <c r="EBI62" s="59"/>
      <c r="EBJ62" s="59"/>
      <c r="EBK62" s="59"/>
      <c r="EBL62" s="59"/>
      <c r="EBM62" s="59"/>
      <c r="EBN62" s="59"/>
      <c r="EBO62" s="59"/>
      <c r="EBP62" s="59"/>
      <c r="EBQ62" s="59"/>
      <c r="EBR62" s="59"/>
      <c r="EBS62" s="59"/>
      <c r="EBT62" s="59"/>
      <c r="EBU62" s="59"/>
      <c r="EBV62" s="59"/>
      <c r="EBW62" s="59"/>
      <c r="EBX62" s="59"/>
      <c r="EBY62" s="59"/>
      <c r="EBZ62" s="59"/>
      <c r="ECA62" s="59"/>
      <c r="ECB62" s="59"/>
      <c r="ECC62" s="59"/>
      <c r="ECD62" s="59"/>
      <c r="ECE62" s="59"/>
      <c r="ECF62" s="59"/>
      <c r="ECG62" s="59"/>
      <c r="ECH62" s="59"/>
      <c r="ECI62" s="59"/>
      <c r="ECJ62" s="59"/>
      <c r="ECK62" s="59"/>
      <c r="ECL62" s="59"/>
      <c r="ECM62" s="59"/>
      <c r="ECN62" s="59"/>
      <c r="ECO62" s="59"/>
      <c r="ECP62" s="59"/>
      <c r="ECQ62" s="59"/>
      <c r="ECR62" s="59"/>
      <c r="ECS62" s="59"/>
      <c r="ECT62" s="59"/>
      <c r="ECU62" s="59"/>
      <c r="ECV62" s="59"/>
      <c r="ECW62" s="59"/>
      <c r="ECX62" s="59"/>
      <c r="ECY62" s="59"/>
      <c r="ECZ62" s="59"/>
      <c r="EDA62" s="59"/>
      <c r="EDB62" s="59"/>
      <c r="EDC62" s="59"/>
      <c r="EDD62" s="59"/>
      <c r="EDE62" s="59"/>
      <c r="EDF62" s="59"/>
      <c r="EDG62" s="59"/>
      <c r="EDH62" s="59"/>
      <c r="EDI62" s="59"/>
      <c r="EDJ62" s="59"/>
      <c r="EDK62" s="59"/>
      <c r="EDL62" s="59"/>
      <c r="EDM62" s="59"/>
      <c r="EDN62" s="59"/>
      <c r="EDO62" s="59"/>
      <c r="EDP62" s="59"/>
      <c r="EDQ62" s="59"/>
      <c r="EDR62" s="59"/>
      <c r="EDS62" s="59"/>
      <c r="EDT62" s="59"/>
      <c r="EDU62" s="59"/>
      <c r="EDV62" s="59"/>
      <c r="EDW62" s="59"/>
      <c r="EDX62" s="59"/>
      <c r="EDY62" s="59"/>
      <c r="EDZ62" s="59"/>
      <c r="EEA62" s="59"/>
      <c r="EEB62" s="59"/>
      <c r="EEC62" s="59"/>
      <c r="EED62" s="59"/>
      <c r="EEE62" s="59"/>
      <c r="EEF62" s="59"/>
      <c r="EEG62" s="59"/>
      <c r="EEH62" s="59"/>
      <c r="EEI62" s="59"/>
      <c r="EEJ62" s="59"/>
      <c r="EEK62" s="59"/>
      <c r="EEL62" s="59"/>
      <c r="EEM62" s="59"/>
      <c r="EEN62" s="59"/>
      <c r="EEO62" s="59"/>
      <c r="EEP62" s="59"/>
      <c r="EEQ62" s="59"/>
      <c r="EER62" s="59"/>
      <c r="EES62" s="59"/>
      <c r="EET62" s="59"/>
      <c r="EEU62" s="59"/>
      <c r="EEV62" s="59"/>
      <c r="EEW62" s="59"/>
      <c r="EEX62" s="59"/>
      <c r="EEY62" s="59"/>
      <c r="EEZ62" s="59"/>
      <c r="EFA62" s="59"/>
      <c r="EFB62" s="59"/>
      <c r="EFC62" s="59"/>
      <c r="EFD62" s="59"/>
      <c r="EFE62" s="59"/>
      <c r="EFF62" s="59"/>
      <c r="EFG62" s="59"/>
      <c r="EFH62" s="59"/>
      <c r="EFI62" s="59"/>
      <c r="EFJ62" s="59"/>
      <c r="EFK62" s="59"/>
      <c r="EFL62" s="59"/>
      <c r="EFM62" s="59"/>
      <c r="EFN62" s="59"/>
      <c r="EFO62" s="59"/>
      <c r="EFP62" s="59"/>
      <c r="EFQ62" s="59"/>
      <c r="EFR62" s="59"/>
      <c r="EFS62" s="59"/>
      <c r="EFT62" s="59"/>
      <c r="EFU62" s="59"/>
      <c r="EFV62" s="59"/>
      <c r="EFW62" s="59"/>
      <c r="EFX62" s="59"/>
      <c r="EFY62" s="59"/>
      <c r="EFZ62" s="59"/>
      <c r="EGA62" s="59"/>
      <c r="EGB62" s="59"/>
      <c r="EGC62" s="59"/>
      <c r="EGD62" s="59"/>
      <c r="EGE62" s="59"/>
      <c r="EGF62" s="59"/>
      <c r="EGG62" s="59"/>
      <c r="EGH62" s="59"/>
      <c r="EGI62" s="59"/>
      <c r="EGJ62" s="59"/>
      <c r="EGK62" s="59"/>
      <c r="EGL62" s="59"/>
      <c r="EGM62" s="59"/>
      <c r="EGN62" s="59"/>
      <c r="EGO62" s="59"/>
      <c r="EGP62" s="59"/>
      <c r="EGQ62" s="59"/>
      <c r="EGR62" s="59"/>
      <c r="EGS62" s="59"/>
      <c r="EGT62" s="59"/>
      <c r="EGU62" s="59"/>
      <c r="EGV62" s="59"/>
      <c r="EGW62" s="59"/>
      <c r="EGX62" s="59"/>
      <c r="EGY62" s="59"/>
      <c r="EGZ62" s="59"/>
      <c r="EHA62" s="59"/>
      <c r="EHB62" s="59"/>
      <c r="EHC62" s="59"/>
      <c r="EHD62" s="59"/>
      <c r="EHE62" s="59"/>
      <c r="EHF62" s="59"/>
      <c r="EHG62" s="59"/>
      <c r="EHH62" s="59"/>
      <c r="EHI62" s="59"/>
      <c r="EHJ62" s="59"/>
      <c r="EHK62" s="59"/>
      <c r="EHL62" s="59"/>
      <c r="EHM62" s="59"/>
      <c r="EHN62" s="59"/>
      <c r="EHO62" s="59"/>
      <c r="EHP62" s="59"/>
      <c r="EHQ62" s="59"/>
      <c r="EHR62" s="59"/>
      <c r="EHS62" s="59"/>
      <c r="EHT62" s="59"/>
      <c r="EHU62" s="59"/>
      <c r="EHV62" s="59"/>
      <c r="EHW62" s="59"/>
      <c r="EHX62" s="59"/>
      <c r="EHY62" s="59"/>
      <c r="EHZ62" s="59"/>
      <c r="EIA62" s="59"/>
      <c r="EIB62" s="59"/>
      <c r="EIC62" s="59"/>
      <c r="EID62" s="59"/>
      <c r="EIE62" s="59"/>
      <c r="EIF62" s="59"/>
      <c r="EIG62" s="59"/>
      <c r="EIH62" s="59"/>
      <c r="EII62" s="59"/>
      <c r="EIJ62" s="59"/>
      <c r="EIK62" s="59"/>
      <c r="EIL62" s="59"/>
      <c r="EIM62" s="59"/>
      <c r="EIN62" s="59"/>
      <c r="EIO62" s="59"/>
      <c r="EIP62" s="59"/>
      <c r="EIQ62" s="59"/>
      <c r="EIR62" s="59"/>
      <c r="EIS62" s="59"/>
      <c r="EIT62" s="59"/>
      <c r="EIU62" s="59"/>
      <c r="EIV62" s="59"/>
      <c r="EIW62" s="59"/>
      <c r="EIX62" s="59"/>
      <c r="EIY62" s="59"/>
      <c r="EIZ62" s="59"/>
      <c r="EJA62" s="59"/>
      <c r="EJB62" s="59"/>
      <c r="EJC62" s="59"/>
      <c r="EJD62" s="59"/>
      <c r="EJE62" s="59"/>
      <c r="EJF62" s="59"/>
      <c r="EJG62" s="59"/>
      <c r="EJH62" s="59"/>
      <c r="EJI62" s="59"/>
      <c r="EJJ62" s="59"/>
      <c r="EJK62" s="59"/>
      <c r="EJL62" s="59"/>
      <c r="EJM62" s="59"/>
      <c r="EJN62" s="59"/>
      <c r="EJO62" s="59"/>
      <c r="EJP62" s="59"/>
      <c r="EJQ62" s="59"/>
      <c r="EJR62" s="59"/>
      <c r="EJS62" s="59"/>
      <c r="EJT62" s="59"/>
      <c r="EJU62" s="59"/>
      <c r="EJV62" s="59"/>
      <c r="EJW62" s="59"/>
      <c r="EJX62" s="59"/>
      <c r="EJY62" s="59"/>
      <c r="EJZ62" s="59"/>
      <c r="EKA62" s="59"/>
      <c r="EKB62" s="59"/>
      <c r="EKC62" s="59"/>
      <c r="EKD62" s="59"/>
      <c r="EKE62" s="59"/>
      <c r="EKF62" s="59"/>
      <c r="EKG62" s="59"/>
      <c r="EKH62" s="59"/>
      <c r="EKI62" s="59"/>
      <c r="EKJ62" s="59"/>
      <c r="EKK62" s="59"/>
      <c r="EKL62" s="59"/>
      <c r="EKM62" s="59"/>
      <c r="EKN62" s="59"/>
      <c r="EKO62" s="59"/>
      <c r="EKP62" s="59"/>
      <c r="EKQ62" s="59"/>
      <c r="EKR62" s="59"/>
      <c r="EKS62" s="59"/>
      <c r="EKT62" s="59"/>
      <c r="EKU62" s="59"/>
      <c r="EKV62" s="59"/>
      <c r="EKW62" s="59"/>
      <c r="EKX62" s="59"/>
      <c r="EKY62" s="59"/>
      <c r="EKZ62" s="59"/>
      <c r="ELA62" s="59"/>
      <c r="ELB62" s="59"/>
      <c r="ELC62" s="59"/>
      <c r="ELD62" s="59"/>
      <c r="ELE62" s="59"/>
      <c r="ELF62" s="59"/>
      <c r="ELG62" s="59"/>
      <c r="ELH62" s="59"/>
      <c r="ELI62" s="59"/>
      <c r="ELJ62" s="59"/>
      <c r="ELK62" s="59"/>
      <c r="ELL62" s="59"/>
      <c r="ELM62" s="59"/>
      <c r="ELN62" s="59"/>
      <c r="ELO62" s="59"/>
      <c r="ELP62" s="59"/>
      <c r="ELQ62" s="59"/>
      <c r="ELR62" s="59"/>
      <c r="ELS62" s="59"/>
      <c r="ELT62" s="59"/>
      <c r="ELU62" s="59"/>
      <c r="ELV62" s="59"/>
      <c r="ELW62" s="59"/>
      <c r="ELX62" s="59"/>
      <c r="ELY62" s="59"/>
      <c r="ELZ62" s="59"/>
      <c r="EMA62" s="59"/>
      <c r="EMB62" s="59"/>
      <c r="EMC62" s="59"/>
      <c r="EMD62" s="59"/>
      <c r="EME62" s="59"/>
      <c r="EMF62" s="59"/>
      <c r="EMG62" s="59"/>
      <c r="EMH62" s="59"/>
      <c r="EMI62" s="59"/>
      <c r="EMJ62" s="59"/>
      <c r="EMK62" s="59"/>
      <c r="EML62" s="59"/>
      <c r="EMM62" s="59"/>
      <c r="EMN62" s="59"/>
      <c r="EMO62" s="59"/>
      <c r="EMP62" s="59"/>
      <c r="EMQ62" s="59"/>
      <c r="EMR62" s="59"/>
      <c r="EMS62" s="59"/>
      <c r="EMT62" s="59"/>
      <c r="EMU62" s="59"/>
      <c r="EMV62" s="59"/>
      <c r="EMW62" s="59"/>
      <c r="EMX62" s="59"/>
      <c r="EMY62" s="59"/>
      <c r="EMZ62" s="59"/>
      <c r="ENA62" s="59"/>
      <c r="ENB62" s="59"/>
      <c r="ENC62" s="59"/>
      <c r="END62" s="59"/>
      <c r="ENE62" s="59"/>
      <c r="ENF62" s="59"/>
      <c r="ENG62" s="59"/>
      <c r="ENH62" s="59"/>
      <c r="ENI62" s="59"/>
      <c r="ENJ62" s="59"/>
      <c r="ENK62" s="59"/>
      <c r="ENL62" s="59"/>
      <c r="ENM62" s="59"/>
      <c r="ENN62" s="59"/>
      <c r="ENO62" s="59"/>
      <c r="ENP62" s="59"/>
      <c r="ENQ62" s="59"/>
      <c r="ENR62" s="59"/>
      <c r="ENS62" s="59"/>
      <c r="ENT62" s="59"/>
      <c r="ENU62" s="59"/>
      <c r="ENV62" s="59"/>
      <c r="ENW62" s="59"/>
      <c r="ENX62" s="59"/>
      <c r="ENY62" s="59"/>
      <c r="ENZ62" s="59"/>
      <c r="EOA62" s="59"/>
      <c r="EOB62" s="59"/>
      <c r="EOC62" s="59"/>
      <c r="EOD62" s="59"/>
      <c r="EOE62" s="59"/>
      <c r="EOF62" s="59"/>
      <c r="EOG62" s="59"/>
      <c r="EOH62" s="59"/>
      <c r="EOI62" s="59"/>
      <c r="EOJ62" s="59"/>
      <c r="EOK62" s="59"/>
      <c r="EOL62" s="59"/>
      <c r="EOM62" s="59"/>
      <c r="EON62" s="59"/>
      <c r="EOO62" s="59"/>
      <c r="EOP62" s="59"/>
      <c r="EOQ62" s="59"/>
      <c r="EOR62" s="59"/>
      <c r="EOS62" s="59"/>
      <c r="EOT62" s="59"/>
      <c r="EOU62" s="59"/>
      <c r="EOV62" s="59"/>
      <c r="EOW62" s="59"/>
      <c r="EOX62" s="59"/>
      <c r="EOY62" s="59"/>
      <c r="EOZ62" s="59"/>
      <c r="EPA62" s="59"/>
      <c r="EPB62" s="59"/>
      <c r="EPC62" s="59"/>
      <c r="EPD62" s="59"/>
      <c r="EPE62" s="59"/>
      <c r="EPF62" s="59"/>
      <c r="EPG62" s="59"/>
      <c r="EPH62" s="59"/>
      <c r="EPI62" s="59"/>
      <c r="EPJ62" s="59"/>
      <c r="EPK62" s="59"/>
      <c r="EPL62" s="59"/>
      <c r="EPM62" s="59"/>
      <c r="EPN62" s="59"/>
      <c r="EPO62" s="59"/>
      <c r="EPP62" s="59"/>
      <c r="EPQ62" s="59"/>
      <c r="EPR62" s="59"/>
      <c r="EPS62" s="59"/>
      <c r="EPT62" s="59"/>
      <c r="EPU62" s="59"/>
      <c r="EPV62" s="59"/>
      <c r="EPW62" s="59"/>
      <c r="EPX62" s="59"/>
      <c r="EPY62" s="59"/>
      <c r="EPZ62" s="59"/>
      <c r="EQA62" s="59"/>
      <c r="EQB62" s="59"/>
      <c r="EQC62" s="59"/>
      <c r="EQD62" s="59"/>
      <c r="EQE62" s="59"/>
      <c r="EQF62" s="59"/>
      <c r="EQG62" s="59"/>
      <c r="EQH62" s="59"/>
      <c r="EQI62" s="59"/>
      <c r="EQJ62" s="59"/>
      <c r="EQK62" s="59"/>
      <c r="EQL62" s="59"/>
      <c r="EQM62" s="59"/>
      <c r="EQN62" s="59"/>
      <c r="EQO62" s="59"/>
      <c r="EQP62" s="59"/>
      <c r="EQQ62" s="59"/>
      <c r="EQR62" s="59"/>
      <c r="EQS62" s="59"/>
      <c r="EQT62" s="59"/>
      <c r="EQU62" s="59"/>
      <c r="EQV62" s="59"/>
      <c r="EQW62" s="59"/>
      <c r="EQX62" s="59"/>
      <c r="EQY62" s="59"/>
      <c r="EQZ62" s="59"/>
      <c r="ERA62" s="59"/>
      <c r="ERB62" s="59"/>
      <c r="ERC62" s="59"/>
      <c r="ERD62" s="59"/>
      <c r="ERE62" s="59"/>
      <c r="ERF62" s="59"/>
      <c r="ERG62" s="59"/>
      <c r="ERH62" s="59"/>
      <c r="ERI62" s="59"/>
      <c r="ERJ62" s="59"/>
      <c r="ERK62" s="59"/>
      <c r="ERL62" s="59"/>
      <c r="ERM62" s="59"/>
      <c r="ERN62" s="59"/>
      <c r="ERO62" s="59"/>
      <c r="ERP62" s="59"/>
      <c r="ERQ62" s="59"/>
      <c r="ERR62" s="59"/>
      <c r="ERS62" s="59"/>
      <c r="ERT62" s="59"/>
      <c r="ERU62" s="59"/>
      <c r="ERV62" s="59"/>
      <c r="ERW62" s="59"/>
      <c r="ERX62" s="59"/>
      <c r="ERY62" s="59"/>
      <c r="ERZ62" s="59"/>
      <c r="ESA62" s="59"/>
      <c r="ESB62" s="59"/>
      <c r="ESC62" s="59"/>
      <c r="ESD62" s="59"/>
      <c r="ESE62" s="59"/>
      <c r="ESF62" s="59"/>
      <c r="ESG62" s="59"/>
      <c r="ESH62" s="59"/>
      <c r="ESI62" s="59"/>
      <c r="ESJ62" s="59"/>
      <c r="ESK62" s="59"/>
      <c r="ESL62" s="59"/>
      <c r="ESM62" s="59"/>
      <c r="ESN62" s="59"/>
      <c r="ESO62" s="59"/>
      <c r="ESP62" s="59"/>
      <c r="ESQ62" s="59"/>
      <c r="ESR62" s="59"/>
      <c r="ESS62" s="59"/>
      <c r="EST62" s="59"/>
      <c r="ESU62" s="59"/>
      <c r="ESV62" s="59"/>
      <c r="ESW62" s="59"/>
      <c r="ESX62" s="59"/>
      <c r="ESY62" s="59"/>
      <c r="ESZ62" s="59"/>
      <c r="ETA62" s="59"/>
      <c r="ETB62" s="59"/>
      <c r="ETC62" s="59"/>
      <c r="ETD62" s="59"/>
      <c r="ETE62" s="59"/>
      <c r="ETF62" s="59"/>
      <c r="ETG62" s="59"/>
      <c r="ETH62" s="59"/>
      <c r="ETI62" s="59"/>
      <c r="ETJ62" s="59"/>
      <c r="ETK62" s="59"/>
      <c r="ETL62" s="59"/>
      <c r="ETM62" s="59"/>
      <c r="ETN62" s="59"/>
      <c r="ETO62" s="59"/>
      <c r="ETP62" s="59"/>
      <c r="ETQ62" s="59"/>
      <c r="ETR62" s="59"/>
      <c r="ETS62" s="59"/>
      <c r="ETT62" s="59"/>
      <c r="ETU62" s="59"/>
      <c r="ETV62" s="59"/>
      <c r="ETW62" s="59"/>
      <c r="ETX62" s="59"/>
      <c r="ETY62" s="59"/>
      <c r="ETZ62" s="59"/>
      <c r="EUA62" s="59"/>
      <c r="EUB62" s="59"/>
      <c r="EUC62" s="59"/>
      <c r="EUD62" s="59"/>
      <c r="EUE62" s="59"/>
      <c r="EUF62" s="59"/>
      <c r="EUG62" s="59"/>
      <c r="EUH62" s="59"/>
      <c r="EUI62" s="59"/>
      <c r="EUJ62" s="59"/>
      <c r="EUK62" s="59"/>
      <c r="EUL62" s="59"/>
      <c r="EUM62" s="59"/>
      <c r="EUN62" s="59"/>
      <c r="EUO62" s="59"/>
      <c r="EUP62" s="59"/>
      <c r="EUQ62" s="59"/>
      <c r="EUR62" s="59"/>
      <c r="EUS62" s="59"/>
      <c r="EUT62" s="59"/>
      <c r="EUU62" s="59"/>
      <c r="EUV62" s="59"/>
      <c r="EUW62" s="59"/>
      <c r="EUX62" s="59"/>
      <c r="EUY62" s="59"/>
      <c r="EUZ62" s="59"/>
      <c r="EVA62" s="59"/>
      <c r="EVB62" s="59"/>
      <c r="EVC62" s="59"/>
      <c r="EVD62" s="59"/>
      <c r="EVE62" s="59"/>
      <c r="EVF62" s="59"/>
      <c r="EVG62" s="59"/>
      <c r="EVH62" s="59"/>
      <c r="EVI62" s="59"/>
      <c r="EVJ62" s="59"/>
      <c r="EVK62" s="59"/>
      <c r="EVL62" s="59"/>
      <c r="EVM62" s="59"/>
      <c r="EVN62" s="59"/>
      <c r="EVO62" s="59"/>
      <c r="EVP62" s="59"/>
      <c r="EVQ62" s="59"/>
      <c r="EVR62" s="59"/>
      <c r="EVS62" s="59"/>
      <c r="EVT62" s="59"/>
      <c r="EVU62" s="59"/>
      <c r="EVV62" s="59"/>
      <c r="EVW62" s="59"/>
      <c r="EVX62" s="59"/>
      <c r="EVY62" s="59"/>
      <c r="EVZ62" s="59"/>
      <c r="EWA62" s="59"/>
      <c r="EWB62" s="59"/>
      <c r="EWC62" s="59"/>
      <c r="EWD62" s="59"/>
      <c r="EWE62" s="59"/>
      <c r="EWF62" s="59"/>
      <c r="EWG62" s="59"/>
      <c r="EWH62" s="59"/>
      <c r="EWI62" s="59"/>
      <c r="EWJ62" s="59"/>
      <c r="EWK62" s="59"/>
      <c r="EWL62" s="59"/>
      <c r="EWM62" s="59"/>
      <c r="EWN62" s="59"/>
      <c r="EWO62" s="59"/>
      <c r="EWP62" s="59"/>
      <c r="EWQ62" s="59"/>
      <c r="EWR62" s="59"/>
      <c r="EWS62" s="59"/>
      <c r="EWT62" s="59"/>
      <c r="EWU62" s="59"/>
      <c r="EWV62" s="59"/>
      <c r="EWW62" s="59"/>
      <c r="EWX62" s="59"/>
      <c r="EWY62" s="59"/>
      <c r="EWZ62" s="59"/>
      <c r="EXA62" s="59"/>
      <c r="EXB62" s="59"/>
      <c r="EXC62" s="59"/>
      <c r="EXD62" s="59"/>
      <c r="EXE62" s="59"/>
      <c r="EXF62" s="59"/>
      <c r="EXG62" s="59"/>
      <c r="EXH62" s="59"/>
      <c r="EXI62" s="59"/>
      <c r="EXJ62" s="59"/>
      <c r="EXK62" s="59"/>
      <c r="EXL62" s="59"/>
      <c r="EXM62" s="59"/>
      <c r="EXN62" s="59"/>
      <c r="EXO62" s="59"/>
      <c r="EXP62" s="59"/>
      <c r="EXQ62" s="59"/>
      <c r="EXR62" s="59"/>
      <c r="EXS62" s="59"/>
      <c r="EXT62" s="59"/>
      <c r="EXU62" s="59"/>
      <c r="EXV62" s="59"/>
      <c r="EXW62" s="59"/>
      <c r="EXX62" s="59"/>
      <c r="EXY62" s="59"/>
      <c r="EXZ62" s="59"/>
      <c r="EYA62" s="59"/>
      <c r="EYB62" s="59"/>
      <c r="EYC62" s="59"/>
      <c r="EYD62" s="59"/>
      <c r="EYE62" s="59"/>
      <c r="EYF62" s="59"/>
      <c r="EYG62" s="59"/>
      <c r="EYH62" s="59"/>
      <c r="EYI62" s="59"/>
      <c r="EYJ62" s="59"/>
      <c r="EYK62" s="59"/>
      <c r="EYL62" s="59"/>
      <c r="EYM62" s="59"/>
      <c r="EYN62" s="59"/>
      <c r="EYO62" s="59"/>
      <c r="EYP62" s="59"/>
      <c r="EYQ62" s="59"/>
      <c r="EYR62" s="59"/>
      <c r="EYS62" s="59"/>
      <c r="EYT62" s="59"/>
      <c r="EYU62" s="59"/>
      <c r="EYV62" s="59"/>
      <c r="EYW62" s="59"/>
      <c r="EYX62" s="59"/>
      <c r="EYY62" s="59"/>
      <c r="EYZ62" s="59"/>
      <c r="EZA62" s="59"/>
      <c r="EZB62" s="59"/>
      <c r="EZC62" s="59"/>
      <c r="EZD62" s="59"/>
      <c r="EZE62" s="59"/>
      <c r="EZF62" s="59"/>
      <c r="EZG62" s="59"/>
      <c r="EZH62" s="59"/>
      <c r="EZI62" s="59"/>
      <c r="EZJ62" s="59"/>
      <c r="EZK62" s="59"/>
      <c r="EZL62" s="59"/>
      <c r="EZM62" s="59"/>
      <c r="EZN62" s="59"/>
      <c r="EZO62" s="59"/>
      <c r="EZP62" s="59"/>
      <c r="EZQ62" s="59"/>
      <c r="EZR62" s="59"/>
      <c r="EZS62" s="59"/>
      <c r="EZT62" s="59"/>
      <c r="EZU62" s="59"/>
      <c r="EZV62" s="59"/>
      <c r="EZW62" s="59"/>
      <c r="EZX62" s="59"/>
      <c r="EZY62" s="59"/>
      <c r="EZZ62" s="59"/>
      <c r="FAA62" s="59"/>
      <c r="FAB62" s="59"/>
      <c r="FAC62" s="59"/>
      <c r="FAD62" s="59"/>
      <c r="FAE62" s="59"/>
      <c r="FAF62" s="59"/>
      <c r="FAG62" s="59"/>
      <c r="FAH62" s="59"/>
      <c r="FAI62" s="59"/>
      <c r="FAJ62" s="59"/>
      <c r="FAK62" s="59"/>
      <c r="FAL62" s="59"/>
      <c r="FAM62" s="59"/>
      <c r="FAN62" s="59"/>
      <c r="FAO62" s="59"/>
      <c r="FAP62" s="59"/>
      <c r="FAQ62" s="59"/>
      <c r="FAR62" s="59"/>
      <c r="FAS62" s="59"/>
      <c r="FAT62" s="59"/>
      <c r="FAU62" s="59"/>
      <c r="FAV62" s="59"/>
      <c r="FAW62" s="59"/>
      <c r="FAX62" s="59"/>
      <c r="FAY62" s="59"/>
      <c r="FAZ62" s="59"/>
      <c r="FBA62" s="59"/>
      <c r="FBB62" s="59"/>
      <c r="FBC62" s="59"/>
      <c r="FBD62" s="59"/>
      <c r="FBE62" s="59"/>
      <c r="FBF62" s="59"/>
      <c r="FBG62" s="59"/>
      <c r="FBH62" s="59"/>
      <c r="FBI62" s="59"/>
      <c r="FBJ62" s="59"/>
      <c r="FBK62" s="59"/>
      <c r="FBL62" s="59"/>
      <c r="FBM62" s="59"/>
      <c r="FBN62" s="59"/>
      <c r="FBO62" s="59"/>
      <c r="FBP62" s="59"/>
      <c r="FBQ62" s="59"/>
      <c r="FBR62" s="59"/>
      <c r="FBS62" s="59"/>
      <c r="FBT62" s="59"/>
      <c r="FBU62" s="59"/>
      <c r="FBV62" s="59"/>
      <c r="FBW62" s="59"/>
      <c r="FBX62" s="59"/>
      <c r="FBY62" s="59"/>
      <c r="FBZ62" s="59"/>
      <c r="FCA62" s="59"/>
      <c r="FCB62" s="59"/>
      <c r="FCC62" s="59"/>
      <c r="FCD62" s="59"/>
      <c r="FCE62" s="59"/>
      <c r="FCF62" s="59"/>
      <c r="FCG62" s="59"/>
      <c r="FCH62" s="59"/>
      <c r="FCI62" s="59"/>
      <c r="FCJ62" s="59"/>
      <c r="FCK62" s="59"/>
      <c r="FCL62" s="59"/>
      <c r="FCM62" s="59"/>
      <c r="FCN62" s="59"/>
      <c r="FCO62" s="59"/>
      <c r="FCP62" s="59"/>
      <c r="FCQ62" s="59"/>
      <c r="FCR62" s="59"/>
      <c r="FCS62" s="59"/>
      <c r="FCT62" s="59"/>
      <c r="FCU62" s="59"/>
      <c r="FCV62" s="59"/>
      <c r="FCW62" s="59"/>
      <c r="FCX62" s="59"/>
      <c r="FCY62" s="59"/>
      <c r="FCZ62" s="59"/>
      <c r="FDA62" s="59"/>
      <c r="FDB62" s="59"/>
      <c r="FDC62" s="59"/>
      <c r="FDD62" s="59"/>
      <c r="FDE62" s="59"/>
      <c r="FDF62" s="59"/>
      <c r="FDG62" s="59"/>
      <c r="FDH62" s="59"/>
      <c r="FDI62" s="59"/>
      <c r="FDJ62" s="59"/>
      <c r="FDK62" s="59"/>
      <c r="FDL62" s="59"/>
      <c r="FDM62" s="59"/>
      <c r="FDN62" s="59"/>
      <c r="FDO62" s="59"/>
      <c r="FDP62" s="59"/>
      <c r="FDQ62" s="59"/>
      <c r="FDR62" s="59"/>
      <c r="FDS62" s="59"/>
      <c r="FDT62" s="59"/>
      <c r="FDU62" s="59"/>
      <c r="FDV62" s="59"/>
      <c r="FDW62" s="59"/>
      <c r="FDX62" s="59"/>
      <c r="FDY62" s="59"/>
      <c r="FDZ62" s="59"/>
      <c r="FEA62" s="59"/>
      <c r="FEB62" s="59"/>
      <c r="FEC62" s="59"/>
      <c r="FED62" s="59"/>
      <c r="FEE62" s="59"/>
      <c r="FEF62" s="59"/>
      <c r="FEG62" s="59"/>
      <c r="FEH62" s="59"/>
      <c r="FEI62" s="59"/>
      <c r="FEJ62" s="59"/>
      <c r="FEK62" s="59"/>
      <c r="FEL62" s="59"/>
      <c r="FEM62" s="59"/>
      <c r="FEN62" s="59"/>
      <c r="FEO62" s="59"/>
      <c r="FEP62" s="59"/>
      <c r="FEQ62" s="59"/>
      <c r="FER62" s="59"/>
      <c r="FES62" s="59"/>
      <c r="FET62" s="59"/>
      <c r="FEU62" s="59"/>
      <c r="FEV62" s="59"/>
      <c r="FEW62" s="59"/>
      <c r="FEX62" s="59"/>
      <c r="FEY62" s="59"/>
      <c r="FEZ62" s="59"/>
      <c r="FFA62" s="59"/>
      <c r="FFB62" s="59"/>
      <c r="FFC62" s="59"/>
      <c r="FFD62" s="59"/>
      <c r="FFE62" s="59"/>
      <c r="FFF62" s="59"/>
      <c r="FFG62" s="59"/>
      <c r="FFH62" s="59"/>
      <c r="FFI62" s="59"/>
      <c r="FFJ62" s="59"/>
      <c r="FFK62" s="59"/>
      <c r="FFL62" s="59"/>
      <c r="FFM62" s="59"/>
      <c r="FFN62" s="59"/>
      <c r="FFO62" s="59"/>
      <c r="FFP62" s="59"/>
      <c r="FFQ62" s="59"/>
      <c r="FFR62" s="59"/>
      <c r="FFS62" s="59"/>
      <c r="FFT62" s="59"/>
      <c r="FFU62" s="59"/>
      <c r="FFV62" s="59"/>
      <c r="FFW62" s="59"/>
      <c r="FFX62" s="59"/>
      <c r="FFY62" s="59"/>
      <c r="FFZ62" s="59"/>
      <c r="FGA62" s="59"/>
      <c r="FGB62" s="59"/>
      <c r="FGC62" s="59"/>
      <c r="FGD62" s="59"/>
      <c r="FGE62" s="59"/>
      <c r="FGF62" s="59"/>
      <c r="FGG62" s="59"/>
      <c r="FGH62" s="59"/>
      <c r="FGI62" s="59"/>
      <c r="FGJ62" s="59"/>
      <c r="FGK62" s="59"/>
      <c r="FGL62" s="59"/>
      <c r="FGM62" s="59"/>
      <c r="FGN62" s="59"/>
      <c r="FGO62" s="59"/>
      <c r="FGP62" s="59"/>
      <c r="FGQ62" s="59"/>
      <c r="FGR62" s="59"/>
      <c r="FGS62" s="59"/>
      <c r="FGT62" s="59"/>
      <c r="FGU62" s="59"/>
      <c r="FGV62" s="59"/>
      <c r="FGW62" s="59"/>
      <c r="FGX62" s="59"/>
      <c r="FGY62" s="59"/>
      <c r="FGZ62" s="59"/>
      <c r="FHA62" s="59"/>
      <c r="FHB62" s="59"/>
      <c r="FHC62" s="59"/>
      <c r="FHD62" s="59"/>
      <c r="FHE62" s="59"/>
      <c r="FHF62" s="59"/>
      <c r="FHG62" s="59"/>
      <c r="FHH62" s="59"/>
      <c r="FHI62" s="59"/>
      <c r="FHJ62" s="59"/>
      <c r="FHK62" s="59"/>
      <c r="FHL62" s="59"/>
      <c r="FHM62" s="59"/>
      <c r="FHN62" s="59"/>
      <c r="FHO62" s="59"/>
      <c r="FHP62" s="59"/>
      <c r="FHQ62" s="59"/>
      <c r="FHR62" s="59"/>
      <c r="FHS62" s="59"/>
      <c r="FHT62" s="59"/>
      <c r="FHU62" s="59"/>
      <c r="FHV62" s="59"/>
      <c r="FHW62" s="59"/>
      <c r="FHX62" s="59"/>
      <c r="FHY62" s="59"/>
      <c r="FHZ62" s="59"/>
      <c r="FIA62" s="59"/>
      <c r="FIB62" s="59"/>
      <c r="FIC62" s="59"/>
      <c r="FID62" s="59"/>
      <c r="FIE62" s="59"/>
      <c r="FIF62" s="59"/>
      <c r="FIG62" s="59"/>
      <c r="FIH62" s="59"/>
      <c r="FII62" s="59"/>
      <c r="FIJ62" s="59"/>
      <c r="FIK62" s="59"/>
      <c r="FIL62" s="59"/>
      <c r="FIM62" s="59"/>
      <c r="FIN62" s="59"/>
      <c r="FIO62" s="59"/>
      <c r="FIP62" s="59"/>
      <c r="FIQ62" s="59"/>
      <c r="FIR62" s="59"/>
      <c r="FIS62" s="59"/>
      <c r="FIT62" s="59"/>
      <c r="FIU62" s="59"/>
      <c r="FIV62" s="59"/>
      <c r="FIW62" s="59"/>
      <c r="FIX62" s="59"/>
      <c r="FIY62" s="59"/>
      <c r="FIZ62" s="59"/>
      <c r="FJA62" s="59"/>
      <c r="FJB62" s="59"/>
      <c r="FJC62" s="59"/>
      <c r="FJD62" s="59"/>
      <c r="FJE62" s="59"/>
      <c r="FJF62" s="59"/>
      <c r="FJG62" s="59"/>
      <c r="FJH62" s="59"/>
      <c r="FJI62" s="59"/>
      <c r="FJJ62" s="59"/>
      <c r="FJK62" s="59"/>
      <c r="FJL62" s="59"/>
      <c r="FJM62" s="59"/>
      <c r="FJN62" s="59"/>
      <c r="FJO62" s="59"/>
      <c r="FJP62" s="59"/>
      <c r="FJQ62" s="59"/>
      <c r="FJR62" s="59"/>
      <c r="FJS62" s="59"/>
      <c r="FJT62" s="59"/>
      <c r="FJU62" s="59"/>
      <c r="FJV62" s="59"/>
      <c r="FJW62" s="59"/>
      <c r="FJX62" s="59"/>
      <c r="FJY62" s="59"/>
      <c r="FJZ62" s="59"/>
      <c r="FKA62" s="59"/>
      <c r="FKB62" s="59"/>
      <c r="FKC62" s="59"/>
      <c r="FKD62" s="59"/>
      <c r="FKE62" s="59"/>
      <c r="FKF62" s="59"/>
      <c r="FKG62" s="59"/>
      <c r="FKH62" s="59"/>
      <c r="FKI62" s="59"/>
      <c r="FKJ62" s="59"/>
      <c r="FKK62" s="59"/>
      <c r="FKL62" s="59"/>
      <c r="FKM62" s="59"/>
      <c r="FKN62" s="59"/>
      <c r="FKO62" s="59"/>
      <c r="FKP62" s="59"/>
      <c r="FKQ62" s="59"/>
      <c r="FKR62" s="59"/>
      <c r="FKS62" s="59"/>
      <c r="FKT62" s="59"/>
      <c r="FKU62" s="59"/>
      <c r="FKV62" s="59"/>
      <c r="FKW62" s="59"/>
      <c r="FKX62" s="59"/>
      <c r="FKY62" s="59"/>
      <c r="FKZ62" s="59"/>
      <c r="FLA62" s="59"/>
      <c r="FLB62" s="59"/>
      <c r="FLC62" s="59"/>
      <c r="FLD62" s="59"/>
      <c r="FLE62" s="59"/>
      <c r="FLF62" s="59"/>
      <c r="FLG62" s="59"/>
      <c r="FLH62" s="59"/>
      <c r="FLI62" s="59"/>
      <c r="FLJ62" s="59"/>
      <c r="FLK62" s="59"/>
      <c r="FLL62" s="59"/>
      <c r="FLM62" s="59"/>
      <c r="FLN62" s="59"/>
      <c r="FLO62" s="59"/>
      <c r="FLP62" s="59"/>
      <c r="FLQ62" s="59"/>
      <c r="FLR62" s="59"/>
      <c r="FLS62" s="59"/>
      <c r="FLT62" s="59"/>
      <c r="FLU62" s="59"/>
      <c r="FLV62" s="59"/>
      <c r="FLW62" s="59"/>
      <c r="FLX62" s="59"/>
      <c r="FLY62" s="59"/>
      <c r="FLZ62" s="59"/>
      <c r="FMA62" s="59"/>
      <c r="FMB62" s="59"/>
      <c r="FMC62" s="59"/>
      <c r="FMD62" s="59"/>
      <c r="FME62" s="59"/>
      <c r="FMF62" s="59"/>
      <c r="FMG62" s="59"/>
      <c r="FMH62" s="59"/>
      <c r="FMI62" s="59"/>
      <c r="FMJ62" s="59"/>
      <c r="FMK62" s="59"/>
      <c r="FML62" s="59"/>
      <c r="FMM62" s="59"/>
      <c r="FMN62" s="59"/>
      <c r="FMO62" s="59"/>
      <c r="FMP62" s="59"/>
      <c r="FMQ62" s="59"/>
      <c r="FMR62" s="59"/>
      <c r="FMS62" s="59"/>
      <c r="FMT62" s="59"/>
      <c r="FMU62" s="59"/>
      <c r="FMV62" s="59"/>
      <c r="FMW62" s="59"/>
      <c r="FMX62" s="59"/>
      <c r="FMY62" s="59"/>
      <c r="FMZ62" s="59"/>
      <c r="FNA62" s="59"/>
      <c r="FNB62" s="59"/>
      <c r="FNC62" s="59"/>
      <c r="FND62" s="59"/>
      <c r="FNE62" s="59"/>
      <c r="FNF62" s="59"/>
      <c r="FNG62" s="59"/>
      <c r="FNH62" s="59"/>
      <c r="FNI62" s="59"/>
      <c r="FNJ62" s="59"/>
      <c r="FNK62" s="59"/>
      <c r="FNL62" s="59"/>
      <c r="FNM62" s="59"/>
      <c r="FNN62" s="59"/>
      <c r="FNO62" s="59"/>
      <c r="FNP62" s="59"/>
      <c r="FNQ62" s="59"/>
      <c r="FNR62" s="59"/>
      <c r="FNS62" s="59"/>
      <c r="FNT62" s="59"/>
      <c r="FNU62" s="59"/>
      <c r="FNV62" s="59"/>
      <c r="FNW62" s="59"/>
      <c r="FNX62" s="59"/>
      <c r="FNY62" s="59"/>
      <c r="FNZ62" s="59"/>
      <c r="FOA62" s="59"/>
      <c r="FOB62" s="59"/>
      <c r="FOC62" s="59"/>
      <c r="FOD62" s="59"/>
      <c r="FOE62" s="59"/>
      <c r="FOF62" s="59"/>
      <c r="FOG62" s="59"/>
      <c r="FOH62" s="59"/>
      <c r="FOI62" s="59"/>
      <c r="FOJ62" s="59"/>
      <c r="FOK62" s="59"/>
      <c r="FOL62" s="59"/>
      <c r="FOM62" s="59"/>
      <c r="FON62" s="59"/>
      <c r="FOO62" s="59"/>
      <c r="FOP62" s="59"/>
      <c r="FOQ62" s="59"/>
      <c r="FOR62" s="59"/>
      <c r="FOS62" s="59"/>
      <c r="FOT62" s="59"/>
      <c r="FOU62" s="59"/>
      <c r="FOV62" s="59"/>
      <c r="FOW62" s="59"/>
      <c r="FOX62" s="59"/>
      <c r="FOY62" s="59"/>
      <c r="FOZ62" s="59"/>
      <c r="FPA62" s="59"/>
      <c r="FPB62" s="59"/>
      <c r="FPC62" s="59"/>
      <c r="FPD62" s="59"/>
      <c r="FPE62" s="59"/>
      <c r="FPF62" s="59"/>
      <c r="FPG62" s="59"/>
      <c r="FPH62" s="59"/>
      <c r="FPI62" s="59"/>
      <c r="FPJ62" s="59"/>
      <c r="FPK62" s="59"/>
      <c r="FPL62" s="59"/>
      <c r="FPM62" s="59"/>
      <c r="FPN62" s="59"/>
      <c r="FPO62" s="59"/>
      <c r="FPP62" s="59"/>
      <c r="FPQ62" s="59"/>
      <c r="FPR62" s="59"/>
      <c r="FPS62" s="59"/>
      <c r="FPT62" s="59"/>
      <c r="FPU62" s="59"/>
      <c r="FPV62" s="59"/>
      <c r="FPW62" s="59"/>
      <c r="FPX62" s="59"/>
      <c r="FPY62" s="59"/>
      <c r="FPZ62" s="59"/>
      <c r="FQA62" s="59"/>
      <c r="FQB62" s="59"/>
      <c r="FQC62" s="59"/>
      <c r="FQD62" s="59"/>
      <c r="FQE62" s="59"/>
      <c r="FQF62" s="59"/>
      <c r="FQG62" s="59"/>
      <c r="FQH62" s="59"/>
      <c r="FQI62" s="59"/>
      <c r="FQJ62" s="59"/>
      <c r="FQK62" s="59"/>
      <c r="FQL62" s="59"/>
      <c r="FQM62" s="59"/>
      <c r="FQN62" s="59"/>
      <c r="FQO62" s="59"/>
      <c r="FQP62" s="59"/>
      <c r="FQQ62" s="59"/>
      <c r="FQR62" s="59"/>
      <c r="FQS62" s="59"/>
      <c r="FQT62" s="59"/>
      <c r="FQU62" s="59"/>
      <c r="FQV62" s="59"/>
      <c r="FQW62" s="59"/>
      <c r="FQX62" s="59"/>
      <c r="FQY62" s="59"/>
      <c r="FQZ62" s="59"/>
      <c r="FRA62" s="59"/>
      <c r="FRB62" s="59"/>
      <c r="FRC62" s="59"/>
      <c r="FRD62" s="59"/>
      <c r="FRE62" s="59"/>
      <c r="FRF62" s="59"/>
      <c r="FRG62" s="59"/>
      <c r="FRH62" s="59"/>
      <c r="FRI62" s="59"/>
      <c r="FRJ62" s="59"/>
      <c r="FRK62" s="59"/>
      <c r="FRL62" s="59"/>
      <c r="FRM62" s="59"/>
      <c r="FRN62" s="59"/>
      <c r="FRO62" s="59"/>
      <c r="FRP62" s="59"/>
      <c r="FRQ62" s="59"/>
      <c r="FRR62" s="59"/>
      <c r="FRS62" s="59"/>
      <c r="FRT62" s="59"/>
      <c r="FRU62" s="59"/>
      <c r="FRV62" s="59"/>
      <c r="FRW62" s="59"/>
      <c r="FRX62" s="59"/>
      <c r="FRY62" s="59"/>
      <c r="FRZ62" s="59"/>
      <c r="FSA62" s="59"/>
      <c r="FSB62" s="59"/>
      <c r="FSC62" s="59"/>
      <c r="FSD62" s="59"/>
      <c r="FSE62" s="59"/>
      <c r="FSF62" s="59"/>
      <c r="FSG62" s="59"/>
      <c r="FSH62" s="59"/>
      <c r="FSI62" s="59"/>
      <c r="FSJ62" s="59"/>
      <c r="FSK62" s="59"/>
      <c r="FSL62" s="59"/>
      <c r="FSM62" s="59"/>
      <c r="FSN62" s="59"/>
      <c r="FSO62" s="59"/>
      <c r="FSP62" s="59"/>
      <c r="FSQ62" s="59"/>
      <c r="FSR62" s="59"/>
      <c r="FSS62" s="59"/>
      <c r="FST62" s="59"/>
      <c r="FSU62" s="59"/>
      <c r="FSV62" s="59"/>
      <c r="FSW62" s="59"/>
      <c r="FSX62" s="59"/>
      <c r="FSY62" s="59"/>
      <c r="FSZ62" s="59"/>
      <c r="FTA62" s="59"/>
      <c r="FTB62" s="59"/>
      <c r="FTC62" s="59"/>
      <c r="FTD62" s="59"/>
      <c r="FTE62" s="59"/>
      <c r="FTF62" s="59"/>
      <c r="FTG62" s="59"/>
      <c r="FTH62" s="59"/>
      <c r="FTI62" s="59"/>
      <c r="FTJ62" s="59"/>
      <c r="FTK62" s="59"/>
      <c r="FTL62" s="59"/>
      <c r="FTM62" s="59"/>
      <c r="FTN62" s="59"/>
      <c r="FTO62" s="59"/>
      <c r="FTP62" s="59"/>
      <c r="FTQ62" s="59"/>
      <c r="FTR62" s="59"/>
      <c r="FTS62" s="59"/>
      <c r="FTT62" s="59"/>
      <c r="FTU62" s="59"/>
      <c r="FTV62" s="59"/>
      <c r="FTW62" s="59"/>
      <c r="FTX62" s="59"/>
      <c r="FTY62" s="59"/>
      <c r="FTZ62" s="59"/>
      <c r="FUA62" s="59"/>
      <c r="FUB62" s="59"/>
      <c r="FUC62" s="59"/>
      <c r="FUD62" s="59"/>
      <c r="FUE62" s="59"/>
      <c r="FUF62" s="59"/>
      <c r="FUG62" s="59"/>
      <c r="FUH62" s="59"/>
      <c r="FUI62" s="59"/>
      <c r="FUJ62" s="59"/>
      <c r="FUK62" s="59"/>
      <c r="FUL62" s="59"/>
      <c r="FUM62" s="59"/>
      <c r="FUN62" s="59"/>
      <c r="FUO62" s="59"/>
      <c r="FUP62" s="59"/>
      <c r="FUQ62" s="59"/>
      <c r="FUR62" s="59"/>
      <c r="FUS62" s="59"/>
      <c r="FUT62" s="59"/>
      <c r="FUU62" s="59"/>
      <c r="FUV62" s="59"/>
      <c r="FUW62" s="59"/>
      <c r="FUX62" s="59"/>
      <c r="FUY62" s="59"/>
      <c r="FUZ62" s="59"/>
      <c r="FVA62" s="59"/>
      <c r="FVB62" s="59"/>
      <c r="FVC62" s="59"/>
      <c r="FVD62" s="59"/>
      <c r="FVE62" s="59"/>
      <c r="FVF62" s="59"/>
      <c r="FVG62" s="59"/>
      <c r="FVH62" s="59"/>
      <c r="FVI62" s="59"/>
      <c r="FVJ62" s="59"/>
      <c r="FVK62" s="59"/>
      <c r="FVL62" s="59"/>
      <c r="FVM62" s="59"/>
      <c r="FVN62" s="59"/>
      <c r="FVO62" s="59"/>
      <c r="FVP62" s="59"/>
      <c r="FVQ62" s="59"/>
      <c r="FVR62" s="59"/>
      <c r="FVS62" s="59"/>
      <c r="FVT62" s="59"/>
      <c r="FVU62" s="59"/>
      <c r="FVV62" s="59"/>
      <c r="FVW62" s="59"/>
      <c r="FVX62" s="59"/>
      <c r="FVY62" s="59"/>
      <c r="FVZ62" s="59"/>
      <c r="FWA62" s="59"/>
      <c r="FWB62" s="59"/>
      <c r="FWC62" s="59"/>
      <c r="FWD62" s="59"/>
      <c r="FWE62" s="59"/>
      <c r="FWF62" s="59"/>
      <c r="FWG62" s="59"/>
      <c r="FWH62" s="59"/>
      <c r="FWI62" s="59"/>
      <c r="FWJ62" s="59"/>
      <c r="FWK62" s="59"/>
      <c r="FWL62" s="59"/>
      <c r="FWM62" s="59"/>
      <c r="FWN62" s="59"/>
      <c r="FWO62" s="59"/>
      <c r="FWP62" s="59"/>
      <c r="FWQ62" s="59"/>
      <c r="FWR62" s="59"/>
      <c r="FWS62" s="59"/>
      <c r="FWT62" s="59"/>
      <c r="FWU62" s="59"/>
      <c r="FWV62" s="59"/>
      <c r="FWW62" s="59"/>
      <c r="FWX62" s="59"/>
      <c r="FWY62" s="59"/>
      <c r="FWZ62" s="59"/>
      <c r="FXA62" s="59"/>
      <c r="FXB62" s="59"/>
      <c r="FXC62" s="59"/>
      <c r="FXD62" s="59"/>
      <c r="FXE62" s="59"/>
      <c r="FXF62" s="59"/>
      <c r="FXG62" s="59"/>
      <c r="FXH62" s="59"/>
      <c r="FXI62" s="59"/>
      <c r="FXJ62" s="59"/>
      <c r="FXK62" s="59"/>
      <c r="FXL62" s="59"/>
      <c r="FXM62" s="59"/>
      <c r="FXN62" s="59"/>
      <c r="FXO62" s="59"/>
      <c r="FXP62" s="59"/>
      <c r="FXQ62" s="59"/>
      <c r="FXR62" s="59"/>
      <c r="FXS62" s="59"/>
      <c r="FXT62" s="59"/>
      <c r="FXU62" s="59"/>
      <c r="FXV62" s="59"/>
      <c r="FXW62" s="59"/>
      <c r="FXX62" s="59"/>
      <c r="FXY62" s="59"/>
      <c r="FXZ62" s="59"/>
      <c r="FYA62" s="59"/>
      <c r="FYB62" s="59"/>
      <c r="FYC62" s="59"/>
      <c r="FYD62" s="59"/>
      <c r="FYE62" s="59"/>
      <c r="FYF62" s="59"/>
      <c r="FYG62" s="59"/>
      <c r="FYH62" s="59"/>
      <c r="FYI62" s="59"/>
      <c r="FYJ62" s="59"/>
      <c r="FYK62" s="59"/>
      <c r="FYL62" s="59"/>
      <c r="FYM62" s="59"/>
      <c r="FYN62" s="59"/>
      <c r="FYO62" s="59"/>
      <c r="FYP62" s="59"/>
      <c r="FYQ62" s="59"/>
      <c r="FYR62" s="59"/>
      <c r="FYS62" s="59"/>
      <c r="FYT62" s="59"/>
      <c r="FYU62" s="59"/>
      <c r="FYV62" s="59"/>
      <c r="FYW62" s="59"/>
      <c r="FYX62" s="59"/>
      <c r="FYY62" s="59"/>
      <c r="FYZ62" s="59"/>
      <c r="FZA62" s="59"/>
      <c r="FZB62" s="59"/>
      <c r="FZC62" s="59"/>
      <c r="FZD62" s="59"/>
      <c r="FZE62" s="59"/>
      <c r="FZF62" s="59"/>
      <c r="FZG62" s="59"/>
      <c r="FZH62" s="59"/>
      <c r="FZI62" s="59"/>
      <c r="FZJ62" s="59"/>
      <c r="FZK62" s="59"/>
      <c r="FZL62" s="59"/>
      <c r="FZM62" s="59"/>
      <c r="FZN62" s="59"/>
      <c r="FZO62" s="59"/>
      <c r="FZP62" s="59"/>
      <c r="FZQ62" s="59"/>
      <c r="FZR62" s="59"/>
      <c r="FZS62" s="59"/>
      <c r="FZT62" s="59"/>
      <c r="FZU62" s="59"/>
      <c r="FZV62" s="59"/>
      <c r="FZW62" s="59"/>
      <c r="FZX62" s="59"/>
      <c r="FZY62" s="59"/>
      <c r="FZZ62" s="59"/>
      <c r="GAA62" s="59"/>
      <c r="GAB62" s="59"/>
      <c r="GAC62" s="59"/>
      <c r="GAD62" s="59"/>
      <c r="GAE62" s="59"/>
      <c r="GAF62" s="59"/>
      <c r="GAG62" s="59"/>
      <c r="GAH62" s="59"/>
      <c r="GAI62" s="59"/>
      <c r="GAJ62" s="59"/>
      <c r="GAK62" s="59"/>
      <c r="GAL62" s="59"/>
      <c r="GAM62" s="59"/>
      <c r="GAN62" s="59"/>
      <c r="GAO62" s="59"/>
      <c r="GAP62" s="59"/>
      <c r="GAQ62" s="59"/>
      <c r="GAR62" s="59"/>
      <c r="GAS62" s="59"/>
      <c r="GAT62" s="59"/>
      <c r="GAU62" s="59"/>
      <c r="GAV62" s="59"/>
      <c r="GAW62" s="59"/>
      <c r="GAX62" s="59"/>
      <c r="GAY62" s="59"/>
      <c r="GAZ62" s="59"/>
      <c r="GBA62" s="59"/>
      <c r="GBB62" s="59"/>
      <c r="GBC62" s="59"/>
      <c r="GBD62" s="59"/>
      <c r="GBE62" s="59"/>
      <c r="GBF62" s="59"/>
      <c r="GBG62" s="59"/>
      <c r="GBH62" s="59"/>
      <c r="GBI62" s="59"/>
      <c r="GBJ62" s="59"/>
      <c r="GBK62" s="59"/>
      <c r="GBL62" s="59"/>
      <c r="GBM62" s="59"/>
      <c r="GBN62" s="59"/>
      <c r="GBO62" s="59"/>
      <c r="GBP62" s="59"/>
      <c r="GBQ62" s="59"/>
      <c r="GBR62" s="59"/>
      <c r="GBS62" s="59"/>
      <c r="GBT62" s="59"/>
      <c r="GBU62" s="59"/>
      <c r="GBV62" s="59"/>
      <c r="GBW62" s="59"/>
      <c r="GBX62" s="59"/>
      <c r="GBY62" s="59"/>
      <c r="GBZ62" s="59"/>
      <c r="GCA62" s="59"/>
      <c r="GCB62" s="59"/>
      <c r="GCC62" s="59"/>
      <c r="GCD62" s="59"/>
      <c r="GCE62" s="59"/>
      <c r="GCF62" s="59"/>
      <c r="GCG62" s="59"/>
      <c r="GCH62" s="59"/>
      <c r="GCI62" s="59"/>
      <c r="GCJ62" s="59"/>
      <c r="GCK62" s="59"/>
      <c r="GCL62" s="59"/>
      <c r="GCM62" s="59"/>
      <c r="GCN62" s="59"/>
      <c r="GCO62" s="59"/>
      <c r="GCP62" s="59"/>
      <c r="GCQ62" s="59"/>
      <c r="GCR62" s="59"/>
      <c r="GCS62" s="59"/>
      <c r="GCT62" s="59"/>
      <c r="GCU62" s="59"/>
      <c r="GCV62" s="59"/>
      <c r="GCW62" s="59"/>
      <c r="GCX62" s="59"/>
      <c r="GCY62" s="59"/>
      <c r="GCZ62" s="59"/>
      <c r="GDA62" s="59"/>
      <c r="GDB62" s="59"/>
      <c r="GDC62" s="59"/>
      <c r="GDD62" s="59"/>
      <c r="GDE62" s="59"/>
      <c r="GDF62" s="59"/>
      <c r="GDG62" s="59"/>
      <c r="GDH62" s="59"/>
      <c r="GDI62" s="59"/>
      <c r="GDJ62" s="59"/>
      <c r="GDK62" s="59"/>
      <c r="GDL62" s="59"/>
      <c r="GDM62" s="59"/>
      <c r="GDN62" s="59"/>
      <c r="GDO62" s="59"/>
      <c r="GDP62" s="59"/>
      <c r="GDQ62" s="59"/>
      <c r="GDR62" s="59"/>
      <c r="GDS62" s="59"/>
      <c r="GDT62" s="59"/>
      <c r="GDU62" s="59"/>
      <c r="GDV62" s="59"/>
      <c r="GDW62" s="59"/>
      <c r="GDX62" s="59"/>
      <c r="GDY62" s="59"/>
      <c r="GDZ62" s="59"/>
      <c r="GEA62" s="59"/>
      <c r="GEB62" s="59"/>
      <c r="GEC62" s="59"/>
      <c r="GED62" s="59"/>
      <c r="GEE62" s="59"/>
      <c r="GEF62" s="59"/>
      <c r="GEG62" s="59"/>
      <c r="GEH62" s="59"/>
      <c r="GEI62" s="59"/>
      <c r="GEJ62" s="59"/>
      <c r="GEK62" s="59"/>
      <c r="GEL62" s="59"/>
      <c r="GEM62" s="59"/>
      <c r="GEN62" s="59"/>
      <c r="GEO62" s="59"/>
      <c r="GEP62" s="59"/>
      <c r="GEQ62" s="59"/>
      <c r="GER62" s="59"/>
      <c r="GES62" s="59"/>
      <c r="GET62" s="59"/>
      <c r="GEU62" s="59"/>
      <c r="GEV62" s="59"/>
      <c r="GEW62" s="59"/>
      <c r="GEX62" s="59"/>
      <c r="GEY62" s="59"/>
      <c r="GEZ62" s="59"/>
      <c r="GFA62" s="59"/>
      <c r="GFB62" s="59"/>
      <c r="GFC62" s="59"/>
      <c r="GFD62" s="59"/>
      <c r="GFE62" s="59"/>
      <c r="GFF62" s="59"/>
      <c r="GFG62" s="59"/>
      <c r="GFH62" s="59"/>
      <c r="GFI62" s="59"/>
      <c r="GFJ62" s="59"/>
      <c r="GFK62" s="59"/>
      <c r="GFL62" s="59"/>
      <c r="GFM62" s="59"/>
      <c r="GFN62" s="59"/>
      <c r="GFO62" s="59"/>
      <c r="GFP62" s="59"/>
      <c r="GFQ62" s="59"/>
      <c r="GFR62" s="59"/>
      <c r="GFS62" s="59"/>
      <c r="GFT62" s="59"/>
      <c r="GFU62" s="59"/>
      <c r="GFV62" s="59"/>
      <c r="GFW62" s="59"/>
      <c r="GFX62" s="59"/>
      <c r="GFY62" s="59"/>
      <c r="GFZ62" s="59"/>
      <c r="GGA62" s="59"/>
      <c r="GGB62" s="59"/>
      <c r="GGC62" s="59"/>
      <c r="GGD62" s="59"/>
      <c r="GGE62" s="59"/>
      <c r="GGF62" s="59"/>
      <c r="GGG62" s="59"/>
      <c r="GGH62" s="59"/>
      <c r="GGI62" s="59"/>
      <c r="GGJ62" s="59"/>
      <c r="GGK62" s="59"/>
      <c r="GGL62" s="59"/>
      <c r="GGM62" s="59"/>
      <c r="GGN62" s="59"/>
      <c r="GGO62" s="59"/>
      <c r="GGP62" s="59"/>
      <c r="GGQ62" s="59"/>
      <c r="GGR62" s="59"/>
      <c r="GGS62" s="59"/>
      <c r="GGT62" s="59"/>
      <c r="GGU62" s="59"/>
      <c r="GGV62" s="59"/>
      <c r="GGW62" s="59"/>
      <c r="GGX62" s="59"/>
      <c r="GGY62" s="59"/>
      <c r="GGZ62" s="59"/>
      <c r="GHA62" s="59"/>
      <c r="GHB62" s="59"/>
      <c r="GHC62" s="59"/>
      <c r="GHD62" s="59"/>
      <c r="GHE62" s="59"/>
      <c r="GHF62" s="59"/>
      <c r="GHG62" s="59"/>
      <c r="GHH62" s="59"/>
      <c r="GHI62" s="59"/>
      <c r="GHJ62" s="59"/>
      <c r="GHK62" s="59"/>
      <c r="GHL62" s="59"/>
      <c r="GHM62" s="59"/>
      <c r="GHN62" s="59"/>
      <c r="GHO62" s="59"/>
      <c r="GHP62" s="59"/>
      <c r="GHQ62" s="59"/>
      <c r="GHR62" s="59"/>
      <c r="GHS62" s="59"/>
      <c r="GHT62" s="59"/>
      <c r="GHU62" s="59"/>
      <c r="GHV62" s="59"/>
      <c r="GHW62" s="59"/>
      <c r="GHX62" s="59"/>
      <c r="GHY62" s="59"/>
      <c r="GHZ62" s="59"/>
      <c r="GIA62" s="59"/>
      <c r="GIB62" s="59"/>
      <c r="GIC62" s="59"/>
      <c r="GID62" s="59"/>
      <c r="GIE62" s="59"/>
      <c r="GIF62" s="59"/>
      <c r="GIG62" s="59"/>
      <c r="GIH62" s="59"/>
      <c r="GII62" s="59"/>
      <c r="GIJ62" s="59"/>
      <c r="GIK62" s="59"/>
      <c r="GIL62" s="59"/>
      <c r="GIM62" s="59"/>
      <c r="GIN62" s="59"/>
      <c r="GIO62" s="59"/>
      <c r="GIP62" s="59"/>
      <c r="GIQ62" s="59"/>
      <c r="GIR62" s="59"/>
      <c r="GIS62" s="59"/>
      <c r="GIT62" s="59"/>
      <c r="GIU62" s="59"/>
      <c r="GIV62" s="59"/>
      <c r="GIW62" s="59"/>
      <c r="GIX62" s="59"/>
      <c r="GIY62" s="59"/>
      <c r="GIZ62" s="59"/>
      <c r="GJA62" s="59"/>
      <c r="GJB62" s="59"/>
      <c r="GJC62" s="59"/>
      <c r="GJD62" s="59"/>
      <c r="GJE62" s="59"/>
      <c r="GJF62" s="59"/>
      <c r="GJG62" s="59"/>
      <c r="GJH62" s="59"/>
      <c r="GJI62" s="59"/>
      <c r="GJJ62" s="59"/>
      <c r="GJK62" s="59"/>
      <c r="GJL62" s="59"/>
      <c r="GJM62" s="59"/>
      <c r="GJN62" s="59"/>
      <c r="GJO62" s="59"/>
      <c r="GJP62" s="59"/>
      <c r="GJQ62" s="59"/>
      <c r="GJR62" s="59"/>
      <c r="GJS62" s="59"/>
      <c r="GJT62" s="59"/>
      <c r="GJU62" s="59"/>
      <c r="GJV62" s="59"/>
      <c r="GJW62" s="59"/>
      <c r="GJX62" s="59"/>
      <c r="GJY62" s="59"/>
      <c r="GJZ62" s="59"/>
      <c r="GKA62" s="59"/>
      <c r="GKB62" s="59"/>
      <c r="GKC62" s="59"/>
      <c r="GKD62" s="59"/>
      <c r="GKE62" s="59"/>
      <c r="GKF62" s="59"/>
      <c r="GKG62" s="59"/>
      <c r="GKH62" s="59"/>
      <c r="GKI62" s="59"/>
      <c r="GKJ62" s="59"/>
      <c r="GKK62" s="59"/>
      <c r="GKL62" s="59"/>
      <c r="GKM62" s="59"/>
      <c r="GKN62" s="59"/>
      <c r="GKO62" s="59"/>
      <c r="GKP62" s="59"/>
      <c r="GKQ62" s="59"/>
      <c r="GKR62" s="59"/>
      <c r="GKS62" s="59"/>
      <c r="GKT62" s="59"/>
      <c r="GKU62" s="59"/>
      <c r="GKV62" s="59"/>
      <c r="GKW62" s="59"/>
      <c r="GKX62" s="59"/>
      <c r="GKY62" s="59"/>
      <c r="GKZ62" s="59"/>
      <c r="GLA62" s="59"/>
      <c r="GLB62" s="59"/>
      <c r="GLC62" s="59"/>
      <c r="GLD62" s="59"/>
      <c r="GLE62" s="59"/>
      <c r="GLF62" s="59"/>
      <c r="GLG62" s="59"/>
      <c r="GLH62" s="59"/>
      <c r="GLI62" s="59"/>
      <c r="GLJ62" s="59"/>
      <c r="GLK62" s="59"/>
      <c r="GLL62" s="59"/>
      <c r="GLM62" s="59"/>
      <c r="GLN62" s="59"/>
      <c r="GLO62" s="59"/>
      <c r="GLP62" s="59"/>
      <c r="GLQ62" s="59"/>
      <c r="GLR62" s="59"/>
      <c r="GLS62" s="59"/>
      <c r="GLT62" s="59"/>
      <c r="GLU62" s="59"/>
      <c r="GLV62" s="59"/>
      <c r="GLW62" s="59"/>
      <c r="GLX62" s="59"/>
      <c r="GLY62" s="59"/>
      <c r="GLZ62" s="59"/>
      <c r="GMA62" s="59"/>
      <c r="GMB62" s="59"/>
      <c r="GMC62" s="59"/>
      <c r="GMD62" s="59"/>
      <c r="GME62" s="59"/>
      <c r="GMF62" s="59"/>
      <c r="GMG62" s="59"/>
      <c r="GMH62" s="59"/>
      <c r="GMI62" s="59"/>
      <c r="GMJ62" s="59"/>
      <c r="GMK62" s="59"/>
      <c r="GML62" s="59"/>
      <c r="GMM62" s="59"/>
      <c r="GMN62" s="59"/>
      <c r="GMO62" s="59"/>
      <c r="GMP62" s="59"/>
      <c r="GMQ62" s="59"/>
      <c r="GMR62" s="59"/>
      <c r="GMS62" s="59"/>
      <c r="GMT62" s="59"/>
      <c r="GMU62" s="59"/>
      <c r="GMV62" s="59"/>
      <c r="GMW62" s="59"/>
      <c r="GMX62" s="59"/>
      <c r="GMY62" s="59"/>
      <c r="GMZ62" s="59"/>
      <c r="GNA62" s="59"/>
      <c r="GNB62" s="59"/>
      <c r="GNC62" s="59"/>
      <c r="GND62" s="59"/>
      <c r="GNE62" s="59"/>
      <c r="GNF62" s="59"/>
      <c r="GNG62" s="59"/>
      <c r="GNH62" s="59"/>
      <c r="GNI62" s="59"/>
      <c r="GNJ62" s="59"/>
      <c r="GNK62" s="59"/>
      <c r="GNL62" s="59"/>
      <c r="GNM62" s="59"/>
      <c r="GNN62" s="59"/>
      <c r="GNO62" s="59"/>
      <c r="GNP62" s="59"/>
      <c r="GNQ62" s="59"/>
      <c r="GNR62" s="59"/>
      <c r="GNS62" s="59"/>
      <c r="GNT62" s="59"/>
      <c r="GNU62" s="59"/>
      <c r="GNV62" s="59"/>
      <c r="GNW62" s="59"/>
      <c r="GNX62" s="59"/>
      <c r="GNY62" s="59"/>
      <c r="GNZ62" s="59"/>
      <c r="GOA62" s="59"/>
      <c r="GOB62" s="59"/>
      <c r="GOC62" s="59"/>
      <c r="GOD62" s="59"/>
      <c r="GOE62" s="59"/>
      <c r="GOF62" s="59"/>
      <c r="GOG62" s="59"/>
      <c r="GOH62" s="59"/>
      <c r="GOI62" s="59"/>
      <c r="GOJ62" s="59"/>
      <c r="GOK62" s="59"/>
      <c r="GOL62" s="59"/>
      <c r="GOM62" s="59"/>
      <c r="GON62" s="59"/>
      <c r="GOO62" s="59"/>
      <c r="GOP62" s="59"/>
      <c r="GOQ62" s="59"/>
      <c r="GOR62" s="59"/>
      <c r="GOS62" s="59"/>
      <c r="GOT62" s="59"/>
      <c r="GOU62" s="59"/>
      <c r="GOV62" s="59"/>
      <c r="GOW62" s="59"/>
      <c r="GOX62" s="59"/>
      <c r="GOY62" s="59"/>
      <c r="GOZ62" s="59"/>
      <c r="GPA62" s="59"/>
      <c r="GPB62" s="59"/>
      <c r="GPC62" s="59"/>
      <c r="GPD62" s="59"/>
      <c r="GPE62" s="59"/>
      <c r="GPF62" s="59"/>
      <c r="GPG62" s="59"/>
      <c r="GPH62" s="59"/>
      <c r="GPI62" s="59"/>
      <c r="GPJ62" s="59"/>
      <c r="GPK62" s="59"/>
      <c r="GPL62" s="59"/>
      <c r="GPM62" s="59"/>
      <c r="GPN62" s="59"/>
      <c r="GPO62" s="59"/>
      <c r="GPP62" s="59"/>
      <c r="GPQ62" s="59"/>
      <c r="GPR62" s="59"/>
      <c r="GPS62" s="59"/>
      <c r="GPT62" s="59"/>
      <c r="GPU62" s="59"/>
      <c r="GPV62" s="59"/>
      <c r="GPW62" s="59"/>
      <c r="GPX62" s="59"/>
      <c r="GPY62" s="59"/>
      <c r="GPZ62" s="59"/>
      <c r="GQA62" s="59"/>
      <c r="GQB62" s="59"/>
      <c r="GQC62" s="59"/>
      <c r="GQD62" s="59"/>
      <c r="GQE62" s="59"/>
      <c r="GQF62" s="59"/>
      <c r="GQG62" s="59"/>
      <c r="GQH62" s="59"/>
      <c r="GQI62" s="59"/>
      <c r="GQJ62" s="59"/>
      <c r="GQK62" s="59"/>
      <c r="GQL62" s="59"/>
      <c r="GQM62" s="59"/>
      <c r="GQN62" s="59"/>
      <c r="GQO62" s="59"/>
      <c r="GQP62" s="59"/>
      <c r="GQQ62" s="59"/>
      <c r="GQR62" s="59"/>
      <c r="GQS62" s="59"/>
      <c r="GQT62" s="59"/>
      <c r="GQU62" s="59"/>
      <c r="GQV62" s="59"/>
      <c r="GQW62" s="59"/>
      <c r="GQX62" s="59"/>
      <c r="GQY62" s="59"/>
      <c r="GQZ62" s="59"/>
      <c r="GRA62" s="59"/>
      <c r="GRB62" s="59"/>
      <c r="GRC62" s="59"/>
      <c r="GRD62" s="59"/>
      <c r="GRE62" s="59"/>
      <c r="GRF62" s="59"/>
      <c r="GRG62" s="59"/>
      <c r="GRH62" s="59"/>
      <c r="GRI62" s="59"/>
      <c r="GRJ62" s="59"/>
      <c r="GRK62" s="59"/>
      <c r="GRL62" s="59"/>
      <c r="GRM62" s="59"/>
      <c r="GRN62" s="59"/>
      <c r="GRO62" s="59"/>
      <c r="GRP62" s="59"/>
      <c r="GRQ62" s="59"/>
      <c r="GRR62" s="59"/>
      <c r="GRS62" s="59"/>
      <c r="GRT62" s="59"/>
      <c r="GRU62" s="59"/>
      <c r="GRV62" s="59"/>
      <c r="GRW62" s="59"/>
      <c r="GRX62" s="59"/>
      <c r="GRY62" s="59"/>
      <c r="GRZ62" s="59"/>
      <c r="GSA62" s="59"/>
      <c r="GSB62" s="59"/>
      <c r="GSC62" s="59"/>
      <c r="GSD62" s="59"/>
      <c r="GSE62" s="59"/>
      <c r="GSF62" s="59"/>
      <c r="GSG62" s="59"/>
      <c r="GSH62" s="59"/>
      <c r="GSI62" s="59"/>
      <c r="GSJ62" s="59"/>
      <c r="GSK62" s="59"/>
      <c r="GSL62" s="59"/>
      <c r="GSM62" s="59"/>
      <c r="GSN62" s="59"/>
      <c r="GSO62" s="59"/>
      <c r="GSP62" s="59"/>
      <c r="GSQ62" s="59"/>
      <c r="GSR62" s="59"/>
      <c r="GSS62" s="59"/>
      <c r="GST62" s="59"/>
      <c r="GSU62" s="59"/>
      <c r="GSV62" s="59"/>
      <c r="GSW62" s="59"/>
      <c r="GSX62" s="59"/>
      <c r="GSY62" s="59"/>
      <c r="GSZ62" s="59"/>
      <c r="GTA62" s="59"/>
      <c r="GTB62" s="59"/>
      <c r="GTC62" s="59"/>
      <c r="GTD62" s="59"/>
      <c r="GTE62" s="59"/>
      <c r="GTF62" s="59"/>
      <c r="GTG62" s="59"/>
      <c r="GTH62" s="59"/>
      <c r="GTI62" s="59"/>
      <c r="GTJ62" s="59"/>
      <c r="GTK62" s="59"/>
      <c r="GTL62" s="59"/>
      <c r="GTM62" s="59"/>
      <c r="GTN62" s="59"/>
      <c r="GTO62" s="59"/>
      <c r="GTP62" s="59"/>
      <c r="GTQ62" s="59"/>
      <c r="GTR62" s="59"/>
      <c r="GTS62" s="59"/>
      <c r="GTT62" s="59"/>
      <c r="GTU62" s="59"/>
      <c r="GTV62" s="59"/>
      <c r="GTW62" s="59"/>
      <c r="GTX62" s="59"/>
      <c r="GTY62" s="59"/>
      <c r="GTZ62" s="59"/>
      <c r="GUA62" s="59"/>
      <c r="GUB62" s="59"/>
      <c r="GUC62" s="59"/>
      <c r="GUD62" s="59"/>
      <c r="GUE62" s="59"/>
      <c r="GUF62" s="59"/>
      <c r="GUG62" s="59"/>
      <c r="GUH62" s="59"/>
      <c r="GUI62" s="59"/>
      <c r="GUJ62" s="59"/>
      <c r="GUK62" s="59"/>
      <c r="GUL62" s="59"/>
      <c r="GUM62" s="59"/>
      <c r="GUN62" s="59"/>
      <c r="GUO62" s="59"/>
      <c r="GUP62" s="59"/>
      <c r="GUQ62" s="59"/>
      <c r="GUR62" s="59"/>
      <c r="GUS62" s="59"/>
      <c r="GUT62" s="59"/>
      <c r="GUU62" s="59"/>
      <c r="GUV62" s="59"/>
      <c r="GUW62" s="59"/>
      <c r="GUX62" s="59"/>
      <c r="GUY62" s="59"/>
      <c r="GUZ62" s="59"/>
      <c r="GVA62" s="59"/>
      <c r="GVB62" s="59"/>
      <c r="GVC62" s="59"/>
      <c r="GVD62" s="59"/>
      <c r="GVE62" s="59"/>
      <c r="GVF62" s="59"/>
      <c r="GVG62" s="59"/>
      <c r="GVH62" s="59"/>
      <c r="GVI62" s="59"/>
      <c r="GVJ62" s="59"/>
      <c r="GVK62" s="59"/>
      <c r="GVL62" s="59"/>
      <c r="GVM62" s="59"/>
      <c r="GVN62" s="59"/>
      <c r="GVO62" s="59"/>
      <c r="GVP62" s="59"/>
      <c r="GVQ62" s="59"/>
      <c r="GVR62" s="59"/>
      <c r="GVS62" s="59"/>
      <c r="GVT62" s="59"/>
      <c r="GVU62" s="59"/>
      <c r="GVV62" s="59"/>
      <c r="GVW62" s="59"/>
      <c r="GVX62" s="59"/>
      <c r="GVY62" s="59"/>
      <c r="GVZ62" s="59"/>
      <c r="GWA62" s="59"/>
      <c r="GWB62" s="59"/>
      <c r="GWC62" s="59"/>
      <c r="GWD62" s="59"/>
      <c r="GWE62" s="59"/>
      <c r="GWF62" s="59"/>
      <c r="GWG62" s="59"/>
      <c r="GWH62" s="59"/>
      <c r="GWI62" s="59"/>
      <c r="GWJ62" s="59"/>
      <c r="GWK62" s="59"/>
      <c r="GWL62" s="59"/>
      <c r="GWM62" s="59"/>
      <c r="GWN62" s="59"/>
      <c r="GWO62" s="59"/>
      <c r="GWP62" s="59"/>
      <c r="GWQ62" s="59"/>
      <c r="GWR62" s="59"/>
      <c r="GWS62" s="59"/>
      <c r="GWT62" s="59"/>
      <c r="GWU62" s="59"/>
      <c r="GWV62" s="59"/>
      <c r="GWW62" s="59"/>
      <c r="GWX62" s="59"/>
      <c r="GWY62" s="59"/>
      <c r="GWZ62" s="59"/>
      <c r="GXA62" s="59"/>
      <c r="GXB62" s="59"/>
      <c r="GXC62" s="59"/>
      <c r="GXD62" s="59"/>
      <c r="GXE62" s="59"/>
      <c r="GXF62" s="59"/>
      <c r="GXG62" s="59"/>
      <c r="GXH62" s="59"/>
      <c r="GXI62" s="59"/>
      <c r="GXJ62" s="59"/>
      <c r="GXK62" s="59"/>
      <c r="GXL62" s="59"/>
      <c r="GXM62" s="59"/>
      <c r="GXN62" s="59"/>
      <c r="GXO62" s="59"/>
      <c r="GXP62" s="59"/>
      <c r="GXQ62" s="59"/>
      <c r="GXR62" s="59"/>
      <c r="GXS62" s="59"/>
      <c r="GXT62" s="59"/>
      <c r="GXU62" s="59"/>
      <c r="GXV62" s="59"/>
      <c r="GXW62" s="59"/>
      <c r="GXX62" s="59"/>
      <c r="GXY62" s="59"/>
      <c r="GXZ62" s="59"/>
      <c r="GYA62" s="59"/>
      <c r="GYB62" s="59"/>
      <c r="GYC62" s="59"/>
      <c r="GYD62" s="59"/>
      <c r="GYE62" s="59"/>
      <c r="GYF62" s="59"/>
      <c r="GYG62" s="59"/>
      <c r="GYH62" s="59"/>
      <c r="GYI62" s="59"/>
      <c r="GYJ62" s="59"/>
      <c r="GYK62" s="59"/>
      <c r="GYL62" s="59"/>
      <c r="GYM62" s="59"/>
      <c r="GYN62" s="59"/>
      <c r="GYO62" s="59"/>
      <c r="GYP62" s="59"/>
      <c r="GYQ62" s="59"/>
      <c r="GYR62" s="59"/>
      <c r="GYS62" s="59"/>
      <c r="GYT62" s="59"/>
      <c r="GYU62" s="59"/>
      <c r="GYV62" s="59"/>
      <c r="GYW62" s="59"/>
      <c r="GYX62" s="59"/>
      <c r="GYY62" s="59"/>
      <c r="GYZ62" s="59"/>
      <c r="GZA62" s="59"/>
      <c r="GZB62" s="59"/>
      <c r="GZC62" s="59"/>
      <c r="GZD62" s="59"/>
      <c r="GZE62" s="59"/>
      <c r="GZF62" s="59"/>
      <c r="GZG62" s="59"/>
      <c r="GZH62" s="59"/>
      <c r="GZI62" s="59"/>
      <c r="GZJ62" s="59"/>
      <c r="GZK62" s="59"/>
      <c r="GZL62" s="59"/>
      <c r="GZM62" s="59"/>
      <c r="GZN62" s="59"/>
      <c r="GZO62" s="59"/>
      <c r="GZP62" s="59"/>
      <c r="GZQ62" s="59"/>
      <c r="GZR62" s="59"/>
      <c r="GZS62" s="59"/>
      <c r="GZT62" s="59"/>
      <c r="GZU62" s="59"/>
      <c r="GZV62" s="59"/>
      <c r="GZW62" s="59"/>
      <c r="GZX62" s="59"/>
      <c r="GZY62" s="59"/>
      <c r="GZZ62" s="59"/>
      <c r="HAA62" s="59"/>
      <c r="HAB62" s="59"/>
      <c r="HAC62" s="59"/>
      <c r="HAD62" s="59"/>
      <c r="HAE62" s="59"/>
      <c r="HAF62" s="59"/>
      <c r="HAG62" s="59"/>
      <c r="HAH62" s="59"/>
      <c r="HAI62" s="59"/>
      <c r="HAJ62" s="59"/>
      <c r="HAK62" s="59"/>
      <c r="HAL62" s="59"/>
      <c r="HAM62" s="59"/>
      <c r="HAN62" s="59"/>
      <c r="HAO62" s="59"/>
      <c r="HAP62" s="59"/>
      <c r="HAQ62" s="59"/>
      <c r="HAR62" s="59"/>
      <c r="HAS62" s="59"/>
      <c r="HAT62" s="59"/>
      <c r="HAU62" s="59"/>
      <c r="HAV62" s="59"/>
      <c r="HAW62" s="59"/>
      <c r="HAX62" s="59"/>
      <c r="HAY62" s="59"/>
      <c r="HAZ62" s="59"/>
      <c r="HBA62" s="59"/>
      <c r="HBB62" s="59"/>
      <c r="HBC62" s="59"/>
      <c r="HBD62" s="59"/>
      <c r="HBE62" s="59"/>
      <c r="HBF62" s="59"/>
      <c r="HBG62" s="59"/>
      <c r="HBH62" s="59"/>
      <c r="HBI62" s="59"/>
      <c r="HBJ62" s="59"/>
      <c r="HBK62" s="59"/>
      <c r="HBL62" s="59"/>
      <c r="HBM62" s="59"/>
      <c r="HBN62" s="59"/>
      <c r="HBO62" s="59"/>
      <c r="HBP62" s="59"/>
      <c r="HBQ62" s="59"/>
      <c r="HBR62" s="59"/>
      <c r="HBS62" s="59"/>
      <c r="HBT62" s="59"/>
      <c r="HBU62" s="59"/>
      <c r="HBV62" s="59"/>
      <c r="HBW62" s="59"/>
      <c r="HBX62" s="59"/>
      <c r="HBY62" s="59"/>
      <c r="HBZ62" s="59"/>
      <c r="HCA62" s="59"/>
      <c r="HCB62" s="59"/>
      <c r="HCC62" s="59"/>
      <c r="HCD62" s="59"/>
      <c r="HCE62" s="59"/>
      <c r="HCF62" s="59"/>
      <c r="HCG62" s="59"/>
      <c r="HCH62" s="59"/>
      <c r="HCI62" s="59"/>
      <c r="HCJ62" s="59"/>
      <c r="HCK62" s="59"/>
      <c r="HCL62" s="59"/>
      <c r="HCM62" s="59"/>
      <c r="HCN62" s="59"/>
      <c r="HCO62" s="59"/>
      <c r="HCP62" s="59"/>
      <c r="HCQ62" s="59"/>
      <c r="HCR62" s="59"/>
      <c r="HCS62" s="59"/>
      <c r="HCT62" s="59"/>
      <c r="HCU62" s="59"/>
      <c r="HCV62" s="59"/>
      <c r="HCW62" s="59"/>
      <c r="HCX62" s="59"/>
      <c r="HCY62" s="59"/>
      <c r="HCZ62" s="59"/>
      <c r="HDA62" s="59"/>
      <c r="HDB62" s="59"/>
      <c r="HDC62" s="59"/>
      <c r="HDD62" s="59"/>
      <c r="HDE62" s="59"/>
      <c r="HDF62" s="59"/>
      <c r="HDG62" s="59"/>
      <c r="HDH62" s="59"/>
      <c r="HDI62" s="59"/>
      <c r="HDJ62" s="59"/>
      <c r="HDK62" s="59"/>
      <c r="HDL62" s="59"/>
      <c r="HDM62" s="59"/>
      <c r="HDN62" s="59"/>
      <c r="HDO62" s="59"/>
      <c r="HDP62" s="59"/>
      <c r="HDQ62" s="59"/>
      <c r="HDR62" s="59"/>
      <c r="HDS62" s="59"/>
      <c r="HDT62" s="59"/>
      <c r="HDU62" s="59"/>
      <c r="HDV62" s="59"/>
      <c r="HDW62" s="59"/>
      <c r="HDX62" s="59"/>
      <c r="HDY62" s="59"/>
      <c r="HDZ62" s="59"/>
      <c r="HEA62" s="59"/>
      <c r="HEB62" s="59"/>
      <c r="HEC62" s="59"/>
      <c r="HED62" s="59"/>
      <c r="HEE62" s="59"/>
      <c r="HEF62" s="59"/>
      <c r="HEG62" s="59"/>
      <c r="HEH62" s="59"/>
      <c r="HEI62" s="59"/>
      <c r="HEJ62" s="59"/>
      <c r="HEK62" s="59"/>
      <c r="HEL62" s="59"/>
      <c r="HEM62" s="59"/>
      <c r="HEN62" s="59"/>
      <c r="HEO62" s="59"/>
      <c r="HEP62" s="59"/>
      <c r="HEQ62" s="59"/>
      <c r="HER62" s="59"/>
      <c r="HES62" s="59"/>
      <c r="HET62" s="59"/>
      <c r="HEU62" s="59"/>
      <c r="HEV62" s="59"/>
      <c r="HEW62" s="59"/>
      <c r="HEX62" s="59"/>
      <c r="HEY62" s="59"/>
      <c r="HEZ62" s="59"/>
      <c r="HFA62" s="59"/>
      <c r="HFB62" s="59"/>
      <c r="HFC62" s="59"/>
      <c r="HFD62" s="59"/>
      <c r="HFE62" s="59"/>
      <c r="HFF62" s="59"/>
      <c r="HFG62" s="59"/>
      <c r="HFH62" s="59"/>
      <c r="HFI62" s="59"/>
      <c r="HFJ62" s="59"/>
      <c r="HFK62" s="59"/>
      <c r="HFL62" s="59"/>
      <c r="HFM62" s="59"/>
      <c r="HFN62" s="59"/>
      <c r="HFO62" s="59"/>
      <c r="HFP62" s="59"/>
      <c r="HFQ62" s="59"/>
      <c r="HFR62" s="59"/>
      <c r="HFS62" s="59"/>
      <c r="HFT62" s="59"/>
      <c r="HFU62" s="59"/>
      <c r="HFV62" s="59"/>
      <c r="HFW62" s="59"/>
      <c r="HFX62" s="59"/>
      <c r="HFY62" s="59"/>
      <c r="HFZ62" s="59"/>
      <c r="HGA62" s="59"/>
      <c r="HGB62" s="59"/>
      <c r="HGC62" s="59"/>
      <c r="HGD62" s="59"/>
      <c r="HGE62" s="59"/>
      <c r="HGF62" s="59"/>
      <c r="HGG62" s="59"/>
      <c r="HGH62" s="59"/>
      <c r="HGI62" s="59"/>
      <c r="HGJ62" s="59"/>
      <c r="HGK62" s="59"/>
      <c r="HGL62" s="59"/>
      <c r="HGM62" s="59"/>
      <c r="HGN62" s="59"/>
      <c r="HGO62" s="59"/>
      <c r="HGP62" s="59"/>
      <c r="HGQ62" s="59"/>
      <c r="HGR62" s="59"/>
      <c r="HGS62" s="59"/>
      <c r="HGT62" s="59"/>
      <c r="HGU62" s="59"/>
      <c r="HGV62" s="59"/>
      <c r="HGW62" s="59"/>
      <c r="HGX62" s="59"/>
      <c r="HGY62" s="59"/>
      <c r="HGZ62" s="59"/>
      <c r="HHA62" s="59"/>
      <c r="HHB62" s="59"/>
      <c r="HHC62" s="59"/>
      <c r="HHD62" s="59"/>
      <c r="HHE62" s="59"/>
      <c r="HHF62" s="59"/>
      <c r="HHG62" s="59"/>
      <c r="HHH62" s="59"/>
      <c r="HHI62" s="59"/>
      <c r="HHJ62" s="59"/>
      <c r="HHK62" s="59"/>
      <c r="HHL62" s="59"/>
      <c r="HHM62" s="59"/>
      <c r="HHN62" s="59"/>
      <c r="HHO62" s="59"/>
      <c r="HHP62" s="59"/>
      <c r="HHQ62" s="59"/>
      <c r="HHR62" s="59"/>
      <c r="HHS62" s="59"/>
      <c r="HHT62" s="59"/>
      <c r="HHU62" s="59"/>
      <c r="HHV62" s="59"/>
      <c r="HHW62" s="59"/>
      <c r="HHX62" s="59"/>
      <c r="HHY62" s="59"/>
      <c r="HHZ62" s="59"/>
      <c r="HIA62" s="59"/>
      <c r="HIB62" s="59"/>
      <c r="HIC62" s="59"/>
      <c r="HID62" s="59"/>
      <c r="HIE62" s="59"/>
      <c r="HIF62" s="59"/>
      <c r="HIG62" s="59"/>
      <c r="HIH62" s="59"/>
      <c r="HII62" s="59"/>
      <c r="HIJ62" s="59"/>
      <c r="HIK62" s="59"/>
      <c r="HIL62" s="59"/>
      <c r="HIM62" s="59"/>
      <c r="HIN62" s="59"/>
      <c r="HIO62" s="59"/>
      <c r="HIP62" s="59"/>
      <c r="HIQ62" s="59"/>
      <c r="HIR62" s="59"/>
      <c r="HIS62" s="59"/>
      <c r="HIT62" s="59"/>
      <c r="HIU62" s="59"/>
      <c r="HIV62" s="59"/>
      <c r="HIW62" s="59"/>
      <c r="HIX62" s="59"/>
      <c r="HIY62" s="59"/>
      <c r="HIZ62" s="59"/>
      <c r="HJA62" s="59"/>
      <c r="HJB62" s="59"/>
      <c r="HJC62" s="59"/>
      <c r="HJD62" s="59"/>
      <c r="HJE62" s="59"/>
      <c r="HJF62" s="59"/>
      <c r="HJG62" s="59"/>
      <c r="HJH62" s="59"/>
      <c r="HJI62" s="59"/>
      <c r="HJJ62" s="59"/>
      <c r="HJK62" s="59"/>
      <c r="HJL62" s="59"/>
      <c r="HJM62" s="59"/>
      <c r="HJN62" s="59"/>
      <c r="HJO62" s="59"/>
      <c r="HJP62" s="59"/>
      <c r="HJQ62" s="59"/>
      <c r="HJR62" s="59"/>
      <c r="HJS62" s="59"/>
      <c r="HJT62" s="59"/>
      <c r="HJU62" s="59"/>
      <c r="HJV62" s="59"/>
      <c r="HJW62" s="59"/>
      <c r="HJX62" s="59"/>
      <c r="HJY62" s="59"/>
      <c r="HJZ62" s="59"/>
      <c r="HKA62" s="59"/>
      <c r="HKB62" s="59"/>
      <c r="HKC62" s="59"/>
      <c r="HKD62" s="59"/>
      <c r="HKE62" s="59"/>
      <c r="HKF62" s="59"/>
      <c r="HKG62" s="59"/>
      <c r="HKH62" s="59"/>
      <c r="HKI62" s="59"/>
      <c r="HKJ62" s="59"/>
      <c r="HKK62" s="59"/>
      <c r="HKL62" s="59"/>
      <c r="HKM62" s="59"/>
      <c r="HKN62" s="59"/>
      <c r="HKO62" s="59"/>
      <c r="HKP62" s="59"/>
      <c r="HKQ62" s="59"/>
      <c r="HKR62" s="59"/>
      <c r="HKS62" s="59"/>
      <c r="HKT62" s="59"/>
      <c r="HKU62" s="59"/>
      <c r="HKV62" s="59"/>
      <c r="HKW62" s="59"/>
      <c r="HKX62" s="59"/>
      <c r="HKY62" s="59"/>
      <c r="HKZ62" s="59"/>
      <c r="HLA62" s="59"/>
      <c r="HLB62" s="59"/>
      <c r="HLC62" s="59"/>
      <c r="HLD62" s="59"/>
      <c r="HLE62" s="59"/>
      <c r="HLF62" s="59"/>
      <c r="HLG62" s="59"/>
      <c r="HLH62" s="59"/>
      <c r="HLI62" s="59"/>
      <c r="HLJ62" s="59"/>
      <c r="HLK62" s="59"/>
      <c r="HLL62" s="59"/>
      <c r="HLM62" s="59"/>
      <c r="HLN62" s="59"/>
      <c r="HLO62" s="59"/>
      <c r="HLP62" s="59"/>
      <c r="HLQ62" s="59"/>
      <c r="HLR62" s="59"/>
      <c r="HLS62" s="59"/>
      <c r="HLT62" s="59"/>
      <c r="HLU62" s="59"/>
      <c r="HLV62" s="59"/>
      <c r="HLW62" s="59"/>
      <c r="HLX62" s="59"/>
      <c r="HLY62" s="59"/>
      <c r="HLZ62" s="59"/>
      <c r="HMA62" s="59"/>
      <c r="HMB62" s="59"/>
      <c r="HMC62" s="59"/>
      <c r="HMD62" s="59"/>
      <c r="HME62" s="59"/>
      <c r="HMF62" s="59"/>
      <c r="HMG62" s="59"/>
      <c r="HMH62" s="59"/>
      <c r="HMI62" s="59"/>
      <c r="HMJ62" s="59"/>
      <c r="HMK62" s="59"/>
      <c r="HML62" s="59"/>
      <c r="HMM62" s="59"/>
      <c r="HMN62" s="59"/>
      <c r="HMO62" s="59"/>
      <c r="HMP62" s="59"/>
      <c r="HMQ62" s="59"/>
      <c r="HMR62" s="59"/>
      <c r="HMS62" s="59"/>
      <c r="HMT62" s="59"/>
      <c r="HMU62" s="59"/>
      <c r="HMV62" s="59"/>
      <c r="HMW62" s="59"/>
      <c r="HMX62" s="59"/>
      <c r="HMY62" s="59"/>
      <c r="HMZ62" s="59"/>
      <c r="HNA62" s="59"/>
      <c r="HNB62" s="59"/>
      <c r="HNC62" s="59"/>
      <c r="HND62" s="59"/>
      <c r="HNE62" s="59"/>
      <c r="HNF62" s="59"/>
      <c r="HNG62" s="59"/>
      <c r="HNH62" s="59"/>
      <c r="HNI62" s="59"/>
      <c r="HNJ62" s="59"/>
      <c r="HNK62" s="59"/>
      <c r="HNL62" s="59"/>
      <c r="HNM62" s="59"/>
      <c r="HNN62" s="59"/>
      <c r="HNO62" s="59"/>
      <c r="HNP62" s="59"/>
      <c r="HNQ62" s="59"/>
      <c r="HNR62" s="59"/>
      <c r="HNS62" s="59"/>
      <c r="HNT62" s="59"/>
      <c r="HNU62" s="59"/>
      <c r="HNV62" s="59"/>
      <c r="HNW62" s="59"/>
      <c r="HNX62" s="59"/>
      <c r="HNY62" s="59"/>
      <c r="HNZ62" s="59"/>
      <c r="HOA62" s="59"/>
      <c r="HOB62" s="59"/>
      <c r="HOC62" s="59"/>
      <c r="HOD62" s="59"/>
      <c r="HOE62" s="59"/>
      <c r="HOF62" s="59"/>
      <c r="HOG62" s="59"/>
      <c r="HOH62" s="59"/>
      <c r="HOI62" s="59"/>
      <c r="HOJ62" s="59"/>
      <c r="HOK62" s="59"/>
      <c r="HOL62" s="59"/>
      <c r="HOM62" s="59"/>
      <c r="HON62" s="59"/>
      <c r="HOO62" s="59"/>
      <c r="HOP62" s="59"/>
      <c r="HOQ62" s="59"/>
      <c r="HOR62" s="59"/>
      <c r="HOS62" s="59"/>
      <c r="HOT62" s="59"/>
      <c r="HOU62" s="59"/>
      <c r="HOV62" s="59"/>
      <c r="HOW62" s="59"/>
      <c r="HOX62" s="59"/>
      <c r="HOY62" s="59"/>
      <c r="HOZ62" s="59"/>
      <c r="HPA62" s="59"/>
      <c r="HPB62" s="59"/>
      <c r="HPC62" s="59"/>
      <c r="HPD62" s="59"/>
      <c r="HPE62" s="59"/>
      <c r="HPF62" s="59"/>
      <c r="HPG62" s="59"/>
      <c r="HPH62" s="59"/>
      <c r="HPI62" s="59"/>
      <c r="HPJ62" s="59"/>
      <c r="HPK62" s="59"/>
      <c r="HPL62" s="59"/>
      <c r="HPM62" s="59"/>
      <c r="HPN62" s="59"/>
      <c r="HPO62" s="59"/>
      <c r="HPP62" s="59"/>
      <c r="HPQ62" s="59"/>
      <c r="HPR62" s="59"/>
      <c r="HPS62" s="59"/>
      <c r="HPT62" s="59"/>
      <c r="HPU62" s="59"/>
      <c r="HPV62" s="59"/>
      <c r="HPW62" s="59"/>
      <c r="HPX62" s="59"/>
      <c r="HPY62" s="59"/>
      <c r="HPZ62" s="59"/>
      <c r="HQA62" s="59"/>
      <c r="HQB62" s="59"/>
      <c r="HQC62" s="59"/>
      <c r="HQD62" s="59"/>
      <c r="HQE62" s="59"/>
      <c r="HQF62" s="59"/>
      <c r="HQG62" s="59"/>
      <c r="HQH62" s="59"/>
      <c r="HQI62" s="59"/>
      <c r="HQJ62" s="59"/>
      <c r="HQK62" s="59"/>
      <c r="HQL62" s="59"/>
      <c r="HQM62" s="59"/>
      <c r="HQN62" s="59"/>
      <c r="HQO62" s="59"/>
      <c r="HQP62" s="59"/>
      <c r="HQQ62" s="59"/>
      <c r="HQR62" s="59"/>
      <c r="HQS62" s="59"/>
      <c r="HQT62" s="59"/>
      <c r="HQU62" s="59"/>
      <c r="HQV62" s="59"/>
      <c r="HQW62" s="59"/>
      <c r="HQX62" s="59"/>
      <c r="HQY62" s="59"/>
      <c r="HQZ62" s="59"/>
      <c r="HRA62" s="59"/>
      <c r="HRB62" s="59"/>
      <c r="HRC62" s="59"/>
      <c r="HRD62" s="59"/>
      <c r="HRE62" s="59"/>
      <c r="HRF62" s="59"/>
      <c r="HRG62" s="59"/>
      <c r="HRH62" s="59"/>
      <c r="HRI62" s="59"/>
      <c r="HRJ62" s="59"/>
      <c r="HRK62" s="59"/>
      <c r="HRL62" s="59"/>
      <c r="HRM62" s="59"/>
      <c r="HRN62" s="59"/>
      <c r="HRO62" s="59"/>
      <c r="HRP62" s="59"/>
      <c r="HRQ62" s="59"/>
      <c r="HRR62" s="59"/>
      <c r="HRS62" s="59"/>
      <c r="HRT62" s="59"/>
      <c r="HRU62" s="59"/>
      <c r="HRV62" s="59"/>
      <c r="HRW62" s="59"/>
      <c r="HRX62" s="59"/>
      <c r="HRY62" s="59"/>
      <c r="HRZ62" s="59"/>
      <c r="HSA62" s="59"/>
      <c r="HSB62" s="59"/>
      <c r="HSC62" s="59"/>
      <c r="HSD62" s="59"/>
      <c r="HSE62" s="59"/>
      <c r="HSF62" s="59"/>
      <c r="HSG62" s="59"/>
      <c r="HSH62" s="59"/>
      <c r="HSI62" s="59"/>
      <c r="HSJ62" s="59"/>
      <c r="HSK62" s="59"/>
      <c r="HSL62" s="59"/>
      <c r="HSM62" s="59"/>
      <c r="HSN62" s="59"/>
      <c r="HSO62" s="59"/>
      <c r="HSP62" s="59"/>
      <c r="HSQ62" s="59"/>
      <c r="HSR62" s="59"/>
      <c r="HSS62" s="59"/>
      <c r="HST62" s="59"/>
      <c r="HSU62" s="59"/>
      <c r="HSV62" s="59"/>
      <c r="HSW62" s="59"/>
      <c r="HSX62" s="59"/>
      <c r="HSY62" s="59"/>
      <c r="HSZ62" s="59"/>
      <c r="HTA62" s="59"/>
      <c r="HTB62" s="59"/>
      <c r="HTC62" s="59"/>
      <c r="HTD62" s="59"/>
      <c r="HTE62" s="59"/>
      <c r="HTF62" s="59"/>
      <c r="HTG62" s="59"/>
      <c r="HTH62" s="59"/>
      <c r="HTI62" s="59"/>
      <c r="HTJ62" s="59"/>
      <c r="HTK62" s="59"/>
      <c r="HTL62" s="59"/>
      <c r="HTM62" s="59"/>
      <c r="HTN62" s="59"/>
      <c r="HTO62" s="59"/>
      <c r="HTP62" s="59"/>
      <c r="HTQ62" s="59"/>
      <c r="HTR62" s="59"/>
      <c r="HTS62" s="59"/>
      <c r="HTT62" s="59"/>
      <c r="HTU62" s="59"/>
      <c r="HTV62" s="59"/>
      <c r="HTW62" s="59"/>
      <c r="HTX62" s="59"/>
      <c r="HTY62" s="59"/>
      <c r="HTZ62" s="59"/>
      <c r="HUA62" s="59"/>
      <c r="HUB62" s="59"/>
      <c r="HUC62" s="59"/>
      <c r="HUD62" s="59"/>
      <c r="HUE62" s="59"/>
      <c r="HUF62" s="59"/>
      <c r="HUG62" s="59"/>
      <c r="HUH62" s="59"/>
      <c r="HUI62" s="59"/>
      <c r="HUJ62" s="59"/>
      <c r="HUK62" s="59"/>
      <c r="HUL62" s="59"/>
      <c r="HUM62" s="59"/>
      <c r="HUN62" s="59"/>
      <c r="HUO62" s="59"/>
      <c r="HUP62" s="59"/>
      <c r="HUQ62" s="59"/>
      <c r="HUR62" s="59"/>
      <c r="HUS62" s="59"/>
      <c r="HUT62" s="59"/>
      <c r="HUU62" s="59"/>
      <c r="HUV62" s="59"/>
      <c r="HUW62" s="59"/>
      <c r="HUX62" s="59"/>
      <c r="HUY62" s="59"/>
      <c r="HUZ62" s="59"/>
      <c r="HVA62" s="59"/>
      <c r="HVB62" s="59"/>
      <c r="HVC62" s="59"/>
      <c r="HVD62" s="59"/>
      <c r="HVE62" s="59"/>
      <c r="HVF62" s="59"/>
      <c r="HVG62" s="59"/>
      <c r="HVH62" s="59"/>
      <c r="HVI62" s="59"/>
      <c r="HVJ62" s="59"/>
      <c r="HVK62" s="59"/>
      <c r="HVL62" s="59"/>
      <c r="HVM62" s="59"/>
      <c r="HVN62" s="59"/>
      <c r="HVO62" s="59"/>
      <c r="HVP62" s="59"/>
      <c r="HVQ62" s="59"/>
      <c r="HVR62" s="59"/>
      <c r="HVS62" s="59"/>
      <c r="HVT62" s="59"/>
      <c r="HVU62" s="59"/>
      <c r="HVV62" s="59"/>
      <c r="HVW62" s="59"/>
      <c r="HVX62" s="59"/>
      <c r="HVY62" s="59"/>
      <c r="HVZ62" s="59"/>
      <c r="HWA62" s="59"/>
      <c r="HWB62" s="59"/>
      <c r="HWC62" s="59"/>
      <c r="HWD62" s="59"/>
      <c r="HWE62" s="59"/>
      <c r="HWF62" s="59"/>
      <c r="HWG62" s="59"/>
      <c r="HWH62" s="59"/>
      <c r="HWI62" s="59"/>
      <c r="HWJ62" s="59"/>
      <c r="HWK62" s="59"/>
      <c r="HWL62" s="59"/>
      <c r="HWM62" s="59"/>
      <c r="HWN62" s="59"/>
      <c r="HWO62" s="59"/>
      <c r="HWP62" s="59"/>
      <c r="HWQ62" s="59"/>
      <c r="HWR62" s="59"/>
      <c r="HWS62" s="59"/>
      <c r="HWT62" s="59"/>
      <c r="HWU62" s="59"/>
      <c r="HWV62" s="59"/>
      <c r="HWW62" s="59"/>
      <c r="HWX62" s="59"/>
      <c r="HWY62" s="59"/>
      <c r="HWZ62" s="59"/>
      <c r="HXA62" s="59"/>
      <c r="HXB62" s="59"/>
      <c r="HXC62" s="59"/>
      <c r="HXD62" s="59"/>
      <c r="HXE62" s="59"/>
      <c r="HXF62" s="59"/>
      <c r="HXG62" s="59"/>
      <c r="HXH62" s="59"/>
      <c r="HXI62" s="59"/>
      <c r="HXJ62" s="59"/>
      <c r="HXK62" s="59"/>
      <c r="HXL62" s="59"/>
      <c r="HXM62" s="59"/>
      <c r="HXN62" s="59"/>
      <c r="HXO62" s="59"/>
      <c r="HXP62" s="59"/>
      <c r="HXQ62" s="59"/>
      <c r="HXR62" s="59"/>
      <c r="HXS62" s="59"/>
      <c r="HXT62" s="59"/>
      <c r="HXU62" s="59"/>
      <c r="HXV62" s="59"/>
      <c r="HXW62" s="59"/>
      <c r="HXX62" s="59"/>
      <c r="HXY62" s="59"/>
      <c r="HXZ62" s="59"/>
      <c r="HYA62" s="59"/>
      <c r="HYB62" s="59"/>
      <c r="HYC62" s="59"/>
      <c r="HYD62" s="59"/>
      <c r="HYE62" s="59"/>
      <c r="HYF62" s="59"/>
      <c r="HYG62" s="59"/>
      <c r="HYH62" s="59"/>
      <c r="HYI62" s="59"/>
      <c r="HYJ62" s="59"/>
      <c r="HYK62" s="59"/>
      <c r="HYL62" s="59"/>
      <c r="HYM62" s="59"/>
      <c r="HYN62" s="59"/>
      <c r="HYO62" s="59"/>
      <c r="HYP62" s="59"/>
      <c r="HYQ62" s="59"/>
      <c r="HYR62" s="59"/>
      <c r="HYS62" s="59"/>
      <c r="HYT62" s="59"/>
      <c r="HYU62" s="59"/>
      <c r="HYV62" s="59"/>
      <c r="HYW62" s="59"/>
      <c r="HYX62" s="59"/>
      <c r="HYY62" s="59"/>
      <c r="HYZ62" s="59"/>
      <c r="HZA62" s="59"/>
      <c r="HZB62" s="59"/>
      <c r="HZC62" s="59"/>
      <c r="HZD62" s="59"/>
      <c r="HZE62" s="59"/>
      <c r="HZF62" s="59"/>
      <c r="HZG62" s="59"/>
      <c r="HZH62" s="59"/>
      <c r="HZI62" s="59"/>
      <c r="HZJ62" s="59"/>
      <c r="HZK62" s="59"/>
      <c r="HZL62" s="59"/>
      <c r="HZM62" s="59"/>
      <c r="HZN62" s="59"/>
      <c r="HZO62" s="59"/>
      <c r="HZP62" s="59"/>
      <c r="HZQ62" s="59"/>
      <c r="HZR62" s="59"/>
      <c r="HZS62" s="59"/>
      <c r="HZT62" s="59"/>
      <c r="HZU62" s="59"/>
      <c r="HZV62" s="59"/>
      <c r="HZW62" s="59"/>
      <c r="HZX62" s="59"/>
      <c r="HZY62" s="59"/>
      <c r="HZZ62" s="59"/>
      <c r="IAA62" s="59"/>
      <c r="IAB62" s="59"/>
      <c r="IAC62" s="59"/>
      <c r="IAD62" s="59"/>
      <c r="IAE62" s="59"/>
      <c r="IAF62" s="59"/>
      <c r="IAG62" s="59"/>
      <c r="IAH62" s="59"/>
      <c r="IAI62" s="59"/>
      <c r="IAJ62" s="59"/>
      <c r="IAK62" s="59"/>
      <c r="IAL62" s="59"/>
      <c r="IAM62" s="59"/>
      <c r="IAN62" s="59"/>
      <c r="IAO62" s="59"/>
      <c r="IAP62" s="59"/>
      <c r="IAQ62" s="59"/>
      <c r="IAR62" s="59"/>
      <c r="IAS62" s="59"/>
      <c r="IAT62" s="59"/>
      <c r="IAU62" s="59"/>
      <c r="IAV62" s="59"/>
      <c r="IAW62" s="59"/>
      <c r="IAX62" s="59"/>
      <c r="IAY62" s="59"/>
      <c r="IAZ62" s="59"/>
      <c r="IBA62" s="59"/>
      <c r="IBB62" s="59"/>
      <c r="IBC62" s="59"/>
      <c r="IBD62" s="59"/>
      <c r="IBE62" s="59"/>
      <c r="IBF62" s="59"/>
      <c r="IBG62" s="59"/>
      <c r="IBH62" s="59"/>
      <c r="IBI62" s="59"/>
      <c r="IBJ62" s="59"/>
      <c r="IBK62" s="59"/>
      <c r="IBL62" s="59"/>
      <c r="IBM62" s="59"/>
      <c r="IBN62" s="59"/>
      <c r="IBO62" s="59"/>
      <c r="IBP62" s="59"/>
      <c r="IBQ62" s="59"/>
      <c r="IBR62" s="59"/>
      <c r="IBS62" s="59"/>
      <c r="IBT62" s="59"/>
      <c r="IBU62" s="59"/>
      <c r="IBV62" s="59"/>
      <c r="IBW62" s="59"/>
      <c r="IBX62" s="59"/>
      <c r="IBY62" s="59"/>
      <c r="IBZ62" s="59"/>
      <c r="ICA62" s="59"/>
      <c r="ICB62" s="59"/>
      <c r="ICC62" s="59"/>
      <c r="ICD62" s="59"/>
      <c r="ICE62" s="59"/>
      <c r="ICF62" s="59"/>
      <c r="ICG62" s="59"/>
      <c r="ICH62" s="59"/>
      <c r="ICI62" s="59"/>
      <c r="ICJ62" s="59"/>
      <c r="ICK62" s="59"/>
      <c r="ICL62" s="59"/>
      <c r="ICM62" s="59"/>
      <c r="ICN62" s="59"/>
      <c r="ICO62" s="59"/>
      <c r="ICP62" s="59"/>
      <c r="ICQ62" s="59"/>
      <c r="ICR62" s="59"/>
      <c r="ICS62" s="59"/>
      <c r="ICT62" s="59"/>
      <c r="ICU62" s="59"/>
      <c r="ICV62" s="59"/>
      <c r="ICW62" s="59"/>
      <c r="ICX62" s="59"/>
      <c r="ICY62" s="59"/>
      <c r="ICZ62" s="59"/>
      <c r="IDA62" s="59"/>
      <c r="IDB62" s="59"/>
      <c r="IDC62" s="59"/>
      <c r="IDD62" s="59"/>
      <c r="IDE62" s="59"/>
      <c r="IDF62" s="59"/>
      <c r="IDG62" s="59"/>
      <c r="IDH62" s="59"/>
      <c r="IDI62" s="59"/>
      <c r="IDJ62" s="59"/>
      <c r="IDK62" s="59"/>
      <c r="IDL62" s="59"/>
      <c r="IDM62" s="59"/>
      <c r="IDN62" s="59"/>
      <c r="IDO62" s="59"/>
      <c r="IDP62" s="59"/>
      <c r="IDQ62" s="59"/>
      <c r="IDR62" s="59"/>
      <c r="IDS62" s="59"/>
      <c r="IDT62" s="59"/>
      <c r="IDU62" s="59"/>
      <c r="IDV62" s="59"/>
      <c r="IDW62" s="59"/>
      <c r="IDX62" s="59"/>
      <c r="IDY62" s="59"/>
      <c r="IDZ62" s="59"/>
      <c r="IEA62" s="59"/>
      <c r="IEB62" s="59"/>
      <c r="IEC62" s="59"/>
      <c r="IED62" s="59"/>
      <c r="IEE62" s="59"/>
      <c r="IEF62" s="59"/>
      <c r="IEG62" s="59"/>
      <c r="IEH62" s="59"/>
      <c r="IEI62" s="59"/>
      <c r="IEJ62" s="59"/>
      <c r="IEK62" s="59"/>
      <c r="IEL62" s="59"/>
      <c r="IEM62" s="59"/>
      <c r="IEN62" s="59"/>
      <c r="IEO62" s="59"/>
      <c r="IEP62" s="59"/>
      <c r="IEQ62" s="59"/>
      <c r="IER62" s="59"/>
      <c r="IES62" s="59"/>
      <c r="IET62" s="59"/>
      <c r="IEU62" s="59"/>
      <c r="IEV62" s="59"/>
      <c r="IEW62" s="59"/>
      <c r="IEX62" s="59"/>
      <c r="IEY62" s="59"/>
      <c r="IEZ62" s="59"/>
      <c r="IFA62" s="59"/>
      <c r="IFB62" s="59"/>
      <c r="IFC62" s="59"/>
      <c r="IFD62" s="59"/>
      <c r="IFE62" s="59"/>
      <c r="IFF62" s="59"/>
      <c r="IFG62" s="59"/>
      <c r="IFH62" s="59"/>
      <c r="IFI62" s="59"/>
      <c r="IFJ62" s="59"/>
      <c r="IFK62" s="59"/>
      <c r="IFL62" s="59"/>
      <c r="IFM62" s="59"/>
      <c r="IFN62" s="59"/>
      <c r="IFO62" s="59"/>
      <c r="IFP62" s="59"/>
      <c r="IFQ62" s="59"/>
      <c r="IFR62" s="59"/>
      <c r="IFS62" s="59"/>
      <c r="IFT62" s="59"/>
      <c r="IFU62" s="59"/>
      <c r="IFV62" s="59"/>
      <c r="IFW62" s="59"/>
      <c r="IFX62" s="59"/>
      <c r="IFY62" s="59"/>
      <c r="IFZ62" s="59"/>
      <c r="IGA62" s="59"/>
      <c r="IGB62" s="59"/>
      <c r="IGC62" s="59"/>
      <c r="IGD62" s="59"/>
      <c r="IGE62" s="59"/>
      <c r="IGF62" s="59"/>
      <c r="IGG62" s="59"/>
      <c r="IGH62" s="59"/>
      <c r="IGI62" s="59"/>
      <c r="IGJ62" s="59"/>
      <c r="IGK62" s="59"/>
      <c r="IGL62" s="59"/>
      <c r="IGM62" s="59"/>
      <c r="IGN62" s="59"/>
      <c r="IGO62" s="59"/>
      <c r="IGP62" s="59"/>
      <c r="IGQ62" s="59"/>
      <c r="IGR62" s="59"/>
      <c r="IGS62" s="59"/>
      <c r="IGT62" s="59"/>
      <c r="IGU62" s="59"/>
      <c r="IGV62" s="59"/>
      <c r="IGW62" s="59"/>
      <c r="IGX62" s="59"/>
      <c r="IGY62" s="59"/>
      <c r="IGZ62" s="59"/>
      <c r="IHA62" s="59"/>
      <c r="IHB62" s="59"/>
      <c r="IHC62" s="59"/>
      <c r="IHD62" s="59"/>
      <c r="IHE62" s="59"/>
      <c r="IHF62" s="59"/>
      <c r="IHG62" s="59"/>
      <c r="IHH62" s="59"/>
      <c r="IHI62" s="59"/>
      <c r="IHJ62" s="59"/>
      <c r="IHK62" s="59"/>
      <c r="IHL62" s="59"/>
      <c r="IHM62" s="59"/>
      <c r="IHN62" s="59"/>
      <c r="IHO62" s="59"/>
      <c r="IHP62" s="59"/>
      <c r="IHQ62" s="59"/>
      <c r="IHR62" s="59"/>
      <c r="IHS62" s="59"/>
      <c r="IHT62" s="59"/>
      <c r="IHU62" s="59"/>
      <c r="IHV62" s="59"/>
      <c r="IHW62" s="59"/>
      <c r="IHX62" s="59"/>
      <c r="IHY62" s="59"/>
      <c r="IHZ62" s="59"/>
      <c r="IIA62" s="59"/>
      <c r="IIB62" s="59"/>
      <c r="IIC62" s="59"/>
      <c r="IID62" s="59"/>
      <c r="IIE62" s="59"/>
      <c r="IIF62" s="59"/>
      <c r="IIG62" s="59"/>
      <c r="IIH62" s="59"/>
      <c r="III62" s="59"/>
      <c r="IIJ62" s="59"/>
      <c r="IIK62" s="59"/>
      <c r="IIL62" s="59"/>
      <c r="IIM62" s="59"/>
      <c r="IIN62" s="59"/>
      <c r="IIO62" s="59"/>
      <c r="IIP62" s="59"/>
      <c r="IIQ62" s="59"/>
      <c r="IIR62" s="59"/>
      <c r="IIS62" s="59"/>
      <c r="IIT62" s="59"/>
      <c r="IIU62" s="59"/>
      <c r="IIV62" s="59"/>
      <c r="IIW62" s="59"/>
      <c r="IIX62" s="59"/>
      <c r="IIY62" s="59"/>
      <c r="IIZ62" s="59"/>
      <c r="IJA62" s="59"/>
      <c r="IJB62" s="59"/>
      <c r="IJC62" s="59"/>
      <c r="IJD62" s="59"/>
      <c r="IJE62" s="59"/>
      <c r="IJF62" s="59"/>
      <c r="IJG62" s="59"/>
      <c r="IJH62" s="59"/>
      <c r="IJI62" s="59"/>
      <c r="IJJ62" s="59"/>
      <c r="IJK62" s="59"/>
      <c r="IJL62" s="59"/>
      <c r="IJM62" s="59"/>
      <c r="IJN62" s="59"/>
      <c r="IJO62" s="59"/>
      <c r="IJP62" s="59"/>
      <c r="IJQ62" s="59"/>
      <c r="IJR62" s="59"/>
      <c r="IJS62" s="59"/>
      <c r="IJT62" s="59"/>
      <c r="IJU62" s="59"/>
      <c r="IJV62" s="59"/>
      <c r="IJW62" s="59"/>
      <c r="IJX62" s="59"/>
      <c r="IJY62" s="59"/>
      <c r="IJZ62" s="59"/>
      <c r="IKA62" s="59"/>
      <c r="IKB62" s="59"/>
      <c r="IKC62" s="59"/>
      <c r="IKD62" s="59"/>
      <c r="IKE62" s="59"/>
      <c r="IKF62" s="59"/>
      <c r="IKG62" s="59"/>
      <c r="IKH62" s="59"/>
      <c r="IKI62" s="59"/>
      <c r="IKJ62" s="59"/>
      <c r="IKK62" s="59"/>
      <c r="IKL62" s="59"/>
      <c r="IKM62" s="59"/>
      <c r="IKN62" s="59"/>
      <c r="IKO62" s="59"/>
      <c r="IKP62" s="59"/>
      <c r="IKQ62" s="59"/>
      <c r="IKR62" s="59"/>
      <c r="IKS62" s="59"/>
      <c r="IKT62" s="59"/>
      <c r="IKU62" s="59"/>
      <c r="IKV62" s="59"/>
      <c r="IKW62" s="59"/>
      <c r="IKX62" s="59"/>
      <c r="IKY62" s="59"/>
      <c r="IKZ62" s="59"/>
      <c r="ILA62" s="59"/>
      <c r="ILB62" s="59"/>
      <c r="ILC62" s="59"/>
      <c r="ILD62" s="59"/>
      <c r="ILE62" s="59"/>
      <c r="ILF62" s="59"/>
      <c r="ILG62" s="59"/>
      <c r="ILH62" s="59"/>
      <c r="ILI62" s="59"/>
      <c r="ILJ62" s="59"/>
      <c r="ILK62" s="59"/>
      <c r="ILL62" s="59"/>
      <c r="ILM62" s="59"/>
      <c r="ILN62" s="59"/>
      <c r="ILO62" s="59"/>
      <c r="ILP62" s="59"/>
      <c r="ILQ62" s="59"/>
      <c r="ILR62" s="59"/>
      <c r="ILS62" s="59"/>
      <c r="ILT62" s="59"/>
      <c r="ILU62" s="59"/>
      <c r="ILV62" s="59"/>
      <c r="ILW62" s="59"/>
      <c r="ILX62" s="59"/>
      <c r="ILY62" s="59"/>
      <c r="ILZ62" s="59"/>
      <c r="IMA62" s="59"/>
      <c r="IMB62" s="59"/>
      <c r="IMC62" s="59"/>
      <c r="IMD62" s="59"/>
      <c r="IME62" s="59"/>
      <c r="IMF62" s="59"/>
      <c r="IMG62" s="59"/>
      <c r="IMH62" s="59"/>
      <c r="IMI62" s="59"/>
      <c r="IMJ62" s="59"/>
      <c r="IMK62" s="59"/>
      <c r="IML62" s="59"/>
      <c r="IMM62" s="59"/>
      <c r="IMN62" s="59"/>
      <c r="IMO62" s="59"/>
      <c r="IMP62" s="59"/>
      <c r="IMQ62" s="59"/>
      <c r="IMR62" s="59"/>
      <c r="IMS62" s="59"/>
      <c r="IMT62" s="59"/>
      <c r="IMU62" s="59"/>
      <c r="IMV62" s="59"/>
      <c r="IMW62" s="59"/>
      <c r="IMX62" s="59"/>
      <c r="IMY62" s="59"/>
      <c r="IMZ62" s="59"/>
      <c r="INA62" s="59"/>
      <c r="INB62" s="59"/>
      <c r="INC62" s="59"/>
      <c r="IND62" s="59"/>
      <c r="INE62" s="59"/>
      <c r="INF62" s="59"/>
      <c r="ING62" s="59"/>
      <c r="INH62" s="59"/>
      <c r="INI62" s="59"/>
      <c r="INJ62" s="59"/>
      <c r="INK62" s="59"/>
      <c r="INL62" s="59"/>
      <c r="INM62" s="59"/>
      <c r="INN62" s="59"/>
      <c r="INO62" s="59"/>
      <c r="INP62" s="59"/>
      <c r="INQ62" s="59"/>
      <c r="INR62" s="59"/>
      <c r="INS62" s="59"/>
      <c r="INT62" s="59"/>
      <c r="INU62" s="59"/>
      <c r="INV62" s="59"/>
      <c r="INW62" s="59"/>
      <c r="INX62" s="59"/>
      <c r="INY62" s="59"/>
      <c r="INZ62" s="59"/>
      <c r="IOA62" s="59"/>
      <c r="IOB62" s="59"/>
      <c r="IOC62" s="59"/>
      <c r="IOD62" s="59"/>
      <c r="IOE62" s="59"/>
      <c r="IOF62" s="59"/>
      <c r="IOG62" s="59"/>
      <c r="IOH62" s="59"/>
      <c r="IOI62" s="59"/>
      <c r="IOJ62" s="59"/>
      <c r="IOK62" s="59"/>
      <c r="IOL62" s="59"/>
      <c r="IOM62" s="59"/>
      <c r="ION62" s="59"/>
      <c r="IOO62" s="59"/>
      <c r="IOP62" s="59"/>
      <c r="IOQ62" s="59"/>
      <c r="IOR62" s="59"/>
      <c r="IOS62" s="59"/>
      <c r="IOT62" s="59"/>
      <c r="IOU62" s="59"/>
      <c r="IOV62" s="59"/>
      <c r="IOW62" s="59"/>
      <c r="IOX62" s="59"/>
      <c r="IOY62" s="59"/>
      <c r="IOZ62" s="59"/>
      <c r="IPA62" s="59"/>
      <c r="IPB62" s="59"/>
      <c r="IPC62" s="59"/>
      <c r="IPD62" s="59"/>
      <c r="IPE62" s="59"/>
      <c r="IPF62" s="59"/>
      <c r="IPG62" s="59"/>
      <c r="IPH62" s="59"/>
      <c r="IPI62" s="59"/>
      <c r="IPJ62" s="59"/>
      <c r="IPK62" s="59"/>
      <c r="IPL62" s="59"/>
      <c r="IPM62" s="59"/>
      <c r="IPN62" s="59"/>
      <c r="IPO62" s="59"/>
      <c r="IPP62" s="59"/>
      <c r="IPQ62" s="59"/>
      <c r="IPR62" s="59"/>
      <c r="IPS62" s="59"/>
      <c r="IPT62" s="59"/>
      <c r="IPU62" s="59"/>
      <c r="IPV62" s="59"/>
      <c r="IPW62" s="59"/>
      <c r="IPX62" s="59"/>
      <c r="IPY62" s="59"/>
      <c r="IPZ62" s="59"/>
      <c r="IQA62" s="59"/>
      <c r="IQB62" s="59"/>
      <c r="IQC62" s="59"/>
      <c r="IQD62" s="59"/>
      <c r="IQE62" s="59"/>
      <c r="IQF62" s="59"/>
      <c r="IQG62" s="59"/>
      <c r="IQH62" s="59"/>
      <c r="IQI62" s="59"/>
      <c r="IQJ62" s="59"/>
      <c r="IQK62" s="59"/>
      <c r="IQL62" s="59"/>
      <c r="IQM62" s="59"/>
      <c r="IQN62" s="59"/>
      <c r="IQO62" s="59"/>
      <c r="IQP62" s="59"/>
      <c r="IQQ62" s="59"/>
      <c r="IQR62" s="59"/>
      <c r="IQS62" s="59"/>
      <c r="IQT62" s="59"/>
      <c r="IQU62" s="59"/>
      <c r="IQV62" s="59"/>
      <c r="IQW62" s="59"/>
      <c r="IQX62" s="59"/>
      <c r="IQY62" s="59"/>
      <c r="IQZ62" s="59"/>
      <c r="IRA62" s="59"/>
      <c r="IRB62" s="59"/>
      <c r="IRC62" s="59"/>
      <c r="IRD62" s="59"/>
      <c r="IRE62" s="59"/>
      <c r="IRF62" s="59"/>
      <c r="IRG62" s="59"/>
      <c r="IRH62" s="59"/>
      <c r="IRI62" s="59"/>
      <c r="IRJ62" s="59"/>
      <c r="IRK62" s="59"/>
      <c r="IRL62" s="59"/>
      <c r="IRM62" s="59"/>
      <c r="IRN62" s="59"/>
      <c r="IRO62" s="59"/>
      <c r="IRP62" s="59"/>
      <c r="IRQ62" s="59"/>
      <c r="IRR62" s="59"/>
      <c r="IRS62" s="59"/>
      <c r="IRT62" s="59"/>
      <c r="IRU62" s="59"/>
      <c r="IRV62" s="59"/>
      <c r="IRW62" s="59"/>
      <c r="IRX62" s="59"/>
      <c r="IRY62" s="59"/>
      <c r="IRZ62" s="59"/>
      <c r="ISA62" s="59"/>
      <c r="ISB62" s="59"/>
      <c r="ISC62" s="59"/>
      <c r="ISD62" s="59"/>
      <c r="ISE62" s="59"/>
      <c r="ISF62" s="59"/>
      <c r="ISG62" s="59"/>
      <c r="ISH62" s="59"/>
      <c r="ISI62" s="59"/>
      <c r="ISJ62" s="59"/>
      <c r="ISK62" s="59"/>
      <c r="ISL62" s="59"/>
      <c r="ISM62" s="59"/>
      <c r="ISN62" s="59"/>
      <c r="ISO62" s="59"/>
      <c r="ISP62" s="59"/>
      <c r="ISQ62" s="59"/>
      <c r="ISR62" s="59"/>
      <c r="ISS62" s="59"/>
      <c r="IST62" s="59"/>
      <c r="ISU62" s="59"/>
      <c r="ISV62" s="59"/>
      <c r="ISW62" s="59"/>
      <c r="ISX62" s="59"/>
      <c r="ISY62" s="59"/>
      <c r="ISZ62" s="59"/>
      <c r="ITA62" s="59"/>
      <c r="ITB62" s="59"/>
      <c r="ITC62" s="59"/>
      <c r="ITD62" s="59"/>
      <c r="ITE62" s="59"/>
      <c r="ITF62" s="59"/>
      <c r="ITG62" s="59"/>
      <c r="ITH62" s="59"/>
      <c r="ITI62" s="59"/>
      <c r="ITJ62" s="59"/>
      <c r="ITK62" s="59"/>
      <c r="ITL62" s="59"/>
      <c r="ITM62" s="59"/>
      <c r="ITN62" s="59"/>
      <c r="ITO62" s="59"/>
      <c r="ITP62" s="59"/>
      <c r="ITQ62" s="59"/>
      <c r="ITR62" s="59"/>
      <c r="ITS62" s="59"/>
      <c r="ITT62" s="59"/>
      <c r="ITU62" s="59"/>
      <c r="ITV62" s="59"/>
      <c r="ITW62" s="59"/>
      <c r="ITX62" s="59"/>
      <c r="ITY62" s="59"/>
      <c r="ITZ62" s="59"/>
      <c r="IUA62" s="59"/>
      <c r="IUB62" s="59"/>
      <c r="IUC62" s="59"/>
      <c r="IUD62" s="59"/>
      <c r="IUE62" s="59"/>
      <c r="IUF62" s="59"/>
      <c r="IUG62" s="59"/>
      <c r="IUH62" s="59"/>
      <c r="IUI62" s="59"/>
      <c r="IUJ62" s="59"/>
      <c r="IUK62" s="59"/>
      <c r="IUL62" s="59"/>
      <c r="IUM62" s="59"/>
      <c r="IUN62" s="59"/>
      <c r="IUO62" s="59"/>
      <c r="IUP62" s="59"/>
      <c r="IUQ62" s="59"/>
      <c r="IUR62" s="59"/>
      <c r="IUS62" s="59"/>
      <c r="IUT62" s="59"/>
      <c r="IUU62" s="59"/>
      <c r="IUV62" s="59"/>
      <c r="IUW62" s="59"/>
      <c r="IUX62" s="59"/>
      <c r="IUY62" s="59"/>
      <c r="IUZ62" s="59"/>
      <c r="IVA62" s="59"/>
      <c r="IVB62" s="59"/>
      <c r="IVC62" s="59"/>
      <c r="IVD62" s="59"/>
      <c r="IVE62" s="59"/>
      <c r="IVF62" s="59"/>
      <c r="IVG62" s="59"/>
      <c r="IVH62" s="59"/>
      <c r="IVI62" s="59"/>
      <c r="IVJ62" s="59"/>
      <c r="IVK62" s="59"/>
      <c r="IVL62" s="59"/>
      <c r="IVM62" s="59"/>
      <c r="IVN62" s="59"/>
      <c r="IVO62" s="59"/>
      <c r="IVP62" s="59"/>
      <c r="IVQ62" s="59"/>
      <c r="IVR62" s="59"/>
      <c r="IVS62" s="59"/>
      <c r="IVT62" s="59"/>
      <c r="IVU62" s="59"/>
      <c r="IVV62" s="59"/>
      <c r="IVW62" s="59"/>
      <c r="IVX62" s="59"/>
      <c r="IVY62" s="59"/>
      <c r="IVZ62" s="59"/>
      <c r="IWA62" s="59"/>
      <c r="IWB62" s="59"/>
      <c r="IWC62" s="59"/>
      <c r="IWD62" s="59"/>
      <c r="IWE62" s="59"/>
      <c r="IWF62" s="59"/>
      <c r="IWG62" s="59"/>
      <c r="IWH62" s="59"/>
      <c r="IWI62" s="59"/>
      <c r="IWJ62" s="59"/>
      <c r="IWK62" s="59"/>
      <c r="IWL62" s="59"/>
      <c r="IWM62" s="59"/>
      <c r="IWN62" s="59"/>
      <c r="IWO62" s="59"/>
      <c r="IWP62" s="59"/>
      <c r="IWQ62" s="59"/>
      <c r="IWR62" s="59"/>
      <c r="IWS62" s="59"/>
      <c r="IWT62" s="59"/>
      <c r="IWU62" s="59"/>
      <c r="IWV62" s="59"/>
      <c r="IWW62" s="59"/>
      <c r="IWX62" s="59"/>
      <c r="IWY62" s="59"/>
      <c r="IWZ62" s="59"/>
      <c r="IXA62" s="59"/>
      <c r="IXB62" s="59"/>
      <c r="IXC62" s="59"/>
      <c r="IXD62" s="59"/>
      <c r="IXE62" s="59"/>
      <c r="IXF62" s="59"/>
      <c r="IXG62" s="59"/>
      <c r="IXH62" s="59"/>
      <c r="IXI62" s="59"/>
      <c r="IXJ62" s="59"/>
      <c r="IXK62" s="59"/>
      <c r="IXL62" s="59"/>
      <c r="IXM62" s="59"/>
      <c r="IXN62" s="59"/>
      <c r="IXO62" s="59"/>
      <c r="IXP62" s="59"/>
      <c r="IXQ62" s="59"/>
      <c r="IXR62" s="59"/>
      <c r="IXS62" s="59"/>
      <c r="IXT62" s="59"/>
      <c r="IXU62" s="59"/>
      <c r="IXV62" s="59"/>
      <c r="IXW62" s="59"/>
      <c r="IXX62" s="59"/>
      <c r="IXY62" s="59"/>
      <c r="IXZ62" s="59"/>
      <c r="IYA62" s="59"/>
      <c r="IYB62" s="59"/>
      <c r="IYC62" s="59"/>
      <c r="IYD62" s="59"/>
      <c r="IYE62" s="59"/>
      <c r="IYF62" s="59"/>
      <c r="IYG62" s="59"/>
      <c r="IYH62" s="59"/>
      <c r="IYI62" s="59"/>
      <c r="IYJ62" s="59"/>
      <c r="IYK62" s="59"/>
      <c r="IYL62" s="59"/>
      <c r="IYM62" s="59"/>
      <c r="IYN62" s="59"/>
      <c r="IYO62" s="59"/>
      <c r="IYP62" s="59"/>
      <c r="IYQ62" s="59"/>
      <c r="IYR62" s="59"/>
      <c r="IYS62" s="59"/>
      <c r="IYT62" s="59"/>
      <c r="IYU62" s="59"/>
      <c r="IYV62" s="59"/>
      <c r="IYW62" s="59"/>
      <c r="IYX62" s="59"/>
      <c r="IYY62" s="59"/>
      <c r="IYZ62" s="59"/>
      <c r="IZA62" s="59"/>
      <c r="IZB62" s="59"/>
      <c r="IZC62" s="59"/>
      <c r="IZD62" s="59"/>
      <c r="IZE62" s="59"/>
      <c r="IZF62" s="59"/>
      <c r="IZG62" s="59"/>
      <c r="IZH62" s="59"/>
      <c r="IZI62" s="59"/>
      <c r="IZJ62" s="59"/>
      <c r="IZK62" s="59"/>
      <c r="IZL62" s="59"/>
      <c r="IZM62" s="59"/>
      <c r="IZN62" s="59"/>
      <c r="IZO62" s="59"/>
      <c r="IZP62" s="59"/>
      <c r="IZQ62" s="59"/>
      <c r="IZR62" s="59"/>
      <c r="IZS62" s="59"/>
      <c r="IZT62" s="59"/>
      <c r="IZU62" s="59"/>
      <c r="IZV62" s="59"/>
      <c r="IZW62" s="59"/>
      <c r="IZX62" s="59"/>
      <c r="IZY62" s="59"/>
      <c r="IZZ62" s="59"/>
      <c r="JAA62" s="59"/>
      <c r="JAB62" s="59"/>
      <c r="JAC62" s="59"/>
      <c r="JAD62" s="59"/>
      <c r="JAE62" s="59"/>
      <c r="JAF62" s="59"/>
      <c r="JAG62" s="59"/>
      <c r="JAH62" s="59"/>
      <c r="JAI62" s="59"/>
      <c r="JAJ62" s="59"/>
      <c r="JAK62" s="59"/>
      <c r="JAL62" s="59"/>
      <c r="JAM62" s="59"/>
      <c r="JAN62" s="59"/>
      <c r="JAO62" s="59"/>
      <c r="JAP62" s="59"/>
      <c r="JAQ62" s="59"/>
      <c r="JAR62" s="59"/>
      <c r="JAS62" s="59"/>
      <c r="JAT62" s="59"/>
      <c r="JAU62" s="59"/>
      <c r="JAV62" s="59"/>
      <c r="JAW62" s="59"/>
      <c r="JAX62" s="59"/>
      <c r="JAY62" s="59"/>
      <c r="JAZ62" s="59"/>
      <c r="JBA62" s="59"/>
      <c r="JBB62" s="59"/>
      <c r="JBC62" s="59"/>
      <c r="JBD62" s="59"/>
      <c r="JBE62" s="59"/>
      <c r="JBF62" s="59"/>
      <c r="JBG62" s="59"/>
      <c r="JBH62" s="59"/>
      <c r="JBI62" s="59"/>
      <c r="JBJ62" s="59"/>
      <c r="JBK62" s="59"/>
      <c r="JBL62" s="59"/>
      <c r="JBM62" s="59"/>
      <c r="JBN62" s="59"/>
      <c r="JBO62" s="59"/>
      <c r="JBP62" s="59"/>
      <c r="JBQ62" s="59"/>
      <c r="JBR62" s="59"/>
      <c r="JBS62" s="59"/>
      <c r="JBT62" s="59"/>
      <c r="JBU62" s="59"/>
      <c r="JBV62" s="59"/>
      <c r="JBW62" s="59"/>
      <c r="JBX62" s="59"/>
      <c r="JBY62" s="59"/>
      <c r="JBZ62" s="59"/>
      <c r="JCA62" s="59"/>
      <c r="JCB62" s="59"/>
      <c r="JCC62" s="59"/>
      <c r="JCD62" s="59"/>
      <c r="JCE62" s="59"/>
      <c r="JCF62" s="59"/>
      <c r="JCG62" s="59"/>
      <c r="JCH62" s="59"/>
      <c r="JCI62" s="59"/>
      <c r="JCJ62" s="59"/>
      <c r="JCK62" s="59"/>
      <c r="JCL62" s="59"/>
      <c r="JCM62" s="59"/>
      <c r="JCN62" s="59"/>
      <c r="JCO62" s="59"/>
      <c r="JCP62" s="59"/>
      <c r="JCQ62" s="59"/>
      <c r="JCR62" s="59"/>
      <c r="JCS62" s="59"/>
      <c r="JCT62" s="59"/>
      <c r="JCU62" s="59"/>
      <c r="JCV62" s="59"/>
      <c r="JCW62" s="59"/>
      <c r="JCX62" s="59"/>
      <c r="JCY62" s="59"/>
      <c r="JCZ62" s="59"/>
      <c r="JDA62" s="59"/>
      <c r="JDB62" s="59"/>
      <c r="JDC62" s="59"/>
      <c r="JDD62" s="59"/>
      <c r="JDE62" s="59"/>
      <c r="JDF62" s="59"/>
      <c r="JDG62" s="59"/>
      <c r="JDH62" s="59"/>
      <c r="JDI62" s="59"/>
      <c r="JDJ62" s="59"/>
      <c r="JDK62" s="59"/>
      <c r="JDL62" s="59"/>
      <c r="JDM62" s="59"/>
      <c r="JDN62" s="59"/>
      <c r="JDO62" s="59"/>
      <c r="JDP62" s="59"/>
      <c r="JDQ62" s="59"/>
      <c r="JDR62" s="59"/>
      <c r="JDS62" s="59"/>
      <c r="JDT62" s="59"/>
      <c r="JDU62" s="59"/>
      <c r="JDV62" s="59"/>
      <c r="JDW62" s="59"/>
      <c r="JDX62" s="59"/>
      <c r="JDY62" s="59"/>
      <c r="JDZ62" s="59"/>
      <c r="JEA62" s="59"/>
      <c r="JEB62" s="59"/>
      <c r="JEC62" s="59"/>
      <c r="JED62" s="59"/>
      <c r="JEE62" s="59"/>
      <c r="JEF62" s="59"/>
      <c r="JEG62" s="59"/>
      <c r="JEH62" s="59"/>
      <c r="JEI62" s="59"/>
      <c r="JEJ62" s="59"/>
      <c r="JEK62" s="59"/>
      <c r="JEL62" s="59"/>
      <c r="JEM62" s="59"/>
      <c r="JEN62" s="59"/>
      <c r="JEO62" s="59"/>
      <c r="JEP62" s="59"/>
      <c r="JEQ62" s="59"/>
      <c r="JER62" s="59"/>
      <c r="JES62" s="59"/>
      <c r="JET62" s="59"/>
      <c r="JEU62" s="59"/>
      <c r="JEV62" s="59"/>
      <c r="JEW62" s="59"/>
      <c r="JEX62" s="59"/>
      <c r="JEY62" s="59"/>
      <c r="JEZ62" s="59"/>
      <c r="JFA62" s="59"/>
      <c r="JFB62" s="59"/>
      <c r="JFC62" s="59"/>
      <c r="JFD62" s="59"/>
      <c r="JFE62" s="59"/>
      <c r="JFF62" s="59"/>
      <c r="JFG62" s="59"/>
      <c r="JFH62" s="59"/>
      <c r="JFI62" s="59"/>
      <c r="JFJ62" s="59"/>
      <c r="JFK62" s="59"/>
      <c r="JFL62" s="59"/>
      <c r="JFM62" s="59"/>
      <c r="JFN62" s="59"/>
      <c r="JFO62" s="59"/>
      <c r="JFP62" s="59"/>
      <c r="JFQ62" s="59"/>
      <c r="JFR62" s="59"/>
      <c r="JFS62" s="59"/>
      <c r="JFT62" s="59"/>
      <c r="JFU62" s="59"/>
      <c r="JFV62" s="59"/>
      <c r="JFW62" s="59"/>
      <c r="JFX62" s="59"/>
      <c r="JFY62" s="59"/>
      <c r="JFZ62" s="59"/>
      <c r="JGA62" s="59"/>
      <c r="JGB62" s="59"/>
      <c r="JGC62" s="59"/>
      <c r="JGD62" s="59"/>
      <c r="JGE62" s="59"/>
      <c r="JGF62" s="59"/>
      <c r="JGG62" s="59"/>
      <c r="JGH62" s="59"/>
      <c r="JGI62" s="59"/>
      <c r="JGJ62" s="59"/>
      <c r="JGK62" s="59"/>
      <c r="JGL62" s="59"/>
      <c r="JGM62" s="59"/>
      <c r="JGN62" s="59"/>
      <c r="JGO62" s="59"/>
      <c r="JGP62" s="59"/>
      <c r="JGQ62" s="59"/>
      <c r="JGR62" s="59"/>
      <c r="JGS62" s="59"/>
      <c r="JGT62" s="59"/>
      <c r="JGU62" s="59"/>
      <c r="JGV62" s="59"/>
      <c r="JGW62" s="59"/>
      <c r="JGX62" s="59"/>
      <c r="JGY62" s="59"/>
      <c r="JGZ62" s="59"/>
      <c r="JHA62" s="59"/>
      <c r="JHB62" s="59"/>
      <c r="JHC62" s="59"/>
      <c r="JHD62" s="59"/>
      <c r="JHE62" s="59"/>
      <c r="JHF62" s="59"/>
      <c r="JHG62" s="59"/>
      <c r="JHH62" s="59"/>
      <c r="JHI62" s="59"/>
      <c r="JHJ62" s="59"/>
      <c r="JHK62" s="59"/>
      <c r="JHL62" s="59"/>
      <c r="JHM62" s="59"/>
      <c r="JHN62" s="59"/>
      <c r="JHO62" s="59"/>
      <c r="JHP62" s="59"/>
      <c r="JHQ62" s="59"/>
      <c r="JHR62" s="59"/>
      <c r="JHS62" s="59"/>
      <c r="JHT62" s="59"/>
      <c r="JHU62" s="59"/>
      <c r="JHV62" s="59"/>
      <c r="JHW62" s="59"/>
      <c r="JHX62" s="59"/>
      <c r="JHY62" s="59"/>
      <c r="JHZ62" s="59"/>
      <c r="JIA62" s="59"/>
      <c r="JIB62" s="59"/>
      <c r="JIC62" s="59"/>
      <c r="JID62" s="59"/>
      <c r="JIE62" s="59"/>
      <c r="JIF62" s="59"/>
      <c r="JIG62" s="59"/>
      <c r="JIH62" s="59"/>
      <c r="JII62" s="59"/>
      <c r="JIJ62" s="59"/>
      <c r="JIK62" s="59"/>
      <c r="JIL62" s="59"/>
      <c r="JIM62" s="59"/>
      <c r="JIN62" s="59"/>
      <c r="JIO62" s="59"/>
      <c r="JIP62" s="59"/>
      <c r="JIQ62" s="59"/>
      <c r="JIR62" s="59"/>
      <c r="JIS62" s="59"/>
      <c r="JIT62" s="59"/>
      <c r="JIU62" s="59"/>
      <c r="JIV62" s="59"/>
      <c r="JIW62" s="59"/>
      <c r="JIX62" s="59"/>
      <c r="JIY62" s="59"/>
      <c r="JIZ62" s="59"/>
      <c r="JJA62" s="59"/>
      <c r="JJB62" s="59"/>
      <c r="JJC62" s="59"/>
      <c r="JJD62" s="59"/>
      <c r="JJE62" s="59"/>
      <c r="JJF62" s="59"/>
      <c r="JJG62" s="59"/>
      <c r="JJH62" s="59"/>
      <c r="JJI62" s="59"/>
      <c r="JJJ62" s="59"/>
      <c r="JJK62" s="59"/>
      <c r="JJL62" s="59"/>
      <c r="JJM62" s="59"/>
      <c r="JJN62" s="59"/>
      <c r="JJO62" s="59"/>
      <c r="JJP62" s="59"/>
      <c r="JJQ62" s="59"/>
      <c r="JJR62" s="59"/>
      <c r="JJS62" s="59"/>
      <c r="JJT62" s="59"/>
      <c r="JJU62" s="59"/>
      <c r="JJV62" s="59"/>
      <c r="JJW62" s="59"/>
      <c r="JJX62" s="59"/>
      <c r="JJY62" s="59"/>
      <c r="JJZ62" s="59"/>
      <c r="JKA62" s="59"/>
      <c r="JKB62" s="59"/>
      <c r="JKC62" s="59"/>
      <c r="JKD62" s="59"/>
      <c r="JKE62" s="59"/>
      <c r="JKF62" s="59"/>
      <c r="JKG62" s="59"/>
      <c r="JKH62" s="59"/>
      <c r="JKI62" s="59"/>
      <c r="JKJ62" s="59"/>
      <c r="JKK62" s="59"/>
      <c r="JKL62" s="59"/>
      <c r="JKM62" s="59"/>
      <c r="JKN62" s="59"/>
      <c r="JKO62" s="59"/>
      <c r="JKP62" s="59"/>
      <c r="JKQ62" s="59"/>
      <c r="JKR62" s="59"/>
      <c r="JKS62" s="59"/>
      <c r="JKT62" s="59"/>
      <c r="JKU62" s="59"/>
      <c r="JKV62" s="59"/>
      <c r="JKW62" s="59"/>
      <c r="JKX62" s="59"/>
      <c r="JKY62" s="59"/>
      <c r="JKZ62" s="59"/>
      <c r="JLA62" s="59"/>
      <c r="JLB62" s="59"/>
      <c r="JLC62" s="59"/>
      <c r="JLD62" s="59"/>
      <c r="JLE62" s="59"/>
      <c r="JLF62" s="59"/>
      <c r="JLG62" s="59"/>
      <c r="JLH62" s="59"/>
      <c r="JLI62" s="59"/>
      <c r="JLJ62" s="59"/>
      <c r="JLK62" s="59"/>
      <c r="JLL62" s="59"/>
      <c r="JLM62" s="59"/>
      <c r="JLN62" s="59"/>
      <c r="JLO62" s="59"/>
      <c r="JLP62" s="59"/>
      <c r="JLQ62" s="59"/>
      <c r="JLR62" s="59"/>
      <c r="JLS62" s="59"/>
      <c r="JLT62" s="59"/>
      <c r="JLU62" s="59"/>
      <c r="JLV62" s="59"/>
      <c r="JLW62" s="59"/>
      <c r="JLX62" s="59"/>
      <c r="JLY62" s="59"/>
      <c r="JLZ62" s="59"/>
      <c r="JMA62" s="59"/>
      <c r="JMB62" s="59"/>
      <c r="JMC62" s="59"/>
      <c r="JMD62" s="59"/>
      <c r="JME62" s="59"/>
      <c r="JMF62" s="59"/>
      <c r="JMG62" s="59"/>
      <c r="JMH62" s="59"/>
      <c r="JMI62" s="59"/>
      <c r="JMJ62" s="59"/>
      <c r="JMK62" s="59"/>
      <c r="JML62" s="59"/>
      <c r="JMM62" s="59"/>
      <c r="JMN62" s="59"/>
      <c r="JMO62" s="59"/>
      <c r="JMP62" s="59"/>
      <c r="JMQ62" s="59"/>
      <c r="JMR62" s="59"/>
      <c r="JMS62" s="59"/>
      <c r="JMT62" s="59"/>
      <c r="JMU62" s="59"/>
      <c r="JMV62" s="59"/>
      <c r="JMW62" s="59"/>
      <c r="JMX62" s="59"/>
      <c r="JMY62" s="59"/>
      <c r="JMZ62" s="59"/>
      <c r="JNA62" s="59"/>
      <c r="JNB62" s="59"/>
      <c r="JNC62" s="59"/>
      <c r="JND62" s="59"/>
      <c r="JNE62" s="59"/>
      <c r="JNF62" s="59"/>
      <c r="JNG62" s="59"/>
      <c r="JNH62" s="59"/>
      <c r="JNI62" s="59"/>
      <c r="JNJ62" s="59"/>
      <c r="JNK62" s="59"/>
      <c r="JNL62" s="59"/>
      <c r="JNM62" s="59"/>
      <c r="JNN62" s="59"/>
      <c r="JNO62" s="59"/>
      <c r="JNP62" s="59"/>
      <c r="JNQ62" s="59"/>
      <c r="JNR62" s="59"/>
      <c r="JNS62" s="59"/>
      <c r="JNT62" s="59"/>
      <c r="JNU62" s="59"/>
      <c r="JNV62" s="59"/>
      <c r="JNW62" s="59"/>
      <c r="JNX62" s="59"/>
      <c r="JNY62" s="59"/>
      <c r="JNZ62" s="59"/>
      <c r="JOA62" s="59"/>
      <c r="JOB62" s="59"/>
      <c r="JOC62" s="59"/>
      <c r="JOD62" s="59"/>
      <c r="JOE62" s="59"/>
      <c r="JOF62" s="59"/>
      <c r="JOG62" s="59"/>
      <c r="JOH62" s="59"/>
      <c r="JOI62" s="59"/>
      <c r="JOJ62" s="59"/>
      <c r="JOK62" s="59"/>
      <c r="JOL62" s="59"/>
      <c r="JOM62" s="59"/>
      <c r="JON62" s="59"/>
      <c r="JOO62" s="59"/>
      <c r="JOP62" s="59"/>
      <c r="JOQ62" s="59"/>
      <c r="JOR62" s="59"/>
      <c r="JOS62" s="59"/>
      <c r="JOT62" s="59"/>
      <c r="JOU62" s="59"/>
      <c r="JOV62" s="59"/>
      <c r="JOW62" s="59"/>
      <c r="JOX62" s="59"/>
      <c r="JOY62" s="59"/>
      <c r="JOZ62" s="59"/>
      <c r="JPA62" s="59"/>
      <c r="JPB62" s="59"/>
      <c r="JPC62" s="59"/>
      <c r="JPD62" s="59"/>
      <c r="JPE62" s="59"/>
      <c r="JPF62" s="59"/>
      <c r="JPG62" s="59"/>
      <c r="JPH62" s="59"/>
      <c r="JPI62" s="59"/>
      <c r="JPJ62" s="59"/>
      <c r="JPK62" s="59"/>
      <c r="JPL62" s="59"/>
      <c r="JPM62" s="59"/>
      <c r="JPN62" s="59"/>
      <c r="JPO62" s="59"/>
      <c r="JPP62" s="59"/>
      <c r="JPQ62" s="59"/>
      <c r="JPR62" s="59"/>
      <c r="JPS62" s="59"/>
      <c r="JPT62" s="59"/>
      <c r="JPU62" s="59"/>
      <c r="JPV62" s="59"/>
      <c r="JPW62" s="59"/>
      <c r="JPX62" s="59"/>
      <c r="JPY62" s="59"/>
      <c r="JPZ62" s="59"/>
      <c r="JQA62" s="59"/>
      <c r="JQB62" s="59"/>
      <c r="JQC62" s="59"/>
      <c r="JQD62" s="59"/>
      <c r="JQE62" s="59"/>
      <c r="JQF62" s="59"/>
      <c r="JQG62" s="59"/>
      <c r="JQH62" s="59"/>
      <c r="JQI62" s="59"/>
      <c r="JQJ62" s="59"/>
      <c r="JQK62" s="59"/>
      <c r="JQL62" s="59"/>
      <c r="JQM62" s="59"/>
      <c r="JQN62" s="59"/>
      <c r="JQO62" s="59"/>
      <c r="JQP62" s="59"/>
      <c r="JQQ62" s="59"/>
      <c r="JQR62" s="59"/>
      <c r="JQS62" s="59"/>
      <c r="JQT62" s="59"/>
      <c r="JQU62" s="59"/>
      <c r="JQV62" s="59"/>
      <c r="JQW62" s="59"/>
      <c r="JQX62" s="59"/>
      <c r="JQY62" s="59"/>
      <c r="JQZ62" s="59"/>
      <c r="JRA62" s="59"/>
      <c r="JRB62" s="59"/>
      <c r="JRC62" s="59"/>
      <c r="JRD62" s="59"/>
      <c r="JRE62" s="59"/>
      <c r="JRF62" s="59"/>
      <c r="JRG62" s="59"/>
      <c r="JRH62" s="59"/>
      <c r="JRI62" s="59"/>
      <c r="JRJ62" s="59"/>
      <c r="JRK62" s="59"/>
      <c r="JRL62" s="59"/>
      <c r="JRM62" s="59"/>
      <c r="JRN62" s="59"/>
      <c r="JRO62" s="59"/>
      <c r="JRP62" s="59"/>
      <c r="JRQ62" s="59"/>
      <c r="JRR62" s="59"/>
      <c r="JRS62" s="59"/>
      <c r="JRT62" s="59"/>
      <c r="JRU62" s="59"/>
      <c r="JRV62" s="59"/>
      <c r="JRW62" s="59"/>
      <c r="JRX62" s="59"/>
      <c r="JRY62" s="59"/>
      <c r="JRZ62" s="59"/>
      <c r="JSA62" s="59"/>
      <c r="JSB62" s="59"/>
      <c r="JSC62" s="59"/>
      <c r="JSD62" s="59"/>
      <c r="JSE62" s="59"/>
      <c r="JSF62" s="59"/>
      <c r="JSG62" s="59"/>
      <c r="JSH62" s="59"/>
      <c r="JSI62" s="59"/>
      <c r="JSJ62" s="59"/>
      <c r="JSK62" s="59"/>
      <c r="JSL62" s="59"/>
      <c r="JSM62" s="59"/>
      <c r="JSN62" s="59"/>
      <c r="JSO62" s="59"/>
      <c r="JSP62" s="59"/>
      <c r="JSQ62" s="59"/>
      <c r="JSR62" s="59"/>
      <c r="JSS62" s="59"/>
      <c r="JST62" s="59"/>
      <c r="JSU62" s="59"/>
      <c r="JSV62" s="59"/>
      <c r="JSW62" s="59"/>
      <c r="JSX62" s="59"/>
      <c r="JSY62" s="59"/>
      <c r="JSZ62" s="59"/>
      <c r="JTA62" s="59"/>
      <c r="JTB62" s="59"/>
      <c r="JTC62" s="59"/>
      <c r="JTD62" s="59"/>
      <c r="JTE62" s="59"/>
      <c r="JTF62" s="59"/>
      <c r="JTG62" s="59"/>
      <c r="JTH62" s="59"/>
      <c r="JTI62" s="59"/>
      <c r="JTJ62" s="59"/>
      <c r="JTK62" s="59"/>
      <c r="JTL62" s="59"/>
      <c r="JTM62" s="59"/>
      <c r="JTN62" s="59"/>
      <c r="JTO62" s="59"/>
      <c r="JTP62" s="59"/>
      <c r="JTQ62" s="59"/>
      <c r="JTR62" s="59"/>
      <c r="JTS62" s="59"/>
      <c r="JTT62" s="59"/>
      <c r="JTU62" s="59"/>
      <c r="JTV62" s="59"/>
      <c r="JTW62" s="59"/>
      <c r="JTX62" s="59"/>
      <c r="JTY62" s="59"/>
      <c r="JTZ62" s="59"/>
      <c r="JUA62" s="59"/>
      <c r="JUB62" s="59"/>
      <c r="JUC62" s="59"/>
      <c r="JUD62" s="59"/>
      <c r="JUE62" s="59"/>
      <c r="JUF62" s="59"/>
      <c r="JUG62" s="59"/>
      <c r="JUH62" s="59"/>
      <c r="JUI62" s="59"/>
      <c r="JUJ62" s="59"/>
      <c r="JUK62" s="59"/>
      <c r="JUL62" s="59"/>
      <c r="JUM62" s="59"/>
      <c r="JUN62" s="59"/>
      <c r="JUO62" s="59"/>
      <c r="JUP62" s="59"/>
      <c r="JUQ62" s="59"/>
      <c r="JUR62" s="59"/>
      <c r="JUS62" s="59"/>
      <c r="JUT62" s="59"/>
      <c r="JUU62" s="59"/>
      <c r="JUV62" s="59"/>
      <c r="JUW62" s="59"/>
      <c r="JUX62" s="59"/>
      <c r="JUY62" s="59"/>
      <c r="JUZ62" s="59"/>
      <c r="JVA62" s="59"/>
      <c r="JVB62" s="59"/>
      <c r="JVC62" s="59"/>
      <c r="JVD62" s="59"/>
      <c r="JVE62" s="59"/>
      <c r="JVF62" s="59"/>
      <c r="JVG62" s="59"/>
      <c r="JVH62" s="59"/>
      <c r="JVI62" s="59"/>
      <c r="JVJ62" s="59"/>
      <c r="JVK62" s="59"/>
      <c r="JVL62" s="59"/>
      <c r="JVM62" s="59"/>
      <c r="JVN62" s="59"/>
      <c r="JVO62" s="59"/>
      <c r="JVP62" s="59"/>
      <c r="JVQ62" s="59"/>
      <c r="JVR62" s="59"/>
      <c r="JVS62" s="59"/>
      <c r="JVT62" s="59"/>
      <c r="JVU62" s="59"/>
      <c r="JVV62" s="59"/>
      <c r="JVW62" s="59"/>
      <c r="JVX62" s="59"/>
      <c r="JVY62" s="59"/>
      <c r="JVZ62" s="59"/>
      <c r="JWA62" s="59"/>
      <c r="JWB62" s="59"/>
      <c r="JWC62" s="59"/>
      <c r="JWD62" s="59"/>
      <c r="JWE62" s="59"/>
      <c r="JWF62" s="59"/>
      <c r="JWG62" s="59"/>
      <c r="JWH62" s="59"/>
      <c r="JWI62" s="59"/>
      <c r="JWJ62" s="59"/>
      <c r="JWK62" s="59"/>
      <c r="JWL62" s="59"/>
      <c r="JWM62" s="59"/>
      <c r="JWN62" s="59"/>
      <c r="JWO62" s="59"/>
      <c r="JWP62" s="59"/>
      <c r="JWQ62" s="59"/>
      <c r="JWR62" s="59"/>
      <c r="JWS62" s="59"/>
      <c r="JWT62" s="59"/>
      <c r="JWU62" s="59"/>
      <c r="JWV62" s="59"/>
      <c r="JWW62" s="59"/>
      <c r="JWX62" s="59"/>
      <c r="JWY62" s="59"/>
      <c r="JWZ62" s="59"/>
      <c r="JXA62" s="59"/>
      <c r="JXB62" s="59"/>
      <c r="JXC62" s="59"/>
      <c r="JXD62" s="59"/>
      <c r="JXE62" s="59"/>
      <c r="JXF62" s="59"/>
      <c r="JXG62" s="59"/>
      <c r="JXH62" s="59"/>
      <c r="JXI62" s="59"/>
      <c r="JXJ62" s="59"/>
      <c r="JXK62" s="59"/>
      <c r="JXL62" s="59"/>
      <c r="JXM62" s="59"/>
      <c r="JXN62" s="59"/>
      <c r="JXO62" s="59"/>
      <c r="JXP62" s="59"/>
      <c r="JXQ62" s="59"/>
      <c r="JXR62" s="59"/>
      <c r="JXS62" s="59"/>
      <c r="JXT62" s="59"/>
      <c r="JXU62" s="59"/>
      <c r="JXV62" s="59"/>
      <c r="JXW62" s="59"/>
      <c r="JXX62" s="59"/>
      <c r="JXY62" s="59"/>
      <c r="JXZ62" s="59"/>
      <c r="JYA62" s="59"/>
      <c r="JYB62" s="59"/>
      <c r="JYC62" s="59"/>
      <c r="JYD62" s="59"/>
      <c r="JYE62" s="59"/>
      <c r="JYF62" s="59"/>
      <c r="JYG62" s="59"/>
      <c r="JYH62" s="59"/>
      <c r="JYI62" s="59"/>
      <c r="JYJ62" s="59"/>
      <c r="JYK62" s="59"/>
      <c r="JYL62" s="59"/>
      <c r="JYM62" s="59"/>
      <c r="JYN62" s="59"/>
      <c r="JYO62" s="59"/>
      <c r="JYP62" s="59"/>
      <c r="JYQ62" s="59"/>
      <c r="JYR62" s="59"/>
      <c r="JYS62" s="59"/>
      <c r="JYT62" s="59"/>
      <c r="JYU62" s="59"/>
      <c r="JYV62" s="59"/>
      <c r="JYW62" s="59"/>
      <c r="JYX62" s="59"/>
      <c r="JYY62" s="59"/>
      <c r="JYZ62" s="59"/>
      <c r="JZA62" s="59"/>
      <c r="JZB62" s="59"/>
      <c r="JZC62" s="59"/>
      <c r="JZD62" s="59"/>
      <c r="JZE62" s="59"/>
      <c r="JZF62" s="59"/>
      <c r="JZG62" s="59"/>
      <c r="JZH62" s="59"/>
      <c r="JZI62" s="59"/>
      <c r="JZJ62" s="59"/>
      <c r="JZK62" s="59"/>
      <c r="JZL62" s="59"/>
      <c r="JZM62" s="59"/>
      <c r="JZN62" s="59"/>
      <c r="JZO62" s="59"/>
      <c r="JZP62" s="59"/>
      <c r="JZQ62" s="59"/>
      <c r="JZR62" s="59"/>
      <c r="JZS62" s="59"/>
      <c r="JZT62" s="59"/>
      <c r="JZU62" s="59"/>
      <c r="JZV62" s="59"/>
      <c r="JZW62" s="59"/>
      <c r="JZX62" s="59"/>
      <c r="JZY62" s="59"/>
      <c r="JZZ62" s="59"/>
      <c r="KAA62" s="59"/>
      <c r="KAB62" s="59"/>
      <c r="KAC62" s="59"/>
      <c r="KAD62" s="59"/>
      <c r="KAE62" s="59"/>
      <c r="KAF62" s="59"/>
      <c r="KAG62" s="59"/>
      <c r="KAH62" s="59"/>
      <c r="KAI62" s="59"/>
      <c r="KAJ62" s="59"/>
      <c r="KAK62" s="59"/>
      <c r="KAL62" s="59"/>
      <c r="KAM62" s="59"/>
      <c r="KAN62" s="59"/>
      <c r="KAO62" s="59"/>
      <c r="KAP62" s="59"/>
      <c r="KAQ62" s="59"/>
      <c r="KAR62" s="59"/>
      <c r="KAS62" s="59"/>
      <c r="KAT62" s="59"/>
      <c r="KAU62" s="59"/>
      <c r="KAV62" s="59"/>
      <c r="KAW62" s="59"/>
      <c r="KAX62" s="59"/>
      <c r="KAY62" s="59"/>
      <c r="KAZ62" s="59"/>
      <c r="KBA62" s="59"/>
      <c r="KBB62" s="59"/>
      <c r="KBC62" s="59"/>
      <c r="KBD62" s="59"/>
      <c r="KBE62" s="59"/>
      <c r="KBF62" s="59"/>
      <c r="KBG62" s="59"/>
      <c r="KBH62" s="59"/>
      <c r="KBI62" s="59"/>
      <c r="KBJ62" s="59"/>
      <c r="KBK62" s="59"/>
      <c r="KBL62" s="59"/>
      <c r="KBM62" s="59"/>
      <c r="KBN62" s="59"/>
      <c r="KBO62" s="59"/>
      <c r="KBP62" s="59"/>
      <c r="KBQ62" s="59"/>
      <c r="KBR62" s="59"/>
      <c r="KBS62" s="59"/>
      <c r="KBT62" s="59"/>
      <c r="KBU62" s="59"/>
      <c r="KBV62" s="59"/>
      <c r="KBW62" s="59"/>
      <c r="KBX62" s="59"/>
      <c r="KBY62" s="59"/>
      <c r="KBZ62" s="59"/>
      <c r="KCA62" s="59"/>
      <c r="KCB62" s="59"/>
      <c r="KCC62" s="59"/>
      <c r="KCD62" s="59"/>
      <c r="KCE62" s="59"/>
      <c r="KCF62" s="59"/>
      <c r="KCG62" s="59"/>
      <c r="KCH62" s="59"/>
      <c r="KCI62" s="59"/>
      <c r="KCJ62" s="59"/>
      <c r="KCK62" s="59"/>
      <c r="KCL62" s="59"/>
      <c r="KCM62" s="59"/>
      <c r="KCN62" s="59"/>
      <c r="KCO62" s="59"/>
      <c r="KCP62" s="59"/>
      <c r="KCQ62" s="59"/>
      <c r="KCR62" s="59"/>
      <c r="KCS62" s="59"/>
      <c r="KCT62" s="59"/>
      <c r="KCU62" s="59"/>
      <c r="KCV62" s="59"/>
      <c r="KCW62" s="59"/>
      <c r="KCX62" s="59"/>
      <c r="KCY62" s="59"/>
      <c r="KCZ62" s="59"/>
      <c r="KDA62" s="59"/>
      <c r="KDB62" s="59"/>
      <c r="KDC62" s="59"/>
      <c r="KDD62" s="59"/>
      <c r="KDE62" s="59"/>
      <c r="KDF62" s="59"/>
      <c r="KDG62" s="59"/>
      <c r="KDH62" s="59"/>
      <c r="KDI62" s="59"/>
      <c r="KDJ62" s="59"/>
      <c r="KDK62" s="59"/>
      <c r="KDL62" s="59"/>
      <c r="KDM62" s="59"/>
      <c r="KDN62" s="59"/>
      <c r="KDO62" s="59"/>
      <c r="KDP62" s="59"/>
      <c r="KDQ62" s="59"/>
      <c r="KDR62" s="59"/>
      <c r="KDS62" s="59"/>
      <c r="KDT62" s="59"/>
      <c r="KDU62" s="59"/>
      <c r="KDV62" s="59"/>
      <c r="KDW62" s="59"/>
      <c r="KDX62" s="59"/>
      <c r="KDY62" s="59"/>
      <c r="KDZ62" s="59"/>
      <c r="KEA62" s="59"/>
      <c r="KEB62" s="59"/>
      <c r="KEC62" s="59"/>
      <c r="KED62" s="59"/>
      <c r="KEE62" s="59"/>
      <c r="KEF62" s="59"/>
      <c r="KEG62" s="59"/>
      <c r="KEH62" s="59"/>
      <c r="KEI62" s="59"/>
      <c r="KEJ62" s="59"/>
      <c r="KEK62" s="59"/>
      <c r="KEL62" s="59"/>
      <c r="KEM62" s="59"/>
      <c r="KEN62" s="59"/>
      <c r="KEO62" s="59"/>
      <c r="KEP62" s="59"/>
      <c r="KEQ62" s="59"/>
      <c r="KER62" s="59"/>
      <c r="KES62" s="59"/>
      <c r="KET62" s="59"/>
      <c r="KEU62" s="59"/>
      <c r="KEV62" s="59"/>
      <c r="KEW62" s="59"/>
      <c r="KEX62" s="59"/>
      <c r="KEY62" s="59"/>
      <c r="KEZ62" s="59"/>
      <c r="KFA62" s="59"/>
      <c r="KFB62" s="59"/>
      <c r="KFC62" s="59"/>
      <c r="KFD62" s="59"/>
      <c r="KFE62" s="59"/>
      <c r="KFF62" s="59"/>
      <c r="KFG62" s="59"/>
      <c r="KFH62" s="59"/>
      <c r="KFI62" s="59"/>
      <c r="KFJ62" s="59"/>
      <c r="KFK62" s="59"/>
      <c r="KFL62" s="59"/>
      <c r="KFM62" s="59"/>
      <c r="KFN62" s="59"/>
      <c r="KFO62" s="59"/>
      <c r="KFP62" s="59"/>
      <c r="KFQ62" s="59"/>
      <c r="KFR62" s="59"/>
      <c r="KFS62" s="59"/>
      <c r="KFT62" s="59"/>
      <c r="KFU62" s="59"/>
      <c r="KFV62" s="59"/>
      <c r="KFW62" s="59"/>
      <c r="KFX62" s="59"/>
      <c r="KFY62" s="59"/>
      <c r="KFZ62" s="59"/>
      <c r="KGA62" s="59"/>
      <c r="KGB62" s="59"/>
      <c r="KGC62" s="59"/>
      <c r="KGD62" s="59"/>
      <c r="KGE62" s="59"/>
      <c r="KGF62" s="59"/>
      <c r="KGG62" s="59"/>
      <c r="KGH62" s="59"/>
      <c r="KGI62" s="59"/>
      <c r="KGJ62" s="59"/>
      <c r="KGK62" s="59"/>
      <c r="KGL62" s="59"/>
      <c r="KGM62" s="59"/>
      <c r="KGN62" s="59"/>
      <c r="KGO62" s="59"/>
      <c r="KGP62" s="59"/>
      <c r="KGQ62" s="59"/>
      <c r="KGR62" s="59"/>
      <c r="KGS62" s="59"/>
      <c r="KGT62" s="59"/>
      <c r="KGU62" s="59"/>
      <c r="KGV62" s="59"/>
      <c r="KGW62" s="59"/>
      <c r="KGX62" s="59"/>
      <c r="KGY62" s="59"/>
      <c r="KGZ62" s="59"/>
      <c r="KHA62" s="59"/>
      <c r="KHB62" s="59"/>
      <c r="KHC62" s="59"/>
      <c r="KHD62" s="59"/>
      <c r="KHE62" s="59"/>
      <c r="KHF62" s="59"/>
      <c r="KHG62" s="59"/>
      <c r="KHH62" s="59"/>
      <c r="KHI62" s="59"/>
      <c r="KHJ62" s="59"/>
      <c r="KHK62" s="59"/>
      <c r="KHL62" s="59"/>
      <c r="KHM62" s="59"/>
      <c r="KHN62" s="59"/>
      <c r="KHO62" s="59"/>
      <c r="KHP62" s="59"/>
      <c r="KHQ62" s="59"/>
      <c r="KHR62" s="59"/>
      <c r="KHS62" s="59"/>
      <c r="KHT62" s="59"/>
      <c r="KHU62" s="59"/>
      <c r="KHV62" s="59"/>
      <c r="KHW62" s="59"/>
      <c r="KHX62" s="59"/>
      <c r="KHY62" s="59"/>
      <c r="KHZ62" s="59"/>
      <c r="KIA62" s="59"/>
      <c r="KIB62" s="59"/>
      <c r="KIC62" s="59"/>
      <c r="KID62" s="59"/>
      <c r="KIE62" s="59"/>
      <c r="KIF62" s="59"/>
      <c r="KIG62" s="59"/>
      <c r="KIH62" s="59"/>
      <c r="KII62" s="59"/>
      <c r="KIJ62" s="59"/>
      <c r="KIK62" s="59"/>
      <c r="KIL62" s="59"/>
      <c r="KIM62" s="59"/>
      <c r="KIN62" s="59"/>
      <c r="KIO62" s="59"/>
      <c r="KIP62" s="59"/>
      <c r="KIQ62" s="59"/>
      <c r="KIR62" s="59"/>
      <c r="KIS62" s="59"/>
      <c r="KIT62" s="59"/>
      <c r="KIU62" s="59"/>
      <c r="KIV62" s="59"/>
      <c r="KIW62" s="59"/>
      <c r="KIX62" s="59"/>
      <c r="KIY62" s="59"/>
      <c r="KIZ62" s="59"/>
      <c r="KJA62" s="59"/>
      <c r="KJB62" s="59"/>
      <c r="KJC62" s="59"/>
      <c r="KJD62" s="59"/>
      <c r="KJE62" s="59"/>
      <c r="KJF62" s="59"/>
      <c r="KJG62" s="59"/>
      <c r="KJH62" s="59"/>
      <c r="KJI62" s="59"/>
      <c r="KJJ62" s="59"/>
      <c r="KJK62" s="59"/>
      <c r="KJL62" s="59"/>
      <c r="KJM62" s="59"/>
      <c r="KJN62" s="59"/>
      <c r="KJO62" s="59"/>
      <c r="KJP62" s="59"/>
      <c r="KJQ62" s="59"/>
      <c r="KJR62" s="59"/>
      <c r="KJS62" s="59"/>
      <c r="KJT62" s="59"/>
      <c r="KJU62" s="59"/>
      <c r="KJV62" s="59"/>
      <c r="KJW62" s="59"/>
      <c r="KJX62" s="59"/>
      <c r="KJY62" s="59"/>
      <c r="KJZ62" s="59"/>
      <c r="KKA62" s="59"/>
      <c r="KKB62" s="59"/>
      <c r="KKC62" s="59"/>
      <c r="KKD62" s="59"/>
      <c r="KKE62" s="59"/>
      <c r="KKF62" s="59"/>
      <c r="KKG62" s="59"/>
      <c r="KKH62" s="59"/>
      <c r="KKI62" s="59"/>
      <c r="KKJ62" s="59"/>
      <c r="KKK62" s="59"/>
      <c r="KKL62" s="59"/>
      <c r="KKM62" s="59"/>
      <c r="KKN62" s="59"/>
      <c r="KKO62" s="59"/>
      <c r="KKP62" s="59"/>
      <c r="KKQ62" s="59"/>
      <c r="KKR62" s="59"/>
      <c r="KKS62" s="59"/>
      <c r="KKT62" s="59"/>
      <c r="KKU62" s="59"/>
      <c r="KKV62" s="59"/>
      <c r="KKW62" s="59"/>
      <c r="KKX62" s="59"/>
      <c r="KKY62" s="59"/>
      <c r="KKZ62" s="59"/>
      <c r="KLA62" s="59"/>
      <c r="KLB62" s="59"/>
      <c r="KLC62" s="59"/>
      <c r="KLD62" s="59"/>
      <c r="KLE62" s="59"/>
      <c r="KLF62" s="59"/>
      <c r="KLG62" s="59"/>
      <c r="KLH62" s="59"/>
      <c r="KLI62" s="59"/>
      <c r="KLJ62" s="59"/>
      <c r="KLK62" s="59"/>
      <c r="KLL62" s="59"/>
      <c r="KLM62" s="59"/>
      <c r="KLN62" s="59"/>
      <c r="KLO62" s="59"/>
      <c r="KLP62" s="59"/>
      <c r="KLQ62" s="59"/>
      <c r="KLR62" s="59"/>
      <c r="KLS62" s="59"/>
      <c r="KLT62" s="59"/>
      <c r="KLU62" s="59"/>
      <c r="KLV62" s="59"/>
      <c r="KLW62" s="59"/>
      <c r="KLX62" s="59"/>
      <c r="KLY62" s="59"/>
      <c r="KLZ62" s="59"/>
      <c r="KMA62" s="59"/>
      <c r="KMB62" s="59"/>
      <c r="KMC62" s="59"/>
      <c r="KMD62" s="59"/>
      <c r="KME62" s="59"/>
      <c r="KMF62" s="59"/>
      <c r="KMG62" s="59"/>
      <c r="KMH62" s="59"/>
      <c r="KMI62" s="59"/>
      <c r="KMJ62" s="59"/>
      <c r="KMK62" s="59"/>
      <c r="KML62" s="59"/>
      <c r="KMM62" s="59"/>
      <c r="KMN62" s="59"/>
      <c r="KMO62" s="59"/>
      <c r="KMP62" s="59"/>
      <c r="KMQ62" s="59"/>
      <c r="KMR62" s="59"/>
      <c r="KMS62" s="59"/>
      <c r="KMT62" s="59"/>
      <c r="KMU62" s="59"/>
      <c r="KMV62" s="59"/>
      <c r="KMW62" s="59"/>
      <c r="KMX62" s="59"/>
      <c r="KMY62" s="59"/>
      <c r="KMZ62" s="59"/>
      <c r="KNA62" s="59"/>
      <c r="KNB62" s="59"/>
      <c r="KNC62" s="59"/>
      <c r="KND62" s="59"/>
      <c r="KNE62" s="59"/>
      <c r="KNF62" s="59"/>
      <c r="KNG62" s="59"/>
      <c r="KNH62" s="59"/>
      <c r="KNI62" s="59"/>
      <c r="KNJ62" s="59"/>
      <c r="KNK62" s="59"/>
      <c r="KNL62" s="59"/>
      <c r="KNM62" s="59"/>
      <c r="KNN62" s="59"/>
      <c r="KNO62" s="59"/>
      <c r="KNP62" s="59"/>
      <c r="KNQ62" s="59"/>
      <c r="KNR62" s="59"/>
      <c r="KNS62" s="59"/>
      <c r="KNT62" s="59"/>
      <c r="KNU62" s="59"/>
      <c r="KNV62" s="59"/>
      <c r="KNW62" s="59"/>
      <c r="KNX62" s="59"/>
      <c r="KNY62" s="59"/>
      <c r="KNZ62" s="59"/>
      <c r="KOA62" s="59"/>
      <c r="KOB62" s="59"/>
      <c r="KOC62" s="59"/>
      <c r="KOD62" s="59"/>
      <c r="KOE62" s="59"/>
      <c r="KOF62" s="59"/>
      <c r="KOG62" s="59"/>
      <c r="KOH62" s="59"/>
      <c r="KOI62" s="59"/>
      <c r="KOJ62" s="59"/>
      <c r="KOK62" s="59"/>
      <c r="KOL62" s="59"/>
      <c r="KOM62" s="59"/>
      <c r="KON62" s="59"/>
      <c r="KOO62" s="59"/>
      <c r="KOP62" s="59"/>
      <c r="KOQ62" s="59"/>
      <c r="KOR62" s="59"/>
      <c r="KOS62" s="59"/>
      <c r="KOT62" s="59"/>
      <c r="KOU62" s="59"/>
      <c r="KOV62" s="59"/>
      <c r="KOW62" s="59"/>
      <c r="KOX62" s="59"/>
      <c r="KOY62" s="59"/>
      <c r="KOZ62" s="59"/>
      <c r="KPA62" s="59"/>
      <c r="KPB62" s="59"/>
      <c r="KPC62" s="59"/>
      <c r="KPD62" s="59"/>
      <c r="KPE62" s="59"/>
      <c r="KPF62" s="59"/>
      <c r="KPG62" s="59"/>
      <c r="KPH62" s="59"/>
      <c r="KPI62" s="59"/>
      <c r="KPJ62" s="59"/>
      <c r="KPK62" s="59"/>
      <c r="KPL62" s="59"/>
      <c r="KPM62" s="59"/>
      <c r="KPN62" s="59"/>
      <c r="KPO62" s="59"/>
      <c r="KPP62" s="59"/>
      <c r="KPQ62" s="59"/>
      <c r="KPR62" s="59"/>
      <c r="KPS62" s="59"/>
      <c r="KPT62" s="59"/>
      <c r="KPU62" s="59"/>
      <c r="KPV62" s="59"/>
      <c r="KPW62" s="59"/>
      <c r="KPX62" s="59"/>
      <c r="KPY62" s="59"/>
      <c r="KPZ62" s="59"/>
      <c r="KQA62" s="59"/>
      <c r="KQB62" s="59"/>
      <c r="KQC62" s="59"/>
      <c r="KQD62" s="59"/>
      <c r="KQE62" s="59"/>
      <c r="KQF62" s="59"/>
      <c r="KQG62" s="59"/>
      <c r="KQH62" s="59"/>
      <c r="KQI62" s="59"/>
      <c r="KQJ62" s="59"/>
      <c r="KQK62" s="59"/>
      <c r="KQL62" s="59"/>
      <c r="KQM62" s="59"/>
      <c r="KQN62" s="59"/>
      <c r="KQO62" s="59"/>
      <c r="KQP62" s="59"/>
      <c r="KQQ62" s="59"/>
      <c r="KQR62" s="59"/>
      <c r="KQS62" s="59"/>
      <c r="KQT62" s="59"/>
      <c r="KQU62" s="59"/>
      <c r="KQV62" s="59"/>
      <c r="KQW62" s="59"/>
      <c r="KQX62" s="59"/>
      <c r="KQY62" s="59"/>
      <c r="KQZ62" s="59"/>
      <c r="KRA62" s="59"/>
      <c r="KRB62" s="59"/>
      <c r="KRC62" s="59"/>
      <c r="KRD62" s="59"/>
      <c r="KRE62" s="59"/>
      <c r="KRF62" s="59"/>
      <c r="KRG62" s="59"/>
      <c r="KRH62" s="59"/>
      <c r="KRI62" s="59"/>
      <c r="KRJ62" s="59"/>
      <c r="KRK62" s="59"/>
      <c r="KRL62" s="59"/>
      <c r="KRM62" s="59"/>
      <c r="KRN62" s="59"/>
      <c r="KRO62" s="59"/>
      <c r="KRP62" s="59"/>
      <c r="KRQ62" s="59"/>
      <c r="KRR62" s="59"/>
      <c r="KRS62" s="59"/>
      <c r="KRT62" s="59"/>
      <c r="KRU62" s="59"/>
      <c r="KRV62" s="59"/>
      <c r="KRW62" s="59"/>
      <c r="KRX62" s="59"/>
      <c r="KRY62" s="59"/>
      <c r="KRZ62" s="59"/>
      <c r="KSA62" s="59"/>
      <c r="KSB62" s="59"/>
      <c r="KSC62" s="59"/>
      <c r="KSD62" s="59"/>
      <c r="KSE62" s="59"/>
      <c r="KSF62" s="59"/>
      <c r="KSG62" s="59"/>
      <c r="KSH62" s="59"/>
      <c r="KSI62" s="59"/>
      <c r="KSJ62" s="59"/>
      <c r="KSK62" s="59"/>
      <c r="KSL62" s="59"/>
      <c r="KSM62" s="59"/>
      <c r="KSN62" s="59"/>
      <c r="KSO62" s="59"/>
      <c r="KSP62" s="59"/>
      <c r="KSQ62" s="59"/>
      <c r="KSR62" s="59"/>
      <c r="KSS62" s="59"/>
      <c r="KST62" s="59"/>
      <c r="KSU62" s="59"/>
      <c r="KSV62" s="59"/>
      <c r="KSW62" s="59"/>
      <c r="KSX62" s="59"/>
      <c r="KSY62" s="59"/>
      <c r="KSZ62" s="59"/>
      <c r="KTA62" s="59"/>
      <c r="KTB62" s="59"/>
      <c r="KTC62" s="59"/>
      <c r="KTD62" s="59"/>
      <c r="KTE62" s="59"/>
      <c r="KTF62" s="59"/>
      <c r="KTG62" s="59"/>
      <c r="KTH62" s="59"/>
      <c r="KTI62" s="59"/>
      <c r="KTJ62" s="59"/>
      <c r="KTK62" s="59"/>
      <c r="KTL62" s="59"/>
      <c r="KTM62" s="59"/>
      <c r="KTN62" s="59"/>
      <c r="KTO62" s="59"/>
      <c r="KTP62" s="59"/>
      <c r="KTQ62" s="59"/>
      <c r="KTR62" s="59"/>
      <c r="KTS62" s="59"/>
      <c r="KTT62" s="59"/>
      <c r="KTU62" s="59"/>
      <c r="KTV62" s="59"/>
      <c r="KTW62" s="59"/>
      <c r="KTX62" s="59"/>
      <c r="KTY62" s="59"/>
      <c r="KTZ62" s="59"/>
      <c r="KUA62" s="59"/>
      <c r="KUB62" s="59"/>
      <c r="KUC62" s="59"/>
      <c r="KUD62" s="59"/>
      <c r="KUE62" s="59"/>
      <c r="KUF62" s="59"/>
      <c r="KUG62" s="59"/>
      <c r="KUH62" s="59"/>
      <c r="KUI62" s="59"/>
      <c r="KUJ62" s="59"/>
      <c r="KUK62" s="59"/>
      <c r="KUL62" s="59"/>
      <c r="KUM62" s="59"/>
      <c r="KUN62" s="59"/>
      <c r="KUO62" s="59"/>
      <c r="KUP62" s="59"/>
      <c r="KUQ62" s="59"/>
      <c r="KUR62" s="59"/>
      <c r="KUS62" s="59"/>
      <c r="KUT62" s="59"/>
      <c r="KUU62" s="59"/>
      <c r="KUV62" s="59"/>
      <c r="KUW62" s="59"/>
      <c r="KUX62" s="59"/>
      <c r="KUY62" s="59"/>
      <c r="KUZ62" s="59"/>
      <c r="KVA62" s="59"/>
      <c r="KVB62" s="59"/>
      <c r="KVC62" s="59"/>
      <c r="KVD62" s="59"/>
      <c r="KVE62" s="59"/>
      <c r="KVF62" s="59"/>
      <c r="KVG62" s="59"/>
      <c r="KVH62" s="59"/>
      <c r="KVI62" s="59"/>
      <c r="KVJ62" s="59"/>
      <c r="KVK62" s="59"/>
      <c r="KVL62" s="59"/>
      <c r="KVM62" s="59"/>
      <c r="KVN62" s="59"/>
      <c r="KVO62" s="59"/>
      <c r="KVP62" s="59"/>
      <c r="KVQ62" s="59"/>
      <c r="KVR62" s="59"/>
      <c r="KVS62" s="59"/>
      <c r="KVT62" s="59"/>
      <c r="KVU62" s="59"/>
      <c r="KVV62" s="59"/>
      <c r="KVW62" s="59"/>
      <c r="KVX62" s="59"/>
      <c r="KVY62" s="59"/>
      <c r="KVZ62" s="59"/>
      <c r="KWA62" s="59"/>
      <c r="KWB62" s="59"/>
      <c r="KWC62" s="59"/>
      <c r="KWD62" s="59"/>
      <c r="KWE62" s="59"/>
      <c r="KWF62" s="59"/>
      <c r="KWG62" s="59"/>
      <c r="KWH62" s="59"/>
      <c r="KWI62" s="59"/>
      <c r="KWJ62" s="59"/>
      <c r="KWK62" s="59"/>
      <c r="KWL62" s="59"/>
      <c r="KWM62" s="59"/>
      <c r="KWN62" s="59"/>
      <c r="KWO62" s="59"/>
      <c r="KWP62" s="59"/>
      <c r="KWQ62" s="59"/>
      <c r="KWR62" s="59"/>
      <c r="KWS62" s="59"/>
      <c r="KWT62" s="59"/>
      <c r="KWU62" s="59"/>
      <c r="KWV62" s="59"/>
      <c r="KWW62" s="59"/>
      <c r="KWX62" s="59"/>
      <c r="KWY62" s="59"/>
      <c r="KWZ62" s="59"/>
      <c r="KXA62" s="59"/>
      <c r="KXB62" s="59"/>
      <c r="KXC62" s="59"/>
      <c r="KXD62" s="59"/>
      <c r="KXE62" s="59"/>
      <c r="KXF62" s="59"/>
      <c r="KXG62" s="59"/>
      <c r="KXH62" s="59"/>
      <c r="KXI62" s="59"/>
      <c r="KXJ62" s="59"/>
      <c r="KXK62" s="59"/>
      <c r="KXL62" s="59"/>
      <c r="KXM62" s="59"/>
      <c r="KXN62" s="59"/>
      <c r="KXO62" s="59"/>
      <c r="KXP62" s="59"/>
      <c r="KXQ62" s="59"/>
      <c r="KXR62" s="59"/>
      <c r="KXS62" s="59"/>
      <c r="KXT62" s="59"/>
      <c r="KXU62" s="59"/>
      <c r="KXV62" s="59"/>
      <c r="KXW62" s="59"/>
      <c r="KXX62" s="59"/>
      <c r="KXY62" s="59"/>
      <c r="KXZ62" s="59"/>
      <c r="KYA62" s="59"/>
      <c r="KYB62" s="59"/>
      <c r="KYC62" s="59"/>
      <c r="KYD62" s="59"/>
      <c r="KYE62" s="59"/>
      <c r="KYF62" s="59"/>
      <c r="KYG62" s="59"/>
      <c r="KYH62" s="59"/>
      <c r="KYI62" s="59"/>
      <c r="KYJ62" s="59"/>
      <c r="KYK62" s="59"/>
      <c r="KYL62" s="59"/>
      <c r="KYM62" s="59"/>
      <c r="KYN62" s="59"/>
      <c r="KYO62" s="59"/>
      <c r="KYP62" s="59"/>
      <c r="KYQ62" s="59"/>
      <c r="KYR62" s="59"/>
      <c r="KYS62" s="59"/>
      <c r="KYT62" s="59"/>
      <c r="KYU62" s="59"/>
      <c r="KYV62" s="59"/>
      <c r="KYW62" s="59"/>
      <c r="KYX62" s="59"/>
      <c r="KYY62" s="59"/>
      <c r="KYZ62" s="59"/>
      <c r="KZA62" s="59"/>
      <c r="KZB62" s="59"/>
      <c r="KZC62" s="59"/>
      <c r="KZD62" s="59"/>
      <c r="KZE62" s="59"/>
      <c r="KZF62" s="59"/>
      <c r="KZG62" s="59"/>
      <c r="KZH62" s="59"/>
      <c r="KZI62" s="59"/>
      <c r="KZJ62" s="59"/>
      <c r="KZK62" s="59"/>
      <c r="KZL62" s="59"/>
      <c r="KZM62" s="59"/>
      <c r="KZN62" s="59"/>
      <c r="KZO62" s="59"/>
      <c r="KZP62" s="59"/>
      <c r="KZQ62" s="59"/>
      <c r="KZR62" s="59"/>
      <c r="KZS62" s="59"/>
      <c r="KZT62" s="59"/>
      <c r="KZU62" s="59"/>
      <c r="KZV62" s="59"/>
      <c r="KZW62" s="59"/>
      <c r="KZX62" s="59"/>
      <c r="KZY62" s="59"/>
      <c r="KZZ62" s="59"/>
      <c r="LAA62" s="59"/>
      <c r="LAB62" s="59"/>
      <c r="LAC62" s="59"/>
      <c r="LAD62" s="59"/>
      <c r="LAE62" s="59"/>
      <c r="LAF62" s="59"/>
      <c r="LAG62" s="59"/>
      <c r="LAH62" s="59"/>
      <c r="LAI62" s="59"/>
      <c r="LAJ62" s="59"/>
      <c r="LAK62" s="59"/>
      <c r="LAL62" s="59"/>
      <c r="LAM62" s="59"/>
      <c r="LAN62" s="59"/>
      <c r="LAO62" s="59"/>
      <c r="LAP62" s="59"/>
      <c r="LAQ62" s="59"/>
      <c r="LAR62" s="59"/>
      <c r="LAS62" s="59"/>
      <c r="LAT62" s="59"/>
      <c r="LAU62" s="59"/>
      <c r="LAV62" s="59"/>
      <c r="LAW62" s="59"/>
      <c r="LAX62" s="59"/>
      <c r="LAY62" s="59"/>
      <c r="LAZ62" s="59"/>
      <c r="LBA62" s="59"/>
      <c r="LBB62" s="59"/>
      <c r="LBC62" s="59"/>
      <c r="LBD62" s="59"/>
      <c r="LBE62" s="59"/>
      <c r="LBF62" s="59"/>
      <c r="LBG62" s="59"/>
      <c r="LBH62" s="59"/>
      <c r="LBI62" s="59"/>
      <c r="LBJ62" s="59"/>
      <c r="LBK62" s="59"/>
      <c r="LBL62" s="59"/>
      <c r="LBM62" s="59"/>
      <c r="LBN62" s="59"/>
      <c r="LBO62" s="59"/>
      <c r="LBP62" s="59"/>
      <c r="LBQ62" s="59"/>
      <c r="LBR62" s="59"/>
      <c r="LBS62" s="59"/>
      <c r="LBT62" s="59"/>
      <c r="LBU62" s="59"/>
      <c r="LBV62" s="59"/>
      <c r="LBW62" s="59"/>
      <c r="LBX62" s="59"/>
      <c r="LBY62" s="59"/>
      <c r="LBZ62" s="59"/>
      <c r="LCA62" s="59"/>
      <c r="LCB62" s="59"/>
      <c r="LCC62" s="59"/>
      <c r="LCD62" s="59"/>
      <c r="LCE62" s="59"/>
      <c r="LCF62" s="59"/>
      <c r="LCG62" s="59"/>
      <c r="LCH62" s="59"/>
      <c r="LCI62" s="59"/>
      <c r="LCJ62" s="59"/>
      <c r="LCK62" s="59"/>
      <c r="LCL62" s="59"/>
      <c r="LCM62" s="59"/>
      <c r="LCN62" s="59"/>
      <c r="LCO62" s="59"/>
      <c r="LCP62" s="59"/>
      <c r="LCQ62" s="59"/>
      <c r="LCR62" s="59"/>
      <c r="LCS62" s="59"/>
      <c r="LCT62" s="59"/>
      <c r="LCU62" s="59"/>
      <c r="LCV62" s="59"/>
      <c r="LCW62" s="59"/>
      <c r="LCX62" s="59"/>
      <c r="LCY62" s="59"/>
      <c r="LCZ62" s="59"/>
      <c r="LDA62" s="59"/>
      <c r="LDB62" s="59"/>
      <c r="LDC62" s="59"/>
      <c r="LDD62" s="59"/>
      <c r="LDE62" s="59"/>
      <c r="LDF62" s="59"/>
      <c r="LDG62" s="59"/>
      <c r="LDH62" s="59"/>
      <c r="LDI62" s="59"/>
      <c r="LDJ62" s="59"/>
      <c r="LDK62" s="59"/>
      <c r="LDL62" s="59"/>
      <c r="LDM62" s="59"/>
      <c r="LDN62" s="59"/>
      <c r="LDO62" s="59"/>
      <c r="LDP62" s="59"/>
      <c r="LDQ62" s="59"/>
      <c r="LDR62" s="59"/>
      <c r="LDS62" s="59"/>
      <c r="LDT62" s="59"/>
      <c r="LDU62" s="59"/>
      <c r="LDV62" s="59"/>
      <c r="LDW62" s="59"/>
      <c r="LDX62" s="59"/>
      <c r="LDY62" s="59"/>
      <c r="LDZ62" s="59"/>
      <c r="LEA62" s="59"/>
      <c r="LEB62" s="59"/>
      <c r="LEC62" s="59"/>
      <c r="LED62" s="59"/>
      <c r="LEE62" s="59"/>
      <c r="LEF62" s="59"/>
      <c r="LEG62" s="59"/>
      <c r="LEH62" s="59"/>
      <c r="LEI62" s="59"/>
      <c r="LEJ62" s="59"/>
      <c r="LEK62" s="59"/>
      <c r="LEL62" s="59"/>
      <c r="LEM62" s="59"/>
      <c r="LEN62" s="59"/>
      <c r="LEO62" s="59"/>
      <c r="LEP62" s="59"/>
      <c r="LEQ62" s="59"/>
      <c r="LER62" s="59"/>
      <c r="LES62" s="59"/>
      <c r="LET62" s="59"/>
      <c r="LEU62" s="59"/>
      <c r="LEV62" s="59"/>
      <c r="LEW62" s="59"/>
      <c r="LEX62" s="59"/>
      <c r="LEY62" s="59"/>
      <c r="LEZ62" s="59"/>
      <c r="LFA62" s="59"/>
      <c r="LFB62" s="59"/>
      <c r="LFC62" s="59"/>
      <c r="LFD62" s="59"/>
      <c r="LFE62" s="59"/>
      <c r="LFF62" s="59"/>
      <c r="LFG62" s="59"/>
      <c r="LFH62" s="59"/>
      <c r="LFI62" s="59"/>
      <c r="LFJ62" s="59"/>
      <c r="LFK62" s="59"/>
      <c r="LFL62" s="59"/>
      <c r="LFM62" s="59"/>
      <c r="LFN62" s="59"/>
      <c r="LFO62" s="59"/>
      <c r="LFP62" s="59"/>
      <c r="LFQ62" s="59"/>
      <c r="LFR62" s="59"/>
      <c r="LFS62" s="59"/>
      <c r="LFT62" s="59"/>
      <c r="LFU62" s="59"/>
      <c r="LFV62" s="59"/>
      <c r="LFW62" s="59"/>
      <c r="LFX62" s="59"/>
      <c r="LFY62" s="59"/>
      <c r="LFZ62" s="59"/>
      <c r="LGA62" s="59"/>
      <c r="LGB62" s="59"/>
      <c r="LGC62" s="59"/>
      <c r="LGD62" s="59"/>
      <c r="LGE62" s="59"/>
      <c r="LGF62" s="59"/>
      <c r="LGG62" s="59"/>
      <c r="LGH62" s="59"/>
      <c r="LGI62" s="59"/>
      <c r="LGJ62" s="59"/>
      <c r="LGK62" s="59"/>
      <c r="LGL62" s="59"/>
      <c r="LGM62" s="59"/>
      <c r="LGN62" s="59"/>
      <c r="LGO62" s="59"/>
      <c r="LGP62" s="59"/>
      <c r="LGQ62" s="59"/>
      <c r="LGR62" s="59"/>
      <c r="LGS62" s="59"/>
      <c r="LGT62" s="59"/>
      <c r="LGU62" s="59"/>
      <c r="LGV62" s="59"/>
      <c r="LGW62" s="59"/>
      <c r="LGX62" s="59"/>
      <c r="LGY62" s="59"/>
      <c r="LGZ62" s="59"/>
      <c r="LHA62" s="59"/>
      <c r="LHB62" s="59"/>
      <c r="LHC62" s="59"/>
      <c r="LHD62" s="59"/>
      <c r="LHE62" s="59"/>
      <c r="LHF62" s="59"/>
      <c r="LHG62" s="59"/>
      <c r="LHH62" s="59"/>
      <c r="LHI62" s="59"/>
      <c r="LHJ62" s="59"/>
      <c r="LHK62" s="59"/>
      <c r="LHL62" s="59"/>
      <c r="LHM62" s="59"/>
      <c r="LHN62" s="59"/>
      <c r="LHO62" s="59"/>
      <c r="LHP62" s="59"/>
      <c r="LHQ62" s="59"/>
      <c r="LHR62" s="59"/>
      <c r="LHS62" s="59"/>
      <c r="LHT62" s="59"/>
      <c r="LHU62" s="59"/>
      <c r="LHV62" s="59"/>
      <c r="LHW62" s="59"/>
      <c r="LHX62" s="59"/>
      <c r="LHY62" s="59"/>
      <c r="LHZ62" s="59"/>
      <c r="LIA62" s="59"/>
      <c r="LIB62" s="59"/>
      <c r="LIC62" s="59"/>
      <c r="LID62" s="59"/>
      <c r="LIE62" s="59"/>
      <c r="LIF62" s="59"/>
      <c r="LIG62" s="59"/>
      <c r="LIH62" s="59"/>
      <c r="LII62" s="59"/>
      <c r="LIJ62" s="59"/>
      <c r="LIK62" s="59"/>
      <c r="LIL62" s="59"/>
      <c r="LIM62" s="59"/>
      <c r="LIN62" s="59"/>
      <c r="LIO62" s="59"/>
      <c r="LIP62" s="59"/>
      <c r="LIQ62" s="59"/>
      <c r="LIR62" s="59"/>
      <c r="LIS62" s="59"/>
      <c r="LIT62" s="59"/>
      <c r="LIU62" s="59"/>
      <c r="LIV62" s="59"/>
      <c r="LIW62" s="59"/>
      <c r="LIX62" s="59"/>
      <c r="LIY62" s="59"/>
      <c r="LIZ62" s="59"/>
      <c r="LJA62" s="59"/>
      <c r="LJB62" s="59"/>
      <c r="LJC62" s="59"/>
      <c r="LJD62" s="59"/>
      <c r="LJE62" s="59"/>
      <c r="LJF62" s="59"/>
      <c r="LJG62" s="59"/>
      <c r="LJH62" s="59"/>
      <c r="LJI62" s="59"/>
      <c r="LJJ62" s="59"/>
      <c r="LJK62" s="59"/>
      <c r="LJL62" s="59"/>
      <c r="LJM62" s="59"/>
      <c r="LJN62" s="59"/>
      <c r="LJO62" s="59"/>
      <c r="LJP62" s="59"/>
      <c r="LJQ62" s="59"/>
      <c r="LJR62" s="59"/>
      <c r="LJS62" s="59"/>
      <c r="LJT62" s="59"/>
      <c r="LJU62" s="59"/>
      <c r="LJV62" s="59"/>
      <c r="LJW62" s="59"/>
      <c r="LJX62" s="59"/>
      <c r="LJY62" s="59"/>
      <c r="LJZ62" s="59"/>
      <c r="LKA62" s="59"/>
      <c r="LKB62" s="59"/>
      <c r="LKC62" s="59"/>
      <c r="LKD62" s="59"/>
      <c r="LKE62" s="59"/>
      <c r="LKF62" s="59"/>
      <c r="LKG62" s="59"/>
      <c r="LKH62" s="59"/>
      <c r="LKI62" s="59"/>
      <c r="LKJ62" s="59"/>
      <c r="LKK62" s="59"/>
      <c r="LKL62" s="59"/>
      <c r="LKM62" s="59"/>
      <c r="LKN62" s="59"/>
      <c r="LKO62" s="59"/>
      <c r="LKP62" s="59"/>
      <c r="LKQ62" s="59"/>
      <c r="LKR62" s="59"/>
      <c r="LKS62" s="59"/>
      <c r="LKT62" s="59"/>
      <c r="LKU62" s="59"/>
      <c r="LKV62" s="59"/>
      <c r="LKW62" s="59"/>
      <c r="LKX62" s="59"/>
      <c r="LKY62" s="59"/>
      <c r="LKZ62" s="59"/>
      <c r="LLA62" s="59"/>
      <c r="LLB62" s="59"/>
      <c r="LLC62" s="59"/>
      <c r="LLD62" s="59"/>
      <c r="LLE62" s="59"/>
      <c r="LLF62" s="59"/>
      <c r="LLG62" s="59"/>
      <c r="LLH62" s="59"/>
      <c r="LLI62" s="59"/>
      <c r="LLJ62" s="59"/>
      <c r="LLK62" s="59"/>
      <c r="LLL62" s="59"/>
      <c r="LLM62" s="59"/>
      <c r="LLN62" s="59"/>
      <c r="LLO62" s="59"/>
      <c r="LLP62" s="59"/>
      <c r="LLQ62" s="59"/>
      <c r="LLR62" s="59"/>
      <c r="LLS62" s="59"/>
      <c r="LLT62" s="59"/>
      <c r="LLU62" s="59"/>
      <c r="LLV62" s="59"/>
      <c r="LLW62" s="59"/>
      <c r="LLX62" s="59"/>
      <c r="LLY62" s="59"/>
      <c r="LLZ62" s="59"/>
      <c r="LMA62" s="59"/>
      <c r="LMB62" s="59"/>
      <c r="LMC62" s="59"/>
      <c r="LMD62" s="59"/>
      <c r="LME62" s="59"/>
      <c r="LMF62" s="59"/>
      <c r="LMG62" s="59"/>
      <c r="LMH62" s="59"/>
      <c r="LMI62" s="59"/>
      <c r="LMJ62" s="59"/>
      <c r="LMK62" s="59"/>
      <c r="LML62" s="59"/>
      <c r="LMM62" s="59"/>
      <c r="LMN62" s="59"/>
      <c r="LMO62" s="59"/>
      <c r="LMP62" s="59"/>
      <c r="LMQ62" s="59"/>
      <c r="LMR62" s="59"/>
      <c r="LMS62" s="59"/>
      <c r="LMT62" s="59"/>
      <c r="LMU62" s="59"/>
      <c r="LMV62" s="59"/>
      <c r="LMW62" s="59"/>
      <c r="LMX62" s="59"/>
      <c r="LMY62" s="59"/>
      <c r="LMZ62" s="59"/>
      <c r="LNA62" s="59"/>
      <c r="LNB62" s="59"/>
      <c r="LNC62" s="59"/>
      <c r="LND62" s="59"/>
      <c r="LNE62" s="59"/>
      <c r="LNF62" s="59"/>
      <c r="LNG62" s="59"/>
      <c r="LNH62" s="59"/>
      <c r="LNI62" s="59"/>
      <c r="LNJ62" s="59"/>
      <c r="LNK62" s="59"/>
      <c r="LNL62" s="59"/>
      <c r="LNM62" s="59"/>
      <c r="LNN62" s="59"/>
      <c r="LNO62" s="59"/>
      <c r="LNP62" s="59"/>
      <c r="LNQ62" s="59"/>
      <c r="LNR62" s="59"/>
      <c r="LNS62" s="59"/>
      <c r="LNT62" s="59"/>
      <c r="LNU62" s="59"/>
      <c r="LNV62" s="59"/>
      <c r="LNW62" s="59"/>
      <c r="LNX62" s="59"/>
      <c r="LNY62" s="59"/>
      <c r="LNZ62" s="59"/>
      <c r="LOA62" s="59"/>
      <c r="LOB62" s="59"/>
      <c r="LOC62" s="59"/>
      <c r="LOD62" s="59"/>
      <c r="LOE62" s="59"/>
      <c r="LOF62" s="59"/>
      <c r="LOG62" s="59"/>
      <c r="LOH62" s="59"/>
      <c r="LOI62" s="59"/>
      <c r="LOJ62" s="59"/>
      <c r="LOK62" s="59"/>
      <c r="LOL62" s="59"/>
      <c r="LOM62" s="59"/>
      <c r="LON62" s="59"/>
      <c r="LOO62" s="59"/>
      <c r="LOP62" s="59"/>
      <c r="LOQ62" s="59"/>
      <c r="LOR62" s="59"/>
      <c r="LOS62" s="59"/>
      <c r="LOT62" s="59"/>
      <c r="LOU62" s="59"/>
      <c r="LOV62" s="59"/>
      <c r="LOW62" s="59"/>
      <c r="LOX62" s="59"/>
      <c r="LOY62" s="59"/>
      <c r="LOZ62" s="59"/>
      <c r="LPA62" s="59"/>
      <c r="LPB62" s="59"/>
      <c r="LPC62" s="59"/>
      <c r="LPD62" s="59"/>
      <c r="LPE62" s="59"/>
      <c r="LPF62" s="59"/>
      <c r="LPG62" s="59"/>
      <c r="LPH62" s="59"/>
      <c r="LPI62" s="59"/>
      <c r="LPJ62" s="59"/>
      <c r="LPK62" s="59"/>
      <c r="LPL62" s="59"/>
      <c r="LPM62" s="59"/>
      <c r="LPN62" s="59"/>
      <c r="LPO62" s="59"/>
      <c r="LPP62" s="59"/>
      <c r="LPQ62" s="59"/>
      <c r="LPR62" s="59"/>
      <c r="LPS62" s="59"/>
      <c r="LPT62" s="59"/>
      <c r="LPU62" s="59"/>
      <c r="LPV62" s="59"/>
      <c r="LPW62" s="59"/>
      <c r="LPX62" s="59"/>
      <c r="LPY62" s="59"/>
      <c r="LPZ62" s="59"/>
      <c r="LQA62" s="59"/>
      <c r="LQB62" s="59"/>
      <c r="LQC62" s="59"/>
      <c r="LQD62" s="59"/>
      <c r="LQE62" s="59"/>
      <c r="LQF62" s="59"/>
      <c r="LQG62" s="59"/>
      <c r="LQH62" s="59"/>
      <c r="LQI62" s="59"/>
      <c r="LQJ62" s="59"/>
      <c r="LQK62" s="59"/>
      <c r="LQL62" s="59"/>
      <c r="LQM62" s="59"/>
      <c r="LQN62" s="59"/>
      <c r="LQO62" s="59"/>
      <c r="LQP62" s="59"/>
      <c r="LQQ62" s="59"/>
      <c r="LQR62" s="59"/>
      <c r="LQS62" s="59"/>
      <c r="LQT62" s="59"/>
      <c r="LQU62" s="59"/>
      <c r="LQV62" s="59"/>
      <c r="LQW62" s="59"/>
      <c r="LQX62" s="59"/>
      <c r="LQY62" s="59"/>
      <c r="LQZ62" s="59"/>
      <c r="LRA62" s="59"/>
      <c r="LRB62" s="59"/>
      <c r="LRC62" s="59"/>
      <c r="LRD62" s="59"/>
      <c r="LRE62" s="59"/>
      <c r="LRF62" s="59"/>
      <c r="LRG62" s="59"/>
      <c r="LRH62" s="59"/>
      <c r="LRI62" s="59"/>
      <c r="LRJ62" s="59"/>
      <c r="LRK62" s="59"/>
      <c r="LRL62" s="59"/>
      <c r="LRM62" s="59"/>
      <c r="LRN62" s="59"/>
      <c r="LRO62" s="59"/>
      <c r="LRP62" s="59"/>
      <c r="LRQ62" s="59"/>
      <c r="LRR62" s="59"/>
      <c r="LRS62" s="59"/>
      <c r="LRT62" s="59"/>
      <c r="LRU62" s="59"/>
      <c r="LRV62" s="59"/>
      <c r="LRW62" s="59"/>
      <c r="LRX62" s="59"/>
      <c r="LRY62" s="59"/>
      <c r="LRZ62" s="59"/>
      <c r="LSA62" s="59"/>
      <c r="LSB62" s="59"/>
      <c r="LSC62" s="59"/>
      <c r="LSD62" s="59"/>
      <c r="LSE62" s="59"/>
      <c r="LSF62" s="59"/>
      <c r="LSG62" s="59"/>
      <c r="LSH62" s="59"/>
      <c r="LSI62" s="59"/>
      <c r="LSJ62" s="59"/>
      <c r="LSK62" s="59"/>
      <c r="LSL62" s="59"/>
      <c r="LSM62" s="59"/>
      <c r="LSN62" s="59"/>
      <c r="LSO62" s="59"/>
      <c r="LSP62" s="59"/>
      <c r="LSQ62" s="59"/>
      <c r="LSR62" s="59"/>
      <c r="LSS62" s="59"/>
      <c r="LST62" s="59"/>
      <c r="LSU62" s="59"/>
      <c r="LSV62" s="59"/>
      <c r="LSW62" s="59"/>
      <c r="LSX62" s="59"/>
      <c r="LSY62" s="59"/>
      <c r="LSZ62" s="59"/>
      <c r="LTA62" s="59"/>
      <c r="LTB62" s="59"/>
      <c r="LTC62" s="59"/>
      <c r="LTD62" s="59"/>
      <c r="LTE62" s="59"/>
      <c r="LTF62" s="59"/>
      <c r="LTG62" s="59"/>
      <c r="LTH62" s="59"/>
      <c r="LTI62" s="59"/>
      <c r="LTJ62" s="59"/>
      <c r="LTK62" s="59"/>
      <c r="LTL62" s="59"/>
      <c r="LTM62" s="59"/>
      <c r="LTN62" s="59"/>
      <c r="LTO62" s="59"/>
      <c r="LTP62" s="59"/>
      <c r="LTQ62" s="59"/>
      <c r="LTR62" s="59"/>
      <c r="LTS62" s="59"/>
      <c r="LTT62" s="59"/>
      <c r="LTU62" s="59"/>
      <c r="LTV62" s="59"/>
      <c r="LTW62" s="59"/>
      <c r="LTX62" s="59"/>
      <c r="LTY62" s="59"/>
      <c r="LTZ62" s="59"/>
      <c r="LUA62" s="59"/>
      <c r="LUB62" s="59"/>
      <c r="LUC62" s="59"/>
      <c r="LUD62" s="59"/>
      <c r="LUE62" s="59"/>
      <c r="LUF62" s="59"/>
      <c r="LUG62" s="59"/>
      <c r="LUH62" s="59"/>
      <c r="LUI62" s="59"/>
      <c r="LUJ62" s="59"/>
      <c r="LUK62" s="59"/>
      <c r="LUL62" s="59"/>
      <c r="LUM62" s="59"/>
      <c r="LUN62" s="59"/>
      <c r="LUO62" s="59"/>
      <c r="LUP62" s="59"/>
      <c r="LUQ62" s="59"/>
      <c r="LUR62" s="59"/>
      <c r="LUS62" s="59"/>
      <c r="LUT62" s="59"/>
      <c r="LUU62" s="59"/>
      <c r="LUV62" s="59"/>
      <c r="LUW62" s="59"/>
      <c r="LUX62" s="59"/>
      <c r="LUY62" s="59"/>
      <c r="LUZ62" s="59"/>
      <c r="LVA62" s="59"/>
      <c r="LVB62" s="59"/>
      <c r="LVC62" s="59"/>
      <c r="LVD62" s="59"/>
      <c r="LVE62" s="59"/>
      <c r="LVF62" s="59"/>
      <c r="LVG62" s="59"/>
      <c r="LVH62" s="59"/>
      <c r="LVI62" s="59"/>
      <c r="LVJ62" s="59"/>
      <c r="LVK62" s="59"/>
      <c r="LVL62" s="59"/>
      <c r="LVM62" s="59"/>
      <c r="LVN62" s="59"/>
      <c r="LVO62" s="59"/>
      <c r="LVP62" s="59"/>
      <c r="LVQ62" s="59"/>
      <c r="LVR62" s="59"/>
      <c r="LVS62" s="59"/>
      <c r="LVT62" s="59"/>
      <c r="LVU62" s="59"/>
      <c r="LVV62" s="59"/>
      <c r="LVW62" s="59"/>
      <c r="LVX62" s="59"/>
      <c r="LVY62" s="59"/>
      <c r="LVZ62" s="59"/>
      <c r="LWA62" s="59"/>
      <c r="LWB62" s="59"/>
      <c r="LWC62" s="59"/>
      <c r="LWD62" s="59"/>
      <c r="LWE62" s="59"/>
      <c r="LWF62" s="59"/>
      <c r="LWG62" s="59"/>
      <c r="LWH62" s="59"/>
      <c r="LWI62" s="59"/>
      <c r="LWJ62" s="59"/>
      <c r="LWK62" s="59"/>
      <c r="LWL62" s="59"/>
      <c r="LWM62" s="59"/>
      <c r="LWN62" s="59"/>
      <c r="LWO62" s="59"/>
      <c r="LWP62" s="59"/>
      <c r="LWQ62" s="59"/>
      <c r="LWR62" s="59"/>
      <c r="LWS62" s="59"/>
      <c r="LWT62" s="59"/>
      <c r="LWU62" s="59"/>
      <c r="LWV62" s="59"/>
      <c r="LWW62" s="59"/>
      <c r="LWX62" s="59"/>
      <c r="LWY62" s="59"/>
      <c r="LWZ62" s="59"/>
      <c r="LXA62" s="59"/>
      <c r="LXB62" s="59"/>
      <c r="LXC62" s="59"/>
      <c r="LXD62" s="59"/>
      <c r="LXE62" s="59"/>
      <c r="LXF62" s="59"/>
      <c r="LXG62" s="59"/>
      <c r="LXH62" s="59"/>
      <c r="LXI62" s="59"/>
      <c r="LXJ62" s="59"/>
      <c r="LXK62" s="59"/>
      <c r="LXL62" s="59"/>
      <c r="LXM62" s="59"/>
      <c r="LXN62" s="59"/>
      <c r="LXO62" s="59"/>
      <c r="LXP62" s="59"/>
      <c r="LXQ62" s="59"/>
      <c r="LXR62" s="59"/>
      <c r="LXS62" s="59"/>
      <c r="LXT62" s="59"/>
      <c r="LXU62" s="59"/>
      <c r="LXV62" s="59"/>
      <c r="LXW62" s="59"/>
      <c r="LXX62" s="59"/>
      <c r="LXY62" s="59"/>
      <c r="LXZ62" s="59"/>
      <c r="LYA62" s="59"/>
      <c r="LYB62" s="59"/>
      <c r="LYC62" s="59"/>
      <c r="LYD62" s="59"/>
      <c r="LYE62" s="59"/>
      <c r="LYF62" s="59"/>
      <c r="LYG62" s="59"/>
      <c r="LYH62" s="59"/>
      <c r="LYI62" s="59"/>
      <c r="LYJ62" s="59"/>
      <c r="LYK62" s="59"/>
      <c r="LYL62" s="59"/>
      <c r="LYM62" s="59"/>
      <c r="LYN62" s="59"/>
      <c r="LYO62" s="59"/>
      <c r="LYP62" s="59"/>
      <c r="LYQ62" s="59"/>
      <c r="LYR62" s="59"/>
      <c r="LYS62" s="59"/>
      <c r="LYT62" s="59"/>
      <c r="LYU62" s="59"/>
      <c r="LYV62" s="59"/>
      <c r="LYW62" s="59"/>
      <c r="LYX62" s="59"/>
      <c r="LYY62" s="59"/>
      <c r="LYZ62" s="59"/>
      <c r="LZA62" s="59"/>
      <c r="LZB62" s="59"/>
      <c r="LZC62" s="59"/>
      <c r="LZD62" s="59"/>
      <c r="LZE62" s="59"/>
      <c r="LZF62" s="59"/>
      <c r="LZG62" s="59"/>
      <c r="LZH62" s="59"/>
      <c r="LZI62" s="59"/>
      <c r="LZJ62" s="59"/>
      <c r="LZK62" s="59"/>
      <c r="LZL62" s="59"/>
      <c r="LZM62" s="59"/>
      <c r="LZN62" s="59"/>
      <c r="LZO62" s="59"/>
      <c r="LZP62" s="59"/>
      <c r="LZQ62" s="59"/>
      <c r="LZR62" s="59"/>
      <c r="LZS62" s="59"/>
      <c r="LZT62" s="59"/>
      <c r="LZU62" s="59"/>
      <c r="LZV62" s="59"/>
      <c r="LZW62" s="59"/>
      <c r="LZX62" s="59"/>
      <c r="LZY62" s="59"/>
      <c r="LZZ62" s="59"/>
      <c r="MAA62" s="59"/>
      <c r="MAB62" s="59"/>
      <c r="MAC62" s="59"/>
      <c r="MAD62" s="59"/>
      <c r="MAE62" s="59"/>
      <c r="MAF62" s="59"/>
      <c r="MAG62" s="59"/>
      <c r="MAH62" s="59"/>
      <c r="MAI62" s="59"/>
      <c r="MAJ62" s="59"/>
      <c r="MAK62" s="59"/>
      <c r="MAL62" s="59"/>
      <c r="MAM62" s="59"/>
      <c r="MAN62" s="59"/>
      <c r="MAO62" s="59"/>
      <c r="MAP62" s="59"/>
      <c r="MAQ62" s="59"/>
      <c r="MAR62" s="59"/>
      <c r="MAS62" s="59"/>
      <c r="MAT62" s="59"/>
      <c r="MAU62" s="59"/>
      <c r="MAV62" s="59"/>
      <c r="MAW62" s="59"/>
      <c r="MAX62" s="59"/>
      <c r="MAY62" s="59"/>
      <c r="MAZ62" s="59"/>
      <c r="MBA62" s="59"/>
      <c r="MBB62" s="59"/>
      <c r="MBC62" s="59"/>
      <c r="MBD62" s="59"/>
      <c r="MBE62" s="59"/>
      <c r="MBF62" s="59"/>
      <c r="MBG62" s="59"/>
      <c r="MBH62" s="59"/>
      <c r="MBI62" s="59"/>
      <c r="MBJ62" s="59"/>
      <c r="MBK62" s="59"/>
      <c r="MBL62" s="59"/>
      <c r="MBM62" s="59"/>
      <c r="MBN62" s="59"/>
      <c r="MBO62" s="59"/>
      <c r="MBP62" s="59"/>
      <c r="MBQ62" s="59"/>
      <c r="MBR62" s="59"/>
      <c r="MBS62" s="59"/>
      <c r="MBT62" s="59"/>
      <c r="MBU62" s="59"/>
      <c r="MBV62" s="59"/>
      <c r="MBW62" s="59"/>
      <c r="MBX62" s="59"/>
      <c r="MBY62" s="59"/>
      <c r="MBZ62" s="59"/>
      <c r="MCA62" s="59"/>
      <c r="MCB62" s="59"/>
      <c r="MCC62" s="59"/>
      <c r="MCD62" s="59"/>
      <c r="MCE62" s="59"/>
      <c r="MCF62" s="59"/>
      <c r="MCG62" s="59"/>
      <c r="MCH62" s="59"/>
      <c r="MCI62" s="59"/>
      <c r="MCJ62" s="59"/>
      <c r="MCK62" s="59"/>
      <c r="MCL62" s="59"/>
      <c r="MCM62" s="59"/>
      <c r="MCN62" s="59"/>
      <c r="MCO62" s="59"/>
      <c r="MCP62" s="59"/>
      <c r="MCQ62" s="59"/>
      <c r="MCR62" s="59"/>
      <c r="MCS62" s="59"/>
      <c r="MCT62" s="59"/>
      <c r="MCU62" s="59"/>
      <c r="MCV62" s="59"/>
      <c r="MCW62" s="59"/>
      <c r="MCX62" s="59"/>
      <c r="MCY62" s="59"/>
      <c r="MCZ62" s="59"/>
      <c r="MDA62" s="59"/>
      <c r="MDB62" s="59"/>
      <c r="MDC62" s="59"/>
      <c r="MDD62" s="59"/>
      <c r="MDE62" s="59"/>
      <c r="MDF62" s="59"/>
      <c r="MDG62" s="59"/>
      <c r="MDH62" s="59"/>
      <c r="MDI62" s="59"/>
      <c r="MDJ62" s="59"/>
      <c r="MDK62" s="59"/>
      <c r="MDL62" s="59"/>
      <c r="MDM62" s="59"/>
      <c r="MDN62" s="59"/>
      <c r="MDO62" s="59"/>
      <c r="MDP62" s="59"/>
      <c r="MDQ62" s="59"/>
      <c r="MDR62" s="59"/>
      <c r="MDS62" s="59"/>
      <c r="MDT62" s="59"/>
      <c r="MDU62" s="59"/>
      <c r="MDV62" s="59"/>
      <c r="MDW62" s="59"/>
      <c r="MDX62" s="59"/>
      <c r="MDY62" s="59"/>
      <c r="MDZ62" s="59"/>
      <c r="MEA62" s="59"/>
      <c r="MEB62" s="59"/>
      <c r="MEC62" s="59"/>
      <c r="MED62" s="59"/>
      <c r="MEE62" s="59"/>
      <c r="MEF62" s="59"/>
      <c r="MEG62" s="59"/>
      <c r="MEH62" s="59"/>
      <c r="MEI62" s="59"/>
      <c r="MEJ62" s="59"/>
      <c r="MEK62" s="59"/>
      <c r="MEL62" s="59"/>
      <c r="MEM62" s="59"/>
      <c r="MEN62" s="59"/>
      <c r="MEO62" s="59"/>
      <c r="MEP62" s="59"/>
      <c r="MEQ62" s="59"/>
      <c r="MER62" s="59"/>
      <c r="MES62" s="59"/>
      <c r="MET62" s="59"/>
      <c r="MEU62" s="59"/>
      <c r="MEV62" s="59"/>
      <c r="MEW62" s="59"/>
      <c r="MEX62" s="59"/>
      <c r="MEY62" s="59"/>
      <c r="MEZ62" s="59"/>
      <c r="MFA62" s="59"/>
      <c r="MFB62" s="59"/>
      <c r="MFC62" s="59"/>
      <c r="MFD62" s="59"/>
      <c r="MFE62" s="59"/>
      <c r="MFF62" s="59"/>
      <c r="MFG62" s="59"/>
      <c r="MFH62" s="59"/>
      <c r="MFI62" s="59"/>
      <c r="MFJ62" s="59"/>
      <c r="MFK62" s="59"/>
      <c r="MFL62" s="59"/>
      <c r="MFM62" s="59"/>
      <c r="MFN62" s="59"/>
      <c r="MFO62" s="59"/>
      <c r="MFP62" s="59"/>
      <c r="MFQ62" s="59"/>
      <c r="MFR62" s="59"/>
      <c r="MFS62" s="59"/>
      <c r="MFT62" s="59"/>
      <c r="MFU62" s="59"/>
      <c r="MFV62" s="59"/>
      <c r="MFW62" s="59"/>
      <c r="MFX62" s="59"/>
      <c r="MFY62" s="59"/>
      <c r="MFZ62" s="59"/>
      <c r="MGA62" s="59"/>
      <c r="MGB62" s="59"/>
      <c r="MGC62" s="59"/>
      <c r="MGD62" s="59"/>
      <c r="MGE62" s="59"/>
      <c r="MGF62" s="59"/>
      <c r="MGG62" s="59"/>
      <c r="MGH62" s="59"/>
      <c r="MGI62" s="59"/>
      <c r="MGJ62" s="59"/>
      <c r="MGK62" s="59"/>
      <c r="MGL62" s="59"/>
      <c r="MGM62" s="59"/>
      <c r="MGN62" s="59"/>
      <c r="MGO62" s="59"/>
      <c r="MGP62" s="59"/>
      <c r="MGQ62" s="59"/>
      <c r="MGR62" s="59"/>
      <c r="MGS62" s="59"/>
      <c r="MGT62" s="59"/>
      <c r="MGU62" s="59"/>
      <c r="MGV62" s="59"/>
      <c r="MGW62" s="59"/>
      <c r="MGX62" s="59"/>
      <c r="MGY62" s="59"/>
      <c r="MGZ62" s="59"/>
      <c r="MHA62" s="59"/>
      <c r="MHB62" s="59"/>
      <c r="MHC62" s="59"/>
      <c r="MHD62" s="59"/>
      <c r="MHE62" s="59"/>
      <c r="MHF62" s="59"/>
      <c r="MHG62" s="59"/>
      <c r="MHH62" s="59"/>
      <c r="MHI62" s="59"/>
      <c r="MHJ62" s="59"/>
      <c r="MHK62" s="59"/>
      <c r="MHL62" s="59"/>
      <c r="MHM62" s="59"/>
      <c r="MHN62" s="59"/>
      <c r="MHO62" s="59"/>
      <c r="MHP62" s="59"/>
      <c r="MHQ62" s="59"/>
      <c r="MHR62" s="59"/>
      <c r="MHS62" s="59"/>
      <c r="MHT62" s="59"/>
      <c r="MHU62" s="59"/>
      <c r="MHV62" s="59"/>
      <c r="MHW62" s="59"/>
      <c r="MHX62" s="59"/>
      <c r="MHY62" s="59"/>
      <c r="MHZ62" s="59"/>
      <c r="MIA62" s="59"/>
      <c r="MIB62" s="59"/>
      <c r="MIC62" s="59"/>
      <c r="MID62" s="59"/>
      <c r="MIE62" s="59"/>
      <c r="MIF62" s="59"/>
      <c r="MIG62" s="59"/>
      <c r="MIH62" s="59"/>
      <c r="MII62" s="59"/>
      <c r="MIJ62" s="59"/>
      <c r="MIK62" s="59"/>
      <c r="MIL62" s="59"/>
      <c r="MIM62" s="59"/>
      <c r="MIN62" s="59"/>
      <c r="MIO62" s="59"/>
      <c r="MIP62" s="59"/>
      <c r="MIQ62" s="59"/>
      <c r="MIR62" s="59"/>
      <c r="MIS62" s="59"/>
      <c r="MIT62" s="59"/>
      <c r="MIU62" s="59"/>
      <c r="MIV62" s="59"/>
      <c r="MIW62" s="59"/>
      <c r="MIX62" s="59"/>
      <c r="MIY62" s="59"/>
      <c r="MIZ62" s="59"/>
      <c r="MJA62" s="59"/>
      <c r="MJB62" s="59"/>
      <c r="MJC62" s="59"/>
      <c r="MJD62" s="59"/>
      <c r="MJE62" s="59"/>
      <c r="MJF62" s="59"/>
      <c r="MJG62" s="59"/>
      <c r="MJH62" s="59"/>
      <c r="MJI62" s="59"/>
      <c r="MJJ62" s="59"/>
      <c r="MJK62" s="59"/>
      <c r="MJL62" s="59"/>
      <c r="MJM62" s="59"/>
      <c r="MJN62" s="59"/>
      <c r="MJO62" s="59"/>
      <c r="MJP62" s="59"/>
      <c r="MJQ62" s="59"/>
      <c r="MJR62" s="59"/>
      <c r="MJS62" s="59"/>
      <c r="MJT62" s="59"/>
      <c r="MJU62" s="59"/>
      <c r="MJV62" s="59"/>
      <c r="MJW62" s="59"/>
      <c r="MJX62" s="59"/>
      <c r="MJY62" s="59"/>
      <c r="MJZ62" s="59"/>
      <c r="MKA62" s="59"/>
      <c r="MKB62" s="59"/>
      <c r="MKC62" s="59"/>
      <c r="MKD62" s="59"/>
      <c r="MKE62" s="59"/>
      <c r="MKF62" s="59"/>
      <c r="MKG62" s="59"/>
      <c r="MKH62" s="59"/>
      <c r="MKI62" s="59"/>
      <c r="MKJ62" s="59"/>
      <c r="MKK62" s="59"/>
      <c r="MKL62" s="59"/>
      <c r="MKM62" s="59"/>
      <c r="MKN62" s="59"/>
      <c r="MKO62" s="59"/>
      <c r="MKP62" s="59"/>
      <c r="MKQ62" s="59"/>
      <c r="MKR62" s="59"/>
      <c r="MKS62" s="59"/>
      <c r="MKT62" s="59"/>
      <c r="MKU62" s="59"/>
      <c r="MKV62" s="59"/>
      <c r="MKW62" s="59"/>
      <c r="MKX62" s="59"/>
      <c r="MKY62" s="59"/>
      <c r="MKZ62" s="59"/>
      <c r="MLA62" s="59"/>
      <c r="MLB62" s="59"/>
      <c r="MLC62" s="59"/>
      <c r="MLD62" s="59"/>
      <c r="MLE62" s="59"/>
      <c r="MLF62" s="59"/>
      <c r="MLG62" s="59"/>
      <c r="MLH62" s="59"/>
      <c r="MLI62" s="59"/>
      <c r="MLJ62" s="59"/>
      <c r="MLK62" s="59"/>
      <c r="MLL62" s="59"/>
      <c r="MLM62" s="59"/>
      <c r="MLN62" s="59"/>
      <c r="MLO62" s="59"/>
      <c r="MLP62" s="59"/>
      <c r="MLQ62" s="59"/>
      <c r="MLR62" s="59"/>
      <c r="MLS62" s="59"/>
      <c r="MLT62" s="59"/>
      <c r="MLU62" s="59"/>
      <c r="MLV62" s="59"/>
      <c r="MLW62" s="59"/>
      <c r="MLX62" s="59"/>
      <c r="MLY62" s="59"/>
      <c r="MLZ62" s="59"/>
      <c r="MMA62" s="59"/>
      <c r="MMB62" s="59"/>
      <c r="MMC62" s="59"/>
      <c r="MMD62" s="59"/>
      <c r="MME62" s="59"/>
      <c r="MMF62" s="59"/>
      <c r="MMG62" s="59"/>
      <c r="MMH62" s="59"/>
      <c r="MMI62" s="59"/>
      <c r="MMJ62" s="59"/>
      <c r="MMK62" s="59"/>
      <c r="MML62" s="59"/>
      <c r="MMM62" s="59"/>
      <c r="MMN62" s="59"/>
      <c r="MMO62" s="59"/>
      <c r="MMP62" s="59"/>
      <c r="MMQ62" s="59"/>
      <c r="MMR62" s="59"/>
      <c r="MMS62" s="59"/>
      <c r="MMT62" s="59"/>
      <c r="MMU62" s="59"/>
      <c r="MMV62" s="59"/>
      <c r="MMW62" s="59"/>
      <c r="MMX62" s="59"/>
      <c r="MMY62" s="59"/>
      <c r="MMZ62" s="59"/>
      <c r="MNA62" s="59"/>
      <c r="MNB62" s="59"/>
      <c r="MNC62" s="59"/>
      <c r="MND62" s="59"/>
      <c r="MNE62" s="59"/>
      <c r="MNF62" s="59"/>
      <c r="MNG62" s="59"/>
      <c r="MNH62" s="59"/>
      <c r="MNI62" s="59"/>
      <c r="MNJ62" s="59"/>
      <c r="MNK62" s="59"/>
      <c r="MNL62" s="59"/>
      <c r="MNM62" s="59"/>
      <c r="MNN62" s="59"/>
      <c r="MNO62" s="59"/>
      <c r="MNP62" s="59"/>
      <c r="MNQ62" s="59"/>
      <c r="MNR62" s="59"/>
      <c r="MNS62" s="59"/>
      <c r="MNT62" s="59"/>
      <c r="MNU62" s="59"/>
      <c r="MNV62" s="59"/>
      <c r="MNW62" s="59"/>
      <c r="MNX62" s="59"/>
      <c r="MNY62" s="59"/>
      <c r="MNZ62" s="59"/>
      <c r="MOA62" s="59"/>
      <c r="MOB62" s="59"/>
      <c r="MOC62" s="59"/>
      <c r="MOD62" s="59"/>
      <c r="MOE62" s="59"/>
      <c r="MOF62" s="59"/>
      <c r="MOG62" s="59"/>
      <c r="MOH62" s="59"/>
      <c r="MOI62" s="59"/>
      <c r="MOJ62" s="59"/>
      <c r="MOK62" s="59"/>
      <c r="MOL62" s="59"/>
      <c r="MOM62" s="59"/>
      <c r="MON62" s="59"/>
      <c r="MOO62" s="59"/>
      <c r="MOP62" s="59"/>
      <c r="MOQ62" s="59"/>
      <c r="MOR62" s="59"/>
      <c r="MOS62" s="59"/>
      <c r="MOT62" s="59"/>
      <c r="MOU62" s="59"/>
      <c r="MOV62" s="59"/>
      <c r="MOW62" s="59"/>
      <c r="MOX62" s="59"/>
      <c r="MOY62" s="59"/>
      <c r="MOZ62" s="59"/>
      <c r="MPA62" s="59"/>
      <c r="MPB62" s="59"/>
      <c r="MPC62" s="59"/>
      <c r="MPD62" s="59"/>
      <c r="MPE62" s="59"/>
      <c r="MPF62" s="59"/>
      <c r="MPG62" s="59"/>
      <c r="MPH62" s="59"/>
      <c r="MPI62" s="59"/>
      <c r="MPJ62" s="59"/>
      <c r="MPK62" s="59"/>
      <c r="MPL62" s="59"/>
      <c r="MPM62" s="59"/>
      <c r="MPN62" s="59"/>
      <c r="MPO62" s="59"/>
      <c r="MPP62" s="59"/>
      <c r="MPQ62" s="59"/>
      <c r="MPR62" s="59"/>
      <c r="MPS62" s="59"/>
      <c r="MPT62" s="59"/>
      <c r="MPU62" s="59"/>
      <c r="MPV62" s="59"/>
      <c r="MPW62" s="59"/>
      <c r="MPX62" s="59"/>
      <c r="MPY62" s="59"/>
      <c r="MPZ62" s="59"/>
      <c r="MQA62" s="59"/>
      <c r="MQB62" s="59"/>
      <c r="MQC62" s="59"/>
      <c r="MQD62" s="59"/>
      <c r="MQE62" s="59"/>
      <c r="MQF62" s="59"/>
      <c r="MQG62" s="59"/>
      <c r="MQH62" s="59"/>
      <c r="MQI62" s="59"/>
      <c r="MQJ62" s="59"/>
      <c r="MQK62" s="59"/>
      <c r="MQL62" s="59"/>
      <c r="MQM62" s="59"/>
      <c r="MQN62" s="59"/>
      <c r="MQO62" s="59"/>
      <c r="MQP62" s="59"/>
      <c r="MQQ62" s="59"/>
      <c r="MQR62" s="59"/>
      <c r="MQS62" s="59"/>
      <c r="MQT62" s="59"/>
      <c r="MQU62" s="59"/>
      <c r="MQV62" s="59"/>
      <c r="MQW62" s="59"/>
      <c r="MQX62" s="59"/>
      <c r="MQY62" s="59"/>
      <c r="MQZ62" s="59"/>
      <c r="MRA62" s="59"/>
      <c r="MRB62" s="59"/>
      <c r="MRC62" s="59"/>
      <c r="MRD62" s="59"/>
      <c r="MRE62" s="59"/>
      <c r="MRF62" s="59"/>
      <c r="MRG62" s="59"/>
      <c r="MRH62" s="59"/>
      <c r="MRI62" s="59"/>
      <c r="MRJ62" s="59"/>
      <c r="MRK62" s="59"/>
      <c r="MRL62" s="59"/>
      <c r="MRM62" s="59"/>
      <c r="MRN62" s="59"/>
      <c r="MRO62" s="59"/>
      <c r="MRP62" s="59"/>
      <c r="MRQ62" s="59"/>
      <c r="MRR62" s="59"/>
      <c r="MRS62" s="59"/>
      <c r="MRT62" s="59"/>
      <c r="MRU62" s="59"/>
      <c r="MRV62" s="59"/>
      <c r="MRW62" s="59"/>
      <c r="MRX62" s="59"/>
      <c r="MRY62" s="59"/>
      <c r="MRZ62" s="59"/>
      <c r="MSA62" s="59"/>
      <c r="MSB62" s="59"/>
      <c r="MSC62" s="59"/>
      <c r="MSD62" s="59"/>
      <c r="MSE62" s="59"/>
      <c r="MSF62" s="59"/>
      <c r="MSG62" s="59"/>
      <c r="MSH62" s="59"/>
      <c r="MSI62" s="59"/>
      <c r="MSJ62" s="59"/>
      <c r="MSK62" s="59"/>
      <c r="MSL62" s="59"/>
      <c r="MSM62" s="59"/>
      <c r="MSN62" s="59"/>
      <c r="MSO62" s="59"/>
      <c r="MSP62" s="59"/>
      <c r="MSQ62" s="59"/>
      <c r="MSR62" s="59"/>
      <c r="MSS62" s="59"/>
      <c r="MST62" s="59"/>
      <c r="MSU62" s="59"/>
      <c r="MSV62" s="59"/>
      <c r="MSW62" s="59"/>
      <c r="MSX62" s="59"/>
      <c r="MSY62" s="59"/>
      <c r="MSZ62" s="59"/>
      <c r="MTA62" s="59"/>
      <c r="MTB62" s="59"/>
      <c r="MTC62" s="59"/>
      <c r="MTD62" s="59"/>
      <c r="MTE62" s="59"/>
      <c r="MTF62" s="59"/>
      <c r="MTG62" s="59"/>
      <c r="MTH62" s="59"/>
      <c r="MTI62" s="59"/>
      <c r="MTJ62" s="59"/>
      <c r="MTK62" s="59"/>
      <c r="MTL62" s="59"/>
      <c r="MTM62" s="59"/>
      <c r="MTN62" s="59"/>
      <c r="MTO62" s="59"/>
      <c r="MTP62" s="59"/>
      <c r="MTQ62" s="59"/>
      <c r="MTR62" s="59"/>
      <c r="MTS62" s="59"/>
      <c r="MTT62" s="59"/>
      <c r="MTU62" s="59"/>
      <c r="MTV62" s="59"/>
      <c r="MTW62" s="59"/>
      <c r="MTX62" s="59"/>
      <c r="MTY62" s="59"/>
      <c r="MTZ62" s="59"/>
      <c r="MUA62" s="59"/>
      <c r="MUB62" s="59"/>
      <c r="MUC62" s="59"/>
      <c r="MUD62" s="59"/>
      <c r="MUE62" s="59"/>
      <c r="MUF62" s="59"/>
      <c r="MUG62" s="59"/>
      <c r="MUH62" s="59"/>
      <c r="MUI62" s="59"/>
      <c r="MUJ62" s="59"/>
      <c r="MUK62" s="59"/>
      <c r="MUL62" s="59"/>
      <c r="MUM62" s="59"/>
      <c r="MUN62" s="59"/>
      <c r="MUO62" s="59"/>
      <c r="MUP62" s="59"/>
      <c r="MUQ62" s="59"/>
      <c r="MUR62" s="59"/>
      <c r="MUS62" s="59"/>
      <c r="MUT62" s="59"/>
      <c r="MUU62" s="59"/>
      <c r="MUV62" s="59"/>
      <c r="MUW62" s="59"/>
      <c r="MUX62" s="59"/>
      <c r="MUY62" s="59"/>
      <c r="MUZ62" s="59"/>
      <c r="MVA62" s="59"/>
      <c r="MVB62" s="59"/>
      <c r="MVC62" s="59"/>
      <c r="MVD62" s="59"/>
      <c r="MVE62" s="59"/>
      <c r="MVF62" s="59"/>
      <c r="MVG62" s="59"/>
      <c r="MVH62" s="59"/>
      <c r="MVI62" s="59"/>
      <c r="MVJ62" s="59"/>
      <c r="MVK62" s="59"/>
      <c r="MVL62" s="59"/>
      <c r="MVM62" s="59"/>
      <c r="MVN62" s="59"/>
      <c r="MVO62" s="59"/>
      <c r="MVP62" s="59"/>
      <c r="MVQ62" s="59"/>
      <c r="MVR62" s="59"/>
      <c r="MVS62" s="59"/>
      <c r="MVT62" s="59"/>
      <c r="MVU62" s="59"/>
      <c r="MVV62" s="59"/>
      <c r="MVW62" s="59"/>
      <c r="MVX62" s="59"/>
      <c r="MVY62" s="59"/>
      <c r="MVZ62" s="59"/>
      <c r="MWA62" s="59"/>
      <c r="MWB62" s="59"/>
      <c r="MWC62" s="59"/>
      <c r="MWD62" s="59"/>
      <c r="MWE62" s="59"/>
      <c r="MWF62" s="59"/>
      <c r="MWG62" s="59"/>
      <c r="MWH62" s="59"/>
      <c r="MWI62" s="59"/>
      <c r="MWJ62" s="59"/>
      <c r="MWK62" s="59"/>
      <c r="MWL62" s="59"/>
      <c r="MWM62" s="59"/>
      <c r="MWN62" s="59"/>
      <c r="MWO62" s="59"/>
      <c r="MWP62" s="59"/>
      <c r="MWQ62" s="59"/>
      <c r="MWR62" s="59"/>
      <c r="MWS62" s="59"/>
      <c r="MWT62" s="59"/>
      <c r="MWU62" s="59"/>
      <c r="MWV62" s="59"/>
      <c r="MWW62" s="59"/>
      <c r="MWX62" s="59"/>
      <c r="MWY62" s="59"/>
      <c r="MWZ62" s="59"/>
      <c r="MXA62" s="59"/>
      <c r="MXB62" s="59"/>
      <c r="MXC62" s="59"/>
      <c r="MXD62" s="59"/>
      <c r="MXE62" s="59"/>
      <c r="MXF62" s="59"/>
      <c r="MXG62" s="59"/>
      <c r="MXH62" s="59"/>
      <c r="MXI62" s="59"/>
      <c r="MXJ62" s="59"/>
      <c r="MXK62" s="59"/>
      <c r="MXL62" s="59"/>
      <c r="MXM62" s="59"/>
      <c r="MXN62" s="59"/>
      <c r="MXO62" s="59"/>
      <c r="MXP62" s="59"/>
      <c r="MXQ62" s="59"/>
      <c r="MXR62" s="59"/>
      <c r="MXS62" s="59"/>
      <c r="MXT62" s="59"/>
      <c r="MXU62" s="59"/>
      <c r="MXV62" s="59"/>
      <c r="MXW62" s="59"/>
      <c r="MXX62" s="59"/>
      <c r="MXY62" s="59"/>
      <c r="MXZ62" s="59"/>
      <c r="MYA62" s="59"/>
      <c r="MYB62" s="59"/>
      <c r="MYC62" s="59"/>
      <c r="MYD62" s="59"/>
      <c r="MYE62" s="59"/>
      <c r="MYF62" s="59"/>
      <c r="MYG62" s="59"/>
      <c r="MYH62" s="59"/>
      <c r="MYI62" s="59"/>
      <c r="MYJ62" s="59"/>
      <c r="MYK62" s="59"/>
      <c r="MYL62" s="59"/>
      <c r="MYM62" s="59"/>
      <c r="MYN62" s="59"/>
      <c r="MYO62" s="59"/>
      <c r="MYP62" s="59"/>
      <c r="MYQ62" s="59"/>
      <c r="MYR62" s="59"/>
      <c r="MYS62" s="59"/>
      <c r="MYT62" s="59"/>
      <c r="MYU62" s="59"/>
      <c r="MYV62" s="59"/>
      <c r="MYW62" s="59"/>
      <c r="MYX62" s="59"/>
      <c r="MYY62" s="59"/>
      <c r="MYZ62" s="59"/>
      <c r="MZA62" s="59"/>
      <c r="MZB62" s="59"/>
      <c r="MZC62" s="59"/>
      <c r="MZD62" s="59"/>
      <c r="MZE62" s="59"/>
      <c r="MZF62" s="59"/>
      <c r="MZG62" s="59"/>
      <c r="MZH62" s="59"/>
      <c r="MZI62" s="59"/>
      <c r="MZJ62" s="59"/>
      <c r="MZK62" s="59"/>
      <c r="MZL62" s="59"/>
      <c r="MZM62" s="59"/>
      <c r="MZN62" s="59"/>
      <c r="MZO62" s="59"/>
      <c r="MZP62" s="59"/>
      <c r="MZQ62" s="59"/>
      <c r="MZR62" s="59"/>
      <c r="MZS62" s="59"/>
      <c r="MZT62" s="59"/>
      <c r="MZU62" s="59"/>
      <c r="MZV62" s="59"/>
      <c r="MZW62" s="59"/>
      <c r="MZX62" s="59"/>
      <c r="MZY62" s="59"/>
      <c r="MZZ62" s="59"/>
      <c r="NAA62" s="59"/>
      <c r="NAB62" s="59"/>
      <c r="NAC62" s="59"/>
      <c r="NAD62" s="59"/>
      <c r="NAE62" s="59"/>
      <c r="NAF62" s="59"/>
      <c r="NAG62" s="59"/>
      <c r="NAH62" s="59"/>
      <c r="NAI62" s="59"/>
      <c r="NAJ62" s="59"/>
      <c r="NAK62" s="59"/>
      <c r="NAL62" s="59"/>
      <c r="NAM62" s="59"/>
      <c r="NAN62" s="59"/>
      <c r="NAO62" s="59"/>
      <c r="NAP62" s="59"/>
      <c r="NAQ62" s="59"/>
      <c r="NAR62" s="59"/>
      <c r="NAS62" s="59"/>
      <c r="NAT62" s="59"/>
      <c r="NAU62" s="59"/>
      <c r="NAV62" s="59"/>
      <c r="NAW62" s="59"/>
      <c r="NAX62" s="59"/>
      <c r="NAY62" s="59"/>
      <c r="NAZ62" s="59"/>
      <c r="NBA62" s="59"/>
      <c r="NBB62" s="59"/>
      <c r="NBC62" s="59"/>
      <c r="NBD62" s="59"/>
      <c r="NBE62" s="59"/>
      <c r="NBF62" s="59"/>
      <c r="NBG62" s="59"/>
      <c r="NBH62" s="59"/>
      <c r="NBI62" s="59"/>
      <c r="NBJ62" s="59"/>
      <c r="NBK62" s="59"/>
      <c r="NBL62" s="59"/>
      <c r="NBM62" s="59"/>
      <c r="NBN62" s="59"/>
      <c r="NBO62" s="59"/>
      <c r="NBP62" s="59"/>
      <c r="NBQ62" s="59"/>
      <c r="NBR62" s="59"/>
      <c r="NBS62" s="59"/>
      <c r="NBT62" s="59"/>
      <c r="NBU62" s="59"/>
      <c r="NBV62" s="59"/>
      <c r="NBW62" s="59"/>
      <c r="NBX62" s="59"/>
      <c r="NBY62" s="59"/>
      <c r="NBZ62" s="59"/>
      <c r="NCA62" s="59"/>
      <c r="NCB62" s="59"/>
      <c r="NCC62" s="59"/>
      <c r="NCD62" s="59"/>
      <c r="NCE62" s="59"/>
      <c r="NCF62" s="59"/>
      <c r="NCG62" s="59"/>
      <c r="NCH62" s="59"/>
      <c r="NCI62" s="59"/>
      <c r="NCJ62" s="59"/>
      <c r="NCK62" s="59"/>
      <c r="NCL62" s="59"/>
      <c r="NCM62" s="59"/>
      <c r="NCN62" s="59"/>
      <c r="NCO62" s="59"/>
      <c r="NCP62" s="59"/>
      <c r="NCQ62" s="59"/>
      <c r="NCR62" s="59"/>
      <c r="NCS62" s="59"/>
      <c r="NCT62" s="59"/>
      <c r="NCU62" s="59"/>
      <c r="NCV62" s="59"/>
      <c r="NCW62" s="59"/>
      <c r="NCX62" s="59"/>
      <c r="NCY62" s="59"/>
      <c r="NCZ62" s="59"/>
      <c r="NDA62" s="59"/>
      <c r="NDB62" s="59"/>
      <c r="NDC62" s="59"/>
      <c r="NDD62" s="59"/>
      <c r="NDE62" s="59"/>
      <c r="NDF62" s="59"/>
      <c r="NDG62" s="59"/>
      <c r="NDH62" s="59"/>
      <c r="NDI62" s="59"/>
      <c r="NDJ62" s="59"/>
      <c r="NDK62" s="59"/>
      <c r="NDL62" s="59"/>
      <c r="NDM62" s="59"/>
      <c r="NDN62" s="59"/>
      <c r="NDO62" s="59"/>
      <c r="NDP62" s="59"/>
      <c r="NDQ62" s="59"/>
      <c r="NDR62" s="59"/>
      <c r="NDS62" s="59"/>
      <c r="NDT62" s="59"/>
      <c r="NDU62" s="59"/>
      <c r="NDV62" s="59"/>
      <c r="NDW62" s="59"/>
      <c r="NDX62" s="59"/>
      <c r="NDY62" s="59"/>
      <c r="NDZ62" s="59"/>
      <c r="NEA62" s="59"/>
      <c r="NEB62" s="59"/>
      <c r="NEC62" s="59"/>
      <c r="NED62" s="59"/>
      <c r="NEE62" s="59"/>
      <c r="NEF62" s="59"/>
      <c r="NEG62" s="59"/>
      <c r="NEH62" s="59"/>
      <c r="NEI62" s="59"/>
      <c r="NEJ62" s="59"/>
      <c r="NEK62" s="59"/>
      <c r="NEL62" s="59"/>
      <c r="NEM62" s="59"/>
      <c r="NEN62" s="59"/>
      <c r="NEO62" s="59"/>
      <c r="NEP62" s="59"/>
      <c r="NEQ62" s="59"/>
      <c r="NER62" s="59"/>
      <c r="NES62" s="59"/>
      <c r="NET62" s="59"/>
      <c r="NEU62" s="59"/>
      <c r="NEV62" s="59"/>
      <c r="NEW62" s="59"/>
      <c r="NEX62" s="59"/>
      <c r="NEY62" s="59"/>
      <c r="NEZ62" s="59"/>
      <c r="NFA62" s="59"/>
      <c r="NFB62" s="59"/>
      <c r="NFC62" s="59"/>
      <c r="NFD62" s="59"/>
      <c r="NFE62" s="59"/>
      <c r="NFF62" s="59"/>
      <c r="NFG62" s="59"/>
      <c r="NFH62" s="59"/>
      <c r="NFI62" s="59"/>
      <c r="NFJ62" s="59"/>
      <c r="NFK62" s="59"/>
      <c r="NFL62" s="59"/>
      <c r="NFM62" s="59"/>
      <c r="NFN62" s="59"/>
      <c r="NFO62" s="59"/>
      <c r="NFP62" s="59"/>
      <c r="NFQ62" s="59"/>
      <c r="NFR62" s="59"/>
      <c r="NFS62" s="59"/>
      <c r="NFT62" s="59"/>
      <c r="NFU62" s="59"/>
      <c r="NFV62" s="59"/>
      <c r="NFW62" s="59"/>
      <c r="NFX62" s="59"/>
      <c r="NFY62" s="59"/>
      <c r="NFZ62" s="59"/>
      <c r="NGA62" s="59"/>
      <c r="NGB62" s="59"/>
      <c r="NGC62" s="59"/>
      <c r="NGD62" s="59"/>
      <c r="NGE62" s="59"/>
      <c r="NGF62" s="59"/>
      <c r="NGG62" s="59"/>
      <c r="NGH62" s="59"/>
      <c r="NGI62" s="59"/>
      <c r="NGJ62" s="59"/>
      <c r="NGK62" s="59"/>
      <c r="NGL62" s="59"/>
      <c r="NGM62" s="59"/>
      <c r="NGN62" s="59"/>
      <c r="NGO62" s="59"/>
      <c r="NGP62" s="59"/>
      <c r="NGQ62" s="59"/>
      <c r="NGR62" s="59"/>
      <c r="NGS62" s="59"/>
      <c r="NGT62" s="59"/>
      <c r="NGU62" s="59"/>
      <c r="NGV62" s="59"/>
      <c r="NGW62" s="59"/>
      <c r="NGX62" s="59"/>
      <c r="NGY62" s="59"/>
      <c r="NGZ62" s="59"/>
      <c r="NHA62" s="59"/>
      <c r="NHB62" s="59"/>
      <c r="NHC62" s="59"/>
      <c r="NHD62" s="59"/>
      <c r="NHE62" s="59"/>
      <c r="NHF62" s="59"/>
      <c r="NHG62" s="59"/>
      <c r="NHH62" s="59"/>
      <c r="NHI62" s="59"/>
      <c r="NHJ62" s="59"/>
      <c r="NHK62" s="59"/>
      <c r="NHL62" s="59"/>
      <c r="NHM62" s="59"/>
      <c r="NHN62" s="59"/>
      <c r="NHO62" s="59"/>
      <c r="NHP62" s="59"/>
      <c r="NHQ62" s="59"/>
      <c r="NHR62" s="59"/>
      <c r="NHS62" s="59"/>
      <c r="NHT62" s="59"/>
      <c r="NHU62" s="59"/>
      <c r="NHV62" s="59"/>
      <c r="NHW62" s="59"/>
      <c r="NHX62" s="59"/>
      <c r="NHY62" s="59"/>
      <c r="NHZ62" s="59"/>
      <c r="NIA62" s="59"/>
      <c r="NIB62" s="59"/>
      <c r="NIC62" s="59"/>
      <c r="NID62" s="59"/>
      <c r="NIE62" s="59"/>
      <c r="NIF62" s="59"/>
      <c r="NIG62" s="59"/>
      <c r="NIH62" s="59"/>
      <c r="NII62" s="59"/>
      <c r="NIJ62" s="59"/>
      <c r="NIK62" s="59"/>
      <c r="NIL62" s="59"/>
      <c r="NIM62" s="59"/>
      <c r="NIN62" s="59"/>
      <c r="NIO62" s="59"/>
      <c r="NIP62" s="59"/>
      <c r="NIQ62" s="59"/>
      <c r="NIR62" s="59"/>
      <c r="NIS62" s="59"/>
      <c r="NIT62" s="59"/>
      <c r="NIU62" s="59"/>
      <c r="NIV62" s="59"/>
      <c r="NIW62" s="59"/>
      <c r="NIX62" s="59"/>
      <c r="NIY62" s="59"/>
      <c r="NIZ62" s="59"/>
      <c r="NJA62" s="59"/>
      <c r="NJB62" s="59"/>
      <c r="NJC62" s="59"/>
      <c r="NJD62" s="59"/>
      <c r="NJE62" s="59"/>
      <c r="NJF62" s="59"/>
      <c r="NJG62" s="59"/>
      <c r="NJH62" s="59"/>
      <c r="NJI62" s="59"/>
      <c r="NJJ62" s="59"/>
      <c r="NJK62" s="59"/>
      <c r="NJL62" s="59"/>
      <c r="NJM62" s="59"/>
      <c r="NJN62" s="59"/>
      <c r="NJO62" s="59"/>
      <c r="NJP62" s="59"/>
      <c r="NJQ62" s="59"/>
      <c r="NJR62" s="59"/>
      <c r="NJS62" s="59"/>
      <c r="NJT62" s="59"/>
      <c r="NJU62" s="59"/>
      <c r="NJV62" s="59"/>
      <c r="NJW62" s="59"/>
      <c r="NJX62" s="59"/>
      <c r="NJY62" s="59"/>
      <c r="NJZ62" s="59"/>
      <c r="NKA62" s="59"/>
      <c r="NKB62" s="59"/>
      <c r="NKC62" s="59"/>
      <c r="NKD62" s="59"/>
      <c r="NKE62" s="59"/>
      <c r="NKF62" s="59"/>
      <c r="NKG62" s="59"/>
      <c r="NKH62" s="59"/>
      <c r="NKI62" s="59"/>
      <c r="NKJ62" s="59"/>
      <c r="NKK62" s="59"/>
      <c r="NKL62" s="59"/>
      <c r="NKM62" s="59"/>
      <c r="NKN62" s="59"/>
      <c r="NKO62" s="59"/>
      <c r="NKP62" s="59"/>
      <c r="NKQ62" s="59"/>
      <c r="NKR62" s="59"/>
      <c r="NKS62" s="59"/>
      <c r="NKT62" s="59"/>
      <c r="NKU62" s="59"/>
      <c r="NKV62" s="59"/>
      <c r="NKW62" s="59"/>
      <c r="NKX62" s="59"/>
      <c r="NKY62" s="59"/>
      <c r="NKZ62" s="59"/>
      <c r="NLA62" s="59"/>
      <c r="NLB62" s="59"/>
      <c r="NLC62" s="59"/>
      <c r="NLD62" s="59"/>
      <c r="NLE62" s="59"/>
      <c r="NLF62" s="59"/>
      <c r="NLG62" s="59"/>
      <c r="NLH62" s="59"/>
      <c r="NLI62" s="59"/>
      <c r="NLJ62" s="59"/>
      <c r="NLK62" s="59"/>
      <c r="NLL62" s="59"/>
      <c r="NLM62" s="59"/>
      <c r="NLN62" s="59"/>
      <c r="NLO62" s="59"/>
      <c r="NLP62" s="59"/>
      <c r="NLQ62" s="59"/>
      <c r="NLR62" s="59"/>
      <c r="NLS62" s="59"/>
      <c r="NLT62" s="59"/>
      <c r="NLU62" s="59"/>
      <c r="NLV62" s="59"/>
      <c r="NLW62" s="59"/>
      <c r="NLX62" s="59"/>
      <c r="NLY62" s="59"/>
      <c r="NLZ62" s="59"/>
      <c r="NMA62" s="59"/>
      <c r="NMB62" s="59"/>
      <c r="NMC62" s="59"/>
      <c r="NMD62" s="59"/>
      <c r="NME62" s="59"/>
      <c r="NMF62" s="59"/>
      <c r="NMG62" s="59"/>
      <c r="NMH62" s="59"/>
      <c r="NMI62" s="59"/>
      <c r="NMJ62" s="59"/>
      <c r="NMK62" s="59"/>
      <c r="NML62" s="59"/>
      <c r="NMM62" s="59"/>
      <c r="NMN62" s="59"/>
      <c r="NMO62" s="59"/>
      <c r="NMP62" s="59"/>
      <c r="NMQ62" s="59"/>
      <c r="NMR62" s="59"/>
      <c r="NMS62" s="59"/>
      <c r="NMT62" s="59"/>
      <c r="NMU62" s="59"/>
      <c r="NMV62" s="59"/>
      <c r="NMW62" s="59"/>
      <c r="NMX62" s="59"/>
      <c r="NMY62" s="59"/>
      <c r="NMZ62" s="59"/>
      <c r="NNA62" s="59"/>
      <c r="NNB62" s="59"/>
      <c r="NNC62" s="59"/>
      <c r="NND62" s="59"/>
      <c r="NNE62" s="59"/>
      <c r="NNF62" s="59"/>
      <c r="NNG62" s="59"/>
      <c r="NNH62" s="59"/>
      <c r="NNI62" s="59"/>
      <c r="NNJ62" s="59"/>
      <c r="NNK62" s="59"/>
      <c r="NNL62" s="59"/>
      <c r="NNM62" s="59"/>
      <c r="NNN62" s="59"/>
      <c r="NNO62" s="59"/>
      <c r="NNP62" s="59"/>
      <c r="NNQ62" s="59"/>
      <c r="NNR62" s="59"/>
      <c r="NNS62" s="59"/>
      <c r="NNT62" s="59"/>
      <c r="NNU62" s="59"/>
      <c r="NNV62" s="59"/>
      <c r="NNW62" s="59"/>
      <c r="NNX62" s="59"/>
      <c r="NNY62" s="59"/>
      <c r="NNZ62" s="59"/>
      <c r="NOA62" s="59"/>
      <c r="NOB62" s="59"/>
      <c r="NOC62" s="59"/>
      <c r="NOD62" s="59"/>
      <c r="NOE62" s="59"/>
      <c r="NOF62" s="59"/>
      <c r="NOG62" s="59"/>
      <c r="NOH62" s="59"/>
      <c r="NOI62" s="59"/>
      <c r="NOJ62" s="59"/>
      <c r="NOK62" s="59"/>
      <c r="NOL62" s="59"/>
      <c r="NOM62" s="59"/>
      <c r="NON62" s="59"/>
      <c r="NOO62" s="59"/>
      <c r="NOP62" s="59"/>
      <c r="NOQ62" s="59"/>
      <c r="NOR62" s="59"/>
      <c r="NOS62" s="59"/>
      <c r="NOT62" s="59"/>
      <c r="NOU62" s="59"/>
      <c r="NOV62" s="59"/>
      <c r="NOW62" s="59"/>
      <c r="NOX62" s="59"/>
      <c r="NOY62" s="59"/>
      <c r="NOZ62" s="59"/>
      <c r="NPA62" s="59"/>
      <c r="NPB62" s="59"/>
      <c r="NPC62" s="59"/>
      <c r="NPD62" s="59"/>
      <c r="NPE62" s="59"/>
      <c r="NPF62" s="59"/>
      <c r="NPG62" s="59"/>
      <c r="NPH62" s="59"/>
      <c r="NPI62" s="59"/>
      <c r="NPJ62" s="59"/>
      <c r="NPK62" s="59"/>
      <c r="NPL62" s="59"/>
      <c r="NPM62" s="59"/>
      <c r="NPN62" s="59"/>
      <c r="NPO62" s="59"/>
      <c r="NPP62" s="59"/>
      <c r="NPQ62" s="59"/>
      <c r="NPR62" s="59"/>
      <c r="NPS62" s="59"/>
      <c r="NPT62" s="59"/>
      <c r="NPU62" s="59"/>
      <c r="NPV62" s="59"/>
      <c r="NPW62" s="59"/>
      <c r="NPX62" s="59"/>
      <c r="NPY62" s="59"/>
      <c r="NPZ62" s="59"/>
      <c r="NQA62" s="59"/>
      <c r="NQB62" s="59"/>
      <c r="NQC62" s="59"/>
      <c r="NQD62" s="59"/>
      <c r="NQE62" s="59"/>
      <c r="NQF62" s="59"/>
      <c r="NQG62" s="59"/>
      <c r="NQH62" s="59"/>
      <c r="NQI62" s="59"/>
      <c r="NQJ62" s="59"/>
      <c r="NQK62" s="59"/>
      <c r="NQL62" s="59"/>
      <c r="NQM62" s="59"/>
      <c r="NQN62" s="59"/>
      <c r="NQO62" s="59"/>
      <c r="NQP62" s="59"/>
      <c r="NQQ62" s="59"/>
      <c r="NQR62" s="59"/>
      <c r="NQS62" s="59"/>
      <c r="NQT62" s="59"/>
      <c r="NQU62" s="59"/>
      <c r="NQV62" s="59"/>
      <c r="NQW62" s="59"/>
      <c r="NQX62" s="59"/>
      <c r="NQY62" s="59"/>
      <c r="NQZ62" s="59"/>
      <c r="NRA62" s="59"/>
      <c r="NRB62" s="59"/>
      <c r="NRC62" s="59"/>
      <c r="NRD62" s="59"/>
      <c r="NRE62" s="59"/>
      <c r="NRF62" s="59"/>
      <c r="NRG62" s="59"/>
      <c r="NRH62" s="59"/>
      <c r="NRI62" s="59"/>
      <c r="NRJ62" s="59"/>
      <c r="NRK62" s="59"/>
      <c r="NRL62" s="59"/>
      <c r="NRM62" s="59"/>
      <c r="NRN62" s="59"/>
      <c r="NRO62" s="59"/>
      <c r="NRP62" s="59"/>
      <c r="NRQ62" s="59"/>
      <c r="NRR62" s="59"/>
      <c r="NRS62" s="59"/>
      <c r="NRT62" s="59"/>
      <c r="NRU62" s="59"/>
      <c r="NRV62" s="59"/>
      <c r="NRW62" s="59"/>
      <c r="NRX62" s="59"/>
      <c r="NRY62" s="59"/>
      <c r="NRZ62" s="59"/>
      <c r="NSA62" s="59"/>
      <c r="NSB62" s="59"/>
      <c r="NSC62" s="59"/>
      <c r="NSD62" s="59"/>
      <c r="NSE62" s="59"/>
      <c r="NSF62" s="59"/>
      <c r="NSG62" s="59"/>
      <c r="NSH62" s="59"/>
      <c r="NSI62" s="59"/>
      <c r="NSJ62" s="59"/>
      <c r="NSK62" s="59"/>
      <c r="NSL62" s="59"/>
      <c r="NSM62" s="59"/>
      <c r="NSN62" s="59"/>
      <c r="NSO62" s="59"/>
      <c r="NSP62" s="59"/>
      <c r="NSQ62" s="59"/>
      <c r="NSR62" s="59"/>
      <c r="NSS62" s="59"/>
      <c r="NST62" s="59"/>
      <c r="NSU62" s="59"/>
      <c r="NSV62" s="59"/>
      <c r="NSW62" s="59"/>
      <c r="NSX62" s="59"/>
      <c r="NSY62" s="59"/>
      <c r="NSZ62" s="59"/>
      <c r="NTA62" s="59"/>
      <c r="NTB62" s="59"/>
      <c r="NTC62" s="59"/>
      <c r="NTD62" s="59"/>
      <c r="NTE62" s="59"/>
      <c r="NTF62" s="59"/>
      <c r="NTG62" s="59"/>
      <c r="NTH62" s="59"/>
      <c r="NTI62" s="59"/>
      <c r="NTJ62" s="59"/>
      <c r="NTK62" s="59"/>
      <c r="NTL62" s="59"/>
      <c r="NTM62" s="59"/>
      <c r="NTN62" s="59"/>
      <c r="NTO62" s="59"/>
      <c r="NTP62" s="59"/>
      <c r="NTQ62" s="59"/>
      <c r="NTR62" s="59"/>
      <c r="NTS62" s="59"/>
      <c r="NTT62" s="59"/>
      <c r="NTU62" s="59"/>
      <c r="NTV62" s="59"/>
      <c r="NTW62" s="59"/>
      <c r="NTX62" s="59"/>
      <c r="NTY62" s="59"/>
      <c r="NTZ62" s="59"/>
      <c r="NUA62" s="59"/>
      <c r="NUB62" s="59"/>
      <c r="NUC62" s="59"/>
      <c r="NUD62" s="59"/>
      <c r="NUE62" s="59"/>
      <c r="NUF62" s="59"/>
      <c r="NUG62" s="59"/>
      <c r="NUH62" s="59"/>
      <c r="NUI62" s="59"/>
      <c r="NUJ62" s="59"/>
      <c r="NUK62" s="59"/>
      <c r="NUL62" s="59"/>
      <c r="NUM62" s="59"/>
      <c r="NUN62" s="59"/>
      <c r="NUO62" s="59"/>
      <c r="NUP62" s="59"/>
      <c r="NUQ62" s="59"/>
      <c r="NUR62" s="59"/>
      <c r="NUS62" s="59"/>
      <c r="NUT62" s="59"/>
      <c r="NUU62" s="59"/>
      <c r="NUV62" s="59"/>
      <c r="NUW62" s="59"/>
      <c r="NUX62" s="59"/>
      <c r="NUY62" s="59"/>
      <c r="NUZ62" s="59"/>
      <c r="NVA62" s="59"/>
      <c r="NVB62" s="59"/>
      <c r="NVC62" s="59"/>
      <c r="NVD62" s="59"/>
      <c r="NVE62" s="59"/>
      <c r="NVF62" s="59"/>
      <c r="NVG62" s="59"/>
      <c r="NVH62" s="59"/>
      <c r="NVI62" s="59"/>
      <c r="NVJ62" s="59"/>
      <c r="NVK62" s="59"/>
      <c r="NVL62" s="59"/>
      <c r="NVM62" s="59"/>
      <c r="NVN62" s="59"/>
      <c r="NVO62" s="59"/>
      <c r="NVP62" s="59"/>
      <c r="NVQ62" s="59"/>
      <c r="NVR62" s="59"/>
      <c r="NVS62" s="59"/>
      <c r="NVT62" s="59"/>
      <c r="NVU62" s="59"/>
      <c r="NVV62" s="59"/>
      <c r="NVW62" s="59"/>
      <c r="NVX62" s="59"/>
      <c r="NVY62" s="59"/>
      <c r="NVZ62" s="59"/>
      <c r="NWA62" s="59"/>
      <c r="NWB62" s="59"/>
      <c r="NWC62" s="59"/>
      <c r="NWD62" s="59"/>
      <c r="NWE62" s="59"/>
      <c r="NWF62" s="59"/>
      <c r="NWG62" s="59"/>
      <c r="NWH62" s="59"/>
      <c r="NWI62" s="59"/>
      <c r="NWJ62" s="59"/>
      <c r="NWK62" s="59"/>
      <c r="NWL62" s="59"/>
      <c r="NWM62" s="59"/>
      <c r="NWN62" s="59"/>
      <c r="NWO62" s="59"/>
      <c r="NWP62" s="59"/>
      <c r="NWQ62" s="59"/>
      <c r="NWR62" s="59"/>
      <c r="NWS62" s="59"/>
      <c r="NWT62" s="59"/>
      <c r="NWU62" s="59"/>
      <c r="NWV62" s="59"/>
      <c r="NWW62" s="59"/>
      <c r="NWX62" s="59"/>
      <c r="NWY62" s="59"/>
      <c r="NWZ62" s="59"/>
      <c r="NXA62" s="59"/>
      <c r="NXB62" s="59"/>
      <c r="NXC62" s="59"/>
      <c r="NXD62" s="59"/>
      <c r="NXE62" s="59"/>
      <c r="NXF62" s="59"/>
      <c r="NXG62" s="59"/>
      <c r="NXH62" s="59"/>
      <c r="NXI62" s="59"/>
      <c r="NXJ62" s="59"/>
      <c r="NXK62" s="59"/>
      <c r="NXL62" s="59"/>
      <c r="NXM62" s="59"/>
      <c r="NXN62" s="59"/>
      <c r="NXO62" s="59"/>
      <c r="NXP62" s="59"/>
      <c r="NXQ62" s="59"/>
      <c r="NXR62" s="59"/>
      <c r="NXS62" s="59"/>
      <c r="NXT62" s="59"/>
      <c r="NXU62" s="59"/>
      <c r="NXV62" s="59"/>
      <c r="NXW62" s="59"/>
      <c r="NXX62" s="59"/>
      <c r="NXY62" s="59"/>
      <c r="NXZ62" s="59"/>
      <c r="NYA62" s="59"/>
      <c r="NYB62" s="59"/>
      <c r="NYC62" s="59"/>
      <c r="NYD62" s="59"/>
      <c r="NYE62" s="59"/>
      <c r="NYF62" s="59"/>
      <c r="NYG62" s="59"/>
      <c r="NYH62" s="59"/>
      <c r="NYI62" s="59"/>
      <c r="NYJ62" s="59"/>
      <c r="NYK62" s="59"/>
      <c r="NYL62" s="59"/>
      <c r="NYM62" s="59"/>
      <c r="NYN62" s="59"/>
      <c r="NYO62" s="59"/>
      <c r="NYP62" s="59"/>
      <c r="NYQ62" s="59"/>
      <c r="NYR62" s="59"/>
      <c r="NYS62" s="59"/>
      <c r="NYT62" s="59"/>
      <c r="NYU62" s="59"/>
      <c r="NYV62" s="59"/>
      <c r="NYW62" s="59"/>
      <c r="NYX62" s="59"/>
      <c r="NYY62" s="59"/>
      <c r="NYZ62" s="59"/>
      <c r="NZA62" s="59"/>
      <c r="NZB62" s="59"/>
      <c r="NZC62" s="59"/>
      <c r="NZD62" s="59"/>
      <c r="NZE62" s="59"/>
      <c r="NZF62" s="59"/>
      <c r="NZG62" s="59"/>
      <c r="NZH62" s="59"/>
      <c r="NZI62" s="59"/>
      <c r="NZJ62" s="59"/>
      <c r="NZK62" s="59"/>
      <c r="NZL62" s="59"/>
      <c r="NZM62" s="59"/>
      <c r="NZN62" s="59"/>
      <c r="NZO62" s="59"/>
      <c r="NZP62" s="59"/>
      <c r="NZQ62" s="59"/>
      <c r="NZR62" s="59"/>
      <c r="NZS62" s="59"/>
      <c r="NZT62" s="59"/>
      <c r="NZU62" s="59"/>
      <c r="NZV62" s="59"/>
      <c r="NZW62" s="59"/>
      <c r="NZX62" s="59"/>
      <c r="NZY62" s="59"/>
      <c r="NZZ62" s="59"/>
      <c r="OAA62" s="59"/>
      <c r="OAB62" s="59"/>
      <c r="OAC62" s="59"/>
      <c r="OAD62" s="59"/>
      <c r="OAE62" s="59"/>
      <c r="OAF62" s="59"/>
      <c r="OAG62" s="59"/>
      <c r="OAH62" s="59"/>
      <c r="OAI62" s="59"/>
      <c r="OAJ62" s="59"/>
      <c r="OAK62" s="59"/>
      <c r="OAL62" s="59"/>
      <c r="OAM62" s="59"/>
      <c r="OAN62" s="59"/>
      <c r="OAO62" s="59"/>
      <c r="OAP62" s="59"/>
      <c r="OAQ62" s="59"/>
      <c r="OAR62" s="59"/>
      <c r="OAS62" s="59"/>
      <c r="OAT62" s="59"/>
      <c r="OAU62" s="59"/>
      <c r="OAV62" s="59"/>
      <c r="OAW62" s="59"/>
      <c r="OAX62" s="59"/>
      <c r="OAY62" s="59"/>
      <c r="OAZ62" s="59"/>
      <c r="OBA62" s="59"/>
      <c r="OBB62" s="59"/>
      <c r="OBC62" s="59"/>
      <c r="OBD62" s="59"/>
      <c r="OBE62" s="59"/>
      <c r="OBF62" s="59"/>
      <c r="OBG62" s="59"/>
      <c r="OBH62" s="59"/>
      <c r="OBI62" s="59"/>
      <c r="OBJ62" s="59"/>
      <c r="OBK62" s="59"/>
      <c r="OBL62" s="59"/>
      <c r="OBM62" s="59"/>
      <c r="OBN62" s="59"/>
      <c r="OBO62" s="59"/>
      <c r="OBP62" s="59"/>
      <c r="OBQ62" s="59"/>
      <c r="OBR62" s="59"/>
      <c r="OBS62" s="59"/>
      <c r="OBT62" s="59"/>
      <c r="OBU62" s="59"/>
      <c r="OBV62" s="59"/>
      <c r="OBW62" s="59"/>
      <c r="OBX62" s="59"/>
      <c r="OBY62" s="59"/>
      <c r="OBZ62" s="59"/>
      <c r="OCA62" s="59"/>
      <c r="OCB62" s="59"/>
      <c r="OCC62" s="59"/>
      <c r="OCD62" s="59"/>
      <c r="OCE62" s="59"/>
      <c r="OCF62" s="59"/>
      <c r="OCG62" s="59"/>
      <c r="OCH62" s="59"/>
      <c r="OCI62" s="59"/>
      <c r="OCJ62" s="59"/>
      <c r="OCK62" s="59"/>
      <c r="OCL62" s="59"/>
      <c r="OCM62" s="59"/>
      <c r="OCN62" s="59"/>
      <c r="OCO62" s="59"/>
      <c r="OCP62" s="59"/>
      <c r="OCQ62" s="59"/>
      <c r="OCR62" s="59"/>
      <c r="OCS62" s="59"/>
      <c r="OCT62" s="59"/>
      <c r="OCU62" s="59"/>
      <c r="OCV62" s="59"/>
      <c r="OCW62" s="59"/>
      <c r="OCX62" s="59"/>
      <c r="OCY62" s="59"/>
      <c r="OCZ62" s="59"/>
      <c r="ODA62" s="59"/>
      <c r="ODB62" s="59"/>
      <c r="ODC62" s="59"/>
      <c r="ODD62" s="59"/>
      <c r="ODE62" s="59"/>
      <c r="ODF62" s="59"/>
      <c r="ODG62" s="59"/>
      <c r="ODH62" s="59"/>
      <c r="ODI62" s="59"/>
      <c r="ODJ62" s="59"/>
      <c r="ODK62" s="59"/>
      <c r="ODL62" s="59"/>
      <c r="ODM62" s="59"/>
      <c r="ODN62" s="59"/>
      <c r="ODO62" s="59"/>
      <c r="ODP62" s="59"/>
      <c r="ODQ62" s="59"/>
      <c r="ODR62" s="59"/>
      <c r="ODS62" s="59"/>
      <c r="ODT62" s="59"/>
      <c r="ODU62" s="59"/>
      <c r="ODV62" s="59"/>
      <c r="ODW62" s="59"/>
      <c r="ODX62" s="59"/>
      <c r="ODY62" s="59"/>
      <c r="ODZ62" s="59"/>
      <c r="OEA62" s="59"/>
      <c r="OEB62" s="59"/>
      <c r="OEC62" s="59"/>
      <c r="OED62" s="59"/>
      <c r="OEE62" s="59"/>
      <c r="OEF62" s="59"/>
      <c r="OEG62" s="59"/>
      <c r="OEH62" s="59"/>
      <c r="OEI62" s="59"/>
      <c r="OEJ62" s="59"/>
      <c r="OEK62" s="59"/>
      <c r="OEL62" s="59"/>
      <c r="OEM62" s="59"/>
      <c r="OEN62" s="59"/>
      <c r="OEO62" s="59"/>
      <c r="OEP62" s="59"/>
      <c r="OEQ62" s="59"/>
      <c r="OER62" s="59"/>
      <c r="OES62" s="59"/>
      <c r="OET62" s="59"/>
      <c r="OEU62" s="59"/>
      <c r="OEV62" s="59"/>
      <c r="OEW62" s="59"/>
      <c r="OEX62" s="59"/>
      <c r="OEY62" s="59"/>
      <c r="OEZ62" s="59"/>
      <c r="OFA62" s="59"/>
      <c r="OFB62" s="59"/>
      <c r="OFC62" s="59"/>
      <c r="OFD62" s="59"/>
      <c r="OFE62" s="59"/>
      <c r="OFF62" s="59"/>
      <c r="OFG62" s="59"/>
      <c r="OFH62" s="59"/>
      <c r="OFI62" s="59"/>
      <c r="OFJ62" s="59"/>
      <c r="OFK62" s="59"/>
      <c r="OFL62" s="59"/>
      <c r="OFM62" s="59"/>
      <c r="OFN62" s="59"/>
      <c r="OFO62" s="59"/>
      <c r="OFP62" s="59"/>
      <c r="OFQ62" s="59"/>
      <c r="OFR62" s="59"/>
      <c r="OFS62" s="59"/>
      <c r="OFT62" s="59"/>
      <c r="OFU62" s="59"/>
      <c r="OFV62" s="59"/>
      <c r="OFW62" s="59"/>
      <c r="OFX62" s="59"/>
      <c r="OFY62" s="59"/>
      <c r="OFZ62" s="59"/>
      <c r="OGA62" s="59"/>
      <c r="OGB62" s="59"/>
      <c r="OGC62" s="59"/>
      <c r="OGD62" s="59"/>
      <c r="OGE62" s="59"/>
      <c r="OGF62" s="59"/>
      <c r="OGG62" s="59"/>
      <c r="OGH62" s="59"/>
      <c r="OGI62" s="59"/>
      <c r="OGJ62" s="59"/>
      <c r="OGK62" s="59"/>
      <c r="OGL62" s="59"/>
      <c r="OGM62" s="59"/>
      <c r="OGN62" s="59"/>
      <c r="OGO62" s="59"/>
      <c r="OGP62" s="59"/>
      <c r="OGQ62" s="59"/>
      <c r="OGR62" s="59"/>
      <c r="OGS62" s="59"/>
      <c r="OGT62" s="59"/>
      <c r="OGU62" s="59"/>
      <c r="OGV62" s="59"/>
      <c r="OGW62" s="59"/>
      <c r="OGX62" s="59"/>
      <c r="OGY62" s="59"/>
      <c r="OGZ62" s="59"/>
      <c r="OHA62" s="59"/>
      <c r="OHB62" s="59"/>
      <c r="OHC62" s="59"/>
      <c r="OHD62" s="59"/>
      <c r="OHE62" s="59"/>
      <c r="OHF62" s="59"/>
      <c r="OHG62" s="59"/>
      <c r="OHH62" s="59"/>
      <c r="OHI62" s="59"/>
      <c r="OHJ62" s="59"/>
      <c r="OHK62" s="59"/>
      <c r="OHL62" s="59"/>
      <c r="OHM62" s="59"/>
      <c r="OHN62" s="59"/>
      <c r="OHO62" s="59"/>
      <c r="OHP62" s="59"/>
      <c r="OHQ62" s="59"/>
      <c r="OHR62" s="59"/>
      <c r="OHS62" s="59"/>
      <c r="OHT62" s="59"/>
      <c r="OHU62" s="59"/>
      <c r="OHV62" s="59"/>
      <c r="OHW62" s="59"/>
      <c r="OHX62" s="59"/>
      <c r="OHY62" s="59"/>
      <c r="OHZ62" s="59"/>
      <c r="OIA62" s="59"/>
      <c r="OIB62" s="59"/>
      <c r="OIC62" s="59"/>
      <c r="OID62" s="59"/>
      <c r="OIE62" s="59"/>
      <c r="OIF62" s="59"/>
      <c r="OIG62" s="59"/>
      <c r="OIH62" s="59"/>
      <c r="OII62" s="59"/>
      <c r="OIJ62" s="59"/>
      <c r="OIK62" s="59"/>
      <c r="OIL62" s="59"/>
      <c r="OIM62" s="59"/>
      <c r="OIN62" s="59"/>
      <c r="OIO62" s="59"/>
      <c r="OIP62" s="59"/>
      <c r="OIQ62" s="59"/>
      <c r="OIR62" s="59"/>
      <c r="OIS62" s="59"/>
      <c r="OIT62" s="59"/>
      <c r="OIU62" s="59"/>
      <c r="OIV62" s="59"/>
      <c r="OIW62" s="59"/>
      <c r="OIX62" s="59"/>
      <c r="OIY62" s="59"/>
      <c r="OIZ62" s="59"/>
      <c r="OJA62" s="59"/>
      <c r="OJB62" s="59"/>
      <c r="OJC62" s="59"/>
      <c r="OJD62" s="59"/>
      <c r="OJE62" s="59"/>
      <c r="OJF62" s="59"/>
      <c r="OJG62" s="59"/>
      <c r="OJH62" s="59"/>
      <c r="OJI62" s="59"/>
      <c r="OJJ62" s="59"/>
      <c r="OJK62" s="59"/>
      <c r="OJL62" s="59"/>
      <c r="OJM62" s="59"/>
      <c r="OJN62" s="59"/>
      <c r="OJO62" s="59"/>
      <c r="OJP62" s="59"/>
      <c r="OJQ62" s="59"/>
      <c r="OJR62" s="59"/>
      <c r="OJS62" s="59"/>
      <c r="OJT62" s="59"/>
      <c r="OJU62" s="59"/>
      <c r="OJV62" s="59"/>
      <c r="OJW62" s="59"/>
      <c r="OJX62" s="59"/>
      <c r="OJY62" s="59"/>
      <c r="OJZ62" s="59"/>
      <c r="OKA62" s="59"/>
      <c r="OKB62" s="59"/>
      <c r="OKC62" s="59"/>
      <c r="OKD62" s="59"/>
      <c r="OKE62" s="59"/>
      <c r="OKF62" s="59"/>
      <c r="OKG62" s="59"/>
      <c r="OKH62" s="59"/>
      <c r="OKI62" s="59"/>
      <c r="OKJ62" s="59"/>
      <c r="OKK62" s="59"/>
      <c r="OKL62" s="59"/>
      <c r="OKM62" s="59"/>
      <c r="OKN62" s="59"/>
      <c r="OKO62" s="59"/>
      <c r="OKP62" s="59"/>
      <c r="OKQ62" s="59"/>
      <c r="OKR62" s="59"/>
      <c r="OKS62" s="59"/>
      <c r="OKT62" s="59"/>
      <c r="OKU62" s="59"/>
      <c r="OKV62" s="59"/>
      <c r="OKW62" s="59"/>
      <c r="OKX62" s="59"/>
      <c r="OKY62" s="59"/>
      <c r="OKZ62" s="59"/>
      <c r="OLA62" s="59"/>
      <c r="OLB62" s="59"/>
      <c r="OLC62" s="59"/>
      <c r="OLD62" s="59"/>
      <c r="OLE62" s="59"/>
      <c r="OLF62" s="59"/>
      <c r="OLG62" s="59"/>
      <c r="OLH62" s="59"/>
      <c r="OLI62" s="59"/>
      <c r="OLJ62" s="59"/>
      <c r="OLK62" s="59"/>
      <c r="OLL62" s="59"/>
      <c r="OLM62" s="59"/>
      <c r="OLN62" s="59"/>
      <c r="OLO62" s="59"/>
      <c r="OLP62" s="59"/>
      <c r="OLQ62" s="59"/>
      <c r="OLR62" s="59"/>
      <c r="OLS62" s="59"/>
      <c r="OLT62" s="59"/>
      <c r="OLU62" s="59"/>
      <c r="OLV62" s="59"/>
      <c r="OLW62" s="59"/>
      <c r="OLX62" s="59"/>
      <c r="OLY62" s="59"/>
      <c r="OLZ62" s="59"/>
      <c r="OMA62" s="59"/>
      <c r="OMB62" s="59"/>
      <c r="OMC62" s="59"/>
      <c r="OMD62" s="59"/>
      <c r="OME62" s="59"/>
      <c r="OMF62" s="59"/>
      <c r="OMG62" s="59"/>
      <c r="OMH62" s="59"/>
      <c r="OMI62" s="59"/>
      <c r="OMJ62" s="59"/>
      <c r="OMK62" s="59"/>
      <c r="OML62" s="59"/>
      <c r="OMM62" s="59"/>
      <c r="OMN62" s="59"/>
      <c r="OMO62" s="59"/>
      <c r="OMP62" s="59"/>
      <c r="OMQ62" s="59"/>
      <c r="OMR62" s="59"/>
      <c r="OMS62" s="59"/>
      <c r="OMT62" s="59"/>
      <c r="OMU62" s="59"/>
      <c r="OMV62" s="59"/>
      <c r="OMW62" s="59"/>
      <c r="OMX62" s="59"/>
      <c r="OMY62" s="59"/>
      <c r="OMZ62" s="59"/>
      <c r="ONA62" s="59"/>
      <c r="ONB62" s="59"/>
      <c r="ONC62" s="59"/>
      <c r="OND62" s="59"/>
      <c r="ONE62" s="59"/>
      <c r="ONF62" s="59"/>
      <c r="ONG62" s="59"/>
      <c r="ONH62" s="59"/>
      <c r="ONI62" s="59"/>
      <c r="ONJ62" s="59"/>
      <c r="ONK62" s="59"/>
      <c r="ONL62" s="59"/>
      <c r="ONM62" s="59"/>
      <c r="ONN62" s="59"/>
      <c r="ONO62" s="59"/>
      <c r="ONP62" s="59"/>
      <c r="ONQ62" s="59"/>
      <c r="ONR62" s="59"/>
      <c r="ONS62" s="59"/>
      <c r="ONT62" s="59"/>
      <c r="ONU62" s="59"/>
      <c r="ONV62" s="59"/>
      <c r="ONW62" s="59"/>
      <c r="ONX62" s="59"/>
      <c r="ONY62" s="59"/>
      <c r="ONZ62" s="59"/>
      <c r="OOA62" s="59"/>
      <c r="OOB62" s="59"/>
      <c r="OOC62" s="59"/>
      <c r="OOD62" s="59"/>
      <c r="OOE62" s="59"/>
      <c r="OOF62" s="59"/>
      <c r="OOG62" s="59"/>
      <c r="OOH62" s="59"/>
      <c r="OOI62" s="59"/>
      <c r="OOJ62" s="59"/>
      <c r="OOK62" s="59"/>
      <c r="OOL62" s="59"/>
      <c r="OOM62" s="59"/>
      <c r="OON62" s="59"/>
      <c r="OOO62" s="59"/>
      <c r="OOP62" s="59"/>
      <c r="OOQ62" s="59"/>
      <c r="OOR62" s="59"/>
      <c r="OOS62" s="59"/>
      <c r="OOT62" s="59"/>
      <c r="OOU62" s="59"/>
      <c r="OOV62" s="59"/>
      <c r="OOW62" s="59"/>
      <c r="OOX62" s="59"/>
      <c r="OOY62" s="59"/>
      <c r="OOZ62" s="59"/>
      <c r="OPA62" s="59"/>
      <c r="OPB62" s="59"/>
      <c r="OPC62" s="59"/>
      <c r="OPD62" s="59"/>
      <c r="OPE62" s="59"/>
      <c r="OPF62" s="59"/>
      <c r="OPG62" s="59"/>
      <c r="OPH62" s="59"/>
      <c r="OPI62" s="59"/>
      <c r="OPJ62" s="59"/>
      <c r="OPK62" s="59"/>
      <c r="OPL62" s="59"/>
      <c r="OPM62" s="59"/>
      <c r="OPN62" s="59"/>
      <c r="OPO62" s="59"/>
      <c r="OPP62" s="59"/>
      <c r="OPQ62" s="59"/>
      <c r="OPR62" s="59"/>
      <c r="OPS62" s="59"/>
      <c r="OPT62" s="59"/>
      <c r="OPU62" s="59"/>
      <c r="OPV62" s="59"/>
      <c r="OPW62" s="59"/>
      <c r="OPX62" s="59"/>
      <c r="OPY62" s="59"/>
      <c r="OPZ62" s="59"/>
      <c r="OQA62" s="59"/>
      <c r="OQB62" s="59"/>
      <c r="OQC62" s="59"/>
      <c r="OQD62" s="59"/>
      <c r="OQE62" s="59"/>
      <c r="OQF62" s="59"/>
      <c r="OQG62" s="59"/>
      <c r="OQH62" s="59"/>
      <c r="OQI62" s="59"/>
      <c r="OQJ62" s="59"/>
      <c r="OQK62" s="59"/>
      <c r="OQL62" s="59"/>
      <c r="OQM62" s="59"/>
      <c r="OQN62" s="59"/>
      <c r="OQO62" s="59"/>
      <c r="OQP62" s="59"/>
      <c r="OQQ62" s="59"/>
      <c r="OQR62" s="59"/>
      <c r="OQS62" s="59"/>
      <c r="OQT62" s="59"/>
      <c r="OQU62" s="59"/>
      <c r="OQV62" s="59"/>
      <c r="OQW62" s="59"/>
      <c r="OQX62" s="59"/>
      <c r="OQY62" s="59"/>
      <c r="OQZ62" s="59"/>
      <c r="ORA62" s="59"/>
      <c r="ORB62" s="59"/>
      <c r="ORC62" s="59"/>
      <c r="ORD62" s="59"/>
      <c r="ORE62" s="59"/>
      <c r="ORF62" s="59"/>
      <c r="ORG62" s="59"/>
      <c r="ORH62" s="59"/>
      <c r="ORI62" s="59"/>
      <c r="ORJ62" s="59"/>
      <c r="ORK62" s="59"/>
      <c r="ORL62" s="59"/>
      <c r="ORM62" s="59"/>
      <c r="ORN62" s="59"/>
      <c r="ORO62" s="59"/>
      <c r="ORP62" s="59"/>
      <c r="ORQ62" s="59"/>
      <c r="ORR62" s="59"/>
      <c r="ORS62" s="59"/>
      <c r="ORT62" s="59"/>
      <c r="ORU62" s="59"/>
      <c r="ORV62" s="59"/>
      <c r="ORW62" s="59"/>
      <c r="ORX62" s="59"/>
      <c r="ORY62" s="59"/>
      <c r="ORZ62" s="59"/>
      <c r="OSA62" s="59"/>
      <c r="OSB62" s="59"/>
      <c r="OSC62" s="59"/>
      <c r="OSD62" s="59"/>
      <c r="OSE62" s="59"/>
      <c r="OSF62" s="59"/>
      <c r="OSG62" s="59"/>
      <c r="OSH62" s="59"/>
      <c r="OSI62" s="59"/>
      <c r="OSJ62" s="59"/>
      <c r="OSK62" s="59"/>
      <c r="OSL62" s="59"/>
      <c r="OSM62" s="59"/>
      <c r="OSN62" s="59"/>
      <c r="OSO62" s="59"/>
      <c r="OSP62" s="59"/>
      <c r="OSQ62" s="59"/>
      <c r="OSR62" s="59"/>
      <c r="OSS62" s="59"/>
      <c r="OST62" s="59"/>
      <c r="OSU62" s="59"/>
      <c r="OSV62" s="59"/>
      <c r="OSW62" s="59"/>
      <c r="OSX62" s="59"/>
      <c r="OSY62" s="59"/>
      <c r="OSZ62" s="59"/>
      <c r="OTA62" s="59"/>
      <c r="OTB62" s="59"/>
      <c r="OTC62" s="59"/>
      <c r="OTD62" s="59"/>
      <c r="OTE62" s="59"/>
      <c r="OTF62" s="59"/>
      <c r="OTG62" s="59"/>
      <c r="OTH62" s="59"/>
      <c r="OTI62" s="59"/>
      <c r="OTJ62" s="59"/>
      <c r="OTK62" s="59"/>
      <c r="OTL62" s="59"/>
      <c r="OTM62" s="59"/>
      <c r="OTN62" s="59"/>
      <c r="OTO62" s="59"/>
      <c r="OTP62" s="59"/>
      <c r="OTQ62" s="59"/>
      <c r="OTR62" s="59"/>
      <c r="OTS62" s="59"/>
      <c r="OTT62" s="59"/>
      <c r="OTU62" s="59"/>
      <c r="OTV62" s="59"/>
      <c r="OTW62" s="59"/>
      <c r="OTX62" s="59"/>
      <c r="OTY62" s="59"/>
      <c r="OTZ62" s="59"/>
      <c r="OUA62" s="59"/>
      <c r="OUB62" s="59"/>
      <c r="OUC62" s="59"/>
      <c r="OUD62" s="59"/>
      <c r="OUE62" s="59"/>
      <c r="OUF62" s="59"/>
      <c r="OUG62" s="59"/>
      <c r="OUH62" s="59"/>
      <c r="OUI62" s="59"/>
      <c r="OUJ62" s="59"/>
      <c r="OUK62" s="59"/>
      <c r="OUL62" s="59"/>
      <c r="OUM62" s="59"/>
      <c r="OUN62" s="59"/>
      <c r="OUO62" s="59"/>
      <c r="OUP62" s="59"/>
      <c r="OUQ62" s="59"/>
      <c r="OUR62" s="59"/>
      <c r="OUS62" s="59"/>
      <c r="OUT62" s="59"/>
      <c r="OUU62" s="59"/>
      <c r="OUV62" s="59"/>
      <c r="OUW62" s="59"/>
      <c r="OUX62" s="59"/>
      <c r="OUY62" s="59"/>
      <c r="OUZ62" s="59"/>
      <c r="OVA62" s="59"/>
      <c r="OVB62" s="59"/>
      <c r="OVC62" s="59"/>
      <c r="OVD62" s="59"/>
      <c r="OVE62" s="59"/>
      <c r="OVF62" s="59"/>
      <c r="OVG62" s="59"/>
      <c r="OVH62" s="59"/>
      <c r="OVI62" s="59"/>
      <c r="OVJ62" s="59"/>
      <c r="OVK62" s="59"/>
      <c r="OVL62" s="59"/>
      <c r="OVM62" s="59"/>
      <c r="OVN62" s="59"/>
      <c r="OVO62" s="59"/>
      <c r="OVP62" s="59"/>
      <c r="OVQ62" s="59"/>
      <c r="OVR62" s="59"/>
      <c r="OVS62" s="59"/>
      <c r="OVT62" s="59"/>
      <c r="OVU62" s="59"/>
      <c r="OVV62" s="59"/>
      <c r="OVW62" s="59"/>
      <c r="OVX62" s="59"/>
      <c r="OVY62" s="59"/>
      <c r="OVZ62" s="59"/>
      <c r="OWA62" s="59"/>
      <c r="OWB62" s="59"/>
      <c r="OWC62" s="59"/>
      <c r="OWD62" s="59"/>
      <c r="OWE62" s="59"/>
      <c r="OWF62" s="59"/>
      <c r="OWG62" s="59"/>
      <c r="OWH62" s="59"/>
      <c r="OWI62" s="59"/>
      <c r="OWJ62" s="59"/>
      <c r="OWK62" s="59"/>
      <c r="OWL62" s="59"/>
      <c r="OWM62" s="59"/>
      <c r="OWN62" s="59"/>
      <c r="OWO62" s="59"/>
      <c r="OWP62" s="59"/>
      <c r="OWQ62" s="59"/>
      <c r="OWR62" s="59"/>
      <c r="OWS62" s="59"/>
      <c r="OWT62" s="59"/>
      <c r="OWU62" s="59"/>
      <c r="OWV62" s="59"/>
      <c r="OWW62" s="59"/>
      <c r="OWX62" s="59"/>
      <c r="OWY62" s="59"/>
      <c r="OWZ62" s="59"/>
      <c r="OXA62" s="59"/>
      <c r="OXB62" s="59"/>
      <c r="OXC62" s="59"/>
      <c r="OXD62" s="59"/>
      <c r="OXE62" s="59"/>
      <c r="OXF62" s="59"/>
      <c r="OXG62" s="59"/>
      <c r="OXH62" s="59"/>
      <c r="OXI62" s="59"/>
      <c r="OXJ62" s="59"/>
      <c r="OXK62" s="59"/>
      <c r="OXL62" s="59"/>
      <c r="OXM62" s="59"/>
      <c r="OXN62" s="59"/>
      <c r="OXO62" s="59"/>
      <c r="OXP62" s="59"/>
      <c r="OXQ62" s="59"/>
      <c r="OXR62" s="59"/>
      <c r="OXS62" s="59"/>
      <c r="OXT62" s="59"/>
      <c r="OXU62" s="59"/>
      <c r="OXV62" s="59"/>
      <c r="OXW62" s="59"/>
      <c r="OXX62" s="59"/>
      <c r="OXY62" s="59"/>
      <c r="OXZ62" s="59"/>
      <c r="OYA62" s="59"/>
      <c r="OYB62" s="59"/>
      <c r="OYC62" s="59"/>
      <c r="OYD62" s="59"/>
      <c r="OYE62" s="59"/>
      <c r="OYF62" s="59"/>
      <c r="OYG62" s="59"/>
      <c r="OYH62" s="59"/>
      <c r="OYI62" s="59"/>
      <c r="OYJ62" s="59"/>
      <c r="OYK62" s="59"/>
      <c r="OYL62" s="59"/>
      <c r="OYM62" s="59"/>
      <c r="OYN62" s="59"/>
      <c r="OYO62" s="59"/>
      <c r="OYP62" s="59"/>
      <c r="OYQ62" s="59"/>
      <c r="OYR62" s="59"/>
      <c r="OYS62" s="59"/>
      <c r="OYT62" s="59"/>
      <c r="OYU62" s="59"/>
      <c r="OYV62" s="59"/>
      <c r="OYW62" s="59"/>
      <c r="OYX62" s="59"/>
      <c r="OYY62" s="59"/>
      <c r="OYZ62" s="59"/>
      <c r="OZA62" s="59"/>
      <c r="OZB62" s="59"/>
      <c r="OZC62" s="59"/>
      <c r="OZD62" s="59"/>
      <c r="OZE62" s="59"/>
      <c r="OZF62" s="59"/>
      <c r="OZG62" s="59"/>
      <c r="OZH62" s="59"/>
      <c r="OZI62" s="59"/>
      <c r="OZJ62" s="59"/>
      <c r="OZK62" s="59"/>
      <c r="OZL62" s="59"/>
      <c r="OZM62" s="59"/>
      <c r="OZN62" s="59"/>
      <c r="OZO62" s="59"/>
      <c r="OZP62" s="59"/>
      <c r="OZQ62" s="59"/>
      <c r="OZR62" s="59"/>
      <c r="OZS62" s="59"/>
      <c r="OZT62" s="59"/>
      <c r="OZU62" s="59"/>
      <c r="OZV62" s="59"/>
      <c r="OZW62" s="59"/>
      <c r="OZX62" s="59"/>
      <c r="OZY62" s="59"/>
      <c r="OZZ62" s="59"/>
      <c r="PAA62" s="59"/>
      <c r="PAB62" s="59"/>
      <c r="PAC62" s="59"/>
      <c r="PAD62" s="59"/>
      <c r="PAE62" s="59"/>
      <c r="PAF62" s="59"/>
      <c r="PAG62" s="59"/>
      <c r="PAH62" s="59"/>
      <c r="PAI62" s="59"/>
      <c r="PAJ62" s="59"/>
      <c r="PAK62" s="59"/>
      <c r="PAL62" s="59"/>
      <c r="PAM62" s="59"/>
      <c r="PAN62" s="59"/>
      <c r="PAO62" s="59"/>
      <c r="PAP62" s="59"/>
      <c r="PAQ62" s="59"/>
      <c r="PAR62" s="59"/>
      <c r="PAS62" s="59"/>
      <c r="PAT62" s="59"/>
      <c r="PAU62" s="59"/>
      <c r="PAV62" s="59"/>
      <c r="PAW62" s="59"/>
      <c r="PAX62" s="59"/>
      <c r="PAY62" s="59"/>
      <c r="PAZ62" s="59"/>
      <c r="PBA62" s="59"/>
      <c r="PBB62" s="59"/>
      <c r="PBC62" s="59"/>
      <c r="PBD62" s="59"/>
      <c r="PBE62" s="59"/>
      <c r="PBF62" s="59"/>
      <c r="PBG62" s="59"/>
      <c r="PBH62" s="59"/>
      <c r="PBI62" s="59"/>
      <c r="PBJ62" s="59"/>
      <c r="PBK62" s="59"/>
      <c r="PBL62" s="59"/>
      <c r="PBM62" s="59"/>
      <c r="PBN62" s="59"/>
      <c r="PBO62" s="59"/>
      <c r="PBP62" s="59"/>
      <c r="PBQ62" s="59"/>
      <c r="PBR62" s="59"/>
      <c r="PBS62" s="59"/>
      <c r="PBT62" s="59"/>
      <c r="PBU62" s="59"/>
      <c r="PBV62" s="59"/>
      <c r="PBW62" s="59"/>
      <c r="PBX62" s="59"/>
      <c r="PBY62" s="59"/>
      <c r="PBZ62" s="59"/>
      <c r="PCA62" s="59"/>
      <c r="PCB62" s="59"/>
      <c r="PCC62" s="59"/>
      <c r="PCD62" s="59"/>
      <c r="PCE62" s="59"/>
      <c r="PCF62" s="59"/>
      <c r="PCG62" s="59"/>
      <c r="PCH62" s="59"/>
      <c r="PCI62" s="59"/>
      <c r="PCJ62" s="59"/>
      <c r="PCK62" s="59"/>
      <c r="PCL62" s="59"/>
      <c r="PCM62" s="59"/>
      <c r="PCN62" s="59"/>
      <c r="PCO62" s="59"/>
      <c r="PCP62" s="59"/>
      <c r="PCQ62" s="59"/>
      <c r="PCR62" s="59"/>
      <c r="PCS62" s="59"/>
      <c r="PCT62" s="59"/>
      <c r="PCU62" s="59"/>
      <c r="PCV62" s="59"/>
      <c r="PCW62" s="59"/>
      <c r="PCX62" s="59"/>
      <c r="PCY62" s="59"/>
      <c r="PCZ62" s="59"/>
      <c r="PDA62" s="59"/>
      <c r="PDB62" s="59"/>
      <c r="PDC62" s="59"/>
      <c r="PDD62" s="59"/>
      <c r="PDE62" s="59"/>
      <c r="PDF62" s="59"/>
      <c r="PDG62" s="59"/>
      <c r="PDH62" s="59"/>
      <c r="PDI62" s="59"/>
      <c r="PDJ62" s="59"/>
      <c r="PDK62" s="59"/>
      <c r="PDL62" s="59"/>
      <c r="PDM62" s="59"/>
      <c r="PDN62" s="59"/>
      <c r="PDO62" s="59"/>
      <c r="PDP62" s="59"/>
      <c r="PDQ62" s="59"/>
      <c r="PDR62" s="59"/>
      <c r="PDS62" s="59"/>
      <c r="PDT62" s="59"/>
      <c r="PDU62" s="59"/>
      <c r="PDV62" s="59"/>
      <c r="PDW62" s="59"/>
      <c r="PDX62" s="59"/>
      <c r="PDY62" s="59"/>
      <c r="PDZ62" s="59"/>
      <c r="PEA62" s="59"/>
      <c r="PEB62" s="59"/>
      <c r="PEC62" s="59"/>
      <c r="PED62" s="59"/>
      <c r="PEE62" s="59"/>
      <c r="PEF62" s="59"/>
      <c r="PEG62" s="59"/>
      <c r="PEH62" s="59"/>
      <c r="PEI62" s="59"/>
      <c r="PEJ62" s="59"/>
      <c r="PEK62" s="59"/>
      <c r="PEL62" s="59"/>
      <c r="PEM62" s="59"/>
      <c r="PEN62" s="59"/>
      <c r="PEO62" s="59"/>
      <c r="PEP62" s="59"/>
      <c r="PEQ62" s="59"/>
      <c r="PER62" s="59"/>
      <c r="PES62" s="59"/>
      <c r="PET62" s="59"/>
      <c r="PEU62" s="59"/>
      <c r="PEV62" s="59"/>
      <c r="PEW62" s="59"/>
      <c r="PEX62" s="59"/>
      <c r="PEY62" s="59"/>
      <c r="PEZ62" s="59"/>
      <c r="PFA62" s="59"/>
      <c r="PFB62" s="59"/>
      <c r="PFC62" s="59"/>
      <c r="PFD62" s="59"/>
      <c r="PFE62" s="59"/>
      <c r="PFF62" s="59"/>
      <c r="PFG62" s="59"/>
      <c r="PFH62" s="59"/>
      <c r="PFI62" s="59"/>
      <c r="PFJ62" s="59"/>
      <c r="PFK62" s="59"/>
      <c r="PFL62" s="59"/>
      <c r="PFM62" s="59"/>
      <c r="PFN62" s="59"/>
      <c r="PFO62" s="59"/>
      <c r="PFP62" s="59"/>
      <c r="PFQ62" s="59"/>
      <c r="PFR62" s="59"/>
      <c r="PFS62" s="59"/>
      <c r="PFT62" s="59"/>
      <c r="PFU62" s="59"/>
      <c r="PFV62" s="59"/>
      <c r="PFW62" s="59"/>
      <c r="PFX62" s="59"/>
      <c r="PFY62" s="59"/>
      <c r="PFZ62" s="59"/>
      <c r="PGA62" s="59"/>
      <c r="PGB62" s="59"/>
      <c r="PGC62" s="59"/>
      <c r="PGD62" s="59"/>
      <c r="PGE62" s="59"/>
      <c r="PGF62" s="59"/>
      <c r="PGG62" s="59"/>
      <c r="PGH62" s="59"/>
      <c r="PGI62" s="59"/>
      <c r="PGJ62" s="59"/>
      <c r="PGK62" s="59"/>
      <c r="PGL62" s="59"/>
      <c r="PGM62" s="59"/>
      <c r="PGN62" s="59"/>
      <c r="PGO62" s="59"/>
      <c r="PGP62" s="59"/>
      <c r="PGQ62" s="59"/>
      <c r="PGR62" s="59"/>
      <c r="PGS62" s="59"/>
      <c r="PGT62" s="59"/>
      <c r="PGU62" s="59"/>
      <c r="PGV62" s="59"/>
      <c r="PGW62" s="59"/>
      <c r="PGX62" s="59"/>
      <c r="PGY62" s="59"/>
      <c r="PGZ62" s="59"/>
      <c r="PHA62" s="59"/>
      <c r="PHB62" s="59"/>
      <c r="PHC62" s="59"/>
      <c r="PHD62" s="59"/>
      <c r="PHE62" s="59"/>
      <c r="PHF62" s="59"/>
      <c r="PHG62" s="59"/>
      <c r="PHH62" s="59"/>
      <c r="PHI62" s="59"/>
      <c r="PHJ62" s="59"/>
      <c r="PHK62" s="59"/>
      <c r="PHL62" s="59"/>
      <c r="PHM62" s="59"/>
      <c r="PHN62" s="59"/>
      <c r="PHO62" s="59"/>
      <c r="PHP62" s="59"/>
      <c r="PHQ62" s="59"/>
      <c r="PHR62" s="59"/>
      <c r="PHS62" s="59"/>
      <c r="PHT62" s="59"/>
      <c r="PHU62" s="59"/>
      <c r="PHV62" s="59"/>
      <c r="PHW62" s="59"/>
      <c r="PHX62" s="59"/>
      <c r="PHY62" s="59"/>
      <c r="PHZ62" s="59"/>
      <c r="PIA62" s="59"/>
      <c r="PIB62" s="59"/>
      <c r="PIC62" s="59"/>
      <c r="PID62" s="59"/>
      <c r="PIE62" s="59"/>
      <c r="PIF62" s="59"/>
      <c r="PIG62" s="59"/>
      <c r="PIH62" s="59"/>
      <c r="PII62" s="59"/>
      <c r="PIJ62" s="59"/>
      <c r="PIK62" s="59"/>
      <c r="PIL62" s="59"/>
      <c r="PIM62" s="59"/>
      <c r="PIN62" s="59"/>
      <c r="PIO62" s="59"/>
      <c r="PIP62" s="59"/>
      <c r="PIQ62" s="59"/>
      <c r="PIR62" s="59"/>
      <c r="PIS62" s="59"/>
      <c r="PIT62" s="59"/>
      <c r="PIU62" s="59"/>
      <c r="PIV62" s="59"/>
      <c r="PIW62" s="59"/>
      <c r="PIX62" s="59"/>
      <c r="PIY62" s="59"/>
      <c r="PIZ62" s="59"/>
      <c r="PJA62" s="59"/>
      <c r="PJB62" s="59"/>
      <c r="PJC62" s="59"/>
      <c r="PJD62" s="59"/>
      <c r="PJE62" s="59"/>
      <c r="PJF62" s="59"/>
      <c r="PJG62" s="59"/>
      <c r="PJH62" s="59"/>
      <c r="PJI62" s="59"/>
      <c r="PJJ62" s="59"/>
      <c r="PJK62" s="59"/>
      <c r="PJL62" s="59"/>
      <c r="PJM62" s="59"/>
      <c r="PJN62" s="59"/>
      <c r="PJO62" s="59"/>
      <c r="PJP62" s="59"/>
      <c r="PJQ62" s="59"/>
      <c r="PJR62" s="59"/>
      <c r="PJS62" s="59"/>
      <c r="PJT62" s="59"/>
      <c r="PJU62" s="59"/>
      <c r="PJV62" s="59"/>
      <c r="PJW62" s="59"/>
      <c r="PJX62" s="59"/>
      <c r="PJY62" s="59"/>
      <c r="PJZ62" s="59"/>
      <c r="PKA62" s="59"/>
      <c r="PKB62" s="59"/>
      <c r="PKC62" s="59"/>
      <c r="PKD62" s="59"/>
      <c r="PKE62" s="59"/>
      <c r="PKF62" s="59"/>
      <c r="PKG62" s="59"/>
      <c r="PKH62" s="59"/>
      <c r="PKI62" s="59"/>
      <c r="PKJ62" s="59"/>
      <c r="PKK62" s="59"/>
      <c r="PKL62" s="59"/>
      <c r="PKM62" s="59"/>
      <c r="PKN62" s="59"/>
      <c r="PKO62" s="59"/>
      <c r="PKP62" s="59"/>
      <c r="PKQ62" s="59"/>
      <c r="PKR62" s="59"/>
      <c r="PKS62" s="59"/>
      <c r="PKT62" s="59"/>
      <c r="PKU62" s="59"/>
      <c r="PKV62" s="59"/>
      <c r="PKW62" s="59"/>
      <c r="PKX62" s="59"/>
      <c r="PKY62" s="59"/>
      <c r="PKZ62" s="59"/>
      <c r="PLA62" s="59"/>
      <c r="PLB62" s="59"/>
      <c r="PLC62" s="59"/>
      <c r="PLD62" s="59"/>
      <c r="PLE62" s="59"/>
      <c r="PLF62" s="59"/>
      <c r="PLG62" s="59"/>
      <c r="PLH62" s="59"/>
      <c r="PLI62" s="59"/>
      <c r="PLJ62" s="59"/>
      <c r="PLK62" s="59"/>
      <c r="PLL62" s="59"/>
      <c r="PLM62" s="59"/>
      <c r="PLN62" s="59"/>
      <c r="PLO62" s="59"/>
      <c r="PLP62" s="59"/>
      <c r="PLQ62" s="59"/>
      <c r="PLR62" s="59"/>
      <c r="PLS62" s="59"/>
      <c r="PLT62" s="59"/>
      <c r="PLU62" s="59"/>
      <c r="PLV62" s="59"/>
      <c r="PLW62" s="59"/>
      <c r="PLX62" s="59"/>
      <c r="PLY62" s="59"/>
      <c r="PLZ62" s="59"/>
      <c r="PMA62" s="59"/>
      <c r="PMB62" s="59"/>
      <c r="PMC62" s="59"/>
      <c r="PMD62" s="59"/>
      <c r="PME62" s="59"/>
      <c r="PMF62" s="59"/>
      <c r="PMG62" s="59"/>
      <c r="PMH62" s="59"/>
      <c r="PMI62" s="59"/>
      <c r="PMJ62" s="59"/>
      <c r="PMK62" s="59"/>
      <c r="PML62" s="59"/>
      <c r="PMM62" s="59"/>
      <c r="PMN62" s="59"/>
      <c r="PMO62" s="59"/>
      <c r="PMP62" s="59"/>
      <c r="PMQ62" s="59"/>
      <c r="PMR62" s="59"/>
      <c r="PMS62" s="59"/>
      <c r="PMT62" s="59"/>
      <c r="PMU62" s="59"/>
      <c r="PMV62" s="59"/>
      <c r="PMW62" s="59"/>
      <c r="PMX62" s="59"/>
      <c r="PMY62" s="59"/>
      <c r="PMZ62" s="59"/>
      <c r="PNA62" s="59"/>
      <c r="PNB62" s="59"/>
      <c r="PNC62" s="59"/>
      <c r="PND62" s="59"/>
      <c r="PNE62" s="59"/>
      <c r="PNF62" s="59"/>
      <c r="PNG62" s="59"/>
      <c r="PNH62" s="59"/>
      <c r="PNI62" s="59"/>
      <c r="PNJ62" s="59"/>
      <c r="PNK62" s="59"/>
      <c r="PNL62" s="59"/>
      <c r="PNM62" s="59"/>
      <c r="PNN62" s="59"/>
      <c r="PNO62" s="59"/>
      <c r="PNP62" s="59"/>
      <c r="PNQ62" s="59"/>
      <c r="PNR62" s="59"/>
      <c r="PNS62" s="59"/>
      <c r="PNT62" s="59"/>
      <c r="PNU62" s="59"/>
      <c r="PNV62" s="59"/>
      <c r="PNW62" s="59"/>
      <c r="PNX62" s="59"/>
      <c r="PNY62" s="59"/>
      <c r="PNZ62" s="59"/>
      <c r="POA62" s="59"/>
      <c r="POB62" s="59"/>
      <c r="POC62" s="59"/>
      <c r="POD62" s="59"/>
      <c r="POE62" s="59"/>
      <c r="POF62" s="59"/>
      <c r="POG62" s="59"/>
      <c r="POH62" s="59"/>
      <c r="POI62" s="59"/>
      <c r="POJ62" s="59"/>
      <c r="POK62" s="59"/>
      <c r="POL62" s="59"/>
      <c r="POM62" s="59"/>
      <c r="PON62" s="59"/>
      <c r="POO62" s="59"/>
      <c r="POP62" s="59"/>
      <c r="POQ62" s="59"/>
      <c r="POR62" s="59"/>
      <c r="POS62" s="59"/>
      <c r="POT62" s="59"/>
      <c r="POU62" s="59"/>
      <c r="POV62" s="59"/>
      <c r="POW62" s="59"/>
      <c r="POX62" s="59"/>
      <c r="POY62" s="59"/>
      <c r="POZ62" s="59"/>
      <c r="PPA62" s="59"/>
      <c r="PPB62" s="59"/>
      <c r="PPC62" s="59"/>
      <c r="PPD62" s="59"/>
      <c r="PPE62" s="59"/>
      <c r="PPF62" s="59"/>
      <c r="PPG62" s="59"/>
      <c r="PPH62" s="59"/>
      <c r="PPI62" s="59"/>
      <c r="PPJ62" s="59"/>
      <c r="PPK62" s="59"/>
      <c r="PPL62" s="59"/>
      <c r="PPM62" s="59"/>
      <c r="PPN62" s="59"/>
      <c r="PPO62" s="59"/>
      <c r="PPP62" s="59"/>
      <c r="PPQ62" s="59"/>
      <c r="PPR62" s="59"/>
      <c r="PPS62" s="59"/>
      <c r="PPT62" s="59"/>
      <c r="PPU62" s="59"/>
      <c r="PPV62" s="59"/>
      <c r="PPW62" s="59"/>
      <c r="PPX62" s="59"/>
      <c r="PPY62" s="59"/>
      <c r="PPZ62" s="59"/>
      <c r="PQA62" s="59"/>
      <c r="PQB62" s="59"/>
      <c r="PQC62" s="59"/>
      <c r="PQD62" s="59"/>
      <c r="PQE62" s="59"/>
      <c r="PQF62" s="59"/>
      <c r="PQG62" s="59"/>
      <c r="PQH62" s="59"/>
      <c r="PQI62" s="59"/>
      <c r="PQJ62" s="59"/>
      <c r="PQK62" s="59"/>
      <c r="PQL62" s="59"/>
      <c r="PQM62" s="59"/>
      <c r="PQN62" s="59"/>
      <c r="PQO62" s="59"/>
      <c r="PQP62" s="59"/>
      <c r="PQQ62" s="59"/>
      <c r="PQR62" s="59"/>
      <c r="PQS62" s="59"/>
      <c r="PQT62" s="59"/>
      <c r="PQU62" s="59"/>
      <c r="PQV62" s="59"/>
      <c r="PQW62" s="59"/>
      <c r="PQX62" s="59"/>
      <c r="PQY62" s="59"/>
      <c r="PQZ62" s="59"/>
      <c r="PRA62" s="59"/>
      <c r="PRB62" s="59"/>
      <c r="PRC62" s="59"/>
      <c r="PRD62" s="59"/>
      <c r="PRE62" s="59"/>
      <c r="PRF62" s="59"/>
      <c r="PRG62" s="59"/>
      <c r="PRH62" s="59"/>
      <c r="PRI62" s="59"/>
      <c r="PRJ62" s="59"/>
      <c r="PRK62" s="59"/>
      <c r="PRL62" s="59"/>
      <c r="PRM62" s="59"/>
      <c r="PRN62" s="59"/>
      <c r="PRO62" s="59"/>
      <c r="PRP62" s="59"/>
      <c r="PRQ62" s="59"/>
      <c r="PRR62" s="59"/>
      <c r="PRS62" s="59"/>
      <c r="PRT62" s="59"/>
      <c r="PRU62" s="59"/>
      <c r="PRV62" s="59"/>
      <c r="PRW62" s="59"/>
      <c r="PRX62" s="59"/>
      <c r="PRY62" s="59"/>
      <c r="PRZ62" s="59"/>
      <c r="PSA62" s="59"/>
      <c r="PSB62" s="59"/>
      <c r="PSC62" s="59"/>
      <c r="PSD62" s="59"/>
      <c r="PSE62" s="59"/>
      <c r="PSF62" s="59"/>
      <c r="PSG62" s="59"/>
      <c r="PSH62" s="59"/>
      <c r="PSI62" s="59"/>
      <c r="PSJ62" s="59"/>
      <c r="PSK62" s="59"/>
      <c r="PSL62" s="59"/>
      <c r="PSM62" s="59"/>
      <c r="PSN62" s="59"/>
      <c r="PSO62" s="59"/>
      <c r="PSP62" s="59"/>
      <c r="PSQ62" s="59"/>
      <c r="PSR62" s="59"/>
      <c r="PSS62" s="59"/>
      <c r="PST62" s="59"/>
      <c r="PSU62" s="59"/>
      <c r="PSV62" s="59"/>
      <c r="PSW62" s="59"/>
      <c r="PSX62" s="59"/>
      <c r="PSY62" s="59"/>
      <c r="PSZ62" s="59"/>
      <c r="PTA62" s="59"/>
      <c r="PTB62" s="59"/>
      <c r="PTC62" s="59"/>
      <c r="PTD62" s="59"/>
      <c r="PTE62" s="59"/>
      <c r="PTF62" s="59"/>
      <c r="PTG62" s="59"/>
      <c r="PTH62" s="59"/>
      <c r="PTI62" s="59"/>
      <c r="PTJ62" s="59"/>
      <c r="PTK62" s="59"/>
      <c r="PTL62" s="59"/>
      <c r="PTM62" s="59"/>
      <c r="PTN62" s="59"/>
      <c r="PTO62" s="59"/>
      <c r="PTP62" s="59"/>
      <c r="PTQ62" s="59"/>
      <c r="PTR62" s="59"/>
      <c r="PTS62" s="59"/>
      <c r="PTT62" s="59"/>
      <c r="PTU62" s="59"/>
      <c r="PTV62" s="59"/>
      <c r="PTW62" s="59"/>
      <c r="PTX62" s="59"/>
      <c r="PTY62" s="59"/>
      <c r="PTZ62" s="59"/>
      <c r="PUA62" s="59"/>
      <c r="PUB62" s="59"/>
      <c r="PUC62" s="59"/>
      <c r="PUD62" s="59"/>
      <c r="PUE62" s="59"/>
      <c r="PUF62" s="59"/>
      <c r="PUG62" s="59"/>
      <c r="PUH62" s="59"/>
      <c r="PUI62" s="59"/>
      <c r="PUJ62" s="59"/>
      <c r="PUK62" s="59"/>
      <c r="PUL62" s="59"/>
      <c r="PUM62" s="59"/>
      <c r="PUN62" s="59"/>
      <c r="PUO62" s="59"/>
      <c r="PUP62" s="59"/>
      <c r="PUQ62" s="59"/>
      <c r="PUR62" s="59"/>
      <c r="PUS62" s="59"/>
      <c r="PUT62" s="59"/>
      <c r="PUU62" s="59"/>
      <c r="PUV62" s="59"/>
      <c r="PUW62" s="59"/>
      <c r="PUX62" s="59"/>
      <c r="PUY62" s="59"/>
      <c r="PUZ62" s="59"/>
      <c r="PVA62" s="59"/>
      <c r="PVB62" s="59"/>
      <c r="PVC62" s="59"/>
      <c r="PVD62" s="59"/>
      <c r="PVE62" s="59"/>
      <c r="PVF62" s="59"/>
      <c r="PVG62" s="59"/>
      <c r="PVH62" s="59"/>
      <c r="PVI62" s="59"/>
      <c r="PVJ62" s="59"/>
      <c r="PVK62" s="59"/>
      <c r="PVL62" s="59"/>
      <c r="PVM62" s="59"/>
      <c r="PVN62" s="59"/>
      <c r="PVO62" s="59"/>
      <c r="PVP62" s="59"/>
      <c r="PVQ62" s="59"/>
      <c r="PVR62" s="59"/>
      <c r="PVS62" s="59"/>
      <c r="PVT62" s="59"/>
      <c r="PVU62" s="59"/>
      <c r="PVV62" s="59"/>
      <c r="PVW62" s="59"/>
      <c r="PVX62" s="59"/>
      <c r="PVY62" s="59"/>
      <c r="PVZ62" s="59"/>
      <c r="PWA62" s="59"/>
      <c r="PWB62" s="59"/>
      <c r="PWC62" s="59"/>
      <c r="PWD62" s="59"/>
      <c r="PWE62" s="59"/>
      <c r="PWF62" s="59"/>
      <c r="PWG62" s="59"/>
      <c r="PWH62" s="59"/>
      <c r="PWI62" s="59"/>
      <c r="PWJ62" s="59"/>
      <c r="PWK62" s="59"/>
      <c r="PWL62" s="59"/>
      <c r="PWM62" s="59"/>
      <c r="PWN62" s="59"/>
      <c r="PWO62" s="59"/>
      <c r="PWP62" s="59"/>
      <c r="PWQ62" s="59"/>
      <c r="PWR62" s="59"/>
      <c r="PWS62" s="59"/>
      <c r="PWT62" s="59"/>
      <c r="PWU62" s="59"/>
      <c r="PWV62" s="59"/>
      <c r="PWW62" s="59"/>
      <c r="PWX62" s="59"/>
      <c r="PWY62" s="59"/>
      <c r="PWZ62" s="59"/>
      <c r="PXA62" s="59"/>
      <c r="PXB62" s="59"/>
      <c r="PXC62" s="59"/>
      <c r="PXD62" s="59"/>
      <c r="PXE62" s="59"/>
      <c r="PXF62" s="59"/>
      <c r="PXG62" s="59"/>
      <c r="PXH62" s="59"/>
      <c r="PXI62" s="59"/>
      <c r="PXJ62" s="59"/>
      <c r="PXK62" s="59"/>
      <c r="PXL62" s="59"/>
      <c r="PXM62" s="59"/>
      <c r="PXN62" s="59"/>
      <c r="PXO62" s="59"/>
      <c r="PXP62" s="59"/>
      <c r="PXQ62" s="59"/>
      <c r="PXR62" s="59"/>
      <c r="PXS62" s="59"/>
      <c r="PXT62" s="59"/>
      <c r="PXU62" s="59"/>
      <c r="PXV62" s="59"/>
      <c r="PXW62" s="59"/>
      <c r="PXX62" s="59"/>
      <c r="PXY62" s="59"/>
      <c r="PXZ62" s="59"/>
      <c r="PYA62" s="59"/>
      <c r="PYB62" s="59"/>
      <c r="PYC62" s="59"/>
      <c r="PYD62" s="59"/>
      <c r="PYE62" s="59"/>
      <c r="PYF62" s="59"/>
      <c r="PYG62" s="59"/>
      <c r="PYH62" s="59"/>
      <c r="PYI62" s="59"/>
      <c r="PYJ62" s="59"/>
      <c r="PYK62" s="59"/>
      <c r="PYL62" s="59"/>
      <c r="PYM62" s="59"/>
      <c r="PYN62" s="59"/>
      <c r="PYO62" s="59"/>
      <c r="PYP62" s="59"/>
      <c r="PYQ62" s="59"/>
      <c r="PYR62" s="59"/>
      <c r="PYS62" s="59"/>
      <c r="PYT62" s="59"/>
      <c r="PYU62" s="59"/>
      <c r="PYV62" s="59"/>
      <c r="PYW62" s="59"/>
      <c r="PYX62" s="59"/>
      <c r="PYY62" s="59"/>
      <c r="PYZ62" s="59"/>
      <c r="PZA62" s="59"/>
      <c r="PZB62" s="59"/>
      <c r="PZC62" s="59"/>
      <c r="PZD62" s="59"/>
      <c r="PZE62" s="59"/>
      <c r="PZF62" s="59"/>
      <c r="PZG62" s="59"/>
      <c r="PZH62" s="59"/>
      <c r="PZI62" s="59"/>
      <c r="PZJ62" s="59"/>
      <c r="PZK62" s="59"/>
      <c r="PZL62" s="59"/>
      <c r="PZM62" s="59"/>
      <c r="PZN62" s="59"/>
      <c r="PZO62" s="59"/>
      <c r="PZP62" s="59"/>
      <c r="PZQ62" s="59"/>
      <c r="PZR62" s="59"/>
      <c r="PZS62" s="59"/>
      <c r="PZT62" s="59"/>
      <c r="PZU62" s="59"/>
      <c r="PZV62" s="59"/>
      <c r="PZW62" s="59"/>
      <c r="PZX62" s="59"/>
      <c r="PZY62" s="59"/>
      <c r="PZZ62" s="59"/>
      <c r="QAA62" s="59"/>
      <c r="QAB62" s="59"/>
      <c r="QAC62" s="59"/>
      <c r="QAD62" s="59"/>
      <c r="QAE62" s="59"/>
      <c r="QAF62" s="59"/>
      <c r="QAG62" s="59"/>
      <c r="QAH62" s="59"/>
      <c r="QAI62" s="59"/>
      <c r="QAJ62" s="59"/>
      <c r="QAK62" s="59"/>
      <c r="QAL62" s="59"/>
      <c r="QAM62" s="59"/>
      <c r="QAN62" s="59"/>
      <c r="QAO62" s="59"/>
      <c r="QAP62" s="59"/>
      <c r="QAQ62" s="59"/>
      <c r="QAR62" s="59"/>
      <c r="QAS62" s="59"/>
      <c r="QAT62" s="59"/>
      <c r="QAU62" s="59"/>
      <c r="QAV62" s="59"/>
      <c r="QAW62" s="59"/>
      <c r="QAX62" s="59"/>
      <c r="QAY62" s="59"/>
      <c r="QAZ62" s="59"/>
      <c r="QBA62" s="59"/>
      <c r="QBB62" s="59"/>
      <c r="QBC62" s="59"/>
      <c r="QBD62" s="59"/>
      <c r="QBE62" s="59"/>
      <c r="QBF62" s="59"/>
      <c r="QBG62" s="59"/>
      <c r="QBH62" s="59"/>
      <c r="QBI62" s="59"/>
      <c r="QBJ62" s="59"/>
      <c r="QBK62" s="59"/>
      <c r="QBL62" s="59"/>
      <c r="QBM62" s="59"/>
      <c r="QBN62" s="59"/>
      <c r="QBO62" s="59"/>
      <c r="QBP62" s="59"/>
      <c r="QBQ62" s="59"/>
      <c r="QBR62" s="59"/>
      <c r="QBS62" s="59"/>
      <c r="QBT62" s="59"/>
      <c r="QBU62" s="59"/>
      <c r="QBV62" s="59"/>
      <c r="QBW62" s="59"/>
      <c r="QBX62" s="59"/>
      <c r="QBY62" s="59"/>
      <c r="QBZ62" s="59"/>
      <c r="QCA62" s="59"/>
      <c r="QCB62" s="59"/>
      <c r="QCC62" s="59"/>
      <c r="QCD62" s="59"/>
      <c r="QCE62" s="59"/>
      <c r="QCF62" s="59"/>
      <c r="QCG62" s="59"/>
      <c r="QCH62" s="59"/>
      <c r="QCI62" s="59"/>
      <c r="QCJ62" s="59"/>
      <c r="QCK62" s="59"/>
      <c r="QCL62" s="59"/>
      <c r="QCM62" s="59"/>
      <c r="QCN62" s="59"/>
      <c r="QCO62" s="59"/>
      <c r="QCP62" s="59"/>
      <c r="QCQ62" s="59"/>
      <c r="QCR62" s="59"/>
      <c r="QCS62" s="59"/>
      <c r="QCT62" s="59"/>
      <c r="QCU62" s="59"/>
      <c r="QCV62" s="59"/>
      <c r="QCW62" s="59"/>
      <c r="QCX62" s="59"/>
      <c r="QCY62" s="59"/>
      <c r="QCZ62" s="59"/>
      <c r="QDA62" s="59"/>
      <c r="QDB62" s="59"/>
      <c r="QDC62" s="59"/>
      <c r="QDD62" s="59"/>
      <c r="QDE62" s="59"/>
      <c r="QDF62" s="59"/>
      <c r="QDG62" s="59"/>
      <c r="QDH62" s="59"/>
      <c r="QDI62" s="59"/>
      <c r="QDJ62" s="59"/>
      <c r="QDK62" s="59"/>
      <c r="QDL62" s="59"/>
      <c r="QDM62" s="59"/>
      <c r="QDN62" s="59"/>
      <c r="QDO62" s="59"/>
      <c r="QDP62" s="59"/>
      <c r="QDQ62" s="59"/>
      <c r="QDR62" s="59"/>
      <c r="QDS62" s="59"/>
      <c r="QDT62" s="59"/>
      <c r="QDU62" s="59"/>
      <c r="QDV62" s="59"/>
      <c r="QDW62" s="59"/>
      <c r="QDX62" s="59"/>
      <c r="QDY62" s="59"/>
      <c r="QDZ62" s="59"/>
      <c r="QEA62" s="59"/>
      <c r="QEB62" s="59"/>
      <c r="QEC62" s="59"/>
      <c r="QED62" s="59"/>
      <c r="QEE62" s="59"/>
      <c r="QEF62" s="59"/>
      <c r="QEG62" s="59"/>
      <c r="QEH62" s="59"/>
      <c r="QEI62" s="59"/>
      <c r="QEJ62" s="59"/>
      <c r="QEK62" s="59"/>
      <c r="QEL62" s="59"/>
      <c r="QEM62" s="59"/>
      <c r="QEN62" s="59"/>
      <c r="QEO62" s="59"/>
      <c r="QEP62" s="59"/>
      <c r="QEQ62" s="59"/>
      <c r="QER62" s="59"/>
      <c r="QES62" s="59"/>
      <c r="QET62" s="59"/>
      <c r="QEU62" s="59"/>
      <c r="QEV62" s="59"/>
      <c r="QEW62" s="59"/>
      <c r="QEX62" s="59"/>
      <c r="QEY62" s="59"/>
      <c r="QEZ62" s="59"/>
      <c r="QFA62" s="59"/>
      <c r="QFB62" s="59"/>
      <c r="QFC62" s="59"/>
      <c r="QFD62" s="59"/>
      <c r="QFE62" s="59"/>
      <c r="QFF62" s="59"/>
      <c r="QFG62" s="59"/>
      <c r="QFH62" s="59"/>
      <c r="QFI62" s="59"/>
      <c r="QFJ62" s="59"/>
      <c r="QFK62" s="59"/>
      <c r="QFL62" s="59"/>
      <c r="QFM62" s="59"/>
      <c r="QFN62" s="59"/>
      <c r="QFO62" s="59"/>
      <c r="QFP62" s="59"/>
      <c r="QFQ62" s="59"/>
      <c r="QFR62" s="59"/>
      <c r="QFS62" s="59"/>
      <c r="QFT62" s="59"/>
      <c r="QFU62" s="59"/>
      <c r="QFV62" s="59"/>
      <c r="QFW62" s="59"/>
      <c r="QFX62" s="59"/>
      <c r="QFY62" s="59"/>
      <c r="QFZ62" s="59"/>
      <c r="QGA62" s="59"/>
      <c r="QGB62" s="59"/>
      <c r="QGC62" s="59"/>
      <c r="QGD62" s="59"/>
      <c r="QGE62" s="59"/>
      <c r="QGF62" s="59"/>
      <c r="QGG62" s="59"/>
      <c r="QGH62" s="59"/>
      <c r="QGI62" s="59"/>
      <c r="QGJ62" s="59"/>
      <c r="QGK62" s="59"/>
      <c r="QGL62" s="59"/>
      <c r="QGM62" s="59"/>
      <c r="QGN62" s="59"/>
      <c r="QGO62" s="59"/>
      <c r="QGP62" s="59"/>
      <c r="QGQ62" s="59"/>
      <c r="QGR62" s="59"/>
      <c r="QGS62" s="59"/>
      <c r="QGT62" s="59"/>
      <c r="QGU62" s="59"/>
      <c r="QGV62" s="59"/>
      <c r="QGW62" s="59"/>
      <c r="QGX62" s="59"/>
      <c r="QGY62" s="59"/>
      <c r="QGZ62" s="59"/>
      <c r="QHA62" s="59"/>
      <c r="QHB62" s="59"/>
      <c r="QHC62" s="59"/>
      <c r="QHD62" s="59"/>
      <c r="QHE62" s="59"/>
      <c r="QHF62" s="59"/>
      <c r="QHG62" s="59"/>
      <c r="QHH62" s="59"/>
      <c r="QHI62" s="59"/>
      <c r="QHJ62" s="59"/>
      <c r="QHK62" s="59"/>
      <c r="QHL62" s="59"/>
      <c r="QHM62" s="59"/>
      <c r="QHN62" s="59"/>
      <c r="QHO62" s="59"/>
      <c r="QHP62" s="59"/>
      <c r="QHQ62" s="59"/>
      <c r="QHR62" s="59"/>
      <c r="QHS62" s="59"/>
      <c r="QHT62" s="59"/>
      <c r="QHU62" s="59"/>
      <c r="QHV62" s="59"/>
      <c r="QHW62" s="59"/>
      <c r="QHX62" s="59"/>
      <c r="QHY62" s="59"/>
      <c r="QHZ62" s="59"/>
      <c r="QIA62" s="59"/>
      <c r="QIB62" s="59"/>
      <c r="QIC62" s="59"/>
      <c r="QID62" s="59"/>
      <c r="QIE62" s="59"/>
      <c r="QIF62" s="59"/>
      <c r="QIG62" s="59"/>
      <c r="QIH62" s="59"/>
      <c r="QII62" s="59"/>
      <c r="QIJ62" s="59"/>
      <c r="QIK62" s="59"/>
      <c r="QIL62" s="59"/>
      <c r="QIM62" s="59"/>
      <c r="QIN62" s="59"/>
      <c r="QIO62" s="59"/>
      <c r="QIP62" s="59"/>
      <c r="QIQ62" s="59"/>
      <c r="QIR62" s="59"/>
      <c r="QIS62" s="59"/>
      <c r="QIT62" s="59"/>
      <c r="QIU62" s="59"/>
      <c r="QIV62" s="59"/>
      <c r="QIW62" s="59"/>
      <c r="QIX62" s="59"/>
      <c r="QIY62" s="59"/>
      <c r="QIZ62" s="59"/>
      <c r="QJA62" s="59"/>
      <c r="QJB62" s="59"/>
      <c r="QJC62" s="59"/>
      <c r="QJD62" s="59"/>
      <c r="QJE62" s="59"/>
      <c r="QJF62" s="59"/>
      <c r="QJG62" s="59"/>
      <c r="QJH62" s="59"/>
      <c r="QJI62" s="59"/>
      <c r="QJJ62" s="59"/>
      <c r="QJK62" s="59"/>
      <c r="QJL62" s="59"/>
      <c r="QJM62" s="59"/>
      <c r="QJN62" s="59"/>
      <c r="QJO62" s="59"/>
      <c r="QJP62" s="59"/>
      <c r="QJQ62" s="59"/>
      <c r="QJR62" s="59"/>
      <c r="QJS62" s="59"/>
      <c r="QJT62" s="59"/>
      <c r="QJU62" s="59"/>
      <c r="QJV62" s="59"/>
      <c r="QJW62" s="59"/>
      <c r="QJX62" s="59"/>
      <c r="QJY62" s="59"/>
      <c r="QJZ62" s="59"/>
      <c r="QKA62" s="59"/>
      <c r="QKB62" s="59"/>
      <c r="QKC62" s="59"/>
      <c r="QKD62" s="59"/>
      <c r="QKE62" s="59"/>
      <c r="QKF62" s="59"/>
      <c r="QKG62" s="59"/>
      <c r="QKH62" s="59"/>
      <c r="QKI62" s="59"/>
      <c r="QKJ62" s="59"/>
      <c r="QKK62" s="59"/>
      <c r="QKL62" s="59"/>
      <c r="QKM62" s="59"/>
      <c r="QKN62" s="59"/>
      <c r="QKO62" s="59"/>
      <c r="QKP62" s="59"/>
      <c r="QKQ62" s="59"/>
      <c r="QKR62" s="59"/>
      <c r="QKS62" s="59"/>
      <c r="QKT62" s="59"/>
      <c r="QKU62" s="59"/>
      <c r="QKV62" s="59"/>
      <c r="QKW62" s="59"/>
      <c r="QKX62" s="59"/>
      <c r="QKY62" s="59"/>
      <c r="QKZ62" s="59"/>
      <c r="QLA62" s="59"/>
      <c r="QLB62" s="59"/>
      <c r="QLC62" s="59"/>
      <c r="QLD62" s="59"/>
      <c r="QLE62" s="59"/>
      <c r="QLF62" s="59"/>
      <c r="QLG62" s="59"/>
      <c r="QLH62" s="59"/>
      <c r="QLI62" s="59"/>
      <c r="QLJ62" s="59"/>
      <c r="QLK62" s="59"/>
      <c r="QLL62" s="59"/>
      <c r="QLM62" s="59"/>
      <c r="QLN62" s="59"/>
      <c r="QLO62" s="59"/>
      <c r="QLP62" s="59"/>
      <c r="QLQ62" s="59"/>
      <c r="QLR62" s="59"/>
      <c r="QLS62" s="59"/>
      <c r="QLT62" s="59"/>
      <c r="QLU62" s="59"/>
      <c r="QLV62" s="59"/>
      <c r="QLW62" s="59"/>
      <c r="QLX62" s="59"/>
      <c r="QLY62" s="59"/>
      <c r="QLZ62" s="59"/>
      <c r="QMA62" s="59"/>
      <c r="QMB62" s="59"/>
      <c r="QMC62" s="59"/>
      <c r="QMD62" s="59"/>
      <c r="QME62" s="59"/>
      <c r="QMF62" s="59"/>
      <c r="QMG62" s="59"/>
      <c r="QMH62" s="59"/>
      <c r="QMI62" s="59"/>
      <c r="QMJ62" s="59"/>
      <c r="QMK62" s="59"/>
      <c r="QML62" s="59"/>
      <c r="QMM62" s="59"/>
      <c r="QMN62" s="59"/>
      <c r="QMO62" s="59"/>
      <c r="QMP62" s="59"/>
      <c r="QMQ62" s="59"/>
      <c r="QMR62" s="59"/>
      <c r="QMS62" s="59"/>
      <c r="QMT62" s="59"/>
      <c r="QMU62" s="59"/>
      <c r="QMV62" s="59"/>
      <c r="QMW62" s="59"/>
      <c r="QMX62" s="59"/>
      <c r="QMY62" s="59"/>
      <c r="QMZ62" s="59"/>
      <c r="QNA62" s="59"/>
      <c r="QNB62" s="59"/>
      <c r="QNC62" s="59"/>
      <c r="QND62" s="59"/>
      <c r="QNE62" s="59"/>
      <c r="QNF62" s="59"/>
      <c r="QNG62" s="59"/>
      <c r="QNH62" s="59"/>
      <c r="QNI62" s="59"/>
      <c r="QNJ62" s="59"/>
      <c r="QNK62" s="59"/>
      <c r="QNL62" s="59"/>
      <c r="QNM62" s="59"/>
      <c r="QNN62" s="59"/>
      <c r="QNO62" s="59"/>
      <c r="QNP62" s="59"/>
      <c r="QNQ62" s="59"/>
      <c r="QNR62" s="59"/>
      <c r="QNS62" s="59"/>
      <c r="QNT62" s="59"/>
      <c r="QNU62" s="59"/>
      <c r="QNV62" s="59"/>
      <c r="QNW62" s="59"/>
      <c r="QNX62" s="59"/>
      <c r="QNY62" s="59"/>
      <c r="QNZ62" s="59"/>
      <c r="QOA62" s="59"/>
      <c r="QOB62" s="59"/>
      <c r="QOC62" s="59"/>
      <c r="QOD62" s="59"/>
      <c r="QOE62" s="59"/>
      <c r="QOF62" s="59"/>
      <c r="QOG62" s="59"/>
      <c r="QOH62" s="59"/>
      <c r="QOI62" s="59"/>
      <c r="QOJ62" s="59"/>
      <c r="QOK62" s="59"/>
      <c r="QOL62" s="59"/>
      <c r="QOM62" s="59"/>
      <c r="QON62" s="59"/>
      <c r="QOO62" s="59"/>
      <c r="QOP62" s="59"/>
      <c r="QOQ62" s="59"/>
      <c r="QOR62" s="59"/>
      <c r="QOS62" s="59"/>
      <c r="QOT62" s="59"/>
      <c r="QOU62" s="59"/>
      <c r="QOV62" s="59"/>
      <c r="QOW62" s="59"/>
      <c r="QOX62" s="59"/>
      <c r="QOY62" s="59"/>
      <c r="QOZ62" s="59"/>
      <c r="QPA62" s="59"/>
      <c r="QPB62" s="59"/>
      <c r="QPC62" s="59"/>
      <c r="QPD62" s="59"/>
      <c r="QPE62" s="59"/>
      <c r="QPF62" s="59"/>
      <c r="QPG62" s="59"/>
      <c r="QPH62" s="59"/>
      <c r="QPI62" s="59"/>
      <c r="QPJ62" s="59"/>
      <c r="QPK62" s="59"/>
      <c r="QPL62" s="59"/>
      <c r="QPM62" s="59"/>
      <c r="QPN62" s="59"/>
      <c r="QPO62" s="59"/>
      <c r="QPP62" s="59"/>
      <c r="QPQ62" s="59"/>
      <c r="QPR62" s="59"/>
      <c r="QPS62" s="59"/>
      <c r="QPT62" s="59"/>
      <c r="QPU62" s="59"/>
      <c r="QPV62" s="59"/>
      <c r="QPW62" s="59"/>
      <c r="QPX62" s="59"/>
      <c r="QPY62" s="59"/>
      <c r="QPZ62" s="59"/>
      <c r="QQA62" s="59"/>
      <c r="QQB62" s="59"/>
      <c r="QQC62" s="59"/>
      <c r="QQD62" s="59"/>
      <c r="QQE62" s="59"/>
      <c r="QQF62" s="59"/>
      <c r="QQG62" s="59"/>
      <c r="QQH62" s="59"/>
      <c r="QQI62" s="59"/>
      <c r="QQJ62" s="59"/>
      <c r="QQK62" s="59"/>
      <c r="QQL62" s="59"/>
      <c r="QQM62" s="59"/>
      <c r="QQN62" s="59"/>
      <c r="QQO62" s="59"/>
      <c r="QQP62" s="59"/>
      <c r="QQQ62" s="59"/>
      <c r="QQR62" s="59"/>
      <c r="QQS62" s="59"/>
      <c r="QQT62" s="59"/>
      <c r="QQU62" s="59"/>
      <c r="QQV62" s="59"/>
      <c r="QQW62" s="59"/>
      <c r="QQX62" s="59"/>
      <c r="QQY62" s="59"/>
      <c r="QQZ62" s="59"/>
      <c r="QRA62" s="59"/>
      <c r="QRB62" s="59"/>
      <c r="QRC62" s="59"/>
      <c r="QRD62" s="59"/>
      <c r="QRE62" s="59"/>
      <c r="QRF62" s="59"/>
      <c r="QRG62" s="59"/>
      <c r="QRH62" s="59"/>
      <c r="QRI62" s="59"/>
      <c r="QRJ62" s="59"/>
      <c r="QRK62" s="59"/>
      <c r="QRL62" s="59"/>
      <c r="QRM62" s="59"/>
      <c r="QRN62" s="59"/>
      <c r="QRO62" s="59"/>
      <c r="QRP62" s="59"/>
      <c r="QRQ62" s="59"/>
      <c r="QRR62" s="59"/>
      <c r="QRS62" s="59"/>
      <c r="QRT62" s="59"/>
      <c r="QRU62" s="59"/>
      <c r="QRV62" s="59"/>
      <c r="QRW62" s="59"/>
      <c r="QRX62" s="59"/>
      <c r="QRY62" s="59"/>
      <c r="QRZ62" s="59"/>
      <c r="QSA62" s="59"/>
      <c r="QSB62" s="59"/>
      <c r="QSC62" s="59"/>
      <c r="QSD62" s="59"/>
      <c r="QSE62" s="59"/>
      <c r="QSF62" s="59"/>
      <c r="QSG62" s="59"/>
      <c r="QSH62" s="59"/>
      <c r="QSI62" s="59"/>
      <c r="QSJ62" s="59"/>
      <c r="QSK62" s="59"/>
      <c r="QSL62" s="59"/>
      <c r="QSM62" s="59"/>
      <c r="QSN62" s="59"/>
      <c r="QSO62" s="59"/>
      <c r="QSP62" s="59"/>
      <c r="QSQ62" s="59"/>
      <c r="QSR62" s="59"/>
      <c r="QSS62" s="59"/>
      <c r="QST62" s="59"/>
      <c r="QSU62" s="59"/>
      <c r="QSV62" s="59"/>
      <c r="QSW62" s="59"/>
      <c r="QSX62" s="59"/>
      <c r="QSY62" s="59"/>
      <c r="QSZ62" s="59"/>
      <c r="QTA62" s="59"/>
      <c r="QTB62" s="59"/>
      <c r="QTC62" s="59"/>
      <c r="QTD62" s="59"/>
      <c r="QTE62" s="59"/>
      <c r="QTF62" s="59"/>
      <c r="QTG62" s="59"/>
      <c r="QTH62" s="59"/>
      <c r="QTI62" s="59"/>
      <c r="QTJ62" s="59"/>
      <c r="QTK62" s="59"/>
      <c r="QTL62" s="59"/>
      <c r="QTM62" s="59"/>
      <c r="QTN62" s="59"/>
      <c r="QTO62" s="59"/>
      <c r="QTP62" s="59"/>
      <c r="QTQ62" s="59"/>
      <c r="QTR62" s="59"/>
      <c r="QTS62" s="59"/>
      <c r="QTT62" s="59"/>
      <c r="QTU62" s="59"/>
      <c r="QTV62" s="59"/>
      <c r="QTW62" s="59"/>
      <c r="QTX62" s="59"/>
      <c r="QTY62" s="59"/>
      <c r="QTZ62" s="59"/>
      <c r="QUA62" s="59"/>
      <c r="QUB62" s="59"/>
      <c r="QUC62" s="59"/>
      <c r="QUD62" s="59"/>
      <c r="QUE62" s="59"/>
      <c r="QUF62" s="59"/>
      <c r="QUG62" s="59"/>
      <c r="QUH62" s="59"/>
      <c r="QUI62" s="59"/>
      <c r="QUJ62" s="59"/>
      <c r="QUK62" s="59"/>
      <c r="QUL62" s="59"/>
      <c r="QUM62" s="59"/>
      <c r="QUN62" s="59"/>
      <c r="QUO62" s="59"/>
      <c r="QUP62" s="59"/>
      <c r="QUQ62" s="59"/>
      <c r="QUR62" s="59"/>
      <c r="QUS62" s="59"/>
      <c r="QUT62" s="59"/>
      <c r="QUU62" s="59"/>
      <c r="QUV62" s="59"/>
      <c r="QUW62" s="59"/>
      <c r="QUX62" s="59"/>
      <c r="QUY62" s="59"/>
      <c r="QUZ62" s="59"/>
      <c r="QVA62" s="59"/>
      <c r="QVB62" s="59"/>
      <c r="QVC62" s="59"/>
      <c r="QVD62" s="59"/>
      <c r="QVE62" s="59"/>
      <c r="QVF62" s="59"/>
      <c r="QVG62" s="59"/>
      <c r="QVH62" s="59"/>
      <c r="QVI62" s="59"/>
      <c r="QVJ62" s="59"/>
      <c r="QVK62" s="59"/>
      <c r="QVL62" s="59"/>
      <c r="QVM62" s="59"/>
      <c r="QVN62" s="59"/>
      <c r="QVO62" s="59"/>
      <c r="QVP62" s="59"/>
      <c r="QVQ62" s="59"/>
      <c r="QVR62" s="59"/>
      <c r="QVS62" s="59"/>
      <c r="QVT62" s="59"/>
      <c r="QVU62" s="59"/>
      <c r="QVV62" s="59"/>
      <c r="QVW62" s="59"/>
      <c r="QVX62" s="59"/>
      <c r="QVY62" s="59"/>
      <c r="QVZ62" s="59"/>
      <c r="QWA62" s="59"/>
      <c r="QWB62" s="59"/>
      <c r="QWC62" s="59"/>
      <c r="QWD62" s="59"/>
      <c r="QWE62" s="59"/>
      <c r="QWF62" s="59"/>
      <c r="QWG62" s="59"/>
      <c r="QWH62" s="59"/>
      <c r="QWI62" s="59"/>
      <c r="QWJ62" s="59"/>
      <c r="QWK62" s="59"/>
      <c r="QWL62" s="59"/>
      <c r="QWM62" s="59"/>
      <c r="QWN62" s="59"/>
      <c r="QWO62" s="59"/>
      <c r="QWP62" s="59"/>
      <c r="QWQ62" s="59"/>
      <c r="QWR62" s="59"/>
      <c r="QWS62" s="59"/>
      <c r="QWT62" s="59"/>
      <c r="QWU62" s="59"/>
      <c r="QWV62" s="59"/>
      <c r="QWW62" s="59"/>
      <c r="QWX62" s="59"/>
      <c r="QWY62" s="59"/>
      <c r="QWZ62" s="59"/>
      <c r="QXA62" s="59"/>
      <c r="QXB62" s="59"/>
      <c r="QXC62" s="59"/>
      <c r="QXD62" s="59"/>
      <c r="QXE62" s="59"/>
      <c r="QXF62" s="59"/>
      <c r="QXG62" s="59"/>
      <c r="QXH62" s="59"/>
      <c r="QXI62" s="59"/>
      <c r="QXJ62" s="59"/>
      <c r="QXK62" s="59"/>
      <c r="QXL62" s="59"/>
      <c r="QXM62" s="59"/>
      <c r="QXN62" s="59"/>
      <c r="QXO62" s="59"/>
      <c r="QXP62" s="59"/>
      <c r="QXQ62" s="59"/>
      <c r="QXR62" s="59"/>
      <c r="QXS62" s="59"/>
      <c r="QXT62" s="59"/>
      <c r="QXU62" s="59"/>
      <c r="QXV62" s="59"/>
      <c r="QXW62" s="59"/>
      <c r="QXX62" s="59"/>
      <c r="QXY62" s="59"/>
      <c r="QXZ62" s="59"/>
      <c r="QYA62" s="59"/>
      <c r="QYB62" s="59"/>
      <c r="QYC62" s="59"/>
      <c r="QYD62" s="59"/>
      <c r="QYE62" s="59"/>
      <c r="QYF62" s="59"/>
      <c r="QYG62" s="59"/>
      <c r="QYH62" s="59"/>
      <c r="QYI62" s="59"/>
      <c r="QYJ62" s="59"/>
      <c r="QYK62" s="59"/>
      <c r="QYL62" s="59"/>
      <c r="QYM62" s="59"/>
      <c r="QYN62" s="59"/>
      <c r="QYO62" s="59"/>
      <c r="QYP62" s="59"/>
      <c r="QYQ62" s="59"/>
      <c r="QYR62" s="59"/>
      <c r="QYS62" s="59"/>
      <c r="QYT62" s="59"/>
      <c r="QYU62" s="59"/>
      <c r="QYV62" s="59"/>
      <c r="QYW62" s="59"/>
      <c r="QYX62" s="59"/>
      <c r="QYY62" s="59"/>
      <c r="QYZ62" s="59"/>
      <c r="QZA62" s="59"/>
      <c r="QZB62" s="59"/>
      <c r="QZC62" s="59"/>
      <c r="QZD62" s="59"/>
      <c r="QZE62" s="59"/>
      <c r="QZF62" s="59"/>
      <c r="QZG62" s="59"/>
      <c r="QZH62" s="59"/>
      <c r="QZI62" s="59"/>
      <c r="QZJ62" s="59"/>
      <c r="QZK62" s="59"/>
      <c r="QZL62" s="59"/>
      <c r="QZM62" s="59"/>
      <c r="QZN62" s="59"/>
      <c r="QZO62" s="59"/>
      <c r="QZP62" s="59"/>
      <c r="QZQ62" s="59"/>
      <c r="QZR62" s="59"/>
      <c r="QZS62" s="59"/>
      <c r="QZT62" s="59"/>
      <c r="QZU62" s="59"/>
      <c r="QZV62" s="59"/>
      <c r="QZW62" s="59"/>
      <c r="QZX62" s="59"/>
      <c r="QZY62" s="59"/>
      <c r="QZZ62" s="59"/>
      <c r="RAA62" s="59"/>
      <c r="RAB62" s="59"/>
      <c r="RAC62" s="59"/>
      <c r="RAD62" s="59"/>
      <c r="RAE62" s="59"/>
      <c r="RAF62" s="59"/>
      <c r="RAG62" s="59"/>
      <c r="RAH62" s="59"/>
      <c r="RAI62" s="59"/>
      <c r="RAJ62" s="59"/>
      <c r="RAK62" s="59"/>
      <c r="RAL62" s="59"/>
      <c r="RAM62" s="59"/>
      <c r="RAN62" s="59"/>
      <c r="RAO62" s="59"/>
      <c r="RAP62" s="59"/>
      <c r="RAQ62" s="59"/>
      <c r="RAR62" s="59"/>
      <c r="RAS62" s="59"/>
      <c r="RAT62" s="59"/>
      <c r="RAU62" s="59"/>
      <c r="RAV62" s="59"/>
      <c r="RAW62" s="59"/>
      <c r="RAX62" s="59"/>
      <c r="RAY62" s="59"/>
      <c r="RAZ62" s="59"/>
      <c r="RBA62" s="59"/>
      <c r="RBB62" s="59"/>
      <c r="RBC62" s="59"/>
      <c r="RBD62" s="59"/>
      <c r="RBE62" s="59"/>
      <c r="RBF62" s="59"/>
      <c r="RBG62" s="59"/>
      <c r="RBH62" s="59"/>
      <c r="RBI62" s="59"/>
      <c r="RBJ62" s="59"/>
      <c r="RBK62" s="59"/>
      <c r="RBL62" s="59"/>
      <c r="RBM62" s="59"/>
      <c r="RBN62" s="59"/>
      <c r="RBO62" s="59"/>
      <c r="RBP62" s="59"/>
      <c r="RBQ62" s="59"/>
      <c r="RBR62" s="59"/>
      <c r="RBS62" s="59"/>
      <c r="RBT62" s="59"/>
      <c r="RBU62" s="59"/>
      <c r="RBV62" s="59"/>
      <c r="RBW62" s="59"/>
      <c r="RBX62" s="59"/>
      <c r="RBY62" s="59"/>
      <c r="RBZ62" s="59"/>
      <c r="RCA62" s="59"/>
      <c r="RCB62" s="59"/>
      <c r="RCC62" s="59"/>
      <c r="RCD62" s="59"/>
      <c r="RCE62" s="59"/>
      <c r="RCF62" s="59"/>
      <c r="RCG62" s="59"/>
      <c r="RCH62" s="59"/>
      <c r="RCI62" s="59"/>
      <c r="RCJ62" s="59"/>
      <c r="RCK62" s="59"/>
      <c r="RCL62" s="59"/>
      <c r="RCM62" s="59"/>
      <c r="RCN62" s="59"/>
      <c r="RCO62" s="59"/>
      <c r="RCP62" s="59"/>
      <c r="RCQ62" s="59"/>
      <c r="RCR62" s="59"/>
      <c r="RCS62" s="59"/>
      <c r="RCT62" s="59"/>
      <c r="RCU62" s="59"/>
      <c r="RCV62" s="59"/>
      <c r="RCW62" s="59"/>
      <c r="RCX62" s="59"/>
      <c r="RCY62" s="59"/>
      <c r="RCZ62" s="59"/>
      <c r="RDA62" s="59"/>
      <c r="RDB62" s="59"/>
      <c r="RDC62" s="59"/>
      <c r="RDD62" s="59"/>
      <c r="RDE62" s="59"/>
      <c r="RDF62" s="59"/>
      <c r="RDG62" s="59"/>
      <c r="RDH62" s="59"/>
      <c r="RDI62" s="59"/>
      <c r="RDJ62" s="59"/>
      <c r="RDK62" s="59"/>
      <c r="RDL62" s="59"/>
      <c r="RDM62" s="59"/>
      <c r="RDN62" s="59"/>
      <c r="RDO62" s="59"/>
      <c r="RDP62" s="59"/>
      <c r="RDQ62" s="59"/>
      <c r="RDR62" s="59"/>
      <c r="RDS62" s="59"/>
      <c r="RDT62" s="59"/>
      <c r="RDU62" s="59"/>
      <c r="RDV62" s="59"/>
      <c r="RDW62" s="59"/>
      <c r="RDX62" s="59"/>
      <c r="RDY62" s="59"/>
      <c r="RDZ62" s="59"/>
      <c r="REA62" s="59"/>
      <c r="REB62" s="59"/>
      <c r="REC62" s="59"/>
      <c r="RED62" s="59"/>
      <c r="REE62" s="59"/>
      <c r="REF62" s="59"/>
      <c r="REG62" s="59"/>
      <c r="REH62" s="59"/>
      <c r="REI62" s="59"/>
      <c r="REJ62" s="59"/>
      <c r="REK62" s="59"/>
      <c r="REL62" s="59"/>
      <c r="REM62" s="59"/>
      <c r="REN62" s="59"/>
      <c r="REO62" s="59"/>
      <c r="REP62" s="59"/>
      <c r="REQ62" s="59"/>
      <c r="RER62" s="59"/>
      <c r="RES62" s="59"/>
      <c r="RET62" s="59"/>
      <c r="REU62" s="59"/>
      <c r="REV62" s="59"/>
      <c r="REW62" s="59"/>
      <c r="REX62" s="59"/>
      <c r="REY62" s="59"/>
      <c r="REZ62" s="59"/>
      <c r="RFA62" s="59"/>
      <c r="RFB62" s="59"/>
      <c r="RFC62" s="59"/>
      <c r="RFD62" s="59"/>
      <c r="RFE62" s="59"/>
      <c r="RFF62" s="59"/>
      <c r="RFG62" s="59"/>
      <c r="RFH62" s="59"/>
      <c r="RFI62" s="59"/>
      <c r="RFJ62" s="59"/>
      <c r="RFK62" s="59"/>
      <c r="RFL62" s="59"/>
      <c r="RFM62" s="59"/>
      <c r="RFN62" s="59"/>
      <c r="RFO62" s="59"/>
      <c r="RFP62" s="59"/>
      <c r="RFQ62" s="59"/>
      <c r="RFR62" s="59"/>
      <c r="RFS62" s="59"/>
      <c r="RFT62" s="59"/>
      <c r="RFU62" s="59"/>
      <c r="RFV62" s="59"/>
      <c r="RFW62" s="59"/>
      <c r="RFX62" s="59"/>
      <c r="RFY62" s="59"/>
      <c r="RFZ62" s="59"/>
      <c r="RGA62" s="59"/>
      <c r="RGB62" s="59"/>
      <c r="RGC62" s="59"/>
      <c r="RGD62" s="59"/>
      <c r="RGE62" s="59"/>
      <c r="RGF62" s="59"/>
      <c r="RGG62" s="59"/>
      <c r="RGH62" s="59"/>
      <c r="RGI62" s="59"/>
      <c r="RGJ62" s="59"/>
      <c r="RGK62" s="59"/>
      <c r="RGL62" s="59"/>
      <c r="RGM62" s="59"/>
      <c r="RGN62" s="59"/>
      <c r="RGO62" s="59"/>
      <c r="RGP62" s="59"/>
      <c r="RGQ62" s="59"/>
      <c r="RGR62" s="59"/>
      <c r="RGS62" s="59"/>
      <c r="RGT62" s="59"/>
      <c r="RGU62" s="59"/>
      <c r="RGV62" s="59"/>
      <c r="RGW62" s="59"/>
      <c r="RGX62" s="59"/>
      <c r="RGY62" s="59"/>
      <c r="RGZ62" s="59"/>
      <c r="RHA62" s="59"/>
      <c r="RHB62" s="59"/>
      <c r="RHC62" s="59"/>
      <c r="RHD62" s="59"/>
      <c r="RHE62" s="59"/>
      <c r="RHF62" s="59"/>
      <c r="RHG62" s="59"/>
      <c r="RHH62" s="59"/>
      <c r="RHI62" s="59"/>
      <c r="RHJ62" s="59"/>
      <c r="RHK62" s="59"/>
      <c r="RHL62" s="59"/>
      <c r="RHM62" s="59"/>
      <c r="RHN62" s="59"/>
      <c r="RHO62" s="59"/>
      <c r="RHP62" s="59"/>
      <c r="RHQ62" s="59"/>
      <c r="RHR62" s="59"/>
      <c r="RHS62" s="59"/>
      <c r="RHT62" s="59"/>
      <c r="RHU62" s="59"/>
      <c r="RHV62" s="59"/>
      <c r="RHW62" s="59"/>
      <c r="RHX62" s="59"/>
      <c r="RHY62" s="59"/>
      <c r="RHZ62" s="59"/>
      <c r="RIA62" s="59"/>
      <c r="RIB62" s="59"/>
      <c r="RIC62" s="59"/>
      <c r="RID62" s="59"/>
      <c r="RIE62" s="59"/>
      <c r="RIF62" s="59"/>
      <c r="RIG62" s="59"/>
      <c r="RIH62" s="59"/>
      <c r="RII62" s="59"/>
      <c r="RIJ62" s="59"/>
      <c r="RIK62" s="59"/>
      <c r="RIL62" s="59"/>
      <c r="RIM62" s="59"/>
      <c r="RIN62" s="59"/>
      <c r="RIO62" s="59"/>
      <c r="RIP62" s="59"/>
      <c r="RIQ62" s="59"/>
      <c r="RIR62" s="59"/>
      <c r="RIS62" s="59"/>
      <c r="RIT62" s="59"/>
      <c r="RIU62" s="59"/>
      <c r="RIV62" s="59"/>
      <c r="RIW62" s="59"/>
      <c r="RIX62" s="59"/>
      <c r="RIY62" s="59"/>
      <c r="RIZ62" s="59"/>
      <c r="RJA62" s="59"/>
      <c r="RJB62" s="59"/>
      <c r="RJC62" s="59"/>
      <c r="RJD62" s="59"/>
      <c r="RJE62" s="59"/>
      <c r="RJF62" s="59"/>
      <c r="RJG62" s="59"/>
      <c r="RJH62" s="59"/>
      <c r="RJI62" s="59"/>
      <c r="RJJ62" s="59"/>
      <c r="RJK62" s="59"/>
      <c r="RJL62" s="59"/>
      <c r="RJM62" s="59"/>
      <c r="RJN62" s="59"/>
      <c r="RJO62" s="59"/>
      <c r="RJP62" s="59"/>
      <c r="RJQ62" s="59"/>
      <c r="RJR62" s="59"/>
      <c r="RJS62" s="59"/>
      <c r="RJT62" s="59"/>
      <c r="RJU62" s="59"/>
      <c r="RJV62" s="59"/>
      <c r="RJW62" s="59"/>
      <c r="RJX62" s="59"/>
      <c r="RJY62" s="59"/>
      <c r="RJZ62" s="59"/>
      <c r="RKA62" s="59"/>
      <c r="RKB62" s="59"/>
      <c r="RKC62" s="59"/>
      <c r="RKD62" s="59"/>
      <c r="RKE62" s="59"/>
      <c r="RKF62" s="59"/>
      <c r="RKG62" s="59"/>
      <c r="RKH62" s="59"/>
      <c r="RKI62" s="59"/>
      <c r="RKJ62" s="59"/>
      <c r="RKK62" s="59"/>
      <c r="RKL62" s="59"/>
      <c r="RKM62" s="59"/>
      <c r="RKN62" s="59"/>
      <c r="RKO62" s="59"/>
      <c r="RKP62" s="59"/>
      <c r="RKQ62" s="59"/>
      <c r="RKR62" s="59"/>
      <c r="RKS62" s="59"/>
      <c r="RKT62" s="59"/>
      <c r="RKU62" s="59"/>
      <c r="RKV62" s="59"/>
      <c r="RKW62" s="59"/>
      <c r="RKX62" s="59"/>
      <c r="RKY62" s="59"/>
      <c r="RKZ62" s="59"/>
      <c r="RLA62" s="59"/>
      <c r="RLB62" s="59"/>
      <c r="RLC62" s="59"/>
      <c r="RLD62" s="59"/>
      <c r="RLE62" s="59"/>
      <c r="RLF62" s="59"/>
      <c r="RLG62" s="59"/>
      <c r="RLH62" s="59"/>
      <c r="RLI62" s="59"/>
      <c r="RLJ62" s="59"/>
      <c r="RLK62" s="59"/>
      <c r="RLL62" s="59"/>
      <c r="RLM62" s="59"/>
      <c r="RLN62" s="59"/>
      <c r="RLO62" s="59"/>
      <c r="RLP62" s="59"/>
      <c r="RLQ62" s="59"/>
      <c r="RLR62" s="59"/>
      <c r="RLS62" s="59"/>
      <c r="RLT62" s="59"/>
      <c r="RLU62" s="59"/>
      <c r="RLV62" s="59"/>
      <c r="RLW62" s="59"/>
      <c r="RLX62" s="59"/>
      <c r="RLY62" s="59"/>
      <c r="RLZ62" s="59"/>
      <c r="RMA62" s="59"/>
      <c r="RMB62" s="59"/>
      <c r="RMC62" s="59"/>
      <c r="RMD62" s="59"/>
      <c r="RME62" s="59"/>
      <c r="RMF62" s="59"/>
      <c r="RMG62" s="59"/>
      <c r="RMH62" s="59"/>
      <c r="RMI62" s="59"/>
      <c r="RMJ62" s="59"/>
      <c r="RMK62" s="59"/>
      <c r="RML62" s="59"/>
      <c r="RMM62" s="59"/>
      <c r="RMN62" s="59"/>
      <c r="RMO62" s="59"/>
      <c r="RMP62" s="59"/>
      <c r="RMQ62" s="59"/>
      <c r="RMR62" s="59"/>
      <c r="RMS62" s="59"/>
      <c r="RMT62" s="59"/>
      <c r="RMU62" s="59"/>
      <c r="RMV62" s="59"/>
      <c r="RMW62" s="59"/>
      <c r="RMX62" s="59"/>
      <c r="RMY62" s="59"/>
      <c r="RMZ62" s="59"/>
      <c r="RNA62" s="59"/>
      <c r="RNB62" s="59"/>
      <c r="RNC62" s="59"/>
      <c r="RND62" s="59"/>
      <c r="RNE62" s="59"/>
      <c r="RNF62" s="59"/>
      <c r="RNG62" s="59"/>
      <c r="RNH62" s="59"/>
      <c r="RNI62" s="59"/>
      <c r="RNJ62" s="59"/>
      <c r="RNK62" s="59"/>
      <c r="RNL62" s="59"/>
      <c r="RNM62" s="59"/>
      <c r="RNN62" s="59"/>
      <c r="RNO62" s="59"/>
      <c r="RNP62" s="59"/>
      <c r="RNQ62" s="59"/>
      <c r="RNR62" s="59"/>
      <c r="RNS62" s="59"/>
      <c r="RNT62" s="59"/>
      <c r="RNU62" s="59"/>
      <c r="RNV62" s="59"/>
      <c r="RNW62" s="59"/>
      <c r="RNX62" s="59"/>
      <c r="RNY62" s="59"/>
      <c r="RNZ62" s="59"/>
      <c r="ROA62" s="59"/>
      <c r="ROB62" s="59"/>
      <c r="ROC62" s="59"/>
      <c r="ROD62" s="59"/>
      <c r="ROE62" s="59"/>
      <c r="ROF62" s="59"/>
      <c r="ROG62" s="59"/>
      <c r="ROH62" s="59"/>
      <c r="ROI62" s="59"/>
      <c r="ROJ62" s="59"/>
      <c r="ROK62" s="59"/>
      <c r="ROL62" s="59"/>
      <c r="ROM62" s="59"/>
      <c r="RON62" s="59"/>
      <c r="ROO62" s="59"/>
      <c r="ROP62" s="59"/>
      <c r="ROQ62" s="59"/>
      <c r="ROR62" s="59"/>
      <c r="ROS62" s="59"/>
      <c r="ROT62" s="59"/>
      <c r="ROU62" s="59"/>
      <c r="ROV62" s="59"/>
      <c r="ROW62" s="59"/>
      <c r="ROX62" s="59"/>
      <c r="ROY62" s="59"/>
      <c r="ROZ62" s="59"/>
      <c r="RPA62" s="59"/>
      <c r="RPB62" s="59"/>
      <c r="RPC62" s="59"/>
      <c r="RPD62" s="59"/>
      <c r="RPE62" s="59"/>
      <c r="RPF62" s="59"/>
      <c r="RPG62" s="59"/>
      <c r="RPH62" s="59"/>
      <c r="RPI62" s="59"/>
      <c r="RPJ62" s="59"/>
      <c r="RPK62" s="59"/>
      <c r="RPL62" s="59"/>
      <c r="RPM62" s="59"/>
      <c r="RPN62" s="59"/>
      <c r="RPO62" s="59"/>
      <c r="RPP62" s="59"/>
      <c r="RPQ62" s="59"/>
      <c r="RPR62" s="59"/>
      <c r="RPS62" s="59"/>
      <c r="RPT62" s="59"/>
      <c r="RPU62" s="59"/>
      <c r="RPV62" s="59"/>
      <c r="RPW62" s="59"/>
      <c r="RPX62" s="59"/>
      <c r="RPY62" s="59"/>
      <c r="RPZ62" s="59"/>
      <c r="RQA62" s="59"/>
      <c r="RQB62" s="59"/>
      <c r="RQC62" s="59"/>
      <c r="RQD62" s="59"/>
      <c r="RQE62" s="59"/>
      <c r="RQF62" s="59"/>
      <c r="RQG62" s="59"/>
      <c r="RQH62" s="59"/>
      <c r="RQI62" s="59"/>
      <c r="RQJ62" s="59"/>
      <c r="RQK62" s="59"/>
      <c r="RQL62" s="59"/>
      <c r="RQM62" s="59"/>
      <c r="RQN62" s="59"/>
      <c r="RQO62" s="59"/>
      <c r="RQP62" s="59"/>
      <c r="RQQ62" s="59"/>
      <c r="RQR62" s="59"/>
      <c r="RQS62" s="59"/>
      <c r="RQT62" s="59"/>
      <c r="RQU62" s="59"/>
      <c r="RQV62" s="59"/>
      <c r="RQW62" s="59"/>
      <c r="RQX62" s="59"/>
      <c r="RQY62" s="59"/>
      <c r="RQZ62" s="59"/>
      <c r="RRA62" s="59"/>
      <c r="RRB62" s="59"/>
      <c r="RRC62" s="59"/>
      <c r="RRD62" s="59"/>
      <c r="RRE62" s="59"/>
      <c r="RRF62" s="59"/>
      <c r="RRG62" s="59"/>
      <c r="RRH62" s="59"/>
      <c r="RRI62" s="59"/>
      <c r="RRJ62" s="59"/>
      <c r="RRK62" s="59"/>
      <c r="RRL62" s="59"/>
      <c r="RRM62" s="59"/>
      <c r="RRN62" s="59"/>
      <c r="RRO62" s="59"/>
      <c r="RRP62" s="59"/>
      <c r="RRQ62" s="59"/>
      <c r="RRR62" s="59"/>
      <c r="RRS62" s="59"/>
      <c r="RRT62" s="59"/>
      <c r="RRU62" s="59"/>
      <c r="RRV62" s="59"/>
      <c r="RRW62" s="59"/>
      <c r="RRX62" s="59"/>
      <c r="RRY62" s="59"/>
      <c r="RRZ62" s="59"/>
      <c r="RSA62" s="59"/>
      <c r="RSB62" s="59"/>
      <c r="RSC62" s="59"/>
      <c r="RSD62" s="59"/>
      <c r="RSE62" s="59"/>
      <c r="RSF62" s="59"/>
      <c r="RSG62" s="59"/>
      <c r="RSH62" s="59"/>
      <c r="RSI62" s="59"/>
      <c r="RSJ62" s="59"/>
      <c r="RSK62" s="59"/>
      <c r="RSL62" s="59"/>
      <c r="RSM62" s="59"/>
      <c r="RSN62" s="59"/>
      <c r="RSO62" s="59"/>
      <c r="RSP62" s="59"/>
      <c r="RSQ62" s="59"/>
      <c r="RSR62" s="59"/>
      <c r="RSS62" s="59"/>
      <c r="RST62" s="59"/>
      <c r="RSU62" s="59"/>
      <c r="RSV62" s="59"/>
      <c r="RSW62" s="59"/>
      <c r="RSX62" s="59"/>
      <c r="RSY62" s="59"/>
      <c r="RSZ62" s="59"/>
      <c r="RTA62" s="59"/>
      <c r="RTB62" s="59"/>
      <c r="RTC62" s="59"/>
      <c r="RTD62" s="59"/>
      <c r="RTE62" s="59"/>
      <c r="RTF62" s="59"/>
      <c r="RTG62" s="59"/>
      <c r="RTH62" s="59"/>
      <c r="RTI62" s="59"/>
      <c r="RTJ62" s="59"/>
      <c r="RTK62" s="59"/>
      <c r="RTL62" s="59"/>
      <c r="RTM62" s="59"/>
      <c r="RTN62" s="59"/>
      <c r="RTO62" s="59"/>
      <c r="RTP62" s="59"/>
      <c r="RTQ62" s="59"/>
      <c r="RTR62" s="59"/>
      <c r="RTS62" s="59"/>
      <c r="RTT62" s="59"/>
      <c r="RTU62" s="59"/>
      <c r="RTV62" s="59"/>
      <c r="RTW62" s="59"/>
      <c r="RTX62" s="59"/>
      <c r="RTY62" s="59"/>
      <c r="RTZ62" s="59"/>
      <c r="RUA62" s="59"/>
      <c r="RUB62" s="59"/>
      <c r="RUC62" s="59"/>
      <c r="RUD62" s="59"/>
      <c r="RUE62" s="59"/>
      <c r="RUF62" s="59"/>
      <c r="RUG62" s="59"/>
      <c r="RUH62" s="59"/>
      <c r="RUI62" s="59"/>
      <c r="RUJ62" s="59"/>
      <c r="RUK62" s="59"/>
      <c r="RUL62" s="59"/>
      <c r="RUM62" s="59"/>
      <c r="RUN62" s="59"/>
      <c r="RUO62" s="59"/>
      <c r="RUP62" s="59"/>
      <c r="RUQ62" s="59"/>
      <c r="RUR62" s="59"/>
      <c r="RUS62" s="59"/>
      <c r="RUT62" s="59"/>
      <c r="RUU62" s="59"/>
      <c r="RUV62" s="59"/>
      <c r="RUW62" s="59"/>
      <c r="RUX62" s="59"/>
      <c r="RUY62" s="59"/>
      <c r="RUZ62" s="59"/>
      <c r="RVA62" s="59"/>
      <c r="RVB62" s="59"/>
      <c r="RVC62" s="59"/>
      <c r="RVD62" s="59"/>
      <c r="RVE62" s="59"/>
      <c r="RVF62" s="59"/>
      <c r="RVG62" s="59"/>
      <c r="RVH62" s="59"/>
      <c r="RVI62" s="59"/>
      <c r="RVJ62" s="59"/>
      <c r="RVK62" s="59"/>
      <c r="RVL62" s="59"/>
      <c r="RVM62" s="59"/>
      <c r="RVN62" s="59"/>
      <c r="RVO62" s="59"/>
      <c r="RVP62" s="59"/>
      <c r="RVQ62" s="59"/>
      <c r="RVR62" s="59"/>
      <c r="RVS62" s="59"/>
      <c r="RVT62" s="59"/>
      <c r="RVU62" s="59"/>
      <c r="RVV62" s="59"/>
      <c r="RVW62" s="59"/>
      <c r="RVX62" s="59"/>
      <c r="RVY62" s="59"/>
      <c r="RVZ62" s="59"/>
      <c r="RWA62" s="59"/>
      <c r="RWB62" s="59"/>
      <c r="RWC62" s="59"/>
      <c r="RWD62" s="59"/>
      <c r="RWE62" s="59"/>
      <c r="RWF62" s="59"/>
      <c r="RWG62" s="59"/>
      <c r="RWH62" s="59"/>
      <c r="RWI62" s="59"/>
      <c r="RWJ62" s="59"/>
      <c r="RWK62" s="59"/>
      <c r="RWL62" s="59"/>
      <c r="RWM62" s="59"/>
      <c r="RWN62" s="59"/>
      <c r="RWO62" s="59"/>
      <c r="RWP62" s="59"/>
      <c r="RWQ62" s="59"/>
      <c r="RWR62" s="59"/>
      <c r="RWS62" s="59"/>
      <c r="RWT62" s="59"/>
      <c r="RWU62" s="59"/>
      <c r="RWV62" s="59"/>
      <c r="RWW62" s="59"/>
      <c r="RWX62" s="59"/>
      <c r="RWY62" s="59"/>
      <c r="RWZ62" s="59"/>
      <c r="RXA62" s="59"/>
      <c r="RXB62" s="59"/>
      <c r="RXC62" s="59"/>
      <c r="RXD62" s="59"/>
      <c r="RXE62" s="59"/>
      <c r="RXF62" s="59"/>
      <c r="RXG62" s="59"/>
      <c r="RXH62" s="59"/>
      <c r="RXI62" s="59"/>
      <c r="RXJ62" s="59"/>
      <c r="RXK62" s="59"/>
      <c r="RXL62" s="59"/>
      <c r="RXM62" s="59"/>
      <c r="RXN62" s="59"/>
      <c r="RXO62" s="59"/>
      <c r="RXP62" s="59"/>
      <c r="RXQ62" s="59"/>
      <c r="RXR62" s="59"/>
      <c r="RXS62" s="59"/>
      <c r="RXT62" s="59"/>
      <c r="RXU62" s="59"/>
      <c r="RXV62" s="59"/>
      <c r="RXW62" s="59"/>
      <c r="RXX62" s="59"/>
      <c r="RXY62" s="59"/>
      <c r="RXZ62" s="59"/>
      <c r="RYA62" s="59"/>
      <c r="RYB62" s="59"/>
      <c r="RYC62" s="59"/>
      <c r="RYD62" s="59"/>
      <c r="RYE62" s="59"/>
      <c r="RYF62" s="59"/>
      <c r="RYG62" s="59"/>
      <c r="RYH62" s="59"/>
      <c r="RYI62" s="59"/>
      <c r="RYJ62" s="59"/>
      <c r="RYK62" s="59"/>
      <c r="RYL62" s="59"/>
      <c r="RYM62" s="59"/>
      <c r="RYN62" s="59"/>
      <c r="RYO62" s="59"/>
      <c r="RYP62" s="59"/>
      <c r="RYQ62" s="59"/>
      <c r="RYR62" s="59"/>
      <c r="RYS62" s="59"/>
      <c r="RYT62" s="59"/>
      <c r="RYU62" s="59"/>
      <c r="RYV62" s="59"/>
      <c r="RYW62" s="59"/>
      <c r="RYX62" s="59"/>
      <c r="RYY62" s="59"/>
      <c r="RYZ62" s="59"/>
      <c r="RZA62" s="59"/>
      <c r="RZB62" s="59"/>
      <c r="RZC62" s="59"/>
      <c r="RZD62" s="59"/>
      <c r="RZE62" s="59"/>
      <c r="RZF62" s="59"/>
      <c r="RZG62" s="59"/>
      <c r="RZH62" s="59"/>
      <c r="RZI62" s="59"/>
      <c r="RZJ62" s="59"/>
      <c r="RZK62" s="59"/>
      <c r="RZL62" s="59"/>
      <c r="RZM62" s="59"/>
      <c r="RZN62" s="59"/>
      <c r="RZO62" s="59"/>
      <c r="RZP62" s="59"/>
      <c r="RZQ62" s="59"/>
      <c r="RZR62" s="59"/>
      <c r="RZS62" s="59"/>
      <c r="RZT62" s="59"/>
      <c r="RZU62" s="59"/>
      <c r="RZV62" s="59"/>
      <c r="RZW62" s="59"/>
      <c r="RZX62" s="59"/>
      <c r="RZY62" s="59"/>
      <c r="RZZ62" s="59"/>
      <c r="SAA62" s="59"/>
      <c r="SAB62" s="59"/>
      <c r="SAC62" s="59"/>
      <c r="SAD62" s="59"/>
      <c r="SAE62" s="59"/>
      <c r="SAF62" s="59"/>
      <c r="SAG62" s="59"/>
      <c r="SAH62" s="59"/>
      <c r="SAI62" s="59"/>
      <c r="SAJ62" s="59"/>
      <c r="SAK62" s="59"/>
      <c r="SAL62" s="59"/>
      <c r="SAM62" s="59"/>
      <c r="SAN62" s="59"/>
      <c r="SAO62" s="59"/>
      <c r="SAP62" s="59"/>
      <c r="SAQ62" s="59"/>
      <c r="SAR62" s="59"/>
      <c r="SAS62" s="59"/>
      <c r="SAT62" s="59"/>
      <c r="SAU62" s="59"/>
      <c r="SAV62" s="59"/>
      <c r="SAW62" s="59"/>
      <c r="SAX62" s="59"/>
      <c r="SAY62" s="59"/>
      <c r="SAZ62" s="59"/>
      <c r="SBA62" s="59"/>
      <c r="SBB62" s="59"/>
      <c r="SBC62" s="59"/>
      <c r="SBD62" s="59"/>
      <c r="SBE62" s="59"/>
      <c r="SBF62" s="59"/>
      <c r="SBG62" s="59"/>
      <c r="SBH62" s="59"/>
      <c r="SBI62" s="59"/>
      <c r="SBJ62" s="59"/>
      <c r="SBK62" s="59"/>
      <c r="SBL62" s="59"/>
      <c r="SBM62" s="59"/>
      <c r="SBN62" s="59"/>
      <c r="SBO62" s="59"/>
      <c r="SBP62" s="59"/>
      <c r="SBQ62" s="59"/>
      <c r="SBR62" s="59"/>
      <c r="SBS62" s="59"/>
      <c r="SBT62" s="59"/>
      <c r="SBU62" s="59"/>
      <c r="SBV62" s="59"/>
      <c r="SBW62" s="59"/>
      <c r="SBX62" s="59"/>
      <c r="SBY62" s="59"/>
      <c r="SBZ62" s="59"/>
      <c r="SCA62" s="59"/>
      <c r="SCB62" s="59"/>
      <c r="SCC62" s="59"/>
      <c r="SCD62" s="59"/>
      <c r="SCE62" s="59"/>
      <c r="SCF62" s="59"/>
      <c r="SCG62" s="59"/>
      <c r="SCH62" s="59"/>
      <c r="SCI62" s="59"/>
      <c r="SCJ62" s="59"/>
      <c r="SCK62" s="59"/>
      <c r="SCL62" s="59"/>
      <c r="SCM62" s="59"/>
      <c r="SCN62" s="59"/>
      <c r="SCO62" s="59"/>
      <c r="SCP62" s="59"/>
      <c r="SCQ62" s="59"/>
      <c r="SCR62" s="59"/>
      <c r="SCS62" s="59"/>
      <c r="SCT62" s="59"/>
      <c r="SCU62" s="59"/>
      <c r="SCV62" s="59"/>
      <c r="SCW62" s="59"/>
      <c r="SCX62" s="59"/>
      <c r="SCY62" s="59"/>
      <c r="SCZ62" s="59"/>
      <c r="SDA62" s="59"/>
      <c r="SDB62" s="59"/>
      <c r="SDC62" s="59"/>
      <c r="SDD62" s="59"/>
      <c r="SDE62" s="59"/>
      <c r="SDF62" s="59"/>
      <c r="SDG62" s="59"/>
      <c r="SDH62" s="59"/>
      <c r="SDI62" s="59"/>
      <c r="SDJ62" s="59"/>
      <c r="SDK62" s="59"/>
      <c r="SDL62" s="59"/>
      <c r="SDM62" s="59"/>
      <c r="SDN62" s="59"/>
      <c r="SDO62" s="59"/>
      <c r="SDP62" s="59"/>
      <c r="SDQ62" s="59"/>
      <c r="SDR62" s="59"/>
      <c r="SDS62" s="59"/>
      <c r="SDT62" s="59"/>
      <c r="SDU62" s="59"/>
      <c r="SDV62" s="59"/>
      <c r="SDW62" s="59"/>
      <c r="SDX62" s="59"/>
      <c r="SDY62" s="59"/>
      <c r="SDZ62" s="59"/>
      <c r="SEA62" s="59"/>
      <c r="SEB62" s="59"/>
      <c r="SEC62" s="59"/>
      <c r="SED62" s="59"/>
      <c r="SEE62" s="59"/>
      <c r="SEF62" s="59"/>
      <c r="SEG62" s="59"/>
      <c r="SEH62" s="59"/>
      <c r="SEI62" s="59"/>
      <c r="SEJ62" s="59"/>
      <c r="SEK62" s="59"/>
      <c r="SEL62" s="59"/>
      <c r="SEM62" s="59"/>
      <c r="SEN62" s="59"/>
      <c r="SEO62" s="59"/>
      <c r="SEP62" s="59"/>
      <c r="SEQ62" s="59"/>
      <c r="SER62" s="59"/>
      <c r="SES62" s="59"/>
      <c r="SET62" s="59"/>
      <c r="SEU62" s="59"/>
      <c r="SEV62" s="59"/>
      <c r="SEW62" s="59"/>
      <c r="SEX62" s="59"/>
      <c r="SEY62" s="59"/>
      <c r="SEZ62" s="59"/>
      <c r="SFA62" s="59"/>
      <c r="SFB62" s="59"/>
      <c r="SFC62" s="59"/>
      <c r="SFD62" s="59"/>
      <c r="SFE62" s="59"/>
      <c r="SFF62" s="59"/>
      <c r="SFG62" s="59"/>
      <c r="SFH62" s="59"/>
      <c r="SFI62" s="59"/>
      <c r="SFJ62" s="59"/>
      <c r="SFK62" s="59"/>
      <c r="SFL62" s="59"/>
      <c r="SFM62" s="59"/>
      <c r="SFN62" s="59"/>
      <c r="SFO62" s="59"/>
      <c r="SFP62" s="59"/>
      <c r="SFQ62" s="59"/>
      <c r="SFR62" s="59"/>
      <c r="SFS62" s="59"/>
      <c r="SFT62" s="59"/>
      <c r="SFU62" s="59"/>
      <c r="SFV62" s="59"/>
      <c r="SFW62" s="59"/>
      <c r="SFX62" s="59"/>
      <c r="SFY62" s="59"/>
      <c r="SFZ62" s="59"/>
      <c r="SGA62" s="59"/>
      <c r="SGB62" s="59"/>
      <c r="SGC62" s="59"/>
      <c r="SGD62" s="59"/>
      <c r="SGE62" s="59"/>
      <c r="SGF62" s="59"/>
      <c r="SGG62" s="59"/>
      <c r="SGH62" s="59"/>
      <c r="SGI62" s="59"/>
      <c r="SGJ62" s="59"/>
      <c r="SGK62" s="59"/>
      <c r="SGL62" s="59"/>
      <c r="SGM62" s="59"/>
      <c r="SGN62" s="59"/>
      <c r="SGO62" s="59"/>
      <c r="SGP62" s="59"/>
      <c r="SGQ62" s="59"/>
      <c r="SGR62" s="59"/>
      <c r="SGS62" s="59"/>
      <c r="SGT62" s="59"/>
      <c r="SGU62" s="59"/>
      <c r="SGV62" s="59"/>
      <c r="SGW62" s="59"/>
      <c r="SGX62" s="59"/>
      <c r="SGY62" s="59"/>
      <c r="SGZ62" s="59"/>
      <c r="SHA62" s="59"/>
      <c r="SHB62" s="59"/>
      <c r="SHC62" s="59"/>
      <c r="SHD62" s="59"/>
      <c r="SHE62" s="59"/>
      <c r="SHF62" s="59"/>
      <c r="SHG62" s="59"/>
      <c r="SHH62" s="59"/>
      <c r="SHI62" s="59"/>
      <c r="SHJ62" s="59"/>
      <c r="SHK62" s="59"/>
      <c r="SHL62" s="59"/>
      <c r="SHM62" s="59"/>
      <c r="SHN62" s="59"/>
      <c r="SHO62" s="59"/>
      <c r="SHP62" s="59"/>
      <c r="SHQ62" s="59"/>
      <c r="SHR62" s="59"/>
      <c r="SHS62" s="59"/>
      <c r="SHT62" s="59"/>
      <c r="SHU62" s="59"/>
      <c r="SHV62" s="59"/>
      <c r="SHW62" s="59"/>
      <c r="SHX62" s="59"/>
      <c r="SHY62" s="59"/>
      <c r="SHZ62" s="59"/>
      <c r="SIA62" s="59"/>
      <c r="SIB62" s="59"/>
      <c r="SIC62" s="59"/>
      <c r="SID62" s="59"/>
      <c r="SIE62" s="59"/>
      <c r="SIF62" s="59"/>
      <c r="SIG62" s="59"/>
      <c r="SIH62" s="59"/>
      <c r="SII62" s="59"/>
      <c r="SIJ62" s="59"/>
      <c r="SIK62" s="59"/>
      <c r="SIL62" s="59"/>
      <c r="SIM62" s="59"/>
      <c r="SIN62" s="59"/>
      <c r="SIO62" s="59"/>
      <c r="SIP62" s="59"/>
      <c r="SIQ62" s="59"/>
      <c r="SIR62" s="59"/>
      <c r="SIS62" s="59"/>
      <c r="SIT62" s="59"/>
      <c r="SIU62" s="59"/>
      <c r="SIV62" s="59"/>
      <c r="SIW62" s="59"/>
      <c r="SIX62" s="59"/>
      <c r="SIY62" s="59"/>
      <c r="SIZ62" s="59"/>
      <c r="SJA62" s="59"/>
      <c r="SJB62" s="59"/>
      <c r="SJC62" s="59"/>
      <c r="SJD62" s="59"/>
      <c r="SJE62" s="59"/>
      <c r="SJF62" s="59"/>
      <c r="SJG62" s="59"/>
      <c r="SJH62" s="59"/>
      <c r="SJI62" s="59"/>
      <c r="SJJ62" s="59"/>
      <c r="SJK62" s="59"/>
      <c r="SJL62" s="59"/>
      <c r="SJM62" s="59"/>
      <c r="SJN62" s="59"/>
      <c r="SJO62" s="59"/>
      <c r="SJP62" s="59"/>
      <c r="SJQ62" s="59"/>
      <c r="SJR62" s="59"/>
      <c r="SJS62" s="59"/>
      <c r="SJT62" s="59"/>
      <c r="SJU62" s="59"/>
      <c r="SJV62" s="59"/>
      <c r="SJW62" s="59"/>
      <c r="SJX62" s="59"/>
      <c r="SJY62" s="59"/>
      <c r="SJZ62" s="59"/>
      <c r="SKA62" s="59"/>
      <c r="SKB62" s="59"/>
      <c r="SKC62" s="59"/>
      <c r="SKD62" s="59"/>
      <c r="SKE62" s="59"/>
      <c r="SKF62" s="59"/>
      <c r="SKG62" s="59"/>
      <c r="SKH62" s="59"/>
      <c r="SKI62" s="59"/>
      <c r="SKJ62" s="59"/>
      <c r="SKK62" s="59"/>
      <c r="SKL62" s="59"/>
      <c r="SKM62" s="59"/>
      <c r="SKN62" s="59"/>
      <c r="SKO62" s="59"/>
      <c r="SKP62" s="59"/>
      <c r="SKQ62" s="59"/>
      <c r="SKR62" s="59"/>
      <c r="SKS62" s="59"/>
      <c r="SKT62" s="59"/>
      <c r="SKU62" s="59"/>
      <c r="SKV62" s="59"/>
      <c r="SKW62" s="59"/>
      <c r="SKX62" s="59"/>
      <c r="SKY62" s="59"/>
      <c r="SKZ62" s="59"/>
      <c r="SLA62" s="59"/>
      <c r="SLB62" s="59"/>
      <c r="SLC62" s="59"/>
      <c r="SLD62" s="59"/>
      <c r="SLE62" s="59"/>
      <c r="SLF62" s="59"/>
      <c r="SLG62" s="59"/>
      <c r="SLH62" s="59"/>
      <c r="SLI62" s="59"/>
      <c r="SLJ62" s="59"/>
      <c r="SLK62" s="59"/>
      <c r="SLL62" s="59"/>
      <c r="SLM62" s="59"/>
      <c r="SLN62" s="59"/>
      <c r="SLO62" s="59"/>
      <c r="SLP62" s="59"/>
      <c r="SLQ62" s="59"/>
      <c r="SLR62" s="59"/>
      <c r="SLS62" s="59"/>
      <c r="SLT62" s="59"/>
      <c r="SLU62" s="59"/>
      <c r="SLV62" s="59"/>
      <c r="SLW62" s="59"/>
      <c r="SLX62" s="59"/>
      <c r="SLY62" s="59"/>
      <c r="SLZ62" s="59"/>
      <c r="SMA62" s="59"/>
      <c r="SMB62" s="59"/>
      <c r="SMC62" s="59"/>
      <c r="SMD62" s="59"/>
      <c r="SME62" s="59"/>
      <c r="SMF62" s="59"/>
      <c r="SMG62" s="59"/>
      <c r="SMH62" s="59"/>
      <c r="SMI62" s="59"/>
      <c r="SMJ62" s="59"/>
      <c r="SMK62" s="59"/>
      <c r="SML62" s="59"/>
      <c r="SMM62" s="59"/>
      <c r="SMN62" s="59"/>
      <c r="SMO62" s="59"/>
      <c r="SMP62" s="59"/>
      <c r="SMQ62" s="59"/>
      <c r="SMR62" s="59"/>
      <c r="SMS62" s="59"/>
      <c r="SMT62" s="59"/>
      <c r="SMU62" s="59"/>
      <c r="SMV62" s="59"/>
      <c r="SMW62" s="59"/>
      <c r="SMX62" s="59"/>
      <c r="SMY62" s="59"/>
      <c r="SMZ62" s="59"/>
      <c r="SNA62" s="59"/>
      <c r="SNB62" s="59"/>
      <c r="SNC62" s="59"/>
      <c r="SND62" s="59"/>
      <c r="SNE62" s="59"/>
      <c r="SNF62" s="59"/>
      <c r="SNG62" s="59"/>
      <c r="SNH62" s="59"/>
      <c r="SNI62" s="59"/>
      <c r="SNJ62" s="59"/>
      <c r="SNK62" s="59"/>
      <c r="SNL62" s="59"/>
      <c r="SNM62" s="59"/>
      <c r="SNN62" s="59"/>
      <c r="SNO62" s="59"/>
      <c r="SNP62" s="59"/>
      <c r="SNQ62" s="59"/>
      <c r="SNR62" s="59"/>
      <c r="SNS62" s="59"/>
      <c r="SNT62" s="59"/>
      <c r="SNU62" s="59"/>
      <c r="SNV62" s="59"/>
      <c r="SNW62" s="59"/>
      <c r="SNX62" s="59"/>
      <c r="SNY62" s="59"/>
      <c r="SNZ62" s="59"/>
      <c r="SOA62" s="59"/>
      <c r="SOB62" s="59"/>
      <c r="SOC62" s="59"/>
      <c r="SOD62" s="59"/>
      <c r="SOE62" s="59"/>
      <c r="SOF62" s="59"/>
      <c r="SOG62" s="59"/>
      <c r="SOH62" s="59"/>
      <c r="SOI62" s="59"/>
      <c r="SOJ62" s="59"/>
      <c r="SOK62" s="59"/>
      <c r="SOL62" s="59"/>
      <c r="SOM62" s="59"/>
      <c r="SON62" s="59"/>
      <c r="SOO62" s="59"/>
      <c r="SOP62" s="59"/>
      <c r="SOQ62" s="59"/>
      <c r="SOR62" s="59"/>
      <c r="SOS62" s="59"/>
      <c r="SOT62" s="59"/>
      <c r="SOU62" s="59"/>
      <c r="SOV62" s="59"/>
      <c r="SOW62" s="59"/>
      <c r="SOX62" s="59"/>
      <c r="SOY62" s="59"/>
      <c r="SOZ62" s="59"/>
      <c r="SPA62" s="59"/>
      <c r="SPB62" s="59"/>
      <c r="SPC62" s="59"/>
      <c r="SPD62" s="59"/>
      <c r="SPE62" s="59"/>
      <c r="SPF62" s="59"/>
      <c r="SPG62" s="59"/>
      <c r="SPH62" s="59"/>
      <c r="SPI62" s="59"/>
      <c r="SPJ62" s="59"/>
      <c r="SPK62" s="59"/>
      <c r="SPL62" s="59"/>
      <c r="SPM62" s="59"/>
      <c r="SPN62" s="59"/>
      <c r="SPO62" s="59"/>
      <c r="SPP62" s="59"/>
      <c r="SPQ62" s="59"/>
      <c r="SPR62" s="59"/>
      <c r="SPS62" s="59"/>
      <c r="SPT62" s="59"/>
      <c r="SPU62" s="59"/>
      <c r="SPV62" s="59"/>
      <c r="SPW62" s="59"/>
      <c r="SPX62" s="59"/>
      <c r="SPY62" s="59"/>
      <c r="SPZ62" s="59"/>
      <c r="SQA62" s="59"/>
      <c r="SQB62" s="59"/>
      <c r="SQC62" s="59"/>
      <c r="SQD62" s="59"/>
      <c r="SQE62" s="59"/>
      <c r="SQF62" s="59"/>
      <c r="SQG62" s="59"/>
      <c r="SQH62" s="59"/>
      <c r="SQI62" s="59"/>
      <c r="SQJ62" s="59"/>
      <c r="SQK62" s="59"/>
      <c r="SQL62" s="59"/>
      <c r="SQM62" s="59"/>
      <c r="SQN62" s="59"/>
      <c r="SQO62" s="59"/>
      <c r="SQP62" s="59"/>
      <c r="SQQ62" s="59"/>
      <c r="SQR62" s="59"/>
      <c r="SQS62" s="59"/>
      <c r="SQT62" s="59"/>
      <c r="SQU62" s="59"/>
      <c r="SQV62" s="59"/>
      <c r="SQW62" s="59"/>
      <c r="SQX62" s="59"/>
      <c r="SQY62" s="59"/>
      <c r="SQZ62" s="59"/>
      <c r="SRA62" s="59"/>
      <c r="SRB62" s="59"/>
      <c r="SRC62" s="59"/>
      <c r="SRD62" s="59"/>
      <c r="SRE62" s="59"/>
      <c r="SRF62" s="59"/>
      <c r="SRG62" s="59"/>
      <c r="SRH62" s="59"/>
      <c r="SRI62" s="59"/>
      <c r="SRJ62" s="59"/>
      <c r="SRK62" s="59"/>
      <c r="SRL62" s="59"/>
      <c r="SRM62" s="59"/>
      <c r="SRN62" s="59"/>
      <c r="SRO62" s="59"/>
      <c r="SRP62" s="59"/>
      <c r="SRQ62" s="59"/>
      <c r="SRR62" s="59"/>
      <c r="SRS62" s="59"/>
      <c r="SRT62" s="59"/>
      <c r="SRU62" s="59"/>
      <c r="SRV62" s="59"/>
      <c r="SRW62" s="59"/>
      <c r="SRX62" s="59"/>
      <c r="SRY62" s="59"/>
      <c r="SRZ62" s="59"/>
      <c r="SSA62" s="59"/>
      <c r="SSB62" s="59"/>
      <c r="SSC62" s="59"/>
      <c r="SSD62" s="59"/>
      <c r="SSE62" s="59"/>
      <c r="SSF62" s="59"/>
      <c r="SSG62" s="59"/>
      <c r="SSH62" s="59"/>
      <c r="SSI62" s="59"/>
      <c r="SSJ62" s="59"/>
      <c r="SSK62" s="59"/>
      <c r="SSL62" s="59"/>
      <c r="SSM62" s="59"/>
      <c r="SSN62" s="59"/>
      <c r="SSO62" s="59"/>
      <c r="SSP62" s="59"/>
      <c r="SSQ62" s="59"/>
      <c r="SSR62" s="59"/>
      <c r="SSS62" s="59"/>
      <c r="SST62" s="59"/>
      <c r="SSU62" s="59"/>
      <c r="SSV62" s="59"/>
      <c r="SSW62" s="59"/>
      <c r="SSX62" s="59"/>
      <c r="SSY62" s="59"/>
      <c r="SSZ62" s="59"/>
      <c r="STA62" s="59"/>
      <c r="STB62" s="59"/>
      <c r="STC62" s="59"/>
      <c r="STD62" s="59"/>
      <c r="STE62" s="59"/>
      <c r="STF62" s="59"/>
      <c r="STG62" s="59"/>
      <c r="STH62" s="59"/>
      <c r="STI62" s="59"/>
      <c r="STJ62" s="59"/>
      <c r="STK62" s="59"/>
      <c r="STL62" s="59"/>
      <c r="STM62" s="59"/>
      <c r="STN62" s="59"/>
      <c r="STO62" s="59"/>
      <c r="STP62" s="59"/>
      <c r="STQ62" s="59"/>
      <c r="STR62" s="59"/>
      <c r="STS62" s="59"/>
      <c r="STT62" s="59"/>
      <c r="STU62" s="59"/>
      <c r="STV62" s="59"/>
      <c r="STW62" s="59"/>
      <c r="STX62" s="59"/>
      <c r="STY62" s="59"/>
      <c r="STZ62" s="59"/>
      <c r="SUA62" s="59"/>
      <c r="SUB62" s="59"/>
      <c r="SUC62" s="59"/>
      <c r="SUD62" s="59"/>
      <c r="SUE62" s="59"/>
      <c r="SUF62" s="59"/>
      <c r="SUG62" s="59"/>
      <c r="SUH62" s="59"/>
      <c r="SUI62" s="59"/>
      <c r="SUJ62" s="59"/>
      <c r="SUK62" s="59"/>
      <c r="SUL62" s="59"/>
      <c r="SUM62" s="59"/>
      <c r="SUN62" s="59"/>
      <c r="SUO62" s="59"/>
      <c r="SUP62" s="59"/>
      <c r="SUQ62" s="59"/>
      <c r="SUR62" s="59"/>
      <c r="SUS62" s="59"/>
      <c r="SUT62" s="59"/>
      <c r="SUU62" s="59"/>
      <c r="SUV62" s="59"/>
      <c r="SUW62" s="59"/>
      <c r="SUX62" s="59"/>
      <c r="SUY62" s="59"/>
      <c r="SUZ62" s="59"/>
      <c r="SVA62" s="59"/>
      <c r="SVB62" s="59"/>
      <c r="SVC62" s="59"/>
      <c r="SVD62" s="59"/>
      <c r="SVE62" s="59"/>
      <c r="SVF62" s="59"/>
      <c r="SVG62" s="59"/>
      <c r="SVH62" s="59"/>
      <c r="SVI62" s="59"/>
      <c r="SVJ62" s="59"/>
      <c r="SVK62" s="59"/>
      <c r="SVL62" s="59"/>
      <c r="SVM62" s="59"/>
      <c r="SVN62" s="59"/>
      <c r="SVO62" s="59"/>
      <c r="SVP62" s="59"/>
      <c r="SVQ62" s="59"/>
      <c r="SVR62" s="59"/>
      <c r="SVS62" s="59"/>
      <c r="SVT62" s="59"/>
      <c r="SVU62" s="59"/>
      <c r="SVV62" s="59"/>
      <c r="SVW62" s="59"/>
      <c r="SVX62" s="59"/>
      <c r="SVY62" s="59"/>
      <c r="SVZ62" s="59"/>
      <c r="SWA62" s="59"/>
      <c r="SWB62" s="59"/>
      <c r="SWC62" s="59"/>
      <c r="SWD62" s="59"/>
      <c r="SWE62" s="59"/>
      <c r="SWF62" s="59"/>
      <c r="SWG62" s="59"/>
      <c r="SWH62" s="59"/>
      <c r="SWI62" s="59"/>
      <c r="SWJ62" s="59"/>
      <c r="SWK62" s="59"/>
      <c r="SWL62" s="59"/>
      <c r="SWM62" s="59"/>
      <c r="SWN62" s="59"/>
      <c r="SWO62" s="59"/>
      <c r="SWP62" s="59"/>
      <c r="SWQ62" s="59"/>
      <c r="SWR62" s="59"/>
      <c r="SWS62" s="59"/>
      <c r="SWT62" s="59"/>
      <c r="SWU62" s="59"/>
      <c r="SWV62" s="59"/>
      <c r="SWW62" s="59"/>
      <c r="SWX62" s="59"/>
      <c r="SWY62" s="59"/>
      <c r="SWZ62" s="59"/>
      <c r="SXA62" s="59"/>
      <c r="SXB62" s="59"/>
      <c r="SXC62" s="59"/>
      <c r="SXD62" s="59"/>
      <c r="SXE62" s="59"/>
      <c r="SXF62" s="59"/>
      <c r="SXG62" s="59"/>
      <c r="SXH62" s="59"/>
      <c r="SXI62" s="59"/>
      <c r="SXJ62" s="59"/>
      <c r="SXK62" s="59"/>
      <c r="SXL62" s="59"/>
      <c r="SXM62" s="59"/>
      <c r="SXN62" s="59"/>
      <c r="SXO62" s="59"/>
      <c r="SXP62" s="59"/>
      <c r="SXQ62" s="59"/>
      <c r="SXR62" s="59"/>
      <c r="SXS62" s="59"/>
      <c r="SXT62" s="59"/>
      <c r="SXU62" s="59"/>
      <c r="SXV62" s="59"/>
      <c r="SXW62" s="59"/>
      <c r="SXX62" s="59"/>
      <c r="SXY62" s="59"/>
      <c r="SXZ62" s="59"/>
      <c r="SYA62" s="59"/>
      <c r="SYB62" s="59"/>
      <c r="SYC62" s="59"/>
      <c r="SYD62" s="59"/>
      <c r="SYE62" s="59"/>
      <c r="SYF62" s="59"/>
      <c r="SYG62" s="59"/>
      <c r="SYH62" s="59"/>
      <c r="SYI62" s="59"/>
      <c r="SYJ62" s="59"/>
      <c r="SYK62" s="59"/>
      <c r="SYL62" s="59"/>
      <c r="SYM62" s="59"/>
      <c r="SYN62" s="59"/>
      <c r="SYO62" s="59"/>
      <c r="SYP62" s="59"/>
      <c r="SYQ62" s="59"/>
      <c r="SYR62" s="59"/>
      <c r="SYS62" s="59"/>
      <c r="SYT62" s="59"/>
      <c r="SYU62" s="59"/>
      <c r="SYV62" s="59"/>
      <c r="SYW62" s="59"/>
      <c r="SYX62" s="59"/>
      <c r="SYY62" s="59"/>
      <c r="SYZ62" s="59"/>
      <c r="SZA62" s="59"/>
      <c r="SZB62" s="59"/>
      <c r="SZC62" s="59"/>
      <c r="SZD62" s="59"/>
      <c r="SZE62" s="59"/>
      <c r="SZF62" s="59"/>
      <c r="SZG62" s="59"/>
      <c r="SZH62" s="59"/>
      <c r="SZI62" s="59"/>
      <c r="SZJ62" s="59"/>
      <c r="SZK62" s="59"/>
      <c r="SZL62" s="59"/>
      <c r="SZM62" s="59"/>
      <c r="SZN62" s="59"/>
      <c r="SZO62" s="59"/>
      <c r="SZP62" s="59"/>
      <c r="SZQ62" s="59"/>
      <c r="SZR62" s="59"/>
      <c r="SZS62" s="59"/>
      <c r="SZT62" s="59"/>
      <c r="SZU62" s="59"/>
      <c r="SZV62" s="59"/>
      <c r="SZW62" s="59"/>
      <c r="SZX62" s="59"/>
      <c r="SZY62" s="59"/>
      <c r="SZZ62" s="59"/>
      <c r="TAA62" s="59"/>
      <c r="TAB62" s="59"/>
      <c r="TAC62" s="59"/>
      <c r="TAD62" s="59"/>
      <c r="TAE62" s="59"/>
      <c r="TAF62" s="59"/>
      <c r="TAG62" s="59"/>
      <c r="TAH62" s="59"/>
      <c r="TAI62" s="59"/>
      <c r="TAJ62" s="59"/>
      <c r="TAK62" s="59"/>
      <c r="TAL62" s="59"/>
      <c r="TAM62" s="59"/>
      <c r="TAN62" s="59"/>
      <c r="TAO62" s="59"/>
      <c r="TAP62" s="59"/>
      <c r="TAQ62" s="59"/>
      <c r="TAR62" s="59"/>
      <c r="TAS62" s="59"/>
      <c r="TAT62" s="59"/>
      <c r="TAU62" s="59"/>
      <c r="TAV62" s="59"/>
      <c r="TAW62" s="59"/>
      <c r="TAX62" s="59"/>
      <c r="TAY62" s="59"/>
      <c r="TAZ62" s="59"/>
      <c r="TBA62" s="59"/>
      <c r="TBB62" s="59"/>
      <c r="TBC62" s="59"/>
      <c r="TBD62" s="59"/>
      <c r="TBE62" s="59"/>
      <c r="TBF62" s="59"/>
      <c r="TBG62" s="59"/>
      <c r="TBH62" s="59"/>
      <c r="TBI62" s="59"/>
      <c r="TBJ62" s="59"/>
      <c r="TBK62" s="59"/>
      <c r="TBL62" s="59"/>
      <c r="TBM62" s="59"/>
      <c r="TBN62" s="59"/>
      <c r="TBO62" s="59"/>
      <c r="TBP62" s="59"/>
      <c r="TBQ62" s="59"/>
      <c r="TBR62" s="59"/>
      <c r="TBS62" s="59"/>
      <c r="TBT62" s="59"/>
      <c r="TBU62" s="59"/>
      <c r="TBV62" s="59"/>
      <c r="TBW62" s="59"/>
      <c r="TBX62" s="59"/>
      <c r="TBY62" s="59"/>
      <c r="TBZ62" s="59"/>
      <c r="TCA62" s="59"/>
      <c r="TCB62" s="59"/>
      <c r="TCC62" s="59"/>
      <c r="TCD62" s="59"/>
      <c r="TCE62" s="59"/>
      <c r="TCF62" s="59"/>
      <c r="TCG62" s="59"/>
      <c r="TCH62" s="59"/>
      <c r="TCI62" s="59"/>
      <c r="TCJ62" s="59"/>
      <c r="TCK62" s="59"/>
      <c r="TCL62" s="59"/>
      <c r="TCM62" s="59"/>
      <c r="TCN62" s="59"/>
      <c r="TCO62" s="59"/>
      <c r="TCP62" s="59"/>
      <c r="TCQ62" s="59"/>
      <c r="TCR62" s="59"/>
      <c r="TCS62" s="59"/>
      <c r="TCT62" s="59"/>
      <c r="TCU62" s="59"/>
      <c r="TCV62" s="59"/>
      <c r="TCW62" s="59"/>
      <c r="TCX62" s="59"/>
      <c r="TCY62" s="59"/>
      <c r="TCZ62" s="59"/>
      <c r="TDA62" s="59"/>
      <c r="TDB62" s="59"/>
      <c r="TDC62" s="59"/>
      <c r="TDD62" s="59"/>
      <c r="TDE62" s="59"/>
      <c r="TDF62" s="59"/>
      <c r="TDG62" s="59"/>
      <c r="TDH62" s="59"/>
      <c r="TDI62" s="59"/>
      <c r="TDJ62" s="59"/>
      <c r="TDK62" s="59"/>
      <c r="TDL62" s="59"/>
      <c r="TDM62" s="59"/>
      <c r="TDN62" s="59"/>
      <c r="TDO62" s="59"/>
      <c r="TDP62" s="59"/>
      <c r="TDQ62" s="59"/>
      <c r="TDR62" s="59"/>
      <c r="TDS62" s="59"/>
      <c r="TDT62" s="59"/>
      <c r="TDU62" s="59"/>
      <c r="TDV62" s="59"/>
      <c r="TDW62" s="59"/>
      <c r="TDX62" s="59"/>
      <c r="TDY62" s="59"/>
      <c r="TDZ62" s="59"/>
      <c r="TEA62" s="59"/>
      <c r="TEB62" s="59"/>
      <c r="TEC62" s="59"/>
      <c r="TED62" s="59"/>
      <c r="TEE62" s="59"/>
      <c r="TEF62" s="59"/>
      <c r="TEG62" s="59"/>
      <c r="TEH62" s="59"/>
      <c r="TEI62" s="59"/>
      <c r="TEJ62" s="59"/>
      <c r="TEK62" s="59"/>
      <c r="TEL62" s="59"/>
      <c r="TEM62" s="59"/>
      <c r="TEN62" s="59"/>
      <c r="TEO62" s="59"/>
      <c r="TEP62" s="59"/>
      <c r="TEQ62" s="59"/>
      <c r="TER62" s="59"/>
      <c r="TES62" s="59"/>
      <c r="TET62" s="59"/>
      <c r="TEU62" s="59"/>
      <c r="TEV62" s="59"/>
      <c r="TEW62" s="59"/>
      <c r="TEX62" s="59"/>
      <c r="TEY62" s="59"/>
      <c r="TEZ62" s="59"/>
      <c r="TFA62" s="59"/>
      <c r="TFB62" s="59"/>
      <c r="TFC62" s="59"/>
      <c r="TFD62" s="59"/>
      <c r="TFE62" s="59"/>
      <c r="TFF62" s="59"/>
      <c r="TFG62" s="59"/>
      <c r="TFH62" s="59"/>
      <c r="TFI62" s="59"/>
      <c r="TFJ62" s="59"/>
      <c r="TFK62" s="59"/>
      <c r="TFL62" s="59"/>
      <c r="TFM62" s="59"/>
      <c r="TFN62" s="59"/>
      <c r="TFO62" s="59"/>
      <c r="TFP62" s="59"/>
      <c r="TFQ62" s="59"/>
      <c r="TFR62" s="59"/>
      <c r="TFS62" s="59"/>
      <c r="TFT62" s="59"/>
      <c r="TFU62" s="59"/>
      <c r="TFV62" s="59"/>
      <c r="TFW62" s="59"/>
      <c r="TFX62" s="59"/>
      <c r="TFY62" s="59"/>
      <c r="TFZ62" s="59"/>
      <c r="TGA62" s="59"/>
      <c r="TGB62" s="59"/>
      <c r="TGC62" s="59"/>
      <c r="TGD62" s="59"/>
      <c r="TGE62" s="59"/>
      <c r="TGF62" s="59"/>
      <c r="TGG62" s="59"/>
      <c r="TGH62" s="59"/>
      <c r="TGI62" s="59"/>
      <c r="TGJ62" s="59"/>
      <c r="TGK62" s="59"/>
      <c r="TGL62" s="59"/>
      <c r="TGM62" s="59"/>
      <c r="TGN62" s="59"/>
      <c r="TGO62" s="59"/>
      <c r="TGP62" s="59"/>
      <c r="TGQ62" s="59"/>
      <c r="TGR62" s="59"/>
      <c r="TGS62" s="59"/>
      <c r="TGT62" s="59"/>
      <c r="TGU62" s="59"/>
      <c r="TGV62" s="59"/>
      <c r="TGW62" s="59"/>
      <c r="TGX62" s="59"/>
      <c r="TGY62" s="59"/>
      <c r="TGZ62" s="59"/>
      <c r="THA62" s="59"/>
      <c r="THB62" s="59"/>
      <c r="THC62" s="59"/>
      <c r="THD62" s="59"/>
      <c r="THE62" s="59"/>
      <c r="THF62" s="59"/>
      <c r="THG62" s="59"/>
      <c r="THH62" s="59"/>
      <c r="THI62" s="59"/>
      <c r="THJ62" s="59"/>
      <c r="THK62" s="59"/>
      <c r="THL62" s="59"/>
      <c r="THM62" s="59"/>
      <c r="THN62" s="59"/>
      <c r="THO62" s="59"/>
      <c r="THP62" s="59"/>
      <c r="THQ62" s="59"/>
      <c r="THR62" s="59"/>
      <c r="THS62" s="59"/>
      <c r="THT62" s="59"/>
      <c r="THU62" s="59"/>
      <c r="THV62" s="59"/>
      <c r="THW62" s="59"/>
      <c r="THX62" s="59"/>
      <c r="THY62" s="59"/>
      <c r="THZ62" s="59"/>
      <c r="TIA62" s="59"/>
      <c r="TIB62" s="59"/>
      <c r="TIC62" s="59"/>
      <c r="TID62" s="59"/>
      <c r="TIE62" s="59"/>
      <c r="TIF62" s="59"/>
      <c r="TIG62" s="59"/>
      <c r="TIH62" s="59"/>
      <c r="TII62" s="59"/>
      <c r="TIJ62" s="59"/>
      <c r="TIK62" s="59"/>
      <c r="TIL62" s="59"/>
      <c r="TIM62" s="59"/>
      <c r="TIN62" s="59"/>
      <c r="TIO62" s="59"/>
      <c r="TIP62" s="59"/>
      <c r="TIQ62" s="59"/>
      <c r="TIR62" s="59"/>
      <c r="TIS62" s="59"/>
      <c r="TIT62" s="59"/>
      <c r="TIU62" s="59"/>
      <c r="TIV62" s="59"/>
      <c r="TIW62" s="59"/>
      <c r="TIX62" s="59"/>
      <c r="TIY62" s="59"/>
      <c r="TIZ62" s="59"/>
      <c r="TJA62" s="59"/>
      <c r="TJB62" s="59"/>
      <c r="TJC62" s="59"/>
      <c r="TJD62" s="59"/>
      <c r="TJE62" s="59"/>
      <c r="TJF62" s="59"/>
      <c r="TJG62" s="59"/>
      <c r="TJH62" s="59"/>
      <c r="TJI62" s="59"/>
      <c r="TJJ62" s="59"/>
      <c r="TJK62" s="59"/>
      <c r="TJL62" s="59"/>
      <c r="TJM62" s="59"/>
      <c r="TJN62" s="59"/>
      <c r="TJO62" s="59"/>
      <c r="TJP62" s="59"/>
      <c r="TJQ62" s="59"/>
      <c r="TJR62" s="59"/>
      <c r="TJS62" s="59"/>
      <c r="TJT62" s="59"/>
      <c r="TJU62" s="59"/>
      <c r="TJV62" s="59"/>
      <c r="TJW62" s="59"/>
      <c r="TJX62" s="59"/>
      <c r="TJY62" s="59"/>
      <c r="TJZ62" s="59"/>
      <c r="TKA62" s="59"/>
      <c r="TKB62" s="59"/>
      <c r="TKC62" s="59"/>
      <c r="TKD62" s="59"/>
      <c r="TKE62" s="59"/>
      <c r="TKF62" s="59"/>
      <c r="TKG62" s="59"/>
      <c r="TKH62" s="59"/>
      <c r="TKI62" s="59"/>
      <c r="TKJ62" s="59"/>
      <c r="TKK62" s="59"/>
      <c r="TKL62" s="59"/>
      <c r="TKM62" s="59"/>
      <c r="TKN62" s="59"/>
      <c r="TKO62" s="59"/>
      <c r="TKP62" s="59"/>
      <c r="TKQ62" s="59"/>
      <c r="TKR62" s="59"/>
      <c r="TKS62" s="59"/>
      <c r="TKT62" s="59"/>
      <c r="TKU62" s="59"/>
      <c r="TKV62" s="59"/>
      <c r="TKW62" s="59"/>
      <c r="TKX62" s="59"/>
      <c r="TKY62" s="59"/>
      <c r="TKZ62" s="59"/>
      <c r="TLA62" s="59"/>
      <c r="TLB62" s="59"/>
      <c r="TLC62" s="59"/>
      <c r="TLD62" s="59"/>
      <c r="TLE62" s="59"/>
      <c r="TLF62" s="59"/>
      <c r="TLG62" s="59"/>
      <c r="TLH62" s="59"/>
      <c r="TLI62" s="59"/>
      <c r="TLJ62" s="59"/>
      <c r="TLK62" s="59"/>
      <c r="TLL62" s="59"/>
      <c r="TLM62" s="59"/>
      <c r="TLN62" s="59"/>
      <c r="TLO62" s="59"/>
      <c r="TLP62" s="59"/>
      <c r="TLQ62" s="59"/>
      <c r="TLR62" s="59"/>
      <c r="TLS62" s="59"/>
      <c r="TLT62" s="59"/>
      <c r="TLU62" s="59"/>
      <c r="TLV62" s="59"/>
      <c r="TLW62" s="59"/>
      <c r="TLX62" s="59"/>
      <c r="TLY62" s="59"/>
      <c r="TLZ62" s="59"/>
      <c r="TMA62" s="59"/>
      <c r="TMB62" s="59"/>
      <c r="TMC62" s="59"/>
      <c r="TMD62" s="59"/>
      <c r="TME62" s="59"/>
      <c r="TMF62" s="59"/>
      <c r="TMG62" s="59"/>
      <c r="TMH62" s="59"/>
      <c r="TMI62" s="59"/>
      <c r="TMJ62" s="59"/>
      <c r="TMK62" s="59"/>
      <c r="TML62" s="59"/>
      <c r="TMM62" s="59"/>
      <c r="TMN62" s="59"/>
      <c r="TMO62" s="59"/>
      <c r="TMP62" s="59"/>
      <c r="TMQ62" s="59"/>
      <c r="TMR62" s="59"/>
      <c r="TMS62" s="59"/>
      <c r="TMT62" s="59"/>
      <c r="TMU62" s="59"/>
      <c r="TMV62" s="59"/>
      <c r="TMW62" s="59"/>
      <c r="TMX62" s="59"/>
      <c r="TMY62" s="59"/>
      <c r="TMZ62" s="59"/>
      <c r="TNA62" s="59"/>
      <c r="TNB62" s="59"/>
      <c r="TNC62" s="59"/>
      <c r="TND62" s="59"/>
      <c r="TNE62" s="59"/>
      <c r="TNF62" s="59"/>
      <c r="TNG62" s="59"/>
      <c r="TNH62" s="59"/>
      <c r="TNI62" s="59"/>
      <c r="TNJ62" s="59"/>
      <c r="TNK62" s="59"/>
      <c r="TNL62" s="59"/>
      <c r="TNM62" s="59"/>
      <c r="TNN62" s="59"/>
      <c r="TNO62" s="59"/>
      <c r="TNP62" s="59"/>
      <c r="TNQ62" s="59"/>
      <c r="TNR62" s="59"/>
      <c r="TNS62" s="59"/>
      <c r="TNT62" s="59"/>
      <c r="TNU62" s="59"/>
      <c r="TNV62" s="59"/>
      <c r="TNW62" s="59"/>
      <c r="TNX62" s="59"/>
      <c r="TNY62" s="59"/>
      <c r="TNZ62" s="59"/>
      <c r="TOA62" s="59"/>
      <c r="TOB62" s="59"/>
      <c r="TOC62" s="59"/>
      <c r="TOD62" s="59"/>
      <c r="TOE62" s="59"/>
      <c r="TOF62" s="59"/>
      <c r="TOG62" s="59"/>
      <c r="TOH62" s="59"/>
      <c r="TOI62" s="59"/>
      <c r="TOJ62" s="59"/>
      <c r="TOK62" s="59"/>
      <c r="TOL62" s="59"/>
      <c r="TOM62" s="59"/>
      <c r="TON62" s="59"/>
      <c r="TOO62" s="59"/>
      <c r="TOP62" s="59"/>
      <c r="TOQ62" s="59"/>
      <c r="TOR62" s="59"/>
      <c r="TOS62" s="59"/>
      <c r="TOT62" s="59"/>
      <c r="TOU62" s="59"/>
      <c r="TOV62" s="59"/>
      <c r="TOW62" s="59"/>
      <c r="TOX62" s="59"/>
      <c r="TOY62" s="59"/>
      <c r="TOZ62" s="59"/>
      <c r="TPA62" s="59"/>
      <c r="TPB62" s="59"/>
      <c r="TPC62" s="59"/>
      <c r="TPD62" s="59"/>
      <c r="TPE62" s="59"/>
      <c r="TPF62" s="59"/>
      <c r="TPG62" s="59"/>
      <c r="TPH62" s="59"/>
      <c r="TPI62" s="59"/>
      <c r="TPJ62" s="59"/>
      <c r="TPK62" s="59"/>
      <c r="TPL62" s="59"/>
      <c r="TPM62" s="59"/>
      <c r="TPN62" s="59"/>
      <c r="TPO62" s="59"/>
      <c r="TPP62" s="59"/>
      <c r="TPQ62" s="59"/>
      <c r="TPR62" s="59"/>
      <c r="TPS62" s="59"/>
      <c r="TPT62" s="59"/>
      <c r="TPU62" s="59"/>
      <c r="TPV62" s="59"/>
      <c r="TPW62" s="59"/>
      <c r="TPX62" s="59"/>
      <c r="TPY62" s="59"/>
      <c r="TPZ62" s="59"/>
      <c r="TQA62" s="59"/>
      <c r="TQB62" s="59"/>
      <c r="TQC62" s="59"/>
      <c r="TQD62" s="59"/>
      <c r="TQE62" s="59"/>
      <c r="TQF62" s="59"/>
      <c r="TQG62" s="59"/>
      <c r="TQH62" s="59"/>
      <c r="TQI62" s="59"/>
      <c r="TQJ62" s="59"/>
      <c r="TQK62" s="59"/>
      <c r="TQL62" s="59"/>
      <c r="TQM62" s="59"/>
      <c r="TQN62" s="59"/>
      <c r="TQO62" s="59"/>
      <c r="TQP62" s="59"/>
      <c r="TQQ62" s="59"/>
      <c r="TQR62" s="59"/>
      <c r="TQS62" s="59"/>
      <c r="TQT62" s="59"/>
      <c r="TQU62" s="59"/>
      <c r="TQV62" s="59"/>
      <c r="TQW62" s="59"/>
      <c r="TQX62" s="59"/>
      <c r="TQY62" s="59"/>
      <c r="TQZ62" s="59"/>
      <c r="TRA62" s="59"/>
      <c r="TRB62" s="59"/>
      <c r="TRC62" s="59"/>
      <c r="TRD62" s="59"/>
      <c r="TRE62" s="59"/>
      <c r="TRF62" s="59"/>
      <c r="TRG62" s="59"/>
      <c r="TRH62" s="59"/>
      <c r="TRI62" s="59"/>
      <c r="TRJ62" s="59"/>
      <c r="TRK62" s="59"/>
      <c r="TRL62" s="59"/>
      <c r="TRM62" s="59"/>
      <c r="TRN62" s="59"/>
      <c r="TRO62" s="59"/>
      <c r="TRP62" s="59"/>
      <c r="TRQ62" s="59"/>
      <c r="TRR62" s="59"/>
      <c r="TRS62" s="59"/>
      <c r="TRT62" s="59"/>
      <c r="TRU62" s="59"/>
      <c r="TRV62" s="59"/>
      <c r="TRW62" s="59"/>
      <c r="TRX62" s="59"/>
      <c r="TRY62" s="59"/>
      <c r="TRZ62" s="59"/>
      <c r="TSA62" s="59"/>
      <c r="TSB62" s="59"/>
      <c r="TSC62" s="59"/>
      <c r="TSD62" s="59"/>
      <c r="TSE62" s="59"/>
      <c r="TSF62" s="59"/>
      <c r="TSG62" s="59"/>
      <c r="TSH62" s="59"/>
      <c r="TSI62" s="59"/>
      <c r="TSJ62" s="59"/>
      <c r="TSK62" s="59"/>
      <c r="TSL62" s="59"/>
      <c r="TSM62" s="59"/>
      <c r="TSN62" s="59"/>
      <c r="TSO62" s="59"/>
      <c r="TSP62" s="59"/>
      <c r="TSQ62" s="59"/>
      <c r="TSR62" s="59"/>
      <c r="TSS62" s="59"/>
      <c r="TST62" s="59"/>
      <c r="TSU62" s="59"/>
      <c r="TSV62" s="59"/>
      <c r="TSW62" s="59"/>
      <c r="TSX62" s="59"/>
      <c r="TSY62" s="59"/>
      <c r="TSZ62" s="59"/>
      <c r="TTA62" s="59"/>
      <c r="TTB62" s="59"/>
      <c r="TTC62" s="59"/>
      <c r="TTD62" s="59"/>
      <c r="TTE62" s="59"/>
      <c r="TTF62" s="59"/>
      <c r="TTG62" s="59"/>
      <c r="TTH62" s="59"/>
      <c r="TTI62" s="59"/>
      <c r="TTJ62" s="59"/>
      <c r="TTK62" s="59"/>
      <c r="TTL62" s="59"/>
      <c r="TTM62" s="59"/>
      <c r="TTN62" s="59"/>
      <c r="TTO62" s="59"/>
      <c r="TTP62" s="59"/>
      <c r="TTQ62" s="59"/>
      <c r="TTR62" s="59"/>
      <c r="TTS62" s="59"/>
      <c r="TTT62" s="59"/>
      <c r="TTU62" s="59"/>
      <c r="TTV62" s="59"/>
      <c r="TTW62" s="59"/>
      <c r="TTX62" s="59"/>
      <c r="TTY62" s="59"/>
      <c r="TTZ62" s="59"/>
      <c r="TUA62" s="59"/>
      <c r="TUB62" s="59"/>
      <c r="TUC62" s="59"/>
      <c r="TUD62" s="59"/>
      <c r="TUE62" s="59"/>
      <c r="TUF62" s="59"/>
      <c r="TUG62" s="59"/>
      <c r="TUH62" s="59"/>
      <c r="TUI62" s="59"/>
      <c r="TUJ62" s="59"/>
      <c r="TUK62" s="59"/>
      <c r="TUL62" s="59"/>
      <c r="TUM62" s="59"/>
      <c r="TUN62" s="59"/>
      <c r="TUO62" s="59"/>
      <c r="TUP62" s="59"/>
      <c r="TUQ62" s="59"/>
      <c r="TUR62" s="59"/>
      <c r="TUS62" s="59"/>
      <c r="TUT62" s="59"/>
      <c r="TUU62" s="59"/>
      <c r="TUV62" s="59"/>
      <c r="TUW62" s="59"/>
      <c r="TUX62" s="59"/>
      <c r="TUY62" s="59"/>
      <c r="TUZ62" s="59"/>
      <c r="TVA62" s="59"/>
      <c r="TVB62" s="59"/>
      <c r="TVC62" s="59"/>
      <c r="TVD62" s="59"/>
      <c r="TVE62" s="59"/>
      <c r="TVF62" s="59"/>
      <c r="TVG62" s="59"/>
      <c r="TVH62" s="59"/>
      <c r="TVI62" s="59"/>
      <c r="TVJ62" s="59"/>
      <c r="TVK62" s="59"/>
      <c r="TVL62" s="59"/>
      <c r="TVM62" s="59"/>
      <c r="TVN62" s="59"/>
      <c r="TVO62" s="59"/>
      <c r="TVP62" s="59"/>
      <c r="TVQ62" s="59"/>
      <c r="TVR62" s="59"/>
      <c r="TVS62" s="59"/>
      <c r="TVT62" s="59"/>
      <c r="TVU62" s="59"/>
      <c r="TVV62" s="59"/>
      <c r="TVW62" s="59"/>
      <c r="TVX62" s="59"/>
      <c r="TVY62" s="59"/>
      <c r="TVZ62" s="59"/>
      <c r="TWA62" s="59"/>
      <c r="TWB62" s="59"/>
      <c r="TWC62" s="59"/>
      <c r="TWD62" s="59"/>
      <c r="TWE62" s="59"/>
      <c r="TWF62" s="59"/>
      <c r="TWG62" s="59"/>
      <c r="TWH62" s="59"/>
      <c r="TWI62" s="59"/>
      <c r="TWJ62" s="59"/>
      <c r="TWK62" s="59"/>
      <c r="TWL62" s="59"/>
      <c r="TWM62" s="59"/>
      <c r="TWN62" s="59"/>
      <c r="TWO62" s="59"/>
      <c r="TWP62" s="59"/>
      <c r="TWQ62" s="59"/>
      <c r="TWR62" s="59"/>
      <c r="TWS62" s="59"/>
      <c r="TWT62" s="59"/>
      <c r="TWU62" s="59"/>
      <c r="TWV62" s="59"/>
      <c r="TWW62" s="59"/>
      <c r="TWX62" s="59"/>
      <c r="TWY62" s="59"/>
      <c r="TWZ62" s="59"/>
      <c r="TXA62" s="59"/>
      <c r="TXB62" s="59"/>
      <c r="TXC62" s="59"/>
      <c r="TXD62" s="59"/>
      <c r="TXE62" s="59"/>
      <c r="TXF62" s="59"/>
      <c r="TXG62" s="59"/>
      <c r="TXH62" s="59"/>
      <c r="TXI62" s="59"/>
      <c r="TXJ62" s="59"/>
      <c r="TXK62" s="59"/>
      <c r="TXL62" s="59"/>
      <c r="TXM62" s="59"/>
      <c r="TXN62" s="59"/>
      <c r="TXO62" s="59"/>
      <c r="TXP62" s="59"/>
      <c r="TXQ62" s="59"/>
      <c r="TXR62" s="59"/>
      <c r="TXS62" s="59"/>
      <c r="TXT62" s="59"/>
      <c r="TXU62" s="59"/>
      <c r="TXV62" s="59"/>
      <c r="TXW62" s="59"/>
      <c r="TXX62" s="59"/>
      <c r="TXY62" s="59"/>
      <c r="TXZ62" s="59"/>
      <c r="TYA62" s="59"/>
      <c r="TYB62" s="59"/>
      <c r="TYC62" s="59"/>
      <c r="TYD62" s="59"/>
      <c r="TYE62" s="59"/>
      <c r="TYF62" s="59"/>
      <c r="TYG62" s="59"/>
      <c r="TYH62" s="59"/>
      <c r="TYI62" s="59"/>
      <c r="TYJ62" s="59"/>
      <c r="TYK62" s="59"/>
      <c r="TYL62" s="59"/>
      <c r="TYM62" s="59"/>
      <c r="TYN62" s="59"/>
      <c r="TYO62" s="59"/>
      <c r="TYP62" s="59"/>
      <c r="TYQ62" s="59"/>
      <c r="TYR62" s="59"/>
      <c r="TYS62" s="59"/>
      <c r="TYT62" s="59"/>
      <c r="TYU62" s="59"/>
      <c r="TYV62" s="59"/>
      <c r="TYW62" s="59"/>
      <c r="TYX62" s="59"/>
      <c r="TYY62" s="59"/>
      <c r="TYZ62" s="59"/>
      <c r="TZA62" s="59"/>
      <c r="TZB62" s="59"/>
      <c r="TZC62" s="59"/>
      <c r="TZD62" s="59"/>
      <c r="TZE62" s="59"/>
      <c r="TZF62" s="59"/>
      <c r="TZG62" s="59"/>
      <c r="TZH62" s="59"/>
      <c r="TZI62" s="59"/>
      <c r="TZJ62" s="59"/>
      <c r="TZK62" s="59"/>
      <c r="TZL62" s="59"/>
      <c r="TZM62" s="59"/>
      <c r="TZN62" s="59"/>
      <c r="TZO62" s="59"/>
      <c r="TZP62" s="59"/>
      <c r="TZQ62" s="59"/>
      <c r="TZR62" s="59"/>
      <c r="TZS62" s="59"/>
      <c r="TZT62" s="59"/>
      <c r="TZU62" s="59"/>
      <c r="TZV62" s="59"/>
      <c r="TZW62" s="59"/>
      <c r="TZX62" s="59"/>
      <c r="TZY62" s="59"/>
      <c r="TZZ62" s="59"/>
      <c r="UAA62" s="59"/>
      <c r="UAB62" s="59"/>
      <c r="UAC62" s="59"/>
      <c r="UAD62" s="59"/>
      <c r="UAE62" s="59"/>
      <c r="UAF62" s="59"/>
      <c r="UAG62" s="59"/>
      <c r="UAH62" s="59"/>
      <c r="UAI62" s="59"/>
      <c r="UAJ62" s="59"/>
      <c r="UAK62" s="59"/>
      <c r="UAL62" s="59"/>
      <c r="UAM62" s="59"/>
      <c r="UAN62" s="59"/>
      <c r="UAO62" s="59"/>
      <c r="UAP62" s="59"/>
      <c r="UAQ62" s="59"/>
      <c r="UAR62" s="59"/>
      <c r="UAS62" s="59"/>
      <c r="UAT62" s="59"/>
      <c r="UAU62" s="59"/>
      <c r="UAV62" s="59"/>
      <c r="UAW62" s="59"/>
      <c r="UAX62" s="59"/>
      <c r="UAY62" s="59"/>
      <c r="UAZ62" s="59"/>
      <c r="UBA62" s="59"/>
      <c r="UBB62" s="59"/>
      <c r="UBC62" s="59"/>
      <c r="UBD62" s="59"/>
      <c r="UBE62" s="59"/>
      <c r="UBF62" s="59"/>
      <c r="UBG62" s="59"/>
      <c r="UBH62" s="59"/>
      <c r="UBI62" s="59"/>
      <c r="UBJ62" s="59"/>
      <c r="UBK62" s="59"/>
      <c r="UBL62" s="59"/>
      <c r="UBM62" s="59"/>
      <c r="UBN62" s="59"/>
      <c r="UBO62" s="59"/>
      <c r="UBP62" s="59"/>
      <c r="UBQ62" s="59"/>
      <c r="UBR62" s="59"/>
      <c r="UBS62" s="59"/>
      <c r="UBT62" s="59"/>
      <c r="UBU62" s="59"/>
      <c r="UBV62" s="59"/>
      <c r="UBW62" s="59"/>
      <c r="UBX62" s="59"/>
      <c r="UBY62" s="59"/>
      <c r="UBZ62" s="59"/>
      <c r="UCA62" s="59"/>
      <c r="UCB62" s="59"/>
      <c r="UCC62" s="59"/>
      <c r="UCD62" s="59"/>
      <c r="UCE62" s="59"/>
      <c r="UCF62" s="59"/>
      <c r="UCG62" s="59"/>
      <c r="UCH62" s="59"/>
      <c r="UCI62" s="59"/>
      <c r="UCJ62" s="59"/>
      <c r="UCK62" s="59"/>
      <c r="UCL62" s="59"/>
      <c r="UCM62" s="59"/>
      <c r="UCN62" s="59"/>
      <c r="UCO62" s="59"/>
      <c r="UCP62" s="59"/>
      <c r="UCQ62" s="59"/>
      <c r="UCR62" s="59"/>
      <c r="UCS62" s="59"/>
      <c r="UCT62" s="59"/>
      <c r="UCU62" s="59"/>
      <c r="UCV62" s="59"/>
      <c r="UCW62" s="59"/>
      <c r="UCX62" s="59"/>
      <c r="UCY62" s="59"/>
      <c r="UCZ62" s="59"/>
      <c r="UDA62" s="59"/>
      <c r="UDB62" s="59"/>
      <c r="UDC62" s="59"/>
      <c r="UDD62" s="59"/>
      <c r="UDE62" s="59"/>
      <c r="UDF62" s="59"/>
      <c r="UDG62" s="59"/>
      <c r="UDH62" s="59"/>
      <c r="UDI62" s="59"/>
      <c r="UDJ62" s="59"/>
      <c r="UDK62" s="59"/>
      <c r="UDL62" s="59"/>
      <c r="UDM62" s="59"/>
      <c r="UDN62" s="59"/>
      <c r="UDO62" s="59"/>
      <c r="UDP62" s="59"/>
      <c r="UDQ62" s="59"/>
      <c r="UDR62" s="59"/>
      <c r="UDS62" s="59"/>
      <c r="UDT62" s="59"/>
      <c r="UDU62" s="59"/>
      <c r="UDV62" s="59"/>
      <c r="UDW62" s="59"/>
      <c r="UDX62" s="59"/>
      <c r="UDY62" s="59"/>
      <c r="UDZ62" s="59"/>
      <c r="UEA62" s="59"/>
      <c r="UEB62" s="59"/>
      <c r="UEC62" s="59"/>
      <c r="UED62" s="59"/>
      <c r="UEE62" s="59"/>
      <c r="UEF62" s="59"/>
      <c r="UEG62" s="59"/>
      <c r="UEH62" s="59"/>
      <c r="UEI62" s="59"/>
      <c r="UEJ62" s="59"/>
      <c r="UEK62" s="59"/>
      <c r="UEL62" s="59"/>
      <c r="UEM62" s="59"/>
      <c r="UEN62" s="59"/>
      <c r="UEO62" s="59"/>
      <c r="UEP62" s="59"/>
      <c r="UEQ62" s="59"/>
      <c r="UER62" s="59"/>
      <c r="UES62" s="59"/>
      <c r="UET62" s="59"/>
      <c r="UEU62" s="59"/>
      <c r="UEV62" s="59"/>
      <c r="UEW62" s="59"/>
      <c r="UEX62" s="59"/>
      <c r="UEY62" s="59"/>
      <c r="UEZ62" s="59"/>
      <c r="UFA62" s="59"/>
      <c r="UFB62" s="59"/>
      <c r="UFC62" s="59"/>
      <c r="UFD62" s="59"/>
      <c r="UFE62" s="59"/>
      <c r="UFF62" s="59"/>
      <c r="UFG62" s="59"/>
      <c r="UFH62" s="59"/>
      <c r="UFI62" s="59"/>
      <c r="UFJ62" s="59"/>
      <c r="UFK62" s="59"/>
      <c r="UFL62" s="59"/>
      <c r="UFM62" s="59"/>
      <c r="UFN62" s="59"/>
      <c r="UFO62" s="59"/>
      <c r="UFP62" s="59"/>
      <c r="UFQ62" s="59"/>
      <c r="UFR62" s="59"/>
      <c r="UFS62" s="59"/>
      <c r="UFT62" s="59"/>
      <c r="UFU62" s="59"/>
      <c r="UFV62" s="59"/>
      <c r="UFW62" s="59"/>
      <c r="UFX62" s="59"/>
      <c r="UFY62" s="59"/>
      <c r="UFZ62" s="59"/>
      <c r="UGA62" s="59"/>
      <c r="UGB62" s="59"/>
      <c r="UGC62" s="59"/>
      <c r="UGD62" s="59"/>
      <c r="UGE62" s="59"/>
      <c r="UGF62" s="59"/>
      <c r="UGG62" s="59"/>
      <c r="UGH62" s="59"/>
      <c r="UGI62" s="59"/>
      <c r="UGJ62" s="59"/>
      <c r="UGK62" s="59"/>
      <c r="UGL62" s="59"/>
      <c r="UGM62" s="59"/>
      <c r="UGN62" s="59"/>
      <c r="UGO62" s="59"/>
      <c r="UGP62" s="59"/>
      <c r="UGQ62" s="59"/>
      <c r="UGR62" s="59"/>
      <c r="UGS62" s="59"/>
      <c r="UGT62" s="59"/>
      <c r="UGU62" s="59"/>
      <c r="UGV62" s="59"/>
      <c r="UGW62" s="59"/>
      <c r="UGX62" s="59"/>
      <c r="UGY62" s="59"/>
      <c r="UGZ62" s="59"/>
      <c r="UHA62" s="59"/>
      <c r="UHB62" s="59"/>
      <c r="UHC62" s="59"/>
      <c r="UHD62" s="59"/>
      <c r="UHE62" s="59"/>
      <c r="UHF62" s="59"/>
      <c r="UHG62" s="59"/>
      <c r="UHH62" s="59"/>
      <c r="UHI62" s="59"/>
      <c r="UHJ62" s="59"/>
      <c r="UHK62" s="59"/>
      <c r="UHL62" s="59"/>
      <c r="UHM62" s="59"/>
      <c r="UHN62" s="59"/>
      <c r="UHO62" s="59"/>
      <c r="UHP62" s="59"/>
      <c r="UHQ62" s="59"/>
      <c r="UHR62" s="59"/>
      <c r="UHS62" s="59"/>
      <c r="UHT62" s="59"/>
      <c r="UHU62" s="59"/>
      <c r="UHV62" s="59"/>
      <c r="UHW62" s="59"/>
      <c r="UHX62" s="59"/>
      <c r="UHY62" s="59"/>
      <c r="UHZ62" s="59"/>
      <c r="UIA62" s="59"/>
      <c r="UIB62" s="59"/>
      <c r="UIC62" s="59"/>
      <c r="UID62" s="59"/>
      <c r="UIE62" s="59"/>
      <c r="UIF62" s="59"/>
      <c r="UIG62" s="59"/>
      <c r="UIH62" s="59"/>
      <c r="UII62" s="59"/>
      <c r="UIJ62" s="59"/>
      <c r="UIK62" s="59"/>
      <c r="UIL62" s="59"/>
      <c r="UIM62" s="59"/>
      <c r="UIN62" s="59"/>
      <c r="UIO62" s="59"/>
      <c r="UIP62" s="59"/>
      <c r="UIQ62" s="59"/>
      <c r="UIR62" s="59"/>
      <c r="UIS62" s="59"/>
      <c r="UIT62" s="59"/>
      <c r="UIU62" s="59"/>
      <c r="UIV62" s="59"/>
      <c r="UIW62" s="59"/>
      <c r="UIX62" s="59"/>
      <c r="UIY62" s="59"/>
      <c r="UIZ62" s="59"/>
      <c r="UJA62" s="59"/>
      <c r="UJB62" s="59"/>
      <c r="UJC62" s="59"/>
      <c r="UJD62" s="59"/>
      <c r="UJE62" s="59"/>
      <c r="UJF62" s="59"/>
      <c r="UJG62" s="59"/>
      <c r="UJH62" s="59"/>
      <c r="UJI62" s="59"/>
      <c r="UJJ62" s="59"/>
      <c r="UJK62" s="59"/>
      <c r="UJL62" s="59"/>
      <c r="UJM62" s="59"/>
      <c r="UJN62" s="59"/>
      <c r="UJO62" s="59"/>
      <c r="UJP62" s="59"/>
      <c r="UJQ62" s="59"/>
      <c r="UJR62" s="59"/>
      <c r="UJS62" s="59"/>
      <c r="UJT62" s="59"/>
      <c r="UJU62" s="59"/>
      <c r="UJV62" s="59"/>
      <c r="UJW62" s="59"/>
      <c r="UJX62" s="59"/>
      <c r="UJY62" s="59"/>
      <c r="UJZ62" s="59"/>
      <c r="UKA62" s="59"/>
      <c r="UKB62" s="59"/>
      <c r="UKC62" s="59"/>
      <c r="UKD62" s="59"/>
      <c r="UKE62" s="59"/>
      <c r="UKF62" s="59"/>
      <c r="UKG62" s="59"/>
      <c r="UKH62" s="59"/>
      <c r="UKI62" s="59"/>
      <c r="UKJ62" s="59"/>
      <c r="UKK62" s="59"/>
      <c r="UKL62" s="59"/>
      <c r="UKM62" s="59"/>
      <c r="UKN62" s="59"/>
      <c r="UKO62" s="59"/>
      <c r="UKP62" s="59"/>
      <c r="UKQ62" s="59"/>
      <c r="UKR62" s="59"/>
      <c r="UKS62" s="59"/>
      <c r="UKT62" s="59"/>
      <c r="UKU62" s="59"/>
      <c r="UKV62" s="59"/>
      <c r="UKW62" s="59"/>
      <c r="UKX62" s="59"/>
      <c r="UKY62" s="59"/>
      <c r="UKZ62" s="59"/>
      <c r="ULA62" s="59"/>
      <c r="ULB62" s="59"/>
      <c r="ULC62" s="59"/>
      <c r="ULD62" s="59"/>
      <c r="ULE62" s="59"/>
      <c r="ULF62" s="59"/>
      <c r="ULG62" s="59"/>
      <c r="ULH62" s="59"/>
      <c r="ULI62" s="59"/>
      <c r="ULJ62" s="59"/>
      <c r="ULK62" s="59"/>
      <c r="ULL62" s="59"/>
      <c r="ULM62" s="59"/>
      <c r="ULN62" s="59"/>
      <c r="ULO62" s="59"/>
      <c r="ULP62" s="59"/>
      <c r="ULQ62" s="59"/>
      <c r="ULR62" s="59"/>
      <c r="ULS62" s="59"/>
      <c r="ULT62" s="59"/>
      <c r="ULU62" s="59"/>
      <c r="ULV62" s="59"/>
      <c r="ULW62" s="59"/>
      <c r="ULX62" s="59"/>
      <c r="ULY62" s="59"/>
      <c r="ULZ62" s="59"/>
      <c r="UMA62" s="59"/>
      <c r="UMB62" s="59"/>
      <c r="UMC62" s="59"/>
      <c r="UMD62" s="59"/>
      <c r="UME62" s="59"/>
      <c r="UMF62" s="59"/>
      <c r="UMG62" s="59"/>
      <c r="UMH62" s="59"/>
      <c r="UMI62" s="59"/>
      <c r="UMJ62" s="59"/>
      <c r="UMK62" s="59"/>
      <c r="UML62" s="59"/>
      <c r="UMM62" s="59"/>
      <c r="UMN62" s="59"/>
      <c r="UMO62" s="59"/>
      <c r="UMP62" s="59"/>
      <c r="UMQ62" s="59"/>
      <c r="UMR62" s="59"/>
      <c r="UMS62" s="59"/>
      <c r="UMT62" s="59"/>
      <c r="UMU62" s="59"/>
      <c r="UMV62" s="59"/>
      <c r="UMW62" s="59"/>
      <c r="UMX62" s="59"/>
      <c r="UMY62" s="59"/>
      <c r="UMZ62" s="59"/>
      <c r="UNA62" s="59"/>
      <c r="UNB62" s="59"/>
      <c r="UNC62" s="59"/>
      <c r="UND62" s="59"/>
      <c r="UNE62" s="59"/>
      <c r="UNF62" s="59"/>
      <c r="UNG62" s="59"/>
      <c r="UNH62" s="59"/>
      <c r="UNI62" s="59"/>
      <c r="UNJ62" s="59"/>
      <c r="UNK62" s="59"/>
      <c r="UNL62" s="59"/>
      <c r="UNM62" s="59"/>
      <c r="UNN62" s="59"/>
      <c r="UNO62" s="59"/>
      <c r="UNP62" s="59"/>
      <c r="UNQ62" s="59"/>
      <c r="UNR62" s="59"/>
      <c r="UNS62" s="59"/>
      <c r="UNT62" s="59"/>
      <c r="UNU62" s="59"/>
      <c r="UNV62" s="59"/>
      <c r="UNW62" s="59"/>
      <c r="UNX62" s="59"/>
      <c r="UNY62" s="59"/>
      <c r="UNZ62" s="59"/>
      <c r="UOA62" s="59"/>
      <c r="UOB62" s="59"/>
      <c r="UOC62" s="59"/>
      <c r="UOD62" s="59"/>
      <c r="UOE62" s="59"/>
      <c r="UOF62" s="59"/>
      <c r="UOG62" s="59"/>
      <c r="UOH62" s="59"/>
      <c r="UOI62" s="59"/>
      <c r="UOJ62" s="59"/>
      <c r="UOK62" s="59"/>
      <c r="UOL62" s="59"/>
      <c r="UOM62" s="59"/>
      <c r="UON62" s="59"/>
      <c r="UOO62" s="59"/>
      <c r="UOP62" s="59"/>
      <c r="UOQ62" s="59"/>
      <c r="UOR62" s="59"/>
      <c r="UOS62" s="59"/>
      <c r="UOT62" s="59"/>
      <c r="UOU62" s="59"/>
      <c r="UOV62" s="59"/>
      <c r="UOW62" s="59"/>
      <c r="UOX62" s="59"/>
      <c r="UOY62" s="59"/>
      <c r="UOZ62" s="59"/>
      <c r="UPA62" s="59"/>
      <c r="UPB62" s="59"/>
      <c r="UPC62" s="59"/>
      <c r="UPD62" s="59"/>
      <c r="UPE62" s="59"/>
      <c r="UPF62" s="59"/>
      <c r="UPG62" s="59"/>
      <c r="UPH62" s="59"/>
      <c r="UPI62" s="59"/>
      <c r="UPJ62" s="59"/>
      <c r="UPK62" s="59"/>
      <c r="UPL62" s="59"/>
      <c r="UPM62" s="59"/>
      <c r="UPN62" s="59"/>
      <c r="UPO62" s="59"/>
      <c r="UPP62" s="59"/>
      <c r="UPQ62" s="59"/>
      <c r="UPR62" s="59"/>
      <c r="UPS62" s="59"/>
      <c r="UPT62" s="59"/>
      <c r="UPU62" s="59"/>
      <c r="UPV62" s="59"/>
      <c r="UPW62" s="59"/>
      <c r="UPX62" s="59"/>
      <c r="UPY62" s="59"/>
      <c r="UPZ62" s="59"/>
      <c r="UQA62" s="59"/>
      <c r="UQB62" s="59"/>
      <c r="UQC62" s="59"/>
      <c r="UQD62" s="59"/>
      <c r="UQE62" s="59"/>
      <c r="UQF62" s="59"/>
      <c r="UQG62" s="59"/>
      <c r="UQH62" s="59"/>
      <c r="UQI62" s="59"/>
      <c r="UQJ62" s="59"/>
      <c r="UQK62" s="59"/>
      <c r="UQL62" s="59"/>
      <c r="UQM62" s="59"/>
      <c r="UQN62" s="59"/>
      <c r="UQO62" s="59"/>
      <c r="UQP62" s="59"/>
      <c r="UQQ62" s="59"/>
      <c r="UQR62" s="59"/>
      <c r="UQS62" s="59"/>
      <c r="UQT62" s="59"/>
      <c r="UQU62" s="59"/>
      <c r="UQV62" s="59"/>
      <c r="UQW62" s="59"/>
      <c r="UQX62" s="59"/>
      <c r="UQY62" s="59"/>
      <c r="UQZ62" s="59"/>
      <c r="URA62" s="59"/>
      <c r="URB62" s="59"/>
      <c r="URC62" s="59"/>
      <c r="URD62" s="59"/>
      <c r="URE62" s="59"/>
      <c r="URF62" s="59"/>
      <c r="URG62" s="59"/>
      <c r="URH62" s="59"/>
      <c r="URI62" s="59"/>
      <c r="URJ62" s="59"/>
      <c r="URK62" s="59"/>
      <c r="URL62" s="59"/>
      <c r="URM62" s="59"/>
      <c r="URN62" s="59"/>
      <c r="URO62" s="59"/>
      <c r="URP62" s="59"/>
      <c r="URQ62" s="59"/>
      <c r="URR62" s="59"/>
      <c r="URS62" s="59"/>
      <c r="URT62" s="59"/>
      <c r="URU62" s="59"/>
      <c r="URV62" s="59"/>
      <c r="URW62" s="59"/>
      <c r="URX62" s="59"/>
      <c r="URY62" s="59"/>
      <c r="URZ62" s="59"/>
      <c r="USA62" s="59"/>
      <c r="USB62" s="59"/>
      <c r="USC62" s="59"/>
      <c r="USD62" s="59"/>
      <c r="USE62" s="59"/>
      <c r="USF62" s="59"/>
      <c r="USG62" s="59"/>
      <c r="USH62" s="59"/>
      <c r="USI62" s="59"/>
      <c r="USJ62" s="59"/>
      <c r="USK62" s="59"/>
      <c r="USL62" s="59"/>
      <c r="USM62" s="59"/>
      <c r="USN62" s="59"/>
      <c r="USO62" s="59"/>
      <c r="USP62" s="59"/>
      <c r="USQ62" s="59"/>
      <c r="USR62" s="59"/>
      <c r="USS62" s="59"/>
      <c r="UST62" s="59"/>
      <c r="USU62" s="59"/>
      <c r="USV62" s="59"/>
      <c r="USW62" s="59"/>
      <c r="USX62" s="59"/>
      <c r="USY62" s="59"/>
      <c r="USZ62" s="59"/>
      <c r="UTA62" s="59"/>
      <c r="UTB62" s="59"/>
      <c r="UTC62" s="59"/>
      <c r="UTD62" s="59"/>
      <c r="UTE62" s="59"/>
      <c r="UTF62" s="59"/>
      <c r="UTG62" s="59"/>
      <c r="UTH62" s="59"/>
      <c r="UTI62" s="59"/>
      <c r="UTJ62" s="59"/>
      <c r="UTK62" s="59"/>
      <c r="UTL62" s="59"/>
      <c r="UTM62" s="59"/>
      <c r="UTN62" s="59"/>
      <c r="UTO62" s="59"/>
      <c r="UTP62" s="59"/>
      <c r="UTQ62" s="59"/>
      <c r="UTR62" s="59"/>
      <c r="UTS62" s="59"/>
      <c r="UTT62" s="59"/>
      <c r="UTU62" s="59"/>
      <c r="UTV62" s="59"/>
      <c r="UTW62" s="59"/>
      <c r="UTX62" s="59"/>
      <c r="UTY62" s="59"/>
      <c r="UTZ62" s="59"/>
      <c r="UUA62" s="59"/>
      <c r="UUB62" s="59"/>
      <c r="UUC62" s="59"/>
      <c r="UUD62" s="59"/>
      <c r="UUE62" s="59"/>
      <c r="UUF62" s="59"/>
      <c r="UUG62" s="59"/>
      <c r="UUH62" s="59"/>
      <c r="UUI62" s="59"/>
      <c r="UUJ62" s="59"/>
      <c r="UUK62" s="59"/>
      <c r="UUL62" s="59"/>
      <c r="UUM62" s="59"/>
      <c r="UUN62" s="59"/>
      <c r="UUO62" s="59"/>
      <c r="UUP62" s="59"/>
      <c r="UUQ62" s="59"/>
      <c r="UUR62" s="59"/>
      <c r="UUS62" s="59"/>
      <c r="UUT62" s="59"/>
      <c r="UUU62" s="59"/>
      <c r="UUV62" s="59"/>
      <c r="UUW62" s="59"/>
      <c r="UUX62" s="59"/>
      <c r="UUY62" s="59"/>
      <c r="UUZ62" s="59"/>
      <c r="UVA62" s="59"/>
      <c r="UVB62" s="59"/>
      <c r="UVC62" s="59"/>
      <c r="UVD62" s="59"/>
      <c r="UVE62" s="59"/>
      <c r="UVF62" s="59"/>
      <c r="UVG62" s="59"/>
      <c r="UVH62" s="59"/>
      <c r="UVI62" s="59"/>
      <c r="UVJ62" s="59"/>
      <c r="UVK62" s="59"/>
      <c r="UVL62" s="59"/>
      <c r="UVM62" s="59"/>
      <c r="UVN62" s="59"/>
      <c r="UVO62" s="59"/>
      <c r="UVP62" s="59"/>
      <c r="UVQ62" s="59"/>
      <c r="UVR62" s="59"/>
      <c r="UVS62" s="59"/>
      <c r="UVT62" s="59"/>
      <c r="UVU62" s="59"/>
      <c r="UVV62" s="59"/>
      <c r="UVW62" s="59"/>
      <c r="UVX62" s="59"/>
      <c r="UVY62" s="59"/>
      <c r="UVZ62" s="59"/>
      <c r="UWA62" s="59"/>
      <c r="UWB62" s="59"/>
      <c r="UWC62" s="59"/>
      <c r="UWD62" s="59"/>
      <c r="UWE62" s="59"/>
      <c r="UWF62" s="59"/>
      <c r="UWG62" s="59"/>
      <c r="UWH62" s="59"/>
      <c r="UWI62" s="59"/>
      <c r="UWJ62" s="59"/>
      <c r="UWK62" s="59"/>
      <c r="UWL62" s="59"/>
      <c r="UWM62" s="59"/>
      <c r="UWN62" s="59"/>
      <c r="UWO62" s="59"/>
      <c r="UWP62" s="59"/>
      <c r="UWQ62" s="59"/>
      <c r="UWR62" s="59"/>
      <c r="UWS62" s="59"/>
      <c r="UWT62" s="59"/>
      <c r="UWU62" s="59"/>
      <c r="UWV62" s="59"/>
      <c r="UWW62" s="59"/>
      <c r="UWX62" s="59"/>
      <c r="UWY62" s="59"/>
      <c r="UWZ62" s="59"/>
      <c r="UXA62" s="59"/>
      <c r="UXB62" s="59"/>
      <c r="UXC62" s="59"/>
      <c r="UXD62" s="59"/>
      <c r="UXE62" s="59"/>
      <c r="UXF62" s="59"/>
      <c r="UXG62" s="59"/>
      <c r="UXH62" s="59"/>
      <c r="UXI62" s="59"/>
      <c r="UXJ62" s="59"/>
      <c r="UXK62" s="59"/>
      <c r="UXL62" s="59"/>
      <c r="UXM62" s="59"/>
      <c r="UXN62" s="59"/>
      <c r="UXO62" s="59"/>
      <c r="UXP62" s="59"/>
      <c r="UXQ62" s="59"/>
      <c r="UXR62" s="59"/>
      <c r="UXS62" s="59"/>
      <c r="UXT62" s="59"/>
      <c r="UXU62" s="59"/>
      <c r="UXV62" s="59"/>
      <c r="UXW62" s="59"/>
      <c r="UXX62" s="59"/>
      <c r="UXY62" s="59"/>
      <c r="UXZ62" s="59"/>
      <c r="UYA62" s="59"/>
      <c r="UYB62" s="59"/>
      <c r="UYC62" s="59"/>
      <c r="UYD62" s="59"/>
      <c r="UYE62" s="59"/>
      <c r="UYF62" s="59"/>
      <c r="UYG62" s="59"/>
      <c r="UYH62" s="59"/>
      <c r="UYI62" s="59"/>
      <c r="UYJ62" s="59"/>
      <c r="UYK62" s="59"/>
      <c r="UYL62" s="59"/>
      <c r="UYM62" s="59"/>
      <c r="UYN62" s="59"/>
      <c r="UYO62" s="59"/>
      <c r="UYP62" s="59"/>
      <c r="UYQ62" s="59"/>
      <c r="UYR62" s="59"/>
      <c r="UYS62" s="59"/>
      <c r="UYT62" s="59"/>
      <c r="UYU62" s="59"/>
      <c r="UYV62" s="59"/>
      <c r="UYW62" s="59"/>
      <c r="UYX62" s="59"/>
      <c r="UYY62" s="59"/>
      <c r="UYZ62" s="59"/>
      <c r="UZA62" s="59"/>
      <c r="UZB62" s="59"/>
      <c r="UZC62" s="59"/>
      <c r="UZD62" s="59"/>
      <c r="UZE62" s="59"/>
      <c r="UZF62" s="59"/>
      <c r="UZG62" s="59"/>
      <c r="UZH62" s="59"/>
      <c r="UZI62" s="59"/>
      <c r="UZJ62" s="59"/>
      <c r="UZK62" s="59"/>
      <c r="UZL62" s="59"/>
      <c r="UZM62" s="59"/>
      <c r="UZN62" s="59"/>
      <c r="UZO62" s="59"/>
      <c r="UZP62" s="59"/>
      <c r="UZQ62" s="59"/>
      <c r="UZR62" s="59"/>
      <c r="UZS62" s="59"/>
      <c r="UZT62" s="59"/>
      <c r="UZU62" s="59"/>
      <c r="UZV62" s="59"/>
      <c r="UZW62" s="59"/>
      <c r="UZX62" s="59"/>
      <c r="UZY62" s="59"/>
      <c r="UZZ62" s="59"/>
      <c r="VAA62" s="59"/>
      <c r="VAB62" s="59"/>
      <c r="VAC62" s="59"/>
      <c r="VAD62" s="59"/>
      <c r="VAE62" s="59"/>
      <c r="VAF62" s="59"/>
      <c r="VAG62" s="59"/>
      <c r="VAH62" s="59"/>
      <c r="VAI62" s="59"/>
      <c r="VAJ62" s="59"/>
      <c r="VAK62" s="59"/>
      <c r="VAL62" s="59"/>
      <c r="VAM62" s="59"/>
      <c r="VAN62" s="59"/>
      <c r="VAO62" s="59"/>
      <c r="VAP62" s="59"/>
      <c r="VAQ62" s="59"/>
      <c r="VAR62" s="59"/>
      <c r="VAS62" s="59"/>
      <c r="VAT62" s="59"/>
      <c r="VAU62" s="59"/>
      <c r="VAV62" s="59"/>
      <c r="VAW62" s="59"/>
      <c r="VAX62" s="59"/>
      <c r="VAY62" s="59"/>
      <c r="VAZ62" s="59"/>
      <c r="VBA62" s="59"/>
      <c r="VBB62" s="59"/>
      <c r="VBC62" s="59"/>
      <c r="VBD62" s="59"/>
      <c r="VBE62" s="59"/>
      <c r="VBF62" s="59"/>
      <c r="VBG62" s="59"/>
      <c r="VBH62" s="59"/>
      <c r="VBI62" s="59"/>
      <c r="VBJ62" s="59"/>
      <c r="VBK62" s="59"/>
      <c r="VBL62" s="59"/>
      <c r="VBM62" s="59"/>
      <c r="VBN62" s="59"/>
      <c r="VBO62" s="59"/>
      <c r="VBP62" s="59"/>
      <c r="VBQ62" s="59"/>
      <c r="VBR62" s="59"/>
      <c r="VBS62" s="59"/>
      <c r="VBT62" s="59"/>
      <c r="VBU62" s="59"/>
      <c r="VBV62" s="59"/>
      <c r="VBW62" s="59"/>
      <c r="VBX62" s="59"/>
      <c r="VBY62" s="59"/>
      <c r="VBZ62" s="59"/>
      <c r="VCA62" s="59"/>
      <c r="VCB62" s="59"/>
      <c r="VCC62" s="59"/>
      <c r="VCD62" s="59"/>
      <c r="VCE62" s="59"/>
      <c r="VCF62" s="59"/>
      <c r="VCG62" s="59"/>
      <c r="VCH62" s="59"/>
      <c r="VCI62" s="59"/>
      <c r="VCJ62" s="59"/>
      <c r="VCK62" s="59"/>
      <c r="VCL62" s="59"/>
      <c r="VCM62" s="59"/>
      <c r="VCN62" s="59"/>
      <c r="VCO62" s="59"/>
      <c r="VCP62" s="59"/>
      <c r="VCQ62" s="59"/>
      <c r="VCR62" s="59"/>
      <c r="VCS62" s="59"/>
      <c r="VCT62" s="59"/>
      <c r="VCU62" s="59"/>
      <c r="VCV62" s="59"/>
      <c r="VCW62" s="59"/>
      <c r="VCX62" s="59"/>
      <c r="VCY62" s="59"/>
      <c r="VCZ62" s="59"/>
      <c r="VDA62" s="59"/>
      <c r="VDB62" s="59"/>
      <c r="VDC62" s="59"/>
      <c r="VDD62" s="59"/>
      <c r="VDE62" s="59"/>
      <c r="VDF62" s="59"/>
      <c r="VDG62" s="59"/>
      <c r="VDH62" s="59"/>
      <c r="VDI62" s="59"/>
      <c r="VDJ62" s="59"/>
      <c r="VDK62" s="59"/>
      <c r="VDL62" s="59"/>
      <c r="VDM62" s="59"/>
      <c r="VDN62" s="59"/>
      <c r="VDO62" s="59"/>
      <c r="VDP62" s="59"/>
      <c r="VDQ62" s="59"/>
      <c r="VDR62" s="59"/>
      <c r="VDS62" s="59"/>
      <c r="VDT62" s="59"/>
      <c r="VDU62" s="59"/>
      <c r="VDV62" s="59"/>
      <c r="VDW62" s="59"/>
      <c r="VDX62" s="59"/>
      <c r="VDY62" s="59"/>
      <c r="VDZ62" s="59"/>
      <c r="VEA62" s="59"/>
      <c r="VEB62" s="59"/>
      <c r="VEC62" s="59"/>
      <c r="VED62" s="59"/>
      <c r="VEE62" s="59"/>
      <c r="VEF62" s="59"/>
      <c r="VEG62" s="59"/>
      <c r="VEH62" s="59"/>
      <c r="VEI62" s="59"/>
      <c r="VEJ62" s="59"/>
      <c r="VEK62" s="59"/>
      <c r="VEL62" s="59"/>
      <c r="VEM62" s="59"/>
      <c r="VEN62" s="59"/>
      <c r="VEO62" s="59"/>
      <c r="VEP62" s="59"/>
      <c r="VEQ62" s="59"/>
      <c r="VER62" s="59"/>
      <c r="VES62" s="59"/>
      <c r="VET62" s="59"/>
      <c r="VEU62" s="59"/>
      <c r="VEV62" s="59"/>
      <c r="VEW62" s="59"/>
      <c r="VEX62" s="59"/>
      <c r="VEY62" s="59"/>
      <c r="VEZ62" s="59"/>
      <c r="VFA62" s="59"/>
      <c r="VFB62" s="59"/>
      <c r="VFC62" s="59"/>
      <c r="VFD62" s="59"/>
      <c r="VFE62" s="59"/>
      <c r="VFF62" s="59"/>
      <c r="VFG62" s="59"/>
      <c r="VFH62" s="59"/>
      <c r="VFI62" s="59"/>
      <c r="VFJ62" s="59"/>
      <c r="VFK62" s="59"/>
      <c r="VFL62" s="59"/>
      <c r="VFM62" s="59"/>
      <c r="VFN62" s="59"/>
      <c r="VFO62" s="59"/>
      <c r="VFP62" s="59"/>
      <c r="VFQ62" s="59"/>
      <c r="VFR62" s="59"/>
      <c r="VFS62" s="59"/>
      <c r="VFT62" s="59"/>
      <c r="VFU62" s="59"/>
      <c r="VFV62" s="59"/>
      <c r="VFW62" s="59"/>
      <c r="VFX62" s="59"/>
      <c r="VFY62" s="59"/>
      <c r="VFZ62" s="59"/>
      <c r="VGA62" s="59"/>
      <c r="VGB62" s="59"/>
      <c r="VGC62" s="59"/>
      <c r="VGD62" s="59"/>
      <c r="VGE62" s="59"/>
      <c r="VGF62" s="59"/>
      <c r="VGG62" s="59"/>
      <c r="VGH62" s="59"/>
      <c r="VGI62" s="59"/>
      <c r="VGJ62" s="59"/>
      <c r="VGK62" s="59"/>
      <c r="VGL62" s="59"/>
      <c r="VGM62" s="59"/>
      <c r="VGN62" s="59"/>
      <c r="VGO62" s="59"/>
      <c r="VGP62" s="59"/>
      <c r="VGQ62" s="59"/>
      <c r="VGR62" s="59"/>
      <c r="VGS62" s="59"/>
      <c r="VGT62" s="59"/>
      <c r="VGU62" s="59"/>
      <c r="VGV62" s="59"/>
      <c r="VGW62" s="59"/>
      <c r="VGX62" s="59"/>
      <c r="VGY62" s="59"/>
      <c r="VGZ62" s="59"/>
      <c r="VHA62" s="59"/>
      <c r="VHB62" s="59"/>
      <c r="VHC62" s="59"/>
      <c r="VHD62" s="59"/>
      <c r="VHE62" s="59"/>
      <c r="VHF62" s="59"/>
      <c r="VHG62" s="59"/>
      <c r="VHH62" s="59"/>
      <c r="VHI62" s="59"/>
      <c r="VHJ62" s="59"/>
      <c r="VHK62" s="59"/>
      <c r="VHL62" s="59"/>
      <c r="VHM62" s="59"/>
      <c r="VHN62" s="59"/>
      <c r="VHO62" s="59"/>
      <c r="VHP62" s="59"/>
      <c r="VHQ62" s="59"/>
      <c r="VHR62" s="59"/>
      <c r="VHS62" s="59"/>
      <c r="VHT62" s="59"/>
      <c r="VHU62" s="59"/>
      <c r="VHV62" s="59"/>
      <c r="VHW62" s="59"/>
      <c r="VHX62" s="59"/>
      <c r="VHY62" s="59"/>
      <c r="VHZ62" s="59"/>
      <c r="VIA62" s="59"/>
      <c r="VIB62" s="59"/>
      <c r="VIC62" s="59"/>
      <c r="VID62" s="59"/>
      <c r="VIE62" s="59"/>
      <c r="VIF62" s="59"/>
      <c r="VIG62" s="59"/>
      <c r="VIH62" s="59"/>
      <c r="VII62" s="59"/>
      <c r="VIJ62" s="59"/>
      <c r="VIK62" s="59"/>
      <c r="VIL62" s="59"/>
      <c r="VIM62" s="59"/>
      <c r="VIN62" s="59"/>
      <c r="VIO62" s="59"/>
      <c r="VIP62" s="59"/>
      <c r="VIQ62" s="59"/>
      <c r="VIR62" s="59"/>
      <c r="VIS62" s="59"/>
      <c r="VIT62" s="59"/>
      <c r="VIU62" s="59"/>
      <c r="VIV62" s="59"/>
      <c r="VIW62" s="59"/>
      <c r="VIX62" s="59"/>
      <c r="VIY62" s="59"/>
      <c r="VIZ62" s="59"/>
      <c r="VJA62" s="59"/>
      <c r="VJB62" s="59"/>
      <c r="VJC62" s="59"/>
      <c r="VJD62" s="59"/>
      <c r="VJE62" s="59"/>
      <c r="VJF62" s="59"/>
      <c r="VJG62" s="59"/>
      <c r="VJH62" s="59"/>
      <c r="VJI62" s="59"/>
      <c r="VJJ62" s="59"/>
      <c r="VJK62" s="59"/>
      <c r="VJL62" s="59"/>
      <c r="VJM62" s="59"/>
      <c r="VJN62" s="59"/>
      <c r="VJO62" s="59"/>
      <c r="VJP62" s="59"/>
      <c r="VJQ62" s="59"/>
      <c r="VJR62" s="59"/>
      <c r="VJS62" s="59"/>
      <c r="VJT62" s="59"/>
      <c r="VJU62" s="59"/>
      <c r="VJV62" s="59"/>
      <c r="VJW62" s="59"/>
      <c r="VJX62" s="59"/>
      <c r="VJY62" s="59"/>
      <c r="VJZ62" s="59"/>
      <c r="VKA62" s="59"/>
      <c r="VKB62" s="59"/>
      <c r="VKC62" s="59"/>
      <c r="VKD62" s="59"/>
      <c r="VKE62" s="59"/>
      <c r="VKF62" s="59"/>
      <c r="VKG62" s="59"/>
      <c r="VKH62" s="59"/>
      <c r="VKI62" s="59"/>
      <c r="VKJ62" s="59"/>
      <c r="VKK62" s="59"/>
      <c r="VKL62" s="59"/>
      <c r="VKM62" s="59"/>
      <c r="VKN62" s="59"/>
      <c r="VKO62" s="59"/>
      <c r="VKP62" s="59"/>
      <c r="VKQ62" s="59"/>
      <c r="VKR62" s="59"/>
      <c r="VKS62" s="59"/>
      <c r="VKT62" s="59"/>
      <c r="VKU62" s="59"/>
      <c r="VKV62" s="59"/>
      <c r="VKW62" s="59"/>
      <c r="VKX62" s="59"/>
      <c r="VKY62" s="59"/>
      <c r="VKZ62" s="59"/>
      <c r="VLA62" s="59"/>
      <c r="VLB62" s="59"/>
      <c r="VLC62" s="59"/>
      <c r="VLD62" s="59"/>
      <c r="VLE62" s="59"/>
      <c r="VLF62" s="59"/>
      <c r="VLG62" s="59"/>
      <c r="VLH62" s="59"/>
      <c r="VLI62" s="59"/>
      <c r="VLJ62" s="59"/>
      <c r="VLK62" s="59"/>
      <c r="VLL62" s="59"/>
      <c r="VLM62" s="59"/>
      <c r="VLN62" s="59"/>
      <c r="VLO62" s="59"/>
      <c r="VLP62" s="59"/>
      <c r="VLQ62" s="59"/>
      <c r="VLR62" s="59"/>
      <c r="VLS62" s="59"/>
      <c r="VLT62" s="59"/>
      <c r="VLU62" s="59"/>
      <c r="VLV62" s="59"/>
      <c r="VLW62" s="59"/>
      <c r="VLX62" s="59"/>
      <c r="VLY62" s="59"/>
      <c r="VLZ62" s="59"/>
      <c r="VMA62" s="59"/>
      <c r="VMB62" s="59"/>
      <c r="VMC62" s="59"/>
      <c r="VMD62" s="59"/>
      <c r="VME62" s="59"/>
      <c r="VMF62" s="59"/>
      <c r="VMG62" s="59"/>
      <c r="VMH62" s="59"/>
      <c r="VMI62" s="59"/>
      <c r="VMJ62" s="59"/>
      <c r="VMK62" s="59"/>
      <c r="VML62" s="59"/>
      <c r="VMM62" s="59"/>
      <c r="VMN62" s="59"/>
      <c r="VMO62" s="59"/>
      <c r="VMP62" s="59"/>
      <c r="VMQ62" s="59"/>
      <c r="VMR62" s="59"/>
      <c r="VMS62" s="59"/>
      <c r="VMT62" s="59"/>
      <c r="VMU62" s="59"/>
      <c r="VMV62" s="59"/>
      <c r="VMW62" s="59"/>
      <c r="VMX62" s="59"/>
      <c r="VMY62" s="59"/>
      <c r="VMZ62" s="59"/>
      <c r="VNA62" s="59"/>
      <c r="VNB62" s="59"/>
      <c r="VNC62" s="59"/>
      <c r="VND62" s="59"/>
      <c r="VNE62" s="59"/>
      <c r="VNF62" s="59"/>
      <c r="VNG62" s="59"/>
      <c r="VNH62" s="59"/>
      <c r="VNI62" s="59"/>
      <c r="VNJ62" s="59"/>
      <c r="VNK62" s="59"/>
      <c r="VNL62" s="59"/>
      <c r="VNM62" s="59"/>
      <c r="VNN62" s="59"/>
      <c r="VNO62" s="59"/>
      <c r="VNP62" s="59"/>
      <c r="VNQ62" s="59"/>
      <c r="VNR62" s="59"/>
      <c r="VNS62" s="59"/>
      <c r="VNT62" s="59"/>
      <c r="VNU62" s="59"/>
      <c r="VNV62" s="59"/>
      <c r="VNW62" s="59"/>
      <c r="VNX62" s="59"/>
      <c r="VNY62" s="59"/>
      <c r="VNZ62" s="59"/>
      <c r="VOA62" s="59"/>
      <c r="VOB62" s="59"/>
      <c r="VOC62" s="59"/>
      <c r="VOD62" s="59"/>
      <c r="VOE62" s="59"/>
      <c r="VOF62" s="59"/>
      <c r="VOG62" s="59"/>
      <c r="VOH62" s="59"/>
      <c r="VOI62" s="59"/>
      <c r="VOJ62" s="59"/>
      <c r="VOK62" s="59"/>
      <c r="VOL62" s="59"/>
      <c r="VOM62" s="59"/>
      <c r="VON62" s="59"/>
      <c r="VOO62" s="59"/>
      <c r="VOP62" s="59"/>
      <c r="VOQ62" s="59"/>
      <c r="VOR62" s="59"/>
      <c r="VOS62" s="59"/>
      <c r="VOT62" s="59"/>
      <c r="VOU62" s="59"/>
      <c r="VOV62" s="59"/>
      <c r="VOW62" s="59"/>
      <c r="VOX62" s="59"/>
      <c r="VOY62" s="59"/>
      <c r="VOZ62" s="59"/>
      <c r="VPA62" s="59"/>
      <c r="VPB62" s="59"/>
      <c r="VPC62" s="59"/>
      <c r="VPD62" s="59"/>
      <c r="VPE62" s="59"/>
      <c r="VPF62" s="59"/>
      <c r="VPG62" s="59"/>
      <c r="VPH62" s="59"/>
      <c r="VPI62" s="59"/>
      <c r="VPJ62" s="59"/>
      <c r="VPK62" s="59"/>
      <c r="VPL62" s="59"/>
      <c r="VPM62" s="59"/>
      <c r="VPN62" s="59"/>
      <c r="VPO62" s="59"/>
      <c r="VPP62" s="59"/>
      <c r="VPQ62" s="59"/>
      <c r="VPR62" s="59"/>
      <c r="VPS62" s="59"/>
      <c r="VPT62" s="59"/>
      <c r="VPU62" s="59"/>
      <c r="VPV62" s="59"/>
      <c r="VPW62" s="59"/>
      <c r="VPX62" s="59"/>
      <c r="VPY62" s="59"/>
      <c r="VPZ62" s="59"/>
      <c r="VQA62" s="59"/>
      <c r="VQB62" s="59"/>
      <c r="VQC62" s="59"/>
      <c r="VQD62" s="59"/>
      <c r="VQE62" s="59"/>
      <c r="VQF62" s="59"/>
      <c r="VQG62" s="59"/>
      <c r="VQH62" s="59"/>
      <c r="VQI62" s="59"/>
      <c r="VQJ62" s="59"/>
      <c r="VQK62" s="59"/>
      <c r="VQL62" s="59"/>
      <c r="VQM62" s="59"/>
      <c r="VQN62" s="59"/>
      <c r="VQO62" s="59"/>
      <c r="VQP62" s="59"/>
      <c r="VQQ62" s="59"/>
      <c r="VQR62" s="59"/>
      <c r="VQS62" s="59"/>
      <c r="VQT62" s="59"/>
      <c r="VQU62" s="59"/>
      <c r="VQV62" s="59"/>
      <c r="VQW62" s="59"/>
      <c r="VQX62" s="59"/>
      <c r="VQY62" s="59"/>
      <c r="VQZ62" s="59"/>
      <c r="VRA62" s="59"/>
      <c r="VRB62" s="59"/>
      <c r="VRC62" s="59"/>
      <c r="VRD62" s="59"/>
      <c r="VRE62" s="59"/>
      <c r="VRF62" s="59"/>
      <c r="VRG62" s="59"/>
      <c r="VRH62" s="59"/>
      <c r="VRI62" s="59"/>
      <c r="VRJ62" s="59"/>
      <c r="VRK62" s="59"/>
      <c r="VRL62" s="59"/>
      <c r="VRM62" s="59"/>
      <c r="VRN62" s="59"/>
      <c r="VRO62" s="59"/>
      <c r="VRP62" s="59"/>
      <c r="VRQ62" s="59"/>
      <c r="VRR62" s="59"/>
      <c r="VRS62" s="59"/>
      <c r="VRT62" s="59"/>
      <c r="VRU62" s="59"/>
      <c r="VRV62" s="59"/>
      <c r="VRW62" s="59"/>
      <c r="VRX62" s="59"/>
      <c r="VRY62" s="59"/>
      <c r="VRZ62" s="59"/>
      <c r="VSA62" s="59"/>
      <c r="VSB62" s="59"/>
      <c r="VSC62" s="59"/>
      <c r="VSD62" s="59"/>
      <c r="VSE62" s="59"/>
      <c r="VSF62" s="59"/>
      <c r="VSG62" s="59"/>
      <c r="VSH62" s="59"/>
      <c r="VSI62" s="59"/>
      <c r="VSJ62" s="59"/>
      <c r="VSK62" s="59"/>
      <c r="VSL62" s="59"/>
      <c r="VSM62" s="59"/>
      <c r="VSN62" s="59"/>
      <c r="VSO62" s="59"/>
      <c r="VSP62" s="59"/>
      <c r="VSQ62" s="59"/>
      <c r="VSR62" s="59"/>
      <c r="VSS62" s="59"/>
      <c r="VST62" s="59"/>
      <c r="VSU62" s="59"/>
      <c r="VSV62" s="59"/>
      <c r="VSW62" s="59"/>
      <c r="VSX62" s="59"/>
      <c r="VSY62" s="59"/>
      <c r="VSZ62" s="59"/>
      <c r="VTA62" s="59"/>
      <c r="VTB62" s="59"/>
      <c r="VTC62" s="59"/>
      <c r="VTD62" s="59"/>
      <c r="VTE62" s="59"/>
      <c r="VTF62" s="59"/>
      <c r="VTG62" s="59"/>
      <c r="VTH62" s="59"/>
      <c r="VTI62" s="59"/>
      <c r="VTJ62" s="59"/>
      <c r="VTK62" s="59"/>
      <c r="VTL62" s="59"/>
      <c r="VTM62" s="59"/>
      <c r="VTN62" s="59"/>
      <c r="VTO62" s="59"/>
      <c r="VTP62" s="59"/>
      <c r="VTQ62" s="59"/>
      <c r="VTR62" s="59"/>
      <c r="VTS62" s="59"/>
      <c r="VTT62" s="59"/>
      <c r="VTU62" s="59"/>
      <c r="VTV62" s="59"/>
      <c r="VTW62" s="59"/>
      <c r="VTX62" s="59"/>
      <c r="VTY62" s="59"/>
      <c r="VTZ62" s="59"/>
      <c r="VUA62" s="59"/>
      <c r="VUB62" s="59"/>
      <c r="VUC62" s="59"/>
      <c r="VUD62" s="59"/>
      <c r="VUE62" s="59"/>
      <c r="VUF62" s="59"/>
      <c r="VUG62" s="59"/>
      <c r="VUH62" s="59"/>
      <c r="VUI62" s="59"/>
      <c r="VUJ62" s="59"/>
      <c r="VUK62" s="59"/>
      <c r="VUL62" s="59"/>
      <c r="VUM62" s="59"/>
      <c r="VUN62" s="59"/>
      <c r="VUO62" s="59"/>
      <c r="VUP62" s="59"/>
      <c r="VUQ62" s="59"/>
      <c r="VUR62" s="59"/>
      <c r="VUS62" s="59"/>
      <c r="VUT62" s="59"/>
      <c r="VUU62" s="59"/>
      <c r="VUV62" s="59"/>
      <c r="VUW62" s="59"/>
      <c r="VUX62" s="59"/>
      <c r="VUY62" s="59"/>
      <c r="VUZ62" s="59"/>
      <c r="VVA62" s="59"/>
      <c r="VVB62" s="59"/>
      <c r="VVC62" s="59"/>
      <c r="VVD62" s="59"/>
      <c r="VVE62" s="59"/>
      <c r="VVF62" s="59"/>
      <c r="VVG62" s="59"/>
      <c r="VVH62" s="59"/>
      <c r="VVI62" s="59"/>
      <c r="VVJ62" s="59"/>
      <c r="VVK62" s="59"/>
      <c r="VVL62" s="59"/>
      <c r="VVM62" s="59"/>
      <c r="VVN62" s="59"/>
      <c r="VVO62" s="59"/>
      <c r="VVP62" s="59"/>
      <c r="VVQ62" s="59"/>
      <c r="VVR62" s="59"/>
      <c r="VVS62" s="59"/>
      <c r="VVT62" s="59"/>
      <c r="VVU62" s="59"/>
      <c r="VVV62" s="59"/>
      <c r="VVW62" s="59"/>
      <c r="VVX62" s="59"/>
      <c r="VVY62" s="59"/>
      <c r="VVZ62" s="59"/>
      <c r="VWA62" s="59"/>
      <c r="VWB62" s="59"/>
      <c r="VWC62" s="59"/>
      <c r="VWD62" s="59"/>
      <c r="VWE62" s="59"/>
      <c r="VWF62" s="59"/>
      <c r="VWG62" s="59"/>
      <c r="VWH62" s="59"/>
      <c r="VWI62" s="59"/>
      <c r="VWJ62" s="59"/>
      <c r="VWK62" s="59"/>
      <c r="VWL62" s="59"/>
      <c r="VWM62" s="59"/>
      <c r="VWN62" s="59"/>
      <c r="VWO62" s="59"/>
      <c r="VWP62" s="59"/>
      <c r="VWQ62" s="59"/>
      <c r="VWR62" s="59"/>
      <c r="VWS62" s="59"/>
      <c r="VWT62" s="59"/>
      <c r="VWU62" s="59"/>
      <c r="VWV62" s="59"/>
      <c r="VWW62" s="59"/>
      <c r="VWX62" s="59"/>
      <c r="VWY62" s="59"/>
      <c r="VWZ62" s="59"/>
      <c r="VXA62" s="59"/>
      <c r="VXB62" s="59"/>
      <c r="VXC62" s="59"/>
      <c r="VXD62" s="59"/>
      <c r="VXE62" s="59"/>
      <c r="VXF62" s="59"/>
      <c r="VXG62" s="59"/>
      <c r="VXH62" s="59"/>
      <c r="VXI62" s="59"/>
      <c r="VXJ62" s="59"/>
      <c r="VXK62" s="59"/>
      <c r="VXL62" s="59"/>
      <c r="VXM62" s="59"/>
      <c r="VXN62" s="59"/>
      <c r="VXO62" s="59"/>
      <c r="VXP62" s="59"/>
      <c r="VXQ62" s="59"/>
      <c r="VXR62" s="59"/>
      <c r="VXS62" s="59"/>
      <c r="VXT62" s="59"/>
      <c r="VXU62" s="59"/>
      <c r="VXV62" s="59"/>
      <c r="VXW62" s="59"/>
      <c r="VXX62" s="59"/>
      <c r="VXY62" s="59"/>
      <c r="VXZ62" s="59"/>
      <c r="VYA62" s="59"/>
      <c r="VYB62" s="59"/>
      <c r="VYC62" s="59"/>
      <c r="VYD62" s="59"/>
      <c r="VYE62" s="59"/>
      <c r="VYF62" s="59"/>
      <c r="VYG62" s="59"/>
      <c r="VYH62" s="59"/>
      <c r="VYI62" s="59"/>
      <c r="VYJ62" s="59"/>
      <c r="VYK62" s="59"/>
      <c r="VYL62" s="59"/>
      <c r="VYM62" s="59"/>
      <c r="VYN62" s="59"/>
      <c r="VYO62" s="59"/>
      <c r="VYP62" s="59"/>
      <c r="VYQ62" s="59"/>
      <c r="VYR62" s="59"/>
      <c r="VYS62" s="59"/>
      <c r="VYT62" s="59"/>
      <c r="VYU62" s="59"/>
      <c r="VYV62" s="59"/>
      <c r="VYW62" s="59"/>
      <c r="VYX62" s="59"/>
      <c r="VYY62" s="59"/>
      <c r="VYZ62" s="59"/>
      <c r="VZA62" s="59"/>
      <c r="VZB62" s="59"/>
      <c r="VZC62" s="59"/>
      <c r="VZD62" s="59"/>
      <c r="VZE62" s="59"/>
      <c r="VZF62" s="59"/>
      <c r="VZG62" s="59"/>
      <c r="VZH62" s="59"/>
      <c r="VZI62" s="59"/>
      <c r="VZJ62" s="59"/>
      <c r="VZK62" s="59"/>
      <c r="VZL62" s="59"/>
      <c r="VZM62" s="59"/>
      <c r="VZN62" s="59"/>
      <c r="VZO62" s="59"/>
      <c r="VZP62" s="59"/>
      <c r="VZQ62" s="59"/>
      <c r="VZR62" s="59"/>
      <c r="VZS62" s="59"/>
      <c r="VZT62" s="59"/>
      <c r="VZU62" s="59"/>
      <c r="VZV62" s="59"/>
      <c r="VZW62" s="59"/>
      <c r="VZX62" s="59"/>
      <c r="VZY62" s="59"/>
      <c r="VZZ62" s="59"/>
      <c r="WAA62" s="59"/>
      <c r="WAB62" s="59"/>
      <c r="WAC62" s="59"/>
      <c r="WAD62" s="59"/>
      <c r="WAE62" s="59"/>
      <c r="WAF62" s="59"/>
      <c r="WAG62" s="59"/>
      <c r="WAH62" s="59"/>
      <c r="WAI62" s="59"/>
      <c r="WAJ62" s="59"/>
      <c r="WAK62" s="59"/>
      <c r="WAL62" s="59"/>
      <c r="WAM62" s="59"/>
      <c r="WAN62" s="59"/>
      <c r="WAO62" s="59"/>
      <c r="WAP62" s="59"/>
      <c r="WAQ62" s="59"/>
      <c r="WAR62" s="59"/>
      <c r="WAS62" s="59"/>
      <c r="WAT62" s="59"/>
      <c r="WAU62" s="59"/>
      <c r="WAV62" s="59"/>
      <c r="WAW62" s="59"/>
      <c r="WAX62" s="59"/>
      <c r="WAY62" s="59"/>
      <c r="WAZ62" s="59"/>
      <c r="WBA62" s="59"/>
      <c r="WBB62" s="59"/>
      <c r="WBC62" s="59"/>
      <c r="WBD62" s="59"/>
      <c r="WBE62" s="59"/>
      <c r="WBF62" s="59"/>
      <c r="WBG62" s="59"/>
      <c r="WBH62" s="59"/>
      <c r="WBI62" s="59"/>
      <c r="WBJ62" s="59"/>
      <c r="WBK62" s="59"/>
      <c r="WBL62" s="59"/>
      <c r="WBM62" s="59"/>
      <c r="WBN62" s="59"/>
      <c r="WBO62" s="59"/>
      <c r="WBP62" s="59"/>
      <c r="WBQ62" s="59"/>
      <c r="WBR62" s="59"/>
      <c r="WBS62" s="59"/>
      <c r="WBT62" s="59"/>
      <c r="WBU62" s="59"/>
      <c r="WBV62" s="59"/>
      <c r="WBW62" s="59"/>
      <c r="WBX62" s="59"/>
      <c r="WBY62" s="59"/>
      <c r="WBZ62" s="59"/>
      <c r="WCA62" s="59"/>
      <c r="WCB62" s="59"/>
      <c r="WCC62" s="59"/>
      <c r="WCD62" s="59"/>
      <c r="WCE62" s="59"/>
      <c r="WCF62" s="59"/>
      <c r="WCG62" s="59"/>
      <c r="WCH62" s="59"/>
      <c r="WCI62" s="59"/>
      <c r="WCJ62" s="59"/>
      <c r="WCK62" s="59"/>
      <c r="WCL62" s="59"/>
      <c r="WCM62" s="59"/>
      <c r="WCN62" s="59"/>
      <c r="WCO62" s="59"/>
      <c r="WCP62" s="59"/>
      <c r="WCQ62" s="59"/>
      <c r="WCR62" s="59"/>
      <c r="WCS62" s="59"/>
      <c r="WCT62" s="59"/>
      <c r="WCU62" s="59"/>
      <c r="WCV62" s="59"/>
      <c r="WCW62" s="59"/>
      <c r="WCX62" s="59"/>
      <c r="WCY62" s="59"/>
      <c r="WCZ62" s="59"/>
      <c r="WDA62" s="59"/>
      <c r="WDB62" s="59"/>
      <c r="WDC62" s="59"/>
      <c r="WDD62" s="59"/>
      <c r="WDE62" s="59"/>
      <c r="WDF62" s="59"/>
      <c r="WDG62" s="59"/>
      <c r="WDH62" s="59"/>
      <c r="WDI62" s="59"/>
      <c r="WDJ62" s="59"/>
      <c r="WDK62" s="59"/>
      <c r="WDL62" s="59"/>
      <c r="WDM62" s="59"/>
      <c r="WDN62" s="59"/>
      <c r="WDO62" s="59"/>
      <c r="WDP62" s="59"/>
      <c r="WDQ62" s="59"/>
      <c r="WDR62" s="59"/>
      <c r="WDS62" s="59"/>
      <c r="WDT62" s="59"/>
      <c r="WDU62" s="59"/>
      <c r="WDV62" s="59"/>
      <c r="WDW62" s="59"/>
      <c r="WDX62" s="59"/>
      <c r="WDY62" s="59"/>
      <c r="WDZ62" s="59"/>
      <c r="WEA62" s="59"/>
      <c r="WEB62" s="59"/>
      <c r="WEC62" s="59"/>
      <c r="WED62" s="59"/>
      <c r="WEE62" s="59"/>
      <c r="WEF62" s="59"/>
      <c r="WEG62" s="59"/>
      <c r="WEH62" s="59"/>
      <c r="WEI62" s="59"/>
      <c r="WEJ62" s="59"/>
      <c r="WEK62" s="59"/>
      <c r="WEL62" s="59"/>
      <c r="WEM62" s="59"/>
      <c r="WEN62" s="59"/>
      <c r="WEO62" s="59"/>
      <c r="WEP62" s="59"/>
      <c r="WEQ62" s="59"/>
      <c r="WER62" s="59"/>
      <c r="WES62" s="59"/>
      <c r="WET62" s="59"/>
      <c r="WEU62" s="59"/>
      <c r="WEV62" s="59"/>
      <c r="WEW62" s="59"/>
      <c r="WEX62" s="59"/>
      <c r="WEY62" s="59"/>
      <c r="WEZ62" s="59"/>
      <c r="WFA62" s="59"/>
      <c r="WFB62" s="59"/>
      <c r="WFC62" s="59"/>
      <c r="WFD62" s="59"/>
      <c r="WFE62" s="59"/>
      <c r="WFF62" s="59"/>
      <c r="WFG62" s="59"/>
      <c r="WFH62" s="59"/>
      <c r="WFI62" s="59"/>
      <c r="WFJ62" s="59"/>
      <c r="WFK62" s="59"/>
      <c r="WFL62" s="59"/>
      <c r="WFM62" s="59"/>
      <c r="WFN62" s="59"/>
      <c r="WFO62" s="59"/>
      <c r="WFP62" s="59"/>
      <c r="WFQ62" s="59"/>
      <c r="WFR62" s="59"/>
      <c r="WFS62" s="59"/>
      <c r="WFT62" s="59"/>
      <c r="WFU62" s="59"/>
      <c r="WFV62" s="59"/>
      <c r="WFW62" s="59"/>
      <c r="WFX62" s="59"/>
      <c r="WFY62" s="59"/>
      <c r="WFZ62" s="59"/>
      <c r="WGA62" s="59"/>
      <c r="WGB62" s="59"/>
      <c r="WGC62" s="59"/>
      <c r="WGD62" s="59"/>
      <c r="WGE62" s="59"/>
      <c r="WGF62" s="59"/>
      <c r="WGG62" s="59"/>
      <c r="WGH62" s="59"/>
      <c r="WGI62" s="59"/>
      <c r="WGJ62" s="59"/>
      <c r="WGK62" s="59"/>
      <c r="WGL62" s="59"/>
      <c r="WGM62" s="59"/>
      <c r="WGN62" s="59"/>
      <c r="WGO62" s="59"/>
      <c r="WGP62" s="59"/>
      <c r="WGQ62" s="59"/>
      <c r="WGR62" s="59"/>
      <c r="WGS62" s="59"/>
      <c r="WGT62" s="59"/>
      <c r="WGU62" s="59"/>
      <c r="WGV62" s="59"/>
      <c r="WGW62" s="59"/>
      <c r="WGX62" s="59"/>
      <c r="WGY62" s="59"/>
      <c r="WGZ62" s="59"/>
      <c r="WHA62" s="59"/>
      <c r="WHB62" s="59"/>
      <c r="WHC62" s="59"/>
      <c r="WHD62" s="59"/>
      <c r="WHE62" s="59"/>
      <c r="WHF62" s="59"/>
      <c r="WHG62" s="59"/>
      <c r="WHH62" s="59"/>
      <c r="WHI62" s="59"/>
      <c r="WHJ62" s="59"/>
      <c r="WHK62" s="59"/>
      <c r="WHL62" s="59"/>
      <c r="WHM62" s="59"/>
      <c r="WHN62" s="59"/>
      <c r="WHO62" s="59"/>
      <c r="WHP62" s="59"/>
      <c r="WHQ62" s="59"/>
      <c r="WHR62" s="59"/>
      <c r="WHS62" s="59"/>
      <c r="WHT62" s="59"/>
      <c r="WHU62" s="59"/>
      <c r="WHV62" s="59"/>
      <c r="WHW62" s="59"/>
      <c r="WHX62" s="59"/>
      <c r="WHY62" s="59"/>
      <c r="WHZ62" s="59"/>
      <c r="WIA62" s="59"/>
      <c r="WIB62" s="59"/>
      <c r="WIC62" s="59"/>
      <c r="WID62" s="59"/>
      <c r="WIE62" s="59"/>
      <c r="WIF62" s="59"/>
      <c r="WIG62" s="59"/>
      <c r="WIH62" s="59"/>
      <c r="WII62" s="59"/>
      <c r="WIJ62" s="59"/>
      <c r="WIK62" s="59"/>
      <c r="WIL62" s="59"/>
      <c r="WIM62" s="59"/>
      <c r="WIN62" s="59"/>
      <c r="WIO62" s="59"/>
      <c r="WIP62" s="59"/>
      <c r="WIQ62" s="59"/>
      <c r="WIR62" s="59"/>
      <c r="WIS62" s="59"/>
      <c r="WIT62" s="59"/>
      <c r="WIU62" s="59"/>
      <c r="WIV62" s="59"/>
      <c r="WIW62" s="59"/>
      <c r="WIX62" s="59"/>
      <c r="WIY62" s="59"/>
      <c r="WIZ62" s="59"/>
      <c r="WJA62" s="59"/>
      <c r="WJB62" s="59"/>
      <c r="WJC62" s="59"/>
      <c r="WJD62" s="59"/>
      <c r="WJE62" s="59"/>
      <c r="WJF62" s="59"/>
      <c r="WJG62" s="59"/>
      <c r="WJH62" s="59"/>
      <c r="WJI62" s="59"/>
      <c r="WJJ62" s="59"/>
      <c r="WJK62" s="59"/>
      <c r="WJL62" s="59"/>
      <c r="WJM62" s="59"/>
      <c r="WJN62" s="59"/>
      <c r="WJO62" s="59"/>
      <c r="WJP62" s="59"/>
      <c r="WJQ62" s="59"/>
      <c r="WJR62" s="59"/>
      <c r="WJS62" s="59"/>
      <c r="WJT62" s="59"/>
      <c r="WJU62" s="59"/>
      <c r="WJV62" s="59"/>
      <c r="WJW62" s="59"/>
      <c r="WJX62" s="59"/>
      <c r="WJY62" s="59"/>
      <c r="WJZ62" s="59"/>
      <c r="WKA62" s="59"/>
      <c r="WKB62" s="59"/>
      <c r="WKC62" s="59"/>
      <c r="WKD62" s="59"/>
      <c r="WKE62" s="59"/>
      <c r="WKF62" s="59"/>
      <c r="WKG62" s="59"/>
      <c r="WKH62" s="59"/>
      <c r="WKI62" s="59"/>
      <c r="WKJ62" s="59"/>
      <c r="WKK62" s="59"/>
      <c r="WKL62" s="59"/>
      <c r="WKM62" s="59"/>
      <c r="WKN62" s="59"/>
      <c r="WKO62" s="59"/>
      <c r="WKP62" s="59"/>
      <c r="WKQ62" s="59"/>
      <c r="WKR62" s="59"/>
      <c r="WKS62" s="59"/>
      <c r="WKT62" s="59"/>
      <c r="WKU62" s="59"/>
      <c r="WKV62" s="59"/>
      <c r="WKW62" s="59"/>
      <c r="WKX62" s="59"/>
      <c r="WKY62" s="59"/>
      <c r="WKZ62" s="59"/>
      <c r="WLA62" s="59"/>
      <c r="WLB62" s="59"/>
      <c r="WLC62" s="59"/>
      <c r="WLD62" s="59"/>
      <c r="WLE62" s="59"/>
      <c r="WLF62" s="59"/>
      <c r="WLG62" s="59"/>
      <c r="WLH62" s="59"/>
      <c r="WLI62" s="59"/>
      <c r="WLJ62" s="59"/>
      <c r="WLK62" s="59"/>
      <c r="WLL62" s="59"/>
      <c r="WLM62" s="59"/>
      <c r="WLN62" s="59"/>
      <c r="WLO62" s="59"/>
      <c r="WLP62" s="59"/>
      <c r="WLQ62" s="59"/>
      <c r="WLR62" s="59"/>
      <c r="WLS62" s="59"/>
      <c r="WLT62" s="59"/>
      <c r="WLU62" s="59"/>
      <c r="WLV62" s="59"/>
      <c r="WLW62" s="59"/>
      <c r="WLX62" s="59"/>
      <c r="WLY62" s="59"/>
      <c r="WLZ62" s="59"/>
      <c r="WMA62" s="59"/>
      <c r="WMB62" s="59"/>
      <c r="WMC62" s="59"/>
      <c r="WMD62" s="59"/>
      <c r="WME62" s="59"/>
      <c r="WMF62" s="59"/>
      <c r="WMG62" s="59"/>
      <c r="WMH62" s="59"/>
      <c r="WMI62" s="59"/>
      <c r="WMJ62" s="59"/>
      <c r="WMK62" s="59"/>
      <c r="WML62" s="59"/>
      <c r="WMM62" s="59"/>
      <c r="WMN62" s="59"/>
      <c r="WMO62" s="59"/>
      <c r="WMP62" s="59"/>
      <c r="WMQ62" s="59"/>
      <c r="WMR62" s="59"/>
      <c r="WMS62" s="59"/>
      <c r="WMT62" s="59"/>
      <c r="WMU62" s="59"/>
      <c r="WMV62" s="59"/>
      <c r="WMW62" s="59"/>
      <c r="WMX62" s="59"/>
      <c r="WMY62" s="59"/>
      <c r="WMZ62" s="59"/>
      <c r="WNA62" s="59"/>
      <c r="WNB62" s="59"/>
      <c r="WNC62" s="59"/>
      <c r="WND62" s="59"/>
      <c r="WNE62" s="59"/>
      <c r="WNF62" s="59"/>
      <c r="WNG62" s="59"/>
      <c r="WNH62" s="59"/>
      <c r="WNI62" s="59"/>
      <c r="WNJ62" s="59"/>
      <c r="WNK62" s="59"/>
      <c r="WNL62" s="59"/>
      <c r="WNM62" s="59"/>
      <c r="WNN62" s="59"/>
      <c r="WNO62" s="59"/>
      <c r="WNP62" s="59"/>
      <c r="WNQ62" s="59"/>
      <c r="WNR62" s="59"/>
      <c r="WNS62" s="59"/>
      <c r="WNT62" s="59"/>
      <c r="WNU62" s="59"/>
      <c r="WNV62" s="59"/>
      <c r="WNW62" s="59"/>
      <c r="WNX62" s="59"/>
      <c r="WNY62" s="59"/>
      <c r="WNZ62" s="59"/>
      <c r="WOA62" s="59"/>
      <c r="WOB62" s="59"/>
      <c r="WOC62" s="59"/>
      <c r="WOD62" s="59"/>
      <c r="WOE62" s="59"/>
      <c r="WOF62" s="59"/>
      <c r="WOG62" s="59"/>
      <c r="WOH62" s="59"/>
      <c r="WOI62" s="59"/>
      <c r="WOJ62" s="59"/>
      <c r="WOK62" s="59"/>
      <c r="WOL62" s="59"/>
      <c r="WOM62" s="59"/>
      <c r="WON62" s="59"/>
      <c r="WOO62" s="59"/>
      <c r="WOP62" s="59"/>
      <c r="WOQ62" s="59"/>
      <c r="WOR62" s="59"/>
      <c r="WOS62" s="59"/>
      <c r="WOT62" s="59"/>
      <c r="WOU62" s="59"/>
      <c r="WOV62" s="59"/>
      <c r="WOW62" s="59"/>
      <c r="WOX62" s="59"/>
      <c r="WOY62" s="59"/>
      <c r="WOZ62" s="59"/>
      <c r="WPA62" s="59"/>
      <c r="WPB62" s="59"/>
      <c r="WPC62" s="59"/>
      <c r="WPD62" s="59"/>
      <c r="WPE62" s="59"/>
      <c r="WPF62" s="59"/>
      <c r="WPG62" s="59"/>
      <c r="WPH62" s="59"/>
      <c r="WPI62" s="59"/>
      <c r="WPJ62" s="59"/>
      <c r="WPK62" s="59"/>
      <c r="WPL62" s="59"/>
      <c r="WPM62" s="59"/>
      <c r="WPN62" s="59"/>
      <c r="WPO62" s="59"/>
      <c r="WPP62" s="59"/>
      <c r="WPQ62" s="59"/>
      <c r="WPR62" s="59"/>
      <c r="WPS62" s="59"/>
      <c r="WPT62" s="59"/>
      <c r="WPU62" s="59"/>
      <c r="WPV62" s="59"/>
      <c r="WPW62" s="59"/>
      <c r="WPX62" s="59"/>
      <c r="WPY62" s="59"/>
      <c r="WPZ62" s="59"/>
      <c r="WQA62" s="59"/>
      <c r="WQB62" s="59"/>
      <c r="WQC62" s="59"/>
      <c r="WQD62" s="59"/>
      <c r="WQE62" s="59"/>
      <c r="WQF62" s="59"/>
      <c r="WQG62" s="59"/>
      <c r="WQH62" s="59"/>
      <c r="WQI62" s="59"/>
      <c r="WQJ62" s="59"/>
      <c r="WQK62" s="59"/>
      <c r="WQL62" s="59"/>
      <c r="WQM62" s="59"/>
      <c r="WQN62" s="59"/>
      <c r="WQO62" s="59"/>
      <c r="WQP62" s="59"/>
      <c r="WQQ62" s="59"/>
      <c r="WQR62" s="59"/>
      <c r="WQS62" s="59"/>
      <c r="WQT62" s="59"/>
      <c r="WQU62" s="59"/>
      <c r="WQV62" s="59"/>
      <c r="WQW62" s="59"/>
      <c r="WQX62" s="59"/>
      <c r="WQY62" s="59"/>
      <c r="WQZ62" s="59"/>
      <c r="WRA62" s="59"/>
      <c r="WRB62" s="59"/>
      <c r="WRC62" s="59"/>
      <c r="WRD62" s="59"/>
      <c r="WRE62" s="59"/>
      <c r="WRF62" s="59"/>
      <c r="WRG62" s="59"/>
      <c r="WRH62" s="59"/>
      <c r="WRI62" s="59"/>
      <c r="WRJ62" s="59"/>
      <c r="WRK62" s="59"/>
      <c r="WRL62" s="59"/>
      <c r="WRM62" s="59"/>
      <c r="WRN62" s="59"/>
      <c r="WRO62" s="59"/>
      <c r="WRP62" s="59"/>
      <c r="WRQ62" s="59"/>
      <c r="WRR62" s="59"/>
      <c r="WRS62" s="59"/>
      <c r="WRT62" s="59"/>
      <c r="WRU62" s="59"/>
      <c r="WRV62" s="59"/>
      <c r="WRW62" s="59"/>
      <c r="WRX62" s="59"/>
      <c r="WRY62" s="59"/>
      <c r="WRZ62" s="59"/>
      <c r="WSA62" s="59"/>
      <c r="WSB62" s="59"/>
      <c r="WSC62" s="59"/>
      <c r="WSD62" s="59"/>
      <c r="WSE62" s="59"/>
      <c r="WSF62" s="59"/>
      <c r="WSG62" s="59"/>
      <c r="WSH62" s="59"/>
      <c r="WSI62" s="59"/>
      <c r="WSJ62" s="59"/>
      <c r="WSK62" s="59"/>
      <c r="WSL62" s="59"/>
      <c r="WSM62" s="59"/>
      <c r="WSN62" s="59"/>
      <c r="WSO62" s="59"/>
      <c r="WSP62" s="59"/>
      <c r="WSQ62" s="59"/>
      <c r="WSR62" s="59"/>
      <c r="WSS62" s="59"/>
      <c r="WST62" s="59"/>
      <c r="WSU62" s="59"/>
      <c r="WSV62" s="59"/>
      <c r="WSW62" s="59"/>
      <c r="WSX62" s="59"/>
      <c r="WSY62" s="59"/>
      <c r="WSZ62" s="59"/>
      <c r="WTA62" s="59"/>
      <c r="WTB62" s="59"/>
      <c r="WTC62" s="59"/>
      <c r="WTD62" s="59"/>
      <c r="WTE62" s="59"/>
      <c r="WTF62" s="59"/>
      <c r="WTG62" s="59"/>
      <c r="WTH62" s="59"/>
      <c r="WTI62" s="59"/>
      <c r="WTJ62" s="59"/>
      <c r="WTK62" s="59"/>
      <c r="WTL62" s="59"/>
      <c r="WTM62" s="59"/>
      <c r="WTN62" s="59"/>
      <c r="WTO62" s="59"/>
      <c r="WTP62" s="59"/>
      <c r="WTQ62" s="59"/>
      <c r="WTR62" s="59"/>
      <c r="WTS62" s="59"/>
      <c r="WTT62" s="59"/>
      <c r="WTU62" s="59"/>
      <c r="WTV62" s="59"/>
      <c r="WTW62" s="59"/>
      <c r="WTX62" s="59"/>
      <c r="WTY62" s="59"/>
      <c r="WTZ62" s="59"/>
      <c r="WUA62" s="59"/>
      <c r="WUB62" s="59"/>
      <c r="WUC62" s="59"/>
      <c r="WUD62" s="59"/>
      <c r="WUE62" s="59"/>
      <c r="WUF62" s="59"/>
      <c r="WUG62" s="59"/>
      <c r="WUH62" s="59"/>
      <c r="WUI62" s="59"/>
      <c r="WUJ62" s="59"/>
      <c r="WUK62" s="59"/>
      <c r="WUL62" s="59"/>
      <c r="WUM62" s="59"/>
      <c r="WUN62" s="59"/>
      <c r="WUO62" s="59"/>
      <c r="WUP62" s="59"/>
      <c r="WUQ62" s="59"/>
      <c r="WUR62" s="59"/>
      <c r="WUS62" s="59"/>
      <c r="WUT62" s="59"/>
      <c r="WUU62" s="59"/>
      <c r="WUV62" s="59"/>
      <c r="WUW62" s="59"/>
      <c r="WUX62" s="59"/>
      <c r="WUY62" s="59"/>
      <c r="WUZ62" s="59"/>
      <c r="WVA62" s="59"/>
      <c r="WVB62" s="59"/>
      <c r="WVC62" s="59"/>
      <c r="WVD62" s="59"/>
      <c r="WVE62" s="59"/>
      <c r="WVF62" s="59"/>
      <c r="WVG62" s="59"/>
      <c r="WVH62" s="59"/>
      <c r="WVI62" s="59"/>
      <c r="WVJ62" s="59"/>
      <c r="WVK62" s="59"/>
      <c r="WVL62" s="59"/>
      <c r="WVM62" s="59"/>
      <c r="WVN62" s="59"/>
      <c r="WVO62" s="59"/>
      <c r="WVP62" s="59"/>
      <c r="WVQ62" s="59"/>
      <c r="WVR62" s="59"/>
      <c r="WVS62" s="59"/>
      <c r="WVT62" s="59"/>
      <c r="WVU62" s="59"/>
      <c r="WVV62" s="59"/>
      <c r="WVW62" s="59"/>
      <c r="WVX62" s="59"/>
      <c r="WVY62" s="59"/>
      <c r="WVZ62" s="59"/>
      <c r="WWA62" s="59"/>
      <c r="WWB62" s="59"/>
      <c r="WWC62" s="59"/>
      <c r="WWD62" s="59"/>
      <c r="WWE62" s="59"/>
      <c r="WWF62" s="59"/>
      <c r="WWG62" s="59"/>
      <c r="WWH62" s="59"/>
      <c r="WWI62" s="59"/>
      <c r="WWJ62" s="59"/>
      <c r="WWK62" s="59"/>
      <c r="WWL62" s="59"/>
      <c r="WWM62" s="59"/>
      <c r="WWN62" s="59"/>
      <c r="WWO62" s="59"/>
      <c r="WWP62" s="59"/>
      <c r="WWQ62" s="59"/>
      <c r="WWR62" s="59"/>
      <c r="WWS62" s="59"/>
      <c r="WWT62" s="59"/>
      <c r="WWU62" s="59"/>
      <c r="WWV62" s="59"/>
      <c r="WWW62" s="59"/>
      <c r="WWX62" s="59"/>
      <c r="WWY62" s="59"/>
      <c r="WWZ62" s="59"/>
      <c r="WXA62" s="59"/>
      <c r="WXB62" s="59"/>
      <c r="WXC62" s="59"/>
      <c r="WXD62" s="59"/>
      <c r="WXE62" s="59"/>
      <c r="WXF62" s="59"/>
      <c r="WXG62" s="59"/>
      <c r="WXH62" s="59"/>
      <c r="WXI62" s="59"/>
      <c r="WXJ62" s="59"/>
      <c r="WXK62" s="59"/>
      <c r="WXL62" s="59"/>
      <c r="WXM62" s="59"/>
      <c r="WXN62" s="59"/>
      <c r="WXO62" s="59"/>
      <c r="WXP62" s="59"/>
      <c r="WXQ62" s="59"/>
      <c r="WXR62" s="59"/>
      <c r="WXS62" s="59"/>
      <c r="WXT62" s="59"/>
      <c r="WXU62" s="59"/>
      <c r="WXV62" s="59"/>
      <c r="WXW62" s="59"/>
      <c r="WXX62" s="59"/>
      <c r="WXY62" s="59"/>
      <c r="WXZ62" s="59"/>
      <c r="WYA62" s="59"/>
      <c r="WYB62" s="59"/>
      <c r="WYC62" s="59"/>
      <c r="WYD62" s="59"/>
      <c r="WYE62" s="59"/>
      <c r="WYF62" s="59"/>
      <c r="WYG62" s="59"/>
      <c r="WYH62" s="59"/>
      <c r="WYI62" s="59"/>
      <c r="WYJ62" s="59"/>
      <c r="WYK62" s="59"/>
      <c r="WYL62" s="59"/>
      <c r="WYM62" s="59"/>
      <c r="WYN62" s="59"/>
      <c r="WYO62" s="59"/>
      <c r="WYP62" s="59"/>
      <c r="WYQ62" s="59"/>
      <c r="WYR62" s="59"/>
      <c r="WYS62" s="59"/>
      <c r="WYT62" s="59"/>
      <c r="WYU62" s="59"/>
      <c r="WYV62" s="59"/>
      <c r="WYW62" s="59"/>
      <c r="WYX62" s="59"/>
      <c r="WYY62" s="59"/>
      <c r="WYZ62" s="59"/>
      <c r="WZA62" s="59"/>
      <c r="WZB62" s="59"/>
      <c r="WZC62" s="59"/>
      <c r="WZD62" s="59"/>
      <c r="WZE62" s="59"/>
      <c r="WZF62" s="59"/>
      <c r="WZG62" s="59"/>
      <c r="WZH62" s="59"/>
      <c r="WZI62" s="59"/>
      <c r="WZJ62" s="59"/>
      <c r="WZK62" s="59"/>
      <c r="WZL62" s="59"/>
      <c r="WZM62" s="59"/>
      <c r="WZN62" s="59"/>
      <c r="WZO62" s="59"/>
      <c r="WZP62" s="59"/>
      <c r="WZQ62" s="59"/>
      <c r="WZR62" s="59"/>
      <c r="WZS62" s="59"/>
      <c r="WZT62" s="59"/>
      <c r="WZU62" s="59"/>
      <c r="WZV62" s="59"/>
      <c r="WZW62" s="59"/>
      <c r="WZX62" s="59"/>
      <c r="WZY62" s="59"/>
      <c r="WZZ62" s="59"/>
      <c r="XAA62" s="59"/>
      <c r="XAB62" s="59"/>
      <c r="XAC62" s="59"/>
      <c r="XAD62" s="59"/>
      <c r="XAE62" s="59"/>
      <c r="XAF62" s="59"/>
      <c r="XAG62" s="59"/>
      <c r="XAH62" s="59"/>
      <c r="XAI62" s="59"/>
      <c r="XAJ62" s="59"/>
      <c r="XAK62" s="59"/>
      <c r="XAL62" s="59"/>
      <c r="XAM62" s="59"/>
      <c r="XAN62" s="59"/>
      <c r="XAO62" s="59"/>
      <c r="XAP62" s="59"/>
      <c r="XAQ62" s="59"/>
      <c r="XAR62" s="59"/>
      <c r="XAS62" s="59"/>
      <c r="XAT62" s="59"/>
      <c r="XAU62" s="59"/>
      <c r="XAV62" s="59"/>
      <c r="XAW62" s="59"/>
      <c r="XAX62" s="59"/>
      <c r="XAY62" s="59"/>
      <c r="XAZ62" s="59"/>
      <c r="XBA62" s="59"/>
      <c r="XBB62" s="59"/>
      <c r="XBC62" s="59"/>
      <c r="XBD62" s="59"/>
      <c r="XBE62" s="59"/>
      <c r="XBF62" s="59"/>
      <c r="XBG62" s="59"/>
      <c r="XBH62" s="59"/>
      <c r="XBI62" s="59"/>
      <c r="XBJ62" s="59"/>
      <c r="XBK62" s="59"/>
      <c r="XBL62" s="59"/>
      <c r="XBM62" s="59"/>
      <c r="XBN62" s="59"/>
      <c r="XBO62" s="59"/>
      <c r="XBP62" s="59"/>
      <c r="XBQ62" s="59"/>
      <c r="XBR62" s="59"/>
      <c r="XBS62" s="59"/>
      <c r="XBT62" s="59"/>
      <c r="XBU62" s="59"/>
      <c r="XBV62" s="59"/>
      <c r="XBW62" s="59"/>
      <c r="XBX62" s="59"/>
      <c r="XBY62" s="59"/>
      <c r="XBZ62" s="59"/>
      <c r="XCA62" s="59"/>
      <c r="XCB62" s="59"/>
      <c r="XCC62" s="59"/>
      <c r="XCD62" s="59"/>
      <c r="XCE62" s="59"/>
      <c r="XCF62" s="59"/>
      <c r="XCG62" s="59"/>
      <c r="XCH62" s="59"/>
      <c r="XCI62" s="59"/>
      <c r="XCJ62" s="59"/>
      <c r="XCK62" s="59"/>
      <c r="XCL62" s="59"/>
      <c r="XCM62" s="59"/>
      <c r="XCN62" s="59"/>
      <c r="XCO62" s="59"/>
      <c r="XCP62" s="59"/>
      <c r="XCQ62" s="59"/>
      <c r="XCR62" s="59"/>
      <c r="XCS62" s="59"/>
      <c r="XCT62" s="59"/>
      <c r="XCU62" s="59"/>
      <c r="XCV62" s="59"/>
      <c r="XCW62" s="59"/>
      <c r="XCX62" s="59"/>
      <c r="XCY62" s="59"/>
      <c r="XCZ62" s="59"/>
      <c r="XDA62" s="59"/>
      <c r="XDB62" s="59"/>
      <c r="XDC62" s="59"/>
      <c r="XDD62" s="59"/>
      <c r="XDE62" s="59"/>
      <c r="XDF62" s="59"/>
      <c r="XDG62" s="59"/>
      <c r="XDH62" s="59"/>
      <c r="XDI62" s="59"/>
      <c r="XDJ62" s="59"/>
      <c r="XDK62" s="59"/>
      <c r="XDL62" s="59"/>
      <c r="XDM62" s="59"/>
      <c r="XDN62" s="59"/>
      <c r="XDO62" s="59"/>
      <c r="XDP62" s="59"/>
      <c r="XDQ62" s="59"/>
      <c r="XDR62" s="59"/>
      <c r="XDS62" s="59"/>
      <c r="XDT62" s="59"/>
      <c r="XDU62" s="59"/>
      <c r="XDV62" s="59"/>
      <c r="XDW62" s="59"/>
      <c r="XDX62" s="59"/>
      <c r="XDY62" s="59"/>
      <c r="XDZ62" s="59"/>
      <c r="XEA62" s="59"/>
      <c r="XEB62" s="59"/>
      <c r="XEC62" s="59"/>
      <c r="XED62" s="59"/>
      <c r="XEE62" s="59"/>
      <c r="XEF62" s="59"/>
      <c r="XEG62" s="59"/>
      <c r="XEH62" s="59"/>
      <c r="XEI62" s="59"/>
      <c r="XEJ62" s="59"/>
      <c r="XEK62" s="59"/>
      <c r="XEL62" s="59"/>
      <c r="XEM62" s="59"/>
      <c r="XEN62" s="59"/>
      <c r="XEO62" s="59"/>
      <c r="XEP62" s="59"/>
      <c r="XEQ62" s="59"/>
      <c r="XER62" s="59"/>
      <c r="XES62" s="59"/>
      <c r="XET62" s="59"/>
      <c r="XEU62" s="59"/>
      <c r="XEV62" s="59"/>
      <c r="XEW62" s="59"/>
      <c r="XEX62" s="59"/>
    </row>
    <row r="63" spans="1:16378">
      <c r="A63" s="55" t="s">
        <v>107</v>
      </c>
      <c r="B63" s="52" t="s">
        <v>11</v>
      </c>
      <c r="D63" s="52">
        <v>2</v>
      </c>
      <c r="E63" s="52">
        <v>1</v>
      </c>
      <c r="F63" s="52">
        <v>1</v>
      </c>
      <c r="G63" s="52">
        <v>1</v>
      </c>
      <c r="H63" s="52">
        <v>2</v>
      </c>
      <c r="I63" s="52">
        <v>1</v>
      </c>
      <c r="J63" s="52">
        <v>1</v>
      </c>
      <c r="K63" s="52">
        <v>1</v>
      </c>
      <c r="L63" s="52">
        <v>2</v>
      </c>
      <c r="M63" s="52">
        <v>1</v>
      </c>
      <c r="N63" s="52">
        <v>1</v>
      </c>
      <c r="O63" s="52">
        <v>1</v>
      </c>
      <c r="P63" s="52">
        <v>2</v>
      </c>
      <c r="Q63" s="52">
        <v>1</v>
      </c>
      <c r="R63" s="52">
        <v>1</v>
      </c>
      <c r="S63" s="52">
        <v>1</v>
      </c>
      <c r="T63" s="52">
        <v>2</v>
      </c>
      <c r="U63" s="52">
        <v>1</v>
      </c>
      <c r="V63" s="52">
        <v>1</v>
      </c>
      <c r="W63" s="52">
        <v>1</v>
      </c>
      <c r="X63" s="52">
        <v>1</v>
      </c>
      <c r="Y63" s="52">
        <v>2</v>
      </c>
      <c r="Z63" s="52">
        <v>1</v>
      </c>
      <c r="AA63" s="52">
        <v>1</v>
      </c>
      <c r="AB63" s="52">
        <v>1</v>
      </c>
      <c r="AC63" s="52">
        <v>1</v>
      </c>
      <c r="AD63" s="52">
        <v>2</v>
      </c>
      <c r="AE63" s="52">
        <v>2</v>
      </c>
      <c r="AF63" s="52">
        <v>2</v>
      </c>
      <c r="AG63" s="52">
        <v>2</v>
      </c>
      <c r="AH63" s="52">
        <v>2</v>
      </c>
      <c r="AI63" s="52">
        <v>2</v>
      </c>
      <c r="AJ63" s="52">
        <v>1</v>
      </c>
      <c r="AK63" s="52">
        <v>1</v>
      </c>
      <c r="AL63" s="52">
        <v>1</v>
      </c>
      <c r="AM63" s="52">
        <v>2</v>
      </c>
      <c r="AN63" s="52">
        <v>1</v>
      </c>
      <c r="AO63" s="52">
        <v>1</v>
      </c>
      <c r="AP63" s="52">
        <v>1</v>
      </c>
      <c r="AQ63" s="52">
        <v>2</v>
      </c>
      <c r="AR63" s="52">
        <v>1</v>
      </c>
      <c r="AS63" s="52">
        <v>1</v>
      </c>
      <c r="AT63" s="52">
        <v>1</v>
      </c>
      <c r="AU63" s="52">
        <v>2</v>
      </c>
      <c r="AV63" s="52">
        <v>1</v>
      </c>
      <c r="AW63" s="52">
        <v>1</v>
      </c>
      <c r="AX63" s="52">
        <v>1</v>
      </c>
      <c r="AY63" s="52">
        <v>2</v>
      </c>
      <c r="AZ63" s="52">
        <v>1</v>
      </c>
      <c r="BA63" s="52">
        <v>1</v>
      </c>
      <c r="BB63" s="52">
        <v>1</v>
      </c>
      <c r="BC63" s="52">
        <v>1</v>
      </c>
      <c r="BD63" s="52">
        <v>2</v>
      </c>
      <c r="BE63" s="52">
        <v>1</v>
      </c>
      <c r="BF63" s="52">
        <v>1</v>
      </c>
      <c r="BG63" s="52">
        <v>1</v>
      </c>
      <c r="BH63" s="52">
        <v>1</v>
      </c>
      <c r="BI63" s="52">
        <v>2</v>
      </c>
      <c r="BJ63" s="52">
        <v>2</v>
      </c>
      <c r="BK63" s="52">
        <v>2</v>
      </c>
      <c r="BL63" s="52">
        <v>2</v>
      </c>
      <c r="BM63" s="52">
        <v>2</v>
      </c>
      <c r="BN63" s="52">
        <v>2</v>
      </c>
      <c r="BO63" s="52">
        <v>1</v>
      </c>
      <c r="BP63" s="52">
        <v>1</v>
      </c>
      <c r="BQ63" s="52">
        <v>1</v>
      </c>
      <c r="BR63" s="52">
        <v>2</v>
      </c>
      <c r="BS63" s="52">
        <v>1</v>
      </c>
      <c r="BT63" s="52">
        <v>1</v>
      </c>
      <c r="BU63" s="52">
        <v>1</v>
      </c>
      <c r="BV63" s="52">
        <v>2</v>
      </c>
      <c r="BW63" s="52">
        <v>1</v>
      </c>
      <c r="BX63" s="52">
        <v>1</v>
      </c>
      <c r="BY63" s="52">
        <v>1</v>
      </c>
      <c r="BZ63" s="52">
        <v>2</v>
      </c>
      <c r="CA63" s="52">
        <v>1</v>
      </c>
      <c r="CB63" s="52">
        <v>1</v>
      </c>
      <c r="CC63" s="52">
        <v>1</v>
      </c>
      <c r="CD63" s="52">
        <v>2</v>
      </c>
      <c r="CE63" s="52">
        <v>1</v>
      </c>
      <c r="CF63" s="52">
        <v>1</v>
      </c>
      <c r="CG63" s="52">
        <v>1</v>
      </c>
      <c r="CH63" s="52">
        <v>1</v>
      </c>
      <c r="CI63" s="52">
        <v>2</v>
      </c>
      <c r="CJ63" s="52">
        <v>1</v>
      </c>
      <c r="CK63" s="52">
        <v>1</v>
      </c>
      <c r="CL63" s="52">
        <v>1</v>
      </c>
      <c r="CM63" s="52">
        <v>1</v>
      </c>
      <c r="CN63" s="52">
        <v>2</v>
      </c>
      <c r="CO63" s="52">
        <v>2</v>
      </c>
      <c r="CP63" s="52">
        <v>2</v>
      </c>
      <c r="CQ63" s="52">
        <v>2</v>
      </c>
      <c r="CR63" s="52">
        <v>2</v>
      </c>
      <c r="CS63" s="52">
        <v>2</v>
      </c>
      <c r="CT63" s="52">
        <v>2</v>
      </c>
      <c r="CU63" s="52">
        <v>2</v>
      </c>
      <c r="CV63" s="52">
        <v>2</v>
      </c>
      <c r="CW63" s="52">
        <v>2</v>
      </c>
      <c r="CX63" s="52">
        <v>2</v>
      </c>
      <c r="CY63" s="52">
        <v>2</v>
      </c>
      <c r="CZ63" s="52">
        <v>2</v>
      </c>
      <c r="DA63" s="52">
        <v>2</v>
      </c>
      <c r="DB63" s="52">
        <v>2</v>
      </c>
      <c r="DC63" s="52">
        <v>2</v>
      </c>
      <c r="DD63" s="52">
        <v>2</v>
      </c>
      <c r="DE63" s="52">
        <v>2</v>
      </c>
      <c r="DF63" s="52">
        <v>2</v>
      </c>
      <c r="DG63" s="52">
        <v>2</v>
      </c>
      <c r="DH63" s="52">
        <v>2</v>
      </c>
      <c r="DI63" s="52">
        <v>2</v>
      </c>
      <c r="DJ63" s="52">
        <v>2</v>
      </c>
      <c r="DK63" s="52">
        <v>2</v>
      </c>
      <c r="DL63" s="52">
        <v>2</v>
      </c>
      <c r="DM63" s="52">
        <v>2</v>
      </c>
      <c r="DN63" s="52">
        <v>2</v>
      </c>
      <c r="DO63" s="52">
        <v>2</v>
      </c>
      <c r="DP63" s="52">
        <v>2</v>
      </c>
      <c r="DQ63" s="52">
        <v>2</v>
      </c>
      <c r="DR63" s="52">
        <v>2</v>
      </c>
      <c r="DS63" s="52">
        <v>2</v>
      </c>
      <c r="DT63" s="52">
        <v>2</v>
      </c>
      <c r="DU63" s="52">
        <v>2</v>
      </c>
      <c r="DV63" s="52">
        <v>2</v>
      </c>
      <c r="DW63" s="52">
        <v>2</v>
      </c>
      <c r="DX63" s="52">
        <v>2</v>
      </c>
      <c r="DY63" s="52">
        <v>2</v>
      </c>
    </row>
    <row r="64" spans="1:16378">
      <c r="A64" s="58" t="s">
        <v>36</v>
      </c>
      <c r="B64" s="59" t="s">
        <v>10</v>
      </c>
      <c r="C64" s="59"/>
      <c r="D64" s="59">
        <v>8.1</v>
      </c>
      <c r="E64" s="59">
        <v>3.5</v>
      </c>
      <c r="F64" s="59">
        <v>2.8000000000000003</v>
      </c>
      <c r="G64" s="59">
        <v>2.3000000000000003</v>
      </c>
      <c r="H64" s="59">
        <v>8</v>
      </c>
      <c r="I64" s="59">
        <v>3.5</v>
      </c>
      <c r="J64" s="59">
        <v>2.7</v>
      </c>
      <c r="K64" s="59">
        <v>1.8</v>
      </c>
      <c r="L64" s="59">
        <v>7.9</v>
      </c>
      <c r="M64" s="59">
        <v>3.4000000000000004</v>
      </c>
      <c r="N64" s="59">
        <v>2.7</v>
      </c>
      <c r="O64" s="59">
        <v>1.8</v>
      </c>
      <c r="P64" s="59">
        <v>7.8000000000000007</v>
      </c>
      <c r="Q64" s="59">
        <v>3.4000000000000004</v>
      </c>
      <c r="R64" s="59">
        <v>2.7</v>
      </c>
      <c r="S64" s="59">
        <v>1.7000000000000002</v>
      </c>
      <c r="T64" s="59">
        <v>7.6000000000000005</v>
      </c>
      <c r="U64" s="59">
        <v>3.3000000000000003</v>
      </c>
      <c r="V64" s="59">
        <v>3.1</v>
      </c>
      <c r="W64" s="59">
        <v>2.5</v>
      </c>
      <c r="X64" s="59">
        <v>1.8</v>
      </c>
      <c r="Y64" s="59">
        <v>7.6000000000000005</v>
      </c>
      <c r="Z64" s="59">
        <v>3.2</v>
      </c>
      <c r="AA64" s="59">
        <v>3</v>
      </c>
      <c r="AB64" s="59">
        <v>2.4000000000000004</v>
      </c>
      <c r="AC64" s="59">
        <v>1.8</v>
      </c>
      <c r="AD64" s="59">
        <v>8.1</v>
      </c>
      <c r="AE64" s="59">
        <v>7.1000000000000005</v>
      </c>
      <c r="AF64" s="59">
        <v>7.6000000000000005</v>
      </c>
      <c r="AG64" s="59">
        <v>7.2</v>
      </c>
      <c r="AH64" s="59">
        <v>6.5</v>
      </c>
      <c r="AI64" s="59">
        <v>8.1</v>
      </c>
      <c r="AJ64" s="59">
        <v>3.5</v>
      </c>
      <c r="AK64" s="59">
        <v>2.8000000000000003</v>
      </c>
      <c r="AL64" s="59">
        <v>2.3000000000000003</v>
      </c>
      <c r="AM64" s="59">
        <v>8</v>
      </c>
      <c r="AN64" s="59">
        <v>3.4000000000000004</v>
      </c>
      <c r="AO64" s="59">
        <v>2.7</v>
      </c>
      <c r="AP64" s="59">
        <v>1.8</v>
      </c>
      <c r="AQ64" s="59">
        <v>7.9</v>
      </c>
      <c r="AR64" s="59">
        <v>3.4000000000000004</v>
      </c>
      <c r="AS64" s="59">
        <v>2.7</v>
      </c>
      <c r="AT64" s="59">
        <v>1.8</v>
      </c>
      <c r="AU64" s="59">
        <v>7.8000000000000007</v>
      </c>
      <c r="AV64" s="59">
        <v>3.4000000000000004</v>
      </c>
      <c r="AW64" s="59">
        <v>2.6</v>
      </c>
      <c r="AX64" s="59">
        <v>1.7000000000000002</v>
      </c>
      <c r="AY64" s="59">
        <v>7.6000000000000005</v>
      </c>
      <c r="AZ64" s="59">
        <v>3.3000000000000003</v>
      </c>
      <c r="BA64" s="59">
        <v>3.1</v>
      </c>
      <c r="BB64" s="59">
        <v>2.5</v>
      </c>
      <c r="BC64" s="59">
        <v>1.8</v>
      </c>
      <c r="BD64" s="59">
        <v>7.6000000000000005</v>
      </c>
      <c r="BE64" s="59">
        <v>3.2</v>
      </c>
      <c r="BF64" s="59">
        <v>3</v>
      </c>
      <c r="BG64" s="59">
        <v>2.4000000000000004</v>
      </c>
      <c r="BH64" s="59">
        <v>1.8</v>
      </c>
      <c r="BI64" s="59">
        <v>8.1</v>
      </c>
      <c r="BJ64" s="59">
        <v>7.1000000000000005</v>
      </c>
      <c r="BK64" s="59">
        <v>7.6000000000000005</v>
      </c>
      <c r="BL64" s="59">
        <v>7.2</v>
      </c>
      <c r="BM64" s="59">
        <v>6.5</v>
      </c>
      <c r="BN64" s="59">
        <v>8</v>
      </c>
      <c r="BO64" s="59">
        <v>3.4000000000000004</v>
      </c>
      <c r="BP64" s="59">
        <v>2.8000000000000003</v>
      </c>
      <c r="BQ64" s="59">
        <v>2.4000000000000004</v>
      </c>
      <c r="BR64" s="59">
        <v>7.9</v>
      </c>
      <c r="BS64" s="59">
        <v>3.4000000000000004</v>
      </c>
      <c r="BT64" s="59">
        <v>2.7</v>
      </c>
      <c r="BU64" s="59">
        <v>1.8</v>
      </c>
      <c r="BV64" s="59">
        <v>7.8000000000000007</v>
      </c>
      <c r="BW64" s="59">
        <v>3.4000000000000004</v>
      </c>
      <c r="BX64" s="59">
        <v>2.7</v>
      </c>
      <c r="BY64" s="59">
        <v>1.8</v>
      </c>
      <c r="BZ64" s="59">
        <v>7.8000000000000007</v>
      </c>
      <c r="CA64" s="59">
        <v>3.4000000000000004</v>
      </c>
      <c r="CB64" s="59">
        <v>2.7</v>
      </c>
      <c r="CC64" s="59">
        <v>1.8</v>
      </c>
      <c r="CD64" s="59">
        <v>7.6000000000000005</v>
      </c>
      <c r="CE64" s="59">
        <v>3.2</v>
      </c>
      <c r="CF64" s="59">
        <v>3.1</v>
      </c>
      <c r="CG64" s="59">
        <v>2.5</v>
      </c>
      <c r="CH64" s="59">
        <v>1.8</v>
      </c>
      <c r="CI64" s="59">
        <v>7.5</v>
      </c>
      <c r="CJ64" s="59">
        <v>3.2</v>
      </c>
      <c r="CK64" s="59">
        <v>3</v>
      </c>
      <c r="CL64" s="59">
        <v>2.4000000000000004</v>
      </c>
      <c r="CM64" s="59">
        <v>1.8</v>
      </c>
      <c r="CN64" s="59">
        <v>8</v>
      </c>
      <c r="CO64" s="59">
        <v>7</v>
      </c>
      <c r="CP64" s="59">
        <v>7.5</v>
      </c>
      <c r="CQ64" s="59">
        <v>7.2</v>
      </c>
      <c r="CR64" s="59">
        <v>6.5</v>
      </c>
      <c r="CS64" s="59">
        <v>8.1</v>
      </c>
      <c r="CT64" s="59">
        <v>8</v>
      </c>
      <c r="CU64" s="59">
        <v>7.9</v>
      </c>
      <c r="CV64" s="59">
        <v>7.8000000000000007</v>
      </c>
      <c r="CW64" s="59">
        <v>7.6000000000000005</v>
      </c>
      <c r="CX64" s="59">
        <v>7.6000000000000005</v>
      </c>
      <c r="CY64" s="59">
        <v>8.1</v>
      </c>
      <c r="CZ64" s="59">
        <v>7.1000000000000005</v>
      </c>
      <c r="DA64" s="59">
        <v>7.6000000000000005</v>
      </c>
      <c r="DB64" s="59">
        <v>7.2</v>
      </c>
      <c r="DC64" s="59">
        <v>6.5</v>
      </c>
      <c r="DD64" s="59">
        <v>8</v>
      </c>
      <c r="DE64" s="59">
        <v>8</v>
      </c>
      <c r="DF64" s="59">
        <v>7.9</v>
      </c>
      <c r="DG64" s="59">
        <v>7.8000000000000007</v>
      </c>
      <c r="DH64" s="59">
        <v>7.6000000000000005</v>
      </c>
      <c r="DI64" s="59">
        <v>7.5</v>
      </c>
      <c r="DJ64" s="59">
        <v>8</v>
      </c>
      <c r="DK64" s="59">
        <v>7</v>
      </c>
      <c r="DL64" s="59">
        <v>7.5</v>
      </c>
      <c r="DM64" s="59">
        <v>7.2</v>
      </c>
      <c r="DN64" s="59">
        <v>6.5</v>
      </c>
      <c r="DO64" s="59">
        <v>8</v>
      </c>
      <c r="DP64" s="59">
        <v>7.9</v>
      </c>
      <c r="DQ64" s="59">
        <v>7.8000000000000007</v>
      </c>
      <c r="DR64" s="59">
        <v>7.8000000000000007</v>
      </c>
      <c r="DS64" s="59">
        <v>7.6000000000000005</v>
      </c>
      <c r="DT64" s="59">
        <v>7.5</v>
      </c>
      <c r="DU64" s="59">
        <v>8</v>
      </c>
      <c r="DV64" s="59">
        <v>7</v>
      </c>
      <c r="DW64" s="59">
        <v>7.5</v>
      </c>
      <c r="DX64" s="59">
        <v>7.1000000000000005</v>
      </c>
      <c r="DY64" s="59">
        <v>6.5</v>
      </c>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c r="IW64" s="59"/>
      <c r="IX64" s="59"/>
      <c r="IY64" s="59"/>
      <c r="IZ64" s="59"/>
      <c r="JA64" s="59"/>
      <c r="JB64" s="59"/>
      <c r="JC64" s="59"/>
      <c r="JD64" s="59"/>
      <c r="JE64" s="59"/>
      <c r="JF64" s="59"/>
      <c r="JG64" s="59"/>
      <c r="JH64" s="59"/>
      <c r="JI64" s="59"/>
      <c r="JJ64" s="59"/>
      <c r="JK64" s="59"/>
      <c r="JL64" s="59"/>
      <c r="JM64" s="59"/>
      <c r="JN64" s="59"/>
      <c r="JO64" s="59"/>
      <c r="JP64" s="59"/>
      <c r="JQ64" s="59"/>
      <c r="JR64" s="59"/>
      <c r="JS64" s="59"/>
      <c r="JT64" s="59"/>
      <c r="JU64" s="59"/>
      <c r="JV64" s="59"/>
      <c r="JW64" s="59"/>
      <c r="JX64" s="59"/>
      <c r="JY64" s="59"/>
      <c r="JZ64" s="59"/>
      <c r="KA64" s="59"/>
      <c r="KB64" s="59"/>
      <c r="KC64" s="59"/>
      <c r="KD64" s="59"/>
      <c r="KE64" s="59"/>
      <c r="KF64" s="59"/>
      <c r="KG64" s="59"/>
      <c r="KH64" s="59"/>
      <c r="KI64" s="59"/>
      <c r="KJ64" s="59"/>
      <c r="KK64" s="59"/>
      <c r="KL64" s="59"/>
      <c r="KM64" s="59"/>
      <c r="KN64" s="59"/>
      <c r="KO64" s="59"/>
      <c r="KP64" s="59"/>
      <c r="KQ64" s="59"/>
      <c r="KR64" s="59"/>
      <c r="KS64" s="59"/>
      <c r="KT64" s="59"/>
      <c r="KU64" s="59"/>
      <c r="KV64" s="59"/>
      <c r="KW64" s="59"/>
      <c r="KX64" s="59"/>
      <c r="KY64" s="59"/>
      <c r="KZ64" s="59"/>
      <c r="LA64" s="59"/>
      <c r="LB64" s="59"/>
      <c r="LC64" s="59"/>
      <c r="LD64" s="59"/>
      <c r="LE64" s="59"/>
      <c r="LF64" s="59"/>
      <c r="LG64" s="59"/>
      <c r="LH64" s="59"/>
      <c r="LI64" s="59"/>
      <c r="LJ64" s="59"/>
      <c r="LK64" s="59"/>
      <c r="LL64" s="59"/>
      <c r="LM64" s="59"/>
      <c r="LN64" s="59"/>
      <c r="LO64" s="59"/>
      <c r="LP64" s="59"/>
      <c r="LQ64" s="59"/>
      <c r="LR64" s="59"/>
      <c r="LS64" s="59"/>
      <c r="LT64" s="59"/>
      <c r="LU64" s="59"/>
      <c r="LV64" s="59"/>
      <c r="LW64" s="59"/>
      <c r="LX64" s="59"/>
      <c r="LY64" s="59"/>
      <c r="LZ64" s="59"/>
      <c r="MA64" s="59"/>
      <c r="MB64" s="59"/>
      <c r="MC64" s="59"/>
      <c r="MD64" s="59"/>
      <c r="ME64" s="59"/>
      <c r="MF64" s="59"/>
      <c r="MG64" s="59"/>
      <c r="MH64" s="59"/>
      <c r="MI64" s="59"/>
      <c r="MJ64" s="59"/>
      <c r="MK64" s="59"/>
      <c r="ML64" s="59"/>
      <c r="MM64" s="59"/>
      <c r="MN64" s="59"/>
      <c r="MO64" s="59"/>
      <c r="MP64" s="59"/>
      <c r="MQ64" s="59"/>
      <c r="MR64" s="59"/>
      <c r="MS64" s="59"/>
      <c r="MT64" s="59"/>
      <c r="MU64" s="59"/>
      <c r="MV64" s="59"/>
      <c r="MW64" s="59"/>
      <c r="MX64" s="59"/>
      <c r="MY64" s="59"/>
      <c r="MZ64" s="59"/>
      <c r="NA64" s="59"/>
      <c r="NB64" s="59"/>
      <c r="NC64" s="59"/>
      <c r="ND64" s="59"/>
      <c r="NE64" s="59"/>
      <c r="NF64" s="59"/>
      <c r="NG64" s="59"/>
      <c r="NH64" s="59"/>
      <c r="NI64" s="59"/>
      <c r="NJ64" s="59"/>
      <c r="NK64" s="59"/>
      <c r="NL64" s="59"/>
      <c r="NM64" s="59"/>
      <c r="NN64" s="59"/>
      <c r="NO64" s="59"/>
      <c r="NP64" s="59"/>
      <c r="NQ64" s="59"/>
      <c r="NR64" s="59"/>
      <c r="NS64" s="59"/>
      <c r="NT64" s="59"/>
      <c r="NU64" s="59"/>
      <c r="NV64" s="59"/>
      <c r="NW64" s="59"/>
      <c r="NX64" s="59"/>
      <c r="NY64" s="59"/>
      <c r="NZ64" s="59"/>
      <c r="OA64" s="59"/>
      <c r="OB64" s="59"/>
      <c r="OC64" s="59"/>
      <c r="OD64" s="59"/>
      <c r="OE64" s="59"/>
      <c r="OF64" s="59"/>
      <c r="OG64" s="59"/>
      <c r="OH64" s="59"/>
      <c r="OI64" s="59"/>
      <c r="OJ64" s="59"/>
      <c r="OK64" s="59"/>
      <c r="OL64" s="59"/>
      <c r="OM64" s="59"/>
      <c r="ON64" s="59"/>
      <c r="OO64" s="59"/>
      <c r="OP64" s="59"/>
      <c r="OQ64" s="59"/>
      <c r="OR64" s="59"/>
      <c r="OS64" s="59"/>
      <c r="OT64" s="59"/>
      <c r="OU64" s="59"/>
      <c r="OV64" s="59"/>
      <c r="OW64" s="59"/>
      <c r="OX64" s="59"/>
      <c r="OY64" s="59"/>
      <c r="OZ64" s="59"/>
      <c r="PA64" s="59"/>
      <c r="PB64" s="59"/>
      <c r="PC64" s="59"/>
      <c r="PD64" s="59"/>
      <c r="PE64" s="59"/>
      <c r="PF64" s="59"/>
      <c r="PG64" s="59"/>
      <c r="PH64" s="59"/>
      <c r="PI64" s="59"/>
      <c r="PJ64" s="59"/>
      <c r="PK64" s="59"/>
      <c r="PL64" s="59"/>
      <c r="PM64" s="59"/>
      <c r="PN64" s="59"/>
      <c r="PO64" s="59"/>
      <c r="PP64" s="59"/>
      <c r="PQ64" s="59"/>
      <c r="PR64" s="59"/>
      <c r="PS64" s="59"/>
      <c r="PT64" s="59"/>
      <c r="PU64" s="59"/>
      <c r="PV64" s="59"/>
      <c r="PW64" s="59"/>
      <c r="PX64" s="59"/>
      <c r="PY64" s="59"/>
      <c r="PZ64" s="59"/>
      <c r="QA64" s="59"/>
      <c r="QB64" s="59"/>
      <c r="QC64" s="59"/>
      <c r="QD64" s="59"/>
      <c r="QE64" s="59"/>
      <c r="QF64" s="59"/>
      <c r="QG64" s="59"/>
      <c r="QH64" s="59"/>
      <c r="QI64" s="59"/>
      <c r="QJ64" s="59"/>
      <c r="QK64" s="59"/>
      <c r="QL64" s="59"/>
      <c r="QM64" s="59"/>
      <c r="QN64" s="59"/>
      <c r="QO64" s="59"/>
      <c r="QP64" s="59"/>
      <c r="QQ64" s="59"/>
      <c r="QR64" s="59"/>
      <c r="QS64" s="59"/>
      <c r="QT64" s="59"/>
      <c r="QU64" s="59"/>
      <c r="QV64" s="59"/>
      <c r="QW64" s="59"/>
      <c r="QX64" s="59"/>
      <c r="QY64" s="59"/>
      <c r="QZ64" s="59"/>
      <c r="RA64" s="59"/>
      <c r="RB64" s="59"/>
      <c r="RC64" s="59"/>
      <c r="RD64" s="59"/>
      <c r="RE64" s="59"/>
      <c r="RF64" s="59"/>
      <c r="RG64" s="59"/>
      <c r="RH64" s="59"/>
      <c r="RI64" s="59"/>
      <c r="RJ64" s="59"/>
      <c r="RK64" s="59"/>
      <c r="RL64" s="59"/>
      <c r="RM64" s="59"/>
      <c r="RN64" s="59"/>
      <c r="RO64" s="59"/>
      <c r="RP64" s="59"/>
      <c r="RQ64" s="59"/>
      <c r="RR64" s="59"/>
      <c r="RS64" s="59"/>
      <c r="RT64" s="59"/>
      <c r="RU64" s="59"/>
      <c r="RV64" s="59"/>
      <c r="RW64" s="59"/>
      <c r="RX64" s="59"/>
      <c r="RY64" s="59"/>
      <c r="RZ64" s="59"/>
      <c r="SA64" s="59"/>
      <c r="SB64" s="59"/>
      <c r="SC64" s="59"/>
      <c r="SD64" s="59"/>
      <c r="SE64" s="59"/>
      <c r="SF64" s="59"/>
      <c r="SG64" s="59"/>
      <c r="SH64" s="59"/>
      <c r="SI64" s="59"/>
      <c r="SJ64" s="59"/>
      <c r="SK64" s="59"/>
      <c r="SL64" s="59"/>
      <c r="SM64" s="59"/>
      <c r="SN64" s="59"/>
      <c r="SO64" s="59"/>
      <c r="SP64" s="59"/>
      <c r="SQ64" s="59"/>
      <c r="SR64" s="59"/>
      <c r="SS64" s="59"/>
      <c r="ST64" s="59"/>
      <c r="SU64" s="59"/>
      <c r="SV64" s="59"/>
      <c r="SW64" s="59"/>
      <c r="SX64" s="59"/>
      <c r="SY64" s="59"/>
      <c r="SZ64" s="59"/>
      <c r="TA64" s="59"/>
      <c r="TB64" s="59"/>
      <c r="TC64" s="59"/>
      <c r="TD64" s="59"/>
      <c r="TE64" s="59"/>
      <c r="TF64" s="59"/>
      <c r="TG64" s="59"/>
      <c r="TH64" s="59"/>
      <c r="TI64" s="59"/>
      <c r="TJ64" s="59"/>
      <c r="TK64" s="59"/>
      <c r="TL64" s="59"/>
      <c r="TM64" s="59"/>
      <c r="TN64" s="59"/>
      <c r="TO64" s="59"/>
      <c r="TP64" s="59"/>
      <c r="TQ64" s="59"/>
      <c r="TR64" s="59"/>
      <c r="TS64" s="59"/>
      <c r="TT64" s="59"/>
      <c r="TU64" s="59"/>
      <c r="TV64" s="59"/>
      <c r="TW64" s="59"/>
      <c r="TX64" s="59"/>
      <c r="TY64" s="59"/>
      <c r="TZ64" s="59"/>
      <c r="UA64" s="59"/>
      <c r="UB64" s="59"/>
      <c r="UC64" s="59"/>
      <c r="UD64" s="59"/>
      <c r="UE64" s="59"/>
      <c r="UF64" s="59"/>
      <c r="UG64" s="59"/>
      <c r="UH64" s="59"/>
      <c r="UI64" s="59"/>
      <c r="UJ64" s="59"/>
      <c r="UK64" s="59"/>
      <c r="UL64" s="59"/>
      <c r="UM64" s="59"/>
      <c r="UN64" s="59"/>
      <c r="UO64" s="59"/>
      <c r="UP64" s="59"/>
      <c r="UQ64" s="59"/>
      <c r="UR64" s="59"/>
      <c r="US64" s="59"/>
      <c r="UT64" s="59"/>
      <c r="UU64" s="59"/>
      <c r="UV64" s="59"/>
      <c r="UW64" s="59"/>
      <c r="UX64" s="59"/>
      <c r="UY64" s="59"/>
      <c r="UZ64" s="59"/>
      <c r="VA64" s="59"/>
      <c r="VB64" s="59"/>
      <c r="VC64" s="59"/>
      <c r="VD64" s="59"/>
      <c r="VE64" s="59"/>
      <c r="VF64" s="59"/>
      <c r="VG64" s="59"/>
      <c r="VH64" s="59"/>
      <c r="VI64" s="59"/>
      <c r="VJ64" s="59"/>
      <c r="VK64" s="59"/>
      <c r="VL64" s="59"/>
      <c r="VM64" s="59"/>
      <c r="VN64" s="59"/>
      <c r="VO64" s="59"/>
      <c r="VP64" s="59"/>
      <c r="VQ64" s="59"/>
      <c r="VR64" s="59"/>
      <c r="VS64" s="59"/>
      <c r="VT64" s="59"/>
      <c r="VU64" s="59"/>
      <c r="VV64" s="59"/>
      <c r="VW64" s="59"/>
      <c r="VX64" s="59"/>
      <c r="VY64" s="59"/>
      <c r="VZ64" s="59"/>
      <c r="WA64" s="59"/>
      <c r="WB64" s="59"/>
      <c r="WC64" s="59"/>
      <c r="WD64" s="59"/>
      <c r="WE64" s="59"/>
      <c r="WF64" s="59"/>
      <c r="WG64" s="59"/>
      <c r="WH64" s="59"/>
      <c r="WI64" s="59"/>
      <c r="WJ64" s="59"/>
      <c r="WK64" s="59"/>
      <c r="WL64" s="59"/>
      <c r="WM64" s="59"/>
      <c r="WN64" s="59"/>
      <c r="WO64" s="59"/>
      <c r="WP64" s="59"/>
      <c r="WQ64" s="59"/>
      <c r="WR64" s="59"/>
      <c r="WS64" s="59"/>
      <c r="WT64" s="59"/>
      <c r="WU64" s="59"/>
      <c r="WV64" s="59"/>
      <c r="WW64" s="59"/>
      <c r="WX64" s="59"/>
      <c r="WY64" s="59"/>
      <c r="WZ64" s="59"/>
      <c r="XA64" s="59"/>
      <c r="XB64" s="59"/>
      <c r="XC64" s="59"/>
      <c r="XD64" s="59"/>
      <c r="XE64" s="59"/>
      <c r="XF64" s="59"/>
      <c r="XG64" s="59"/>
      <c r="XH64" s="59"/>
      <c r="XI64" s="59"/>
      <c r="XJ64" s="59"/>
      <c r="XK64" s="59"/>
      <c r="XL64" s="59"/>
      <c r="XM64" s="59"/>
      <c r="XN64" s="59"/>
      <c r="XO64" s="59"/>
      <c r="XP64" s="59"/>
      <c r="XQ64" s="59"/>
      <c r="XR64" s="59"/>
      <c r="XS64" s="59"/>
      <c r="XT64" s="59"/>
      <c r="XU64" s="59"/>
      <c r="XV64" s="59"/>
      <c r="XW64" s="59"/>
      <c r="XX64" s="59"/>
      <c r="XY64" s="59"/>
      <c r="XZ64" s="59"/>
      <c r="YA64" s="59"/>
      <c r="YB64" s="59"/>
      <c r="YC64" s="59"/>
      <c r="YD64" s="59"/>
      <c r="YE64" s="59"/>
      <c r="YF64" s="59"/>
      <c r="YG64" s="59"/>
      <c r="YH64" s="59"/>
      <c r="YI64" s="59"/>
      <c r="YJ64" s="59"/>
      <c r="YK64" s="59"/>
      <c r="YL64" s="59"/>
      <c r="YM64" s="59"/>
      <c r="YN64" s="59"/>
      <c r="YO64" s="59"/>
      <c r="YP64" s="59"/>
      <c r="YQ64" s="59"/>
      <c r="YR64" s="59"/>
      <c r="YS64" s="59"/>
      <c r="YT64" s="59"/>
      <c r="YU64" s="59"/>
      <c r="YV64" s="59"/>
      <c r="YW64" s="59"/>
      <c r="YX64" s="59"/>
      <c r="YY64" s="59"/>
      <c r="YZ64" s="59"/>
      <c r="ZA64" s="59"/>
      <c r="ZB64" s="59"/>
      <c r="ZC64" s="59"/>
      <c r="ZD64" s="59"/>
      <c r="ZE64" s="59"/>
      <c r="ZF64" s="59"/>
      <c r="ZG64" s="59"/>
      <c r="ZH64" s="59"/>
      <c r="ZI64" s="59"/>
      <c r="ZJ64" s="59"/>
      <c r="ZK64" s="59"/>
      <c r="ZL64" s="59"/>
      <c r="ZM64" s="59"/>
      <c r="ZN64" s="59"/>
      <c r="ZO64" s="59"/>
      <c r="ZP64" s="59"/>
      <c r="ZQ64" s="59"/>
      <c r="ZR64" s="59"/>
      <c r="ZS64" s="59"/>
      <c r="ZT64" s="59"/>
      <c r="ZU64" s="59"/>
      <c r="ZV64" s="59"/>
      <c r="ZW64" s="59"/>
      <c r="ZX64" s="59"/>
      <c r="ZY64" s="59"/>
      <c r="ZZ64" s="59"/>
      <c r="AAA64" s="59"/>
      <c r="AAB64" s="59"/>
      <c r="AAC64" s="59"/>
      <c r="AAD64" s="59"/>
      <c r="AAE64" s="59"/>
      <c r="AAF64" s="59"/>
      <c r="AAG64" s="59"/>
      <c r="AAH64" s="59"/>
      <c r="AAI64" s="59"/>
      <c r="AAJ64" s="59"/>
      <c r="AAK64" s="59"/>
      <c r="AAL64" s="59"/>
      <c r="AAM64" s="59"/>
      <c r="AAN64" s="59"/>
      <c r="AAO64" s="59"/>
      <c r="AAP64" s="59"/>
      <c r="AAQ64" s="59"/>
      <c r="AAR64" s="59"/>
      <c r="AAS64" s="59"/>
      <c r="AAT64" s="59"/>
      <c r="AAU64" s="59"/>
      <c r="AAV64" s="59"/>
      <c r="AAW64" s="59"/>
      <c r="AAX64" s="59"/>
      <c r="AAY64" s="59"/>
      <c r="AAZ64" s="59"/>
      <c r="ABA64" s="59"/>
      <c r="ABB64" s="59"/>
      <c r="ABC64" s="59"/>
      <c r="ABD64" s="59"/>
      <c r="ABE64" s="59"/>
      <c r="ABF64" s="59"/>
      <c r="ABG64" s="59"/>
      <c r="ABH64" s="59"/>
      <c r="ABI64" s="59"/>
      <c r="ABJ64" s="59"/>
      <c r="ABK64" s="59"/>
      <c r="ABL64" s="59"/>
      <c r="ABM64" s="59"/>
      <c r="ABN64" s="59"/>
      <c r="ABO64" s="59"/>
      <c r="ABP64" s="59"/>
      <c r="ABQ64" s="59"/>
      <c r="ABR64" s="59"/>
      <c r="ABS64" s="59"/>
      <c r="ABT64" s="59"/>
      <c r="ABU64" s="59"/>
      <c r="ABV64" s="59"/>
      <c r="ABW64" s="59"/>
      <c r="ABX64" s="59"/>
      <c r="ABY64" s="59"/>
      <c r="ABZ64" s="59"/>
      <c r="ACA64" s="59"/>
      <c r="ACB64" s="59"/>
      <c r="ACC64" s="59"/>
      <c r="ACD64" s="59"/>
      <c r="ACE64" s="59"/>
      <c r="ACF64" s="59"/>
      <c r="ACG64" s="59"/>
      <c r="ACH64" s="59"/>
      <c r="ACI64" s="59"/>
      <c r="ACJ64" s="59"/>
      <c r="ACK64" s="59"/>
      <c r="ACL64" s="59"/>
      <c r="ACM64" s="59"/>
      <c r="ACN64" s="59"/>
      <c r="ACO64" s="59"/>
      <c r="ACP64" s="59"/>
      <c r="ACQ64" s="59"/>
      <c r="ACR64" s="59"/>
      <c r="ACS64" s="59"/>
      <c r="ACT64" s="59"/>
      <c r="ACU64" s="59"/>
      <c r="ACV64" s="59"/>
      <c r="ACW64" s="59"/>
      <c r="ACX64" s="59"/>
      <c r="ACY64" s="59"/>
      <c r="ACZ64" s="59"/>
      <c r="ADA64" s="59"/>
      <c r="ADB64" s="59"/>
      <c r="ADC64" s="59"/>
      <c r="ADD64" s="59"/>
      <c r="ADE64" s="59"/>
      <c r="ADF64" s="59"/>
      <c r="ADG64" s="59"/>
      <c r="ADH64" s="59"/>
      <c r="ADI64" s="59"/>
      <c r="ADJ64" s="59"/>
      <c r="ADK64" s="59"/>
      <c r="ADL64" s="59"/>
      <c r="ADM64" s="59"/>
      <c r="ADN64" s="59"/>
      <c r="ADO64" s="59"/>
      <c r="ADP64" s="59"/>
      <c r="ADQ64" s="59"/>
      <c r="ADR64" s="59"/>
      <c r="ADS64" s="59"/>
      <c r="ADT64" s="59"/>
      <c r="ADU64" s="59"/>
      <c r="ADV64" s="59"/>
      <c r="ADW64" s="59"/>
      <c r="ADX64" s="59"/>
      <c r="ADY64" s="59"/>
      <c r="ADZ64" s="59"/>
      <c r="AEA64" s="59"/>
      <c r="AEB64" s="59"/>
      <c r="AEC64" s="59"/>
      <c r="AED64" s="59"/>
      <c r="AEE64" s="59"/>
      <c r="AEF64" s="59"/>
      <c r="AEG64" s="59"/>
      <c r="AEH64" s="59"/>
      <c r="AEI64" s="59"/>
      <c r="AEJ64" s="59"/>
      <c r="AEK64" s="59"/>
      <c r="AEL64" s="59"/>
      <c r="AEM64" s="59"/>
      <c r="AEN64" s="59"/>
      <c r="AEO64" s="59"/>
      <c r="AEP64" s="59"/>
      <c r="AEQ64" s="59"/>
      <c r="AER64" s="59"/>
      <c r="AES64" s="59"/>
      <c r="AET64" s="59"/>
      <c r="AEU64" s="59"/>
      <c r="AEV64" s="59"/>
      <c r="AEW64" s="59"/>
      <c r="AEX64" s="59"/>
      <c r="AEY64" s="59"/>
      <c r="AEZ64" s="59"/>
      <c r="AFA64" s="59"/>
      <c r="AFB64" s="59"/>
      <c r="AFC64" s="59"/>
      <c r="AFD64" s="59"/>
      <c r="AFE64" s="59"/>
      <c r="AFF64" s="59"/>
      <c r="AFG64" s="59"/>
      <c r="AFH64" s="59"/>
      <c r="AFI64" s="59"/>
      <c r="AFJ64" s="59"/>
      <c r="AFK64" s="59"/>
      <c r="AFL64" s="59"/>
      <c r="AFM64" s="59"/>
      <c r="AFN64" s="59"/>
      <c r="AFO64" s="59"/>
      <c r="AFP64" s="59"/>
      <c r="AFQ64" s="59"/>
      <c r="AFR64" s="59"/>
      <c r="AFS64" s="59"/>
      <c r="AFT64" s="59"/>
      <c r="AFU64" s="59"/>
      <c r="AFV64" s="59"/>
      <c r="AFW64" s="59"/>
      <c r="AFX64" s="59"/>
      <c r="AFY64" s="59"/>
      <c r="AFZ64" s="59"/>
      <c r="AGA64" s="59"/>
      <c r="AGB64" s="59"/>
      <c r="AGC64" s="59"/>
      <c r="AGD64" s="59"/>
      <c r="AGE64" s="59"/>
      <c r="AGF64" s="59"/>
      <c r="AGG64" s="59"/>
      <c r="AGH64" s="59"/>
      <c r="AGI64" s="59"/>
      <c r="AGJ64" s="59"/>
      <c r="AGK64" s="59"/>
      <c r="AGL64" s="59"/>
      <c r="AGM64" s="59"/>
      <c r="AGN64" s="59"/>
      <c r="AGO64" s="59"/>
      <c r="AGP64" s="59"/>
      <c r="AGQ64" s="59"/>
      <c r="AGR64" s="59"/>
      <c r="AGS64" s="59"/>
      <c r="AGT64" s="59"/>
      <c r="AGU64" s="59"/>
      <c r="AGV64" s="59"/>
      <c r="AGW64" s="59"/>
      <c r="AGX64" s="59"/>
      <c r="AGY64" s="59"/>
      <c r="AGZ64" s="59"/>
      <c r="AHA64" s="59"/>
      <c r="AHB64" s="59"/>
      <c r="AHC64" s="59"/>
      <c r="AHD64" s="59"/>
      <c r="AHE64" s="59"/>
      <c r="AHF64" s="59"/>
      <c r="AHG64" s="59"/>
      <c r="AHH64" s="59"/>
      <c r="AHI64" s="59"/>
      <c r="AHJ64" s="59"/>
      <c r="AHK64" s="59"/>
      <c r="AHL64" s="59"/>
      <c r="AHM64" s="59"/>
      <c r="AHN64" s="59"/>
      <c r="AHO64" s="59"/>
      <c r="AHP64" s="59"/>
      <c r="AHQ64" s="59"/>
      <c r="AHR64" s="59"/>
      <c r="AHS64" s="59"/>
      <c r="AHT64" s="59"/>
      <c r="AHU64" s="59"/>
      <c r="AHV64" s="59"/>
      <c r="AHW64" s="59"/>
      <c r="AHX64" s="59"/>
      <c r="AHY64" s="59"/>
      <c r="AHZ64" s="59"/>
      <c r="AIA64" s="59"/>
      <c r="AIB64" s="59"/>
      <c r="AIC64" s="59"/>
      <c r="AID64" s="59"/>
      <c r="AIE64" s="59"/>
      <c r="AIF64" s="59"/>
      <c r="AIG64" s="59"/>
      <c r="AIH64" s="59"/>
      <c r="AII64" s="59"/>
      <c r="AIJ64" s="59"/>
      <c r="AIK64" s="59"/>
      <c r="AIL64" s="59"/>
      <c r="AIM64" s="59"/>
      <c r="AIN64" s="59"/>
      <c r="AIO64" s="59"/>
      <c r="AIP64" s="59"/>
      <c r="AIQ64" s="59"/>
      <c r="AIR64" s="59"/>
      <c r="AIS64" s="59"/>
      <c r="AIT64" s="59"/>
      <c r="AIU64" s="59"/>
      <c r="AIV64" s="59"/>
      <c r="AIW64" s="59"/>
      <c r="AIX64" s="59"/>
      <c r="AIY64" s="59"/>
      <c r="AIZ64" s="59"/>
      <c r="AJA64" s="59"/>
      <c r="AJB64" s="59"/>
      <c r="AJC64" s="59"/>
      <c r="AJD64" s="59"/>
      <c r="AJE64" s="59"/>
      <c r="AJF64" s="59"/>
      <c r="AJG64" s="59"/>
      <c r="AJH64" s="59"/>
      <c r="AJI64" s="59"/>
      <c r="AJJ64" s="59"/>
      <c r="AJK64" s="59"/>
      <c r="AJL64" s="59"/>
      <c r="AJM64" s="59"/>
      <c r="AJN64" s="59"/>
      <c r="AJO64" s="59"/>
      <c r="AJP64" s="59"/>
      <c r="AJQ64" s="59"/>
      <c r="AJR64" s="59"/>
      <c r="AJS64" s="59"/>
      <c r="AJT64" s="59"/>
      <c r="AJU64" s="59"/>
      <c r="AJV64" s="59"/>
      <c r="AJW64" s="59"/>
      <c r="AJX64" s="59"/>
      <c r="AJY64" s="59"/>
      <c r="AJZ64" s="59"/>
      <c r="AKA64" s="59"/>
      <c r="AKB64" s="59"/>
      <c r="AKC64" s="59"/>
      <c r="AKD64" s="59"/>
      <c r="AKE64" s="59"/>
      <c r="AKF64" s="59"/>
      <c r="AKG64" s="59"/>
      <c r="AKH64" s="59"/>
      <c r="AKI64" s="59"/>
      <c r="AKJ64" s="59"/>
      <c r="AKK64" s="59"/>
      <c r="AKL64" s="59"/>
      <c r="AKM64" s="59"/>
      <c r="AKN64" s="59"/>
      <c r="AKO64" s="59"/>
      <c r="AKP64" s="59"/>
      <c r="AKQ64" s="59"/>
      <c r="AKR64" s="59"/>
      <c r="AKS64" s="59"/>
      <c r="AKT64" s="59"/>
      <c r="AKU64" s="59"/>
      <c r="AKV64" s="59"/>
      <c r="AKW64" s="59"/>
      <c r="AKX64" s="59"/>
      <c r="AKY64" s="59"/>
      <c r="AKZ64" s="59"/>
      <c r="ALA64" s="59"/>
      <c r="ALB64" s="59"/>
      <c r="ALC64" s="59"/>
      <c r="ALD64" s="59"/>
      <c r="ALE64" s="59"/>
      <c r="ALF64" s="59"/>
      <c r="ALG64" s="59"/>
      <c r="ALH64" s="59"/>
      <c r="ALI64" s="59"/>
      <c r="ALJ64" s="59"/>
      <c r="ALK64" s="59"/>
      <c r="ALL64" s="59"/>
      <c r="ALM64" s="59"/>
      <c r="ALN64" s="59"/>
      <c r="ALO64" s="59"/>
      <c r="ALP64" s="59"/>
      <c r="ALQ64" s="59"/>
      <c r="ALR64" s="59"/>
      <c r="ALS64" s="59"/>
      <c r="ALT64" s="59"/>
      <c r="ALU64" s="59"/>
      <c r="ALV64" s="59"/>
      <c r="ALW64" s="59"/>
      <c r="ALX64" s="59"/>
      <c r="ALY64" s="59"/>
      <c r="ALZ64" s="59"/>
      <c r="AMA64" s="59"/>
      <c r="AMB64" s="59"/>
      <c r="AMC64" s="59"/>
      <c r="AMD64" s="59"/>
      <c r="AME64" s="59"/>
      <c r="AMF64" s="59"/>
      <c r="AMG64" s="59"/>
      <c r="AMH64" s="59"/>
      <c r="AMI64" s="59"/>
      <c r="AMJ64" s="59"/>
      <c r="AMK64" s="59"/>
      <c r="AML64" s="59"/>
      <c r="AMM64" s="59"/>
      <c r="AMN64" s="59"/>
      <c r="AMO64" s="59"/>
      <c r="AMP64" s="59"/>
      <c r="AMQ64" s="59"/>
      <c r="AMR64" s="59"/>
      <c r="AMS64" s="59"/>
      <c r="AMT64" s="59"/>
      <c r="AMU64" s="59"/>
      <c r="AMV64" s="59"/>
      <c r="AMW64" s="59"/>
      <c r="AMX64" s="59"/>
      <c r="AMY64" s="59"/>
      <c r="AMZ64" s="59"/>
      <c r="ANA64" s="59"/>
      <c r="ANB64" s="59"/>
      <c r="ANC64" s="59"/>
      <c r="AND64" s="59"/>
      <c r="ANE64" s="59"/>
      <c r="ANF64" s="59"/>
      <c r="ANG64" s="59"/>
      <c r="ANH64" s="59"/>
      <c r="ANI64" s="59"/>
      <c r="ANJ64" s="59"/>
      <c r="ANK64" s="59"/>
      <c r="ANL64" s="59"/>
      <c r="ANM64" s="59"/>
      <c r="ANN64" s="59"/>
      <c r="ANO64" s="59"/>
      <c r="ANP64" s="59"/>
      <c r="ANQ64" s="59"/>
      <c r="ANR64" s="59"/>
      <c r="ANS64" s="59"/>
      <c r="ANT64" s="59"/>
      <c r="ANU64" s="59"/>
      <c r="ANV64" s="59"/>
      <c r="ANW64" s="59"/>
      <c r="ANX64" s="59"/>
      <c r="ANY64" s="59"/>
      <c r="ANZ64" s="59"/>
      <c r="AOA64" s="59"/>
      <c r="AOB64" s="59"/>
      <c r="AOC64" s="59"/>
      <c r="AOD64" s="59"/>
      <c r="AOE64" s="59"/>
      <c r="AOF64" s="59"/>
      <c r="AOG64" s="59"/>
      <c r="AOH64" s="59"/>
      <c r="AOI64" s="59"/>
      <c r="AOJ64" s="59"/>
      <c r="AOK64" s="59"/>
      <c r="AOL64" s="59"/>
      <c r="AOM64" s="59"/>
      <c r="AON64" s="59"/>
      <c r="AOO64" s="59"/>
      <c r="AOP64" s="59"/>
      <c r="AOQ64" s="59"/>
      <c r="AOR64" s="59"/>
      <c r="AOS64" s="59"/>
      <c r="AOT64" s="59"/>
      <c r="AOU64" s="59"/>
      <c r="AOV64" s="59"/>
      <c r="AOW64" s="59"/>
      <c r="AOX64" s="59"/>
      <c r="AOY64" s="59"/>
      <c r="AOZ64" s="59"/>
      <c r="APA64" s="59"/>
      <c r="APB64" s="59"/>
      <c r="APC64" s="59"/>
      <c r="APD64" s="59"/>
      <c r="APE64" s="59"/>
      <c r="APF64" s="59"/>
      <c r="APG64" s="59"/>
      <c r="APH64" s="59"/>
      <c r="API64" s="59"/>
      <c r="APJ64" s="59"/>
      <c r="APK64" s="59"/>
      <c r="APL64" s="59"/>
      <c r="APM64" s="59"/>
      <c r="APN64" s="59"/>
      <c r="APO64" s="59"/>
      <c r="APP64" s="59"/>
      <c r="APQ64" s="59"/>
      <c r="APR64" s="59"/>
      <c r="APS64" s="59"/>
      <c r="APT64" s="59"/>
      <c r="APU64" s="59"/>
      <c r="APV64" s="59"/>
      <c r="APW64" s="59"/>
      <c r="APX64" s="59"/>
      <c r="APY64" s="59"/>
      <c r="APZ64" s="59"/>
      <c r="AQA64" s="59"/>
      <c r="AQB64" s="59"/>
      <c r="AQC64" s="59"/>
      <c r="AQD64" s="59"/>
      <c r="AQE64" s="59"/>
      <c r="AQF64" s="59"/>
      <c r="AQG64" s="59"/>
      <c r="AQH64" s="59"/>
      <c r="AQI64" s="59"/>
      <c r="AQJ64" s="59"/>
      <c r="AQK64" s="59"/>
      <c r="AQL64" s="59"/>
      <c r="AQM64" s="59"/>
      <c r="AQN64" s="59"/>
      <c r="AQO64" s="59"/>
      <c r="AQP64" s="59"/>
      <c r="AQQ64" s="59"/>
      <c r="AQR64" s="59"/>
      <c r="AQS64" s="59"/>
      <c r="AQT64" s="59"/>
      <c r="AQU64" s="59"/>
      <c r="AQV64" s="59"/>
      <c r="AQW64" s="59"/>
      <c r="AQX64" s="59"/>
      <c r="AQY64" s="59"/>
      <c r="AQZ64" s="59"/>
      <c r="ARA64" s="59"/>
      <c r="ARB64" s="59"/>
      <c r="ARC64" s="59"/>
      <c r="ARD64" s="59"/>
      <c r="ARE64" s="59"/>
      <c r="ARF64" s="59"/>
      <c r="ARG64" s="59"/>
      <c r="ARH64" s="59"/>
      <c r="ARI64" s="59"/>
      <c r="ARJ64" s="59"/>
      <c r="ARK64" s="59"/>
      <c r="ARL64" s="59"/>
      <c r="ARM64" s="59"/>
      <c r="ARN64" s="59"/>
      <c r="ARO64" s="59"/>
      <c r="ARP64" s="59"/>
      <c r="ARQ64" s="59"/>
      <c r="ARR64" s="59"/>
      <c r="ARS64" s="59"/>
      <c r="ART64" s="59"/>
      <c r="ARU64" s="59"/>
      <c r="ARV64" s="59"/>
      <c r="ARW64" s="59"/>
      <c r="ARX64" s="59"/>
      <c r="ARY64" s="59"/>
      <c r="ARZ64" s="59"/>
      <c r="ASA64" s="59"/>
      <c r="ASB64" s="59"/>
      <c r="ASC64" s="59"/>
      <c r="ASD64" s="59"/>
      <c r="ASE64" s="59"/>
      <c r="ASF64" s="59"/>
      <c r="ASG64" s="59"/>
      <c r="ASH64" s="59"/>
      <c r="ASI64" s="59"/>
      <c r="ASJ64" s="59"/>
      <c r="ASK64" s="59"/>
      <c r="ASL64" s="59"/>
      <c r="ASM64" s="59"/>
      <c r="ASN64" s="59"/>
      <c r="ASO64" s="59"/>
      <c r="ASP64" s="59"/>
      <c r="ASQ64" s="59"/>
      <c r="ASR64" s="59"/>
      <c r="ASS64" s="59"/>
      <c r="AST64" s="59"/>
      <c r="ASU64" s="59"/>
      <c r="ASV64" s="59"/>
      <c r="ASW64" s="59"/>
      <c r="ASX64" s="59"/>
      <c r="ASY64" s="59"/>
      <c r="ASZ64" s="59"/>
      <c r="ATA64" s="59"/>
      <c r="ATB64" s="59"/>
      <c r="ATC64" s="59"/>
      <c r="ATD64" s="59"/>
      <c r="ATE64" s="59"/>
      <c r="ATF64" s="59"/>
      <c r="ATG64" s="59"/>
      <c r="ATH64" s="59"/>
      <c r="ATI64" s="59"/>
      <c r="ATJ64" s="59"/>
      <c r="ATK64" s="59"/>
      <c r="ATL64" s="59"/>
      <c r="ATM64" s="59"/>
      <c r="ATN64" s="59"/>
      <c r="ATO64" s="59"/>
      <c r="ATP64" s="59"/>
      <c r="ATQ64" s="59"/>
      <c r="ATR64" s="59"/>
      <c r="ATS64" s="59"/>
      <c r="ATT64" s="59"/>
      <c r="ATU64" s="59"/>
      <c r="ATV64" s="59"/>
      <c r="ATW64" s="59"/>
      <c r="ATX64" s="59"/>
      <c r="ATY64" s="59"/>
      <c r="ATZ64" s="59"/>
      <c r="AUA64" s="59"/>
      <c r="AUB64" s="59"/>
      <c r="AUC64" s="59"/>
      <c r="AUD64" s="59"/>
      <c r="AUE64" s="59"/>
      <c r="AUF64" s="59"/>
      <c r="AUG64" s="59"/>
      <c r="AUH64" s="59"/>
      <c r="AUI64" s="59"/>
      <c r="AUJ64" s="59"/>
      <c r="AUK64" s="59"/>
      <c r="AUL64" s="59"/>
      <c r="AUM64" s="59"/>
      <c r="AUN64" s="59"/>
      <c r="AUO64" s="59"/>
      <c r="AUP64" s="59"/>
      <c r="AUQ64" s="59"/>
      <c r="AUR64" s="59"/>
      <c r="AUS64" s="59"/>
      <c r="AUT64" s="59"/>
      <c r="AUU64" s="59"/>
      <c r="AUV64" s="59"/>
      <c r="AUW64" s="59"/>
      <c r="AUX64" s="59"/>
      <c r="AUY64" s="59"/>
      <c r="AUZ64" s="59"/>
      <c r="AVA64" s="59"/>
      <c r="AVB64" s="59"/>
      <c r="AVC64" s="59"/>
      <c r="AVD64" s="59"/>
      <c r="AVE64" s="59"/>
      <c r="AVF64" s="59"/>
      <c r="AVG64" s="59"/>
      <c r="AVH64" s="59"/>
      <c r="AVI64" s="59"/>
      <c r="AVJ64" s="59"/>
      <c r="AVK64" s="59"/>
      <c r="AVL64" s="59"/>
      <c r="AVM64" s="59"/>
      <c r="AVN64" s="59"/>
      <c r="AVO64" s="59"/>
      <c r="AVP64" s="59"/>
      <c r="AVQ64" s="59"/>
      <c r="AVR64" s="59"/>
      <c r="AVS64" s="59"/>
      <c r="AVT64" s="59"/>
      <c r="AVU64" s="59"/>
      <c r="AVV64" s="59"/>
      <c r="AVW64" s="59"/>
      <c r="AVX64" s="59"/>
      <c r="AVY64" s="59"/>
      <c r="AVZ64" s="59"/>
      <c r="AWA64" s="59"/>
      <c r="AWB64" s="59"/>
      <c r="AWC64" s="59"/>
      <c r="AWD64" s="59"/>
      <c r="AWE64" s="59"/>
      <c r="AWF64" s="59"/>
      <c r="AWG64" s="59"/>
      <c r="AWH64" s="59"/>
      <c r="AWI64" s="59"/>
      <c r="AWJ64" s="59"/>
      <c r="AWK64" s="59"/>
      <c r="AWL64" s="59"/>
      <c r="AWM64" s="59"/>
      <c r="AWN64" s="59"/>
      <c r="AWO64" s="59"/>
      <c r="AWP64" s="59"/>
      <c r="AWQ64" s="59"/>
      <c r="AWR64" s="59"/>
      <c r="AWS64" s="59"/>
      <c r="AWT64" s="59"/>
      <c r="AWU64" s="59"/>
      <c r="AWV64" s="59"/>
      <c r="AWW64" s="59"/>
      <c r="AWX64" s="59"/>
      <c r="AWY64" s="59"/>
      <c r="AWZ64" s="59"/>
      <c r="AXA64" s="59"/>
      <c r="AXB64" s="59"/>
      <c r="AXC64" s="59"/>
      <c r="AXD64" s="59"/>
      <c r="AXE64" s="59"/>
      <c r="AXF64" s="59"/>
      <c r="AXG64" s="59"/>
      <c r="AXH64" s="59"/>
      <c r="AXI64" s="59"/>
      <c r="AXJ64" s="59"/>
      <c r="AXK64" s="59"/>
      <c r="AXL64" s="59"/>
      <c r="AXM64" s="59"/>
      <c r="AXN64" s="59"/>
      <c r="AXO64" s="59"/>
      <c r="AXP64" s="59"/>
      <c r="AXQ64" s="59"/>
      <c r="AXR64" s="59"/>
      <c r="AXS64" s="59"/>
      <c r="AXT64" s="59"/>
      <c r="AXU64" s="59"/>
      <c r="AXV64" s="59"/>
      <c r="AXW64" s="59"/>
      <c r="AXX64" s="59"/>
      <c r="AXY64" s="59"/>
      <c r="AXZ64" s="59"/>
      <c r="AYA64" s="59"/>
      <c r="AYB64" s="59"/>
      <c r="AYC64" s="59"/>
      <c r="AYD64" s="59"/>
      <c r="AYE64" s="59"/>
      <c r="AYF64" s="59"/>
      <c r="AYG64" s="59"/>
      <c r="AYH64" s="59"/>
      <c r="AYI64" s="59"/>
      <c r="AYJ64" s="59"/>
      <c r="AYK64" s="59"/>
      <c r="AYL64" s="59"/>
      <c r="AYM64" s="59"/>
      <c r="AYN64" s="59"/>
      <c r="AYO64" s="59"/>
      <c r="AYP64" s="59"/>
      <c r="AYQ64" s="59"/>
      <c r="AYR64" s="59"/>
      <c r="AYS64" s="59"/>
      <c r="AYT64" s="59"/>
      <c r="AYU64" s="59"/>
      <c r="AYV64" s="59"/>
      <c r="AYW64" s="59"/>
      <c r="AYX64" s="59"/>
      <c r="AYY64" s="59"/>
      <c r="AYZ64" s="59"/>
      <c r="AZA64" s="59"/>
      <c r="AZB64" s="59"/>
      <c r="AZC64" s="59"/>
      <c r="AZD64" s="59"/>
      <c r="AZE64" s="59"/>
      <c r="AZF64" s="59"/>
      <c r="AZG64" s="59"/>
      <c r="AZH64" s="59"/>
      <c r="AZI64" s="59"/>
      <c r="AZJ64" s="59"/>
      <c r="AZK64" s="59"/>
      <c r="AZL64" s="59"/>
      <c r="AZM64" s="59"/>
      <c r="AZN64" s="59"/>
      <c r="AZO64" s="59"/>
      <c r="AZP64" s="59"/>
      <c r="AZQ64" s="59"/>
      <c r="AZR64" s="59"/>
      <c r="AZS64" s="59"/>
      <c r="AZT64" s="59"/>
      <c r="AZU64" s="59"/>
      <c r="AZV64" s="59"/>
      <c r="AZW64" s="59"/>
      <c r="AZX64" s="59"/>
      <c r="AZY64" s="59"/>
      <c r="AZZ64" s="59"/>
      <c r="BAA64" s="59"/>
      <c r="BAB64" s="59"/>
      <c r="BAC64" s="59"/>
      <c r="BAD64" s="59"/>
      <c r="BAE64" s="59"/>
      <c r="BAF64" s="59"/>
      <c r="BAG64" s="59"/>
      <c r="BAH64" s="59"/>
      <c r="BAI64" s="59"/>
      <c r="BAJ64" s="59"/>
      <c r="BAK64" s="59"/>
      <c r="BAL64" s="59"/>
      <c r="BAM64" s="59"/>
      <c r="BAN64" s="59"/>
      <c r="BAO64" s="59"/>
      <c r="BAP64" s="59"/>
      <c r="BAQ64" s="59"/>
      <c r="BAR64" s="59"/>
      <c r="BAS64" s="59"/>
      <c r="BAT64" s="59"/>
      <c r="BAU64" s="59"/>
      <c r="BAV64" s="59"/>
      <c r="BAW64" s="59"/>
      <c r="BAX64" s="59"/>
      <c r="BAY64" s="59"/>
      <c r="BAZ64" s="59"/>
      <c r="BBA64" s="59"/>
      <c r="BBB64" s="59"/>
      <c r="BBC64" s="59"/>
      <c r="BBD64" s="59"/>
      <c r="BBE64" s="59"/>
      <c r="BBF64" s="59"/>
      <c r="BBG64" s="59"/>
      <c r="BBH64" s="59"/>
      <c r="BBI64" s="59"/>
      <c r="BBJ64" s="59"/>
      <c r="BBK64" s="59"/>
      <c r="BBL64" s="59"/>
      <c r="BBM64" s="59"/>
      <c r="BBN64" s="59"/>
      <c r="BBO64" s="59"/>
      <c r="BBP64" s="59"/>
      <c r="BBQ64" s="59"/>
      <c r="BBR64" s="59"/>
      <c r="BBS64" s="59"/>
      <c r="BBT64" s="59"/>
      <c r="BBU64" s="59"/>
      <c r="BBV64" s="59"/>
      <c r="BBW64" s="59"/>
      <c r="BBX64" s="59"/>
      <c r="BBY64" s="59"/>
      <c r="BBZ64" s="59"/>
      <c r="BCA64" s="59"/>
      <c r="BCB64" s="59"/>
      <c r="BCC64" s="59"/>
      <c r="BCD64" s="59"/>
      <c r="BCE64" s="59"/>
      <c r="BCF64" s="59"/>
      <c r="BCG64" s="59"/>
      <c r="BCH64" s="59"/>
      <c r="BCI64" s="59"/>
      <c r="BCJ64" s="59"/>
      <c r="BCK64" s="59"/>
      <c r="BCL64" s="59"/>
      <c r="BCM64" s="59"/>
      <c r="BCN64" s="59"/>
      <c r="BCO64" s="59"/>
      <c r="BCP64" s="59"/>
      <c r="BCQ64" s="59"/>
      <c r="BCR64" s="59"/>
      <c r="BCS64" s="59"/>
      <c r="BCT64" s="59"/>
      <c r="BCU64" s="59"/>
      <c r="BCV64" s="59"/>
      <c r="BCW64" s="59"/>
      <c r="BCX64" s="59"/>
      <c r="BCY64" s="59"/>
      <c r="BCZ64" s="59"/>
      <c r="BDA64" s="59"/>
      <c r="BDB64" s="59"/>
      <c r="BDC64" s="59"/>
      <c r="BDD64" s="59"/>
      <c r="BDE64" s="59"/>
      <c r="BDF64" s="59"/>
      <c r="BDG64" s="59"/>
      <c r="BDH64" s="59"/>
      <c r="BDI64" s="59"/>
      <c r="BDJ64" s="59"/>
      <c r="BDK64" s="59"/>
      <c r="BDL64" s="59"/>
      <c r="BDM64" s="59"/>
      <c r="BDN64" s="59"/>
      <c r="BDO64" s="59"/>
      <c r="BDP64" s="59"/>
      <c r="BDQ64" s="59"/>
      <c r="BDR64" s="59"/>
      <c r="BDS64" s="59"/>
      <c r="BDT64" s="59"/>
      <c r="BDU64" s="59"/>
      <c r="BDV64" s="59"/>
      <c r="BDW64" s="59"/>
      <c r="BDX64" s="59"/>
      <c r="BDY64" s="59"/>
      <c r="BDZ64" s="59"/>
      <c r="BEA64" s="59"/>
      <c r="BEB64" s="59"/>
      <c r="BEC64" s="59"/>
      <c r="BED64" s="59"/>
      <c r="BEE64" s="59"/>
      <c r="BEF64" s="59"/>
      <c r="BEG64" s="59"/>
      <c r="BEH64" s="59"/>
      <c r="BEI64" s="59"/>
      <c r="BEJ64" s="59"/>
      <c r="BEK64" s="59"/>
      <c r="BEL64" s="59"/>
      <c r="BEM64" s="59"/>
      <c r="BEN64" s="59"/>
      <c r="BEO64" s="59"/>
      <c r="BEP64" s="59"/>
      <c r="BEQ64" s="59"/>
      <c r="BER64" s="59"/>
      <c r="BES64" s="59"/>
      <c r="BET64" s="59"/>
      <c r="BEU64" s="59"/>
      <c r="BEV64" s="59"/>
      <c r="BEW64" s="59"/>
      <c r="BEX64" s="59"/>
      <c r="BEY64" s="59"/>
      <c r="BEZ64" s="59"/>
      <c r="BFA64" s="59"/>
      <c r="BFB64" s="59"/>
      <c r="BFC64" s="59"/>
      <c r="BFD64" s="59"/>
      <c r="BFE64" s="59"/>
      <c r="BFF64" s="59"/>
      <c r="BFG64" s="59"/>
      <c r="BFH64" s="59"/>
      <c r="BFI64" s="59"/>
      <c r="BFJ64" s="59"/>
      <c r="BFK64" s="59"/>
      <c r="BFL64" s="59"/>
      <c r="BFM64" s="59"/>
      <c r="BFN64" s="59"/>
      <c r="BFO64" s="59"/>
      <c r="BFP64" s="59"/>
      <c r="BFQ64" s="59"/>
      <c r="BFR64" s="59"/>
      <c r="BFS64" s="59"/>
      <c r="BFT64" s="59"/>
      <c r="BFU64" s="59"/>
      <c r="BFV64" s="59"/>
      <c r="BFW64" s="59"/>
      <c r="BFX64" s="59"/>
      <c r="BFY64" s="59"/>
      <c r="BFZ64" s="59"/>
      <c r="BGA64" s="59"/>
      <c r="BGB64" s="59"/>
      <c r="BGC64" s="59"/>
      <c r="BGD64" s="59"/>
      <c r="BGE64" s="59"/>
      <c r="BGF64" s="59"/>
      <c r="BGG64" s="59"/>
      <c r="BGH64" s="59"/>
      <c r="BGI64" s="59"/>
      <c r="BGJ64" s="59"/>
      <c r="BGK64" s="59"/>
      <c r="BGL64" s="59"/>
      <c r="BGM64" s="59"/>
      <c r="BGN64" s="59"/>
      <c r="BGO64" s="59"/>
      <c r="BGP64" s="59"/>
      <c r="BGQ64" s="59"/>
      <c r="BGR64" s="59"/>
      <c r="BGS64" s="59"/>
      <c r="BGT64" s="59"/>
      <c r="BGU64" s="59"/>
      <c r="BGV64" s="59"/>
      <c r="BGW64" s="59"/>
      <c r="BGX64" s="59"/>
      <c r="BGY64" s="59"/>
      <c r="BGZ64" s="59"/>
      <c r="BHA64" s="59"/>
      <c r="BHB64" s="59"/>
      <c r="BHC64" s="59"/>
      <c r="BHD64" s="59"/>
      <c r="BHE64" s="59"/>
      <c r="BHF64" s="59"/>
      <c r="BHG64" s="59"/>
      <c r="BHH64" s="59"/>
      <c r="BHI64" s="59"/>
      <c r="BHJ64" s="59"/>
      <c r="BHK64" s="59"/>
      <c r="BHL64" s="59"/>
      <c r="BHM64" s="59"/>
      <c r="BHN64" s="59"/>
      <c r="BHO64" s="59"/>
      <c r="BHP64" s="59"/>
      <c r="BHQ64" s="59"/>
      <c r="BHR64" s="59"/>
      <c r="BHS64" s="59"/>
      <c r="BHT64" s="59"/>
      <c r="BHU64" s="59"/>
      <c r="BHV64" s="59"/>
      <c r="BHW64" s="59"/>
      <c r="BHX64" s="59"/>
      <c r="BHY64" s="59"/>
      <c r="BHZ64" s="59"/>
      <c r="BIA64" s="59"/>
      <c r="BIB64" s="59"/>
      <c r="BIC64" s="59"/>
      <c r="BID64" s="59"/>
      <c r="BIE64" s="59"/>
      <c r="BIF64" s="59"/>
      <c r="BIG64" s="59"/>
      <c r="BIH64" s="59"/>
      <c r="BII64" s="59"/>
      <c r="BIJ64" s="59"/>
      <c r="BIK64" s="59"/>
      <c r="BIL64" s="59"/>
      <c r="BIM64" s="59"/>
      <c r="BIN64" s="59"/>
      <c r="BIO64" s="59"/>
      <c r="BIP64" s="59"/>
      <c r="BIQ64" s="59"/>
      <c r="BIR64" s="59"/>
      <c r="BIS64" s="59"/>
      <c r="BIT64" s="59"/>
      <c r="BIU64" s="59"/>
      <c r="BIV64" s="59"/>
      <c r="BIW64" s="59"/>
      <c r="BIX64" s="59"/>
      <c r="BIY64" s="59"/>
      <c r="BIZ64" s="59"/>
      <c r="BJA64" s="59"/>
      <c r="BJB64" s="59"/>
      <c r="BJC64" s="59"/>
      <c r="BJD64" s="59"/>
      <c r="BJE64" s="59"/>
      <c r="BJF64" s="59"/>
      <c r="BJG64" s="59"/>
      <c r="BJH64" s="59"/>
      <c r="BJI64" s="59"/>
      <c r="BJJ64" s="59"/>
      <c r="BJK64" s="59"/>
      <c r="BJL64" s="59"/>
      <c r="BJM64" s="59"/>
      <c r="BJN64" s="59"/>
      <c r="BJO64" s="59"/>
      <c r="BJP64" s="59"/>
      <c r="BJQ64" s="59"/>
      <c r="BJR64" s="59"/>
      <c r="BJS64" s="59"/>
      <c r="BJT64" s="59"/>
      <c r="BJU64" s="59"/>
      <c r="BJV64" s="59"/>
      <c r="BJW64" s="59"/>
      <c r="BJX64" s="59"/>
      <c r="BJY64" s="59"/>
      <c r="BJZ64" s="59"/>
      <c r="BKA64" s="59"/>
      <c r="BKB64" s="59"/>
      <c r="BKC64" s="59"/>
      <c r="BKD64" s="59"/>
      <c r="BKE64" s="59"/>
      <c r="BKF64" s="59"/>
      <c r="BKG64" s="59"/>
      <c r="BKH64" s="59"/>
      <c r="BKI64" s="59"/>
      <c r="BKJ64" s="59"/>
      <c r="BKK64" s="59"/>
      <c r="BKL64" s="59"/>
      <c r="BKM64" s="59"/>
      <c r="BKN64" s="59"/>
      <c r="BKO64" s="59"/>
      <c r="BKP64" s="59"/>
      <c r="BKQ64" s="59"/>
      <c r="BKR64" s="59"/>
      <c r="BKS64" s="59"/>
      <c r="BKT64" s="59"/>
      <c r="BKU64" s="59"/>
      <c r="BKV64" s="59"/>
      <c r="BKW64" s="59"/>
      <c r="BKX64" s="59"/>
      <c r="BKY64" s="59"/>
      <c r="BKZ64" s="59"/>
      <c r="BLA64" s="59"/>
      <c r="BLB64" s="59"/>
      <c r="BLC64" s="59"/>
      <c r="BLD64" s="59"/>
      <c r="BLE64" s="59"/>
      <c r="BLF64" s="59"/>
      <c r="BLG64" s="59"/>
      <c r="BLH64" s="59"/>
      <c r="BLI64" s="59"/>
      <c r="BLJ64" s="59"/>
      <c r="BLK64" s="59"/>
      <c r="BLL64" s="59"/>
      <c r="BLM64" s="59"/>
      <c r="BLN64" s="59"/>
      <c r="BLO64" s="59"/>
      <c r="BLP64" s="59"/>
      <c r="BLQ64" s="59"/>
      <c r="BLR64" s="59"/>
      <c r="BLS64" s="59"/>
      <c r="BLT64" s="59"/>
      <c r="BLU64" s="59"/>
      <c r="BLV64" s="59"/>
      <c r="BLW64" s="59"/>
      <c r="BLX64" s="59"/>
      <c r="BLY64" s="59"/>
      <c r="BLZ64" s="59"/>
      <c r="BMA64" s="59"/>
      <c r="BMB64" s="59"/>
      <c r="BMC64" s="59"/>
      <c r="BMD64" s="59"/>
      <c r="BME64" s="59"/>
      <c r="BMF64" s="59"/>
      <c r="BMG64" s="59"/>
      <c r="BMH64" s="59"/>
      <c r="BMI64" s="59"/>
      <c r="BMJ64" s="59"/>
      <c r="BMK64" s="59"/>
      <c r="BML64" s="59"/>
      <c r="BMM64" s="59"/>
      <c r="BMN64" s="59"/>
      <c r="BMO64" s="59"/>
      <c r="BMP64" s="59"/>
      <c r="BMQ64" s="59"/>
      <c r="BMR64" s="59"/>
      <c r="BMS64" s="59"/>
      <c r="BMT64" s="59"/>
      <c r="BMU64" s="59"/>
      <c r="BMV64" s="59"/>
      <c r="BMW64" s="59"/>
      <c r="BMX64" s="59"/>
      <c r="BMY64" s="59"/>
      <c r="BMZ64" s="59"/>
      <c r="BNA64" s="59"/>
      <c r="BNB64" s="59"/>
      <c r="BNC64" s="59"/>
      <c r="BND64" s="59"/>
      <c r="BNE64" s="59"/>
      <c r="BNF64" s="59"/>
      <c r="BNG64" s="59"/>
      <c r="BNH64" s="59"/>
      <c r="BNI64" s="59"/>
      <c r="BNJ64" s="59"/>
      <c r="BNK64" s="59"/>
      <c r="BNL64" s="59"/>
      <c r="BNM64" s="59"/>
      <c r="BNN64" s="59"/>
      <c r="BNO64" s="59"/>
      <c r="BNP64" s="59"/>
      <c r="BNQ64" s="59"/>
      <c r="BNR64" s="59"/>
      <c r="BNS64" s="59"/>
      <c r="BNT64" s="59"/>
      <c r="BNU64" s="59"/>
      <c r="BNV64" s="59"/>
      <c r="BNW64" s="59"/>
      <c r="BNX64" s="59"/>
      <c r="BNY64" s="59"/>
      <c r="BNZ64" s="59"/>
      <c r="BOA64" s="59"/>
      <c r="BOB64" s="59"/>
      <c r="BOC64" s="59"/>
      <c r="BOD64" s="59"/>
      <c r="BOE64" s="59"/>
      <c r="BOF64" s="59"/>
      <c r="BOG64" s="59"/>
      <c r="BOH64" s="59"/>
      <c r="BOI64" s="59"/>
      <c r="BOJ64" s="59"/>
      <c r="BOK64" s="59"/>
      <c r="BOL64" s="59"/>
      <c r="BOM64" s="59"/>
      <c r="BON64" s="59"/>
      <c r="BOO64" s="59"/>
      <c r="BOP64" s="59"/>
      <c r="BOQ64" s="59"/>
      <c r="BOR64" s="59"/>
      <c r="BOS64" s="59"/>
      <c r="BOT64" s="59"/>
      <c r="BOU64" s="59"/>
      <c r="BOV64" s="59"/>
      <c r="BOW64" s="59"/>
      <c r="BOX64" s="59"/>
      <c r="BOY64" s="59"/>
      <c r="BOZ64" s="59"/>
      <c r="BPA64" s="59"/>
      <c r="BPB64" s="59"/>
      <c r="BPC64" s="59"/>
      <c r="BPD64" s="59"/>
      <c r="BPE64" s="59"/>
      <c r="BPF64" s="59"/>
      <c r="BPG64" s="59"/>
      <c r="BPH64" s="59"/>
      <c r="BPI64" s="59"/>
      <c r="BPJ64" s="59"/>
      <c r="BPK64" s="59"/>
      <c r="BPL64" s="59"/>
      <c r="BPM64" s="59"/>
      <c r="BPN64" s="59"/>
      <c r="BPO64" s="59"/>
      <c r="BPP64" s="59"/>
      <c r="BPQ64" s="59"/>
      <c r="BPR64" s="59"/>
      <c r="BPS64" s="59"/>
      <c r="BPT64" s="59"/>
      <c r="BPU64" s="59"/>
      <c r="BPV64" s="59"/>
      <c r="BPW64" s="59"/>
      <c r="BPX64" s="59"/>
      <c r="BPY64" s="59"/>
      <c r="BPZ64" s="59"/>
      <c r="BQA64" s="59"/>
      <c r="BQB64" s="59"/>
      <c r="BQC64" s="59"/>
      <c r="BQD64" s="59"/>
      <c r="BQE64" s="59"/>
      <c r="BQF64" s="59"/>
      <c r="BQG64" s="59"/>
      <c r="BQH64" s="59"/>
      <c r="BQI64" s="59"/>
      <c r="BQJ64" s="59"/>
      <c r="BQK64" s="59"/>
      <c r="BQL64" s="59"/>
      <c r="BQM64" s="59"/>
      <c r="BQN64" s="59"/>
      <c r="BQO64" s="59"/>
      <c r="BQP64" s="59"/>
      <c r="BQQ64" s="59"/>
      <c r="BQR64" s="59"/>
      <c r="BQS64" s="59"/>
      <c r="BQT64" s="59"/>
      <c r="BQU64" s="59"/>
      <c r="BQV64" s="59"/>
      <c r="BQW64" s="59"/>
      <c r="BQX64" s="59"/>
      <c r="BQY64" s="59"/>
      <c r="BQZ64" s="59"/>
      <c r="BRA64" s="59"/>
      <c r="BRB64" s="59"/>
      <c r="BRC64" s="59"/>
      <c r="BRD64" s="59"/>
      <c r="BRE64" s="59"/>
      <c r="BRF64" s="59"/>
      <c r="BRG64" s="59"/>
      <c r="BRH64" s="59"/>
      <c r="BRI64" s="59"/>
      <c r="BRJ64" s="59"/>
      <c r="BRK64" s="59"/>
      <c r="BRL64" s="59"/>
      <c r="BRM64" s="59"/>
      <c r="BRN64" s="59"/>
      <c r="BRO64" s="59"/>
      <c r="BRP64" s="59"/>
      <c r="BRQ64" s="59"/>
      <c r="BRR64" s="59"/>
      <c r="BRS64" s="59"/>
      <c r="BRT64" s="59"/>
      <c r="BRU64" s="59"/>
      <c r="BRV64" s="59"/>
      <c r="BRW64" s="59"/>
      <c r="BRX64" s="59"/>
      <c r="BRY64" s="59"/>
      <c r="BRZ64" s="59"/>
      <c r="BSA64" s="59"/>
      <c r="BSB64" s="59"/>
      <c r="BSC64" s="59"/>
      <c r="BSD64" s="59"/>
      <c r="BSE64" s="59"/>
      <c r="BSF64" s="59"/>
      <c r="BSG64" s="59"/>
      <c r="BSH64" s="59"/>
      <c r="BSI64" s="59"/>
      <c r="BSJ64" s="59"/>
      <c r="BSK64" s="59"/>
      <c r="BSL64" s="59"/>
      <c r="BSM64" s="59"/>
      <c r="BSN64" s="59"/>
      <c r="BSO64" s="59"/>
      <c r="BSP64" s="59"/>
      <c r="BSQ64" s="59"/>
      <c r="BSR64" s="59"/>
      <c r="BSS64" s="59"/>
      <c r="BST64" s="59"/>
      <c r="BSU64" s="59"/>
      <c r="BSV64" s="59"/>
      <c r="BSW64" s="59"/>
      <c r="BSX64" s="59"/>
      <c r="BSY64" s="59"/>
      <c r="BSZ64" s="59"/>
      <c r="BTA64" s="59"/>
      <c r="BTB64" s="59"/>
      <c r="BTC64" s="59"/>
      <c r="BTD64" s="59"/>
      <c r="BTE64" s="59"/>
      <c r="BTF64" s="59"/>
      <c r="BTG64" s="59"/>
      <c r="BTH64" s="59"/>
      <c r="BTI64" s="59"/>
      <c r="BTJ64" s="59"/>
      <c r="BTK64" s="59"/>
      <c r="BTL64" s="59"/>
      <c r="BTM64" s="59"/>
      <c r="BTN64" s="59"/>
      <c r="BTO64" s="59"/>
      <c r="BTP64" s="59"/>
      <c r="BTQ64" s="59"/>
      <c r="BTR64" s="59"/>
      <c r="BTS64" s="59"/>
      <c r="BTT64" s="59"/>
      <c r="BTU64" s="59"/>
      <c r="BTV64" s="59"/>
      <c r="BTW64" s="59"/>
      <c r="BTX64" s="59"/>
      <c r="BTY64" s="59"/>
      <c r="BTZ64" s="59"/>
      <c r="BUA64" s="59"/>
      <c r="BUB64" s="59"/>
      <c r="BUC64" s="59"/>
      <c r="BUD64" s="59"/>
      <c r="BUE64" s="59"/>
      <c r="BUF64" s="59"/>
      <c r="BUG64" s="59"/>
      <c r="BUH64" s="59"/>
      <c r="BUI64" s="59"/>
      <c r="BUJ64" s="59"/>
      <c r="BUK64" s="59"/>
      <c r="BUL64" s="59"/>
      <c r="BUM64" s="59"/>
      <c r="BUN64" s="59"/>
      <c r="BUO64" s="59"/>
      <c r="BUP64" s="59"/>
      <c r="BUQ64" s="59"/>
      <c r="BUR64" s="59"/>
      <c r="BUS64" s="59"/>
      <c r="BUT64" s="59"/>
      <c r="BUU64" s="59"/>
      <c r="BUV64" s="59"/>
      <c r="BUW64" s="59"/>
      <c r="BUX64" s="59"/>
      <c r="BUY64" s="59"/>
      <c r="BUZ64" s="59"/>
      <c r="BVA64" s="59"/>
      <c r="BVB64" s="59"/>
      <c r="BVC64" s="59"/>
      <c r="BVD64" s="59"/>
      <c r="BVE64" s="59"/>
      <c r="BVF64" s="59"/>
      <c r="BVG64" s="59"/>
      <c r="BVH64" s="59"/>
      <c r="BVI64" s="59"/>
      <c r="BVJ64" s="59"/>
      <c r="BVK64" s="59"/>
      <c r="BVL64" s="59"/>
      <c r="BVM64" s="59"/>
      <c r="BVN64" s="59"/>
      <c r="BVO64" s="59"/>
      <c r="BVP64" s="59"/>
      <c r="BVQ64" s="59"/>
      <c r="BVR64" s="59"/>
      <c r="BVS64" s="59"/>
      <c r="BVT64" s="59"/>
      <c r="BVU64" s="59"/>
      <c r="BVV64" s="59"/>
      <c r="BVW64" s="59"/>
      <c r="BVX64" s="59"/>
      <c r="BVY64" s="59"/>
      <c r="BVZ64" s="59"/>
      <c r="BWA64" s="59"/>
      <c r="BWB64" s="59"/>
      <c r="BWC64" s="59"/>
      <c r="BWD64" s="59"/>
      <c r="BWE64" s="59"/>
      <c r="BWF64" s="59"/>
      <c r="BWG64" s="59"/>
      <c r="BWH64" s="59"/>
      <c r="BWI64" s="59"/>
      <c r="BWJ64" s="59"/>
      <c r="BWK64" s="59"/>
      <c r="BWL64" s="59"/>
      <c r="BWM64" s="59"/>
      <c r="BWN64" s="59"/>
      <c r="BWO64" s="59"/>
      <c r="BWP64" s="59"/>
      <c r="BWQ64" s="59"/>
      <c r="BWR64" s="59"/>
      <c r="BWS64" s="59"/>
      <c r="BWT64" s="59"/>
      <c r="BWU64" s="59"/>
      <c r="BWV64" s="59"/>
      <c r="BWW64" s="59"/>
      <c r="BWX64" s="59"/>
      <c r="BWY64" s="59"/>
      <c r="BWZ64" s="59"/>
      <c r="BXA64" s="59"/>
      <c r="BXB64" s="59"/>
      <c r="BXC64" s="59"/>
      <c r="BXD64" s="59"/>
      <c r="BXE64" s="59"/>
      <c r="BXF64" s="59"/>
      <c r="BXG64" s="59"/>
      <c r="BXH64" s="59"/>
      <c r="BXI64" s="59"/>
      <c r="BXJ64" s="59"/>
      <c r="BXK64" s="59"/>
      <c r="BXL64" s="59"/>
      <c r="BXM64" s="59"/>
      <c r="BXN64" s="59"/>
      <c r="BXO64" s="59"/>
      <c r="BXP64" s="59"/>
      <c r="BXQ64" s="59"/>
      <c r="BXR64" s="59"/>
      <c r="BXS64" s="59"/>
      <c r="BXT64" s="59"/>
      <c r="BXU64" s="59"/>
      <c r="BXV64" s="59"/>
      <c r="BXW64" s="59"/>
      <c r="BXX64" s="59"/>
      <c r="BXY64" s="59"/>
      <c r="BXZ64" s="59"/>
      <c r="BYA64" s="59"/>
      <c r="BYB64" s="59"/>
      <c r="BYC64" s="59"/>
      <c r="BYD64" s="59"/>
      <c r="BYE64" s="59"/>
      <c r="BYF64" s="59"/>
      <c r="BYG64" s="59"/>
      <c r="BYH64" s="59"/>
      <c r="BYI64" s="59"/>
      <c r="BYJ64" s="59"/>
      <c r="BYK64" s="59"/>
      <c r="BYL64" s="59"/>
      <c r="BYM64" s="59"/>
      <c r="BYN64" s="59"/>
      <c r="BYO64" s="59"/>
      <c r="BYP64" s="59"/>
      <c r="BYQ64" s="59"/>
      <c r="BYR64" s="59"/>
      <c r="BYS64" s="59"/>
      <c r="BYT64" s="59"/>
      <c r="BYU64" s="59"/>
      <c r="BYV64" s="59"/>
      <c r="BYW64" s="59"/>
      <c r="BYX64" s="59"/>
      <c r="BYY64" s="59"/>
      <c r="BYZ64" s="59"/>
      <c r="BZA64" s="59"/>
      <c r="BZB64" s="59"/>
      <c r="BZC64" s="59"/>
      <c r="BZD64" s="59"/>
      <c r="BZE64" s="59"/>
      <c r="BZF64" s="59"/>
      <c r="BZG64" s="59"/>
      <c r="BZH64" s="59"/>
      <c r="BZI64" s="59"/>
      <c r="BZJ64" s="59"/>
      <c r="BZK64" s="59"/>
      <c r="BZL64" s="59"/>
      <c r="BZM64" s="59"/>
      <c r="BZN64" s="59"/>
      <c r="BZO64" s="59"/>
      <c r="BZP64" s="59"/>
      <c r="BZQ64" s="59"/>
      <c r="BZR64" s="59"/>
      <c r="BZS64" s="59"/>
      <c r="BZT64" s="59"/>
      <c r="BZU64" s="59"/>
      <c r="BZV64" s="59"/>
      <c r="BZW64" s="59"/>
      <c r="BZX64" s="59"/>
      <c r="BZY64" s="59"/>
      <c r="BZZ64" s="59"/>
      <c r="CAA64" s="59"/>
      <c r="CAB64" s="59"/>
      <c r="CAC64" s="59"/>
      <c r="CAD64" s="59"/>
      <c r="CAE64" s="59"/>
      <c r="CAF64" s="59"/>
      <c r="CAG64" s="59"/>
      <c r="CAH64" s="59"/>
      <c r="CAI64" s="59"/>
      <c r="CAJ64" s="59"/>
      <c r="CAK64" s="59"/>
      <c r="CAL64" s="59"/>
      <c r="CAM64" s="59"/>
      <c r="CAN64" s="59"/>
      <c r="CAO64" s="59"/>
      <c r="CAP64" s="59"/>
      <c r="CAQ64" s="59"/>
      <c r="CAR64" s="59"/>
      <c r="CAS64" s="59"/>
      <c r="CAT64" s="59"/>
      <c r="CAU64" s="59"/>
      <c r="CAV64" s="59"/>
      <c r="CAW64" s="59"/>
      <c r="CAX64" s="59"/>
      <c r="CAY64" s="59"/>
      <c r="CAZ64" s="59"/>
      <c r="CBA64" s="59"/>
      <c r="CBB64" s="59"/>
      <c r="CBC64" s="59"/>
      <c r="CBD64" s="59"/>
      <c r="CBE64" s="59"/>
      <c r="CBF64" s="59"/>
      <c r="CBG64" s="59"/>
      <c r="CBH64" s="59"/>
      <c r="CBI64" s="59"/>
      <c r="CBJ64" s="59"/>
      <c r="CBK64" s="59"/>
      <c r="CBL64" s="59"/>
      <c r="CBM64" s="59"/>
      <c r="CBN64" s="59"/>
      <c r="CBO64" s="59"/>
      <c r="CBP64" s="59"/>
      <c r="CBQ64" s="59"/>
      <c r="CBR64" s="59"/>
      <c r="CBS64" s="59"/>
      <c r="CBT64" s="59"/>
      <c r="CBU64" s="59"/>
      <c r="CBV64" s="59"/>
      <c r="CBW64" s="59"/>
      <c r="CBX64" s="59"/>
      <c r="CBY64" s="59"/>
      <c r="CBZ64" s="59"/>
      <c r="CCA64" s="59"/>
      <c r="CCB64" s="59"/>
      <c r="CCC64" s="59"/>
      <c r="CCD64" s="59"/>
      <c r="CCE64" s="59"/>
      <c r="CCF64" s="59"/>
      <c r="CCG64" s="59"/>
      <c r="CCH64" s="59"/>
      <c r="CCI64" s="59"/>
      <c r="CCJ64" s="59"/>
      <c r="CCK64" s="59"/>
      <c r="CCL64" s="59"/>
      <c r="CCM64" s="59"/>
      <c r="CCN64" s="59"/>
      <c r="CCO64" s="59"/>
      <c r="CCP64" s="59"/>
      <c r="CCQ64" s="59"/>
      <c r="CCR64" s="59"/>
      <c r="CCS64" s="59"/>
      <c r="CCT64" s="59"/>
      <c r="CCU64" s="59"/>
      <c r="CCV64" s="59"/>
      <c r="CCW64" s="59"/>
      <c r="CCX64" s="59"/>
      <c r="CCY64" s="59"/>
      <c r="CCZ64" s="59"/>
      <c r="CDA64" s="59"/>
      <c r="CDB64" s="59"/>
      <c r="CDC64" s="59"/>
      <c r="CDD64" s="59"/>
      <c r="CDE64" s="59"/>
      <c r="CDF64" s="59"/>
      <c r="CDG64" s="59"/>
      <c r="CDH64" s="59"/>
      <c r="CDI64" s="59"/>
      <c r="CDJ64" s="59"/>
      <c r="CDK64" s="59"/>
      <c r="CDL64" s="59"/>
      <c r="CDM64" s="59"/>
      <c r="CDN64" s="59"/>
      <c r="CDO64" s="59"/>
      <c r="CDP64" s="59"/>
      <c r="CDQ64" s="59"/>
      <c r="CDR64" s="59"/>
      <c r="CDS64" s="59"/>
      <c r="CDT64" s="59"/>
      <c r="CDU64" s="59"/>
      <c r="CDV64" s="59"/>
      <c r="CDW64" s="59"/>
      <c r="CDX64" s="59"/>
      <c r="CDY64" s="59"/>
      <c r="CDZ64" s="59"/>
      <c r="CEA64" s="59"/>
      <c r="CEB64" s="59"/>
      <c r="CEC64" s="59"/>
      <c r="CED64" s="59"/>
      <c r="CEE64" s="59"/>
      <c r="CEF64" s="59"/>
      <c r="CEG64" s="59"/>
      <c r="CEH64" s="59"/>
      <c r="CEI64" s="59"/>
      <c r="CEJ64" s="59"/>
      <c r="CEK64" s="59"/>
      <c r="CEL64" s="59"/>
      <c r="CEM64" s="59"/>
      <c r="CEN64" s="59"/>
      <c r="CEO64" s="59"/>
      <c r="CEP64" s="59"/>
      <c r="CEQ64" s="59"/>
      <c r="CER64" s="59"/>
      <c r="CES64" s="59"/>
      <c r="CET64" s="59"/>
      <c r="CEU64" s="59"/>
      <c r="CEV64" s="59"/>
      <c r="CEW64" s="59"/>
      <c r="CEX64" s="59"/>
      <c r="CEY64" s="59"/>
      <c r="CEZ64" s="59"/>
      <c r="CFA64" s="59"/>
      <c r="CFB64" s="59"/>
      <c r="CFC64" s="59"/>
      <c r="CFD64" s="59"/>
      <c r="CFE64" s="59"/>
      <c r="CFF64" s="59"/>
      <c r="CFG64" s="59"/>
      <c r="CFH64" s="59"/>
      <c r="CFI64" s="59"/>
      <c r="CFJ64" s="59"/>
      <c r="CFK64" s="59"/>
      <c r="CFL64" s="59"/>
      <c r="CFM64" s="59"/>
      <c r="CFN64" s="59"/>
      <c r="CFO64" s="59"/>
      <c r="CFP64" s="59"/>
      <c r="CFQ64" s="59"/>
      <c r="CFR64" s="59"/>
      <c r="CFS64" s="59"/>
      <c r="CFT64" s="59"/>
      <c r="CFU64" s="59"/>
      <c r="CFV64" s="59"/>
      <c r="CFW64" s="59"/>
      <c r="CFX64" s="59"/>
      <c r="CFY64" s="59"/>
      <c r="CFZ64" s="59"/>
      <c r="CGA64" s="59"/>
      <c r="CGB64" s="59"/>
      <c r="CGC64" s="59"/>
      <c r="CGD64" s="59"/>
      <c r="CGE64" s="59"/>
      <c r="CGF64" s="59"/>
      <c r="CGG64" s="59"/>
      <c r="CGH64" s="59"/>
      <c r="CGI64" s="59"/>
      <c r="CGJ64" s="59"/>
      <c r="CGK64" s="59"/>
      <c r="CGL64" s="59"/>
      <c r="CGM64" s="59"/>
      <c r="CGN64" s="59"/>
      <c r="CGO64" s="59"/>
      <c r="CGP64" s="59"/>
      <c r="CGQ64" s="59"/>
      <c r="CGR64" s="59"/>
      <c r="CGS64" s="59"/>
      <c r="CGT64" s="59"/>
      <c r="CGU64" s="59"/>
      <c r="CGV64" s="59"/>
      <c r="CGW64" s="59"/>
      <c r="CGX64" s="59"/>
      <c r="CGY64" s="59"/>
      <c r="CGZ64" s="59"/>
      <c r="CHA64" s="59"/>
      <c r="CHB64" s="59"/>
      <c r="CHC64" s="59"/>
      <c r="CHD64" s="59"/>
      <c r="CHE64" s="59"/>
      <c r="CHF64" s="59"/>
      <c r="CHG64" s="59"/>
      <c r="CHH64" s="59"/>
      <c r="CHI64" s="59"/>
      <c r="CHJ64" s="59"/>
      <c r="CHK64" s="59"/>
      <c r="CHL64" s="59"/>
      <c r="CHM64" s="59"/>
      <c r="CHN64" s="59"/>
      <c r="CHO64" s="59"/>
      <c r="CHP64" s="59"/>
      <c r="CHQ64" s="59"/>
      <c r="CHR64" s="59"/>
      <c r="CHS64" s="59"/>
      <c r="CHT64" s="59"/>
      <c r="CHU64" s="59"/>
      <c r="CHV64" s="59"/>
      <c r="CHW64" s="59"/>
      <c r="CHX64" s="59"/>
      <c r="CHY64" s="59"/>
      <c r="CHZ64" s="59"/>
      <c r="CIA64" s="59"/>
      <c r="CIB64" s="59"/>
      <c r="CIC64" s="59"/>
      <c r="CID64" s="59"/>
      <c r="CIE64" s="59"/>
      <c r="CIF64" s="59"/>
      <c r="CIG64" s="59"/>
      <c r="CIH64" s="59"/>
      <c r="CII64" s="59"/>
      <c r="CIJ64" s="59"/>
      <c r="CIK64" s="59"/>
      <c r="CIL64" s="59"/>
      <c r="CIM64" s="59"/>
      <c r="CIN64" s="59"/>
      <c r="CIO64" s="59"/>
      <c r="CIP64" s="59"/>
      <c r="CIQ64" s="59"/>
      <c r="CIR64" s="59"/>
      <c r="CIS64" s="59"/>
      <c r="CIT64" s="59"/>
      <c r="CIU64" s="59"/>
      <c r="CIV64" s="59"/>
      <c r="CIW64" s="59"/>
      <c r="CIX64" s="59"/>
      <c r="CIY64" s="59"/>
      <c r="CIZ64" s="59"/>
      <c r="CJA64" s="59"/>
      <c r="CJB64" s="59"/>
      <c r="CJC64" s="59"/>
      <c r="CJD64" s="59"/>
      <c r="CJE64" s="59"/>
      <c r="CJF64" s="59"/>
      <c r="CJG64" s="59"/>
      <c r="CJH64" s="59"/>
      <c r="CJI64" s="59"/>
      <c r="CJJ64" s="59"/>
      <c r="CJK64" s="59"/>
      <c r="CJL64" s="59"/>
      <c r="CJM64" s="59"/>
      <c r="CJN64" s="59"/>
      <c r="CJO64" s="59"/>
      <c r="CJP64" s="59"/>
      <c r="CJQ64" s="59"/>
      <c r="CJR64" s="59"/>
      <c r="CJS64" s="59"/>
      <c r="CJT64" s="59"/>
      <c r="CJU64" s="59"/>
      <c r="CJV64" s="59"/>
      <c r="CJW64" s="59"/>
      <c r="CJX64" s="59"/>
      <c r="CJY64" s="59"/>
      <c r="CJZ64" s="59"/>
      <c r="CKA64" s="59"/>
      <c r="CKB64" s="59"/>
      <c r="CKC64" s="59"/>
      <c r="CKD64" s="59"/>
      <c r="CKE64" s="59"/>
      <c r="CKF64" s="59"/>
      <c r="CKG64" s="59"/>
      <c r="CKH64" s="59"/>
      <c r="CKI64" s="59"/>
      <c r="CKJ64" s="59"/>
      <c r="CKK64" s="59"/>
      <c r="CKL64" s="59"/>
      <c r="CKM64" s="59"/>
      <c r="CKN64" s="59"/>
      <c r="CKO64" s="59"/>
      <c r="CKP64" s="59"/>
      <c r="CKQ64" s="59"/>
      <c r="CKR64" s="59"/>
      <c r="CKS64" s="59"/>
      <c r="CKT64" s="59"/>
      <c r="CKU64" s="59"/>
      <c r="CKV64" s="59"/>
      <c r="CKW64" s="59"/>
      <c r="CKX64" s="59"/>
      <c r="CKY64" s="59"/>
      <c r="CKZ64" s="59"/>
      <c r="CLA64" s="59"/>
      <c r="CLB64" s="59"/>
      <c r="CLC64" s="59"/>
      <c r="CLD64" s="59"/>
      <c r="CLE64" s="59"/>
      <c r="CLF64" s="59"/>
      <c r="CLG64" s="59"/>
      <c r="CLH64" s="59"/>
      <c r="CLI64" s="59"/>
      <c r="CLJ64" s="59"/>
      <c r="CLK64" s="59"/>
      <c r="CLL64" s="59"/>
      <c r="CLM64" s="59"/>
      <c r="CLN64" s="59"/>
      <c r="CLO64" s="59"/>
      <c r="CLP64" s="59"/>
      <c r="CLQ64" s="59"/>
      <c r="CLR64" s="59"/>
      <c r="CLS64" s="59"/>
      <c r="CLT64" s="59"/>
      <c r="CLU64" s="59"/>
      <c r="CLV64" s="59"/>
      <c r="CLW64" s="59"/>
      <c r="CLX64" s="59"/>
      <c r="CLY64" s="59"/>
      <c r="CLZ64" s="59"/>
      <c r="CMA64" s="59"/>
      <c r="CMB64" s="59"/>
      <c r="CMC64" s="59"/>
      <c r="CMD64" s="59"/>
      <c r="CME64" s="59"/>
      <c r="CMF64" s="59"/>
      <c r="CMG64" s="59"/>
      <c r="CMH64" s="59"/>
      <c r="CMI64" s="59"/>
      <c r="CMJ64" s="59"/>
      <c r="CMK64" s="59"/>
      <c r="CML64" s="59"/>
      <c r="CMM64" s="59"/>
      <c r="CMN64" s="59"/>
      <c r="CMO64" s="59"/>
      <c r="CMP64" s="59"/>
      <c r="CMQ64" s="59"/>
      <c r="CMR64" s="59"/>
      <c r="CMS64" s="59"/>
      <c r="CMT64" s="59"/>
      <c r="CMU64" s="59"/>
      <c r="CMV64" s="59"/>
      <c r="CMW64" s="59"/>
      <c r="CMX64" s="59"/>
      <c r="CMY64" s="59"/>
      <c r="CMZ64" s="59"/>
      <c r="CNA64" s="59"/>
      <c r="CNB64" s="59"/>
      <c r="CNC64" s="59"/>
      <c r="CND64" s="59"/>
      <c r="CNE64" s="59"/>
      <c r="CNF64" s="59"/>
      <c r="CNG64" s="59"/>
      <c r="CNH64" s="59"/>
      <c r="CNI64" s="59"/>
      <c r="CNJ64" s="59"/>
      <c r="CNK64" s="59"/>
      <c r="CNL64" s="59"/>
      <c r="CNM64" s="59"/>
      <c r="CNN64" s="59"/>
      <c r="CNO64" s="59"/>
      <c r="CNP64" s="59"/>
      <c r="CNQ64" s="59"/>
      <c r="CNR64" s="59"/>
      <c r="CNS64" s="59"/>
      <c r="CNT64" s="59"/>
      <c r="CNU64" s="59"/>
      <c r="CNV64" s="59"/>
      <c r="CNW64" s="59"/>
      <c r="CNX64" s="59"/>
      <c r="CNY64" s="59"/>
      <c r="CNZ64" s="59"/>
      <c r="COA64" s="59"/>
      <c r="COB64" s="59"/>
      <c r="COC64" s="59"/>
      <c r="COD64" s="59"/>
      <c r="COE64" s="59"/>
      <c r="COF64" s="59"/>
      <c r="COG64" s="59"/>
      <c r="COH64" s="59"/>
      <c r="COI64" s="59"/>
      <c r="COJ64" s="59"/>
      <c r="COK64" s="59"/>
      <c r="COL64" s="59"/>
      <c r="COM64" s="59"/>
      <c r="CON64" s="59"/>
      <c r="COO64" s="59"/>
      <c r="COP64" s="59"/>
      <c r="COQ64" s="59"/>
      <c r="COR64" s="59"/>
      <c r="COS64" s="59"/>
      <c r="COT64" s="59"/>
      <c r="COU64" s="59"/>
      <c r="COV64" s="59"/>
      <c r="COW64" s="59"/>
      <c r="COX64" s="59"/>
      <c r="COY64" s="59"/>
      <c r="COZ64" s="59"/>
      <c r="CPA64" s="59"/>
      <c r="CPB64" s="59"/>
      <c r="CPC64" s="59"/>
      <c r="CPD64" s="59"/>
      <c r="CPE64" s="59"/>
      <c r="CPF64" s="59"/>
      <c r="CPG64" s="59"/>
      <c r="CPH64" s="59"/>
      <c r="CPI64" s="59"/>
      <c r="CPJ64" s="59"/>
      <c r="CPK64" s="59"/>
      <c r="CPL64" s="59"/>
      <c r="CPM64" s="59"/>
      <c r="CPN64" s="59"/>
      <c r="CPO64" s="59"/>
      <c r="CPP64" s="59"/>
      <c r="CPQ64" s="59"/>
      <c r="CPR64" s="59"/>
      <c r="CPS64" s="59"/>
      <c r="CPT64" s="59"/>
      <c r="CPU64" s="59"/>
      <c r="CPV64" s="59"/>
      <c r="CPW64" s="59"/>
      <c r="CPX64" s="59"/>
      <c r="CPY64" s="59"/>
      <c r="CPZ64" s="59"/>
      <c r="CQA64" s="59"/>
      <c r="CQB64" s="59"/>
      <c r="CQC64" s="59"/>
      <c r="CQD64" s="59"/>
      <c r="CQE64" s="59"/>
      <c r="CQF64" s="59"/>
      <c r="CQG64" s="59"/>
      <c r="CQH64" s="59"/>
      <c r="CQI64" s="59"/>
      <c r="CQJ64" s="59"/>
      <c r="CQK64" s="59"/>
      <c r="CQL64" s="59"/>
      <c r="CQM64" s="59"/>
      <c r="CQN64" s="59"/>
      <c r="CQO64" s="59"/>
      <c r="CQP64" s="59"/>
      <c r="CQQ64" s="59"/>
      <c r="CQR64" s="59"/>
      <c r="CQS64" s="59"/>
      <c r="CQT64" s="59"/>
      <c r="CQU64" s="59"/>
      <c r="CQV64" s="59"/>
      <c r="CQW64" s="59"/>
      <c r="CQX64" s="59"/>
      <c r="CQY64" s="59"/>
      <c r="CQZ64" s="59"/>
      <c r="CRA64" s="59"/>
      <c r="CRB64" s="59"/>
      <c r="CRC64" s="59"/>
      <c r="CRD64" s="59"/>
      <c r="CRE64" s="59"/>
      <c r="CRF64" s="59"/>
      <c r="CRG64" s="59"/>
      <c r="CRH64" s="59"/>
      <c r="CRI64" s="59"/>
      <c r="CRJ64" s="59"/>
      <c r="CRK64" s="59"/>
      <c r="CRL64" s="59"/>
      <c r="CRM64" s="59"/>
      <c r="CRN64" s="59"/>
      <c r="CRO64" s="59"/>
      <c r="CRP64" s="59"/>
      <c r="CRQ64" s="59"/>
      <c r="CRR64" s="59"/>
      <c r="CRS64" s="59"/>
      <c r="CRT64" s="59"/>
      <c r="CRU64" s="59"/>
      <c r="CRV64" s="59"/>
      <c r="CRW64" s="59"/>
      <c r="CRX64" s="59"/>
      <c r="CRY64" s="59"/>
      <c r="CRZ64" s="59"/>
      <c r="CSA64" s="59"/>
      <c r="CSB64" s="59"/>
      <c r="CSC64" s="59"/>
      <c r="CSD64" s="59"/>
      <c r="CSE64" s="59"/>
      <c r="CSF64" s="59"/>
      <c r="CSG64" s="59"/>
      <c r="CSH64" s="59"/>
      <c r="CSI64" s="59"/>
      <c r="CSJ64" s="59"/>
      <c r="CSK64" s="59"/>
      <c r="CSL64" s="59"/>
      <c r="CSM64" s="59"/>
      <c r="CSN64" s="59"/>
      <c r="CSO64" s="59"/>
      <c r="CSP64" s="59"/>
      <c r="CSQ64" s="59"/>
      <c r="CSR64" s="59"/>
      <c r="CSS64" s="59"/>
      <c r="CST64" s="59"/>
      <c r="CSU64" s="59"/>
      <c r="CSV64" s="59"/>
      <c r="CSW64" s="59"/>
      <c r="CSX64" s="59"/>
      <c r="CSY64" s="59"/>
      <c r="CSZ64" s="59"/>
      <c r="CTA64" s="59"/>
      <c r="CTB64" s="59"/>
      <c r="CTC64" s="59"/>
      <c r="CTD64" s="59"/>
      <c r="CTE64" s="59"/>
      <c r="CTF64" s="59"/>
      <c r="CTG64" s="59"/>
      <c r="CTH64" s="59"/>
      <c r="CTI64" s="59"/>
      <c r="CTJ64" s="59"/>
      <c r="CTK64" s="59"/>
      <c r="CTL64" s="59"/>
      <c r="CTM64" s="59"/>
      <c r="CTN64" s="59"/>
      <c r="CTO64" s="59"/>
      <c r="CTP64" s="59"/>
      <c r="CTQ64" s="59"/>
      <c r="CTR64" s="59"/>
      <c r="CTS64" s="59"/>
      <c r="CTT64" s="59"/>
      <c r="CTU64" s="59"/>
      <c r="CTV64" s="59"/>
      <c r="CTW64" s="59"/>
      <c r="CTX64" s="59"/>
      <c r="CTY64" s="59"/>
      <c r="CTZ64" s="59"/>
      <c r="CUA64" s="59"/>
      <c r="CUB64" s="59"/>
      <c r="CUC64" s="59"/>
      <c r="CUD64" s="59"/>
      <c r="CUE64" s="59"/>
      <c r="CUF64" s="59"/>
      <c r="CUG64" s="59"/>
      <c r="CUH64" s="59"/>
      <c r="CUI64" s="59"/>
      <c r="CUJ64" s="59"/>
      <c r="CUK64" s="59"/>
      <c r="CUL64" s="59"/>
      <c r="CUM64" s="59"/>
      <c r="CUN64" s="59"/>
      <c r="CUO64" s="59"/>
      <c r="CUP64" s="59"/>
      <c r="CUQ64" s="59"/>
      <c r="CUR64" s="59"/>
      <c r="CUS64" s="59"/>
      <c r="CUT64" s="59"/>
      <c r="CUU64" s="59"/>
      <c r="CUV64" s="59"/>
      <c r="CUW64" s="59"/>
      <c r="CUX64" s="59"/>
      <c r="CUY64" s="59"/>
      <c r="CUZ64" s="59"/>
      <c r="CVA64" s="59"/>
      <c r="CVB64" s="59"/>
      <c r="CVC64" s="59"/>
      <c r="CVD64" s="59"/>
      <c r="CVE64" s="59"/>
      <c r="CVF64" s="59"/>
      <c r="CVG64" s="59"/>
      <c r="CVH64" s="59"/>
      <c r="CVI64" s="59"/>
      <c r="CVJ64" s="59"/>
      <c r="CVK64" s="59"/>
      <c r="CVL64" s="59"/>
      <c r="CVM64" s="59"/>
      <c r="CVN64" s="59"/>
      <c r="CVO64" s="59"/>
      <c r="CVP64" s="59"/>
      <c r="CVQ64" s="59"/>
      <c r="CVR64" s="59"/>
      <c r="CVS64" s="59"/>
      <c r="CVT64" s="59"/>
      <c r="CVU64" s="59"/>
      <c r="CVV64" s="59"/>
      <c r="CVW64" s="59"/>
      <c r="CVX64" s="59"/>
      <c r="CVY64" s="59"/>
      <c r="CVZ64" s="59"/>
      <c r="CWA64" s="59"/>
      <c r="CWB64" s="59"/>
      <c r="CWC64" s="59"/>
      <c r="CWD64" s="59"/>
      <c r="CWE64" s="59"/>
      <c r="CWF64" s="59"/>
      <c r="CWG64" s="59"/>
      <c r="CWH64" s="59"/>
      <c r="CWI64" s="59"/>
      <c r="CWJ64" s="59"/>
      <c r="CWK64" s="59"/>
      <c r="CWL64" s="59"/>
      <c r="CWM64" s="59"/>
      <c r="CWN64" s="59"/>
      <c r="CWO64" s="59"/>
      <c r="CWP64" s="59"/>
      <c r="CWQ64" s="59"/>
      <c r="CWR64" s="59"/>
      <c r="CWS64" s="59"/>
      <c r="CWT64" s="59"/>
      <c r="CWU64" s="59"/>
      <c r="CWV64" s="59"/>
      <c r="CWW64" s="59"/>
      <c r="CWX64" s="59"/>
      <c r="CWY64" s="59"/>
      <c r="CWZ64" s="59"/>
      <c r="CXA64" s="59"/>
      <c r="CXB64" s="59"/>
      <c r="CXC64" s="59"/>
      <c r="CXD64" s="59"/>
      <c r="CXE64" s="59"/>
      <c r="CXF64" s="59"/>
      <c r="CXG64" s="59"/>
      <c r="CXH64" s="59"/>
      <c r="CXI64" s="59"/>
      <c r="CXJ64" s="59"/>
      <c r="CXK64" s="59"/>
      <c r="CXL64" s="59"/>
      <c r="CXM64" s="59"/>
      <c r="CXN64" s="59"/>
      <c r="CXO64" s="59"/>
      <c r="CXP64" s="59"/>
      <c r="CXQ64" s="59"/>
      <c r="CXR64" s="59"/>
      <c r="CXS64" s="59"/>
      <c r="CXT64" s="59"/>
      <c r="CXU64" s="59"/>
      <c r="CXV64" s="59"/>
      <c r="CXW64" s="59"/>
      <c r="CXX64" s="59"/>
      <c r="CXY64" s="59"/>
      <c r="CXZ64" s="59"/>
      <c r="CYA64" s="59"/>
      <c r="CYB64" s="59"/>
      <c r="CYC64" s="59"/>
      <c r="CYD64" s="59"/>
      <c r="CYE64" s="59"/>
      <c r="CYF64" s="59"/>
      <c r="CYG64" s="59"/>
      <c r="CYH64" s="59"/>
      <c r="CYI64" s="59"/>
      <c r="CYJ64" s="59"/>
      <c r="CYK64" s="59"/>
      <c r="CYL64" s="59"/>
      <c r="CYM64" s="59"/>
      <c r="CYN64" s="59"/>
      <c r="CYO64" s="59"/>
      <c r="CYP64" s="59"/>
      <c r="CYQ64" s="59"/>
      <c r="CYR64" s="59"/>
      <c r="CYS64" s="59"/>
      <c r="CYT64" s="59"/>
      <c r="CYU64" s="59"/>
      <c r="CYV64" s="59"/>
      <c r="CYW64" s="59"/>
      <c r="CYX64" s="59"/>
      <c r="CYY64" s="59"/>
      <c r="CYZ64" s="59"/>
      <c r="CZA64" s="59"/>
      <c r="CZB64" s="59"/>
      <c r="CZC64" s="59"/>
      <c r="CZD64" s="59"/>
      <c r="CZE64" s="59"/>
      <c r="CZF64" s="59"/>
      <c r="CZG64" s="59"/>
      <c r="CZH64" s="59"/>
      <c r="CZI64" s="59"/>
      <c r="CZJ64" s="59"/>
      <c r="CZK64" s="59"/>
      <c r="CZL64" s="59"/>
      <c r="CZM64" s="59"/>
      <c r="CZN64" s="59"/>
      <c r="CZO64" s="59"/>
      <c r="CZP64" s="59"/>
      <c r="CZQ64" s="59"/>
      <c r="CZR64" s="59"/>
      <c r="CZS64" s="59"/>
      <c r="CZT64" s="59"/>
      <c r="CZU64" s="59"/>
      <c r="CZV64" s="59"/>
      <c r="CZW64" s="59"/>
      <c r="CZX64" s="59"/>
      <c r="CZY64" s="59"/>
      <c r="CZZ64" s="59"/>
      <c r="DAA64" s="59"/>
      <c r="DAB64" s="59"/>
      <c r="DAC64" s="59"/>
      <c r="DAD64" s="59"/>
      <c r="DAE64" s="59"/>
      <c r="DAF64" s="59"/>
      <c r="DAG64" s="59"/>
      <c r="DAH64" s="59"/>
      <c r="DAI64" s="59"/>
      <c r="DAJ64" s="59"/>
      <c r="DAK64" s="59"/>
      <c r="DAL64" s="59"/>
      <c r="DAM64" s="59"/>
      <c r="DAN64" s="59"/>
      <c r="DAO64" s="59"/>
      <c r="DAP64" s="59"/>
      <c r="DAQ64" s="59"/>
      <c r="DAR64" s="59"/>
      <c r="DAS64" s="59"/>
      <c r="DAT64" s="59"/>
      <c r="DAU64" s="59"/>
      <c r="DAV64" s="59"/>
      <c r="DAW64" s="59"/>
      <c r="DAX64" s="59"/>
      <c r="DAY64" s="59"/>
      <c r="DAZ64" s="59"/>
      <c r="DBA64" s="59"/>
      <c r="DBB64" s="59"/>
      <c r="DBC64" s="59"/>
      <c r="DBD64" s="59"/>
      <c r="DBE64" s="59"/>
      <c r="DBF64" s="59"/>
      <c r="DBG64" s="59"/>
      <c r="DBH64" s="59"/>
      <c r="DBI64" s="59"/>
      <c r="DBJ64" s="59"/>
      <c r="DBK64" s="59"/>
      <c r="DBL64" s="59"/>
      <c r="DBM64" s="59"/>
      <c r="DBN64" s="59"/>
      <c r="DBO64" s="59"/>
      <c r="DBP64" s="59"/>
      <c r="DBQ64" s="59"/>
      <c r="DBR64" s="59"/>
      <c r="DBS64" s="59"/>
      <c r="DBT64" s="59"/>
      <c r="DBU64" s="59"/>
      <c r="DBV64" s="59"/>
      <c r="DBW64" s="59"/>
      <c r="DBX64" s="59"/>
      <c r="DBY64" s="59"/>
      <c r="DBZ64" s="59"/>
      <c r="DCA64" s="59"/>
      <c r="DCB64" s="59"/>
      <c r="DCC64" s="59"/>
      <c r="DCD64" s="59"/>
      <c r="DCE64" s="59"/>
      <c r="DCF64" s="59"/>
      <c r="DCG64" s="59"/>
      <c r="DCH64" s="59"/>
      <c r="DCI64" s="59"/>
      <c r="DCJ64" s="59"/>
      <c r="DCK64" s="59"/>
      <c r="DCL64" s="59"/>
      <c r="DCM64" s="59"/>
      <c r="DCN64" s="59"/>
      <c r="DCO64" s="59"/>
      <c r="DCP64" s="59"/>
      <c r="DCQ64" s="59"/>
      <c r="DCR64" s="59"/>
      <c r="DCS64" s="59"/>
      <c r="DCT64" s="59"/>
      <c r="DCU64" s="59"/>
      <c r="DCV64" s="59"/>
      <c r="DCW64" s="59"/>
      <c r="DCX64" s="59"/>
      <c r="DCY64" s="59"/>
      <c r="DCZ64" s="59"/>
      <c r="DDA64" s="59"/>
      <c r="DDB64" s="59"/>
      <c r="DDC64" s="59"/>
      <c r="DDD64" s="59"/>
      <c r="DDE64" s="59"/>
      <c r="DDF64" s="59"/>
      <c r="DDG64" s="59"/>
      <c r="DDH64" s="59"/>
      <c r="DDI64" s="59"/>
      <c r="DDJ64" s="59"/>
      <c r="DDK64" s="59"/>
      <c r="DDL64" s="59"/>
      <c r="DDM64" s="59"/>
      <c r="DDN64" s="59"/>
      <c r="DDO64" s="59"/>
      <c r="DDP64" s="59"/>
      <c r="DDQ64" s="59"/>
      <c r="DDR64" s="59"/>
      <c r="DDS64" s="59"/>
      <c r="DDT64" s="59"/>
      <c r="DDU64" s="59"/>
      <c r="DDV64" s="59"/>
      <c r="DDW64" s="59"/>
      <c r="DDX64" s="59"/>
      <c r="DDY64" s="59"/>
      <c r="DDZ64" s="59"/>
      <c r="DEA64" s="59"/>
      <c r="DEB64" s="59"/>
      <c r="DEC64" s="59"/>
      <c r="DED64" s="59"/>
      <c r="DEE64" s="59"/>
      <c r="DEF64" s="59"/>
      <c r="DEG64" s="59"/>
      <c r="DEH64" s="59"/>
      <c r="DEI64" s="59"/>
      <c r="DEJ64" s="59"/>
      <c r="DEK64" s="59"/>
      <c r="DEL64" s="59"/>
      <c r="DEM64" s="59"/>
      <c r="DEN64" s="59"/>
      <c r="DEO64" s="59"/>
      <c r="DEP64" s="59"/>
      <c r="DEQ64" s="59"/>
      <c r="DER64" s="59"/>
      <c r="DES64" s="59"/>
      <c r="DET64" s="59"/>
      <c r="DEU64" s="59"/>
      <c r="DEV64" s="59"/>
      <c r="DEW64" s="59"/>
      <c r="DEX64" s="59"/>
      <c r="DEY64" s="59"/>
      <c r="DEZ64" s="59"/>
      <c r="DFA64" s="59"/>
      <c r="DFB64" s="59"/>
      <c r="DFC64" s="59"/>
      <c r="DFD64" s="59"/>
      <c r="DFE64" s="59"/>
      <c r="DFF64" s="59"/>
      <c r="DFG64" s="59"/>
      <c r="DFH64" s="59"/>
      <c r="DFI64" s="59"/>
      <c r="DFJ64" s="59"/>
      <c r="DFK64" s="59"/>
      <c r="DFL64" s="59"/>
      <c r="DFM64" s="59"/>
      <c r="DFN64" s="59"/>
      <c r="DFO64" s="59"/>
      <c r="DFP64" s="59"/>
      <c r="DFQ64" s="59"/>
      <c r="DFR64" s="59"/>
      <c r="DFS64" s="59"/>
      <c r="DFT64" s="59"/>
      <c r="DFU64" s="59"/>
      <c r="DFV64" s="59"/>
      <c r="DFW64" s="59"/>
      <c r="DFX64" s="59"/>
      <c r="DFY64" s="59"/>
      <c r="DFZ64" s="59"/>
      <c r="DGA64" s="59"/>
      <c r="DGB64" s="59"/>
      <c r="DGC64" s="59"/>
      <c r="DGD64" s="59"/>
      <c r="DGE64" s="59"/>
      <c r="DGF64" s="59"/>
      <c r="DGG64" s="59"/>
      <c r="DGH64" s="59"/>
      <c r="DGI64" s="59"/>
      <c r="DGJ64" s="59"/>
      <c r="DGK64" s="59"/>
      <c r="DGL64" s="59"/>
      <c r="DGM64" s="59"/>
      <c r="DGN64" s="59"/>
      <c r="DGO64" s="59"/>
      <c r="DGP64" s="59"/>
      <c r="DGQ64" s="59"/>
      <c r="DGR64" s="59"/>
      <c r="DGS64" s="59"/>
      <c r="DGT64" s="59"/>
      <c r="DGU64" s="59"/>
      <c r="DGV64" s="59"/>
      <c r="DGW64" s="59"/>
      <c r="DGX64" s="59"/>
      <c r="DGY64" s="59"/>
      <c r="DGZ64" s="59"/>
      <c r="DHA64" s="59"/>
      <c r="DHB64" s="59"/>
      <c r="DHC64" s="59"/>
      <c r="DHD64" s="59"/>
      <c r="DHE64" s="59"/>
      <c r="DHF64" s="59"/>
      <c r="DHG64" s="59"/>
      <c r="DHH64" s="59"/>
      <c r="DHI64" s="59"/>
      <c r="DHJ64" s="59"/>
      <c r="DHK64" s="59"/>
      <c r="DHL64" s="59"/>
      <c r="DHM64" s="59"/>
      <c r="DHN64" s="59"/>
      <c r="DHO64" s="59"/>
      <c r="DHP64" s="59"/>
      <c r="DHQ64" s="59"/>
      <c r="DHR64" s="59"/>
      <c r="DHS64" s="59"/>
      <c r="DHT64" s="59"/>
      <c r="DHU64" s="59"/>
      <c r="DHV64" s="59"/>
      <c r="DHW64" s="59"/>
      <c r="DHX64" s="59"/>
      <c r="DHY64" s="59"/>
      <c r="DHZ64" s="59"/>
      <c r="DIA64" s="59"/>
      <c r="DIB64" s="59"/>
      <c r="DIC64" s="59"/>
      <c r="DID64" s="59"/>
      <c r="DIE64" s="59"/>
      <c r="DIF64" s="59"/>
      <c r="DIG64" s="59"/>
      <c r="DIH64" s="59"/>
      <c r="DII64" s="59"/>
      <c r="DIJ64" s="59"/>
      <c r="DIK64" s="59"/>
      <c r="DIL64" s="59"/>
      <c r="DIM64" s="59"/>
      <c r="DIN64" s="59"/>
      <c r="DIO64" s="59"/>
      <c r="DIP64" s="59"/>
      <c r="DIQ64" s="59"/>
      <c r="DIR64" s="59"/>
      <c r="DIS64" s="59"/>
      <c r="DIT64" s="59"/>
      <c r="DIU64" s="59"/>
      <c r="DIV64" s="59"/>
      <c r="DIW64" s="59"/>
      <c r="DIX64" s="59"/>
      <c r="DIY64" s="59"/>
      <c r="DIZ64" s="59"/>
      <c r="DJA64" s="59"/>
      <c r="DJB64" s="59"/>
      <c r="DJC64" s="59"/>
      <c r="DJD64" s="59"/>
      <c r="DJE64" s="59"/>
      <c r="DJF64" s="59"/>
      <c r="DJG64" s="59"/>
      <c r="DJH64" s="59"/>
      <c r="DJI64" s="59"/>
      <c r="DJJ64" s="59"/>
      <c r="DJK64" s="59"/>
      <c r="DJL64" s="59"/>
      <c r="DJM64" s="59"/>
      <c r="DJN64" s="59"/>
      <c r="DJO64" s="59"/>
      <c r="DJP64" s="59"/>
      <c r="DJQ64" s="59"/>
      <c r="DJR64" s="59"/>
      <c r="DJS64" s="59"/>
      <c r="DJT64" s="59"/>
      <c r="DJU64" s="59"/>
      <c r="DJV64" s="59"/>
      <c r="DJW64" s="59"/>
      <c r="DJX64" s="59"/>
      <c r="DJY64" s="59"/>
      <c r="DJZ64" s="59"/>
      <c r="DKA64" s="59"/>
      <c r="DKB64" s="59"/>
      <c r="DKC64" s="59"/>
      <c r="DKD64" s="59"/>
      <c r="DKE64" s="59"/>
      <c r="DKF64" s="59"/>
      <c r="DKG64" s="59"/>
      <c r="DKH64" s="59"/>
      <c r="DKI64" s="59"/>
      <c r="DKJ64" s="59"/>
      <c r="DKK64" s="59"/>
      <c r="DKL64" s="59"/>
      <c r="DKM64" s="59"/>
      <c r="DKN64" s="59"/>
      <c r="DKO64" s="59"/>
      <c r="DKP64" s="59"/>
      <c r="DKQ64" s="59"/>
      <c r="DKR64" s="59"/>
      <c r="DKS64" s="59"/>
      <c r="DKT64" s="59"/>
      <c r="DKU64" s="59"/>
      <c r="DKV64" s="59"/>
      <c r="DKW64" s="59"/>
      <c r="DKX64" s="59"/>
      <c r="DKY64" s="59"/>
      <c r="DKZ64" s="59"/>
      <c r="DLA64" s="59"/>
      <c r="DLB64" s="59"/>
      <c r="DLC64" s="59"/>
      <c r="DLD64" s="59"/>
      <c r="DLE64" s="59"/>
      <c r="DLF64" s="59"/>
      <c r="DLG64" s="59"/>
      <c r="DLH64" s="59"/>
      <c r="DLI64" s="59"/>
      <c r="DLJ64" s="59"/>
      <c r="DLK64" s="59"/>
      <c r="DLL64" s="59"/>
      <c r="DLM64" s="59"/>
      <c r="DLN64" s="59"/>
      <c r="DLO64" s="59"/>
      <c r="DLP64" s="59"/>
      <c r="DLQ64" s="59"/>
      <c r="DLR64" s="59"/>
      <c r="DLS64" s="59"/>
      <c r="DLT64" s="59"/>
      <c r="DLU64" s="59"/>
      <c r="DLV64" s="59"/>
      <c r="DLW64" s="59"/>
      <c r="DLX64" s="59"/>
      <c r="DLY64" s="59"/>
      <c r="DLZ64" s="59"/>
      <c r="DMA64" s="59"/>
      <c r="DMB64" s="59"/>
      <c r="DMC64" s="59"/>
      <c r="DMD64" s="59"/>
      <c r="DME64" s="59"/>
      <c r="DMF64" s="59"/>
      <c r="DMG64" s="59"/>
      <c r="DMH64" s="59"/>
      <c r="DMI64" s="59"/>
      <c r="DMJ64" s="59"/>
      <c r="DMK64" s="59"/>
      <c r="DML64" s="59"/>
      <c r="DMM64" s="59"/>
      <c r="DMN64" s="59"/>
      <c r="DMO64" s="59"/>
      <c r="DMP64" s="59"/>
      <c r="DMQ64" s="59"/>
      <c r="DMR64" s="59"/>
      <c r="DMS64" s="59"/>
      <c r="DMT64" s="59"/>
      <c r="DMU64" s="59"/>
      <c r="DMV64" s="59"/>
      <c r="DMW64" s="59"/>
      <c r="DMX64" s="59"/>
      <c r="DMY64" s="59"/>
      <c r="DMZ64" s="59"/>
      <c r="DNA64" s="59"/>
      <c r="DNB64" s="59"/>
      <c r="DNC64" s="59"/>
      <c r="DND64" s="59"/>
      <c r="DNE64" s="59"/>
      <c r="DNF64" s="59"/>
      <c r="DNG64" s="59"/>
      <c r="DNH64" s="59"/>
      <c r="DNI64" s="59"/>
      <c r="DNJ64" s="59"/>
      <c r="DNK64" s="59"/>
      <c r="DNL64" s="59"/>
      <c r="DNM64" s="59"/>
      <c r="DNN64" s="59"/>
      <c r="DNO64" s="59"/>
      <c r="DNP64" s="59"/>
      <c r="DNQ64" s="59"/>
      <c r="DNR64" s="59"/>
      <c r="DNS64" s="59"/>
      <c r="DNT64" s="59"/>
      <c r="DNU64" s="59"/>
      <c r="DNV64" s="59"/>
      <c r="DNW64" s="59"/>
      <c r="DNX64" s="59"/>
      <c r="DNY64" s="59"/>
      <c r="DNZ64" s="59"/>
      <c r="DOA64" s="59"/>
      <c r="DOB64" s="59"/>
      <c r="DOC64" s="59"/>
      <c r="DOD64" s="59"/>
      <c r="DOE64" s="59"/>
      <c r="DOF64" s="59"/>
      <c r="DOG64" s="59"/>
      <c r="DOH64" s="59"/>
      <c r="DOI64" s="59"/>
      <c r="DOJ64" s="59"/>
      <c r="DOK64" s="59"/>
      <c r="DOL64" s="59"/>
      <c r="DOM64" s="59"/>
      <c r="DON64" s="59"/>
      <c r="DOO64" s="59"/>
      <c r="DOP64" s="59"/>
      <c r="DOQ64" s="59"/>
      <c r="DOR64" s="59"/>
      <c r="DOS64" s="59"/>
      <c r="DOT64" s="59"/>
      <c r="DOU64" s="59"/>
      <c r="DOV64" s="59"/>
      <c r="DOW64" s="59"/>
      <c r="DOX64" s="59"/>
      <c r="DOY64" s="59"/>
      <c r="DOZ64" s="59"/>
      <c r="DPA64" s="59"/>
      <c r="DPB64" s="59"/>
      <c r="DPC64" s="59"/>
      <c r="DPD64" s="59"/>
      <c r="DPE64" s="59"/>
      <c r="DPF64" s="59"/>
      <c r="DPG64" s="59"/>
      <c r="DPH64" s="59"/>
      <c r="DPI64" s="59"/>
      <c r="DPJ64" s="59"/>
      <c r="DPK64" s="59"/>
      <c r="DPL64" s="59"/>
      <c r="DPM64" s="59"/>
      <c r="DPN64" s="59"/>
      <c r="DPO64" s="59"/>
      <c r="DPP64" s="59"/>
      <c r="DPQ64" s="59"/>
      <c r="DPR64" s="59"/>
      <c r="DPS64" s="59"/>
      <c r="DPT64" s="59"/>
      <c r="DPU64" s="59"/>
      <c r="DPV64" s="59"/>
      <c r="DPW64" s="59"/>
      <c r="DPX64" s="59"/>
      <c r="DPY64" s="59"/>
      <c r="DPZ64" s="59"/>
      <c r="DQA64" s="59"/>
      <c r="DQB64" s="59"/>
      <c r="DQC64" s="59"/>
      <c r="DQD64" s="59"/>
      <c r="DQE64" s="59"/>
      <c r="DQF64" s="59"/>
      <c r="DQG64" s="59"/>
      <c r="DQH64" s="59"/>
      <c r="DQI64" s="59"/>
      <c r="DQJ64" s="59"/>
      <c r="DQK64" s="59"/>
      <c r="DQL64" s="59"/>
      <c r="DQM64" s="59"/>
      <c r="DQN64" s="59"/>
      <c r="DQO64" s="59"/>
      <c r="DQP64" s="59"/>
      <c r="DQQ64" s="59"/>
      <c r="DQR64" s="59"/>
      <c r="DQS64" s="59"/>
      <c r="DQT64" s="59"/>
      <c r="DQU64" s="59"/>
      <c r="DQV64" s="59"/>
      <c r="DQW64" s="59"/>
      <c r="DQX64" s="59"/>
      <c r="DQY64" s="59"/>
      <c r="DQZ64" s="59"/>
      <c r="DRA64" s="59"/>
      <c r="DRB64" s="59"/>
      <c r="DRC64" s="59"/>
      <c r="DRD64" s="59"/>
      <c r="DRE64" s="59"/>
      <c r="DRF64" s="59"/>
      <c r="DRG64" s="59"/>
      <c r="DRH64" s="59"/>
      <c r="DRI64" s="59"/>
      <c r="DRJ64" s="59"/>
      <c r="DRK64" s="59"/>
      <c r="DRL64" s="59"/>
      <c r="DRM64" s="59"/>
      <c r="DRN64" s="59"/>
      <c r="DRO64" s="59"/>
      <c r="DRP64" s="59"/>
      <c r="DRQ64" s="59"/>
      <c r="DRR64" s="59"/>
      <c r="DRS64" s="59"/>
      <c r="DRT64" s="59"/>
      <c r="DRU64" s="59"/>
      <c r="DRV64" s="59"/>
      <c r="DRW64" s="59"/>
      <c r="DRX64" s="59"/>
      <c r="DRY64" s="59"/>
      <c r="DRZ64" s="59"/>
      <c r="DSA64" s="59"/>
      <c r="DSB64" s="59"/>
      <c r="DSC64" s="59"/>
      <c r="DSD64" s="59"/>
      <c r="DSE64" s="59"/>
      <c r="DSF64" s="59"/>
      <c r="DSG64" s="59"/>
      <c r="DSH64" s="59"/>
      <c r="DSI64" s="59"/>
      <c r="DSJ64" s="59"/>
      <c r="DSK64" s="59"/>
      <c r="DSL64" s="59"/>
      <c r="DSM64" s="59"/>
      <c r="DSN64" s="59"/>
      <c r="DSO64" s="59"/>
      <c r="DSP64" s="59"/>
      <c r="DSQ64" s="59"/>
      <c r="DSR64" s="59"/>
      <c r="DSS64" s="59"/>
      <c r="DST64" s="59"/>
      <c r="DSU64" s="59"/>
      <c r="DSV64" s="59"/>
      <c r="DSW64" s="59"/>
      <c r="DSX64" s="59"/>
      <c r="DSY64" s="59"/>
      <c r="DSZ64" s="59"/>
      <c r="DTA64" s="59"/>
      <c r="DTB64" s="59"/>
      <c r="DTC64" s="59"/>
      <c r="DTD64" s="59"/>
      <c r="DTE64" s="59"/>
      <c r="DTF64" s="59"/>
      <c r="DTG64" s="59"/>
      <c r="DTH64" s="59"/>
      <c r="DTI64" s="59"/>
      <c r="DTJ64" s="59"/>
      <c r="DTK64" s="59"/>
      <c r="DTL64" s="59"/>
      <c r="DTM64" s="59"/>
      <c r="DTN64" s="59"/>
      <c r="DTO64" s="59"/>
      <c r="DTP64" s="59"/>
      <c r="DTQ64" s="59"/>
      <c r="DTR64" s="59"/>
      <c r="DTS64" s="59"/>
      <c r="DTT64" s="59"/>
      <c r="DTU64" s="59"/>
      <c r="DTV64" s="59"/>
      <c r="DTW64" s="59"/>
      <c r="DTX64" s="59"/>
      <c r="DTY64" s="59"/>
      <c r="DTZ64" s="59"/>
      <c r="DUA64" s="59"/>
      <c r="DUB64" s="59"/>
      <c r="DUC64" s="59"/>
      <c r="DUD64" s="59"/>
      <c r="DUE64" s="59"/>
      <c r="DUF64" s="59"/>
      <c r="DUG64" s="59"/>
      <c r="DUH64" s="59"/>
      <c r="DUI64" s="59"/>
      <c r="DUJ64" s="59"/>
      <c r="DUK64" s="59"/>
      <c r="DUL64" s="59"/>
      <c r="DUM64" s="59"/>
      <c r="DUN64" s="59"/>
      <c r="DUO64" s="59"/>
      <c r="DUP64" s="59"/>
      <c r="DUQ64" s="59"/>
      <c r="DUR64" s="59"/>
      <c r="DUS64" s="59"/>
      <c r="DUT64" s="59"/>
      <c r="DUU64" s="59"/>
      <c r="DUV64" s="59"/>
      <c r="DUW64" s="59"/>
      <c r="DUX64" s="59"/>
      <c r="DUY64" s="59"/>
      <c r="DUZ64" s="59"/>
      <c r="DVA64" s="59"/>
      <c r="DVB64" s="59"/>
      <c r="DVC64" s="59"/>
      <c r="DVD64" s="59"/>
      <c r="DVE64" s="59"/>
      <c r="DVF64" s="59"/>
      <c r="DVG64" s="59"/>
      <c r="DVH64" s="59"/>
      <c r="DVI64" s="59"/>
      <c r="DVJ64" s="59"/>
      <c r="DVK64" s="59"/>
      <c r="DVL64" s="59"/>
      <c r="DVM64" s="59"/>
      <c r="DVN64" s="59"/>
      <c r="DVO64" s="59"/>
      <c r="DVP64" s="59"/>
      <c r="DVQ64" s="59"/>
      <c r="DVR64" s="59"/>
      <c r="DVS64" s="59"/>
      <c r="DVT64" s="59"/>
      <c r="DVU64" s="59"/>
      <c r="DVV64" s="59"/>
      <c r="DVW64" s="59"/>
      <c r="DVX64" s="59"/>
      <c r="DVY64" s="59"/>
      <c r="DVZ64" s="59"/>
      <c r="DWA64" s="59"/>
      <c r="DWB64" s="59"/>
      <c r="DWC64" s="59"/>
      <c r="DWD64" s="59"/>
      <c r="DWE64" s="59"/>
      <c r="DWF64" s="59"/>
      <c r="DWG64" s="59"/>
      <c r="DWH64" s="59"/>
      <c r="DWI64" s="59"/>
      <c r="DWJ64" s="59"/>
      <c r="DWK64" s="59"/>
      <c r="DWL64" s="59"/>
      <c r="DWM64" s="59"/>
      <c r="DWN64" s="59"/>
      <c r="DWO64" s="59"/>
      <c r="DWP64" s="59"/>
      <c r="DWQ64" s="59"/>
      <c r="DWR64" s="59"/>
      <c r="DWS64" s="59"/>
      <c r="DWT64" s="59"/>
      <c r="DWU64" s="59"/>
      <c r="DWV64" s="59"/>
      <c r="DWW64" s="59"/>
      <c r="DWX64" s="59"/>
      <c r="DWY64" s="59"/>
      <c r="DWZ64" s="59"/>
      <c r="DXA64" s="59"/>
      <c r="DXB64" s="59"/>
      <c r="DXC64" s="59"/>
      <c r="DXD64" s="59"/>
      <c r="DXE64" s="59"/>
      <c r="DXF64" s="59"/>
      <c r="DXG64" s="59"/>
      <c r="DXH64" s="59"/>
      <c r="DXI64" s="59"/>
      <c r="DXJ64" s="59"/>
      <c r="DXK64" s="59"/>
      <c r="DXL64" s="59"/>
      <c r="DXM64" s="59"/>
      <c r="DXN64" s="59"/>
      <c r="DXO64" s="59"/>
      <c r="DXP64" s="59"/>
      <c r="DXQ64" s="59"/>
      <c r="DXR64" s="59"/>
      <c r="DXS64" s="59"/>
      <c r="DXT64" s="59"/>
      <c r="DXU64" s="59"/>
      <c r="DXV64" s="59"/>
      <c r="DXW64" s="59"/>
      <c r="DXX64" s="59"/>
      <c r="DXY64" s="59"/>
      <c r="DXZ64" s="59"/>
      <c r="DYA64" s="59"/>
      <c r="DYB64" s="59"/>
      <c r="DYC64" s="59"/>
      <c r="DYD64" s="59"/>
      <c r="DYE64" s="59"/>
      <c r="DYF64" s="59"/>
      <c r="DYG64" s="59"/>
      <c r="DYH64" s="59"/>
      <c r="DYI64" s="59"/>
      <c r="DYJ64" s="59"/>
      <c r="DYK64" s="59"/>
      <c r="DYL64" s="59"/>
      <c r="DYM64" s="59"/>
      <c r="DYN64" s="59"/>
      <c r="DYO64" s="59"/>
      <c r="DYP64" s="59"/>
      <c r="DYQ64" s="59"/>
      <c r="DYR64" s="59"/>
      <c r="DYS64" s="59"/>
      <c r="DYT64" s="59"/>
      <c r="DYU64" s="59"/>
      <c r="DYV64" s="59"/>
      <c r="DYW64" s="59"/>
      <c r="DYX64" s="59"/>
      <c r="DYY64" s="59"/>
      <c r="DYZ64" s="59"/>
      <c r="DZA64" s="59"/>
      <c r="DZB64" s="59"/>
      <c r="DZC64" s="59"/>
      <c r="DZD64" s="59"/>
      <c r="DZE64" s="59"/>
      <c r="DZF64" s="59"/>
      <c r="DZG64" s="59"/>
      <c r="DZH64" s="59"/>
      <c r="DZI64" s="59"/>
      <c r="DZJ64" s="59"/>
      <c r="DZK64" s="59"/>
      <c r="DZL64" s="59"/>
      <c r="DZM64" s="59"/>
      <c r="DZN64" s="59"/>
      <c r="DZO64" s="59"/>
      <c r="DZP64" s="59"/>
      <c r="DZQ64" s="59"/>
      <c r="DZR64" s="59"/>
      <c r="DZS64" s="59"/>
      <c r="DZT64" s="59"/>
      <c r="DZU64" s="59"/>
      <c r="DZV64" s="59"/>
      <c r="DZW64" s="59"/>
      <c r="DZX64" s="59"/>
      <c r="DZY64" s="59"/>
      <c r="DZZ64" s="59"/>
      <c r="EAA64" s="59"/>
      <c r="EAB64" s="59"/>
      <c r="EAC64" s="59"/>
      <c r="EAD64" s="59"/>
      <c r="EAE64" s="59"/>
      <c r="EAF64" s="59"/>
      <c r="EAG64" s="59"/>
      <c r="EAH64" s="59"/>
      <c r="EAI64" s="59"/>
      <c r="EAJ64" s="59"/>
      <c r="EAK64" s="59"/>
      <c r="EAL64" s="59"/>
      <c r="EAM64" s="59"/>
      <c r="EAN64" s="59"/>
      <c r="EAO64" s="59"/>
      <c r="EAP64" s="59"/>
      <c r="EAQ64" s="59"/>
      <c r="EAR64" s="59"/>
      <c r="EAS64" s="59"/>
      <c r="EAT64" s="59"/>
      <c r="EAU64" s="59"/>
      <c r="EAV64" s="59"/>
      <c r="EAW64" s="59"/>
      <c r="EAX64" s="59"/>
      <c r="EAY64" s="59"/>
      <c r="EAZ64" s="59"/>
      <c r="EBA64" s="59"/>
      <c r="EBB64" s="59"/>
      <c r="EBC64" s="59"/>
      <c r="EBD64" s="59"/>
      <c r="EBE64" s="59"/>
      <c r="EBF64" s="59"/>
      <c r="EBG64" s="59"/>
      <c r="EBH64" s="59"/>
      <c r="EBI64" s="59"/>
      <c r="EBJ64" s="59"/>
      <c r="EBK64" s="59"/>
      <c r="EBL64" s="59"/>
      <c r="EBM64" s="59"/>
      <c r="EBN64" s="59"/>
      <c r="EBO64" s="59"/>
      <c r="EBP64" s="59"/>
      <c r="EBQ64" s="59"/>
      <c r="EBR64" s="59"/>
      <c r="EBS64" s="59"/>
      <c r="EBT64" s="59"/>
      <c r="EBU64" s="59"/>
      <c r="EBV64" s="59"/>
      <c r="EBW64" s="59"/>
      <c r="EBX64" s="59"/>
      <c r="EBY64" s="59"/>
      <c r="EBZ64" s="59"/>
      <c r="ECA64" s="59"/>
      <c r="ECB64" s="59"/>
      <c r="ECC64" s="59"/>
      <c r="ECD64" s="59"/>
      <c r="ECE64" s="59"/>
      <c r="ECF64" s="59"/>
      <c r="ECG64" s="59"/>
      <c r="ECH64" s="59"/>
      <c r="ECI64" s="59"/>
      <c r="ECJ64" s="59"/>
      <c r="ECK64" s="59"/>
      <c r="ECL64" s="59"/>
      <c r="ECM64" s="59"/>
      <c r="ECN64" s="59"/>
      <c r="ECO64" s="59"/>
      <c r="ECP64" s="59"/>
      <c r="ECQ64" s="59"/>
      <c r="ECR64" s="59"/>
      <c r="ECS64" s="59"/>
      <c r="ECT64" s="59"/>
      <c r="ECU64" s="59"/>
      <c r="ECV64" s="59"/>
      <c r="ECW64" s="59"/>
      <c r="ECX64" s="59"/>
      <c r="ECY64" s="59"/>
      <c r="ECZ64" s="59"/>
      <c r="EDA64" s="59"/>
      <c r="EDB64" s="59"/>
      <c r="EDC64" s="59"/>
      <c r="EDD64" s="59"/>
      <c r="EDE64" s="59"/>
      <c r="EDF64" s="59"/>
      <c r="EDG64" s="59"/>
      <c r="EDH64" s="59"/>
      <c r="EDI64" s="59"/>
      <c r="EDJ64" s="59"/>
      <c r="EDK64" s="59"/>
      <c r="EDL64" s="59"/>
      <c r="EDM64" s="59"/>
      <c r="EDN64" s="59"/>
      <c r="EDO64" s="59"/>
      <c r="EDP64" s="59"/>
      <c r="EDQ64" s="59"/>
      <c r="EDR64" s="59"/>
      <c r="EDS64" s="59"/>
      <c r="EDT64" s="59"/>
      <c r="EDU64" s="59"/>
      <c r="EDV64" s="59"/>
      <c r="EDW64" s="59"/>
      <c r="EDX64" s="59"/>
      <c r="EDY64" s="59"/>
      <c r="EDZ64" s="59"/>
      <c r="EEA64" s="59"/>
      <c r="EEB64" s="59"/>
      <c r="EEC64" s="59"/>
      <c r="EED64" s="59"/>
      <c r="EEE64" s="59"/>
      <c r="EEF64" s="59"/>
      <c r="EEG64" s="59"/>
      <c r="EEH64" s="59"/>
      <c r="EEI64" s="59"/>
      <c r="EEJ64" s="59"/>
      <c r="EEK64" s="59"/>
      <c r="EEL64" s="59"/>
      <c r="EEM64" s="59"/>
      <c r="EEN64" s="59"/>
      <c r="EEO64" s="59"/>
      <c r="EEP64" s="59"/>
      <c r="EEQ64" s="59"/>
      <c r="EER64" s="59"/>
      <c r="EES64" s="59"/>
      <c r="EET64" s="59"/>
      <c r="EEU64" s="59"/>
      <c r="EEV64" s="59"/>
      <c r="EEW64" s="59"/>
      <c r="EEX64" s="59"/>
      <c r="EEY64" s="59"/>
      <c r="EEZ64" s="59"/>
      <c r="EFA64" s="59"/>
      <c r="EFB64" s="59"/>
      <c r="EFC64" s="59"/>
      <c r="EFD64" s="59"/>
      <c r="EFE64" s="59"/>
      <c r="EFF64" s="59"/>
      <c r="EFG64" s="59"/>
      <c r="EFH64" s="59"/>
      <c r="EFI64" s="59"/>
      <c r="EFJ64" s="59"/>
      <c r="EFK64" s="59"/>
      <c r="EFL64" s="59"/>
      <c r="EFM64" s="59"/>
      <c r="EFN64" s="59"/>
      <c r="EFO64" s="59"/>
      <c r="EFP64" s="59"/>
      <c r="EFQ64" s="59"/>
      <c r="EFR64" s="59"/>
      <c r="EFS64" s="59"/>
      <c r="EFT64" s="59"/>
      <c r="EFU64" s="59"/>
      <c r="EFV64" s="59"/>
      <c r="EFW64" s="59"/>
      <c r="EFX64" s="59"/>
      <c r="EFY64" s="59"/>
      <c r="EFZ64" s="59"/>
      <c r="EGA64" s="59"/>
      <c r="EGB64" s="59"/>
      <c r="EGC64" s="59"/>
      <c r="EGD64" s="59"/>
      <c r="EGE64" s="59"/>
      <c r="EGF64" s="59"/>
      <c r="EGG64" s="59"/>
      <c r="EGH64" s="59"/>
      <c r="EGI64" s="59"/>
      <c r="EGJ64" s="59"/>
      <c r="EGK64" s="59"/>
      <c r="EGL64" s="59"/>
      <c r="EGM64" s="59"/>
      <c r="EGN64" s="59"/>
      <c r="EGO64" s="59"/>
      <c r="EGP64" s="59"/>
      <c r="EGQ64" s="59"/>
      <c r="EGR64" s="59"/>
      <c r="EGS64" s="59"/>
      <c r="EGT64" s="59"/>
      <c r="EGU64" s="59"/>
      <c r="EGV64" s="59"/>
      <c r="EGW64" s="59"/>
      <c r="EGX64" s="59"/>
      <c r="EGY64" s="59"/>
      <c r="EGZ64" s="59"/>
      <c r="EHA64" s="59"/>
      <c r="EHB64" s="59"/>
      <c r="EHC64" s="59"/>
      <c r="EHD64" s="59"/>
      <c r="EHE64" s="59"/>
      <c r="EHF64" s="59"/>
      <c r="EHG64" s="59"/>
      <c r="EHH64" s="59"/>
      <c r="EHI64" s="59"/>
      <c r="EHJ64" s="59"/>
      <c r="EHK64" s="59"/>
      <c r="EHL64" s="59"/>
      <c r="EHM64" s="59"/>
      <c r="EHN64" s="59"/>
      <c r="EHO64" s="59"/>
      <c r="EHP64" s="59"/>
      <c r="EHQ64" s="59"/>
      <c r="EHR64" s="59"/>
      <c r="EHS64" s="59"/>
      <c r="EHT64" s="59"/>
      <c r="EHU64" s="59"/>
      <c r="EHV64" s="59"/>
      <c r="EHW64" s="59"/>
      <c r="EHX64" s="59"/>
      <c r="EHY64" s="59"/>
      <c r="EHZ64" s="59"/>
      <c r="EIA64" s="59"/>
      <c r="EIB64" s="59"/>
      <c r="EIC64" s="59"/>
      <c r="EID64" s="59"/>
      <c r="EIE64" s="59"/>
      <c r="EIF64" s="59"/>
      <c r="EIG64" s="59"/>
      <c r="EIH64" s="59"/>
      <c r="EII64" s="59"/>
      <c r="EIJ64" s="59"/>
      <c r="EIK64" s="59"/>
      <c r="EIL64" s="59"/>
      <c r="EIM64" s="59"/>
      <c r="EIN64" s="59"/>
      <c r="EIO64" s="59"/>
      <c r="EIP64" s="59"/>
      <c r="EIQ64" s="59"/>
      <c r="EIR64" s="59"/>
      <c r="EIS64" s="59"/>
      <c r="EIT64" s="59"/>
      <c r="EIU64" s="59"/>
      <c r="EIV64" s="59"/>
      <c r="EIW64" s="59"/>
      <c r="EIX64" s="59"/>
      <c r="EIY64" s="59"/>
      <c r="EIZ64" s="59"/>
      <c r="EJA64" s="59"/>
      <c r="EJB64" s="59"/>
      <c r="EJC64" s="59"/>
      <c r="EJD64" s="59"/>
      <c r="EJE64" s="59"/>
      <c r="EJF64" s="59"/>
      <c r="EJG64" s="59"/>
      <c r="EJH64" s="59"/>
      <c r="EJI64" s="59"/>
      <c r="EJJ64" s="59"/>
      <c r="EJK64" s="59"/>
      <c r="EJL64" s="59"/>
      <c r="EJM64" s="59"/>
      <c r="EJN64" s="59"/>
      <c r="EJO64" s="59"/>
      <c r="EJP64" s="59"/>
      <c r="EJQ64" s="59"/>
      <c r="EJR64" s="59"/>
      <c r="EJS64" s="59"/>
      <c r="EJT64" s="59"/>
      <c r="EJU64" s="59"/>
      <c r="EJV64" s="59"/>
      <c r="EJW64" s="59"/>
      <c r="EJX64" s="59"/>
      <c r="EJY64" s="59"/>
      <c r="EJZ64" s="59"/>
      <c r="EKA64" s="59"/>
      <c r="EKB64" s="59"/>
      <c r="EKC64" s="59"/>
      <c r="EKD64" s="59"/>
      <c r="EKE64" s="59"/>
      <c r="EKF64" s="59"/>
      <c r="EKG64" s="59"/>
      <c r="EKH64" s="59"/>
      <c r="EKI64" s="59"/>
      <c r="EKJ64" s="59"/>
      <c r="EKK64" s="59"/>
      <c r="EKL64" s="59"/>
      <c r="EKM64" s="59"/>
      <c r="EKN64" s="59"/>
      <c r="EKO64" s="59"/>
      <c r="EKP64" s="59"/>
      <c r="EKQ64" s="59"/>
      <c r="EKR64" s="59"/>
      <c r="EKS64" s="59"/>
      <c r="EKT64" s="59"/>
      <c r="EKU64" s="59"/>
      <c r="EKV64" s="59"/>
      <c r="EKW64" s="59"/>
      <c r="EKX64" s="59"/>
      <c r="EKY64" s="59"/>
      <c r="EKZ64" s="59"/>
      <c r="ELA64" s="59"/>
      <c r="ELB64" s="59"/>
      <c r="ELC64" s="59"/>
      <c r="ELD64" s="59"/>
      <c r="ELE64" s="59"/>
      <c r="ELF64" s="59"/>
      <c r="ELG64" s="59"/>
      <c r="ELH64" s="59"/>
      <c r="ELI64" s="59"/>
      <c r="ELJ64" s="59"/>
      <c r="ELK64" s="59"/>
      <c r="ELL64" s="59"/>
      <c r="ELM64" s="59"/>
      <c r="ELN64" s="59"/>
      <c r="ELO64" s="59"/>
      <c r="ELP64" s="59"/>
      <c r="ELQ64" s="59"/>
      <c r="ELR64" s="59"/>
      <c r="ELS64" s="59"/>
      <c r="ELT64" s="59"/>
      <c r="ELU64" s="59"/>
      <c r="ELV64" s="59"/>
      <c r="ELW64" s="59"/>
      <c r="ELX64" s="59"/>
      <c r="ELY64" s="59"/>
      <c r="ELZ64" s="59"/>
      <c r="EMA64" s="59"/>
      <c r="EMB64" s="59"/>
      <c r="EMC64" s="59"/>
      <c r="EMD64" s="59"/>
      <c r="EME64" s="59"/>
      <c r="EMF64" s="59"/>
      <c r="EMG64" s="59"/>
      <c r="EMH64" s="59"/>
      <c r="EMI64" s="59"/>
      <c r="EMJ64" s="59"/>
      <c r="EMK64" s="59"/>
      <c r="EML64" s="59"/>
      <c r="EMM64" s="59"/>
      <c r="EMN64" s="59"/>
      <c r="EMO64" s="59"/>
      <c r="EMP64" s="59"/>
      <c r="EMQ64" s="59"/>
      <c r="EMR64" s="59"/>
      <c r="EMS64" s="59"/>
      <c r="EMT64" s="59"/>
      <c r="EMU64" s="59"/>
      <c r="EMV64" s="59"/>
      <c r="EMW64" s="59"/>
      <c r="EMX64" s="59"/>
      <c r="EMY64" s="59"/>
      <c r="EMZ64" s="59"/>
      <c r="ENA64" s="59"/>
      <c r="ENB64" s="59"/>
      <c r="ENC64" s="59"/>
      <c r="END64" s="59"/>
      <c r="ENE64" s="59"/>
      <c r="ENF64" s="59"/>
      <c r="ENG64" s="59"/>
      <c r="ENH64" s="59"/>
      <c r="ENI64" s="59"/>
      <c r="ENJ64" s="59"/>
      <c r="ENK64" s="59"/>
      <c r="ENL64" s="59"/>
      <c r="ENM64" s="59"/>
      <c r="ENN64" s="59"/>
      <c r="ENO64" s="59"/>
      <c r="ENP64" s="59"/>
      <c r="ENQ64" s="59"/>
      <c r="ENR64" s="59"/>
      <c r="ENS64" s="59"/>
      <c r="ENT64" s="59"/>
      <c r="ENU64" s="59"/>
      <c r="ENV64" s="59"/>
      <c r="ENW64" s="59"/>
      <c r="ENX64" s="59"/>
      <c r="ENY64" s="59"/>
      <c r="ENZ64" s="59"/>
      <c r="EOA64" s="59"/>
      <c r="EOB64" s="59"/>
      <c r="EOC64" s="59"/>
      <c r="EOD64" s="59"/>
      <c r="EOE64" s="59"/>
      <c r="EOF64" s="59"/>
      <c r="EOG64" s="59"/>
      <c r="EOH64" s="59"/>
      <c r="EOI64" s="59"/>
      <c r="EOJ64" s="59"/>
      <c r="EOK64" s="59"/>
      <c r="EOL64" s="59"/>
      <c r="EOM64" s="59"/>
      <c r="EON64" s="59"/>
      <c r="EOO64" s="59"/>
      <c r="EOP64" s="59"/>
      <c r="EOQ64" s="59"/>
      <c r="EOR64" s="59"/>
      <c r="EOS64" s="59"/>
      <c r="EOT64" s="59"/>
      <c r="EOU64" s="59"/>
      <c r="EOV64" s="59"/>
      <c r="EOW64" s="59"/>
      <c r="EOX64" s="59"/>
      <c r="EOY64" s="59"/>
      <c r="EOZ64" s="59"/>
      <c r="EPA64" s="59"/>
      <c r="EPB64" s="59"/>
      <c r="EPC64" s="59"/>
      <c r="EPD64" s="59"/>
      <c r="EPE64" s="59"/>
      <c r="EPF64" s="59"/>
      <c r="EPG64" s="59"/>
      <c r="EPH64" s="59"/>
      <c r="EPI64" s="59"/>
      <c r="EPJ64" s="59"/>
      <c r="EPK64" s="59"/>
      <c r="EPL64" s="59"/>
      <c r="EPM64" s="59"/>
      <c r="EPN64" s="59"/>
      <c r="EPO64" s="59"/>
      <c r="EPP64" s="59"/>
      <c r="EPQ64" s="59"/>
      <c r="EPR64" s="59"/>
      <c r="EPS64" s="59"/>
      <c r="EPT64" s="59"/>
      <c r="EPU64" s="59"/>
      <c r="EPV64" s="59"/>
      <c r="EPW64" s="59"/>
      <c r="EPX64" s="59"/>
      <c r="EPY64" s="59"/>
      <c r="EPZ64" s="59"/>
      <c r="EQA64" s="59"/>
      <c r="EQB64" s="59"/>
      <c r="EQC64" s="59"/>
      <c r="EQD64" s="59"/>
      <c r="EQE64" s="59"/>
      <c r="EQF64" s="59"/>
      <c r="EQG64" s="59"/>
      <c r="EQH64" s="59"/>
      <c r="EQI64" s="59"/>
      <c r="EQJ64" s="59"/>
      <c r="EQK64" s="59"/>
      <c r="EQL64" s="59"/>
      <c r="EQM64" s="59"/>
      <c r="EQN64" s="59"/>
      <c r="EQO64" s="59"/>
      <c r="EQP64" s="59"/>
      <c r="EQQ64" s="59"/>
      <c r="EQR64" s="59"/>
      <c r="EQS64" s="59"/>
      <c r="EQT64" s="59"/>
      <c r="EQU64" s="59"/>
      <c r="EQV64" s="59"/>
      <c r="EQW64" s="59"/>
      <c r="EQX64" s="59"/>
      <c r="EQY64" s="59"/>
      <c r="EQZ64" s="59"/>
      <c r="ERA64" s="59"/>
      <c r="ERB64" s="59"/>
      <c r="ERC64" s="59"/>
      <c r="ERD64" s="59"/>
      <c r="ERE64" s="59"/>
      <c r="ERF64" s="59"/>
      <c r="ERG64" s="59"/>
      <c r="ERH64" s="59"/>
      <c r="ERI64" s="59"/>
      <c r="ERJ64" s="59"/>
      <c r="ERK64" s="59"/>
      <c r="ERL64" s="59"/>
      <c r="ERM64" s="59"/>
      <c r="ERN64" s="59"/>
      <c r="ERO64" s="59"/>
      <c r="ERP64" s="59"/>
      <c r="ERQ64" s="59"/>
      <c r="ERR64" s="59"/>
      <c r="ERS64" s="59"/>
      <c r="ERT64" s="59"/>
      <c r="ERU64" s="59"/>
      <c r="ERV64" s="59"/>
      <c r="ERW64" s="59"/>
      <c r="ERX64" s="59"/>
      <c r="ERY64" s="59"/>
      <c r="ERZ64" s="59"/>
      <c r="ESA64" s="59"/>
      <c r="ESB64" s="59"/>
      <c r="ESC64" s="59"/>
      <c r="ESD64" s="59"/>
      <c r="ESE64" s="59"/>
      <c r="ESF64" s="59"/>
      <c r="ESG64" s="59"/>
      <c r="ESH64" s="59"/>
      <c r="ESI64" s="59"/>
      <c r="ESJ64" s="59"/>
      <c r="ESK64" s="59"/>
      <c r="ESL64" s="59"/>
      <c r="ESM64" s="59"/>
      <c r="ESN64" s="59"/>
      <c r="ESO64" s="59"/>
      <c r="ESP64" s="59"/>
      <c r="ESQ64" s="59"/>
      <c r="ESR64" s="59"/>
      <c r="ESS64" s="59"/>
      <c r="EST64" s="59"/>
      <c r="ESU64" s="59"/>
      <c r="ESV64" s="59"/>
      <c r="ESW64" s="59"/>
      <c r="ESX64" s="59"/>
      <c r="ESY64" s="59"/>
      <c r="ESZ64" s="59"/>
      <c r="ETA64" s="59"/>
      <c r="ETB64" s="59"/>
      <c r="ETC64" s="59"/>
      <c r="ETD64" s="59"/>
      <c r="ETE64" s="59"/>
      <c r="ETF64" s="59"/>
      <c r="ETG64" s="59"/>
      <c r="ETH64" s="59"/>
      <c r="ETI64" s="59"/>
      <c r="ETJ64" s="59"/>
      <c r="ETK64" s="59"/>
      <c r="ETL64" s="59"/>
      <c r="ETM64" s="59"/>
      <c r="ETN64" s="59"/>
      <c r="ETO64" s="59"/>
      <c r="ETP64" s="59"/>
      <c r="ETQ64" s="59"/>
      <c r="ETR64" s="59"/>
      <c r="ETS64" s="59"/>
      <c r="ETT64" s="59"/>
      <c r="ETU64" s="59"/>
      <c r="ETV64" s="59"/>
      <c r="ETW64" s="59"/>
      <c r="ETX64" s="59"/>
      <c r="ETY64" s="59"/>
      <c r="ETZ64" s="59"/>
      <c r="EUA64" s="59"/>
      <c r="EUB64" s="59"/>
      <c r="EUC64" s="59"/>
      <c r="EUD64" s="59"/>
      <c r="EUE64" s="59"/>
      <c r="EUF64" s="59"/>
      <c r="EUG64" s="59"/>
      <c r="EUH64" s="59"/>
      <c r="EUI64" s="59"/>
      <c r="EUJ64" s="59"/>
      <c r="EUK64" s="59"/>
      <c r="EUL64" s="59"/>
      <c r="EUM64" s="59"/>
      <c r="EUN64" s="59"/>
      <c r="EUO64" s="59"/>
      <c r="EUP64" s="59"/>
      <c r="EUQ64" s="59"/>
      <c r="EUR64" s="59"/>
      <c r="EUS64" s="59"/>
      <c r="EUT64" s="59"/>
      <c r="EUU64" s="59"/>
      <c r="EUV64" s="59"/>
      <c r="EUW64" s="59"/>
      <c r="EUX64" s="59"/>
      <c r="EUY64" s="59"/>
      <c r="EUZ64" s="59"/>
      <c r="EVA64" s="59"/>
      <c r="EVB64" s="59"/>
      <c r="EVC64" s="59"/>
      <c r="EVD64" s="59"/>
      <c r="EVE64" s="59"/>
      <c r="EVF64" s="59"/>
      <c r="EVG64" s="59"/>
      <c r="EVH64" s="59"/>
      <c r="EVI64" s="59"/>
      <c r="EVJ64" s="59"/>
      <c r="EVK64" s="59"/>
      <c r="EVL64" s="59"/>
      <c r="EVM64" s="59"/>
      <c r="EVN64" s="59"/>
      <c r="EVO64" s="59"/>
      <c r="EVP64" s="59"/>
      <c r="EVQ64" s="59"/>
      <c r="EVR64" s="59"/>
      <c r="EVS64" s="59"/>
      <c r="EVT64" s="59"/>
      <c r="EVU64" s="59"/>
      <c r="EVV64" s="59"/>
      <c r="EVW64" s="59"/>
      <c r="EVX64" s="59"/>
      <c r="EVY64" s="59"/>
      <c r="EVZ64" s="59"/>
      <c r="EWA64" s="59"/>
      <c r="EWB64" s="59"/>
      <c r="EWC64" s="59"/>
      <c r="EWD64" s="59"/>
      <c r="EWE64" s="59"/>
      <c r="EWF64" s="59"/>
      <c r="EWG64" s="59"/>
      <c r="EWH64" s="59"/>
      <c r="EWI64" s="59"/>
      <c r="EWJ64" s="59"/>
      <c r="EWK64" s="59"/>
      <c r="EWL64" s="59"/>
      <c r="EWM64" s="59"/>
      <c r="EWN64" s="59"/>
      <c r="EWO64" s="59"/>
      <c r="EWP64" s="59"/>
      <c r="EWQ64" s="59"/>
      <c r="EWR64" s="59"/>
      <c r="EWS64" s="59"/>
      <c r="EWT64" s="59"/>
      <c r="EWU64" s="59"/>
      <c r="EWV64" s="59"/>
      <c r="EWW64" s="59"/>
      <c r="EWX64" s="59"/>
      <c r="EWY64" s="59"/>
      <c r="EWZ64" s="59"/>
      <c r="EXA64" s="59"/>
      <c r="EXB64" s="59"/>
      <c r="EXC64" s="59"/>
      <c r="EXD64" s="59"/>
      <c r="EXE64" s="59"/>
      <c r="EXF64" s="59"/>
      <c r="EXG64" s="59"/>
      <c r="EXH64" s="59"/>
      <c r="EXI64" s="59"/>
      <c r="EXJ64" s="59"/>
      <c r="EXK64" s="59"/>
      <c r="EXL64" s="59"/>
      <c r="EXM64" s="59"/>
      <c r="EXN64" s="59"/>
      <c r="EXO64" s="59"/>
      <c r="EXP64" s="59"/>
      <c r="EXQ64" s="59"/>
      <c r="EXR64" s="59"/>
      <c r="EXS64" s="59"/>
      <c r="EXT64" s="59"/>
      <c r="EXU64" s="59"/>
      <c r="EXV64" s="59"/>
      <c r="EXW64" s="59"/>
      <c r="EXX64" s="59"/>
      <c r="EXY64" s="59"/>
      <c r="EXZ64" s="59"/>
      <c r="EYA64" s="59"/>
      <c r="EYB64" s="59"/>
      <c r="EYC64" s="59"/>
      <c r="EYD64" s="59"/>
      <c r="EYE64" s="59"/>
      <c r="EYF64" s="59"/>
      <c r="EYG64" s="59"/>
      <c r="EYH64" s="59"/>
      <c r="EYI64" s="59"/>
      <c r="EYJ64" s="59"/>
      <c r="EYK64" s="59"/>
      <c r="EYL64" s="59"/>
      <c r="EYM64" s="59"/>
      <c r="EYN64" s="59"/>
      <c r="EYO64" s="59"/>
      <c r="EYP64" s="59"/>
      <c r="EYQ64" s="59"/>
      <c r="EYR64" s="59"/>
      <c r="EYS64" s="59"/>
      <c r="EYT64" s="59"/>
      <c r="EYU64" s="59"/>
      <c r="EYV64" s="59"/>
      <c r="EYW64" s="59"/>
      <c r="EYX64" s="59"/>
      <c r="EYY64" s="59"/>
      <c r="EYZ64" s="59"/>
      <c r="EZA64" s="59"/>
      <c r="EZB64" s="59"/>
      <c r="EZC64" s="59"/>
      <c r="EZD64" s="59"/>
      <c r="EZE64" s="59"/>
      <c r="EZF64" s="59"/>
      <c r="EZG64" s="59"/>
      <c r="EZH64" s="59"/>
      <c r="EZI64" s="59"/>
      <c r="EZJ64" s="59"/>
      <c r="EZK64" s="59"/>
      <c r="EZL64" s="59"/>
      <c r="EZM64" s="59"/>
      <c r="EZN64" s="59"/>
      <c r="EZO64" s="59"/>
      <c r="EZP64" s="59"/>
      <c r="EZQ64" s="59"/>
      <c r="EZR64" s="59"/>
      <c r="EZS64" s="59"/>
      <c r="EZT64" s="59"/>
      <c r="EZU64" s="59"/>
      <c r="EZV64" s="59"/>
      <c r="EZW64" s="59"/>
      <c r="EZX64" s="59"/>
      <c r="EZY64" s="59"/>
      <c r="EZZ64" s="59"/>
      <c r="FAA64" s="59"/>
      <c r="FAB64" s="59"/>
      <c r="FAC64" s="59"/>
      <c r="FAD64" s="59"/>
      <c r="FAE64" s="59"/>
      <c r="FAF64" s="59"/>
      <c r="FAG64" s="59"/>
      <c r="FAH64" s="59"/>
      <c r="FAI64" s="59"/>
      <c r="FAJ64" s="59"/>
      <c r="FAK64" s="59"/>
      <c r="FAL64" s="59"/>
      <c r="FAM64" s="59"/>
      <c r="FAN64" s="59"/>
      <c r="FAO64" s="59"/>
      <c r="FAP64" s="59"/>
      <c r="FAQ64" s="59"/>
      <c r="FAR64" s="59"/>
      <c r="FAS64" s="59"/>
      <c r="FAT64" s="59"/>
      <c r="FAU64" s="59"/>
      <c r="FAV64" s="59"/>
      <c r="FAW64" s="59"/>
      <c r="FAX64" s="59"/>
      <c r="FAY64" s="59"/>
      <c r="FAZ64" s="59"/>
      <c r="FBA64" s="59"/>
      <c r="FBB64" s="59"/>
      <c r="FBC64" s="59"/>
      <c r="FBD64" s="59"/>
      <c r="FBE64" s="59"/>
      <c r="FBF64" s="59"/>
      <c r="FBG64" s="59"/>
      <c r="FBH64" s="59"/>
      <c r="FBI64" s="59"/>
      <c r="FBJ64" s="59"/>
      <c r="FBK64" s="59"/>
      <c r="FBL64" s="59"/>
      <c r="FBM64" s="59"/>
      <c r="FBN64" s="59"/>
      <c r="FBO64" s="59"/>
      <c r="FBP64" s="59"/>
      <c r="FBQ64" s="59"/>
      <c r="FBR64" s="59"/>
      <c r="FBS64" s="59"/>
      <c r="FBT64" s="59"/>
      <c r="FBU64" s="59"/>
      <c r="FBV64" s="59"/>
      <c r="FBW64" s="59"/>
      <c r="FBX64" s="59"/>
      <c r="FBY64" s="59"/>
      <c r="FBZ64" s="59"/>
      <c r="FCA64" s="59"/>
      <c r="FCB64" s="59"/>
      <c r="FCC64" s="59"/>
      <c r="FCD64" s="59"/>
      <c r="FCE64" s="59"/>
      <c r="FCF64" s="59"/>
      <c r="FCG64" s="59"/>
      <c r="FCH64" s="59"/>
      <c r="FCI64" s="59"/>
      <c r="FCJ64" s="59"/>
      <c r="FCK64" s="59"/>
      <c r="FCL64" s="59"/>
      <c r="FCM64" s="59"/>
      <c r="FCN64" s="59"/>
      <c r="FCO64" s="59"/>
      <c r="FCP64" s="59"/>
      <c r="FCQ64" s="59"/>
      <c r="FCR64" s="59"/>
      <c r="FCS64" s="59"/>
      <c r="FCT64" s="59"/>
      <c r="FCU64" s="59"/>
      <c r="FCV64" s="59"/>
      <c r="FCW64" s="59"/>
      <c r="FCX64" s="59"/>
      <c r="FCY64" s="59"/>
      <c r="FCZ64" s="59"/>
      <c r="FDA64" s="59"/>
      <c r="FDB64" s="59"/>
      <c r="FDC64" s="59"/>
      <c r="FDD64" s="59"/>
      <c r="FDE64" s="59"/>
      <c r="FDF64" s="59"/>
      <c r="FDG64" s="59"/>
      <c r="FDH64" s="59"/>
      <c r="FDI64" s="59"/>
      <c r="FDJ64" s="59"/>
      <c r="FDK64" s="59"/>
      <c r="FDL64" s="59"/>
      <c r="FDM64" s="59"/>
      <c r="FDN64" s="59"/>
      <c r="FDO64" s="59"/>
      <c r="FDP64" s="59"/>
      <c r="FDQ64" s="59"/>
      <c r="FDR64" s="59"/>
      <c r="FDS64" s="59"/>
      <c r="FDT64" s="59"/>
      <c r="FDU64" s="59"/>
      <c r="FDV64" s="59"/>
      <c r="FDW64" s="59"/>
      <c r="FDX64" s="59"/>
      <c r="FDY64" s="59"/>
      <c r="FDZ64" s="59"/>
      <c r="FEA64" s="59"/>
      <c r="FEB64" s="59"/>
      <c r="FEC64" s="59"/>
      <c r="FED64" s="59"/>
      <c r="FEE64" s="59"/>
      <c r="FEF64" s="59"/>
      <c r="FEG64" s="59"/>
      <c r="FEH64" s="59"/>
      <c r="FEI64" s="59"/>
      <c r="FEJ64" s="59"/>
      <c r="FEK64" s="59"/>
      <c r="FEL64" s="59"/>
      <c r="FEM64" s="59"/>
      <c r="FEN64" s="59"/>
      <c r="FEO64" s="59"/>
      <c r="FEP64" s="59"/>
      <c r="FEQ64" s="59"/>
      <c r="FER64" s="59"/>
      <c r="FES64" s="59"/>
      <c r="FET64" s="59"/>
      <c r="FEU64" s="59"/>
      <c r="FEV64" s="59"/>
      <c r="FEW64" s="59"/>
      <c r="FEX64" s="59"/>
      <c r="FEY64" s="59"/>
      <c r="FEZ64" s="59"/>
      <c r="FFA64" s="59"/>
      <c r="FFB64" s="59"/>
      <c r="FFC64" s="59"/>
      <c r="FFD64" s="59"/>
      <c r="FFE64" s="59"/>
      <c r="FFF64" s="59"/>
      <c r="FFG64" s="59"/>
      <c r="FFH64" s="59"/>
      <c r="FFI64" s="59"/>
      <c r="FFJ64" s="59"/>
      <c r="FFK64" s="59"/>
      <c r="FFL64" s="59"/>
      <c r="FFM64" s="59"/>
      <c r="FFN64" s="59"/>
      <c r="FFO64" s="59"/>
      <c r="FFP64" s="59"/>
      <c r="FFQ64" s="59"/>
      <c r="FFR64" s="59"/>
      <c r="FFS64" s="59"/>
      <c r="FFT64" s="59"/>
      <c r="FFU64" s="59"/>
      <c r="FFV64" s="59"/>
      <c r="FFW64" s="59"/>
      <c r="FFX64" s="59"/>
      <c r="FFY64" s="59"/>
      <c r="FFZ64" s="59"/>
      <c r="FGA64" s="59"/>
      <c r="FGB64" s="59"/>
      <c r="FGC64" s="59"/>
      <c r="FGD64" s="59"/>
      <c r="FGE64" s="59"/>
      <c r="FGF64" s="59"/>
      <c r="FGG64" s="59"/>
      <c r="FGH64" s="59"/>
      <c r="FGI64" s="59"/>
      <c r="FGJ64" s="59"/>
      <c r="FGK64" s="59"/>
      <c r="FGL64" s="59"/>
      <c r="FGM64" s="59"/>
      <c r="FGN64" s="59"/>
      <c r="FGO64" s="59"/>
      <c r="FGP64" s="59"/>
      <c r="FGQ64" s="59"/>
      <c r="FGR64" s="59"/>
      <c r="FGS64" s="59"/>
      <c r="FGT64" s="59"/>
      <c r="FGU64" s="59"/>
      <c r="FGV64" s="59"/>
      <c r="FGW64" s="59"/>
      <c r="FGX64" s="59"/>
      <c r="FGY64" s="59"/>
      <c r="FGZ64" s="59"/>
      <c r="FHA64" s="59"/>
      <c r="FHB64" s="59"/>
      <c r="FHC64" s="59"/>
      <c r="FHD64" s="59"/>
      <c r="FHE64" s="59"/>
      <c r="FHF64" s="59"/>
      <c r="FHG64" s="59"/>
      <c r="FHH64" s="59"/>
      <c r="FHI64" s="59"/>
      <c r="FHJ64" s="59"/>
      <c r="FHK64" s="59"/>
      <c r="FHL64" s="59"/>
      <c r="FHM64" s="59"/>
      <c r="FHN64" s="59"/>
      <c r="FHO64" s="59"/>
      <c r="FHP64" s="59"/>
      <c r="FHQ64" s="59"/>
      <c r="FHR64" s="59"/>
      <c r="FHS64" s="59"/>
      <c r="FHT64" s="59"/>
      <c r="FHU64" s="59"/>
      <c r="FHV64" s="59"/>
      <c r="FHW64" s="59"/>
      <c r="FHX64" s="59"/>
      <c r="FHY64" s="59"/>
      <c r="FHZ64" s="59"/>
      <c r="FIA64" s="59"/>
      <c r="FIB64" s="59"/>
      <c r="FIC64" s="59"/>
      <c r="FID64" s="59"/>
      <c r="FIE64" s="59"/>
      <c r="FIF64" s="59"/>
      <c r="FIG64" s="59"/>
      <c r="FIH64" s="59"/>
      <c r="FII64" s="59"/>
      <c r="FIJ64" s="59"/>
      <c r="FIK64" s="59"/>
      <c r="FIL64" s="59"/>
      <c r="FIM64" s="59"/>
      <c r="FIN64" s="59"/>
      <c r="FIO64" s="59"/>
      <c r="FIP64" s="59"/>
      <c r="FIQ64" s="59"/>
      <c r="FIR64" s="59"/>
      <c r="FIS64" s="59"/>
      <c r="FIT64" s="59"/>
      <c r="FIU64" s="59"/>
      <c r="FIV64" s="59"/>
      <c r="FIW64" s="59"/>
      <c r="FIX64" s="59"/>
      <c r="FIY64" s="59"/>
      <c r="FIZ64" s="59"/>
      <c r="FJA64" s="59"/>
      <c r="FJB64" s="59"/>
      <c r="FJC64" s="59"/>
      <c r="FJD64" s="59"/>
      <c r="FJE64" s="59"/>
      <c r="FJF64" s="59"/>
      <c r="FJG64" s="59"/>
      <c r="FJH64" s="59"/>
      <c r="FJI64" s="59"/>
      <c r="FJJ64" s="59"/>
      <c r="FJK64" s="59"/>
      <c r="FJL64" s="59"/>
      <c r="FJM64" s="59"/>
      <c r="FJN64" s="59"/>
      <c r="FJO64" s="59"/>
      <c r="FJP64" s="59"/>
      <c r="FJQ64" s="59"/>
      <c r="FJR64" s="59"/>
      <c r="FJS64" s="59"/>
      <c r="FJT64" s="59"/>
      <c r="FJU64" s="59"/>
      <c r="FJV64" s="59"/>
      <c r="FJW64" s="59"/>
      <c r="FJX64" s="59"/>
      <c r="FJY64" s="59"/>
      <c r="FJZ64" s="59"/>
      <c r="FKA64" s="59"/>
      <c r="FKB64" s="59"/>
      <c r="FKC64" s="59"/>
      <c r="FKD64" s="59"/>
      <c r="FKE64" s="59"/>
      <c r="FKF64" s="59"/>
      <c r="FKG64" s="59"/>
      <c r="FKH64" s="59"/>
      <c r="FKI64" s="59"/>
      <c r="FKJ64" s="59"/>
      <c r="FKK64" s="59"/>
      <c r="FKL64" s="59"/>
      <c r="FKM64" s="59"/>
      <c r="FKN64" s="59"/>
      <c r="FKO64" s="59"/>
      <c r="FKP64" s="59"/>
      <c r="FKQ64" s="59"/>
      <c r="FKR64" s="59"/>
      <c r="FKS64" s="59"/>
      <c r="FKT64" s="59"/>
      <c r="FKU64" s="59"/>
      <c r="FKV64" s="59"/>
      <c r="FKW64" s="59"/>
      <c r="FKX64" s="59"/>
      <c r="FKY64" s="59"/>
      <c r="FKZ64" s="59"/>
      <c r="FLA64" s="59"/>
      <c r="FLB64" s="59"/>
      <c r="FLC64" s="59"/>
      <c r="FLD64" s="59"/>
      <c r="FLE64" s="59"/>
      <c r="FLF64" s="59"/>
      <c r="FLG64" s="59"/>
      <c r="FLH64" s="59"/>
      <c r="FLI64" s="59"/>
      <c r="FLJ64" s="59"/>
      <c r="FLK64" s="59"/>
      <c r="FLL64" s="59"/>
      <c r="FLM64" s="59"/>
      <c r="FLN64" s="59"/>
      <c r="FLO64" s="59"/>
      <c r="FLP64" s="59"/>
      <c r="FLQ64" s="59"/>
      <c r="FLR64" s="59"/>
      <c r="FLS64" s="59"/>
      <c r="FLT64" s="59"/>
      <c r="FLU64" s="59"/>
      <c r="FLV64" s="59"/>
      <c r="FLW64" s="59"/>
      <c r="FLX64" s="59"/>
      <c r="FLY64" s="59"/>
      <c r="FLZ64" s="59"/>
      <c r="FMA64" s="59"/>
      <c r="FMB64" s="59"/>
      <c r="FMC64" s="59"/>
      <c r="FMD64" s="59"/>
      <c r="FME64" s="59"/>
      <c r="FMF64" s="59"/>
      <c r="FMG64" s="59"/>
      <c r="FMH64" s="59"/>
      <c r="FMI64" s="59"/>
      <c r="FMJ64" s="59"/>
      <c r="FMK64" s="59"/>
      <c r="FML64" s="59"/>
      <c r="FMM64" s="59"/>
      <c r="FMN64" s="59"/>
      <c r="FMO64" s="59"/>
      <c r="FMP64" s="59"/>
      <c r="FMQ64" s="59"/>
      <c r="FMR64" s="59"/>
      <c r="FMS64" s="59"/>
      <c r="FMT64" s="59"/>
      <c r="FMU64" s="59"/>
      <c r="FMV64" s="59"/>
      <c r="FMW64" s="59"/>
      <c r="FMX64" s="59"/>
      <c r="FMY64" s="59"/>
      <c r="FMZ64" s="59"/>
      <c r="FNA64" s="59"/>
      <c r="FNB64" s="59"/>
      <c r="FNC64" s="59"/>
      <c r="FND64" s="59"/>
      <c r="FNE64" s="59"/>
      <c r="FNF64" s="59"/>
      <c r="FNG64" s="59"/>
      <c r="FNH64" s="59"/>
      <c r="FNI64" s="59"/>
      <c r="FNJ64" s="59"/>
      <c r="FNK64" s="59"/>
      <c r="FNL64" s="59"/>
      <c r="FNM64" s="59"/>
      <c r="FNN64" s="59"/>
      <c r="FNO64" s="59"/>
      <c r="FNP64" s="59"/>
      <c r="FNQ64" s="59"/>
      <c r="FNR64" s="59"/>
      <c r="FNS64" s="59"/>
      <c r="FNT64" s="59"/>
      <c r="FNU64" s="59"/>
      <c r="FNV64" s="59"/>
      <c r="FNW64" s="59"/>
      <c r="FNX64" s="59"/>
      <c r="FNY64" s="59"/>
      <c r="FNZ64" s="59"/>
      <c r="FOA64" s="59"/>
      <c r="FOB64" s="59"/>
      <c r="FOC64" s="59"/>
      <c r="FOD64" s="59"/>
      <c r="FOE64" s="59"/>
      <c r="FOF64" s="59"/>
      <c r="FOG64" s="59"/>
      <c r="FOH64" s="59"/>
      <c r="FOI64" s="59"/>
      <c r="FOJ64" s="59"/>
      <c r="FOK64" s="59"/>
      <c r="FOL64" s="59"/>
      <c r="FOM64" s="59"/>
      <c r="FON64" s="59"/>
      <c r="FOO64" s="59"/>
      <c r="FOP64" s="59"/>
      <c r="FOQ64" s="59"/>
      <c r="FOR64" s="59"/>
      <c r="FOS64" s="59"/>
      <c r="FOT64" s="59"/>
      <c r="FOU64" s="59"/>
      <c r="FOV64" s="59"/>
      <c r="FOW64" s="59"/>
      <c r="FOX64" s="59"/>
      <c r="FOY64" s="59"/>
      <c r="FOZ64" s="59"/>
      <c r="FPA64" s="59"/>
      <c r="FPB64" s="59"/>
      <c r="FPC64" s="59"/>
      <c r="FPD64" s="59"/>
      <c r="FPE64" s="59"/>
      <c r="FPF64" s="59"/>
      <c r="FPG64" s="59"/>
      <c r="FPH64" s="59"/>
      <c r="FPI64" s="59"/>
      <c r="FPJ64" s="59"/>
      <c r="FPK64" s="59"/>
      <c r="FPL64" s="59"/>
      <c r="FPM64" s="59"/>
      <c r="FPN64" s="59"/>
      <c r="FPO64" s="59"/>
      <c r="FPP64" s="59"/>
      <c r="FPQ64" s="59"/>
      <c r="FPR64" s="59"/>
      <c r="FPS64" s="59"/>
      <c r="FPT64" s="59"/>
      <c r="FPU64" s="59"/>
      <c r="FPV64" s="59"/>
      <c r="FPW64" s="59"/>
      <c r="FPX64" s="59"/>
      <c r="FPY64" s="59"/>
      <c r="FPZ64" s="59"/>
      <c r="FQA64" s="59"/>
      <c r="FQB64" s="59"/>
      <c r="FQC64" s="59"/>
      <c r="FQD64" s="59"/>
      <c r="FQE64" s="59"/>
      <c r="FQF64" s="59"/>
      <c r="FQG64" s="59"/>
      <c r="FQH64" s="59"/>
      <c r="FQI64" s="59"/>
      <c r="FQJ64" s="59"/>
      <c r="FQK64" s="59"/>
      <c r="FQL64" s="59"/>
      <c r="FQM64" s="59"/>
      <c r="FQN64" s="59"/>
      <c r="FQO64" s="59"/>
      <c r="FQP64" s="59"/>
      <c r="FQQ64" s="59"/>
      <c r="FQR64" s="59"/>
      <c r="FQS64" s="59"/>
      <c r="FQT64" s="59"/>
      <c r="FQU64" s="59"/>
      <c r="FQV64" s="59"/>
      <c r="FQW64" s="59"/>
      <c r="FQX64" s="59"/>
      <c r="FQY64" s="59"/>
      <c r="FQZ64" s="59"/>
      <c r="FRA64" s="59"/>
      <c r="FRB64" s="59"/>
      <c r="FRC64" s="59"/>
      <c r="FRD64" s="59"/>
      <c r="FRE64" s="59"/>
      <c r="FRF64" s="59"/>
      <c r="FRG64" s="59"/>
      <c r="FRH64" s="59"/>
      <c r="FRI64" s="59"/>
      <c r="FRJ64" s="59"/>
      <c r="FRK64" s="59"/>
      <c r="FRL64" s="59"/>
      <c r="FRM64" s="59"/>
      <c r="FRN64" s="59"/>
      <c r="FRO64" s="59"/>
      <c r="FRP64" s="59"/>
      <c r="FRQ64" s="59"/>
      <c r="FRR64" s="59"/>
      <c r="FRS64" s="59"/>
      <c r="FRT64" s="59"/>
      <c r="FRU64" s="59"/>
      <c r="FRV64" s="59"/>
      <c r="FRW64" s="59"/>
      <c r="FRX64" s="59"/>
      <c r="FRY64" s="59"/>
      <c r="FRZ64" s="59"/>
      <c r="FSA64" s="59"/>
      <c r="FSB64" s="59"/>
      <c r="FSC64" s="59"/>
      <c r="FSD64" s="59"/>
      <c r="FSE64" s="59"/>
      <c r="FSF64" s="59"/>
      <c r="FSG64" s="59"/>
      <c r="FSH64" s="59"/>
      <c r="FSI64" s="59"/>
      <c r="FSJ64" s="59"/>
      <c r="FSK64" s="59"/>
      <c r="FSL64" s="59"/>
      <c r="FSM64" s="59"/>
      <c r="FSN64" s="59"/>
      <c r="FSO64" s="59"/>
      <c r="FSP64" s="59"/>
      <c r="FSQ64" s="59"/>
      <c r="FSR64" s="59"/>
      <c r="FSS64" s="59"/>
      <c r="FST64" s="59"/>
      <c r="FSU64" s="59"/>
      <c r="FSV64" s="59"/>
      <c r="FSW64" s="59"/>
      <c r="FSX64" s="59"/>
      <c r="FSY64" s="59"/>
      <c r="FSZ64" s="59"/>
      <c r="FTA64" s="59"/>
      <c r="FTB64" s="59"/>
      <c r="FTC64" s="59"/>
      <c r="FTD64" s="59"/>
      <c r="FTE64" s="59"/>
      <c r="FTF64" s="59"/>
      <c r="FTG64" s="59"/>
      <c r="FTH64" s="59"/>
      <c r="FTI64" s="59"/>
      <c r="FTJ64" s="59"/>
      <c r="FTK64" s="59"/>
      <c r="FTL64" s="59"/>
      <c r="FTM64" s="59"/>
      <c r="FTN64" s="59"/>
      <c r="FTO64" s="59"/>
      <c r="FTP64" s="59"/>
      <c r="FTQ64" s="59"/>
      <c r="FTR64" s="59"/>
      <c r="FTS64" s="59"/>
      <c r="FTT64" s="59"/>
      <c r="FTU64" s="59"/>
      <c r="FTV64" s="59"/>
      <c r="FTW64" s="59"/>
      <c r="FTX64" s="59"/>
      <c r="FTY64" s="59"/>
      <c r="FTZ64" s="59"/>
      <c r="FUA64" s="59"/>
      <c r="FUB64" s="59"/>
      <c r="FUC64" s="59"/>
      <c r="FUD64" s="59"/>
      <c r="FUE64" s="59"/>
      <c r="FUF64" s="59"/>
      <c r="FUG64" s="59"/>
      <c r="FUH64" s="59"/>
      <c r="FUI64" s="59"/>
      <c r="FUJ64" s="59"/>
      <c r="FUK64" s="59"/>
      <c r="FUL64" s="59"/>
      <c r="FUM64" s="59"/>
      <c r="FUN64" s="59"/>
      <c r="FUO64" s="59"/>
      <c r="FUP64" s="59"/>
      <c r="FUQ64" s="59"/>
      <c r="FUR64" s="59"/>
      <c r="FUS64" s="59"/>
      <c r="FUT64" s="59"/>
      <c r="FUU64" s="59"/>
      <c r="FUV64" s="59"/>
      <c r="FUW64" s="59"/>
      <c r="FUX64" s="59"/>
      <c r="FUY64" s="59"/>
      <c r="FUZ64" s="59"/>
      <c r="FVA64" s="59"/>
      <c r="FVB64" s="59"/>
      <c r="FVC64" s="59"/>
      <c r="FVD64" s="59"/>
      <c r="FVE64" s="59"/>
      <c r="FVF64" s="59"/>
      <c r="FVG64" s="59"/>
      <c r="FVH64" s="59"/>
      <c r="FVI64" s="59"/>
      <c r="FVJ64" s="59"/>
      <c r="FVK64" s="59"/>
      <c r="FVL64" s="59"/>
      <c r="FVM64" s="59"/>
      <c r="FVN64" s="59"/>
      <c r="FVO64" s="59"/>
      <c r="FVP64" s="59"/>
      <c r="FVQ64" s="59"/>
      <c r="FVR64" s="59"/>
      <c r="FVS64" s="59"/>
      <c r="FVT64" s="59"/>
      <c r="FVU64" s="59"/>
      <c r="FVV64" s="59"/>
      <c r="FVW64" s="59"/>
      <c r="FVX64" s="59"/>
      <c r="FVY64" s="59"/>
      <c r="FVZ64" s="59"/>
      <c r="FWA64" s="59"/>
      <c r="FWB64" s="59"/>
      <c r="FWC64" s="59"/>
      <c r="FWD64" s="59"/>
      <c r="FWE64" s="59"/>
      <c r="FWF64" s="59"/>
      <c r="FWG64" s="59"/>
      <c r="FWH64" s="59"/>
      <c r="FWI64" s="59"/>
      <c r="FWJ64" s="59"/>
      <c r="FWK64" s="59"/>
      <c r="FWL64" s="59"/>
      <c r="FWM64" s="59"/>
      <c r="FWN64" s="59"/>
      <c r="FWO64" s="59"/>
      <c r="FWP64" s="59"/>
      <c r="FWQ64" s="59"/>
      <c r="FWR64" s="59"/>
      <c r="FWS64" s="59"/>
      <c r="FWT64" s="59"/>
      <c r="FWU64" s="59"/>
      <c r="FWV64" s="59"/>
      <c r="FWW64" s="59"/>
      <c r="FWX64" s="59"/>
      <c r="FWY64" s="59"/>
      <c r="FWZ64" s="59"/>
      <c r="FXA64" s="59"/>
      <c r="FXB64" s="59"/>
      <c r="FXC64" s="59"/>
      <c r="FXD64" s="59"/>
      <c r="FXE64" s="59"/>
      <c r="FXF64" s="59"/>
      <c r="FXG64" s="59"/>
      <c r="FXH64" s="59"/>
      <c r="FXI64" s="59"/>
      <c r="FXJ64" s="59"/>
      <c r="FXK64" s="59"/>
      <c r="FXL64" s="59"/>
      <c r="FXM64" s="59"/>
      <c r="FXN64" s="59"/>
      <c r="FXO64" s="59"/>
      <c r="FXP64" s="59"/>
      <c r="FXQ64" s="59"/>
      <c r="FXR64" s="59"/>
      <c r="FXS64" s="59"/>
      <c r="FXT64" s="59"/>
      <c r="FXU64" s="59"/>
      <c r="FXV64" s="59"/>
      <c r="FXW64" s="59"/>
      <c r="FXX64" s="59"/>
      <c r="FXY64" s="59"/>
      <c r="FXZ64" s="59"/>
      <c r="FYA64" s="59"/>
      <c r="FYB64" s="59"/>
      <c r="FYC64" s="59"/>
      <c r="FYD64" s="59"/>
      <c r="FYE64" s="59"/>
      <c r="FYF64" s="59"/>
      <c r="FYG64" s="59"/>
      <c r="FYH64" s="59"/>
      <c r="FYI64" s="59"/>
      <c r="FYJ64" s="59"/>
      <c r="FYK64" s="59"/>
      <c r="FYL64" s="59"/>
      <c r="FYM64" s="59"/>
      <c r="FYN64" s="59"/>
      <c r="FYO64" s="59"/>
      <c r="FYP64" s="59"/>
      <c r="FYQ64" s="59"/>
      <c r="FYR64" s="59"/>
      <c r="FYS64" s="59"/>
      <c r="FYT64" s="59"/>
      <c r="FYU64" s="59"/>
      <c r="FYV64" s="59"/>
      <c r="FYW64" s="59"/>
      <c r="FYX64" s="59"/>
      <c r="FYY64" s="59"/>
      <c r="FYZ64" s="59"/>
      <c r="FZA64" s="59"/>
      <c r="FZB64" s="59"/>
      <c r="FZC64" s="59"/>
      <c r="FZD64" s="59"/>
      <c r="FZE64" s="59"/>
      <c r="FZF64" s="59"/>
      <c r="FZG64" s="59"/>
      <c r="FZH64" s="59"/>
      <c r="FZI64" s="59"/>
      <c r="FZJ64" s="59"/>
      <c r="FZK64" s="59"/>
      <c r="FZL64" s="59"/>
      <c r="FZM64" s="59"/>
      <c r="FZN64" s="59"/>
      <c r="FZO64" s="59"/>
      <c r="FZP64" s="59"/>
      <c r="FZQ64" s="59"/>
      <c r="FZR64" s="59"/>
      <c r="FZS64" s="59"/>
      <c r="FZT64" s="59"/>
      <c r="FZU64" s="59"/>
      <c r="FZV64" s="59"/>
      <c r="FZW64" s="59"/>
      <c r="FZX64" s="59"/>
      <c r="FZY64" s="59"/>
      <c r="FZZ64" s="59"/>
      <c r="GAA64" s="59"/>
      <c r="GAB64" s="59"/>
      <c r="GAC64" s="59"/>
      <c r="GAD64" s="59"/>
      <c r="GAE64" s="59"/>
      <c r="GAF64" s="59"/>
      <c r="GAG64" s="59"/>
      <c r="GAH64" s="59"/>
      <c r="GAI64" s="59"/>
      <c r="GAJ64" s="59"/>
      <c r="GAK64" s="59"/>
      <c r="GAL64" s="59"/>
      <c r="GAM64" s="59"/>
      <c r="GAN64" s="59"/>
      <c r="GAO64" s="59"/>
      <c r="GAP64" s="59"/>
      <c r="GAQ64" s="59"/>
      <c r="GAR64" s="59"/>
      <c r="GAS64" s="59"/>
      <c r="GAT64" s="59"/>
      <c r="GAU64" s="59"/>
      <c r="GAV64" s="59"/>
      <c r="GAW64" s="59"/>
      <c r="GAX64" s="59"/>
      <c r="GAY64" s="59"/>
      <c r="GAZ64" s="59"/>
      <c r="GBA64" s="59"/>
      <c r="GBB64" s="59"/>
      <c r="GBC64" s="59"/>
      <c r="GBD64" s="59"/>
      <c r="GBE64" s="59"/>
      <c r="GBF64" s="59"/>
      <c r="GBG64" s="59"/>
      <c r="GBH64" s="59"/>
      <c r="GBI64" s="59"/>
      <c r="GBJ64" s="59"/>
      <c r="GBK64" s="59"/>
      <c r="GBL64" s="59"/>
      <c r="GBM64" s="59"/>
      <c r="GBN64" s="59"/>
      <c r="GBO64" s="59"/>
      <c r="GBP64" s="59"/>
      <c r="GBQ64" s="59"/>
      <c r="GBR64" s="59"/>
      <c r="GBS64" s="59"/>
      <c r="GBT64" s="59"/>
      <c r="GBU64" s="59"/>
      <c r="GBV64" s="59"/>
      <c r="GBW64" s="59"/>
      <c r="GBX64" s="59"/>
      <c r="GBY64" s="59"/>
      <c r="GBZ64" s="59"/>
      <c r="GCA64" s="59"/>
      <c r="GCB64" s="59"/>
      <c r="GCC64" s="59"/>
      <c r="GCD64" s="59"/>
      <c r="GCE64" s="59"/>
      <c r="GCF64" s="59"/>
      <c r="GCG64" s="59"/>
      <c r="GCH64" s="59"/>
      <c r="GCI64" s="59"/>
      <c r="GCJ64" s="59"/>
      <c r="GCK64" s="59"/>
      <c r="GCL64" s="59"/>
      <c r="GCM64" s="59"/>
      <c r="GCN64" s="59"/>
      <c r="GCO64" s="59"/>
      <c r="GCP64" s="59"/>
      <c r="GCQ64" s="59"/>
      <c r="GCR64" s="59"/>
      <c r="GCS64" s="59"/>
      <c r="GCT64" s="59"/>
      <c r="GCU64" s="59"/>
      <c r="GCV64" s="59"/>
      <c r="GCW64" s="59"/>
      <c r="GCX64" s="59"/>
      <c r="GCY64" s="59"/>
      <c r="GCZ64" s="59"/>
      <c r="GDA64" s="59"/>
      <c r="GDB64" s="59"/>
      <c r="GDC64" s="59"/>
      <c r="GDD64" s="59"/>
      <c r="GDE64" s="59"/>
      <c r="GDF64" s="59"/>
      <c r="GDG64" s="59"/>
      <c r="GDH64" s="59"/>
      <c r="GDI64" s="59"/>
      <c r="GDJ64" s="59"/>
      <c r="GDK64" s="59"/>
      <c r="GDL64" s="59"/>
      <c r="GDM64" s="59"/>
      <c r="GDN64" s="59"/>
      <c r="GDO64" s="59"/>
      <c r="GDP64" s="59"/>
      <c r="GDQ64" s="59"/>
      <c r="GDR64" s="59"/>
      <c r="GDS64" s="59"/>
      <c r="GDT64" s="59"/>
      <c r="GDU64" s="59"/>
      <c r="GDV64" s="59"/>
      <c r="GDW64" s="59"/>
      <c r="GDX64" s="59"/>
      <c r="GDY64" s="59"/>
      <c r="GDZ64" s="59"/>
      <c r="GEA64" s="59"/>
      <c r="GEB64" s="59"/>
      <c r="GEC64" s="59"/>
      <c r="GED64" s="59"/>
      <c r="GEE64" s="59"/>
      <c r="GEF64" s="59"/>
      <c r="GEG64" s="59"/>
      <c r="GEH64" s="59"/>
      <c r="GEI64" s="59"/>
      <c r="GEJ64" s="59"/>
      <c r="GEK64" s="59"/>
      <c r="GEL64" s="59"/>
      <c r="GEM64" s="59"/>
      <c r="GEN64" s="59"/>
      <c r="GEO64" s="59"/>
      <c r="GEP64" s="59"/>
      <c r="GEQ64" s="59"/>
      <c r="GER64" s="59"/>
      <c r="GES64" s="59"/>
      <c r="GET64" s="59"/>
      <c r="GEU64" s="59"/>
      <c r="GEV64" s="59"/>
      <c r="GEW64" s="59"/>
      <c r="GEX64" s="59"/>
      <c r="GEY64" s="59"/>
      <c r="GEZ64" s="59"/>
      <c r="GFA64" s="59"/>
      <c r="GFB64" s="59"/>
      <c r="GFC64" s="59"/>
      <c r="GFD64" s="59"/>
      <c r="GFE64" s="59"/>
      <c r="GFF64" s="59"/>
      <c r="GFG64" s="59"/>
      <c r="GFH64" s="59"/>
      <c r="GFI64" s="59"/>
      <c r="GFJ64" s="59"/>
      <c r="GFK64" s="59"/>
      <c r="GFL64" s="59"/>
      <c r="GFM64" s="59"/>
      <c r="GFN64" s="59"/>
      <c r="GFO64" s="59"/>
      <c r="GFP64" s="59"/>
      <c r="GFQ64" s="59"/>
      <c r="GFR64" s="59"/>
      <c r="GFS64" s="59"/>
      <c r="GFT64" s="59"/>
      <c r="GFU64" s="59"/>
      <c r="GFV64" s="59"/>
      <c r="GFW64" s="59"/>
      <c r="GFX64" s="59"/>
      <c r="GFY64" s="59"/>
      <c r="GFZ64" s="59"/>
      <c r="GGA64" s="59"/>
      <c r="GGB64" s="59"/>
      <c r="GGC64" s="59"/>
      <c r="GGD64" s="59"/>
      <c r="GGE64" s="59"/>
      <c r="GGF64" s="59"/>
      <c r="GGG64" s="59"/>
      <c r="GGH64" s="59"/>
      <c r="GGI64" s="59"/>
      <c r="GGJ64" s="59"/>
      <c r="GGK64" s="59"/>
      <c r="GGL64" s="59"/>
      <c r="GGM64" s="59"/>
      <c r="GGN64" s="59"/>
      <c r="GGO64" s="59"/>
      <c r="GGP64" s="59"/>
      <c r="GGQ64" s="59"/>
      <c r="GGR64" s="59"/>
      <c r="GGS64" s="59"/>
      <c r="GGT64" s="59"/>
      <c r="GGU64" s="59"/>
      <c r="GGV64" s="59"/>
      <c r="GGW64" s="59"/>
      <c r="GGX64" s="59"/>
      <c r="GGY64" s="59"/>
      <c r="GGZ64" s="59"/>
      <c r="GHA64" s="59"/>
      <c r="GHB64" s="59"/>
      <c r="GHC64" s="59"/>
      <c r="GHD64" s="59"/>
      <c r="GHE64" s="59"/>
      <c r="GHF64" s="59"/>
      <c r="GHG64" s="59"/>
      <c r="GHH64" s="59"/>
      <c r="GHI64" s="59"/>
      <c r="GHJ64" s="59"/>
      <c r="GHK64" s="59"/>
      <c r="GHL64" s="59"/>
      <c r="GHM64" s="59"/>
      <c r="GHN64" s="59"/>
      <c r="GHO64" s="59"/>
      <c r="GHP64" s="59"/>
      <c r="GHQ64" s="59"/>
      <c r="GHR64" s="59"/>
      <c r="GHS64" s="59"/>
      <c r="GHT64" s="59"/>
      <c r="GHU64" s="59"/>
      <c r="GHV64" s="59"/>
      <c r="GHW64" s="59"/>
      <c r="GHX64" s="59"/>
      <c r="GHY64" s="59"/>
      <c r="GHZ64" s="59"/>
      <c r="GIA64" s="59"/>
      <c r="GIB64" s="59"/>
      <c r="GIC64" s="59"/>
      <c r="GID64" s="59"/>
      <c r="GIE64" s="59"/>
      <c r="GIF64" s="59"/>
      <c r="GIG64" s="59"/>
      <c r="GIH64" s="59"/>
      <c r="GII64" s="59"/>
      <c r="GIJ64" s="59"/>
      <c r="GIK64" s="59"/>
      <c r="GIL64" s="59"/>
      <c r="GIM64" s="59"/>
      <c r="GIN64" s="59"/>
      <c r="GIO64" s="59"/>
      <c r="GIP64" s="59"/>
      <c r="GIQ64" s="59"/>
      <c r="GIR64" s="59"/>
      <c r="GIS64" s="59"/>
      <c r="GIT64" s="59"/>
      <c r="GIU64" s="59"/>
      <c r="GIV64" s="59"/>
      <c r="GIW64" s="59"/>
      <c r="GIX64" s="59"/>
      <c r="GIY64" s="59"/>
      <c r="GIZ64" s="59"/>
      <c r="GJA64" s="59"/>
      <c r="GJB64" s="59"/>
      <c r="GJC64" s="59"/>
      <c r="GJD64" s="59"/>
      <c r="GJE64" s="59"/>
      <c r="GJF64" s="59"/>
      <c r="GJG64" s="59"/>
      <c r="GJH64" s="59"/>
      <c r="GJI64" s="59"/>
      <c r="GJJ64" s="59"/>
      <c r="GJK64" s="59"/>
      <c r="GJL64" s="59"/>
      <c r="GJM64" s="59"/>
      <c r="GJN64" s="59"/>
      <c r="GJO64" s="59"/>
      <c r="GJP64" s="59"/>
      <c r="GJQ64" s="59"/>
      <c r="GJR64" s="59"/>
      <c r="GJS64" s="59"/>
      <c r="GJT64" s="59"/>
      <c r="GJU64" s="59"/>
      <c r="GJV64" s="59"/>
      <c r="GJW64" s="59"/>
      <c r="GJX64" s="59"/>
      <c r="GJY64" s="59"/>
      <c r="GJZ64" s="59"/>
      <c r="GKA64" s="59"/>
      <c r="GKB64" s="59"/>
      <c r="GKC64" s="59"/>
      <c r="GKD64" s="59"/>
      <c r="GKE64" s="59"/>
      <c r="GKF64" s="59"/>
      <c r="GKG64" s="59"/>
      <c r="GKH64" s="59"/>
      <c r="GKI64" s="59"/>
      <c r="GKJ64" s="59"/>
      <c r="GKK64" s="59"/>
      <c r="GKL64" s="59"/>
      <c r="GKM64" s="59"/>
      <c r="GKN64" s="59"/>
      <c r="GKO64" s="59"/>
      <c r="GKP64" s="59"/>
      <c r="GKQ64" s="59"/>
      <c r="GKR64" s="59"/>
      <c r="GKS64" s="59"/>
      <c r="GKT64" s="59"/>
      <c r="GKU64" s="59"/>
      <c r="GKV64" s="59"/>
      <c r="GKW64" s="59"/>
      <c r="GKX64" s="59"/>
      <c r="GKY64" s="59"/>
      <c r="GKZ64" s="59"/>
      <c r="GLA64" s="59"/>
      <c r="GLB64" s="59"/>
      <c r="GLC64" s="59"/>
      <c r="GLD64" s="59"/>
      <c r="GLE64" s="59"/>
      <c r="GLF64" s="59"/>
      <c r="GLG64" s="59"/>
      <c r="GLH64" s="59"/>
      <c r="GLI64" s="59"/>
      <c r="GLJ64" s="59"/>
      <c r="GLK64" s="59"/>
      <c r="GLL64" s="59"/>
      <c r="GLM64" s="59"/>
      <c r="GLN64" s="59"/>
      <c r="GLO64" s="59"/>
      <c r="GLP64" s="59"/>
      <c r="GLQ64" s="59"/>
      <c r="GLR64" s="59"/>
      <c r="GLS64" s="59"/>
      <c r="GLT64" s="59"/>
      <c r="GLU64" s="59"/>
      <c r="GLV64" s="59"/>
      <c r="GLW64" s="59"/>
      <c r="GLX64" s="59"/>
      <c r="GLY64" s="59"/>
      <c r="GLZ64" s="59"/>
      <c r="GMA64" s="59"/>
      <c r="GMB64" s="59"/>
      <c r="GMC64" s="59"/>
      <c r="GMD64" s="59"/>
      <c r="GME64" s="59"/>
      <c r="GMF64" s="59"/>
      <c r="GMG64" s="59"/>
      <c r="GMH64" s="59"/>
      <c r="GMI64" s="59"/>
      <c r="GMJ64" s="59"/>
      <c r="GMK64" s="59"/>
      <c r="GML64" s="59"/>
      <c r="GMM64" s="59"/>
      <c r="GMN64" s="59"/>
      <c r="GMO64" s="59"/>
      <c r="GMP64" s="59"/>
      <c r="GMQ64" s="59"/>
      <c r="GMR64" s="59"/>
      <c r="GMS64" s="59"/>
      <c r="GMT64" s="59"/>
      <c r="GMU64" s="59"/>
      <c r="GMV64" s="59"/>
      <c r="GMW64" s="59"/>
      <c r="GMX64" s="59"/>
      <c r="GMY64" s="59"/>
      <c r="GMZ64" s="59"/>
      <c r="GNA64" s="59"/>
      <c r="GNB64" s="59"/>
      <c r="GNC64" s="59"/>
      <c r="GND64" s="59"/>
      <c r="GNE64" s="59"/>
      <c r="GNF64" s="59"/>
      <c r="GNG64" s="59"/>
      <c r="GNH64" s="59"/>
      <c r="GNI64" s="59"/>
      <c r="GNJ64" s="59"/>
      <c r="GNK64" s="59"/>
      <c r="GNL64" s="59"/>
      <c r="GNM64" s="59"/>
      <c r="GNN64" s="59"/>
      <c r="GNO64" s="59"/>
      <c r="GNP64" s="59"/>
      <c r="GNQ64" s="59"/>
      <c r="GNR64" s="59"/>
      <c r="GNS64" s="59"/>
      <c r="GNT64" s="59"/>
      <c r="GNU64" s="59"/>
      <c r="GNV64" s="59"/>
      <c r="GNW64" s="59"/>
      <c r="GNX64" s="59"/>
      <c r="GNY64" s="59"/>
      <c r="GNZ64" s="59"/>
      <c r="GOA64" s="59"/>
      <c r="GOB64" s="59"/>
      <c r="GOC64" s="59"/>
      <c r="GOD64" s="59"/>
      <c r="GOE64" s="59"/>
      <c r="GOF64" s="59"/>
      <c r="GOG64" s="59"/>
      <c r="GOH64" s="59"/>
      <c r="GOI64" s="59"/>
      <c r="GOJ64" s="59"/>
      <c r="GOK64" s="59"/>
      <c r="GOL64" s="59"/>
      <c r="GOM64" s="59"/>
      <c r="GON64" s="59"/>
      <c r="GOO64" s="59"/>
      <c r="GOP64" s="59"/>
      <c r="GOQ64" s="59"/>
      <c r="GOR64" s="59"/>
      <c r="GOS64" s="59"/>
      <c r="GOT64" s="59"/>
      <c r="GOU64" s="59"/>
      <c r="GOV64" s="59"/>
      <c r="GOW64" s="59"/>
      <c r="GOX64" s="59"/>
      <c r="GOY64" s="59"/>
      <c r="GOZ64" s="59"/>
      <c r="GPA64" s="59"/>
      <c r="GPB64" s="59"/>
      <c r="GPC64" s="59"/>
      <c r="GPD64" s="59"/>
      <c r="GPE64" s="59"/>
      <c r="GPF64" s="59"/>
      <c r="GPG64" s="59"/>
      <c r="GPH64" s="59"/>
      <c r="GPI64" s="59"/>
      <c r="GPJ64" s="59"/>
      <c r="GPK64" s="59"/>
      <c r="GPL64" s="59"/>
      <c r="GPM64" s="59"/>
      <c r="GPN64" s="59"/>
      <c r="GPO64" s="59"/>
      <c r="GPP64" s="59"/>
      <c r="GPQ64" s="59"/>
      <c r="GPR64" s="59"/>
      <c r="GPS64" s="59"/>
      <c r="GPT64" s="59"/>
      <c r="GPU64" s="59"/>
      <c r="GPV64" s="59"/>
      <c r="GPW64" s="59"/>
      <c r="GPX64" s="59"/>
      <c r="GPY64" s="59"/>
      <c r="GPZ64" s="59"/>
      <c r="GQA64" s="59"/>
      <c r="GQB64" s="59"/>
      <c r="GQC64" s="59"/>
      <c r="GQD64" s="59"/>
      <c r="GQE64" s="59"/>
      <c r="GQF64" s="59"/>
      <c r="GQG64" s="59"/>
      <c r="GQH64" s="59"/>
      <c r="GQI64" s="59"/>
      <c r="GQJ64" s="59"/>
      <c r="GQK64" s="59"/>
      <c r="GQL64" s="59"/>
      <c r="GQM64" s="59"/>
      <c r="GQN64" s="59"/>
      <c r="GQO64" s="59"/>
      <c r="GQP64" s="59"/>
      <c r="GQQ64" s="59"/>
      <c r="GQR64" s="59"/>
      <c r="GQS64" s="59"/>
      <c r="GQT64" s="59"/>
      <c r="GQU64" s="59"/>
      <c r="GQV64" s="59"/>
      <c r="GQW64" s="59"/>
      <c r="GQX64" s="59"/>
      <c r="GQY64" s="59"/>
      <c r="GQZ64" s="59"/>
      <c r="GRA64" s="59"/>
      <c r="GRB64" s="59"/>
      <c r="GRC64" s="59"/>
      <c r="GRD64" s="59"/>
      <c r="GRE64" s="59"/>
      <c r="GRF64" s="59"/>
      <c r="GRG64" s="59"/>
      <c r="GRH64" s="59"/>
      <c r="GRI64" s="59"/>
      <c r="GRJ64" s="59"/>
      <c r="GRK64" s="59"/>
      <c r="GRL64" s="59"/>
      <c r="GRM64" s="59"/>
      <c r="GRN64" s="59"/>
      <c r="GRO64" s="59"/>
      <c r="GRP64" s="59"/>
      <c r="GRQ64" s="59"/>
      <c r="GRR64" s="59"/>
      <c r="GRS64" s="59"/>
      <c r="GRT64" s="59"/>
      <c r="GRU64" s="59"/>
      <c r="GRV64" s="59"/>
      <c r="GRW64" s="59"/>
      <c r="GRX64" s="59"/>
      <c r="GRY64" s="59"/>
      <c r="GRZ64" s="59"/>
      <c r="GSA64" s="59"/>
      <c r="GSB64" s="59"/>
      <c r="GSC64" s="59"/>
      <c r="GSD64" s="59"/>
      <c r="GSE64" s="59"/>
      <c r="GSF64" s="59"/>
      <c r="GSG64" s="59"/>
      <c r="GSH64" s="59"/>
      <c r="GSI64" s="59"/>
      <c r="GSJ64" s="59"/>
      <c r="GSK64" s="59"/>
      <c r="GSL64" s="59"/>
      <c r="GSM64" s="59"/>
      <c r="GSN64" s="59"/>
      <c r="GSO64" s="59"/>
      <c r="GSP64" s="59"/>
      <c r="GSQ64" s="59"/>
      <c r="GSR64" s="59"/>
      <c r="GSS64" s="59"/>
      <c r="GST64" s="59"/>
      <c r="GSU64" s="59"/>
      <c r="GSV64" s="59"/>
      <c r="GSW64" s="59"/>
      <c r="GSX64" s="59"/>
      <c r="GSY64" s="59"/>
      <c r="GSZ64" s="59"/>
      <c r="GTA64" s="59"/>
      <c r="GTB64" s="59"/>
      <c r="GTC64" s="59"/>
      <c r="GTD64" s="59"/>
      <c r="GTE64" s="59"/>
      <c r="GTF64" s="59"/>
      <c r="GTG64" s="59"/>
      <c r="GTH64" s="59"/>
      <c r="GTI64" s="59"/>
      <c r="GTJ64" s="59"/>
      <c r="GTK64" s="59"/>
      <c r="GTL64" s="59"/>
      <c r="GTM64" s="59"/>
      <c r="GTN64" s="59"/>
      <c r="GTO64" s="59"/>
      <c r="GTP64" s="59"/>
      <c r="GTQ64" s="59"/>
      <c r="GTR64" s="59"/>
      <c r="GTS64" s="59"/>
      <c r="GTT64" s="59"/>
      <c r="GTU64" s="59"/>
      <c r="GTV64" s="59"/>
      <c r="GTW64" s="59"/>
      <c r="GTX64" s="59"/>
      <c r="GTY64" s="59"/>
      <c r="GTZ64" s="59"/>
      <c r="GUA64" s="59"/>
      <c r="GUB64" s="59"/>
      <c r="GUC64" s="59"/>
      <c r="GUD64" s="59"/>
      <c r="GUE64" s="59"/>
      <c r="GUF64" s="59"/>
      <c r="GUG64" s="59"/>
      <c r="GUH64" s="59"/>
      <c r="GUI64" s="59"/>
      <c r="GUJ64" s="59"/>
      <c r="GUK64" s="59"/>
      <c r="GUL64" s="59"/>
      <c r="GUM64" s="59"/>
      <c r="GUN64" s="59"/>
      <c r="GUO64" s="59"/>
      <c r="GUP64" s="59"/>
      <c r="GUQ64" s="59"/>
      <c r="GUR64" s="59"/>
      <c r="GUS64" s="59"/>
      <c r="GUT64" s="59"/>
      <c r="GUU64" s="59"/>
      <c r="GUV64" s="59"/>
      <c r="GUW64" s="59"/>
      <c r="GUX64" s="59"/>
      <c r="GUY64" s="59"/>
      <c r="GUZ64" s="59"/>
      <c r="GVA64" s="59"/>
      <c r="GVB64" s="59"/>
      <c r="GVC64" s="59"/>
      <c r="GVD64" s="59"/>
      <c r="GVE64" s="59"/>
      <c r="GVF64" s="59"/>
      <c r="GVG64" s="59"/>
      <c r="GVH64" s="59"/>
      <c r="GVI64" s="59"/>
      <c r="GVJ64" s="59"/>
      <c r="GVK64" s="59"/>
      <c r="GVL64" s="59"/>
      <c r="GVM64" s="59"/>
      <c r="GVN64" s="59"/>
      <c r="GVO64" s="59"/>
      <c r="GVP64" s="59"/>
      <c r="GVQ64" s="59"/>
      <c r="GVR64" s="59"/>
      <c r="GVS64" s="59"/>
      <c r="GVT64" s="59"/>
      <c r="GVU64" s="59"/>
      <c r="GVV64" s="59"/>
      <c r="GVW64" s="59"/>
      <c r="GVX64" s="59"/>
      <c r="GVY64" s="59"/>
      <c r="GVZ64" s="59"/>
      <c r="GWA64" s="59"/>
      <c r="GWB64" s="59"/>
      <c r="GWC64" s="59"/>
      <c r="GWD64" s="59"/>
      <c r="GWE64" s="59"/>
      <c r="GWF64" s="59"/>
      <c r="GWG64" s="59"/>
      <c r="GWH64" s="59"/>
      <c r="GWI64" s="59"/>
      <c r="GWJ64" s="59"/>
      <c r="GWK64" s="59"/>
      <c r="GWL64" s="59"/>
      <c r="GWM64" s="59"/>
      <c r="GWN64" s="59"/>
      <c r="GWO64" s="59"/>
      <c r="GWP64" s="59"/>
      <c r="GWQ64" s="59"/>
      <c r="GWR64" s="59"/>
      <c r="GWS64" s="59"/>
      <c r="GWT64" s="59"/>
      <c r="GWU64" s="59"/>
      <c r="GWV64" s="59"/>
      <c r="GWW64" s="59"/>
      <c r="GWX64" s="59"/>
      <c r="GWY64" s="59"/>
      <c r="GWZ64" s="59"/>
      <c r="GXA64" s="59"/>
      <c r="GXB64" s="59"/>
      <c r="GXC64" s="59"/>
      <c r="GXD64" s="59"/>
      <c r="GXE64" s="59"/>
      <c r="GXF64" s="59"/>
      <c r="GXG64" s="59"/>
      <c r="GXH64" s="59"/>
      <c r="GXI64" s="59"/>
      <c r="GXJ64" s="59"/>
      <c r="GXK64" s="59"/>
      <c r="GXL64" s="59"/>
      <c r="GXM64" s="59"/>
      <c r="GXN64" s="59"/>
      <c r="GXO64" s="59"/>
      <c r="GXP64" s="59"/>
      <c r="GXQ64" s="59"/>
      <c r="GXR64" s="59"/>
      <c r="GXS64" s="59"/>
      <c r="GXT64" s="59"/>
      <c r="GXU64" s="59"/>
      <c r="GXV64" s="59"/>
      <c r="GXW64" s="59"/>
      <c r="GXX64" s="59"/>
      <c r="GXY64" s="59"/>
      <c r="GXZ64" s="59"/>
      <c r="GYA64" s="59"/>
      <c r="GYB64" s="59"/>
      <c r="GYC64" s="59"/>
      <c r="GYD64" s="59"/>
      <c r="GYE64" s="59"/>
      <c r="GYF64" s="59"/>
      <c r="GYG64" s="59"/>
      <c r="GYH64" s="59"/>
      <c r="GYI64" s="59"/>
      <c r="GYJ64" s="59"/>
      <c r="GYK64" s="59"/>
      <c r="GYL64" s="59"/>
      <c r="GYM64" s="59"/>
      <c r="GYN64" s="59"/>
      <c r="GYO64" s="59"/>
      <c r="GYP64" s="59"/>
      <c r="GYQ64" s="59"/>
      <c r="GYR64" s="59"/>
      <c r="GYS64" s="59"/>
      <c r="GYT64" s="59"/>
      <c r="GYU64" s="59"/>
      <c r="GYV64" s="59"/>
      <c r="GYW64" s="59"/>
      <c r="GYX64" s="59"/>
      <c r="GYY64" s="59"/>
      <c r="GYZ64" s="59"/>
      <c r="GZA64" s="59"/>
      <c r="GZB64" s="59"/>
      <c r="GZC64" s="59"/>
      <c r="GZD64" s="59"/>
      <c r="GZE64" s="59"/>
      <c r="GZF64" s="59"/>
      <c r="GZG64" s="59"/>
      <c r="GZH64" s="59"/>
      <c r="GZI64" s="59"/>
      <c r="GZJ64" s="59"/>
      <c r="GZK64" s="59"/>
      <c r="GZL64" s="59"/>
      <c r="GZM64" s="59"/>
      <c r="GZN64" s="59"/>
      <c r="GZO64" s="59"/>
      <c r="GZP64" s="59"/>
      <c r="GZQ64" s="59"/>
      <c r="GZR64" s="59"/>
      <c r="GZS64" s="59"/>
      <c r="GZT64" s="59"/>
      <c r="GZU64" s="59"/>
      <c r="GZV64" s="59"/>
      <c r="GZW64" s="59"/>
      <c r="GZX64" s="59"/>
      <c r="GZY64" s="59"/>
      <c r="GZZ64" s="59"/>
      <c r="HAA64" s="59"/>
      <c r="HAB64" s="59"/>
      <c r="HAC64" s="59"/>
      <c r="HAD64" s="59"/>
      <c r="HAE64" s="59"/>
      <c r="HAF64" s="59"/>
      <c r="HAG64" s="59"/>
      <c r="HAH64" s="59"/>
      <c r="HAI64" s="59"/>
      <c r="HAJ64" s="59"/>
      <c r="HAK64" s="59"/>
      <c r="HAL64" s="59"/>
      <c r="HAM64" s="59"/>
      <c r="HAN64" s="59"/>
      <c r="HAO64" s="59"/>
      <c r="HAP64" s="59"/>
      <c r="HAQ64" s="59"/>
      <c r="HAR64" s="59"/>
      <c r="HAS64" s="59"/>
      <c r="HAT64" s="59"/>
      <c r="HAU64" s="59"/>
      <c r="HAV64" s="59"/>
      <c r="HAW64" s="59"/>
      <c r="HAX64" s="59"/>
      <c r="HAY64" s="59"/>
      <c r="HAZ64" s="59"/>
      <c r="HBA64" s="59"/>
      <c r="HBB64" s="59"/>
      <c r="HBC64" s="59"/>
      <c r="HBD64" s="59"/>
      <c r="HBE64" s="59"/>
      <c r="HBF64" s="59"/>
      <c r="HBG64" s="59"/>
      <c r="HBH64" s="59"/>
      <c r="HBI64" s="59"/>
      <c r="HBJ64" s="59"/>
      <c r="HBK64" s="59"/>
      <c r="HBL64" s="59"/>
      <c r="HBM64" s="59"/>
      <c r="HBN64" s="59"/>
      <c r="HBO64" s="59"/>
      <c r="HBP64" s="59"/>
      <c r="HBQ64" s="59"/>
      <c r="HBR64" s="59"/>
      <c r="HBS64" s="59"/>
      <c r="HBT64" s="59"/>
      <c r="HBU64" s="59"/>
      <c r="HBV64" s="59"/>
      <c r="HBW64" s="59"/>
      <c r="HBX64" s="59"/>
      <c r="HBY64" s="59"/>
      <c r="HBZ64" s="59"/>
      <c r="HCA64" s="59"/>
      <c r="HCB64" s="59"/>
      <c r="HCC64" s="59"/>
      <c r="HCD64" s="59"/>
      <c r="HCE64" s="59"/>
      <c r="HCF64" s="59"/>
      <c r="HCG64" s="59"/>
      <c r="HCH64" s="59"/>
      <c r="HCI64" s="59"/>
      <c r="HCJ64" s="59"/>
      <c r="HCK64" s="59"/>
      <c r="HCL64" s="59"/>
      <c r="HCM64" s="59"/>
      <c r="HCN64" s="59"/>
      <c r="HCO64" s="59"/>
      <c r="HCP64" s="59"/>
      <c r="HCQ64" s="59"/>
      <c r="HCR64" s="59"/>
      <c r="HCS64" s="59"/>
      <c r="HCT64" s="59"/>
      <c r="HCU64" s="59"/>
      <c r="HCV64" s="59"/>
      <c r="HCW64" s="59"/>
      <c r="HCX64" s="59"/>
      <c r="HCY64" s="59"/>
      <c r="HCZ64" s="59"/>
      <c r="HDA64" s="59"/>
      <c r="HDB64" s="59"/>
      <c r="HDC64" s="59"/>
      <c r="HDD64" s="59"/>
      <c r="HDE64" s="59"/>
      <c r="HDF64" s="59"/>
      <c r="HDG64" s="59"/>
      <c r="HDH64" s="59"/>
      <c r="HDI64" s="59"/>
      <c r="HDJ64" s="59"/>
      <c r="HDK64" s="59"/>
      <c r="HDL64" s="59"/>
      <c r="HDM64" s="59"/>
      <c r="HDN64" s="59"/>
      <c r="HDO64" s="59"/>
      <c r="HDP64" s="59"/>
      <c r="HDQ64" s="59"/>
      <c r="HDR64" s="59"/>
      <c r="HDS64" s="59"/>
      <c r="HDT64" s="59"/>
      <c r="HDU64" s="59"/>
      <c r="HDV64" s="59"/>
      <c r="HDW64" s="59"/>
      <c r="HDX64" s="59"/>
      <c r="HDY64" s="59"/>
      <c r="HDZ64" s="59"/>
      <c r="HEA64" s="59"/>
      <c r="HEB64" s="59"/>
      <c r="HEC64" s="59"/>
      <c r="HED64" s="59"/>
      <c r="HEE64" s="59"/>
      <c r="HEF64" s="59"/>
      <c r="HEG64" s="59"/>
      <c r="HEH64" s="59"/>
      <c r="HEI64" s="59"/>
      <c r="HEJ64" s="59"/>
      <c r="HEK64" s="59"/>
      <c r="HEL64" s="59"/>
      <c r="HEM64" s="59"/>
      <c r="HEN64" s="59"/>
      <c r="HEO64" s="59"/>
      <c r="HEP64" s="59"/>
      <c r="HEQ64" s="59"/>
      <c r="HER64" s="59"/>
      <c r="HES64" s="59"/>
      <c r="HET64" s="59"/>
      <c r="HEU64" s="59"/>
      <c r="HEV64" s="59"/>
      <c r="HEW64" s="59"/>
      <c r="HEX64" s="59"/>
      <c r="HEY64" s="59"/>
      <c r="HEZ64" s="59"/>
      <c r="HFA64" s="59"/>
      <c r="HFB64" s="59"/>
      <c r="HFC64" s="59"/>
      <c r="HFD64" s="59"/>
      <c r="HFE64" s="59"/>
      <c r="HFF64" s="59"/>
      <c r="HFG64" s="59"/>
      <c r="HFH64" s="59"/>
      <c r="HFI64" s="59"/>
      <c r="HFJ64" s="59"/>
      <c r="HFK64" s="59"/>
      <c r="HFL64" s="59"/>
      <c r="HFM64" s="59"/>
      <c r="HFN64" s="59"/>
      <c r="HFO64" s="59"/>
      <c r="HFP64" s="59"/>
      <c r="HFQ64" s="59"/>
      <c r="HFR64" s="59"/>
      <c r="HFS64" s="59"/>
      <c r="HFT64" s="59"/>
      <c r="HFU64" s="59"/>
      <c r="HFV64" s="59"/>
      <c r="HFW64" s="59"/>
      <c r="HFX64" s="59"/>
      <c r="HFY64" s="59"/>
      <c r="HFZ64" s="59"/>
      <c r="HGA64" s="59"/>
      <c r="HGB64" s="59"/>
      <c r="HGC64" s="59"/>
      <c r="HGD64" s="59"/>
      <c r="HGE64" s="59"/>
      <c r="HGF64" s="59"/>
      <c r="HGG64" s="59"/>
      <c r="HGH64" s="59"/>
      <c r="HGI64" s="59"/>
      <c r="HGJ64" s="59"/>
      <c r="HGK64" s="59"/>
      <c r="HGL64" s="59"/>
      <c r="HGM64" s="59"/>
      <c r="HGN64" s="59"/>
      <c r="HGO64" s="59"/>
      <c r="HGP64" s="59"/>
      <c r="HGQ64" s="59"/>
      <c r="HGR64" s="59"/>
      <c r="HGS64" s="59"/>
      <c r="HGT64" s="59"/>
      <c r="HGU64" s="59"/>
      <c r="HGV64" s="59"/>
      <c r="HGW64" s="59"/>
      <c r="HGX64" s="59"/>
      <c r="HGY64" s="59"/>
      <c r="HGZ64" s="59"/>
      <c r="HHA64" s="59"/>
      <c r="HHB64" s="59"/>
      <c r="HHC64" s="59"/>
      <c r="HHD64" s="59"/>
      <c r="HHE64" s="59"/>
      <c r="HHF64" s="59"/>
      <c r="HHG64" s="59"/>
      <c r="HHH64" s="59"/>
      <c r="HHI64" s="59"/>
      <c r="HHJ64" s="59"/>
      <c r="HHK64" s="59"/>
      <c r="HHL64" s="59"/>
      <c r="HHM64" s="59"/>
      <c r="HHN64" s="59"/>
      <c r="HHO64" s="59"/>
      <c r="HHP64" s="59"/>
      <c r="HHQ64" s="59"/>
      <c r="HHR64" s="59"/>
      <c r="HHS64" s="59"/>
      <c r="HHT64" s="59"/>
      <c r="HHU64" s="59"/>
      <c r="HHV64" s="59"/>
      <c r="HHW64" s="59"/>
      <c r="HHX64" s="59"/>
      <c r="HHY64" s="59"/>
      <c r="HHZ64" s="59"/>
      <c r="HIA64" s="59"/>
      <c r="HIB64" s="59"/>
      <c r="HIC64" s="59"/>
      <c r="HID64" s="59"/>
      <c r="HIE64" s="59"/>
      <c r="HIF64" s="59"/>
      <c r="HIG64" s="59"/>
      <c r="HIH64" s="59"/>
      <c r="HII64" s="59"/>
      <c r="HIJ64" s="59"/>
      <c r="HIK64" s="59"/>
      <c r="HIL64" s="59"/>
      <c r="HIM64" s="59"/>
      <c r="HIN64" s="59"/>
      <c r="HIO64" s="59"/>
      <c r="HIP64" s="59"/>
      <c r="HIQ64" s="59"/>
      <c r="HIR64" s="59"/>
      <c r="HIS64" s="59"/>
      <c r="HIT64" s="59"/>
      <c r="HIU64" s="59"/>
      <c r="HIV64" s="59"/>
      <c r="HIW64" s="59"/>
      <c r="HIX64" s="59"/>
      <c r="HIY64" s="59"/>
      <c r="HIZ64" s="59"/>
      <c r="HJA64" s="59"/>
      <c r="HJB64" s="59"/>
      <c r="HJC64" s="59"/>
      <c r="HJD64" s="59"/>
      <c r="HJE64" s="59"/>
      <c r="HJF64" s="59"/>
      <c r="HJG64" s="59"/>
      <c r="HJH64" s="59"/>
      <c r="HJI64" s="59"/>
      <c r="HJJ64" s="59"/>
      <c r="HJK64" s="59"/>
      <c r="HJL64" s="59"/>
      <c r="HJM64" s="59"/>
      <c r="HJN64" s="59"/>
      <c r="HJO64" s="59"/>
      <c r="HJP64" s="59"/>
      <c r="HJQ64" s="59"/>
      <c r="HJR64" s="59"/>
      <c r="HJS64" s="59"/>
      <c r="HJT64" s="59"/>
      <c r="HJU64" s="59"/>
      <c r="HJV64" s="59"/>
      <c r="HJW64" s="59"/>
      <c r="HJX64" s="59"/>
      <c r="HJY64" s="59"/>
      <c r="HJZ64" s="59"/>
      <c r="HKA64" s="59"/>
      <c r="HKB64" s="59"/>
      <c r="HKC64" s="59"/>
      <c r="HKD64" s="59"/>
      <c r="HKE64" s="59"/>
      <c r="HKF64" s="59"/>
      <c r="HKG64" s="59"/>
      <c r="HKH64" s="59"/>
      <c r="HKI64" s="59"/>
      <c r="HKJ64" s="59"/>
      <c r="HKK64" s="59"/>
      <c r="HKL64" s="59"/>
      <c r="HKM64" s="59"/>
      <c r="HKN64" s="59"/>
      <c r="HKO64" s="59"/>
      <c r="HKP64" s="59"/>
      <c r="HKQ64" s="59"/>
      <c r="HKR64" s="59"/>
      <c r="HKS64" s="59"/>
      <c r="HKT64" s="59"/>
      <c r="HKU64" s="59"/>
      <c r="HKV64" s="59"/>
      <c r="HKW64" s="59"/>
      <c r="HKX64" s="59"/>
      <c r="HKY64" s="59"/>
      <c r="HKZ64" s="59"/>
      <c r="HLA64" s="59"/>
      <c r="HLB64" s="59"/>
      <c r="HLC64" s="59"/>
      <c r="HLD64" s="59"/>
      <c r="HLE64" s="59"/>
      <c r="HLF64" s="59"/>
      <c r="HLG64" s="59"/>
      <c r="HLH64" s="59"/>
      <c r="HLI64" s="59"/>
      <c r="HLJ64" s="59"/>
      <c r="HLK64" s="59"/>
      <c r="HLL64" s="59"/>
      <c r="HLM64" s="59"/>
      <c r="HLN64" s="59"/>
      <c r="HLO64" s="59"/>
      <c r="HLP64" s="59"/>
      <c r="HLQ64" s="59"/>
      <c r="HLR64" s="59"/>
      <c r="HLS64" s="59"/>
      <c r="HLT64" s="59"/>
      <c r="HLU64" s="59"/>
      <c r="HLV64" s="59"/>
      <c r="HLW64" s="59"/>
      <c r="HLX64" s="59"/>
      <c r="HLY64" s="59"/>
      <c r="HLZ64" s="59"/>
      <c r="HMA64" s="59"/>
      <c r="HMB64" s="59"/>
      <c r="HMC64" s="59"/>
      <c r="HMD64" s="59"/>
      <c r="HME64" s="59"/>
      <c r="HMF64" s="59"/>
      <c r="HMG64" s="59"/>
      <c r="HMH64" s="59"/>
      <c r="HMI64" s="59"/>
      <c r="HMJ64" s="59"/>
      <c r="HMK64" s="59"/>
      <c r="HML64" s="59"/>
      <c r="HMM64" s="59"/>
      <c r="HMN64" s="59"/>
      <c r="HMO64" s="59"/>
      <c r="HMP64" s="59"/>
      <c r="HMQ64" s="59"/>
      <c r="HMR64" s="59"/>
      <c r="HMS64" s="59"/>
      <c r="HMT64" s="59"/>
      <c r="HMU64" s="59"/>
      <c r="HMV64" s="59"/>
      <c r="HMW64" s="59"/>
      <c r="HMX64" s="59"/>
      <c r="HMY64" s="59"/>
      <c r="HMZ64" s="59"/>
      <c r="HNA64" s="59"/>
      <c r="HNB64" s="59"/>
      <c r="HNC64" s="59"/>
      <c r="HND64" s="59"/>
      <c r="HNE64" s="59"/>
      <c r="HNF64" s="59"/>
      <c r="HNG64" s="59"/>
      <c r="HNH64" s="59"/>
      <c r="HNI64" s="59"/>
      <c r="HNJ64" s="59"/>
      <c r="HNK64" s="59"/>
      <c r="HNL64" s="59"/>
      <c r="HNM64" s="59"/>
      <c r="HNN64" s="59"/>
      <c r="HNO64" s="59"/>
      <c r="HNP64" s="59"/>
      <c r="HNQ64" s="59"/>
      <c r="HNR64" s="59"/>
      <c r="HNS64" s="59"/>
      <c r="HNT64" s="59"/>
      <c r="HNU64" s="59"/>
      <c r="HNV64" s="59"/>
      <c r="HNW64" s="59"/>
      <c r="HNX64" s="59"/>
      <c r="HNY64" s="59"/>
      <c r="HNZ64" s="59"/>
      <c r="HOA64" s="59"/>
      <c r="HOB64" s="59"/>
      <c r="HOC64" s="59"/>
      <c r="HOD64" s="59"/>
      <c r="HOE64" s="59"/>
      <c r="HOF64" s="59"/>
      <c r="HOG64" s="59"/>
      <c r="HOH64" s="59"/>
      <c r="HOI64" s="59"/>
      <c r="HOJ64" s="59"/>
      <c r="HOK64" s="59"/>
      <c r="HOL64" s="59"/>
      <c r="HOM64" s="59"/>
      <c r="HON64" s="59"/>
      <c r="HOO64" s="59"/>
      <c r="HOP64" s="59"/>
      <c r="HOQ64" s="59"/>
      <c r="HOR64" s="59"/>
      <c r="HOS64" s="59"/>
      <c r="HOT64" s="59"/>
      <c r="HOU64" s="59"/>
      <c r="HOV64" s="59"/>
      <c r="HOW64" s="59"/>
      <c r="HOX64" s="59"/>
      <c r="HOY64" s="59"/>
      <c r="HOZ64" s="59"/>
      <c r="HPA64" s="59"/>
      <c r="HPB64" s="59"/>
      <c r="HPC64" s="59"/>
      <c r="HPD64" s="59"/>
      <c r="HPE64" s="59"/>
      <c r="HPF64" s="59"/>
      <c r="HPG64" s="59"/>
      <c r="HPH64" s="59"/>
      <c r="HPI64" s="59"/>
      <c r="HPJ64" s="59"/>
      <c r="HPK64" s="59"/>
      <c r="HPL64" s="59"/>
      <c r="HPM64" s="59"/>
      <c r="HPN64" s="59"/>
      <c r="HPO64" s="59"/>
      <c r="HPP64" s="59"/>
      <c r="HPQ64" s="59"/>
      <c r="HPR64" s="59"/>
      <c r="HPS64" s="59"/>
      <c r="HPT64" s="59"/>
      <c r="HPU64" s="59"/>
      <c r="HPV64" s="59"/>
      <c r="HPW64" s="59"/>
      <c r="HPX64" s="59"/>
      <c r="HPY64" s="59"/>
      <c r="HPZ64" s="59"/>
      <c r="HQA64" s="59"/>
      <c r="HQB64" s="59"/>
      <c r="HQC64" s="59"/>
      <c r="HQD64" s="59"/>
      <c r="HQE64" s="59"/>
      <c r="HQF64" s="59"/>
      <c r="HQG64" s="59"/>
      <c r="HQH64" s="59"/>
      <c r="HQI64" s="59"/>
      <c r="HQJ64" s="59"/>
      <c r="HQK64" s="59"/>
      <c r="HQL64" s="59"/>
      <c r="HQM64" s="59"/>
      <c r="HQN64" s="59"/>
      <c r="HQO64" s="59"/>
      <c r="HQP64" s="59"/>
      <c r="HQQ64" s="59"/>
      <c r="HQR64" s="59"/>
      <c r="HQS64" s="59"/>
      <c r="HQT64" s="59"/>
      <c r="HQU64" s="59"/>
      <c r="HQV64" s="59"/>
      <c r="HQW64" s="59"/>
      <c r="HQX64" s="59"/>
      <c r="HQY64" s="59"/>
      <c r="HQZ64" s="59"/>
      <c r="HRA64" s="59"/>
      <c r="HRB64" s="59"/>
      <c r="HRC64" s="59"/>
      <c r="HRD64" s="59"/>
      <c r="HRE64" s="59"/>
      <c r="HRF64" s="59"/>
      <c r="HRG64" s="59"/>
      <c r="HRH64" s="59"/>
      <c r="HRI64" s="59"/>
      <c r="HRJ64" s="59"/>
      <c r="HRK64" s="59"/>
      <c r="HRL64" s="59"/>
      <c r="HRM64" s="59"/>
      <c r="HRN64" s="59"/>
      <c r="HRO64" s="59"/>
      <c r="HRP64" s="59"/>
      <c r="HRQ64" s="59"/>
      <c r="HRR64" s="59"/>
      <c r="HRS64" s="59"/>
      <c r="HRT64" s="59"/>
      <c r="HRU64" s="59"/>
      <c r="HRV64" s="59"/>
      <c r="HRW64" s="59"/>
      <c r="HRX64" s="59"/>
      <c r="HRY64" s="59"/>
      <c r="HRZ64" s="59"/>
      <c r="HSA64" s="59"/>
      <c r="HSB64" s="59"/>
      <c r="HSC64" s="59"/>
      <c r="HSD64" s="59"/>
      <c r="HSE64" s="59"/>
      <c r="HSF64" s="59"/>
      <c r="HSG64" s="59"/>
      <c r="HSH64" s="59"/>
      <c r="HSI64" s="59"/>
      <c r="HSJ64" s="59"/>
      <c r="HSK64" s="59"/>
      <c r="HSL64" s="59"/>
      <c r="HSM64" s="59"/>
      <c r="HSN64" s="59"/>
      <c r="HSO64" s="59"/>
      <c r="HSP64" s="59"/>
      <c r="HSQ64" s="59"/>
      <c r="HSR64" s="59"/>
      <c r="HSS64" s="59"/>
      <c r="HST64" s="59"/>
      <c r="HSU64" s="59"/>
      <c r="HSV64" s="59"/>
      <c r="HSW64" s="59"/>
      <c r="HSX64" s="59"/>
      <c r="HSY64" s="59"/>
      <c r="HSZ64" s="59"/>
      <c r="HTA64" s="59"/>
      <c r="HTB64" s="59"/>
      <c r="HTC64" s="59"/>
      <c r="HTD64" s="59"/>
      <c r="HTE64" s="59"/>
      <c r="HTF64" s="59"/>
      <c r="HTG64" s="59"/>
      <c r="HTH64" s="59"/>
      <c r="HTI64" s="59"/>
      <c r="HTJ64" s="59"/>
      <c r="HTK64" s="59"/>
      <c r="HTL64" s="59"/>
      <c r="HTM64" s="59"/>
      <c r="HTN64" s="59"/>
      <c r="HTO64" s="59"/>
      <c r="HTP64" s="59"/>
      <c r="HTQ64" s="59"/>
      <c r="HTR64" s="59"/>
      <c r="HTS64" s="59"/>
      <c r="HTT64" s="59"/>
      <c r="HTU64" s="59"/>
      <c r="HTV64" s="59"/>
      <c r="HTW64" s="59"/>
      <c r="HTX64" s="59"/>
      <c r="HTY64" s="59"/>
      <c r="HTZ64" s="59"/>
      <c r="HUA64" s="59"/>
      <c r="HUB64" s="59"/>
      <c r="HUC64" s="59"/>
      <c r="HUD64" s="59"/>
      <c r="HUE64" s="59"/>
      <c r="HUF64" s="59"/>
      <c r="HUG64" s="59"/>
      <c r="HUH64" s="59"/>
      <c r="HUI64" s="59"/>
      <c r="HUJ64" s="59"/>
      <c r="HUK64" s="59"/>
      <c r="HUL64" s="59"/>
      <c r="HUM64" s="59"/>
      <c r="HUN64" s="59"/>
      <c r="HUO64" s="59"/>
      <c r="HUP64" s="59"/>
      <c r="HUQ64" s="59"/>
      <c r="HUR64" s="59"/>
      <c r="HUS64" s="59"/>
      <c r="HUT64" s="59"/>
      <c r="HUU64" s="59"/>
      <c r="HUV64" s="59"/>
      <c r="HUW64" s="59"/>
      <c r="HUX64" s="59"/>
      <c r="HUY64" s="59"/>
      <c r="HUZ64" s="59"/>
      <c r="HVA64" s="59"/>
      <c r="HVB64" s="59"/>
      <c r="HVC64" s="59"/>
      <c r="HVD64" s="59"/>
      <c r="HVE64" s="59"/>
      <c r="HVF64" s="59"/>
      <c r="HVG64" s="59"/>
      <c r="HVH64" s="59"/>
      <c r="HVI64" s="59"/>
      <c r="HVJ64" s="59"/>
      <c r="HVK64" s="59"/>
      <c r="HVL64" s="59"/>
      <c r="HVM64" s="59"/>
      <c r="HVN64" s="59"/>
      <c r="HVO64" s="59"/>
      <c r="HVP64" s="59"/>
      <c r="HVQ64" s="59"/>
      <c r="HVR64" s="59"/>
      <c r="HVS64" s="59"/>
      <c r="HVT64" s="59"/>
      <c r="HVU64" s="59"/>
      <c r="HVV64" s="59"/>
      <c r="HVW64" s="59"/>
      <c r="HVX64" s="59"/>
      <c r="HVY64" s="59"/>
      <c r="HVZ64" s="59"/>
      <c r="HWA64" s="59"/>
      <c r="HWB64" s="59"/>
      <c r="HWC64" s="59"/>
      <c r="HWD64" s="59"/>
      <c r="HWE64" s="59"/>
      <c r="HWF64" s="59"/>
      <c r="HWG64" s="59"/>
      <c r="HWH64" s="59"/>
      <c r="HWI64" s="59"/>
      <c r="HWJ64" s="59"/>
      <c r="HWK64" s="59"/>
      <c r="HWL64" s="59"/>
      <c r="HWM64" s="59"/>
      <c r="HWN64" s="59"/>
      <c r="HWO64" s="59"/>
      <c r="HWP64" s="59"/>
      <c r="HWQ64" s="59"/>
      <c r="HWR64" s="59"/>
      <c r="HWS64" s="59"/>
      <c r="HWT64" s="59"/>
      <c r="HWU64" s="59"/>
      <c r="HWV64" s="59"/>
      <c r="HWW64" s="59"/>
      <c r="HWX64" s="59"/>
      <c r="HWY64" s="59"/>
      <c r="HWZ64" s="59"/>
      <c r="HXA64" s="59"/>
      <c r="HXB64" s="59"/>
      <c r="HXC64" s="59"/>
      <c r="HXD64" s="59"/>
      <c r="HXE64" s="59"/>
      <c r="HXF64" s="59"/>
      <c r="HXG64" s="59"/>
      <c r="HXH64" s="59"/>
      <c r="HXI64" s="59"/>
      <c r="HXJ64" s="59"/>
      <c r="HXK64" s="59"/>
      <c r="HXL64" s="59"/>
      <c r="HXM64" s="59"/>
      <c r="HXN64" s="59"/>
      <c r="HXO64" s="59"/>
      <c r="HXP64" s="59"/>
      <c r="HXQ64" s="59"/>
      <c r="HXR64" s="59"/>
      <c r="HXS64" s="59"/>
      <c r="HXT64" s="59"/>
      <c r="HXU64" s="59"/>
      <c r="HXV64" s="59"/>
      <c r="HXW64" s="59"/>
      <c r="HXX64" s="59"/>
      <c r="HXY64" s="59"/>
      <c r="HXZ64" s="59"/>
      <c r="HYA64" s="59"/>
      <c r="HYB64" s="59"/>
      <c r="HYC64" s="59"/>
      <c r="HYD64" s="59"/>
      <c r="HYE64" s="59"/>
      <c r="HYF64" s="59"/>
      <c r="HYG64" s="59"/>
      <c r="HYH64" s="59"/>
      <c r="HYI64" s="59"/>
      <c r="HYJ64" s="59"/>
      <c r="HYK64" s="59"/>
      <c r="HYL64" s="59"/>
      <c r="HYM64" s="59"/>
      <c r="HYN64" s="59"/>
      <c r="HYO64" s="59"/>
      <c r="HYP64" s="59"/>
      <c r="HYQ64" s="59"/>
      <c r="HYR64" s="59"/>
      <c r="HYS64" s="59"/>
      <c r="HYT64" s="59"/>
      <c r="HYU64" s="59"/>
      <c r="HYV64" s="59"/>
      <c r="HYW64" s="59"/>
      <c r="HYX64" s="59"/>
      <c r="HYY64" s="59"/>
      <c r="HYZ64" s="59"/>
      <c r="HZA64" s="59"/>
      <c r="HZB64" s="59"/>
      <c r="HZC64" s="59"/>
      <c r="HZD64" s="59"/>
      <c r="HZE64" s="59"/>
      <c r="HZF64" s="59"/>
      <c r="HZG64" s="59"/>
      <c r="HZH64" s="59"/>
      <c r="HZI64" s="59"/>
      <c r="HZJ64" s="59"/>
      <c r="HZK64" s="59"/>
      <c r="HZL64" s="59"/>
      <c r="HZM64" s="59"/>
      <c r="HZN64" s="59"/>
      <c r="HZO64" s="59"/>
      <c r="HZP64" s="59"/>
      <c r="HZQ64" s="59"/>
      <c r="HZR64" s="59"/>
      <c r="HZS64" s="59"/>
      <c r="HZT64" s="59"/>
      <c r="HZU64" s="59"/>
      <c r="HZV64" s="59"/>
      <c r="HZW64" s="59"/>
      <c r="HZX64" s="59"/>
      <c r="HZY64" s="59"/>
      <c r="HZZ64" s="59"/>
      <c r="IAA64" s="59"/>
      <c r="IAB64" s="59"/>
      <c r="IAC64" s="59"/>
      <c r="IAD64" s="59"/>
      <c r="IAE64" s="59"/>
      <c r="IAF64" s="59"/>
      <c r="IAG64" s="59"/>
      <c r="IAH64" s="59"/>
      <c r="IAI64" s="59"/>
      <c r="IAJ64" s="59"/>
      <c r="IAK64" s="59"/>
      <c r="IAL64" s="59"/>
      <c r="IAM64" s="59"/>
      <c r="IAN64" s="59"/>
      <c r="IAO64" s="59"/>
      <c r="IAP64" s="59"/>
      <c r="IAQ64" s="59"/>
      <c r="IAR64" s="59"/>
      <c r="IAS64" s="59"/>
      <c r="IAT64" s="59"/>
      <c r="IAU64" s="59"/>
      <c r="IAV64" s="59"/>
      <c r="IAW64" s="59"/>
      <c r="IAX64" s="59"/>
      <c r="IAY64" s="59"/>
      <c r="IAZ64" s="59"/>
      <c r="IBA64" s="59"/>
      <c r="IBB64" s="59"/>
      <c r="IBC64" s="59"/>
      <c r="IBD64" s="59"/>
      <c r="IBE64" s="59"/>
      <c r="IBF64" s="59"/>
      <c r="IBG64" s="59"/>
      <c r="IBH64" s="59"/>
      <c r="IBI64" s="59"/>
      <c r="IBJ64" s="59"/>
      <c r="IBK64" s="59"/>
      <c r="IBL64" s="59"/>
      <c r="IBM64" s="59"/>
      <c r="IBN64" s="59"/>
      <c r="IBO64" s="59"/>
      <c r="IBP64" s="59"/>
      <c r="IBQ64" s="59"/>
      <c r="IBR64" s="59"/>
      <c r="IBS64" s="59"/>
      <c r="IBT64" s="59"/>
      <c r="IBU64" s="59"/>
      <c r="IBV64" s="59"/>
      <c r="IBW64" s="59"/>
      <c r="IBX64" s="59"/>
      <c r="IBY64" s="59"/>
      <c r="IBZ64" s="59"/>
      <c r="ICA64" s="59"/>
      <c r="ICB64" s="59"/>
      <c r="ICC64" s="59"/>
      <c r="ICD64" s="59"/>
      <c r="ICE64" s="59"/>
      <c r="ICF64" s="59"/>
      <c r="ICG64" s="59"/>
      <c r="ICH64" s="59"/>
      <c r="ICI64" s="59"/>
      <c r="ICJ64" s="59"/>
      <c r="ICK64" s="59"/>
      <c r="ICL64" s="59"/>
      <c r="ICM64" s="59"/>
      <c r="ICN64" s="59"/>
      <c r="ICO64" s="59"/>
      <c r="ICP64" s="59"/>
      <c r="ICQ64" s="59"/>
      <c r="ICR64" s="59"/>
      <c r="ICS64" s="59"/>
      <c r="ICT64" s="59"/>
      <c r="ICU64" s="59"/>
      <c r="ICV64" s="59"/>
      <c r="ICW64" s="59"/>
      <c r="ICX64" s="59"/>
      <c r="ICY64" s="59"/>
      <c r="ICZ64" s="59"/>
      <c r="IDA64" s="59"/>
      <c r="IDB64" s="59"/>
      <c r="IDC64" s="59"/>
      <c r="IDD64" s="59"/>
      <c r="IDE64" s="59"/>
      <c r="IDF64" s="59"/>
      <c r="IDG64" s="59"/>
      <c r="IDH64" s="59"/>
      <c r="IDI64" s="59"/>
      <c r="IDJ64" s="59"/>
      <c r="IDK64" s="59"/>
      <c r="IDL64" s="59"/>
      <c r="IDM64" s="59"/>
      <c r="IDN64" s="59"/>
      <c r="IDO64" s="59"/>
      <c r="IDP64" s="59"/>
      <c r="IDQ64" s="59"/>
      <c r="IDR64" s="59"/>
      <c r="IDS64" s="59"/>
      <c r="IDT64" s="59"/>
      <c r="IDU64" s="59"/>
      <c r="IDV64" s="59"/>
      <c r="IDW64" s="59"/>
      <c r="IDX64" s="59"/>
      <c r="IDY64" s="59"/>
      <c r="IDZ64" s="59"/>
      <c r="IEA64" s="59"/>
      <c r="IEB64" s="59"/>
      <c r="IEC64" s="59"/>
      <c r="IED64" s="59"/>
      <c r="IEE64" s="59"/>
      <c r="IEF64" s="59"/>
      <c r="IEG64" s="59"/>
      <c r="IEH64" s="59"/>
      <c r="IEI64" s="59"/>
      <c r="IEJ64" s="59"/>
      <c r="IEK64" s="59"/>
      <c r="IEL64" s="59"/>
      <c r="IEM64" s="59"/>
      <c r="IEN64" s="59"/>
      <c r="IEO64" s="59"/>
      <c r="IEP64" s="59"/>
      <c r="IEQ64" s="59"/>
      <c r="IER64" s="59"/>
      <c r="IES64" s="59"/>
      <c r="IET64" s="59"/>
      <c r="IEU64" s="59"/>
      <c r="IEV64" s="59"/>
      <c r="IEW64" s="59"/>
      <c r="IEX64" s="59"/>
      <c r="IEY64" s="59"/>
      <c r="IEZ64" s="59"/>
      <c r="IFA64" s="59"/>
      <c r="IFB64" s="59"/>
      <c r="IFC64" s="59"/>
      <c r="IFD64" s="59"/>
      <c r="IFE64" s="59"/>
      <c r="IFF64" s="59"/>
      <c r="IFG64" s="59"/>
      <c r="IFH64" s="59"/>
      <c r="IFI64" s="59"/>
      <c r="IFJ64" s="59"/>
      <c r="IFK64" s="59"/>
      <c r="IFL64" s="59"/>
      <c r="IFM64" s="59"/>
      <c r="IFN64" s="59"/>
      <c r="IFO64" s="59"/>
      <c r="IFP64" s="59"/>
      <c r="IFQ64" s="59"/>
      <c r="IFR64" s="59"/>
      <c r="IFS64" s="59"/>
      <c r="IFT64" s="59"/>
      <c r="IFU64" s="59"/>
      <c r="IFV64" s="59"/>
      <c r="IFW64" s="59"/>
      <c r="IFX64" s="59"/>
      <c r="IFY64" s="59"/>
      <c r="IFZ64" s="59"/>
      <c r="IGA64" s="59"/>
      <c r="IGB64" s="59"/>
      <c r="IGC64" s="59"/>
      <c r="IGD64" s="59"/>
      <c r="IGE64" s="59"/>
      <c r="IGF64" s="59"/>
      <c r="IGG64" s="59"/>
      <c r="IGH64" s="59"/>
      <c r="IGI64" s="59"/>
      <c r="IGJ64" s="59"/>
      <c r="IGK64" s="59"/>
      <c r="IGL64" s="59"/>
      <c r="IGM64" s="59"/>
      <c r="IGN64" s="59"/>
      <c r="IGO64" s="59"/>
      <c r="IGP64" s="59"/>
      <c r="IGQ64" s="59"/>
      <c r="IGR64" s="59"/>
      <c r="IGS64" s="59"/>
      <c r="IGT64" s="59"/>
      <c r="IGU64" s="59"/>
      <c r="IGV64" s="59"/>
      <c r="IGW64" s="59"/>
      <c r="IGX64" s="59"/>
      <c r="IGY64" s="59"/>
      <c r="IGZ64" s="59"/>
      <c r="IHA64" s="59"/>
      <c r="IHB64" s="59"/>
      <c r="IHC64" s="59"/>
      <c r="IHD64" s="59"/>
      <c r="IHE64" s="59"/>
      <c r="IHF64" s="59"/>
      <c r="IHG64" s="59"/>
      <c r="IHH64" s="59"/>
      <c r="IHI64" s="59"/>
      <c r="IHJ64" s="59"/>
      <c r="IHK64" s="59"/>
      <c r="IHL64" s="59"/>
      <c r="IHM64" s="59"/>
      <c r="IHN64" s="59"/>
      <c r="IHO64" s="59"/>
      <c r="IHP64" s="59"/>
      <c r="IHQ64" s="59"/>
      <c r="IHR64" s="59"/>
      <c r="IHS64" s="59"/>
      <c r="IHT64" s="59"/>
      <c r="IHU64" s="59"/>
      <c r="IHV64" s="59"/>
      <c r="IHW64" s="59"/>
      <c r="IHX64" s="59"/>
      <c r="IHY64" s="59"/>
      <c r="IHZ64" s="59"/>
      <c r="IIA64" s="59"/>
      <c r="IIB64" s="59"/>
      <c r="IIC64" s="59"/>
      <c r="IID64" s="59"/>
      <c r="IIE64" s="59"/>
      <c r="IIF64" s="59"/>
      <c r="IIG64" s="59"/>
      <c r="IIH64" s="59"/>
      <c r="III64" s="59"/>
      <c r="IIJ64" s="59"/>
      <c r="IIK64" s="59"/>
      <c r="IIL64" s="59"/>
      <c r="IIM64" s="59"/>
      <c r="IIN64" s="59"/>
      <c r="IIO64" s="59"/>
      <c r="IIP64" s="59"/>
      <c r="IIQ64" s="59"/>
      <c r="IIR64" s="59"/>
      <c r="IIS64" s="59"/>
      <c r="IIT64" s="59"/>
      <c r="IIU64" s="59"/>
      <c r="IIV64" s="59"/>
      <c r="IIW64" s="59"/>
      <c r="IIX64" s="59"/>
      <c r="IIY64" s="59"/>
      <c r="IIZ64" s="59"/>
      <c r="IJA64" s="59"/>
      <c r="IJB64" s="59"/>
      <c r="IJC64" s="59"/>
      <c r="IJD64" s="59"/>
      <c r="IJE64" s="59"/>
      <c r="IJF64" s="59"/>
      <c r="IJG64" s="59"/>
      <c r="IJH64" s="59"/>
      <c r="IJI64" s="59"/>
      <c r="IJJ64" s="59"/>
      <c r="IJK64" s="59"/>
      <c r="IJL64" s="59"/>
      <c r="IJM64" s="59"/>
      <c r="IJN64" s="59"/>
      <c r="IJO64" s="59"/>
      <c r="IJP64" s="59"/>
      <c r="IJQ64" s="59"/>
      <c r="IJR64" s="59"/>
      <c r="IJS64" s="59"/>
      <c r="IJT64" s="59"/>
      <c r="IJU64" s="59"/>
      <c r="IJV64" s="59"/>
      <c r="IJW64" s="59"/>
      <c r="IJX64" s="59"/>
      <c r="IJY64" s="59"/>
      <c r="IJZ64" s="59"/>
      <c r="IKA64" s="59"/>
      <c r="IKB64" s="59"/>
      <c r="IKC64" s="59"/>
      <c r="IKD64" s="59"/>
      <c r="IKE64" s="59"/>
      <c r="IKF64" s="59"/>
      <c r="IKG64" s="59"/>
      <c r="IKH64" s="59"/>
      <c r="IKI64" s="59"/>
      <c r="IKJ64" s="59"/>
      <c r="IKK64" s="59"/>
      <c r="IKL64" s="59"/>
      <c r="IKM64" s="59"/>
      <c r="IKN64" s="59"/>
      <c r="IKO64" s="59"/>
      <c r="IKP64" s="59"/>
      <c r="IKQ64" s="59"/>
      <c r="IKR64" s="59"/>
      <c r="IKS64" s="59"/>
      <c r="IKT64" s="59"/>
      <c r="IKU64" s="59"/>
      <c r="IKV64" s="59"/>
      <c r="IKW64" s="59"/>
      <c r="IKX64" s="59"/>
      <c r="IKY64" s="59"/>
      <c r="IKZ64" s="59"/>
      <c r="ILA64" s="59"/>
      <c r="ILB64" s="59"/>
      <c r="ILC64" s="59"/>
      <c r="ILD64" s="59"/>
      <c r="ILE64" s="59"/>
      <c r="ILF64" s="59"/>
      <c r="ILG64" s="59"/>
      <c r="ILH64" s="59"/>
      <c r="ILI64" s="59"/>
      <c r="ILJ64" s="59"/>
      <c r="ILK64" s="59"/>
      <c r="ILL64" s="59"/>
      <c r="ILM64" s="59"/>
      <c r="ILN64" s="59"/>
      <c r="ILO64" s="59"/>
      <c r="ILP64" s="59"/>
      <c r="ILQ64" s="59"/>
      <c r="ILR64" s="59"/>
      <c r="ILS64" s="59"/>
      <c r="ILT64" s="59"/>
      <c r="ILU64" s="59"/>
      <c r="ILV64" s="59"/>
      <c r="ILW64" s="59"/>
      <c r="ILX64" s="59"/>
      <c r="ILY64" s="59"/>
      <c r="ILZ64" s="59"/>
      <c r="IMA64" s="59"/>
      <c r="IMB64" s="59"/>
      <c r="IMC64" s="59"/>
      <c r="IMD64" s="59"/>
      <c r="IME64" s="59"/>
      <c r="IMF64" s="59"/>
      <c r="IMG64" s="59"/>
      <c r="IMH64" s="59"/>
      <c r="IMI64" s="59"/>
      <c r="IMJ64" s="59"/>
      <c r="IMK64" s="59"/>
      <c r="IML64" s="59"/>
      <c r="IMM64" s="59"/>
      <c r="IMN64" s="59"/>
      <c r="IMO64" s="59"/>
      <c r="IMP64" s="59"/>
      <c r="IMQ64" s="59"/>
      <c r="IMR64" s="59"/>
      <c r="IMS64" s="59"/>
      <c r="IMT64" s="59"/>
      <c r="IMU64" s="59"/>
      <c r="IMV64" s="59"/>
      <c r="IMW64" s="59"/>
      <c r="IMX64" s="59"/>
      <c r="IMY64" s="59"/>
      <c r="IMZ64" s="59"/>
      <c r="INA64" s="59"/>
      <c r="INB64" s="59"/>
      <c r="INC64" s="59"/>
      <c r="IND64" s="59"/>
      <c r="INE64" s="59"/>
      <c r="INF64" s="59"/>
      <c r="ING64" s="59"/>
      <c r="INH64" s="59"/>
      <c r="INI64" s="59"/>
      <c r="INJ64" s="59"/>
      <c r="INK64" s="59"/>
      <c r="INL64" s="59"/>
      <c r="INM64" s="59"/>
      <c r="INN64" s="59"/>
      <c r="INO64" s="59"/>
      <c r="INP64" s="59"/>
      <c r="INQ64" s="59"/>
      <c r="INR64" s="59"/>
      <c r="INS64" s="59"/>
      <c r="INT64" s="59"/>
      <c r="INU64" s="59"/>
      <c r="INV64" s="59"/>
      <c r="INW64" s="59"/>
      <c r="INX64" s="59"/>
      <c r="INY64" s="59"/>
      <c r="INZ64" s="59"/>
      <c r="IOA64" s="59"/>
      <c r="IOB64" s="59"/>
      <c r="IOC64" s="59"/>
      <c r="IOD64" s="59"/>
      <c r="IOE64" s="59"/>
      <c r="IOF64" s="59"/>
      <c r="IOG64" s="59"/>
      <c r="IOH64" s="59"/>
      <c r="IOI64" s="59"/>
      <c r="IOJ64" s="59"/>
      <c r="IOK64" s="59"/>
      <c r="IOL64" s="59"/>
      <c r="IOM64" s="59"/>
      <c r="ION64" s="59"/>
      <c r="IOO64" s="59"/>
      <c r="IOP64" s="59"/>
      <c r="IOQ64" s="59"/>
      <c r="IOR64" s="59"/>
      <c r="IOS64" s="59"/>
      <c r="IOT64" s="59"/>
      <c r="IOU64" s="59"/>
      <c r="IOV64" s="59"/>
      <c r="IOW64" s="59"/>
      <c r="IOX64" s="59"/>
      <c r="IOY64" s="59"/>
      <c r="IOZ64" s="59"/>
      <c r="IPA64" s="59"/>
      <c r="IPB64" s="59"/>
      <c r="IPC64" s="59"/>
      <c r="IPD64" s="59"/>
      <c r="IPE64" s="59"/>
      <c r="IPF64" s="59"/>
      <c r="IPG64" s="59"/>
      <c r="IPH64" s="59"/>
      <c r="IPI64" s="59"/>
      <c r="IPJ64" s="59"/>
      <c r="IPK64" s="59"/>
      <c r="IPL64" s="59"/>
      <c r="IPM64" s="59"/>
      <c r="IPN64" s="59"/>
      <c r="IPO64" s="59"/>
      <c r="IPP64" s="59"/>
      <c r="IPQ64" s="59"/>
      <c r="IPR64" s="59"/>
      <c r="IPS64" s="59"/>
      <c r="IPT64" s="59"/>
      <c r="IPU64" s="59"/>
      <c r="IPV64" s="59"/>
      <c r="IPW64" s="59"/>
      <c r="IPX64" s="59"/>
      <c r="IPY64" s="59"/>
      <c r="IPZ64" s="59"/>
      <c r="IQA64" s="59"/>
      <c r="IQB64" s="59"/>
      <c r="IQC64" s="59"/>
      <c r="IQD64" s="59"/>
      <c r="IQE64" s="59"/>
      <c r="IQF64" s="59"/>
      <c r="IQG64" s="59"/>
      <c r="IQH64" s="59"/>
      <c r="IQI64" s="59"/>
      <c r="IQJ64" s="59"/>
      <c r="IQK64" s="59"/>
      <c r="IQL64" s="59"/>
      <c r="IQM64" s="59"/>
      <c r="IQN64" s="59"/>
      <c r="IQO64" s="59"/>
      <c r="IQP64" s="59"/>
      <c r="IQQ64" s="59"/>
      <c r="IQR64" s="59"/>
      <c r="IQS64" s="59"/>
      <c r="IQT64" s="59"/>
      <c r="IQU64" s="59"/>
      <c r="IQV64" s="59"/>
      <c r="IQW64" s="59"/>
      <c r="IQX64" s="59"/>
      <c r="IQY64" s="59"/>
      <c r="IQZ64" s="59"/>
      <c r="IRA64" s="59"/>
      <c r="IRB64" s="59"/>
      <c r="IRC64" s="59"/>
      <c r="IRD64" s="59"/>
      <c r="IRE64" s="59"/>
      <c r="IRF64" s="59"/>
      <c r="IRG64" s="59"/>
      <c r="IRH64" s="59"/>
      <c r="IRI64" s="59"/>
      <c r="IRJ64" s="59"/>
      <c r="IRK64" s="59"/>
      <c r="IRL64" s="59"/>
      <c r="IRM64" s="59"/>
      <c r="IRN64" s="59"/>
      <c r="IRO64" s="59"/>
      <c r="IRP64" s="59"/>
      <c r="IRQ64" s="59"/>
      <c r="IRR64" s="59"/>
      <c r="IRS64" s="59"/>
      <c r="IRT64" s="59"/>
      <c r="IRU64" s="59"/>
      <c r="IRV64" s="59"/>
      <c r="IRW64" s="59"/>
      <c r="IRX64" s="59"/>
      <c r="IRY64" s="59"/>
      <c r="IRZ64" s="59"/>
      <c r="ISA64" s="59"/>
      <c r="ISB64" s="59"/>
      <c r="ISC64" s="59"/>
      <c r="ISD64" s="59"/>
      <c r="ISE64" s="59"/>
      <c r="ISF64" s="59"/>
      <c r="ISG64" s="59"/>
      <c r="ISH64" s="59"/>
      <c r="ISI64" s="59"/>
      <c r="ISJ64" s="59"/>
      <c r="ISK64" s="59"/>
      <c r="ISL64" s="59"/>
      <c r="ISM64" s="59"/>
      <c r="ISN64" s="59"/>
      <c r="ISO64" s="59"/>
      <c r="ISP64" s="59"/>
      <c r="ISQ64" s="59"/>
      <c r="ISR64" s="59"/>
      <c r="ISS64" s="59"/>
      <c r="IST64" s="59"/>
      <c r="ISU64" s="59"/>
      <c r="ISV64" s="59"/>
      <c r="ISW64" s="59"/>
      <c r="ISX64" s="59"/>
      <c r="ISY64" s="59"/>
      <c r="ISZ64" s="59"/>
      <c r="ITA64" s="59"/>
      <c r="ITB64" s="59"/>
      <c r="ITC64" s="59"/>
      <c r="ITD64" s="59"/>
      <c r="ITE64" s="59"/>
      <c r="ITF64" s="59"/>
      <c r="ITG64" s="59"/>
      <c r="ITH64" s="59"/>
      <c r="ITI64" s="59"/>
      <c r="ITJ64" s="59"/>
      <c r="ITK64" s="59"/>
      <c r="ITL64" s="59"/>
      <c r="ITM64" s="59"/>
      <c r="ITN64" s="59"/>
      <c r="ITO64" s="59"/>
      <c r="ITP64" s="59"/>
      <c r="ITQ64" s="59"/>
      <c r="ITR64" s="59"/>
      <c r="ITS64" s="59"/>
      <c r="ITT64" s="59"/>
      <c r="ITU64" s="59"/>
      <c r="ITV64" s="59"/>
      <c r="ITW64" s="59"/>
      <c r="ITX64" s="59"/>
      <c r="ITY64" s="59"/>
      <c r="ITZ64" s="59"/>
      <c r="IUA64" s="59"/>
      <c r="IUB64" s="59"/>
      <c r="IUC64" s="59"/>
      <c r="IUD64" s="59"/>
      <c r="IUE64" s="59"/>
      <c r="IUF64" s="59"/>
      <c r="IUG64" s="59"/>
      <c r="IUH64" s="59"/>
      <c r="IUI64" s="59"/>
      <c r="IUJ64" s="59"/>
      <c r="IUK64" s="59"/>
      <c r="IUL64" s="59"/>
      <c r="IUM64" s="59"/>
      <c r="IUN64" s="59"/>
      <c r="IUO64" s="59"/>
      <c r="IUP64" s="59"/>
      <c r="IUQ64" s="59"/>
      <c r="IUR64" s="59"/>
      <c r="IUS64" s="59"/>
      <c r="IUT64" s="59"/>
      <c r="IUU64" s="59"/>
      <c r="IUV64" s="59"/>
      <c r="IUW64" s="59"/>
      <c r="IUX64" s="59"/>
      <c r="IUY64" s="59"/>
      <c r="IUZ64" s="59"/>
      <c r="IVA64" s="59"/>
      <c r="IVB64" s="59"/>
      <c r="IVC64" s="59"/>
      <c r="IVD64" s="59"/>
      <c r="IVE64" s="59"/>
      <c r="IVF64" s="59"/>
      <c r="IVG64" s="59"/>
      <c r="IVH64" s="59"/>
      <c r="IVI64" s="59"/>
      <c r="IVJ64" s="59"/>
      <c r="IVK64" s="59"/>
      <c r="IVL64" s="59"/>
      <c r="IVM64" s="59"/>
      <c r="IVN64" s="59"/>
      <c r="IVO64" s="59"/>
      <c r="IVP64" s="59"/>
      <c r="IVQ64" s="59"/>
      <c r="IVR64" s="59"/>
      <c r="IVS64" s="59"/>
      <c r="IVT64" s="59"/>
      <c r="IVU64" s="59"/>
      <c r="IVV64" s="59"/>
      <c r="IVW64" s="59"/>
      <c r="IVX64" s="59"/>
      <c r="IVY64" s="59"/>
      <c r="IVZ64" s="59"/>
      <c r="IWA64" s="59"/>
      <c r="IWB64" s="59"/>
      <c r="IWC64" s="59"/>
      <c r="IWD64" s="59"/>
      <c r="IWE64" s="59"/>
      <c r="IWF64" s="59"/>
      <c r="IWG64" s="59"/>
      <c r="IWH64" s="59"/>
      <c r="IWI64" s="59"/>
      <c r="IWJ64" s="59"/>
      <c r="IWK64" s="59"/>
      <c r="IWL64" s="59"/>
      <c r="IWM64" s="59"/>
      <c r="IWN64" s="59"/>
      <c r="IWO64" s="59"/>
      <c r="IWP64" s="59"/>
      <c r="IWQ64" s="59"/>
      <c r="IWR64" s="59"/>
      <c r="IWS64" s="59"/>
      <c r="IWT64" s="59"/>
      <c r="IWU64" s="59"/>
      <c r="IWV64" s="59"/>
      <c r="IWW64" s="59"/>
      <c r="IWX64" s="59"/>
      <c r="IWY64" s="59"/>
      <c r="IWZ64" s="59"/>
      <c r="IXA64" s="59"/>
      <c r="IXB64" s="59"/>
      <c r="IXC64" s="59"/>
      <c r="IXD64" s="59"/>
      <c r="IXE64" s="59"/>
      <c r="IXF64" s="59"/>
      <c r="IXG64" s="59"/>
      <c r="IXH64" s="59"/>
      <c r="IXI64" s="59"/>
      <c r="IXJ64" s="59"/>
      <c r="IXK64" s="59"/>
      <c r="IXL64" s="59"/>
      <c r="IXM64" s="59"/>
      <c r="IXN64" s="59"/>
      <c r="IXO64" s="59"/>
      <c r="IXP64" s="59"/>
      <c r="IXQ64" s="59"/>
      <c r="IXR64" s="59"/>
      <c r="IXS64" s="59"/>
      <c r="IXT64" s="59"/>
      <c r="IXU64" s="59"/>
      <c r="IXV64" s="59"/>
      <c r="IXW64" s="59"/>
      <c r="IXX64" s="59"/>
      <c r="IXY64" s="59"/>
      <c r="IXZ64" s="59"/>
      <c r="IYA64" s="59"/>
      <c r="IYB64" s="59"/>
      <c r="IYC64" s="59"/>
      <c r="IYD64" s="59"/>
      <c r="IYE64" s="59"/>
      <c r="IYF64" s="59"/>
      <c r="IYG64" s="59"/>
      <c r="IYH64" s="59"/>
      <c r="IYI64" s="59"/>
      <c r="IYJ64" s="59"/>
      <c r="IYK64" s="59"/>
      <c r="IYL64" s="59"/>
      <c r="IYM64" s="59"/>
      <c r="IYN64" s="59"/>
      <c r="IYO64" s="59"/>
      <c r="IYP64" s="59"/>
      <c r="IYQ64" s="59"/>
      <c r="IYR64" s="59"/>
      <c r="IYS64" s="59"/>
      <c r="IYT64" s="59"/>
      <c r="IYU64" s="59"/>
      <c r="IYV64" s="59"/>
      <c r="IYW64" s="59"/>
      <c r="IYX64" s="59"/>
      <c r="IYY64" s="59"/>
      <c r="IYZ64" s="59"/>
      <c r="IZA64" s="59"/>
      <c r="IZB64" s="59"/>
      <c r="IZC64" s="59"/>
      <c r="IZD64" s="59"/>
      <c r="IZE64" s="59"/>
      <c r="IZF64" s="59"/>
      <c r="IZG64" s="59"/>
      <c r="IZH64" s="59"/>
      <c r="IZI64" s="59"/>
      <c r="IZJ64" s="59"/>
      <c r="IZK64" s="59"/>
      <c r="IZL64" s="59"/>
      <c r="IZM64" s="59"/>
      <c r="IZN64" s="59"/>
      <c r="IZO64" s="59"/>
      <c r="IZP64" s="59"/>
      <c r="IZQ64" s="59"/>
      <c r="IZR64" s="59"/>
      <c r="IZS64" s="59"/>
      <c r="IZT64" s="59"/>
      <c r="IZU64" s="59"/>
      <c r="IZV64" s="59"/>
      <c r="IZW64" s="59"/>
      <c r="IZX64" s="59"/>
      <c r="IZY64" s="59"/>
      <c r="IZZ64" s="59"/>
      <c r="JAA64" s="59"/>
      <c r="JAB64" s="59"/>
      <c r="JAC64" s="59"/>
      <c r="JAD64" s="59"/>
      <c r="JAE64" s="59"/>
      <c r="JAF64" s="59"/>
      <c r="JAG64" s="59"/>
      <c r="JAH64" s="59"/>
      <c r="JAI64" s="59"/>
      <c r="JAJ64" s="59"/>
      <c r="JAK64" s="59"/>
      <c r="JAL64" s="59"/>
      <c r="JAM64" s="59"/>
      <c r="JAN64" s="59"/>
      <c r="JAO64" s="59"/>
      <c r="JAP64" s="59"/>
      <c r="JAQ64" s="59"/>
      <c r="JAR64" s="59"/>
      <c r="JAS64" s="59"/>
      <c r="JAT64" s="59"/>
      <c r="JAU64" s="59"/>
      <c r="JAV64" s="59"/>
      <c r="JAW64" s="59"/>
      <c r="JAX64" s="59"/>
      <c r="JAY64" s="59"/>
      <c r="JAZ64" s="59"/>
      <c r="JBA64" s="59"/>
      <c r="JBB64" s="59"/>
      <c r="JBC64" s="59"/>
      <c r="JBD64" s="59"/>
      <c r="JBE64" s="59"/>
      <c r="JBF64" s="59"/>
      <c r="JBG64" s="59"/>
      <c r="JBH64" s="59"/>
      <c r="JBI64" s="59"/>
      <c r="JBJ64" s="59"/>
      <c r="JBK64" s="59"/>
      <c r="JBL64" s="59"/>
      <c r="JBM64" s="59"/>
      <c r="JBN64" s="59"/>
      <c r="JBO64" s="59"/>
      <c r="JBP64" s="59"/>
      <c r="JBQ64" s="59"/>
      <c r="JBR64" s="59"/>
      <c r="JBS64" s="59"/>
      <c r="JBT64" s="59"/>
      <c r="JBU64" s="59"/>
      <c r="JBV64" s="59"/>
      <c r="JBW64" s="59"/>
      <c r="JBX64" s="59"/>
      <c r="JBY64" s="59"/>
      <c r="JBZ64" s="59"/>
      <c r="JCA64" s="59"/>
      <c r="JCB64" s="59"/>
      <c r="JCC64" s="59"/>
      <c r="JCD64" s="59"/>
      <c r="JCE64" s="59"/>
      <c r="JCF64" s="59"/>
      <c r="JCG64" s="59"/>
      <c r="JCH64" s="59"/>
      <c r="JCI64" s="59"/>
      <c r="JCJ64" s="59"/>
      <c r="JCK64" s="59"/>
      <c r="JCL64" s="59"/>
      <c r="JCM64" s="59"/>
      <c r="JCN64" s="59"/>
      <c r="JCO64" s="59"/>
      <c r="JCP64" s="59"/>
      <c r="JCQ64" s="59"/>
      <c r="JCR64" s="59"/>
      <c r="JCS64" s="59"/>
      <c r="JCT64" s="59"/>
      <c r="JCU64" s="59"/>
      <c r="JCV64" s="59"/>
      <c r="JCW64" s="59"/>
      <c r="JCX64" s="59"/>
      <c r="JCY64" s="59"/>
      <c r="JCZ64" s="59"/>
      <c r="JDA64" s="59"/>
      <c r="JDB64" s="59"/>
      <c r="JDC64" s="59"/>
      <c r="JDD64" s="59"/>
      <c r="JDE64" s="59"/>
      <c r="JDF64" s="59"/>
      <c r="JDG64" s="59"/>
      <c r="JDH64" s="59"/>
      <c r="JDI64" s="59"/>
      <c r="JDJ64" s="59"/>
      <c r="JDK64" s="59"/>
      <c r="JDL64" s="59"/>
      <c r="JDM64" s="59"/>
      <c r="JDN64" s="59"/>
      <c r="JDO64" s="59"/>
      <c r="JDP64" s="59"/>
      <c r="JDQ64" s="59"/>
      <c r="JDR64" s="59"/>
      <c r="JDS64" s="59"/>
      <c r="JDT64" s="59"/>
      <c r="JDU64" s="59"/>
      <c r="JDV64" s="59"/>
      <c r="JDW64" s="59"/>
      <c r="JDX64" s="59"/>
      <c r="JDY64" s="59"/>
      <c r="JDZ64" s="59"/>
      <c r="JEA64" s="59"/>
      <c r="JEB64" s="59"/>
      <c r="JEC64" s="59"/>
      <c r="JED64" s="59"/>
      <c r="JEE64" s="59"/>
      <c r="JEF64" s="59"/>
      <c r="JEG64" s="59"/>
      <c r="JEH64" s="59"/>
      <c r="JEI64" s="59"/>
      <c r="JEJ64" s="59"/>
      <c r="JEK64" s="59"/>
      <c r="JEL64" s="59"/>
      <c r="JEM64" s="59"/>
      <c r="JEN64" s="59"/>
      <c r="JEO64" s="59"/>
      <c r="JEP64" s="59"/>
      <c r="JEQ64" s="59"/>
      <c r="JER64" s="59"/>
      <c r="JES64" s="59"/>
      <c r="JET64" s="59"/>
      <c r="JEU64" s="59"/>
      <c r="JEV64" s="59"/>
      <c r="JEW64" s="59"/>
      <c r="JEX64" s="59"/>
      <c r="JEY64" s="59"/>
      <c r="JEZ64" s="59"/>
      <c r="JFA64" s="59"/>
      <c r="JFB64" s="59"/>
      <c r="JFC64" s="59"/>
      <c r="JFD64" s="59"/>
      <c r="JFE64" s="59"/>
      <c r="JFF64" s="59"/>
      <c r="JFG64" s="59"/>
      <c r="JFH64" s="59"/>
      <c r="JFI64" s="59"/>
      <c r="JFJ64" s="59"/>
      <c r="JFK64" s="59"/>
      <c r="JFL64" s="59"/>
      <c r="JFM64" s="59"/>
      <c r="JFN64" s="59"/>
      <c r="JFO64" s="59"/>
      <c r="JFP64" s="59"/>
      <c r="JFQ64" s="59"/>
      <c r="JFR64" s="59"/>
      <c r="JFS64" s="59"/>
      <c r="JFT64" s="59"/>
      <c r="JFU64" s="59"/>
      <c r="JFV64" s="59"/>
      <c r="JFW64" s="59"/>
      <c r="JFX64" s="59"/>
      <c r="JFY64" s="59"/>
      <c r="JFZ64" s="59"/>
      <c r="JGA64" s="59"/>
      <c r="JGB64" s="59"/>
      <c r="JGC64" s="59"/>
      <c r="JGD64" s="59"/>
      <c r="JGE64" s="59"/>
      <c r="JGF64" s="59"/>
      <c r="JGG64" s="59"/>
      <c r="JGH64" s="59"/>
      <c r="JGI64" s="59"/>
      <c r="JGJ64" s="59"/>
      <c r="JGK64" s="59"/>
      <c r="JGL64" s="59"/>
      <c r="JGM64" s="59"/>
      <c r="JGN64" s="59"/>
      <c r="JGO64" s="59"/>
      <c r="JGP64" s="59"/>
      <c r="JGQ64" s="59"/>
      <c r="JGR64" s="59"/>
      <c r="JGS64" s="59"/>
      <c r="JGT64" s="59"/>
      <c r="JGU64" s="59"/>
      <c r="JGV64" s="59"/>
      <c r="JGW64" s="59"/>
      <c r="JGX64" s="59"/>
      <c r="JGY64" s="59"/>
      <c r="JGZ64" s="59"/>
      <c r="JHA64" s="59"/>
      <c r="JHB64" s="59"/>
      <c r="JHC64" s="59"/>
      <c r="JHD64" s="59"/>
      <c r="JHE64" s="59"/>
      <c r="JHF64" s="59"/>
      <c r="JHG64" s="59"/>
      <c r="JHH64" s="59"/>
      <c r="JHI64" s="59"/>
      <c r="JHJ64" s="59"/>
      <c r="JHK64" s="59"/>
      <c r="JHL64" s="59"/>
      <c r="JHM64" s="59"/>
      <c r="JHN64" s="59"/>
      <c r="JHO64" s="59"/>
      <c r="JHP64" s="59"/>
      <c r="JHQ64" s="59"/>
      <c r="JHR64" s="59"/>
      <c r="JHS64" s="59"/>
      <c r="JHT64" s="59"/>
      <c r="JHU64" s="59"/>
      <c r="JHV64" s="59"/>
      <c r="JHW64" s="59"/>
      <c r="JHX64" s="59"/>
      <c r="JHY64" s="59"/>
      <c r="JHZ64" s="59"/>
      <c r="JIA64" s="59"/>
      <c r="JIB64" s="59"/>
      <c r="JIC64" s="59"/>
      <c r="JID64" s="59"/>
      <c r="JIE64" s="59"/>
      <c r="JIF64" s="59"/>
      <c r="JIG64" s="59"/>
      <c r="JIH64" s="59"/>
      <c r="JII64" s="59"/>
      <c r="JIJ64" s="59"/>
      <c r="JIK64" s="59"/>
      <c r="JIL64" s="59"/>
      <c r="JIM64" s="59"/>
      <c r="JIN64" s="59"/>
      <c r="JIO64" s="59"/>
      <c r="JIP64" s="59"/>
      <c r="JIQ64" s="59"/>
      <c r="JIR64" s="59"/>
      <c r="JIS64" s="59"/>
      <c r="JIT64" s="59"/>
      <c r="JIU64" s="59"/>
      <c r="JIV64" s="59"/>
      <c r="JIW64" s="59"/>
      <c r="JIX64" s="59"/>
      <c r="JIY64" s="59"/>
      <c r="JIZ64" s="59"/>
      <c r="JJA64" s="59"/>
      <c r="JJB64" s="59"/>
      <c r="JJC64" s="59"/>
      <c r="JJD64" s="59"/>
      <c r="JJE64" s="59"/>
      <c r="JJF64" s="59"/>
      <c r="JJG64" s="59"/>
      <c r="JJH64" s="59"/>
      <c r="JJI64" s="59"/>
      <c r="JJJ64" s="59"/>
      <c r="JJK64" s="59"/>
      <c r="JJL64" s="59"/>
      <c r="JJM64" s="59"/>
      <c r="JJN64" s="59"/>
      <c r="JJO64" s="59"/>
      <c r="JJP64" s="59"/>
      <c r="JJQ64" s="59"/>
      <c r="JJR64" s="59"/>
      <c r="JJS64" s="59"/>
      <c r="JJT64" s="59"/>
      <c r="JJU64" s="59"/>
      <c r="JJV64" s="59"/>
      <c r="JJW64" s="59"/>
      <c r="JJX64" s="59"/>
      <c r="JJY64" s="59"/>
      <c r="JJZ64" s="59"/>
      <c r="JKA64" s="59"/>
      <c r="JKB64" s="59"/>
      <c r="JKC64" s="59"/>
      <c r="JKD64" s="59"/>
      <c r="JKE64" s="59"/>
      <c r="JKF64" s="59"/>
      <c r="JKG64" s="59"/>
      <c r="JKH64" s="59"/>
      <c r="JKI64" s="59"/>
      <c r="JKJ64" s="59"/>
      <c r="JKK64" s="59"/>
      <c r="JKL64" s="59"/>
      <c r="JKM64" s="59"/>
      <c r="JKN64" s="59"/>
      <c r="JKO64" s="59"/>
      <c r="JKP64" s="59"/>
      <c r="JKQ64" s="59"/>
      <c r="JKR64" s="59"/>
      <c r="JKS64" s="59"/>
      <c r="JKT64" s="59"/>
      <c r="JKU64" s="59"/>
      <c r="JKV64" s="59"/>
      <c r="JKW64" s="59"/>
      <c r="JKX64" s="59"/>
      <c r="JKY64" s="59"/>
      <c r="JKZ64" s="59"/>
      <c r="JLA64" s="59"/>
      <c r="JLB64" s="59"/>
      <c r="JLC64" s="59"/>
      <c r="JLD64" s="59"/>
      <c r="JLE64" s="59"/>
      <c r="JLF64" s="59"/>
      <c r="JLG64" s="59"/>
      <c r="JLH64" s="59"/>
      <c r="JLI64" s="59"/>
      <c r="JLJ64" s="59"/>
      <c r="JLK64" s="59"/>
      <c r="JLL64" s="59"/>
      <c r="JLM64" s="59"/>
      <c r="JLN64" s="59"/>
      <c r="JLO64" s="59"/>
      <c r="JLP64" s="59"/>
      <c r="JLQ64" s="59"/>
      <c r="JLR64" s="59"/>
      <c r="JLS64" s="59"/>
      <c r="JLT64" s="59"/>
      <c r="JLU64" s="59"/>
      <c r="JLV64" s="59"/>
      <c r="JLW64" s="59"/>
      <c r="JLX64" s="59"/>
      <c r="JLY64" s="59"/>
      <c r="JLZ64" s="59"/>
      <c r="JMA64" s="59"/>
      <c r="JMB64" s="59"/>
      <c r="JMC64" s="59"/>
      <c r="JMD64" s="59"/>
      <c r="JME64" s="59"/>
      <c r="JMF64" s="59"/>
      <c r="JMG64" s="59"/>
      <c r="JMH64" s="59"/>
      <c r="JMI64" s="59"/>
      <c r="JMJ64" s="59"/>
      <c r="JMK64" s="59"/>
      <c r="JML64" s="59"/>
      <c r="JMM64" s="59"/>
      <c r="JMN64" s="59"/>
      <c r="JMO64" s="59"/>
      <c r="JMP64" s="59"/>
      <c r="JMQ64" s="59"/>
      <c r="JMR64" s="59"/>
      <c r="JMS64" s="59"/>
      <c r="JMT64" s="59"/>
      <c r="JMU64" s="59"/>
      <c r="JMV64" s="59"/>
      <c r="JMW64" s="59"/>
      <c r="JMX64" s="59"/>
      <c r="JMY64" s="59"/>
      <c r="JMZ64" s="59"/>
      <c r="JNA64" s="59"/>
      <c r="JNB64" s="59"/>
      <c r="JNC64" s="59"/>
      <c r="JND64" s="59"/>
      <c r="JNE64" s="59"/>
      <c r="JNF64" s="59"/>
      <c r="JNG64" s="59"/>
      <c r="JNH64" s="59"/>
      <c r="JNI64" s="59"/>
      <c r="JNJ64" s="59"/>
      <c r="JNK64" s="59"/>
      <c r="JNL64" s="59"/>
      <c r="JNM64" s="59"/>
      <c r="JNN64" s="59"/>
      <c r="JNO64" s="59"/>
      <c r="JNP64" s="59"/>
      <c r="JNQ64" s="59"/>
      <c r="JNR64" s="59"/>
      <c r="JNS64" s="59"/>
      <c r="JNT64" s="59"/>
      <c r="JNU64" s="59"/>
      <c r="JNV64" s="59"/>
      <c r="JNW64" s="59"/>
      <c r="JNX64" s="59"/>
      <c r="JNY64" s="59"/>
      <c r="JNZ64" s="59"/>
      <c r="JOA64" s="59"/>
      <c r="JOB64" s="59"/>
      <c r="JOC64" s="59"/>
      <c r="JOD64" s="59"/>
      <c r="JOE64" s="59"/>
      <c r="JOF64" s="59"/>
      <c r="JOG64" s="59"/>
      <c r="JOH64" s="59"/>
      <c r="JOI64" s="59"/>
      <c r="JOJ64" s="59"/>
      <c r="JOK64" s="59"/>
      <c r="JOL64" s="59"/>
      <c r="JOM64" s="59"/>
      <c r="JON64" s="59"/>
      <c r="JOO64" s="59"/>
      <c r="JOP64" s="59"/>
      <c r="JOQ64" s="59"/>
      <c r="JOR64" s="59"/>
      <c r="JOS64" s="59"/>
      <c r="JOT64" s="59"/>
      <c r="JOU64" s="59"/>
      <c r="JOV64" s="59"/>
      <c r="JOW64" s="59"/>
      <c r="JOX64" s="59"/>
      <c r="JOY64" s="59"/>
      <c r="JOZ64" s="59"/>
      <c r="JPA64" s="59"/>
      <c r="JPB64" s="59"/>
      <c r="JPC64" s="59"/>
      <c r="JPD64" s="59"/>
      <c r="JPE64" s="59"/>
      <c r="JPF64" s="59"/>
      <c r="JPG64" s="59"/>
      <c r="JPH64" s="59"/>
      <c r="JPI64" s="59"/>
      <c r="JPJ64" s="59"/>
      <c r="JPK64" s="59"/>
      <c r="JPL64" s="59"/>
      <c r="JPM64" s="59"/>
      <c r="JPN64" s="59"/>
      <c r="JPO64" s="59"/>
      <c r="JPP64" s="59"/>
      <c r="JPQ64" s="59"/>
      <c r="JPR64" s="59"/>
      <c r="JPS64" s="59"/>
      <c r="JPT64" s="59"/>
      <c r="JPU64" s="59"/>
      <c r="JPV64" s="59"/>
      <c r="JPW64" s="59"/>
      <c r="JPX64" s="59"/>
      <c r="JPY64" s="59"/>
      <c r="JPZ64" s="59"/>
      <c r="JQA64" s="59"/>
      <c r="JQB64" s="59"/>
      <c r="JQC64" s="59"/>
      <c r="JQD64" s="59"/>
      <c r="JQE64" s="59"/>
      <c r="JQF64" s="59"/>
      <c r="JQG64" s="59"/>
      <c r="JQH64" s="59"/>
      <c r="JQI64" s="59"/>
      <c r="JQJ64" s="59"/>
      <c r="JQK64" s="59"/>
      <c r="JQL64" s="59"/>
      <c r="JQM64" s="59"/>
      <c r="JQN64" s="59"/>
      <c r="JQO64" s="59"/>
      <c r="JQP64" s="59"/>
      <c r="JQQ64" s="59"/>
      <c r="JQR64" s="59"/>
      <c r="JQS64" s="59"/>
      <c r="JQT64" s="59"/>
      <c r="JQU64" s="59"/>
      <c r="JQV64" s="59"/>
      <c r="JQW64" s="59"/>
      <c r="JQX64" s="59"/>
      <c r="JQY64" s="59"/>
      <c r="JQZ64" s="59"/>
      <c r="JRA64" s="59"/>
      <c r="JRB64" s="59"/>
      <c r="JRC64" s="59"/>
      <c r="JRD64" s="59"/>
      <c r="JRE64" s="59"/>
      <c r="JRF64" s="59"/>
      <c r="JRG64" s="59"/>
      <c r="JRH64" s="59"/>
      <c r="JRI64" s="59"/>
      <c r="JRJ64" s="59"/>
      <c r="JRK64" s="59"/>
      <c r="JRL64" s="59"/>
      <c r="JRM64" s="59"/>
      <c r="JRN64" s="59"/>
      <c r="JRO64" s="59"/>
      <c r="JRP64" s="59"/>
      <c r="JRQ64" s="59"/>
      <c r="JRR64" s="59"/>
      <c r="JRS64" s="59"/>
      <c r="JRT64" s="59"/>
      <c r="JRU64" s="59"/>
      <c r="JRV64" s="59"/>
      <c r="JRW64" s="59"/>
      <c r="JRX64" s="59"/>
      <c r="JRY64" s="59"/>
      <c r="JRZ64" s="59"/>
      <c r="JSA64" s="59"/>
      <c r="JSB64" s="59"/>
      <c r="JSC64" s="59"/>
      <c r="JSD64" s="59"/>
      <c r="JSE64" s="59"/>
      <c r="JSF64" s="59"/>
      <c r="JSG64" s="59"/>
      <c r="JSH64" s="59"/>
      <c r="JSI64" s="59"/>
      <c r="JSJ64" s="59"/>
      <c r="JSK64" s="59"/>
      <c r="JSL64" s="59"/>
      <c r="JSM64" s="59"/>
      <c r="JSN64" s="59"/>
      <c r="JSO64" s="59"/>
      <c r="JSP64" s="59"/>
      <c r="JSQ64" s="59"/>
      <c r="JSR64" s="59"/>
      <c r="JSS64" s="59"/>
      <c r="JST64" s="59"/>
      <c r="JSU64" s="59"/>
      <c r="JSV64" s="59"/>
      <c r="JSW64" s="59"/>
      <c r="JSX64" s="59"/>
      <c r="JSY64" s="59"/>
      <c r="JSZ64" s="59"/>
      <c r="JTA64" s="59"/>
      <c r="JTB64" s="59"/>
      <c r="JTC64" s="59"/>
      <c r="JTD64" s="59"/>
      <c r="JTE64" s="59"/>
      <c r="JTF64" s="59"/>
      <c r="JTG64" s="59"/>
      <c r="JTH64" s="59"/>
      <c r="JTI64" s="59"/>
      <c r="JTJ64" s="59"/>
      <c r="JTK64" s="59"/>
      <c r="JTL64" s="59"/>
      <c r="JTM64" s="59"/>
      <c r="JTN64" s="59"/>
      <c r="JTO64" s="59"/>
      <c r="JTP64" s="59"/>
      <c r="JTQ64" s="59"/>
      <c r="JTR64" s="59"/>
      <c r="JTS64" s="59"/>
      <c r="JTT64" s="59"/>
      <c r="JTU64" s="59"/>
      <c r="JTV64" s="59"/>
      <c r="JTW64" s="59"/>
      <c r="JTX64" s="59"/>
      <c r="JTY64" s="59"/>
      <c r="JTZ64" s="59"/>
      <c r="JUA64" s="59"/>
      <c r="JUB64" s="59"/>
      <c r="JUC64" s="59"/>
      <c r="JUD64" s="59"/>
      <c r="JUE64" s="59"/>
      <c r="JUF64" s="59"/>
      <c r="JUG64" s="59"/>
      <c r="JUH64" s="59"/>
      <c r="JUI64" s="59"/>
      <c r="JUJ64" s="59"/>
      <c r="JUK64" s="59"/>
      <c r="JUL64" s="59"/>
      <c r="JUM64" s="59"/>
      <c r="JUN64" s="59"/>
      <c r="JUO64" s="59"/>
      <c r="JUP64" s="59"/>
      <c r="JUQ64" s="59"/>
      <c r="JUR64" s="59"/>
      <c r="JUS64" s="59"/>
      <c r="JUT64" s="59"/>
      <c r="JUU64" s="59"/>
      <c r="JUV64" s="59"/>
      <c r="JUW64" s="59"/>
      <c r="JUX64" s="59"/>
      <c r="JUY64" s="59"/>
      <c r="JUZ64" s="59"/>
      <c r="JVA64" s="59"/>
      <c r="JVB64" s="59"/>
      <c r="JVC64" s="59"/>
      <c r="JVD64" s="59"/>
      <c r="JVE64" s="59"/>
      <c r="JVF64" s="59"/>
      <c r="JVG64" s="59"/>
      <c r="JVH64" s="59"/>
      <c r="JVI64" s="59"/>
      <c r="JVJ64" s="59"/>
      <c r="JVK64" s="59"/>
      <c r="JVL64" s="59"/>
      <c r="JVM64" s="59"/>
      <c r="JVN64" s="59"/>
      <c r="JVO64" s="59"/>
      <c r="JVP64" s="59"/>
      <c r="JVQ64" s="59"/>
      <c r="JVR64" s="59"/>
      <c r="JVS64" s="59"/>
      <c r="JVT64" s="59"/>
      <c r="JVU64" s="59"/>
      <c r="JVV64" s="59"/>
      <c r="JVW64" s="59"/>
      <c r="JVX64" s="59"/>
      <c r="JVY64" s="59"/>
      <c r="JVZ64" s="59"/>
      <c r="JWA64" s="59"/>
      <c r="JWB64" s="59"/>
      <c r="JWC64" s="59"/>
      <c r="JWD64" s="59"/>
      <c r="JWE64" s="59"/>
      <c r="JWF64" s="59"/>
      <c r="JWG64" s="59"/>
      <c r="JWH64" s="59"/>
      <c r="JWI64" s="59"/>
      <c r="JWJ64" s="59"/>
      <c r="JWK64" s="59"/>
      <c r="JWL64" s="59"/>
      <c r="JWM64" s="59"/>
      <c r="JWN64" s="59"/>
      <c r="JWO64" s="59"/>
      <c r="JWP64" s="59"/>
      <c r="JWQ64" s="59"/>
      <c r="JWR64" s="59"/>
      <c r="JWS64" s="59"/>
      <c r="JWT64" s="59"/>
      <c r="JWU64" s="59"/>
      <c r="JWV64" s="59"/>
      <c r="JWW64" s="59"/>
      <c r="JWX64" s="59"/>
      <c r="JWY64" s="59"/>
      <c r="JWZ64" s="59"/>
      <c r="JXA64" s="59"/>
      <c r="JXB64" s="59"/>
      <c r="JXC64" s="59"/>
      <c r="JXD64" s="59"/>
      <c r="JXE64" s="59"/>
      <c r="JXF64" s="59"/>
      <c r="JXG64" s="59"/>
      <c r="JXH64" s="59"/>
      <c r="JXI64" s="59"/>
      <c r="JXJ64" s="59"/>
      <c r="JXK64" s="59"/>
      <c r="JXL64" s="59"/>
      <c r="JXM64" s="59"/>
      <c r="JXN64" s="59"/>
      <c r="JXO64" s="59"/>
      <c r="JXP64" s="59"/>
      <c r="JXQ64" s="59"/>
      <c r="JXR64" s="59"/>
      <c r="JXS64" s="59"/>
      <c r="JXT64" s="59"/>
      <c r="JXU64" s="59"/>
      <c r="JXV64" s="59"/>
      <c r="JXW64" s="59"/>
      <c r="JXX64" s="59"/>
      <c r="JXY64" s="59"/>
      <c r="JXZ64" s="59"/>
      <c r="JYA64" s="59"/>
      <c r="JYB64" s="59"/>
      <c r="JYC64" s="59"/>
      <c r="JYD64" s="59"/>
      <c r="JYE64" s="59"/>
      <c r="JYF64" s="59"/>
      <c r="JYG64" s="59"/>
      <c r="JYH64" s="59"/>
      <c r="JYI64" s="59"/>
      <c r="JYJ64" s="59"/>
      <c r="JYK64" s="59"/>
      <c r="JYL64" s="59"/>
      <c r="JYM64" s="59"/>
      <c r="JYN64" s="59"/>
      <c r="JYO64" s="59"/>
      <c r="JYP64" s="59"/>
      <c r="JYQ64" s="59"/>
      <c r="JYR64" s="59"/>
      <c r="JYS64" s="59"/>
      <c r="JYT64" s="59"/>
      <c r="JYU64" s="59"/>
      <c r="JYV64" s="59"/>
      <c r="JYW64" s="59"/>
      <c r="JYX64" s="59"/>
      <c r="JYY64" s="59"/>
      <c r="JYZ64" s="59"/>
      <c r="JZA64" s="59"/>
      <c r="JZB64" s="59"/>
      <c r="JZC64" s="59"/>
      <c r="JZD64" s="59"/>
      <c r="JZE64" s="59"/>
      <c r="JZF64" s="59"/>
      <c r="JZG64" s="59"/>
      <c r="JZH64" s="59"/>
      <c r="JZI64" s="59"/>
      <c r="JZJ64" s="59"/>
      <c r="JZK64" s="59"/>
      <c r="JZL64" s="59"/>
      <c r="JZM64" s="59"/>
      <c r="JZN64" s="59"/>
      <c r="JZO64" s="59"/>
      <c r="JZP64" s="59"/>
      <c r="JZQ64" s="59"/>
      <c r="JZR64" s="59"/>
      <c r="JZS64" s="59"/>
      <c r="JZT64" s="59"/>
      <c r="JZU64" s="59"/>
      <c r="JZV64" s="59"/>
      <c r="JZW64" s="59"/>
      <c r="JZX64" s="59"/>
      <c r="JZY64" s="59"/>
      <c r="JZZ64" s="59"/>
      <c r="KAA64" s="59"/>
      <c r="KAB64" s="59"/>
      <c r="KAC64" s="59"/>
      <c r="KAD64" s="59"/>
      <c r="KAE64" s="59"/>
      <c r="KAF64" s="59"/>
      <c r="KAG64" s="59"/>
      <c r="KAH64" s="59"/>
      <c r="KAI64" s="59"/>
      <c r="KAJ64" s="59"/>
      <c r="KAK64" s="59"/>
      <c r="KAL64" s="59"/>
      <c r="KAM64" s="59"/>
      <c r="KAN64" s="59"/>
      <c r="KAO64" s="59"/>
      <c r="KAP64" s="59"/>
      <c r="KAQ64" s="59"/>
      <c r="KAR64" s="59"/>
      <c r="KAS64" s="59"/>
      <c r="KAT64" s="59"/>
      <c r="KAU64" s="59"/>
      <c r="KAV64" s="59"/>
      <c r="KAW64" s="59"/>
      <c r="KAX64" s="59"/>
      <c r="KAY64" s="59"/>
      <c r="KAZ64" s="59"/>
      <c r="KBA64" s="59"/>
      <c r="KBB64" s="59"/>
      <c r="KBC64" s="59"/>
      <c r="KBD64" s="59"/>
      <c r="KBE64" s="59"/>
      <c r="KBF64" s="59"/>
      <c r="KBG64" s="59"/>
      <c r="KBH64" s="59"/>
      <c r="KBI64" s="59"/>
      <c r="KBJ64" s="59"/>
      <c r="KBK64" s="59"/>
      <c r="KBL64" s="59"/>
      <c r="KBM64" s="59"/>
      <c r="KBN64" s="59"/>
      <c r="KBO64" s="59"/>
      <c r="KBP64" s="59"/>
      <c r="KBQ64" s="59"/>
      <c r="KBR64" s="59"/>
      <c r="KBS64" s="59"/>
      <c r="KBT64" s="59"/>
      <c r="KBU64" s="59"/>
      <c r="KBV64" s="59"/>
      <c r="KBW64" s="59"/>
      <c r="KBX64" s="59"/>
      <c r="KBY64" s="59"/>
      <c r="KBZ64" s="59"/>
      <c r="KCA64" s="59"/>
      <c r="KCB64" s="59"/>
      <c r="KCC64" s="59"/>
      <c r="KCD64" s="59"/>
      <c r="KCE64" s="59"/>
      <c r="KCF64" s="59"/>
      <c r="KCG64" s="59"/>
      <c r="KCH64" s="59"/>
      <c r="KCI64" s="59"/>
      <c r="KCJ64" s="59"/>
      <c r="KCK64" s="59"/>
      <c r="KCL64" s="59"/>
      <c r="KCM64" s="59"/>
      <c r="KCN64" s="59"/>
      <c r="KCO64" s="59"/>
      <c r="KCP64" s="59"/>
      <c r="KCQ64" s="59"/>
      <c r="KCR64" s="59"/>
      <c r="KCS64" s="59"/>
      <c r="KCT64" s="59"/>
      <c r="KCU64" s="59"/>
      <c r="KCV64" s="59"/>
      <c r="KCW64" s="59"/>
      <c r="KCX64" s="59"/>
      <c r="KCY64" s="59"/>
      <c r="KCZ64" s="59"/>
      <c r="KDA64" s="59"/>
      <c r="KDB64" s="59"/>
      <c r="KDC64" s="59"/>
      <c r="KDD64" s="59"/>
      <c r="KDE64" s="59"/>
      <c r="KDF64" s="59"/>
      <c r="KDG64" s="59"/>
      <c r="KDH64" s="59"/>
      <c r="KDI64" s="59"/>
      <c r="KDJ64" s="59"/>
      <c r="KDK64" s="59"/>
      <c r="KDL64" s="59"/>
      <c r="KDM64" s="59"/>
      <c r="KDN64" s="59"/>
      <c r="KDO64" s="59"/>
      <c r="KDP64" s="59"/>
      <c r="KDQ64" s="59"/>
      <c r="KDR64" s="59"/>
      <c r="KDS64" s="59"/>
      <c r="KDT64" s="59"/>
      <c r="KDU64" s="59"/>
      <c r="KDV64" s="59"/>
      <c r="KDW64" s="59"/>
      <c r="KDX64" s="59"/>
      <c r="KDY64" s="59"/>
      <c r="KDZ64" s="59"/>
      <c r="KEA64" s="59"/>
      <c r="KEB64" s="59"/>
      <c r="KEC64" s="59"/>
      <c r="KED64" s="59"/>
      <c r="KEE64" s="59"/>
      <c r="KEF64" s="59"/>
      <c r="KEG64" s="59"/>
      <c r="KEH64" s="59"/>
      <c r="KEI64" s="59"/>
      <c r="KEJ64" s="59"/>
      <c r="KEK64" s="59"/>
      <c r="KEL64" s="59"/>
      <c r="KEM64" s="59"/>
      <c r="KEN64" s="59"/>
      <c r="KEO64" s="59"/>
      <c r="KEP64" s="59"/>
      <c r="KEQ64" s="59"/>
      <c r="KER64" s="59"/>
      <c r="KES64" s="59"/>
      <c r="KET64" s="59"/>
      <c r="KEU64" s="59"/>
      <c r="KEV64" s="59"/>
      <c r="KEW64" s="59"/>
      <c r="KEX64" s="59"/>
      <c r="KEY64" s="59"/>
      <c r="KEZ64" s="59"/>
      <c r="KFA64" s="59"/>
      <c r="KFB64" s="59"/>
      <c r="KFC64" s="59"/>
      <c r="KFD64" s="59"/>
      <c r="KFE64" s="59"/>
      <c r="KFF64" s="59"/>
      <c r="KFG64" s="59"/>
      <c r="KFH64" s="59"/>
      <c r="KFI64" s="59"/>
      <c r="KFJ64" s="59"/>
      <c r="KFK64" s="59"/>
      <c r="KFL64" s="59"/>
      <c r="KFM64" s="59"/>
      <c r="KFN64" s="59"/>
      <c r="KFO64" s="59"/>
      <c r="KFP64" s="59"/>
      <c r="KFQ64" s="59"/>
      <c r="KFR64" s="59"/>
      <c r="KFS64" s="59"/>
      <c r="KFT64" s="59"/>
      <c r="KFU64" s="59"/>
      <c r="KFV64" s="59"/>
      <c r="KFW64" s="59"/>
      <c r="KFX64" s="59"/>
      <c r="KFY64" s="59"/>
      <c r="KFZ64" s="59"/>
      <c r="KGA64" s="59"/>
      <c r="KGB64" s="59"/>
      <c r="KGC64" s="59"/>
      <c r="KGD64" s="59"/>
      <c r="KGE64" s="59"/>
      <c r="KGF64" s="59"/>
      <c r="KGG64" s="59"/>
      <c r="KGH64" s="59"/>
      <c r="KGI64" s="59"/>
      <c r="KGJ64" s="59"/>
      <c r="KGK64" s="59"/>
      <c r="KGL64" s="59"/>
      <c r="KGM64" s="59"/>
      <c r="KGN64" s="59"/>
      <c r="KGO64" s="59"/>
      <c r="KGP64" s="59"/>
      <c r="KGQ64" s="59"/>
      <c r="KGR64" s="59"/>
      <c r="KGS64" s="59"/>
      <c r="KGT64" s="59"/>
      <c r="KGU64" s="59"/>
      <c r="KGV64" s="59"/>
      <c r="KGW64" s="59"/>
      <c r="KGX64" s="59"/>
      <c r="KGY64" s="59"/>
      <c r="KGZ64" s="59"/>
      <c r="KHA64" s="59"/>
      <c r="KHB64" s="59"/>
      <c r="KHC64" s="59"/>
      <c r="KHD64" s="59"/>
      <c r="KHE64" s="59"/>
      <c r="KHF64" s="59"/>
      <c r="KHG64" s="59"/>
      <c r="KHH64" s="59"/>
      <c r="KHI64" s="59"/>
      <c r="KHJ64" s="59"/>
      <c r="KHK64" s="59"/>
      <c r="KHL64" s="59"/>
      <c r="KHM64" s="59"/>
      <c r="KHN64" s="59"/>
      <c r="KHO64" s="59"/>
      <c r="KHP64" s="59"/>
      <c r="KHQ64" s="59"/>
      <c r="KHR64" s="59"/>
      <c r="KHS64" s="59"/>
      <c r="KHT64" s="59"/>
      <c r="KHU64" s="59"/>
      <c r="KHV64" s="59"/>
      <c r="KHW64" s="59"/>
      <c r="KHX64" s="59"/>
      <c r="KHY64" s="59"/>
      <c r="KHZ64" s="59"/>
      <c r="KIA64" s="59"/>
      <c r="KIB64" s="59"/>
      <c r="KIC64" s="59"/>
      <c r="KID64" s="59"/>
      <c r="KIE64" s="59"/>
      <c r="KIF64" s="59"/>
      <c r="KIG64" s="59"/>
      <c r="KIH64" s="59"/>
      <c r="KII64" s="59"/>
      <c r="KIJ64" s="59"/>
      <c r="KIK64" s="59"/>
      <c r="KIL64" s="59"/>
      <c r="KIM64" s="59"/>
      <c r="KIN64" s="59"/>
      <c r="KIO64" s="59"/>
      <c r="KIP64" s="59"/>
      <c r="KIQ64" s="59"/>
      <c r="KIR64" s="59"/>
      <c r="KIS64" s="59"/>
      <c r="KIT64" s="59"/>
      <c r="KIU64" s="59"/>
      <c r="KIV64" s="59"/>
      <c r="KIW64" s="59"/>
      <c r="KIX64" s="59"/>
      <c r="KIY64" s="59"/>
      <c r="KIZ64" s="59"/>
      <c r="KJA64" s="59"/>
      <c r="KJB64" s="59"/>
      <c r="KJC64" s="59"/>
      <c r="KJD64" s="59"/>
      <c r="KJE64" s="59"/>
      <c r="KJF64" s="59"/>
      <c r="KJG64" s="59"/>
      <c r="KJH64" s="59"/>
      <c r="KJI64" s="59"/>
      <c r="KJJ64" s="59"/>
      <c r="KJK64" s="59"/>
      <c r="KJL64" s="59"/>
      <c r="KJM64" s="59"/>
      <c r="KJN64" s="59"/>
      <c r="KJO64" s="59"/>
      <c r="KJP64" s="59"/>
      <c r="KJQ64" s="59"/>
      <c r="KJR64" s="59"/>
      <c r="KJS64" s="59"/>
      <c r="KJT64" s="59"/>
      <c r="KJU64" s="59"/>
      <c r="KJV64" s="59"/>
      <c r="KJW64" s="59"/>
      <c r="KJX64" s="59"/>
      <c r="KJY64" s="59"/>
      <c r="KJZ64" s="59"/>
      <c r="KKA64" s="59"/>
      <c r="KKB64" s="59"/>
      <c r="KKC64" s="59"/>
      <c r="KKD64" s="59"/>
      <c r="KKE64" s="59"/>
      <c r="KKF64" s="59"/>
      <c r="KKG64" s="59"/>
      <c r="KKH64" s="59"/>
      <c r="KKI64" s="59"/>
      <c r="KKJ64" s="59"/>
      <c r="KKK64" s="59"/>
      <c r="KKL64" s="59"/>
      <c r="KKM64" s="59"/>
      <c r="KKN64" s="59"/>
      <c r="KKO64" s="59"/>
      <c r="KKP64" s="59"/>
      <c r="KKQ64" s="59"/>
      <c r="KKR64" s="59"/>
      <c r="KKS64" s="59"/>
      <c r="KKT64" s="59"/>
      <c r="KKU64" s="59"/>
      <c r="KKV64" s="59"/>
      <c r="KKW64" s="59"/>
      <c r="KKX64" s="59"/>
      <c r="KKY64" s="59"/>
      <c r="KKZ64" s="59"/>
      <c r="KLA64" s="59"/>
      <c r="KLB64" s="59"/>
      <c r="KLC64" s="59"/>
      <c r="KLD64" s="59"/>
      <c r="KLE64" s="59"/>
      <c r="KLF64" s="59"/>
      <c r="KLG64" s="59"/>
      <c r="KLH64" s="59"/>
      <c r="KLI64" s="59"/>
      <c r="KLJ64" s="59"/>
      <c r="KLK64" s="59"/>
      <c r="KLL64" s="59"/>
      <c r="KLM64" s="59"/>
      <c r="KLN64" s="59"/>
      <c r="KLO64" s="59"/>
      <c r="KLP64" s="59"/>
      <c r="KLQ64" s="59"/>
      <c r="KLR64" s="59"/>
      <c r="KLS64" s="59"/>
      <c r="KLT64" s="59"/>
      <c r="KLU64" s="59"/>
      <c r="KLV64" s="59"/>
      <c r="KLW64" s="59"/>
      <c r="KLX64" s="59"/>
      <c r="KLY64" s="59"/>
      <c r="KLZ64" s="59"/>
      <c r="KMA64" s="59"/>
      <c r="KMB64" s="59"/>
      <c r="KMC64" s="59"/>
      <c r="KMD64" s="59"/>
      <c r="KME64" s="59"/>
      <c r="KMF64" s="59"/>
      <c r="KMG64" s="59"/>
      <c r="KMH64" s="59"/>
      <c r="KMI64" s="59"/>
      <c r="KMJ64" s="59"/>
      <c r="KMK64" s="59"/>
      <c r="KML64" s="59"/>
      <c r="KMM64" s="59"/>
      <c r="KMN64" s="59"/>
      <c r="KMO64" s="59"/>
      <c r="KMP64" s="59"/>
      <c r="KMQ64" s="59"/>
      <c r="KMR64" s="59"/>
      <c r="KMS64" s="59"/>
      <c r="KMT64" s="59"/>
      <c r="KMU64" s="59"/>
      <c r="KMV64" s="59"/>
      <c r="KMW64" s="59"/>
      <c r="KMX64" s="59"/>
      <c r="KMY64" s="59"/>
      <c r="KMZ64" s="59"/>
      <c r="KNA64" s="59"/>
      <c r="KNB64" s="59"/>
      <c r="KNC64" s="59"/>
      <c r="KND64" s="59"/>
      <c r="KNE64" s="59"/>
      <c r="KNF64" s="59"/>
      <c r="KNG64" s="59"/>
      <c r="KNH64" s="59"/>
      <c r="KNI64" s="59"/>
      <c r="KNJ64" s="59"/>
      <c r="KNK64" s="59"/>
      <c r="KNL64" s="59"/>
      <c r="KNM64" s="59"/>
      <c r="KNN64" s="59"/>
      <c r="KNO64" s="59"/>
      <c r="KNP64" s="59"/>
      <c r="KNQ64" s="59"/>
      <c r="KNR64" s="59"/>
      <c r="KNS64" s="59"/>
      <c r="KNT64" s="59"/>
      <c r="KNU64" s="59"/>
      <c r="KNV64" s="59"/>
      <c r="KNW64" s="59"/>
      <c r="KNX64" s="59"/>
      <c r="KNY64" s="59"/>
      <c r="KNZ64" s="59"/>
      <c r="KOA64" s="59"/>
      <c r="KOB64" s="59"/>
      <c r="KOC64" s="59"/>
      <c r="KOD64" s="59"/>
      <c r="KOE64" s="59"/>
      <c r="KOF64" s="59"/>
      <c r="KOG64" s="59"/>
      <c r="KOH64" s="59"/>
      <c r="KOI64" s="59"/>
      <c r="KOJ64" s="59"/>
      <c r="KOK64" s="59"/>
      <c r="KOL64" s="59"/>
      <c r="KOM64" s="59"/>
      <c r="KON64" s="59"/>
      <c r="KOO64" s="59"/>
      <c r="KOP64" s="59"/>
      <c r="KOQ64" s="59"/>
      <c r="KOR64" s="59"/>
      <c r="KOS64" s="59"/>
      <c r="KOT64" s="59"/>
      <c r="KOU64" s="59"/>
      <c r="KOV64" s="59"/>
      <c r="KOW64" s="59"/>
      <c r="KOX64" s="59"/>
      <c r="KOY64" s="59"/>
      <c r="KOZ64" s="59"/>
      <c r="KPA64" s="59"/>
      <c r="KPB64" s="59"/>
      <c r="KPC64" s="59"/>
      <c r="KPD64" s="59"/>
      <c r="KPE64" s="59"/>
      <c r="KPF64" s="59"/>
      <c r="KPG64" s="59"/>
      <c r="KPH64" s="59"/>
      <c r="KPI64" s="59"/>
      <c r="KPJ64" s="59"/>
      <c r="KPK64" s="59"/>
      <c r="KPL64" s="59"/>
      <c r="KPM64" s="59"/>
      <c r="KPN64" s="59"/>
      <c r="KPO64" s="59"/>
      <c r="KPP64" s="59"/>
      <c r="KPQ64" s="59"/>
      <c r="KPR64" s="59"/>
      <c r="KPS64" s="59"/>
      <c r="KPT64" s="59"/>
      <c r="KPU64" s="59"/>
      <c r="KPV64" s="59"/>
      <c r="KPW64" s="59"/>
      <c r="KPX64" s="59"/>
      <c r="KPY64" s="59"/>
      <c r="KPZ64" s="59"/>
      <c r="KQA64" s="59"/>
      <c r="KQB64" s="59"/>
      <c r="KQC64" s="59"/>
      <c r="KQD64" s="59"/>
      <c r="KQE64" s="59"/>
      <c r="KQF64" s="59"/>
      <c r="KQG64" s="59"/>
      <c r="KQH64" s="59"/>
      <c r="KQI64" s="59"/>
      <c r="KQJ64" s="59"/>
      <c r="KQK64" s="59"/>
      <c r="KQL64" s="59"/>
      <c r="KQM64" s="59"/>
      <c r="KQN64" s="59"/>
      <c r="KQO64" s="59"/>
      <c r="KQP64" s="59"/>
      <c r="KQQ64" s="59"/>
      <c r="KQR64" s="59"/>
      <c r="KQS64" s="59"/>
      <c r="KQT64" s="59"/>
      <c r="KQU64" s="59"/>
      <c r="KQV64" s="59"/>
      <c r="KQW64" s="59"/>
      <c r="KQX64" s="59"/>
      <c r="KQY64" s="59"/>
      <c r="KQZ64" s="59"/>
      <c r="KRA64" s="59"/>
      <c r="KRB64" s="59"/>
      <c r="KRC64" s="59"/>
      <c r="KRD64" s="59"/>
      <c r="KRE64" s="59"/>
      <c r="KRF64" s="59"/>
      <c r="KRG64" s="59"/>
      <c r="KRH64" s="59"/>
      <c r="KRI64" s="59"/>
      <c r="KRJ64" s="59"/>
      <c r="KRK64" s="59"/>
      <c r="KRL64" s="59"/>
      <c r="KRM64" s="59"/>
      <c r="KRN64" s="59"/>
      <c r="KRO64" s="59"/>
      <c r="KRP64" s="59"/>
      <c r="KRQ64" s="59"/>
      <c r="KRR64" s="59"/>
      <c r="KRS64" s="59"/>
      <c r="KRT64" s="59"/>
      <c r="KRU64" s="59"/>
      <c r="KRV64" s="59"/>
      <c r="KRW64" s="59"/>
      <c r="KRX64" s="59"/>
      <c r="KRY64" s="59"/>
      <c r="KRZ64" s="59"/>
      <c r="KSA64" s="59"/>
      <c r="KSB64" s="59"/>
      <c r="KSC64" s="59"/>
      <c r="KSD64" s="59"/>
      <c r="KSE64" s="59"/>
      <c r="KSF64" s="59"/>
      <c r="KSG64" s="59"/>
      <c r="KSH64" s="59"/>
      <c r="KSI64" s="59"/>
      <c r="KSJ64" s="59"/>
      <c r="KSK64" s="59"/>
      <c r="KSL64" s="59"/>
      <c r="KSM64" s="59"/>
      <c r="KSN64" s="59"/>
      <c r="KSO64" s="59"/>
      <c r="KSP64" s="59"/>
      <c r="KSQ64" s="59"/>
      <c r="KSR64" s="59"/>
      <c r="KSS64" s="59"/>
      <c r="KST64" s="59"/>
      <c r="KSU64" s="59"/>
      <c r="KSV64" s="59"/>
      <c r="KSW64" s="59"/>
      <c r="KSX64" s="59"/>
      <c r="KSY64" s="59"/>
      <c r="KSZ64" s="59"/>
      <c r="KTA64" s="59"/>
      <c r="KTB64" s="59"/>
      <c r="KTC64" s="59"/>
      <c r="KTD64" s="59"/>
      <c r="KTE64" s="59"/>
      <c r="KTF64" s="59"/>
      <c r="KTG64" s="59"/>
      <c r="KTH64" s="59"/>
      <c r="KTI64" s="59"/>
      <c r="KTJ64" s="59"/>
      <c r="KTK64" s="59"/>
      <c r="KTL64" s="59"/>
      <c r="KTM64" s="59"/>
      <c r="KTN64" s="59"/>
      <c r="KTO64" s="59"/>
      <c r="KTP64" s="59"/>
      <c r="KTQ64" s="59"/>
      <c r="KTR64" s="59"/>
      <c r="KTS64" s="59"/>
      <c r="KTT64" s="59"/>
      <c r="KTU64" s="59"/>
      <c r="KTV64" s="59"/>
      <c r="KTW64" s="59"/>
      <c r="KTX64" s="59"/>
      <c r="KTY64" s="59"/>
      <c r="KTZ64" s="59"/>
      <c r="KUA64" s="59"/>
      <c r="KUB64" s="59"/>
      <c r="KUC64" s="59"/>
      <c r="KUD64" s="59"/>
      <c r="KUE64" s="59"/>
      <c r="KUF64" s="59"/>
      <c r="KUG64" s="59"/>
      <c r="KUH64" s="59"/>
      <c r="KUI64" s="59"/>
      <c r="KUJ64" s="59"/>
      <c r="KUK64" s="59"/>
      <c r="KUL64" s="59"/>
      <c r="KUM64" s="59"/>
      <c r="KUN64" s="59"/>
      <c r="KUO64" s="59"/>
      <c r="KUP64" s="59"/>
      <c r="KUQ64" s="59"/>
      <c r="KUR64" s="59"/>
      <c r="KUS64" s="59"/>
      <c r="KUT64" s="59"/>
      <c r="KUU64" s="59"/>
      <c r="KUV64" s="59"/>
      <c r="KUW64" s="59"/>
      <c r="KUX64" s="59"/>
      <c r="KUY64" s="59"/>
      <c r="KUZ64" s="59"/>
      <c r="KVA64" s="59"/>
      <c r="KVB64" s="59"/>
      <c r="KVC64" s="59"/>
      <c r="KVD64" s="59"/>
      <c r="KVE64" s="59"/>
      <c r="KVF64" s="59"/>
      <c r="KVG64" s="59"/>
      <c r="KVH64" s="59"/>
      <c r="KVI64" s="59"/>
      <c r="KVJ64" s="59"/>
      <c r="KVK64" s="59"/>
      <c r="KVL64" s="59"/>
      <c r="KVM64" s="59"/>
      <c r="KVN64" s="59"/>
      <c r="KVO64" s="59"/>
      <c r="KVP64" s="59"/>
      <c r="KVQ64" s="59"/>
      <c r="KVR64" s="59"/>
      <c r="KVS64" s="59"/>
      <c r="KVT64" s="59"/>
      <c r="KVU64" s="59"/>
      <c r="KVV64" s="59"/>
      <c r="KVW64" s="59"/>
      <c r="KVX64" s="59"/>
      <c r="KVY64" s="59"/>
      <c r="KVZ64" s="59"/>
      <c r="KWA64" s="59"/>
      <c r="KWB64" s="59"/>
      <c r="KWC64" s="59"/>
      <c r="KWD64" s="59"/>
      <c r="KWE64" s="59"/>
      <c r="KWF64" s="59"/>
      <c r="KWG64" s="59"/>
      <c r="KWH64" s="59"/>
      <c r="KWI64" s="59"/>
      <c r="KWJ64" s="59"/>
      <c r="KWK64" s="59"/>
      <c r="KWL64" s="59"/>
      <c r="KWM64" s="59"/>
      <c r="KWN64" s="59"/>
      <c r="KWO64" s="59"/>
      <c r="KWP64" s="59"/>
      <c r="KWQ64" s="59"/>
      <c r="KWR64" s="59"/>
      <c r="KWS64" s="59"/>
      <c r="KWT64" s="59"/>
      <c r="KWU64" s="59"/>
      <c r="KWV64" s="59"/>
      <c r="KWW64" s="59"/>
      <c r="KWX64" s="59"/>
      <c r="KWY64" s="59"/>
      <c r="KWZ64" s="59"/>
      <c r="KXA64" s="59"/>
      <c r="KXB64" s="59"/>
      <c r="KXC64" s="59"/>
      <c r="KXD64" s="59"/>
      <c r="KXE64" s="59"/>
      <c r="KXF64" s="59"/>
      <c r="KXG64" s="59"/>
      <c r="KXH64" s="59"/>
      <c r="KXI64" s="59"/>
      <c r="KXJ64" s="59"/>
      <c r="KXK64" s="59"/>
      <c r="KXL64" s="59"/>
      <c r="KXM64" s="59"/>
      <c r="KXN64" s="59"/>
      <c r="KXO64" s="59"/>
      <c r="KXP64" s="59"/>
      <c r="KXQ64" s="59"/>
      <c r="KXR64" s="59"/>
      <c r="KXS64" s="59"/>
      <c r="KXT64" s="59"/>
      <c r="KXU64" s="59"/>
      <c r="KXV64" s="59"/>
      <c r="KXW64" s="59"/>
      <c r="KXX64" s="59"/>
      <c r="KXY64" s="59"/>
      <c r="KXZ64" s="59"/>
      <c r="KYA64" s="59"/>
      <c r="KYB64" s="59"/>
      <c r="KYC64" s="59"/>
      <c r="KYD64" s="59"/>
      <c r="KYE64" s="59"/>
      <c r="KYF64" s="59"/>
      <c r="KYG64" s="59"/>
      <c r="KYH64" s="59"/>
      <c r="KYI64" s="59"/>
      <c r="KYJ64" s="59"/>
      <c r="KYK64" s="59"/>
      <c r="KYL64" s="59"/>
      <c r="KYM64" s="59"/>
      <c r="KYN64" s="59"/>
      <c r="KYO64" s="59"/>
      <c r="KYP64" s="59"/>
      <c r="KYQ64" s="59"/>
      <c r="KYR64" s="59"/>
      <c r="KYS64" s="59"/>
      <c r="KYT64" s="59"/>
      <c r="KYU64" s="59"/>
      <c r="KYV64" s="59"/>
      <c r="KYW64" s="59"/>
      <c r="KYX64" s="59"/>
      <c r="KYY64" s="59"/>
      <c r="KYZ64" s="59"/>
      <c r="KZA64" s="59"/>
      <c r="KZB64" s="59"/>
      <c r="KZC64" s="59"/>
      <c r="KZD64" s="59"/>
      <c r="KZE64" s="59"/>
      <c r="KZF64" s="59"/>
      <c r="KZG64" s="59"/>
      <c r="KZH64" s="59"/>
      <c r="KZI64" s="59"/>
      <c r="KZJ64" s="59"/>
      <c r="KZK64" s="59"/>
      <c r="KZL64" s="59"/>
      <c r="KZM64" s="59"/>
      <c r="KZN64" s="59"/>
      <c r="KZO64" s="59"/>
      <c r="KZP64" s="59"/>
      <c r="KZQ64" s="59"/>
      <c r="KZR64" s="59"/>
      <c r="KZS64" s="59"/>
      <c r="KZT64" s="59"/>
      <c r="KZU64" s="59"/>
      <c r="KZV64" s="59"/>
      <c r="KZW64" s="59"/>
      <c r="KZX64" s="59"/>
      <c r="KZY64" s="59"/>
      <c r="KZZ64" s="59"/>
      <c r="LAA64" s="59"/>
      <c r="LAB64" s="59"/>
      <c r="LAC64" s="59"/>
      <c r="LAD64" s="59"/>
      <c r="LAE64" s="59"/>
      <c r="LAF64" s="59"/>
      <c r="LAG64" s="59"/>
      <c r="LAH64" s="59"/>
      <c r="LAI64" s="59"/>
      <c r="LAJ64" s="59"/>
      <c r="LAK64" s="59"/>
      <c r="LAL64" s="59"/>
      <c r="LAM64" s="59"/>
      <c r="LAN64" s="59"/>
      <c r="LAO64" s="59"/>
      <c r="LAP64" s="59"/>
      <c r="LAQ64" s="59"/>
      <c r="LAR64" s="59"/>
      <c r="LAS64" s="59"/>
      <c r="LAT64" s="59"/>
      <c r="LAU64" s="59"/>
      <c r="LAV64" s="59"/>
      <c r="LAW64" s="59"/>
      <c r="LAX64" s="59"/>
      <c r="LAY64" s="59"/>
      <c r="LAZ64" s="59"/>
      <c r="LBA64" s="59"/>
      <c r="LBB64" s="59"/>
      <c r="LBC64" s="59"/>
      <c r="LBD64" s="59"/>
      <c r="LBE64" s="59"/>
      <c r="LBF64" s="59"/>
      <c r="LBG64" s="59"/>
      <c r="LBH64" s="59"/>
      <c r="LBI64" s="59"/>
      <c r="LBJ64" s="59"/>
      <c r="LBK64" s="59"/>
      <c r="LBL64" s="59"/>
      <c r="LBM64" s="59"/>
      <c r="LBN64" s="59"/>
      <c r="LBO64" s="59"/>
      <c r="LBP64" s="59"/>
      <c r="LBQ64" s="59"/>
      <c r="LBR64" s="59"/>
      <c r="LBS64" s="59"/>
      <c r="LBT64" s="59"/>
      <c r="LBU64" s="59"/>
      <c r="LBV64" s="59"/>
      <c r="LBW64" s="59"/>
      <c r="LBX64" s="59"/>
      <c r="LBY64" s="59"/>
      <c r="LBZ64" s="59"/>
      <c r="LCA64" s="59"/>
      <c r="LCB64" s="59"/>
      <c r="LCC64" s="59"/>
      <c r="LCD64" s="59"/>
      <c r="LCE64" s="59"/>
      <c r="LCF64" s="59"/>
      <c r="LCG64" s="59"/>
      <c r="LCH64" s="59"/>
      <c r="LCI64" s="59"/>
      <c r="LCJ64" s="59"/>
      <c r="LCK64" s="59"/>
      <c r="LCL64" s="59"/>
      <c r="LCM64" s="59"/>
      <c r="LCN64" s="59"/>
      <c r="LCO64" s="59"/>
      <c r="LCP64" s="59"/>
      <c r="LCQ64" s="59"/>
      <c r="LCR64" s="59"/>
      <c r="LCS64" s="59"/>
      <c r="LCT64" s="59"/>
      <c r="LCU64" s="59"/>
      <c r="LCV64" s="59"/>
      <c r="LCW64" s="59"/>
      <c r="LCX64" s="59"/>
      <c r="LCY64" s="59"/>
      <c r="LCZ64" s="59"/>
      <c r="LDA64" s="59"/>
      <c r="LDB64" s="59"/>
      <c r="LDC64" s="59"/>
      <c r="LDD64" s="59"/>
      <c r="LDE64" s="59"/>
      <c r="LDF64" s="59"/>
      <c r="LDG64" s="59"/>
      <c r="LDH64" s="59"/>
      <c r="LDI64" s="59"/>
      <c r="LDJ64" s="59"/>
      <c r="LDK64" s="59"/>
      <c r="LDL64" s="59"/>
      <c r="LDM64" s="59"/>
      <c r="LDN64" s="59"/>
      <c r="LDO64" s="59"/>
      <c r="LDP64" s="59"/>
      <c r="LDQ64" s="59"/>
      <c r="LDR64" s="59"/>
      <c r="LDS64" s="59"/>
      <c r="LDT64" s="59"/>
      <c r="LDU64" s="59"/>
      <c r="LDV64" s="59"/>
      <c r="LDW64" s="59"/>
      <c r="LDX64" s="59"/>
      <c r="LDY64" s="59"/>
      <c r="LDZ64" s="59"/>
      <c r="LEA64" s="59"/>
      <c r="LEB64" s="59"/>
      <c r="LEC64" s="59"/>
      <c r="LED64" s="59"/>
      <c r="LEE64" s="59"/>
      <c r="LEF64" s="59"/>
      <c r="LEG64" s="59"/>
      <c r="LEH64" s="59"/>
      <c r="LEI64" s="59"/>
      <c r="LEJ64" s="59"/>
      <c r="LEK64" s="59"/>
      <c r="LEL64" s="59"/>
      <c r="LEM64" s="59"/>
      <c r="LEN64" s="59"/>
      <c r="LEO64" s="59"/>
      <c r="LEP64" s="59"/>
      <c r="LEQ64" s="59"/>
      <c r="LER64" s="59"/>
      <c r="LES64" s="59"/>
      <c r="LET64" s="59"/>
      <c r="LEU64" s="59"/>
      <c r="LEV64" s="59"/>
      <c r="LEW64" s="59"/>
      <c r="LEX64" s="59"/>
      <c r="LEY64" s="59"/>
      <c r="LEZ64" s="59"/>
      <c r="LFA64" s="59"/>
      <c r="LFB64" s="59"/>
      <c r="LFC64" s="59"/>
      <c r="LFD64" s="59"/>
      <c r="LFE64" s="59"/>
      <c r="LFF64" s="59"/>
      <c r="LFG64" s="59"/>
      <c r="LFH64" s="59"/>
      <c r="LFI64" s="59"/>
      <c r="LFJ64" s="59"/>
      <c r="LFK64" s="59"/>
      <c r="LFL64" s="59"/>
      <c r="LFM64" s="59"/>
      <c r="LFN64" s="59"/>
      <c r="LFO64" s="59"/>
      <c r="LFP64" s="59"/>
      <c r="LFQ64" s="59"/>
      <c r="LFR64" s="59"/>
      <c r="LFS64" s="59"/>
      <c r="LFT64" s="59"/>
      <c r="LFU64" s="59"/>
      <c r="LFV64" s="59"/>
      <c r="LFW64" s="59"/>
      <c r="LFX64" s="59"/>
      <c r="LFY64" s="59"/>
      <c r="LFZ64" s="59"/>
      <c r="LGA64" s="59"/>
      <c r="LGB64" s="59"/>
      <c r="LGC64" s="59"/>
      <c r="LGD64" s="59"/>
      <c r="LGE64" s="59"/>
      <c r="LGF64" s="59"/>
      <c r="LGG64" s="59"/>
      <c r="LGH64" s="59"/>
      <c r="LGI64" s="59"/>
      <c r="LGJ64" s="59"/>
      <c r="LGK64" s="59"/>
      <c r="LGL64" s="59"/>
      <c r="LGM64" s="59"/>
      <c r="LGN64" s="59"/>
      <c r="LGO64" s="59"/>
      <c r="LGP64" s="59"/>
      <c r="LGQ64" s="59"/>
      <c r="LGR64" s="59"/>
      <c r="LGS64" s="59"/>
      <c r="LGT64" s="59"/>
      <c r="LGU64" s="59"/>
      <c r="LGV64" s="59"/>
      <c r="LGW64" s="59"/>
      <c r="LGX64" s="59"/>
      <c r="LGY64" s="59"/>
      <c r="LGZ64" s="59"/>
      <c r="LHA64" s="59"/>
      <c r="LHB64" s="59"/>
      <c r="LHC64" s="59"/>
      <c r="LHD64" s="59"/>
      <c r="LHE64" s="59"/>
      <c r="LHF64" s="59"/>
      <c r="LHG64" s="59"/>
      <c r="LHH64" s="59"/>
      <c r="LHI64" s="59"/>
      <c r="LHJ64" s="59"/>
      <c r="LHK64" s="59"/>
      <c r="LHL64" s="59"/>
      <c r="LHM64" s="59"/>
      <c r="LHN64" s="59"/>
      <c r="LHO64" s="59"/>
      <c r="LHP64" s="59"/>
      <c r="LHQ64" s="59"/>
      <c r="LHR64" s="59"/>
      <c r="LHS64" s="59"/>
      <c r="LHT64" s="59"/>
      <c r="LHU64" s="59"/>
      <c r="LHV64" s="59"/>
      <c r="LHW64" s="59"/>
      <c r="LHX64" s="59"/>
      <c r="LHY64" s="59"/>
      <c r="LHZ64" s="59"/>
      <c r="LIA64" s="59"/>
      <c r="LIB64" s="59"/>
      <c r="LIC64" s="59"/>
      <c r="LID64" s="59"/>
      <c r="LIE64" s="59"/>
      <c r="LIF64" s="59"/>
      <c r="LIG64" s="59"/>
      <c r="LIH64" s="59"/>
      <c r="LII64" s="59"/>
      <c r="LIJ64" s="59"/>
      <c r="LIK64" s="59"/>
      <c r="LIL64" s="59"/>
      <c r="LIM64" s="59"/>
      <c r="LIN64" s="59"/>
      <c r="LIO64" s="59"/>
      <c r="LIP64" s="59"/>
      <c r="LIQ64" s="59"/>
      <c r="LIR64" s="59"/>
      <c r="LIS64" s="59"/>
      <c r="LIT64" s="59"/>
      <c r="LIU64" s="59"/>
      <c r="LIV64" s="59"/>
      <c r="LIW64" s="59"/>
      <c r="LIX64" s="59"/>
      <c r="LIY64" s="59"/>
      <c r="LIZ64" s="59"/>
      <c r="LJA64" s="59"/>
      <c r="LJB64" s="59"/>
      <c r="LJC64" s="59"/>
      <c r="LJD64" s="59"/>
      <c r="LJE64" s="59"/>
      <c r="LJF64" s="59"/>
      <c r="LJG64" s="59"/>
      <c r="LJH64" s="59"/>
      <c r="LJI64" s="59"/>
      <c r="LJJ64" s="59"/>
      <c r="LJK64" s="59"/>
      <c r="LJL64" s="59"/>
      <c r="LJM64" s="59"/>
      <c r="LJN64" s="59"/>
      <c r="LJO64" s="59"/>
      <c r="LJP64" s="59"/>
      <c r="LJQ64" s="59"/>
      <c r="LJR64" s="59"/>
      <c r="LJS64" s="59"/>
      <c r="LJT64" s="59"/>
      <c r="LJU64" s="59"/>
      <c r="LJV64" s="59"/>
      <c r="LJW64" s="59"/>
      <c r="LJX64" s="59"/>
      <c r="LJY64" s="59"/>
      <c r="LJZ64" s="59"/>
      <c r="LKA64" s="59"/>
      <c r="LKB64" s="59"/>
      <c r="LKC64" s="59"/>
      <c r="LKD64" s="59"/>
      <c r="LKE64" s="59"/>
      <c r="LKF64" s="59"/>
      <c r="LKG64" s="59"/>
      <c r="LKH64" s="59"/>
      <c r="LKI64" s="59"/>
      <c r="LKJ64" s="59"/>
      <c r="LKK64" s="59"/>
      <c r="LKL64" s="59"/>
      <c r="LKM64" s="59"/>
      <c r="LKN64" s="59"/>
      <c r="LKO64" s="59"/>
      <c r="LKP64" s="59"/>
      <c r="LKQ64" s="59"/>
      <c r="LKR64" s="59"/>
      <c r="LKS64" s="59"/>
      <c r="LKT64" s="59"/>
      <c r="LKU64" s="59"/>
      <c r="LKV64" s="59"/>
      <c r="LKW64" s="59"/>
      <c r="LKX64" s="59"/>
      <c r="LKY64" s="59"/>
      <c r="LKZ64" s="59"/>
      <c r="LLA64" s="59"/>
      <c r="LLB64" s="59"/>
      <c r="LLC64" s="59"/>
      <c r="LLD64" s="59"/>
      <c r="LLE64" s="59"/>
      <c r="LLF64" s="59"/>
      <c r="LLG64" s="59"/>
      <c r="LLH64" s="59"/>
      <c r="LLI64" s="59"/>
      <c r="LLJ64" s="59"/>
      <c r="LLK64" s="59"/>
      <c r="LLL64" s="59"/>
      <c r="LLM64" s="59"/>
      <c r="LLN64" s="59"/>
      <c r="LLO64" s="59"/>
      <c r="LLP64" s="59"/>
      <c r="LLQ64" s="59"/>
      <c r="LLR64" s="59"/>
      <c r="LLS64" s="59"/>
      <c r="LLT64" s="59"/>
      <c r="LLU64" s="59"/>
      <c r="LLV64" s="59"/>
      <c r="LLW64" s="59"/>
      <c r="LLX64" s="59"/>
      <c r="LLY64" s="59"/>
      <c r="LLZ64" s="59"/>
      <c r="LMA64" s="59"/>
      <c r="LMB64" s="59"/>
      <c r="LMC64" s="59"/>
      <c r="LMD64" s="59"/>
      <c r="LME64" s="59"/>
      <c r="LMF64" s="59"/>
      <c r="LMG64" s="59"/>
      <c r="LMH64" s="59"/>
      <c r="LMI64" s="59"/>
      <c r="LMJ64" s="59"/>
      <c r="LMK64" s="59"/>
      <c r="LML64" s="59"/>
      <c r="LMM64" s="59"/>
      <c r="LMN64" s="59"/>
      <c r="LMO64" s="59"/>
      <c r="LMP64" s="59"/>
      <c r="LMQ64" s="59"/>
      <c r="LMR64" s="59"/>
      <c r="LMS64" s="59"/>
      <c r="LMT64" s="59"/>
      <c r="LMU64" s="59"/>
      <c r="LMV64" s="59"/>
      <c r="LMW64" s="59"/>
      <c r="LMX64" s="59"/>
      <c r="LMY64" s="59"/>
      <c r="LMZ64" s="59"/>
      <c r="LNA64" s="59"/>
      <c r="LNB64" s="59"/>
      <c r="LNC64" s="59"/>
      <c r="LND64" s="59"/>
      <c r="LNE64" s="59"/>
      <c r="LNF64" s="59"/>
      <c r="LNG64" s="59"/>
      <c r="LNH64" s="59"/>
      <c r="LNI64" s="59"/>
      <c r="LNJ64" s="59"/>
      <c r="LNK64" s="59"/>
      <c r="LNL64" s="59"/>
      <c r="LNM64" s="59"/>
      <c r="LNN64" s="59"/>
      <c r="LNO64" s="59"/>
      <c r="LNP64" s="59"/>
      <c r="LNQ64" s="59"/>
      <c r="LNR64" s="59"/>
      <c r="LNS64" s="59"/>
      <c r="LNT64" s="59"/>
      <c r="LNU64" s="59"/>
      <c r="LNV64" s="59"/>
      <c r="LNW64" s="59"/>
      <c r="LNX64" s="59"/>
      <c r="LNY64" s="59"/>
      <c r="LNZ64" s="59"/>
      <c r="LOA64" s="59"/>
      <c r="LOB64" s="59"/>
      <c r="LOC64" s="59"/>
      <c r="LOD64" s="59"/>
      <c r="LOE64" s="59"/>
      <c r="LOF64" s="59"/>
      <c r="LOG64" s="59"/>
      <c r="LOH64" s="59"/>
      <c r="LOI64" s="59"/>
      <c r="LOJ64" s="59"/>
      <c r="LOK64" s="59"/>
      <c r="LOL64" s="59"/>
      <c r="LOM64" s="59"/>
      <c r="LON64" s="59"/>
      <c r="LOO64" s="59"/>
      <c r="LOP64" s="59"/>
      <c r="LOQ64" s="59"/>
      <c r="LOR64" s="59"/>
      <c r="LOS64" s="59"/>
      <c r="LOT64" s="59"/>
      <c r="LOU64" s="59"/>
      <c r="LOV64" s="59"/>
      <c r="LOW64" s="59"/>
      <c r="LOX64" s="59"/>
      <c r="LOY64" s="59"/>
      <c r="LOZ64" s="59"/>
      <c r="LPA64" s="59"/>
      <c r="LPB64" s="59"/>
      <c r="LPC64" s="59"/>
      <c r="LPD64" s="59"/>
      <c r="LPE64" s="59"/>
      <c r="LPF64" s="59"/>
      <c r="LPG64" s="59"/>
      <c r="LPH64" s="59"/>
      <c r="LPI64" s="59"/>
      <c r="LPJ64" s="59"/>
      <c r="LPK64" s="59"/>
      <c r="LPL64" s="59"/>
      <c r="LPM64" s="59"/>
      <c r="LPN64" s="59"/>
      <c r="LPO64" s="59"/>
      <c r="LPP64" s="59"/>
      <c r="LPQ64" s="59"/>
      <c r="LPR64" s="59"/>
      <c r="LPS64" s="59"/>
      <c r="LPT64" s="59"/>
      <c r="LPU64" s="59"/>
      <c r="LPV64" s="59"/>
      <c r="LPW64" s="59"/>
      <c r="LPX64" s="59"/>
      <c r="LPY64" s="59"/>
      <c r="LPZ64" s="59"/>
      <c r="LQA64" s="59"/>
      <c r="LQB64" s="59"/>
      <c r="LQC64" s="59"/>
      <c r="LQD64" s="59"/>
      <c r="LQE64" s="59"/>
      <c r="LQF64" s="59"/>
      <c r="LQG64" s="59"/>
      <c r="LQH64" s="59"/>
      <c r="LQI64" s="59"/>
      <c r="LQJ64" s="59"/>
      <c r="LQK64" s="59"/>
      <c r="LQL64" s="59"/>
      <c r="LQM64" s="59"/>
      <c r="LQN64" s="59"/>
      <c r="LQO64" s="59"/>
      <c r="LQP64" s="59"/>
      <c r="LQQ64" s="59"/>
      <c r="LQR64" s="59"/>
      <c r="LQS64" s="59"/>
      <c r="LQT64" s="59"/>
      <c r="LQU64" s="59"/>
      <c r="LQV64" s="59"/>
      <c r="LQW64" s="59"/>
      <c r="LQX64" s="59"/>
      <c r="LQY64" s="59"/>
      <c r="LQZ64" s="59"/>
      <c r="LRA64" s="59"/>
      <c r="LRB64" s="59"/>
      <c r="LRC64" s="59"/>
      <c r="LRD64" s="59"/>
      <c r="LRE64" s="59"/>
      <c r="LRF64" s="59"/>
      <c r="LRG64" s="59"/>
      <c r="LRH64" s="59"/>
      <c r="LRI64" s="59"/>
      <c r="LRJ64" s="59"/>
      <c r="LRK64" s="59"/>
      <c r="LRL64" s="59"/>
      <c r="LRM64" s="59"/>
      <c r="LRN64" s="59"/>
      <c r="LRO64" s="59"/>
      <c r="LRP64" s="59"/>
      <c r="LRQ64" s="59"/>
      <c r="LRR64" s="59"/>
      <c r="LRS64" s="59"/>
      <c r="LRT64" s="59"/>
      <c r="LRU64" s="59"/>
      <c r="LRV64" s="59"/>
      <c r="LRW64" s="59"/>
      <c r="LRX64" s="59"/>
      <c r="LRY64" s="59"/>
      <c r="LRZ64" s="59"/>
      <c r="LSA64" s="59"/>
      <c r="LSB64" s="59"/>
      <c r="LSC64" s="59"/>
      <c r="LSD64" s="59"/>
      <c r="LSE64" s="59"/>
      <c r="LSF64" s="59"/>
      <c r="LSG64" s="59"/>
      <c r="LSH64" s="59"/>
      <c r="LSI64" s="59"/>
      <c r="LSJ64" s="59"/>
      <c r="LSK64" s="59"/>
      <c r="LSL64" s="59"/>
      <c r="LSM64" s="59"/>
      <c r="LSN64" s="59"/>
      <c r="LSO64" s="59"/>
      <c r="LSP64" s="59"/>
      <c r="LSQ64" s="59"/>
      <c r="LSR64" s="59"/>
      <c r="LSS64" s="59"/>
      <c r="LST64" s="59"/>
      <c r="LSU64" s="59"/>
      <c r="LSV64" s="59"/>
      <c r="LSW64" s="59"/>
      <c r="LSX64" s="59"/>
      <c r="LSY64" s="59"/>
      <c r="LSZ64" s="59"/>
      <c r="LTA64" s="59"/>
      <c r="LTB64" s="59"/>
      <c r="LTC64" s="59"/>
      <c r="LTD64" s="59"/>
      <c r="LTE64" s="59"/>
      <c r="LTF64" s="59"/>
      <c r="LTG64" s="59"/>
      <c r="LTH64" s="59"/>
      <c r="LTI64" s="59"/>
      <c r="LTJ64" s="59"/>
      <c r="LTK64" s="59"/>
      <c r="LTL64" s="59"/>
      <c r="LTM64" s="59"/>
      <c r="LTN64" s="59"/>
      <c r="LTO64" s="59"/>
      <c r="LTP64" s="59"/>
      <c r="LTQ64" s="59"/>
      <c r="LTR64" s="59"/>
      <c r="LTS64" s="59"/>
      <c r="LTT64" s="59"/>
      <c r="LTU64" s="59"/>
      <c r="LTV64" s="59"/>
      <c r="LTW64" s="59"/>
      <c r="LTX64" s="59"/>
      <c r="LTY64" s="59"/>
      <c r="LTZ64" s="59"/>
      <c r="LUA64" s="59"/>
      <c r="LUB64" s="59"/>
      <c r="LUC64" s="59"/>
      <c r="LUD64" s="59"/>
      <c r="LUE64" s="59"/>
      <c r="LUF64" s="59"/>
      <c r="LUG64" s="59"/>
      <c r="LUH64" s="59"/>
      <c r="LUI64" s="59"/>
      <c r="LUJ64" s="59"/>
      <c r="LUK64" s="59"/>
      <c r="LUL64" s="59"/>
      <c r="LUM64" s="59"/>
      <c r="LUN64" s="59"/>
      <c r="LUO64" s="59"/>
      <c r="LUP64" s="59"/>
      <c r="LUQ64" s="59"/>
      <c r="LUR64" s="59"/>
      <c r="LUS64" s="59"/>
      <c r="LUT64" s="59"/>
      <c r="LUU64" s="59"/>
      <c r="LUV64" s="59"/>
      <c r="LUW64" s="59"/>
      <c r="LUX64" s="59"/>
      <c r="LUY64" s="59"/>
      <c r="LUZ64" s="59"/>
      <c r="LVA64" s="59"/>
      <c r="LVB64" s="59"/>
      <c r="LVC64" s="59"/>
      <c r="LVD64" s="59"/>
      <c r="LVE64" s="59"/>
      <c r="LVF64" s="59"/>
      <c r="LVG64" s="59"/>
      <c r="LVH64" s="59"/>
      <c r="LVI64" s="59"/>
      <c r="LVJ64" s="59"/>
      <c r="LVK64" s="59"/>
      <c r="LVL64" s="59"/>
      <c r="LVM64" s="59"/>
      <c r="LVN64" s="59"/>
      <c r="LVO64" s="59"/>
      <c r="LVP64" s="59"/>
      <c r="LVQ64" s="59"/>
      <c r="LVR64" s="59"/>
      <c r="LVS64" s="59"/>
      <c r="LVT64" s="59"/>
      <c r="LVU64" s="59"/>
      <c r="LVV64" s="59"/>
      <c r="LVW64" s="59"/>
      <c r="LVX64" s="59"/>
      <c r="LVY64" s="59"/>
      <c r="LVZ64" s="59"/>
      <c r="LWA64" s="59"/>
      <c r="LWB64" s="59"/>
      <c r="LWC64" s="59"/>
      <c r="LWD64" s="59"/>
      <c r="LWE64" s="59"/>
      <c r="LWF64" s="59"/>
      <c r="LWG64" s="59"/>
      <c r="LWH64" s="59"/>
      <c r="LWI64" s="59"/>
      <c r="LWJ64" s="59"/>
      <c r="LWK64" s="59"/>
      <c r="LWL64" s="59"/>
      <c r="LWM64" s="59"/>
      <c r="LWN64" s="59"/>
      <c r="LWO64" s="59"/>
      <c r="LWP64" s="59"/>
      <c r="LWQ64" s="59"/>
      <c r="LWR64" s="59"/>
      <c r="LWS64" s="59"/>
      <c r="LWT64" s="59"/>
      <c r="LWU64" s="59"/>
      <c r="LWV64" s="59"/>
      <c r="LWW64" s="59"/>
      <c r="LWX64" s="59"/>
      <c r="LWY64" s="59"/>
      <c r="LWZ64" s="59"/>
      <c r="LXA64" s="59"/>
      <c r="LXB64" s="59"/>
      <c r="LXC64" s="59"/>
      <c r="LXD64" s="59"/>
      <c r="LXE64" s="59"/>
      <c r="LXF64" s="59"/>
      <c r="LXG64" s="59"/>
      <c r="LXH64" s="59"/>
      <c r="LXI64" s="59"/>
      <c r="LXJ64" s="59"/>
      <c r="LXK64" s="59"/>
      <c r="LXL64" s="59"/>
      <c r="LXM64" s="59"/>
      <c r="LXN64" s="59"/>
      <c r="LXO64" s="59"/>
      <c r="LXP64" s="59"/>
      <c r="LXQ64" s="59"/>
      <c r="LXR64" s="59"/>
      <c r="LXS64" s="59"/>
      <c r="LXT64" s="59"/>
      <c r="LXU64" s="59"/>
      <c r="LXV64" s="59"/>
      <c r="LXW64" s="59"/>
      <c r="LXX64" s="59"/>
      <c r="LXY64" s="59"/>
      <c r="LXZ64" s="59"/>
      <c r="LYA64" s="59"/>
      <c r="LYB64" s="59"/>
      <c r="LYC64" s="59"/>
      <c r="LYD64" s="59"/>
      <c r="LYE64" s="59"/>
      <c r="LYF64" s="59"/>
      <c r="LYG64" s="59"/>
      <c r="LYH64" s="59"/>
      <c r="LYI64" s="59"/>
      <c r="LYJ64" s="59"/>
      <c r="LYK64" s="59"/>
      <c r="LYL64" s="59"/>
      <c r="LYM64" s="59"/>
      <c r="LYN64" s="59"/>
      <c r="LYO64" s="59"/>
      <c r="LYP64" s="59"/>
      <c r="LYQ64" s="59"/>
      <c r="LYR64" s="59"/>
      <c r="LYS64" s="59"/>
      <c r="LYT64" s="59"/>
      <c r="LYU64" s="59"/>
      <c r="LYV64" s="59"/>
      <c r="LYW64" s="59"/>
      <c r="LYX64" s="59"/>
      <c r="LYY64" s="59"/>
      <c r="LYZ64" s="59"/>
      <c r="LZA64" s="59"/>
      <c r="LZB64" s="59"/>
      <c r="LZC64" s="59"/>
      <c r="LZD64" s="59"/>
      <c r="LZE64" s="59"/>
      <c r="LZF64" s="59"/>
      <c r="LZG64" s="59"/>
      <c r="LZH64" s="59"/>
      <c r="LZI64" s="59"/>
      <c r="LZJ64" s="59"/>
      <c r="LZK64" s="59"/>
      <c r="LZL64" s="59"/>
      <c r="LZM64" s="59"/>
      <c r="LZN64" s="59"/>
      <c r="LZO64" s="59"/>
      <c r="LZP64" s="59"/>
      <c r="LZQ64" s="59"/>
      <c r="LZR64" s="59"/>
      <c r="LZS64" s="59"/>
      <c r="LZT64" s="59"/>
      <c r="LZU64" s="59"/>
      <c r="LZV64" s="59"/>
      <c r="LZW64" s="59"/>
      <c r="LZX64" s="59"/>
      <c r="LZY64" s="59"/>
      <c r="LZZ64" s="59"/>
      <c r="MAA64" s="59"/>
      <c r="MAB64" s="59"/>
      <c r="MAC64" s="59"/>
      <c r="MAD64" s="59"/>
      <c r="MAE64" s="59"/>
      <c r="MAF64" s="59"/>
      <c r="MAG64" s="59"/>
      <c r="MAH64" s="59"/>
      <c r="MAI64" s="59"/>
      <c r="MAJ64" s="59"/>
      <c r="MAK64" s="59"/>
      <c r="MAL64" s="59"/>
      <c r="MAM64" s="59"/>
      <c r="MAN64" s="59"/>
      <c r="MAO64" s="59"/>
      <c r="MAP64" s="59"/>
      <c r="MAQ64" s="59"/>
      <c r="MAR64" s="59"/>
      <c r="MAS64" s="59"/>
      <c r="MAT64" s="59"/>
      <c r="MAU64" s="59"/>
      <c r="MAV64" s="59"/>
      <c r="MAW64" s="59"/>
      <c r="MAX64" s="59"/>
      <c r="MAY64" s="59"/>
      <c r="MAZ64" s="59"/>
      <c r="MBA64" s="59"/>
      <c r="MBB64" s="59"/>
      <c r="MBC64" s="59"/>
      <c r="MBD64" s="59"/>
      <c r="MBE64" s="59"/>
      <c r="MBF64" s="59"/>
      <c r="MBG64" s="59"/>
      <c r="MBH64" s="59"/>
      <c r="MBI64" s="59"/>
      <c r="MBJ64" s="59"/>
      <c r="MBK64" s="59"/>
      <c r="MBL64" s="59"/>
      <c r="MBM64" s="59"/>
      <c r="MBN64" s="59"/>
      <c r="MBO64" s="59"/>
      <c r="MBP64" s="59"/>
      <c r="MBQ64" s="59"/>
      <c r="MBR64" s="59"/>
      <c r="MBS64" s="59"/>
      <c r="MBT64" s="59"/>
      <c r="MBU64" s="59"/>
      <c r="MBV64" s="59"/>
      <c r="MBW64" s="59"/>
      <c r="MBX64" s="59"/>
      <c r="MBY64" s="59"/>
      <c r="MBZ64" s="59"/>
      <c r="MCA64" s="59"/>
      <c r="MCB64" s="59"/>
      <c r="MCC64" s="59"/>
      <c r="MCD64" s="59"/>
      <c r="MCE64" s="59"/>
      <c r="MCF64" s="59"/>
      <c r="MCG64" s="59"/>
      <c r="MCH64" s="59"/>
      <c r="MCI64" s="59"/>
      <c r="MCJ64" s="59"/>
      <c r="MCK64" s="59"/>
      <c r="MCL64" s="59"/>
      <c r="MCM64" s="59"/>
      <c r="MCN64" s="59"/>
      <c r="MCO64" s="59"/>
      <c r="MCP64" s="59"/>
      <c r="MCQ64" s="59"/>
      <c r="MCR64" s="59"/>
      <c r="MCS64" s="59"/>
      <c r="MCT64" s="59"/>
      <c r="MCU64" s="59"/>
      <c r="MCV64" s="59"/>
      <c r="MCW64" s="59"/>
      <c r="MCX64" s="59"/>
      <c r="MCY64" s="59"/>
      <c r="MCZ64" s="59"/>
      <c r="MDA64" s="59"/>
      <c r="MDB64" s="59"/>
      <c r="MDC64" s="59"/>
      <c r="MDD64" s="59"/>
      <c r="MDE64" s="59"/>
      <c r="MDF64" s="59"/>
      <c r="MDG64" s="59"/>
      <c r="MDH64" s="59"/>
      <c r="MDI64" s="59"/>
      <c r="MDJ64" s="59"/>
      <c r="MDK64" s="59"/>
      <c r="MDL64" s="59"/>
      <c r="MDM64" s="59"/>
      <c r="MDN64" s="59"/>
      <c r="MDO64" s="59"/>
      <c r="MDP64" s="59"/>
      <c r="MDQ64" s="59"/>
      <c r="MDR64" s="59"/>
      <c r="MDS64" s="59"/>
      <c r="MDT64" s="59"/>
      <c r="MDU64" s="59"/>
      <c r="MDV64" s="59"/>
      <c r="MDW64" s="59"/>
      <c r="MDX64" s="59"/>
      <c r="MDY64" s="59"/>
      <c r="MDZ64" s="59"/>
      <c r="MEA64" s="59"/>
      <c r="MEB64" s="59"/>
      <c r="MEC64" s="59"/>
      <c r="MED64" s="59"/>
      <c r="MEE64" s="59"/>
      <c r="MEF64" s="59"/>
      <c r="MEG64" s="59"/>
      <c r="MEH64" s="59"/>
      <c r="MEI64" s="59"/>
      <c r="MEJ64" s="59"/>
      <c r="MEK64" s="59"/>
      <c r="MEL64" s="59"/>
      <c r="MEM64" s="59"/>
      <c r="MEN64" s="59"/>
      <c r="MEO64" s="59"/>
      <c r="MEP64" s="59"/>
      <c r="MEQ64" s="59"/>
      <c r="MER64" s="59"/>
      <c r="MES64" s="59"/>
      <c r="MET64" s="59"/>
      <c r="MEU64" s="59"/>
      <c r="MEV64" s="59"/>
      <c r="MEW64" s="59"/>
      <c r="MEX64" s="59"/>
      <c r="MEY64" s="59"/>
      <c r="MEZ64" s="59"/>
      <c r="MFA64" s="59"/>
      <c r="MFB64" s="59"/>
      <c r="MFC64" s="59"/>
      <c r="MFD64" s="59"/>
      <c r="MFE64" s="59"/>
      <c r="MFF64" s="59"/>
      <c r="MFG64" s="59"/>
      <c r="MFH64" s="59"/>
      <c r="MFI64" s="59"/>
      <c r="MFJ64" s="59"/>
      <c r="MFK64" s="59"/>
      <c r="MFL64" s="59"/>
      <c r="MFM64" s="59"/>
      <c r="MFN64" s="59"/>
      <c r="MFO64" s="59"/>
      <c r="MFP64" s="59"/>
      <c r="MFQ64" s="59"/>
      <c r="MFR64" s="59"/>
      <c r="MFS64" s="59"/>
      <c r="MFT64" s="59"/>
      <c r="MFU64" s="59"/>
      <c r="MFV64" s="59"/>
      <c r="MFW64" s="59"/>
      <c r="MFX64" s="59"/>
      <c r="MFY64" s="59"/>
      <c r="MFZ64" s="59"/>
      <c r="MGA64" s="59"/>
      <c r="MGB64" s="59"/>
      <c r="MGC64" s="59"/>
      <c r="MGD64" s="59"/>
      <c r="MGE64" s="59"/>
      <c r="MGF64" s="59"/>
      <c r="MGG64" s="59"/>
      <c r="MGH64" s="59"/>
      <c r="MGI64" s="59"/>
      <c r="MGJ64" s="59"/>
      <c r="MGK64" s="59"/>
      <c r="MGL64" s="59"/>
      <c r="MGM64" s="59"/>
      <c r="MGN64" s="59"/>
      <c r="MGO64" s="59"/>
      <c r="MGP64" s="59"/>
      <c r="MGQ64" s="59"/>
      <c r="MGR64" s="59"/>
      <c r="MGS64" s="59"/>
      <c r="MGT64" s="59"/>
      <c r="MGU64" s="59"/>
      <c r="MGV64" s="59"/>
      <c r="MGW64" s="59"/>
      <c r="MGX64" s="59"/>
      <c r="MGY64" s="59"/>
      <c r="MGZ64" s="59"/>
      <c r="MHA64" s="59"/>
      <c r="MHB64" s="59"/>
      <c r="MHC64" s="59"/>
      <c r="MHD64" s="59"/>
      <c r="MHE64" s="59"/>
      <c r="MHF64" s="59"/>
      <c r="MHG64" s="59"/>
      <c r="MHH64" s="59"/>
      <c r="MHI64" s="59"/>
      <c r="MHJ64" s="59"/>
      <c r="MHK64" s="59"/>
      <c r="MHL64" s="59"/>
      <c r="MHM64" s="59"/>
      <c r="MHN64" s="59"/>
      <c r="MHO64" s="59"/>
      <c r="MHP64" s="59"/>
      <c r="MHQ64" s="59"/>
      <c r="MHR64" s="59"/>
      <c r="MHS64" s="59"/>
      <c r="MHT64" s="59"/>
      <c r="MHU64" s="59"/>
      <c r="MHV64" s="59"/>
      <c r="MHW64" s="59"/>
      <c r="MHX64" s="59"/>
      <c r="MHY64" s="59"/>
      <c r="MHZ64" s="59"/>
      <c r="MIA64" s="59"/>
      <c r="MIB64" s="59"/>
      <c r="MIC64" s="59"/>
      <c r="MID64" s="59"/>
      <c r="MIE64" s="59"/>
      <c r="MIF64" s="59"/>
      <c r="MIG64" s="59"/>
      <c r="MIH64" s="59"/>
      <c r="MII64" s="59"/>
      <c r="MIJ64" s="59"/>
      <c r="MIK64" s="59"/>
      <c r="MIL64" s="59"/>
      <c r="MIM64" s="59"/>
      <c r="MIN64" s="59"/>
      <c r="MIO64" s="59"/>
      <c r="MIP64" s="59"/>
      <c r="MIQ64" s="59"/>
      <c r="MIR64" s="59"/>
      <c r="MIS64" s="59"/>
      <c r="MIT64" s="59"/>
      <c r="MIU64" s="59"/>
      <c r="MIV64" s="59"/>
      <c r="MIW64" s="59"/>
      <c r="MIX64" s="59"/>
      <c r="MIY64" s="59"/>
      <c r="MIZ64" s="59"/>
      <c r="MJA64" s="59"/>
      <c r="MJB64" s="59"/>
      <c r="MJC64" s="59"/>
      <c r="MJD64" s="59"/>
      <c r="MJE64" s="59"/>
      <c r="MJF64" s="59"/>
      <c r="MJG64" s="59"/>
      <c r="MJH64" s="59"/>
      <c r="MJI64" s="59"/>
      <c r="MJJ64" s="59"/>
      <c r="MJK64" s="59"/>
      <c r="MJL64" s="59"/>
      <c r="MJM64" s="59"/>
      <c r="MJN64" s="59"/>
      <c r="MJO64" s="59"/>
      <c r="MJP64" s="59"/>
      <c r="MJQ64" s="59"/>
      <c r="MJR64" s="59"/>
      <c r="MJS64" s="59"/>
      <c r="MJT64" s="59"/>
      <c r="MJU64" s="59"/>
      <c r="MJV64" s="59"/>
      <c r="MJW64" s="59"/>
      <c r="MJX64" s="59"/>
      <c r="MJY64" s="59"/>
      <c r="MJZ64" s="59"/>
      <c r="MKA64" s="59"/>
      <c r="MKB64" s="59"/>
      <c r="MKC64" s="59"/>
      <c r="MKD64" s="59"/>
      <c r="MKE64" s="59"/>
      <c r="MKF64" s="59"/>
      <c r="MKG64" s="59"/>
      <c r="MKH64" s="59"/>
      <c r="MKI64" s="59"/>
      <c r="MKJ64" s="59"/>
      <c r="MKK64" s="59"/>
      <c r="MKL64" s="59"/>
      <c r="MKM64" s="59"/>
      <c r="MKN64" s="59"/>
      <c r="MKO64" s="59"/>
      <c r="MKP64" s="59"/>
      <c r="MKQ64" s="59"/>
      <c r="MKR64" s="59"/>
      <c r="MKS64" s="59"/>
      <c r="MKT64" s="59"/>
      <c r="MKU64" s="59"/>
      <c r="MKV64" s="59"/>
      <c r="MKW64" s="59"/>
      <c r="MKX64" s="59"/>
      <c r="MKY64" s="59"/>
      <c r="MKZ64" s="59"/>
      <c r="MLA64" s="59"/>
      <c r="MLB64" s="59"/>
      <c r="MLC64" s="59"/>
      <c r="MLD64" s="59"/>
      <c r="MLE64" s="59"/>
      <c r="MLF64" s="59"/>
      <c r="MLG64" s="59"/>
      <c r="MLH64" s="59"/>
      <c r="MLI64" s="59"/>
      <c r="MLJ64" s="59"/>
      <c r="MLK64" s="59"/>
      <c r="MLL64" s="59"/>
      <c r="MLM64" s="59"/>
      <c r="MLN64" s="59"/>
      <c r="MLO64" s="59"/>
      <c r="MLP64" s="59"/>
      <c r="MLQ64" s="59"/>
      <c r="MLR64" s="59"/>
      <c r="MLS64" s="59"/>
      <c r="MLT64" s="59"/>
      <c r="MLU64" s="59"/>
      <c r="MLV64" s="59"/>
      <c r="MLW64" s="59"/>
      <c r="MLX64" s="59"/>
      <c r="MLY64" s="59"/>
      <c r="MLZ64" s="59"/>
      <c r="MMA64" s="59"/>
      <c r="MMB64" s="59"/>
      <c r="MMC64" s="59"/>
      <c r="MMD64" s="59"/>
      <c r="MME64" s="59"/>
      <c r="MMF64" s="59"/>
      <c r="MMG64" s="59"/>
      <c r="MMH64" s="59"/>
      <c r="MMI64" s="59"/>
      <c r="MMJ64" s="59"/>
      <c r="MMK64" s="59"/>
      <c r="MML64" s="59"/>
      <c r="MMM64" s="59"/>
      <c r="MMN64" s="59"/>
      <c r="MMO64" s="59"/>
      <c r="MMP64" s="59"/>
      <c r="MMQ64" s="59"/>
      <c r="MMR64" s="59"/>
      <c r="MMS64" s="59"/>
      <c r="MMT64" s="59"/>
      <c r="MMU64" s="59"/>
      <c r="MMV64" s="59"/>
      <c r="MMW64" s="59"/>
      <c r="MMX64" s="59"/>
      <c r="MMY64" s="59"/>
      <c r="MMZ64" s="59"/>
      <c r="MNA64" s="59"/>
      <c r="MNB64" s="59"/>
      <c r="MNC64" s="59"/>
      <c r="MND64" s="59"/>
      <c r="MNE64" s="59"/>
      <c r="MNF64" s="59"/>
      <c r="MNG64" s="59"/>
      <c r="MNH64" s="59"/>
      <c r="MNI64" s="59"/>
      <c r="MNJ64" s="59"/>
      <c r="MNK64" s="59"/>
      <c r="MNL64" s="59"/>
      <c r="MNM64" s="59"/>
      <c r="MNN64" s="59"/>
      <c r="MNO64" s="59"/>
      <c r="MNP64" s="59"/>
      <c r="MNQ64" s="59"/>
      <c r="MNR64" s="59"/>
      <c r="MNS64" s="59"/>
      <c r="MNT64" s="59"/>
      <c r="MNU64" s="59"/>
      <c r="MNV64" s="59"/>
      <c r="MNW64" s="59"/>
      <c r="MNX64" s="59"/>
      <c r="MNY64" s="59"/>
      <c r="MNZ64" s="59"/>
      <c r="MOA64" s="59"/>
      <c r="MOB64" s="59"/>
      <c r="MOC64" s="59"/>
      <c r="MOD64" s="59"/>
      <c r="MOE64" s="59"/>
      <c r="MOF64" s="59"/>
      <c r="MOG64" s="59"/>
      <c r="MOH64" s="59"/>
      <c r="MOI64" s="59"/>
      <c r="MOJ64" s="59"/>
      <c r="MOK64" s="59"/>
      <c r="MOL64" s="59"/>
      <c r="MOM64" s="59"/>
      <c r="MON64" s="59"/>
      <c r="MOO64" s="59"/>
      <c r="MOP64" s="59"/>
      <c r="MOQ64" s="59"/>
      <c r="MOR64" s="59"/>
      <c r="MOS64" s="59"/>
      <c r="MOT64" s="59"/>
      <c r="MOU64" s="59"/>
      <c r="MOV64" s="59"/>
      <c r="MOW64" s="59"/>
      <c r="MOX64" s="59"/>
      <c r="MOY64" s="59"/>
      <c r="MOZ64" s="59"/>
      <c r="MPA64" s="59"/>
      <c r="MPB64" s="59"/>
      <c r="MPC64" s="59"/>
      <c r="MPD64" s="59"/>
      <c r="MPE64" s="59"/>
      <c r="MPF64" s="59"/>
      <c r="MPG64" s="59"/>
      <c r="MPH64" s="59"/>
      <c r="MPI64" s="59"/>
      <c r="MPJ64" s="59"/>
      <c r="MPK64" s="59"/>
      <c r="MPL64" s="59"/>
      <c r="MPM64" s="59"/>
      <c r="MPN64" s="59"/>
      <c r="MPO64" s="59"/>
      <c r="MPP64" s="59"/>
      <c r="MPQ64" s="59"/>
      <c r="MPR64" s="59"/>
      <c r="MPS64" s="59"/>
      <c r="MPT64" s="59"/>
      <c r="MPU64" s="59"/>
      <c r="MPV64" s="59"/>
      <c r="MPW64" s="59"/>
      <c r="MPX64" s="59"/>
      <c r="MPY64" s="59"/>
      <c r="MPZ64" s="59"/>
      <c r="MQA64" s="59"/>
      <c r="MQB64" s="59"/>
      <c r="MQC64" s="59"/>
      <c r="MQD64" s="59"/>
      <c r="MQE64" s="59"/>
      <c r="MQF64" s="59"/>
      <c r="MQG64" s="59"/>
      <c r="MQH64" s="59"/>
      <c r="MQI64" s="59"/>
      <c r="MQJ64" s="59"/>
      <c r="MQK64" s="59"/>
      <c r="MQL64" s="59"/>
      <c r="MQM64" s="59"/>
      <c r="MQN64" s="59"/>
      <c r="MQO64" s="59"/>
      <c r="MQP64" s="59"/>
      <c r="MQQ64" s="59"/>
      <c r="MQR64" s="59"/>
      <c r="MQS64" s="59"/>
      <c r="MQT64" s="59"/>
      <c r="MQU64" s="59"/>
      <c r="MQV64" s="59"/>
      <c r="MQW64" s="59"/>
      <c r="MQX64" s="59"/>
      <c r="MQY64" s="59"/>
      <c r="MQZ64" s="59"/>
      <c r="MRA64" s="59"/>
      <c r="MRB64" s="59"/>
      <c r="MRC64" s="59"/>
      <c r="MRD64" s="59"/>
      <c r="MRE64" s="59"/>
      <c r="MRF64" s="59"/>
      <c r="MRG64" s="59"/>
      <c r="MRH64" s="59"/>
      <c r="MRI64" s="59"/>
      <c r="MRJ64" s="59"/>
      <c r="MRK64" s="59"/>
      <c r="MRL64" s="59"/>
      <c r="MRM64" s="59"/>
      <c r="MRN64" s="59"/>
      <c r="MRO64" s="59"/>
      <c r="MRP64" s="59"/>
      <c r="MRQ64" s="59"/>
      <c r="MRR64" s="59"/>
      <c r="MRS64" s="59"/>
      <c r="MRT64" s="59"/>
      <c r="MRU64" s="59"/>
      <c r="MRV64" s="59"/>
      <c r="MRW64" s="59"/>
      <c r="MRX64" s="59"/>
      <c r="MRY64" s="59"/>
      <c r="MRZ64" s="59"/>
      <c r="MSA64" s="59"/>
      <c r="MSB64" s="59"/>
      <c r="MSC64" s="59"/>
      <c r="MSD64" s="59"/>
      <c r="MSE64" s="59"/>
      <c r="MSF64" s="59"/>
      <c r="MSG64" s="59"/>
      <c r="MSH64" s="59"/>
      <c r="MSI64" s="59"/>
      <c r="MSJ64" s="59"/>
      <c r="MSK64" s="59"/>
      <c r="MSL64" s="59"/>
      <c r="MSM64" s="59"/>
      <c r="MSN64" s="59"/>
      <c r="MSO64" s="59"/>
      <c r="MSP64" s="59"/>
      <c r="MSQ64" s="59"/>
      <c r="MSR64" s="59"/>
      <c r="MSS64" s="59"/>
      <c r="MST64" s="59"/>
      <c r="MSU64" s="59"/>
      <c r="MSV64" s="59"/>
      <c r="MSW64" s="59"/>
      <c r="MSX64" s="59"/>
      <c r="MSY64" s="59"/>
      <c r="MSZ64" s="59"/>
      <c r="MTA64" s="59"/>
      <c r="MTB64" s="59"/>
      <c r="MTC64" s="59"/>
      <c r="MTD64" s="59"/>
      <c r="MTE64" s="59"/>
      <c r="MTF64" s="59"/>
      <c r="MTG64" s="59"/>
      <c r="MTH64" s="59"/>
      <c r="MTI64" s="59"/>
      <c r="MTJ64" s="59"/>
      <c r="MTK64" s="59"/>
      <c r="MTL64" s="59"/>
      <c r="MTM64" s="59"/>
      <c r="MTN64" s="59"/>
      <c r="MTO64" s="59"/>
      <c r="MTP64" s="59"/>
      <c r="MTQ64" s="59"/>
      <c r="MTR64" s="59"/>
      <c r="MTS64" s="59"/>
      <c r="MTT64" s="59"/>
      <c r="MTU64" s="59"/>
      <c r="MTV64" s="59"/>
      <c r="MTW64" s="59"/>
      <c r="MTX64" s="59"/>
      <c r="MTY64" s="59"/>
      <c r="MTZ64" s="59"/>
      <c r="MUA64" s="59"/>
      <c r="MUB64" s="59"/>
      <c r="MUC64" s="59"/>
      <c r="MUD64" s="59"/>
      <c r="MUE64" s="59"/>
      <c r="MUF64" s="59"/>
      <c r="MUG64" s="59"/>
      <c r="MUH64" s="59"/>
      <c r="MUI64" s="59"/>
      <c r="MUJ64" s="59"/>
      <c r="MUK64" s="59"/>
      <c r="MUL64" s="59"/>
      <c r="MUM64" s="59"/>
      <c r="MUN64" s="59"/>
      <c r="MUO64" s="59"/>
      <c r="MUP64" s="59"/>
      <c r="MUQ64" s="59"/>
      <c r="MUR64" s="59"/>
      <c r="MUS64" s="59"/>
      <c r="MUT64" s="59"/>
      <c r="MUU64" s="59"/>
      <c r="MUV64" s="59"/>
      <c r="MUW64" s="59"/>
      <c r="MUX64" s="59"/>
      <c r="MUY64" s="59"/>
      <c r="MUZ64" s="59"/>
      <c r="MVA64" s="59"/>
      <c r="MVB64" s="59"/>
      <c r="MVC64" s="59"/>
      <c r="MVD64" s="59"/>
      <c r="MVE64" s="59"/>
      <c r="MVF64" s="59"/>
      <c r="MVG64" s="59"/>
      <c r="MVH64" s="59"/>
      <c r="MVI64" s="59"/>
      <c r="MVJ64" s="59"/>
      <c r="MVK64" s="59"/>
      <c r="MVL64" s="59"/>
      <c r="MVM64" s="59"/>
      <c r="MVN64" s="59"/>
      <c r="MVO64" s="59"/>
      <c r="MVP64" s="59"/>
      <c r="MVQ64" s="59"/>
      <c r="MVR64" s="59"/>
      <c r="MVS64" s="59"/>
      <c r="MVT64" s="59"/>
      <c r="MVU64" s="59"/>
      <c r="MVV64" s="59"/>
      <c r="MVW64" s="59"/>
      <c r="MVX64" s="59"/>
      <c r="MVY64" s="59"/>
      <c r="MVZ64" s="59"/>
      <c r="MWA64" s="59"/>
      <c r="MWB64" s="59"/>
      <c r="MWC64" s="59"/>
      <c r="MWD64" s="59"/>
      <c r="MWE64" s="59"/>
      <c r="MWF64" s="59"/>
      <c r="MWG64" s="59"/>
      <c r="MWH64" s="59"/>
      <c r="MWI64" s="59"/>
      <c r="MWJ64" s="59"/>
      <c r="MWK64" s="59"/>
      <c r="MWL64" s="59"/>
      <c r="MWM64" s="59"/>
      <c r="MWN64" s="59"/>
      <c r="MWO64" s="59"/>
      <c r="MWP64" s="59"/>
      <c r="MWQ64" s="59"/>
      <c r="MWR64" s="59"/>
      <c r="MWS64" s="59"/>
      <c r="MWT64" s="59"/>
      <c r="MWU64" s="59"/>
      <c r="MWV64" s="59"/>
      <c r="MWW64" s="59"/>
      <c r="MWX64" s="59"/>
      <c r="MWY64" s="59"/>
      <c r="MWZ64" s="59"/>
      <c r="MXA64" s="59"/>
      <c r="MXB64" s="59"/>
      <c r="MXC64" s="59"/>
      <c r="MXD64" s="59"/>
      <c r="MXE64" s="59"/>
      <c r="MXF64" s="59"/>
      <c r="MXG64" s="59"/>
      <c r="MXH64" s="59"/>
      <c r="MXI64" s="59"/>
      <c r="MXJ64" s="59"/>
      <c r="MXK64" s="59"/>
      <c r="MXL64" s="59"/>
      <c r="MXM64" s="59"/>
      <c r="MXN64" s="59"/>
      <c r="MXO64" s="59"/>
      <c r="MXP64" s="59"/>
      <c r="MXQ64" s="59"/>
      <c r="MXR64" s="59"/>
      <c r="MXS64" s="59"/>
      <c r="MXT64" s="59"/>
      <c r="MXU64" s="59"/>
      <c r="MXV64" s="59"/>
      <c r="MXW64" s="59"/>
      <c r="MXX64" s="59"/>
      <c r="MXY64" s="59"/>
      <c r="MXZ64" s="59"/>
      <c r="MYA64" s="59"/>
      <c r="MYB64" s="59"/>
      <c r="MYC64" s="59"/>
      <c r="MYD64" s="59"/>
      <c r="MYE64" s="59"/>
      <c r="MYF64" s="59"/>
      <c r="MYG64" s="59"/>
      <c r="MYH64" s="59"/>
      <c r="MYI64" s="59"/>
      <c r="MYJ64" s="59"/>
      <c r="MYK64" s="59"/>
      <c r="MYL64" s="59"/>
      <c r="MYM64" s="59"/>
      <c r="MYN64" s="59"/>
      <c r="MYO64" s="59"/>
      <c r="MYP64" s="59"/>
      <c r="MYQ64" s="59"/>
      <c r="MYR64" s="59"/>
      <c r="MYS64" s="59"/>
      <c r="MYT64" s="59"/>
      <c r="MYU64" s="59"/>
      <c r="MYV64" s="59"/>
      <c r="MYW64" s="59"/>
      <c r="MYX64" s="59"/>
      <c r="MYY64" s="59"/>
      <c r="MYZ64" s="59"/>
      <c r="MZA64" s="59"/>
      <c r="MZB64" s="59"/>
      <c r="MZC64" s="59"/>
      <c r="MZD64" s="59"/>
      <c r="MZE64" s="59"/>
      <c r="MZF64" s="59"/>
      <c r="MZG64" s="59"/>
      <c r="MZH64" s="59"/>
      <c r="MZI64" s="59"/>
      <c r="MZJ64" s="59"/>
      <c r="MZK64" s="59"/>
      <c r="MZL64" s="59"/>
      <c r="MZM64" s="59"/>
      <c r="MZN64" s="59"/>
      <c r="MZO64" s="59"/>
      <c r="MZP64" s="59"/>
      <c r="MZQ64" s="59"/>
      <c r="MZR64" s="59"/>
      <c r="MZS64" s="59"/>
      <c r="MZT64" s="59"/>
      <c r="MZU64" s="59"/>
      <c r="MZV64" s="59"/>
      <c r="MZW64" s="59"/>
      <c r="MZX64" s="59"/>
      <c r="MZY64" s="59"/>
      <c r="MZZ64" s="59"/>
      <c r="NAA64" s="59"/>
      <c r="NAB64" s="59"/>
      <c r="NAC64" s="59"/>
      <c r="NAD64" s="59"/>
      <c r="NAE64" s="59"/>
      <c r="NAF64" s="59"/>
      <c r="NAG64" s="59"/>
      <c r="NAH64" s="59"/>
      <c r="NAI64" s="59"/>
      <c r="NAJ64" s="59"/>
      <c r="NAK64" s="59"/>
      <c r="NAL64" s="59"/>
      <c r="NAM64" s="59"/>
      <c r="NAN64" s="59"/>
      <c r="NAO64" s="59"/>
      <c r="NAP64" s="59"/>
      <c r="NAQ64" s="59"/>
      <c r="NAR64" s="59"/>
      <c r="NAS64" s="59"/>
      <c r="NAT64" s="59"/>
      <c r="NAU64" s="59"/>
      <c r="NAV64" s="59"/>
      <c r="NAW64" s="59"/>
      <c r="NAX64" s="59"/>
      <c r="NAY64" s="59"/>
      <c r="NAZ64" s="59"/>
      <c r="NBA64" s="59"/>
      <c r="NBB64" s="59"/>
      <c r="NBC64" s="59"/>
      <c r="NBD64" s="59"/>
      <c r="NBE64" s="59"/>
      <c r="NBF64" s="59"/>
      <c r="NBG64" s="59"/>
      <c r="NBH64" s="59"/>
      <c r="NBI64" s="59"/>
      <c r="NBJ64" s="59"/>
      <c r="NBK64" s="59"/>
      <c r="NBL64" s="59"/>
      <c r="NBM64" s="59"/>
      <c r="NBN64" s="59"/>
      <c r="NBO64" s="59"/>
      <c r="NBP64" s="59"/>
      <c r="NBQ64" s="59"/>
      <c r="NBR64" s="59"/>
      <c r="NBS64" s="59"/>
      <c r="NBT64" s="59"/>
      <c r="NBU64" s="59"/>
      <c r="NBV64" s="59"/>
      <c r="NBW64" s="59"/>
      <c r="NBX64" s="59"/>
      <c r="NBY64" s="59"/>
      <c r="NBZ64" s="59"/>
      <c r="NCA64" s="59"/>
      <c r="NCB64" s="59"/>
      <c r="NCC64" s="59"/>
      <c r="NCD64" s="59"/>
      <c r="NCE64" s="59"/>
      <c r="NCF64" s="59"/>
      <c r="NCG64" s="59"/>
      <c r="NCH64" s="59"/>
      <c r="NCI64" s="59"/>
      <c r="NCJ64" s="59"/>
      <c r="NCK64" s="59"/>
      <c r="NCL64" s="59"/>
      <c r="NCM64" s="59"/>
      <c r="NCN64" s="59"/>
      <c r="NCO64" s="59"/>
      <c r="NCP64" s="59"/>
      <c r="NCQ64" s="59"/>
      <c r="NCR64" s="59"/>
      <c r="NCS64" s="59"/>
      <c r="NCT64" s="59"/>
      <c r="NCU64" s="59"/>
      <c r="NCV64" s="59"/>
      <c r="NCW64" s="59"/>
      <c r="NCX64" s="59"/>
      <c r="NCY64" s="59"/>
      <c r="NCZ64" s="59"/>
      <c r="NDA64" s="59"/>
      <c r="NDB64" s="59"/>
      <c r="NDC64" s="59"/>
      <c r="NDD64" s="59"/>
      <c r="NDE64" s="59"/>
      <c r="NDF64" s="59"/>
      <c r="NDG64" s="59"/>
      <c r="NDH64" s="59"/>
      <c r="NDI64" s="59"/>
      <c r="NDJ64" s="59"/>
      <c r="NDK64" s="59"/>
      <c r="NDL64" s="59"/>
      <c r="NDM64" s="59"/>
      <c r="NDN64" s="59"/>
      <c r="NDO64" s="59"/>
      <c r="NDP64" s="59"/>
      <c r="NDQ64" s="59"/>
      <c r="NDR64" s="59"/>
      <c r="NDS64" s="59"/>
      <c r="NDT64" s="59"/>
      <c r="NDU64" s="59"/>
      <c r="NDV64" s="59"/>
      <c r="NDW64" s="59"/>
      <c r="NDX64" s="59"/>
      <c r="NDY64" s="59"/>
      <c r="NDZ64" s="59"/>
      <c r="NEA64" s="59"/>
      <c r="NEB64" s="59"/>
      <c r="NEC64" s="59"/>
      <c r="NED64" s="59"/>
      <c r="NEE64" s="59"/>
      <c r="NEF64" s="59"/>
      <c r="NEG64" s="59"/>
      <c r="NEH64" s="59"/>
      <c r="NEI64" s="59"/>
      <c r="NEJ64" s="59"/>
      <c r="NEK64" s="59"/>
      <c r="NEL64" s="59"/>
      <c r="NEM64" s="59"/>
      <c r="NEN64" s="59"/>
      <c r="NEO64" s="59"/>
      <c r="NEP64" s="59"/>
      <c r="NEQ64" s="59"/>
      <c r="NER64" s="59"/>
      <c r="NES64" s="59"/>
      <c r="NET64" s="59"/>
      <c r="NEU64" s="59"/>
      <c r="NEV64" s="59"/>
      <c r="NEW64" s="59"/>
      <c r="NEX64" s="59"/>
      <c r="NEY64" s="59"/>
      <c r="NEZ64" s="59"/>
      <c r="NFA64" s="59"/>
      <c r="NFB64" s="59"/>
      <c r="NFC64" s="59"/>
      <c r="NFD64" s="59"/>
      <c r="NFE64" s="59"/>
      <c r="NFF64" s="59"/>
      <c r="NFG64" s="59"/>
      <c r="NFH64" s="59"/>
      <c r="NFI64" s="59"/>
      <c r="NFJ64" s="59"/>
      <c r="NFK64" s="59"/>
      <c r="NFL64" s="59"/>
      <c r="NFM64" s="59"/>
      <c r="NFN64" s="59"/>
      <c r="NFO64" s="59"/>
      <c r="NFP64" s="59"/>
      <c r="NFQ64" s="59"/>
      <c r="NFR64" s="59"/>
      <c r="NFS64" s="59"/>
      <c r="NFT64" s="59"/>
      <c r="NFU64" s="59"/>
      <c r="NFV64" s="59"/>
      <c r="NFW64" s="59"/>
      <c r="NFX64" s="59"/>
      <c r="NFY64" s="59"/>
      <c r="NFZ64" s="59"/>
      <c r="NGA64" s="59"/>
      <c r="NGB64" s="59"/>
      <c r="NGC64" s="59"/>
      <c r="NGD64" s="59"/>
      <c r="NGE64" s="59"/>
      <c r="NGF64" s="59"/>
      <c r="NGG64" s="59"/>
      <c r="NGH64" s="59"/>
      <c r="NGI64" s="59"/>
      <c r="NGJ64" s="59"/>
      <c r="NGK64" s="59"/>
      <c r="NGL64" s="59"/>
      <c r="NGM64" s="59"/>
      <c r="NGN64" s="59"/>
      <c r="NGO64" s="59"/>
      <c r="NGP64" s="59"/>
      <c r="NGQ64" s="59"/>
      <c r="NGR64" s="59"/>
      <c r="NGS64" s="59"/>
      <c r="NGT64" s="59"/>
      <c r="NGU64" s="59"/>
      <c r="NGV64" s="59"/>
      <c r="NGW64" s="59"/>
      <c r="NGX64" s="59"/>
      <c r="NGY64" s="59"/>
      <c r="NGZ64" s="59"/>
      <c r="NHA64" s="59"/>
      <c r="NHB64" s="59"/>
      <c r="NHC64" s="59"/>
      <c r="NHD64" s="59"/>
      <c r="NHE64" s="59"/>
      <c r="NHF64" s="59"/>
      <c r="NHG64" s="59"/>
      <c r="NHH64" s="59"/>
      <c r="NHI64" s="59"/>
      <c r="NHJ64" s="59"/>
      <c r="NHK64" s="59"/>
      <c r="NHL64" s="59"/>
      <c r="NHM64" s="59"/>
      <c r="NHN64" s="59"/>
      <c r="NHO64" s="59"/>
      <c r="NHP64" s="59"/>
      <c r="NHQ64" s="59"/>
      <c r="NHR64" s="59"/>
      <c r="NHS64" s="59"/>
      <c r="NHT64" s="59"/>
      <c r="NHU64" s="59"/>
      <c r="NHV64" s="59"/>
      <c r="NHW64" s="59"/>
      <c r="NHX64" s="59"/>
      <c r="NHY64" s="59"/>
      <c r="NHZ64" s="59"/>
      <c r="NIA64" s="59"/>
      <c r="NIB64" s="59"/>
      <c r="NIC64" s="59"/>
      <c r="NID64" s="59"/>
      <c r="NIE64" s="59"/>
      <c r="NIF64" s="59"/>
      <c r="NIG64" s="59"/>
      <c r="NIH64" s="59"/>
      <c r="NII64" s="59"/>
      <c r="NIJ64" s="59"/>
      <c r="NIK64" s="59"/>
      <c r="NIL64" s="59"/>
      <c r="NIM64" s="59"/>
      <c r="NIN64" s="59"/>
      <c r="NIO64" s="59"/>
      <c r="NIP64" s="59"/>
      <c r="NIQ64" s="59"/>
      <c r="NIR64" s="59"/>
      <c r="NIS64" s="59"/>
      <c r="NIT64" s="59"/>
      <c r="NIU64" s="59"/>
      <c r="NIV64" s="59"/>
      <c r="NIW64" s="59"/>
      <c r="NIX64" s="59"/>
      <c r="NIY64" s="59"/>
      <c r="NIZ64" s="59"/>
      <c r="NJA64" s="59"/>
      <c r="NJB64" s="59"/>
      <c r="NJC64" s="59"/>
      <c r="NJD64" s="59"/>
      <c r="NJE64" s="59"/>
      <c r="NJF64" s="59"/>
      <c r="NJG64" s="59"/>
      <c r="NJH64" s="59"/>
      <c r="NJI64" s="59"/>
      <c r="NJJ64" s="59"/>
      <c r="NJK64" s="59"/>
      <c r="NJL64" s="59"/>
      <c r="NJM64" s="59"/>
      <c r="NJN64" s="59"/>
      <c r="NJO64" s="59"/>
      <c r="NJP64" s="59"/>
      <c r="NJQ64" s="59"/>
      <c r="NJR64" s="59"/>
      <c r="NJS64" s="59"/>
      <c r="NJT64" s="59"/>
      <c r="NJU64" s="59"/>
      <c r="NJV64" s="59"/>
      <c r="NJW64" s="59"/>
      <c r="NJX64" s="59"/>
      <c r="NJY64" s="59"/>
      <c r="NJZ64" s="59"/>
      <c r="NKA64" s="59"/>
      <c r="NKB64" s="59"/>
      <c r="NKC64" s="59"/>
      <c r="NKD64" s="59"/>
      <c r="NKE64" s="59"/>
      <c r="NKF64" s="59"/>
      <c r="NKG64" s="59"/>
      <c r="NKH64" s="59"/>
      <c r="NKI64" s="59"/>
      <c r="NKJ64" s="59"/>
      <c r="NKK64" s="59"/>
      <c r="NKL64" s="59"/>
      <c r="NKM64" s="59"/>
      <c r="NKN64" s="59"/>
      <c r="NKO64" s="59"/>
      <c r="NKP64" s="59"/>
      <c r="NKQ64" s="59"/>
      <c r="NKR64" s="59"/>
      <c r="NKS64" s="59"/>
      <c r="NKT64" s="59"/>
      <c r="NKU64" s="59"/>
      <c r="NKV64" s="59"/>
      <c r="NKW64" s="59"/>
      <c r="NKX64" s="59"/>
      <c r="NKY64" s="59"/>
      <c r="NKZ64" s="59"/>
      <c r="NLA64" s="59"/>
      <c r="NLB64" s="59"/>
      <c r="NLC64" s="59"/>
      <c r="NLD64" s="59"/>
      <c r="NLE64" s="59"/>
      <c r="NLF64" s="59"/>
      <c r="NLG64" s="59"/>
      <c r="NLH64" s="59"/>
      <c r="NLI64" s="59"/>
      <c r="NLJ64" s="59"/>
      <c r="NLK64" s="59"/>
      <c r="NLL64" s="59"/>
      <c r="NLM64" s="59"/>
      <c r="NLN64" s="59"/>
      <c r="NLO64" s="59"/>
      <c r="NLP64" s="59"/>
      <c r="NLQ64" s="59"/>
      <c r="NLR64" s="59"/>
      <c r="NLS64" s="59"/>
      <c r="NLT64" s="59"/>
      <c r="NLU64" s="59"/>
      <c r="NLV64" s="59"/>
      <c r="NLW64" s="59"/>
      <c r="NLX64" s="59"/>
      <c r="NLY64" s="59"/>
      <c r="NLZ64" s="59"/>
      <c r="NMA64" s="59"/>
      <c r="NMB64" s="59"/>
      <c r="NMC64" s="59"/>
      <c r="NMD64" s="59"/>
      <c r="NME64" s="59"/>
      <c r="NMF64" s="59"/>
      <c r="NMG64" s="59"/>
      <c r="NMH64" s="59"/>
      <c r="NMI64" s="59"/>
      <c r="NMJ64" s="59"/>
      <c r="NMK64" s="59"/>
      <c r="NML64" s="59"/>
      <c r="NMM64" s="59"/>
      <c r="NMN64" s="59"/>
      <c r="NMO64" s="59"/>
      <c r="NMP64" s="59"/>
      <c r="NMQ64" s="59"/>
      <c r="NMR64" s="59"/>
      <c r="NMS64" s="59"/>
      <c r="NMT64" s="59"/>
      <c r="NMU64" s="59"/>
      <c r="NMV64" s="59"/>
      <c r="NMW64" s="59"/>
      <c r="NMX64" s="59"/>
      <c r="NMY64" s="59"/>
      <c r="NMZ64" s="59"/>
      <c r="NNA64" s="59"/>
      <c r="NNB64" s="59"/>
      <c r="NNC64" s="59"/>
      <c r="NND64" s="59"/>
      <c r="NNE64" s="59"/>
      <c r="NNF64" s="59"/>
      <c r="NNG64" s="59"/>
      <c r="NNH64" s="59"/>
      <c r="NNI64" s="59"/>
      <c r="NNJ64" s="59"/>
      <c r="NNK64" s="59"/>
      <c r="NNL64" s="59"/>
      <c r="NNM64" s="59"/>
      <c r="NNN64" s="59"/>
      <c r="NNO64" s="59"/>
      <c r="NNP64" s="59"/>
      <c r="NNQ64" s="59"/>
      <c r="NNR64" s="59"/>
      <c r="NNS64" s="59"/>
      <c r="NNT64" s="59"/>
      <c r="NNU64" s="59"/>
      <c r="NNV64" s="59"/>
      <c r="NNW64" s="59"/>
      <c r="NNX64" s="59"/>
      <c r="NNY64" s="59"/>
      <c r="NNZ64" s="59"/>
      <c r="NOA64" s="59"/>
      <c r="NOB64" s="59"/>
      <c r="NOC64" s="59"/>
      <c r="NOD64" s="59"/>
      <c r="NOE64" s="59"/>
      <c r="NOF64" s="59"/>
      <c r="NOG64" s="59"/>
      <c r="NOH64" s="59"/>
      <c r="NOI64" s="59"/>
      <c r="NOJ64" s="59"/>
      <c r="NOK64" s="59"/>
      <c r="NOL64" s="59"/>
      <c r="NOM64" s="59"/>
      <c r="NON64" s="59"/>
      <c r="NOO64" s="59"/>
      <c r="NOP64" s="59"/>
      <c r="NOQ64" s="59"/>
      <c r="NOR64" s="59"/>
      <c r="NOS64" s="59"/>
      <c r="NOT64" s="59"/>
      <c r="NOU64" s="59"/>
      <c r="NOV64" s="59"/>
      <c r="NOW64" s="59"/>
      <c r="NOX64" s="59"/>
      <c r="NOY64" s="59"/>
      <c r="NOZ64" s="59"/>
      <c r="NPA64" s="59"/>
      <c r="NPB64" s="59"/>
      <c r="NPC64" s="59"/>
      <c r="NPD64" s="59"/>
      <c r="NPE64" s="59"/>
      <c r="NPF64" s="59"/>
      <c r="NPG64" s="59"/>
      <c r="NPH64" s="59"/>
      <c r="NPI64" s="59"/>
      <c r="NPJ64" s="59"/>
      <c r="NPK64" s="59"/>
      <c r="NPL64" s="59"/>
      <c r="NPM64" s="59"/>
      <c r="NPN64" s="59"/>
      <c r="NPO64" s="59"/>
      <c r="NPP64" s="59"/>
      <c r="NPQ64" s="59"/>
      <c r="NPR64" s="59"/>
      <c r="NPS64" s="59"/>
      <c r="NPT64" s="59"/>
      <c r="NPU64" s="59"/>
      <c r="NPV64" s="59"/>
      <c r="NPW64" s="59"/>
      <c r="NPX64" s="59"/>
      <c r="NPY64" s="59"/>
      <c r="NPZ64" s="59"/>
      <c r="NQA64" s="59"/>
      <c r="NQB64" s="59"/>
      <c r="NQC64" s="59"/>
      <c r="NQD64" s="59"/>
      <c r="NQE64" s="59"/>
      <c r="NQF64" s="59"/>
      <c r="NQG64" s="59"/>
      <c r="NQH64" s="59"/>
      <c r="NQI64" s="59"/>
      <c r="NQJ64" s="59"/>
      <c r="NQK64" s="59"/>
      <c r="NQL64" s="59"/>
      <c r="NQM64" s="59"/>
      <c r="NQN64" s="59"/>
      <c r="NQO64" s="59"/>
      <c r="NQP64" s="59"/>
      <c r="NQQ64" s="59"/>
      <c r="NQR64" s="59"/>
      <c r="NQS64" s="59"/>
      <c r="NQT64" s="59"/>
      <c r="NQU64" s="59"/>
      <c r="NQV64" s="59"/>
      <c r="NQW64" s="59"/>
      <c r="NQX64" s="59"/>
      <c r="NQY64" s="59"/>
      <c r="NQZ64" s="59"/>
      <c r="NRA64" s="59"/>
      <c r="NRB64" s="59"/>
      <c r="NRC64" s="59"/>
      <c r="NRD64" s="59"/>
      <c r="NRE64" s="59"/>
      <c r="NRF64" s="59"/>
      <c r="NRG64" s="59"/>
      <c r="NRH64" s="59"/>
      <c r="NRI64" s="59"/>
      <c r="NRJ64" s="59"/>
      <c r="NRK64" s="59"/>
      <c r="NRL64" s="59"/>
      <c r="NRM64" s="59"/>
      <c r="NRN64" s="59"/>
      <c r="NRO64" s="59"/>
      <c r="NRP64" s="59"/>
      <c r="NRQ64" s="59"/>
      <c r="NRR64" s="59"/>
      <c r="NRS64" s="59"/>
      <c r="NRT64" s="59"/>
      <c r="NRU64" s="59"/>
      <c r="NRV64" s="59"/>
      <c r="NRW64" s="59"/>
      <c r="NRX64" s="59"/>
      <c r="NRY64" s="59"/>
      <c r="NRZ64" s="59"/>
      <c r="NSA64" s="59"/>
      <c r="NSB64" s="59"/>
      <c r="NSC64" s="59"/>
      <c r="NSD64" s="59"/>
      <c r="NSE64" s="59"/>
      <c r="NSF64" s="59"/>
      <c r="NSG64" s="59"/>
      <c r="NSH64" s="59"/>
      <c r="NSI64" s="59"/>
      <c r="NSJ64" s="59"/>
      <c r="NSK64" s="59"/>
      <c r="NSL64" s="59"/>
      <c r="NSM64" s="59"/>
      <c r="NSN64" s="59"/>
      <c r="NSO64" s="59"/>
      <c r="NSP64" s="59"/>
      <c r="NSQ64" s="59"/>
      <c r="NSR64" s="59"/>
      <c r="NSS64" s="59"/>
      <c r="NST64" s="59"/>
      <c r="NSU64" s="59"/>
      <c r="NSV64" s="59"/>
      <c r="NSW64" s="59"/>
      <c r="NSX64" s="59"/>
      <c r="NSY64" s="59"/>
      <c r="NSZ64" s="59"/>
      <c r="NTA64" s="59"/>
      <c r="NTB64" s="59"/>
      <c r="NTC64" s="59"/>
      <c r="NTD64" s="59"/>
      <c r="NTE64" s="59"/>
      <c r="NTF64" s="59"/>
      <c r="NTG64" s="59"/>
      <c r="NTH64" s="59"/>
      <c r="NTI64" s="59"/>
      <c r="NTJ64" s="59"/>
      <c r="NTK64" s="59"/>
      <c r="NTL64" s="59"/>
      <c r="NTM64" s="59"/>
      <c r="NTN64" s="59"/>
      <c r="NTO64" s="59"/>
      <c r="NTP64" s="59"/>
      <c r="NTQ64" s="59"/>
      <c r="NTR64" s="59"/>
      <c r="NTS64" s="59"/>
      <c r="NTT64" s="59"/>
      <c r="NTU64" s="59"/>
      <c r="NTV64" s="59"/>
      <c r="NTW64" s="59"/>
      <c r="NTX64" s="59"/>
      <c r="NTY64" s="59"/>
      <c r="NTZ64" s="59"/>
      <c r="NUA64" s="59"/>
      <c r="NUB64" s="59"/>
      <c r="NUC64" s="59"/>
      <c r="NUD64" s="59"/>
      <c r="NUE64" s="59"/>
      <c r="NUF64" s="59"/>
      <c r="NUG64" s="59"/>
      <c r="NUH64" s="59"/>
      <c r="NUI64" s="59"/>
      <c r="NUJ64" s="59"/>
      <c r="NUK64" s="59"/>
      <c r="NUL64" s="59"/>
      <c r="NUM64" s="59"/>
      <c r="NUN64" s="59"/>
      <c r="NUO64" s="59"/>
      <c r="NUP64" s="59"/>
      <c r="NUQ64" s="59"/>
      <c r="NUR64" s="59"/>
      <c r="NUS64" s="59"/>
      <c r="NUT64" s="59"/>
      <c r="NUU64" s="59"/>
      <c r="NUV64" s="59"/>
      <c r="NUW64" s="59"/>
      <c r="NUX64" s="59"/>
      <c r="NUY64" s="59"/>
      <c r="NUZ64" s="59"/>
      <c r="NVA64" s="59"/>
      <c r="NVB64" s="59"/>
      <c r="NVC64" s="59"/>
      <c r="NVD64" s="59"/>
      <c r="NVE64" s="59"/>
      <c r="NVF64" s="59"/>
      <c r="NVG64" s="59"/>
      <c r="NVH64" s="59"/>
      <c r="NVI64" s="59"/>
      <c r="NVJ64" s="59"/>
      <c r="NVK64" s="59"/>
      <c r="NVL64" s="59"/>
      <c r="NVM64" s="59"/>
      <c r="NVN64" s="59"/>
      <c r="NVO64" s="59"/>
      <c r="NVP64" s="59"/>
      <c r="NVQ64" s="59"/>
      <c r="NVR64" s="59"/>
      <c r="NVS64" s="59"/>
      <c r="NVT64" s="59"/>
      <c r="NVU64" s="59"/>
      <c r="NVV64" s="59"/>
      <c r="NVW64" s="59"/>
      <c r="NVX64" s="59"/>
      <c r="NVY64" s="59"/>
      <c r="NVZ64" s="59"/>
      <c r="NWA64" s="59"/>
      <c r="NWB64" s="59"/>
      <c r="NWC64" s="59"/>
      <c r="NWD64" s="59"/>
      <c r="NWE64" s="59"/>
      <c r="NWF64" s="59"/>
      <c r="NWG64" s="59"/>
      <c r="NWH64" s="59"/>
      <c r="NWI64" s="59"/>
      <c r="NWJ64" s="59"/>
      <c r="NWK64" s="59"/>
      <c r="NWL64" s="59"/>
      <c r="NWM64" s="59"/>
      <c r="NWN64" s="59"/>
      <c r="NWO64" s="59"/>
      <c r="NWP64" s="59"/>
      <c r="NWQ64" s="59"/>
      <c r="NWR64" s="59"/>
      <c r="NWS64" s="59"/>
      <c r="NWT64" s="59"/>
      <c r="NWU64" s="59"/>
      <c r="NWV64" s="59"/>
      <c r="NWW64" s="59"/>
      <c r="NWX64" s="59"/>
      <c r="NWY64" s="59"/>
      <c r="NWZ64" s="59"/>
      <c r="NXA64" s="59"/>
      <c r="NXB64" s="59"/>
      <c r="NXC64" s="59"/>
      <c r="NXD64" s="59"/>
      <c r="NXE64" s="59"/>
      <c r="NXF64" s="59"/>
      <c r="NXG64" s="59"/>
      <c r="NXH64" s="59"/>
      <c r="NXI64" s="59"/>
      <c r="NXJ64" s="59"/>
      <c r="NXK64" s="59"/>
      <c r="NXL64" s="59"/>
      <c r="NXM64" s="59"/>
      <c r="NXN64" s="59"/>
      <c r="NXO64" s="59"/>
      <c r="NXP64" s="59"/>
      <c r="NXQ64" s="59"/>
      <c r="NXR64" s="59"/>
      <c r="NXS64" s="59"/>
      <c r="NXT64" s="59"/>
      <c r="NXU64" s="59"/>
      <c r="NXV64" s="59"/>
      <c r="NXW64" s="59"/>
      <c r="NXX64" s="59"/>
      <c r="NXY64" s="59"/>
      <c r="NXZ64" s="59"/>
      <c r="NYA64" s="59"/>
      <c r="NYB64" s="59"/>
      <c r="NYC64" s="59"/>
      <c r="NYD64" s="59"/>
      <c r="NYE64" s="59"/>
      <c r="NYF64" s="59"/>
      <c r="NYG64" s="59"/>
      <c r="NYH64" s="59"/>
      <c r="NYI64" s="59"/>
      <c r="NYJ64" s="59"/>
      <c r="NYK64" s="59"/>
      <c r="NYL64" s="59"/>
      <c r="NYM64" s="59"/>
      <c r="NYN64" s="59"/>
      <c r="NYO64" s="59"/>
      <c r="NYP64" s="59"/>
      <c r="NYQ64" s="59"/>
      <c r="NYR64" s="59"/>
      <c r="NYS64" s="59"/>
      <c r="NYT64" s="59"/>
      <c r="NYU64" s="59"/>
      <c r="NYV64" s="59"/>
      <c r="NYW64" s="59"/>
      <c r="NYX64" s="59"/>
      <c r="NYY64" s="59"/>
      <c r="NYZ64" s="59"/>
      <c r="NZA64" s="59"/>
      <c r="NZB64" s="59"/>
      <c r="NZC64" s="59"/>
      <c r="NZD64" s="59"/>
      <c r="NZE64" s="59"/>
      <c r="NZF64" s="59"/>
      <c r="NZG64" s="59"/>
      <c r="NZH64" s="59"/>
      <c r="NZI64" s="59"/>
      <c r="NZJ64" s="59"/>
      <c r="NZK64" s="59"/>
      <c r="NZL64" s="59"/>
      <c r="NZM64" s="59"/>
      <c r="NZN64" s="59"/>
      <c r="NZO64" s="59"/>
      <c r="NZP64" s="59"/>
      <c r="NZQ64" s="59"/>
      <c r="NZR64" s="59"/>
      <c r="NZS64" s="59"/>
      <c r="NZT64" s="59"/>
      <c r="NZU64" s="59"/>
      <c r="NZV64" s="59"/>
      <c r="NZW64" s="59"/>
      <c r="NZX64" s="59"/>
      <c r="NZY64" s="59"/>
      <c r="NZZ64" s="59"/>
      <c r="OAA64" s="59"/>
      <c r="OAB64" s="59"/>
      <c r="OAC64" s="59"/>
      <c r="OAD64" s="59"/>
      <c r="OAE64" s="59"/>
      <c r="OAF64" s="59"/>
      <c r="OAG64" s="59"/>
      <c r="OAH64" s="59"/>
      <c r="OAI64" s="59"/>
      <c r="OAJ64" s="59"/>
      <c r="OAK64" s="59"/>
      <c r="OAL64" s="59"/>
      <c r="OAM64" s="59"/>
      <c r="OAN64" s="59"/>
      <c r="OAO64" s="59"/>
      <c r="OAP64" s="59"/>
      <c r="OAQ64" s="59"/>
      <c r="OAR64" s="59"/>
      <c r="OAS64" s="59"/>
      <c r="OAT64" s="59"/>
      <c r="OAU64" s="59"/>
      <c r="OAV64" s="59"/>
      <c r="OAW64" s="59"/>
      <c r="OAX64" s="59"/>
      <c r="OAY64" s="59"/>
      <c r="OAZ64" s="59"/>
      <c r="OBA64" s="59"/>
      <c r="OBB64" s="59"/>
      <c r="OBC64" s="59"/>
      <c r="OBD64" s="59"/>
      <c r="OBE64" s="59"/>
      <c r="OBF64" s="59"/>
      <c r="OBG64" s="59"/>
      <c r="OBH64" s="59"/>
      <c r="OBI64" s="59"/>
      <c r="OBJ64" s="59"/>
      <c r="OBK64" s="59"/>
      <c r="OBL64" s="59"/>
      <c r="OBM64" s="59"/>
      <c r="OBN64" s="59"/>
      <c r="OBO64" s="59"/>
      <c r="OBP64" s="59"/>
      <c r="OBQ64" s="59"/>
      <c r="OBR64" s="59"/>
      <c r="OBS64" s="59"/>
      <c r="OBT64" s="59"/>
      <c r="OBU64" s="59"/>
      <c r="OBV64" s="59"/>
      <c r="OBW64" s="59"/>
      <c r="OBX64" s="59"/>
      <c r="OBY64" s="59"/>
      <c r="OBZ64" s="59"/>
      <c r="OCA64" s="59"/>
      <c r="OCB64" s="59"/>
      <c r="OCC64" s="59"/>
      <c r="OCD64" s="59"/>
      <c r="OCE64" s="59"/>
      <c r="OCF64" s="59"/>
      <c r="OCG64" s="59"/>
      <c r="OCH64" s="59"/>
      <c r="OCI64" s="59"/>
      <c r="OCJ64" s="59"/>
      <c r="OCK64" s="59"/>
      <c r="OCL64" s="59"/>
      <c r="OCM64" s="59"/>
      <c r="OCN64" s="59"/>
      <c r="OCO64" s="59"/>
      <c r="OCP64" s="59"/>
      <c r="OCQ64" s="59"/>
      <c r="OCR64" s="59"/>
      <c r="OCS64" s="59"/>
      <c r="OCT64" s="59"/>
      <c r="OCU64" s="59"/>
      <c r="OCV64" s="59"/>
      <c r="OCW64" s="59"/>
      <c r="OCX64" s="59"/>
      <c r="OCY64" s="59"/>
      <c r="OCZ64" s="59"/>
      <c r="ODA64" s="59"/>
      <c r="ODB64" s="59"/>
      <c r="ODC64" s="59"/>
      <c r="ODD64" s="59"/>
      <c r="ODE64" s="59"/>
      <c r="ODF64" s="59"/>
      <c r="ODG64" s="59"/>
      <c r="ODH64" s="59"/>
      <c r="ODI64" s="59"/>
      <c r="ODJ64" s="59"/>
      <c r="ODK64" s="59"/>
      <c r="ODL64" s="59"/>
      <c r="ODM64" s="59"/>
      <c r="ODN64" s="59"/>
      <c r="ODO64" s="59"/>
      <c r="ODP64" s="59"/>
      <c r="ODQ64" s="59"/>
      <c r="ODR64" s="59"/>
      <c r="ODS64" s="59"/>
      <c r="ODT64" s="59"/>
      <c r="ODU64" s="59"/>
      <c r="ODV64" s="59"/>
      <c r="ODW64" s="59"/>
      <c r="ODX64" s="59"/>
      <c r="ODY64" s="59"/>
      <c r="ODZ64" s="59"/>
      <c r="OEA64" s="59"/>
      <c r="OEB64" s="59"/>
      <c r="OEC64" s="59"/>
      <c r="OED64" s="59"/>
      <c r="OEE64" s="59"/>
      <c r="OEF64" s="59"/>
      <c r="OEG64" s="59"/>
      <c r="OEH64" s="59"/>
      <c r="OEI64" s="59"/>
      <c r="OEJ64" s="59"/>
      <c r="OEK64" s="59"/>
      <c r="OEL64" s="59"/>
      <c r="OEM64" s="59"/>
      <c r="OEN64" s="59"/>
      <c r="OEO64" s="59"/>
      <c r="OEP64" s="59"/>
      <c r="OEQ64" s="59"/>
      <c r="OER64" s="59"/>
      <c r="OES64" s="59"/>
      <c r="OET64" s="59"/>
      <c r="OEU64" s="59"/>
      <c r="OEV64" s="59"/>
      <c r="OEW64" s="59"/>
      <c r="OEX64" s="59"/>
      <c r="OEY64" s="59"/>
      <c r="OEZ64" s="59"/>
      <c r="OFA64" s="59"/>
      <c r="OFB64" s="59"/>
      <c r="OFC64" s="59"/>
      <c r="OFD64" s="59"/>
      <c r="OFE64" s="59"/>
      <c r="OFF64" s="59"/>
      <c r="OFG64" s="59"/>
      <c r="OFH64" s="59"/>
      <c r="OFI64" s="59"/>
      <c r="OFJ64" s="59"/>
      <c r="OFK64" s="59"/>
      <c r="OFL64" s="59"/>
      <c r="OFM64" s="59"/>
      <c r="OFN64" s="59"/>
      <c r="OFO64" s="59"/>
      <c r="OFP64" s="59"/>
      <c r="OFQ64" s="59"/>
      <c r="OFR64" s="59"/>
      <c r="OFS64" s="59"/>
      <c r="OFT64" s="59"/>
      <c r="OFU64" s="59"/>
      <c r="OFV64" s="59"/>
      <c r="OFW64" s="59"/>
      <c r="OFX64" s="59"/>
      <c r="OFY64" s="59"/>
      <c r="OFZ64" s="59"/>
      <c r="OGA64" s="59"/>
      <c r="OGB64" s="59"/>
      <c r="OGC64" s="59"/>
      <c r="OGD64" s="59"/>
      <c r="OGE64" s="59"/>
      <c r="OGF64" s="59"/>
      <c r="OGG64" s="59"/>
      <c r="OGH64" s="59"/>
      <c r="OGI64" s="59"/>
      <c r="OGJ64" s="59"/>
      <c r="OGK64" s="59"/>
      <c r="OGL64" s="59"/>
      <c r="OGM64" s="59"/>
      <c r="OGN64" s="59"/>
      <c r="OGO64" s="59"/>
      <c r="OGP64" s="59"/>
      <c r="OGQ64" s="59"/>
      <c r="OGR64" s="59"/>
      <c r="OGS64" s="59"/>
      <c r="OGT64" s="59"/>
      <c r="OGU64" s="59"/>
      <c r="OGV64" s="59"/>
      <c r="OGW64" s="59"/>
      <c r="OGX64" s="59"/>
      <c r="OGY64" s="59"/>
      <c r="OGZ64" s="59"/>
      <c r="OHA64" s="59"/>
      <c r="OHB64" s="59"/>
      <c r="OHC64" s="59"/>
      <c r="OHD64" s="59"/>
      <c r="OHE64" s="59"/>
      <c r="OHF64" s="59"/>
      <c r="OHG64" s="59"/>
      <c r="OHH64" s="59"/>
      <c r="OHI64" s="59"/>
      <c r="OHJ64" s="59"/>
      <c r="OHK64" s="59"/>
      <c r="OHL64" s="59"/>
      <c r="OHM64" s="59"/>
      <c r="OHN64" s="59"/>
      <c r="OHO64" s="59"/>
      <c r="OHP64" s="59"/>
      <c r="OHQ64" s="59"/>
      <c r="OHR64" s="59"/>
      <c r="OHS64" s="59"/>
      <c r="OHT64" s="59"/>
      <c r="OHU64" s="59"/>
      <c r="OHV64" s="59"/>
      <c r="OHW64" s="59"/>
      <c r="OHX64" s="59"/>
      <c r="OHY64" s="59"/>
      <c r="OHZ64" s="59"/>
      <c r="OIA64" s="59"/>
      <c r="OIB64" s="59"/>
      <c r="OIC64" s="59"/>
      <c r="OID64" s="59"/>
      <c r="OIE64" s="59"/>
      <c r="OIF64" s="59"/>
      <c r="OIG64" s="59"/>
      <c r="OIH64" s="59"/>
      <c r="OII64" s="59"/>
      <c r="OIJ64" s="59"/>
      <c r="OIK64" s="59"/>
      <c r="OIL64" s="59"/>
      <c r="OIM64" s="59"/>
      <c r="OIN64" s="59"/>
      <c r="OIO64" s="59"/>
      <c r="OIP64" s="59"/>
      <c r="OIQ64" s="59"/>
      <c r="OIR64" s="59"/>
      <c r="OIS64" s="59"/>
      <c r="OIT64" s="59"/>
      <c r="OIU64" s="59"/>
      <c r="OIV64" s="59"/>
      <c r="OIW64" s="59"/>
      <c r="OIX64" s="59"/>
      <c r="OIY64" s="59"/>
      <c r="OIZ64" s="59"/>
      <c r="OJA64" s="59"/>
      <c r="OJB64" s="59"/>
      <c r="OJC64" s="59"/>
      <c r="OJD64" s="59"/>
      <c r="OJE64" s="59"/>
      <c r="OJF64" s="59"/>
      <c r="OJG64" s="59"/>
      <c r="OJH64" s="59"/>
      <c r="OJI64" s="59"/>
      <c r="OJJ64" s="59"/>
      <c r="OJK64" s="59"/>
      <c r="OJL64" s="59"/>
      <c r="OJM64" s="59"/>
      <c r="OJN64" s="59"/>
      <c r="OJO64" s="59"/>
      <c r="OJP64" s="59"/>
      <c r="OJQ64" s="59"/>
      <c r="OJR64" s="59"/>
      <c r="OJS64" s="59"/>
      <c r="OJT64" s="59"/>
      <c r="OJU64" s="59"/>
      <c r="OJV64" s="59"/>
      <c r="OJW64" s="59"/>
      <c r="OJX64" s="59"/>
      <c r="OJY64" s="59"/>
      <c r="OJZ64" s="59"/>
      <c r="OKA64" s="59"/>
      <c r="OKB64" s="59"/>
      <c r="OKC64" s="59"/>
      <c r="OKD64" s="59"/>
      <c r="OKE64" s="59"/>
      <c r="OKF64" s="59"/>
      <c r="OKG64" s="59"/>
      <c r="OKH64" s="59"/>
      <c r="OKI64" s="59"/>
      <c r="OKJ64" s="59"/>
      <c r="OKK64" s="59"/>
      <c r="OKL64" s="59"/>
      <c r="OKM64" s="59"/>
      <c r="OKN64" s="59"/>
      <c r="OKO64" s="59"/>
      <c r="OKP64" s="59"/>
      <c r="OKQ64" s="59"/>
      <c r="OKR64" s="59"/>
      <c r="OKS64" s="59"/>
      <c r="OKT64" s="59"/>
      <c r="OKU64" s="59"/>
      <c r="OKV64" s="59"/>
      <c r="OKW64" s="59"/>
      <c r="OKX64" s="59"/>
      <c r="OKY64" s="59"/>
      <c r="OKZ64" s="59"/>
      <c r="OLA64" s="59"/>
      <c r="OLB64" s="59"/>
      <c r="OLC64" s="59"/>
      <c r="OLD64" s="59"/>
      <c r="OLE64" s="59"/>
      <c r="OLF64" s="59"/>
      <c r="OLG64" s="59"/>
      <c r="OLH64" s="59"/>
      <c r="OLI64" s="59"/>
      <c r="OLJ64" s="59"/>
      <c r="OLK64" s="59"/>
      <c r="OLL64" s="59"/>
      <c r="OLM64" s="59"/>
      <c r="OLN64" s="59"/>
      <c r="OLO64" s="59"/>
      <c r="OLP64" s="59"/>
      <c r="OLQ64" s="59"/>
      <c r="OLR64" s="59"/>
      <c r="OLS64" s="59"/>
      <c r="OLT64" s="59"/>
      <c r="OLU64" s="59"/>
      <c r="OLV64" s="59"/>
      <c r="OLW64" s="59"/>
      <c r="OLX64" s="59"/>
      <c r="OLY64" s="59"/>
      <c r="OLZ64" s="59"/>
      <c r="OMA64" s="59"/>
      <c r="OMB64" s="59"/>
      <c r="OMC64" s="59"/>
      <c r="OMD64" s="59"/>
      <c r="OME64" s="59"/>
      <c r="OMF64" s="59"/>
      <c r="OMG64" s="59"/>
      <c r="OMH64" s="59"/>
      <c r="OMI64" s="59"/>
      <c r="OMJ64" s="59"/>
      <c r="OMK64" s="59"/>
      <c r="OML64" s="59"/>
      <c r="OMM64" s="59"/>
      <c r="OMN64" s="59"/>
      <c r="OMO64" s="59"/>
      <c r="OMP64" s="59"/>
      <c r="OMQ64" s="59"/>
      <c r="OMR64" s="59"/>
      <c r="OMS64" s="59"/>
      <c r="OMT64" s="59"/>
      <c r="OMU64" s="59"/>
      <c r="OMV64" s="59"/>
      <c r="OMW64" s="59"/>
      <c r="OMX64" s="59"/>
      <c r="OMY64" s="59"/>
      <c r="OMZ64" s="59"/>
      <c r="ONA64" s="59"/>
      <c r="ONB64" s="59"/>
      <c r="ONC64" s="59"/>
      <c r="OND64" s="59"/>
      <c r="ONE64" s="59"/>
      <c r="ONF64" s="59"/>
      <c r="ONG64" s="59"/>
      <c r="ONH64" s="59"/>
      <c r="ONI64" s="59"/>
      <c r="ONJ64" s="59"/>
      <c r="ONK64" s="59"/>
      <c r="ONL64" s="59"/>
      <c r="ONM64" s="59"/>
      <c r="ONN64" s="59"/>
      <c r="ONO64" s="59"/>
      <c r="ONP64" s="59"/>
      <c r="ONQ64" s="59"/>
      <c r="ONR64" s="59"/>
      <c r="ONS64" s="59"/>
      <c r="ONT64" s="59"/>
      <c r="ONU64" s="59"/>
      <c r="ONV64" s="59"/>
      <c r="ONW64" s="59"/>
      <c r="ONX64" s="59"/>
      <c r="ONY64" s="59"/>
      <c r="ONZ64" s="59"/>
      <c r="OOA64" s="59"/>
      <c r="OOB64" s="59"/>
      <c r="OOC64" s="59"/>
      <c r="OOD64" s="59"/>
      <c r="OOE64" s="59"/>
      <c r="OOF64" s="59"/>
      <c r="OOG64" s="59"/>
      <c r="OOH64" s="59"/>
      <c r="OOI64" s="59"/>
      <c r="OOJ64" s="59"/>
      <c r="OOK64" s="59"/>
      <c r="OOL64" s="59"/>
      <c r="OOM64" s="59"/>
      <c r="OON64" s="59"/>
      <c r="OOO64" s="59"/>
      <c r="OOP64" s="59"/>
      <c r="OOQ64" s="59"/>
      <c r="OOR64" s="59"/>
      <c r="OOS64" s="59"/>
      <c r="OOT64" s="59"/>
      <c r="OOU64" s="59"/>
      <c r="OOV64" s="59"/>
      <c r="OOW64" s="59"/>
      <c r="OOX64" s="59"/>
      <c r="OOY64" s="59"/>
      <c r="OOZ64" s="59"/>
      <c r="OPA64" s="59"/>
      <c r="OPB64" s="59"/>
      <c r="OPC64" s="59"/>
      <c r="OPD64" s="59"/>
      <c r="OPE64" s="59"/>
      <c r="OPF64" s="59"/>
      <c r="OPG64" s="59"/>
      <c r="OPH64" s="59"/>
      <c r="OPI64" s="59"/>
      <c r="OPJ64" s="59"/>
      <c r="OPK64" s="59"/>
      <c r="OPL64" s="59"/>
      <c r="OPM64" s="59"/>
      <c r="OPN64" s="59"/>
      <c r="OPO64" s="59"/>
      <c r="OPP64" s="59"/>
      <c r="OPQ64" s="59"/>
      <c r="OPR64" s="59"/>
      <c r="OPS64" s="59"/>
      <c r="OPT64" s="59"/>
      <c r="OPU64" s="59"/>
      <c r="OPV64" s="59"/>
      <c r="OPW64" s="59"/>
      <c r="OPX64" s="59"/>
      <c r="OPY64" s="59"/>
      <c r="OPZ64" s="59"/>
      <c r="OQA64" s="59"/>
      <c r="OQB64" s="59"/>
      <c r="OQC64" s="59"/>
      <c r="OQD64" s="59"/>
      <c r="OQE64" s="59"/>
      <c r="OQF64" s="59"/>
      <c r="OQG64" s="59"/>
      <c r="OQH64" s="59"/>
      <c r="OQI64" s="59"/>
      <c r="OQJ64" s="59"/>
      <c r="OQK64" s="59"/>
      <c r="OQL64" s="59"/>
      <c r="OQM64" s="59"/>
      <c r="OQN64" s="59"/>
      <c r="OQO64" s="59"/>
      <c r="OQP64" s="59"/>
      <c r="OQQ64" s="59"/>
      <c r="OQR64" s="59"/>
      <c r="OQS64" s="59"/>
      <c r="OQT64" s="59"/>
      <c r="OQU64" s="59"/>
      <c r="OQV64" s="59"/>
      <c r="OQW64" s="59"/>
      <c r="OQX64" s="59"/>
      <c r="OQY64" s="59"/>
      <c r="OQZ64" s="59"/>
      <c r="ORA64" s="59"/>
      <c r="ORB64" s="59"/>
      <c r="ORC64" s="59"/>
      <c r="ORD64" s="59"/>
      <c r="ORE64" s="59"/>
      <c r="ORF64" s="59"/>
      <c r="ORG64" s="59"/>
      <c r="ORH64" s="59"/>
      <c r="ORI64" s="59"/>
      <c r="ORJ64" s="59"/>
      <c r="ORK64" s="59"/>
      <c r="ORL64" s="59"/>
      <c r="ORM64" s="59"/>
      <c r="ORN64" s="59"/>
      <c r="ORO64" s="59"/>
      <c r="ORP64" s="59"/>
      <c r="ORQ64" s="59"/>
      <c r="ORR64" s="59"/>
      <c r="ORS64" s="59"/>
      <c r="ORT64" s="59"/>
      <c r="ORU64" s="59"/>
      <c r="ORV64" s="59"/>
      <c r="ORW64" s="59"/>
      <c r="ORX64" s="59"/>
      <c r="ORY64" s="59"/>
      <c r="ORZ64" s="59"/>
      <c r="OSA64" s="59"/>
      <c r="OSB64" s="59"/>
      <c r="OSC64" s="59"/>
      <c r="OSD64" s="59"/>
      <c r="OSE64" s="59"/>
      <c r="OSF64" s="59"/>
      <c r="OSG64" s="59"/>
      <c r="OSH64" s="59"/>
      <c r="OSI64" s="59"/>
      <c r="OSJ64" s="59"/>
      <c r="OSK64" s="59"/>
      <c r="OSL64" s="59"/>
      <c r="OSM64" s="59"/>
      <c r="OSN64" s="59"/>
      <c r="OSO64" s="59"/>
      <c r="OSP64" s="59"/>
      <c r="OSQ64" s="59"/>
      <c r="OSR64" s="59"/>
      <c r="OSS64" s="59"/>
      <c r="OST64" s="59"/>
      <c r="OSU64" s="59"/>
      <c r="OSV64" s="59"/>
      <c r="OSW64" s="59"/>
      <c r="OSX64" s="59"/>
      <c r="OSY64" s="59"/>
      <c r="OSZ64" s="59"/>
      <c r="OTA64" s="59"/>
      <c r="OTB64" s="59"/>
      <c r="OTC64" s="59"/>
      <c r="OTD64" s="59"/>
      <c r="OTE64" s="59"/>
      <c r="OTF64" s="59"/>
      <c r="OTG64" s="59"/>
      <c r="OTH64" s="59"/>
      <c r="OTI64" s="59"/>
      <c r="OTJ64" s="59"/>
      <c r="OTK64" s="59"/>
      <c r="OTL64" s="59"/>
      <c r="OTM64" s="59"/>
      <c r="OTN64" s="59"/>
      <c r="OTO64" s="59"/>
      <c r="OTP64" s="59"/>
      <c r="OTQ64" s="59"/>
      <c r="OTR64" s="59"/>
      <c r="OTS64" s="59"/>
      <c r="OTT64" s="59"/>
      <c r="OTU64" s="59"/>
      <c r="OTV64" s="59"/>
      <c r="OTW64" s="59"/>
      <c r="OTX64" s="59"/>
      <c r="OTY64" s="59"/>
      <c r="OTZ64" s="59"/>
      <c r="OUA64" s="59"/>
      <c r="OUB64" s="59"/>
      <c r="OUC64" s="59"/>
      <c r="OUD64" s="59"/>
      <c r="OUE64" s="59"/>
      <c r="OUF64" s="59"/>
      <c r="OUG64" s="59"/>
      <c r="OUH64" s="59"/>
      <c r="OUI64" s="59"/>
      <c r="OUJ64" s="59"/>
      <c r="OUK64" s="59"/>
      <c r="OUL64" s="59"/>
      <c r="OUM64" s="59"/>
      <c r="OUN64" s="59"/>
      <c r="OUO64" s="59"/>
      <c r="OUP64" s="59"/>
      <c r="OUQ64" s="59"/>
      <c r="OUR64" s="59"/>
      <c r="OUS64" s="59"/>
      <c r="OUT64" s="59"/>
      <c r="OUU64" s="59"/>
      <c r="OUV64" s="59"/>
      <c r="OUW64" s="59"/>
      <c r="OUX64" s="59"/>
      <c r="OUY64" s="59"/>
      <c r="OUZ64" s="59"/>
      <c r="OVA64" s="59"/>
      <c r="OVB64" s="59"/>
      <c r="OVC64" s="59"/>
      <c r="OVD64" s="59"/>
      <c r="OVE64" s="59"/>
      <c r="OVF64" s="59"/>
      <c r="OVG64" s="59"/>
      <c r="OVH64" s="59"/>
      <c r="OVI64" s="59"/>
      <c r="OVJ64" s="59"/>
      <c r="OVK64" s="59"/>
      <c r="OVL64" s="59"/>
      <c r="OVM64" s="59"/>
      <c r="OVN64" s="59"/>
      <c r="OVO64" s="59"/>
      <c r="OVP64" s="59"/>
      <c r="OVQ64" s="59"/>
      <c r="OVR64" s="59"/>
      <c r="OVS64" s="59"/>
      <c r="OVT64" s="59"/>
      <c r="OVU64" s="59"/>
      <c r="OVV64" s="59"/>
      <c r="OVW64" s="59"/>
      <c r="OVX64" s="59"/>
      <c r="OVY64" s="59"/>
      <c r="OVZ64" s="59"/>
      <c r="OWA64" s="59"/>
      <c r="OWB64" s="59"/>
      <c r="OWC64" s="59"/>
      <c r="OWD64" s="59"/>
      <c r="OWE64" s="59"/>
      <c r="OWF64" s="59"/>
      <c r="OWG64" s="59"/>
      <c r="OWH64" s="59"/>
      <c r="OWI64" s="59"/>
      <c r="OWJ64" s="59"/>
      <c r="OWK64" s="59"/>
      <c r="OWL64" s="59"/>
      <c r="OWM64" s="59"/>
      <c r="OWN64" s="59"/>
      <c r="OWO64" s="59"/>
      <c r="OWP64" s="59"/>
      <c r="OWQ64" s="59"/>
      <c r="OWR64" s="59"/>
      <c r="OWS64" s="59"/>
      <c r="OWT64" s="59"/>
      <c r="OWU64" s="59"/>
      <c r="OWV64" s="59"/>
      <c r="OWW64" s="59"/>
      <c r="OWX64" s="59"/>
      <c r="OWY64" s="59"/>
      <c r="OWZ64" s="59"/>
      <c r="OXA64" s="59"/>
      <c r="OXB64" s="59"/>
      <c r="OXC64" s="59"/>
      <c r="OXD64" s="59"/>
      <c r="OXE64" s="59"/>
      <c r="OXF64" s="59"/>
      <c r="OXG64" s="59"/>
      <c r="OXH64" s="59"/>
      <c r="OXI64" s="59"/>
      <c r="OXJ64" s="59"/>
      <c r="OXK64" s="59"/>
      <c r="OXL64" s="59"/>
      <c r="OXM64" s="59"/>
      <c r="OXN64" s="59"/>
      <c r="OXO64" s="59"/>
      <c r="OXP64" s="59"/>
      <c r="OXQ64" s="59"/>
      <c r="OXR64" s="59"/>
      <c r="OXS64" s="59"/>
      <c r="OXT64" s="59"/>
      <c r="OXU64" s="59"/>
      <c r="OXV64" s="59"/>
      <c r="OXW64" s="59"/>
      <c r="OXX64" s="59"/>
      <c r="OXY64" s="59"/>
      <c r="OXZ64" s="59"/>
      <c r="OYA64" s="59"/>
      <c r="OYB64" s="59"/>
      <c r="OYC64" s="59"/>
      <c r="OYD64" s="59"/>
      <c r="OYE64" s="59"/>
      <c r="OYF64" s="59"/>
      <c r="OYG64" s="59"/>
      <c r="OYH64" s="59"/>
      <c r="OYI64" s="59"/>
      <c r="OYJ64" s="59"/>
      <c r="OYK64" s="59"/>
      <c r="OYL64" s="59"/>
      <c r="OYM64" s="59"/>
      <c r="OYN64" s="59"/>
      <c r="OYO64" s="59"/>
      <c r="OYP64" s="59"/>
      <c r="OYQ64" s="59"/>
      <c r="OYR64" s="59"/>
      <c r="OYS64" s="59"/>
      <c r="OYT64" s="59"/>
      <c r="OYU64" s="59"/>
      <c r="OYV64" s="59"/>
      <c r="OYW64" s="59"/>
      <c r="OYX64" s="59"/>
      <c r="OYY64" s="59"/>
      <c r="OYZ64" s="59"/>
      <c r="OZA64" s="59"/>
      <c r="OZB64" s="59"/>
      <c r="OZC64" s="59"/>
      <c r="OZD64" s="59"/>
      <c r="OZE64" s="59"/>
      <c r="OZF64" s="59"/>
      <c r="OZG64" s="59"/>
      <c r="OZH64" s="59"/>
      <c r="OZI64" s="59"/>
      <c r="OZJ64" s="59"/>
      <c r="OZK64" s="59"/>
      <c r="OZL64" s="59"/>
      <c r="OZM64" s="59"/>
      <c r="OZN64" s="59"/>
      <c r="OZO64" s="59"/>
      <c r="OZP64" s="59"/>
      <c r="OZQ64" s="59"/>
      <c r="OZR64" s="59"/>
      <c r="OZS64" s="59"/>
      <c r="OZT64" s="59"/>
      <c r="OZU64" s="59"/>
      <c r="OZV64" s="59"/>
      <c r="OZW64" s="59"/>
      <c r="OZX64" s="59"/>
      <c r="OZY64" s="59"/>
      <c r="OZZ64" s="59"/>
      <c r="PAA64" s="59"/>
      <c r="PAB64" s="59"/>
      <c r="PAC64" s="59"/>
      <c r="PAD64" s="59"/>
      <c r="PAE64" s="59"/>
      <c r="PAF64" s="59"/>
      <c r="PAG64" s="59"/>
      <c r="PAH64" s="59"/>
      <c r="PAI64" s="59"/>
      <c r="PAJ64" s="59"/>
      <c r="PAK64" s="59"/>
      <c r="PAL64" s="59"/>
      <c r="PAM64" s="59"/>
      <c r="PAN64" s="59"/>
      <c r="PAO64" s="59"/>
      <c r="PAP64" s="59"/>
      <c r="PAQ64" s="59"/>
      <c r="PAR64" s="59"/>
      <c r="PAS64" s="59"/>
      <c r="PAT64" s="59"/>
      <c r="PAU64" s="59"/>
      <c r="PAV64" s="59"/>
      <c r="PAW64" s="59"/>
      <c r="PAX64" s="59"/>
      <c r="PAY64" s="59"/>
      <c r="PAZ64" s="59"/>
      <c r="PBA64" s="59"/>
      <c r="PBB64" s="59"/>
      <c r="PBC64" s="59"/>
      <c r="PBD64" s="59"/>
      <c r="PBE64" s="59"/>
      <c r="PBF64" s="59"/>
      <c r="PBG64" s="59"/>
      <c r="PBH64" s="59"/>
      <c r="PBI64" s="59"/>
      <c r="PBJ64" s="59"/>
      <c r="PBK64" s="59"/>
      <c r="PBL64" s="59"/>
      <c r="PBM64" s="59"/>
      <c r="PBN64" s="59"/>
      <c r="PBO64" s="59"/>
      <c r="PBP64" s="59"/>
      <c r="PBQ64" s="59"/>
      <c r="PBR64" s="59"/>
      <c r="PBS64" s="59"/>
      <c r="PBT64" s="59"/>
      <c r="PBU64" s="59"/>
      <c r="PBV64" s="59"/>
      <c r="PBW64" s="59"/>
      <c r="PBX64" s="59"/>
      <c r="PBY64" s="59"/>
      <c r="PBZ64" s="59"/>
      <c r="PCA64" s="59"/>
      <c r="PCB64" s="59"/>
      <c r="PCC64" s="59"/>
      <c r="PCD64" s="59"/>
      <c r="PCE64" s="59"/>
      <c r="PCF64" s="59"/>
      <c r="PCG64" s="59"/>
      <c r="PCH64" s="59"/>
      <c r="PCI64" s="59"/>
      <c r="PCJ64" s="59"/>
      <c r="PCK64" s="59"/>
      <c r="PCL64" s="59"/>
      <c r="PCM64" s="59"/>
      <c r="PCN64" s="59"/>
      <c r="PCO64" s="59"/>
      <c r="PCP64" s="59"/>
      <c r="PCQ64" s="59"/>
      <c r="PCR64" s="59"/>
      <c r="PCS64" s="59"/>
      <c r="PCT64" s="59"/>
      <c r="PCU64" s="59"/>
      <c r="PCV64" s="59"/>
      <c r="PCW64" s="59"/>
      <c r="PCX64" s="59"/>
      <c r="PCY64" s="59"/>
      <c r="PCZ64" s="59"/>
      <c r="PDA64" s="59"/>
      <c r="PDB64" s="59"/>
      <c r="PDC64" s="59"/>
      <c r="PDD64" s="59"/>
      <c r="PDE64" s="59"/>
      <c r="PDF64" s="59"/>
      <c r="PDG64" s="59"/>
      <c r="PDH64" s="59"/>
      <c r="PDI64" s="59"/>
      <c r="PDJ64" s="59"/>
      <c r="PDK64" s="59"/>
      <c r="PDL64" s="59"/>
      <c r="PDM64" s="59"/>
      <c r="PDN64" s="59"/>
      <c r="PDO64" s="59"/>
      <c r="PDP64" s="59"/>
      <c r="PDQ64" s="59"/>
      <c r="PDR64" s="59"/>
      <c r="PDS64" s="59"/>
      <c r="PDT64" s="59"/>
      <c r="PDU64" s="59"/>
      <c r="PDV64" s="59"/>
      <c r="PDW64" s="59"/>
      <c r="PDX64" s="59"/>
      <c r="PDY64" s="59"/>
      <c r="PDZ64" s="59"/>
      <c r="PEA64" s="59"/>
      <c r="PEB64" s="59"/>
      <c r="PEC64" s="59"/>
      <c r="PED64" s="59"/>
      <c r="PEE64" s="59"/>
      <c r="PEF64" s="59"/>
      <c r="PEG64" s="59"/>
      <c r="PEH64" s="59"/>
      <c r="PEI64" s="59"/>
      <c r="PEJ64" s="59"/>
      <c r="PEK64" s="59"/>
      <c r="PEL64" s="59"/>
      <c r="PEM64" s="59"/>
      <c r="PEN64" s="59"/>
      <c r="PEO64" s="59"/>
      <c r="PEP64" s="59"/>
      <c r="PEQ64" s="59"/>
      <c r="PER64" s="59"/>
      <c r="PES64" s="59"/>
      <c r="PET64" s="59"/>
      <c r="PEU64" s="59"/>
      <c r="PEV64" s="59"/>
      <c r="PEW64" s="59"/>
      <c r="PEX64" s="59"/>
      <c r="PEY64" s="59"/>
      <c r="PEZ64" s="59"/>
      <c r="PFA64" s="59"/>
      <c r="PFB64" s="59"/>
      <c r="PFC64" s="59"/>
      <c r="PFD64" s="59"/>
      <c r="PFE64" s="59"/>
      <c r="PFF64" s="59"/>
      <c r="PFG64" s="59"/>
      <c r="PFH64" s="59"/>
      <c r="PFI64" s="59"/>
      <c r="PFJ64" s="59"/>
      <c r="PFK64" s="59"/>
      <c r="PFL64" s="59"/>
      <c r="PFM64" s="59"/>
      <c r="PFN64" s="59"/>
      <c r="PFO64" s="59"/>
      <c r="PFP64" s="59"/>
      <c r="PFQ64" s="59"/>
      <c r="PFR64" s="59"/>
      <c r="PFS64" s="59"/>
      <c r="PFT64" s="59"/>
      <c r="PFU64" s="59"/>
      <c r="PFV64" s="59"/>
      <c r="PFW64" s="59"/>
      <c r="PFX64" s="59"/>
      <c r="PFY64" s="59"/>
      <c r="PFZ64" s="59"/>
      <c r="PGA64" s="59"/>
      <c r="PGB64" s="59"/>
      <c r="PGC64" s="59"/>
      <c r="PGD64" s="59"/>
      <c r="PGE64" s="59"/>
      <c r="PGF64" s="59"/>
      <c r="PGG64" s="59"/>
      <c r="PGH64" s="59"/>
      <c r="PGI64" s="59"/>
      <c r="PGJ64" s="59"/>
      <c r="PGK64" s="59"/>
      <c r="PGL64" s="59"/>
      <c r="PGM64" s="59"/>
      <c r="PGN64" s="59"/>
      <c r="PGO64" s="59"/>
      <c r="PGP64" s="59"/>
      <c r="PGQ64" s="59"/>
      <c r="PGR64" s="59"/>
      <c r="PGS64" s="59"/>
      <c r="PGT64" s="59"/>
      <c r="PGU64" s="59"/>
      <c r="PGV64" s="59"/>
      <c r="PGW64" s="59"/>
      <c r="PGX64" s="59"/>
      <c r="PGY64" s="59"/>
      <c r="PGZ64" s="59"/>
      <c r="PHA64" s="59"/>
      <c r="PHB64" s="59"/>
      <c r="PHC64" s="59"/>
      <c r="PHD64" s="59"/>
      <c r="PHE64" s="59"/>
      <c r="PHF64" s="59"/>
      <c r="PHG64" s="59"/>
      <c r="PHH64" s="59"/>
      <c r="PHI64" s="59"/>
      <c r="PHJ64" s="59"/>
      <c r="PHK64" s="59"/>
      <c r="PHL64" s="59"/>
      <c r="PHM64" s="59"/>
      <c r="PHN64" s="59"/>
      <c r="PHO64" s="59"/>
      <c r="PHP64" s="59"/>
      <c r="PHQ64" s="59"/>
      <c r="PHR64" s="59"/>
      <c r="PHS64" s="59"/>
      <c r="PHT64" s="59"/>
      <c r="PHU64" s="59"/>
      <c r="PHV64" s="59"/>
      <c r="PHW64" s="59"/>
      <c r="PHX64" s="59"/>
      <c r="PHY64" s="59"/>
      <c r="PHZ64" s="59"/>
      <c r="PIA64" s="59"/>
      <c r="PIB64" s="59"/>
      <c r="PIC64" s="59"/>
      <c r="PID64" s="59"/>
      <c r="PIE64" s="59"/>
      <c r="PIF64" s="59"/>
      <c r="PIG64" s="59"/>
      <c r="PIH64" s="59"/>
      <c r="PII64" s="59"/>
      <c r="PIJ64" s="59"/>
      <c r="PIK64" s="59"/>
      <c r="PIL64" s="59"/>
      <c r="PIM64" s="59"/>
      <c r="PIN64" s="59"/>
      <c r="PIO64" s="59"/>
      <c r="PIP64" s="59"/>
      <c r="PIQ64" s="59"/>
      <c r="PIR64" s="59"/>
      <c r="PIS64" s="59"/>
      <c r="PIT64" s="59"/>
      <c r="PIU64" s="59"/>
      <c r="PIV64" s="59"/>
      <c r="PIW64" s="59"/>
      <c r="PIX64" s="59"/>
      <c r="PIY64" s="59"/>
      <c r="PIZ64" s="59"/>
      <c r="PJA64" s="59"/>
      <c r="PJB64" s="59"/>
      <c r="PJC64" s="59"/>
      <c r="PJD64" s="59"/>
      <c r="PJE64" s="59"/>
      <c r="PJF64" s="59"/>
      <c r="PJG64" s="59"/>
      <c r="PJH64" s="59"/>
      <c r="PJI64" s="59"/>
      <c r="PJJ64" s="59"/>
      <c r="PJK64" s="59"/>
      <c r="PJL64" s="59"/>
      <c r="PJM64" s="59"/>
      <c r="PJN64" s="59"/>
      <c r="PJO64" s="59"/>
      <c r="PJP64" s="59"/>
      <c r="PJQ64" s="59"/>
      <c r="PJR64" s="59"/>
      <c r="PJS64" s="59"/>
      <c r="PJT64" s="59"/>
      <c r="PJU64" s="59"/>
      <c r="PJV64" s="59"/>
      <c r="PJW64" s="59"/>
      <c r="PJX64" s="59"/>
      <c r="PJY64" s="59"/>
      <c r="PJZ64" s="59"/>
      <c r="PKA64" s="59"/>
      <c r="PKB64" s="59"/>
      <c r="PKC64" s="59"/>
      <c r="PKD64" s="59"/>
      <c r="PKE64" s="59"/>
      <c r="PKF64" s="59"/>
      <c r="PKG64" s="59"/>
      <c r="PKH64" s="59"/>
      <c r="PKI64" s="59"/>
      <c r="PKJ64" s="59"/>
      <c r="PKK64" s="59"/>
      <c r="PKL64" s="59"/>
      <c r="PKM64" s="59"/>
      <c r="PKN64" s="59"/>
      <c r="PKO64" s="59"/>
      <c r="PKP64" s="59"/>
      <c r="PKQ64" s="59"/>
      <c r="PKR64" s="59"/>
      <c r="PKS64" s="59"/>
      <c r="PKT64" s="59"/>
      <c r="PKU64" s="59"/>
      <c r="PKV64" s="59"/>
      <c r="PKW64" s="59"/>
      <c r="PKX64" s="59"/>
      <c r="PKY64" s="59"/>
      <c r="PKZ64" s="59"/>
      <c r="PLA64" s="59"/>
      <c r="PLB64" s="59"/>
      <c r="PLC64" s="59"/>
      <c r="PLD64" s="59"/>
      <c r="PLE64" s="59"/>
      <c r="PLF64" s="59"/>
      <c r="PLG64" s="59"/>
      <c r="PLH64" s="59"/>
      <c r="PLI64" s="59"/>
      <c r="PLJ64" s="59"/>
      <c r="PLK64" s="59"/>
      <c r="PLL64" s="59"/>
      <c r="PLM64" s="59"/>
      <c r="PLN64" s="59"/>
      <c r="PLO64" s="59"/>
      <c r="PLP64" s="59"/>
      <c r="PLQ64" s="59"/>
      <c r="PLR64" s="59"/>
      <c r="PLS64" s="59"/>
      <c r="PLT64" s="59"/>
      <c r="PLU64" s="59"/>
      <c r="PLV64" s="59"/>
      <c r="PLW64" s="59"/>
      <c r="PLX64" s="59"/>
      <c r="PLY64" s="59"/>
      <c r="PLZ64" s="59"/>
      <c r="PMA64" s="59"/>
      <c r="PMB64" s="59"/>
      <c r="PMC64" s="59"/>
      <c r="PMD64" s="59"/>
      <c r="PME64" s="59"/>
      <c r="PMF64" s="59"/>
      <c r="PMG64" s="59"/>
      <c r="PMH64" s="59"/>
      <c r="PMI64" s="59"/>
      <c r="PMJ64" s="59"/>
      <c r="PMK64" s="59"/>
      <c r="PML64" s="59"/>
      <c r="PMM64" s="59"/>
      <c r="PMN64" s="59"/>
      <c r="PMO64" s="59"/>
      <c r="PMP64" s="59"/>
      <c r="PMQ64" s="59"/>
      <c r="PMR64" s="59"/>
      <c r="PMS64" s="59"/>
      <c r="PMT64" s="59"/>
      <c r="PMU64" s="59"/>
      <c r="PMV64" s="59"/>
      <c r="PMW64" s="59"/>
      <c r="PMX64" s="59"/>
      <c r="PMY64" s="59"/>
      <c r="PMZ64" s="59"/>
      <c r="PNA64" s="59"/>
      <c r="PNB64" s="59"/>
      <c r="PNC64" s="59"/>
      <c r="PND64" s="59"/>
      <c r="PNE64" s="59"/>
      <c r="PNF64" s="59"/>
      <c r="PNG64" s="59"/>
      <c r="PNH64" s="59"/>
      <c r="PNI64" s="59"/>
      <c r="PNJ64" s="59"/>
      <c r="PNK64" s="59"/>
      <c r="PNL64" s="59"/>
      <c r="PNM64" s="59"/>
      <c r="PNN64" s="59"/>
      <c r="PNO64" s="59"/>
      <c r="PNP64" s="59"/>
      <c r="PNQ64" s="59"/>
      <c r="PNR64" s="59"/>
      <c r="PNS64" s="59"/>
      <c r="PNT64" s="59"/>
      <c r="PNU64" s="59"/>
      <c r="PNV64" s="59"/>
      <c r="PNW64" s="59"/>
      <c r="PNX64" s="59"/>
      <c r="PNY64" s="59"/>
      <c r="PNZ64" s="59"/>
      <c r="POA64" s="59"/>
      <c r="POB64" s="59"/>
      <c r="POC64" s="59"/>
      <c r="POD64" s="59"/>
      <c r="POE64" s="59"/>
      <c r="POF64" s="59"/>
      <c r="POG64" s="59"/>
      <c r="POH64" s="59"/>
      <c r="POI64" s="59"/>
      <c r="POJ64" s="59"/>
      <c r="POK64" s="59"/>
      <c r="POL64" s="59"/>
      <c r="POM64" s="59"/>
      <c r="PON64" s="59"/>
      <c r="POO64" s="59"/>
      <c r="POP64" s="59"/>
      <c r="POQ64" s="59"/>
      <c r="POR64" s="59"/>
      <c r="POS64" s="59"/>
      <c r="POT64" s="59"/>
      <c r="POU64" s="59"/>
      <c r="POV64" s="59"/>
      <c r="POW64" s="59"/>
      <c r="POX64" s="59"/>
      <c r="POY64" s="59"/>
      <c r="POZ64" s="59"/>
      <c r="PPA64" s="59"/>
      <c r="PPB64" s="59"/>
      <c r="PPC64" s="59"/>
      <c r="PPD64" s="59"/>
      <c r="PPE64" s="59"/>
      <c r="PPF64" s="59"/>
      <c r="PPG64" s="59"/>
      <c r="PPH64" s="59"/>
      <c r="PPI64" s="59"/>
      <c r="PPJ64" s="59"/>
      <c r="PPK64" s="59"/>
      <c r="PPL64" s="59"/>
      <c r="PPM64" s="59"/>
      <c r="PPN64" s="59"/>
      <c r="PPO64" s="59"/>
      <c r="PPP64" s="59"/>
      <c r="PPQ64" s="59"/>
      <c r="PPR64" s="59"/>
      <c r="PPS64" s="59"/>
      <c r="PPT64" s="59"/>
      <c r="PPU64" s="59"/>
      <c r="PPV64" s="59"/>
      <c r="PPW64" s="59"/>
      <c r="PPX64" s="59"/>
      <c r="PPY64" s="59"/>
      <c r="PPZ64" s="59"/>
      <c r="PQA64" s="59"/>
      <c r="PQB64" s="59"/>
      <c r="PQC64" s="59"/>
      <c r="PQD64" s="59"/>
      <c r="PQE64" s="59"/>
      <c r="PQF64" s="59"/>
      <c r="PQG64" s="59"/>
      <c r="PQH64" s="59"/>
      <c r="PQI64" s="59"/>
      <c r="PQJ64" s="59"/>
      <c r="PQK64" s="59"/>
      <c r="PQL64" s="59"/>
      <c r="PQM64" s="59"/>
      <c r="PQN64" s="59"/>
      <c r="PQO64" s="59"/>
      <c r="PQP64" s="59"/>
      <c r="PQQ64" s="59"/>
      <c r="PQR64" s="59"/>
      <c r="PQS64" s="59"/>
      <c r="PQT64" s="59"/>
      <c r="PQU64" s="59"/>
      <c r="PQV64" s="59"/>
      <c r="PQW64" s="59"/>
      <c r="PQX64" s="59"/>
      <c r="PQY64" s="59"/>
      <c r="PQZ64" s="59"/>
      <c r="PRA64" s="59"/>
      <c r="PRB64" s="59"/>
      <c r="PRC64" s="59"/>
      <c r="PRD64" s="59"/>
      <c r="PRE64" s="59"/>
      <c r="PRF64" s="59"/>
      <c r="PRG64" s="59"/>
      <c r="PRH64" s="59"/>
      <c r="PRI64" s="59"/>
      <c r="PRJ64" s="59"/>
      <c r="PRK64" s="59"/>
      <c r="PRL64" s="59"/>
      <c r="PRM64" s="59"/>
      <c r="PRN64" s="59"/>
      <c r="PRO64" s="59"/>
      <c r="PRP64" s="59"/>
      <c r="PRQ64" s="59"/>
      <c r="PRR64" s="59"/>
      <c r="PRS64" s="59"/>
      <c r="PRT64" s="59"/>
      <c r="PRU64" s="59"/>
      <c r="PRV64" s="59"/>
      <c r="PRW64" s="59"/>
      <c r="PRX64" s="59"/>
      <c r="PRY64" s="59"/>
      <c r="PRZ64" s="59"/>
      <c r="PSA64" s="59"/>
      <c r="PSB64" s="59"/>
      <c r="PSC64" s="59"/>
      <c r="PSD64" s="59"/>
      <c r="PSE64" s="59"/>
      <c r="PSF64" s="59"/>
      <c r="PSG64" s="59"/>
      <c r="PSH64" s="59"/>
      <c r="PSI64" s="59"/>
      <c r="PSJ64" s="59"/>
      <c r="PSK64" s="59"/>
      <c r="PSL64" s="59"/>
      <c r="PSM64" s="59"/>
      <c r="PSN64" s="59"/>
      <c r="PSO64" s="59"/>
      <c r="PSP64" s="59"/>
      <c r="PSQ64" s="59"/>
      <c r="PSR64" s="59"/>
      <c r="PSS64" s="59"/>
      <c r="PST64" s="59"/>
      <c r="PSU64" s="59"/>
      <c r="PSV64" s="59"/>
      <c r="PSW64" s="59"/>
      <c r="PSX64" s="59"/>
      <c r="PSY64" s="59"/>
      <c r="PSZ64" s="59"/>
      <c r="PTA64" s="59"/>
      <c r="PTB64" s="59"/>
      <c r="PTC64" s="59"/>
      <c r="PTD64" s="59"/>
      <c r="PTE64" s="59"/>
      <c r="PTF64" s="59"/>
      <c r="PTG64" s="59"/>
      <c r="PTH64" s="59"/>
      <c r="PTI64" s="59"/>
      <c r="PTJ64" s="59"/>
      <c r="PTK64" s="59"/>
      <c r="PTL64" s="59"/>
      <c r="PTM64" s="59"/>
      <c r="PTN64" s="59"/>
      <c r="PTO64" s="59"/>
      <c r="PTP64" s="59"/>
      <c r="PTQ64" s="59"/>
      <c r="PTR64" s="59"/>
      <c r="PTS64" s="59"/>
      <c r="PTT64" s="59"/>
      <c r="PTU64" s="59"/>
      <c r="PTV64" s="59"/>
      <c r="PTW64" s="59"/>
      <c r="PTX64" s="59"/>
      <c r="PTY64" s="59"/>
      <c r="PTZ64" s="59"/>
      <c r="PUA64" s="59"/>
      <c r="PUB64" s="59"/>
      <c r="PUC64" s="59"/>
      <c r="PUD64" s="59"/>
      <c r="PUE64" s="59"/>
      <c r="PUF64" s="59"/>
      <c r="PUG64" s="59"/>
      <c r="PUH64" s="59"/>
      <c r="PUI64" s="59"/>
      <c r="PUJ64" s="59"/>
      <c r="PUK64" s="59"/>
      <c r="PUL64" s="59"/>
      <c r="PUM64" s="59"/>
      <c r="PUN64" s="59"/>
      <c r="PUO64" s="59"/>
      <c r="PUP64" s="59"/>
      <c r="PUQ64" s="59"/>
      <c r="PUR64" s="59"/>
      <c r="PUS64" s="59"/>
      <c r="PUT64" s="59"/>
      <c r="PUU64" s="59"/>
      <c r="PUV64" s="59"/>
      <c r="PUW64" s="59"/>
      <c r="PUX64" s="59"/>
      <c r="PUY64" s="59"/>
      <c r="PUZ64" s="59"/>
      <c r="PVA64" s="59"/>
      <c r="PVB64" s="59"/>
      <c r="PVC64" s="59"/>
      <c r="PVD64" s="59"/>
      <c r="PVE64" s="59"/>
      <c r="PVF64" s="59"/>
      <c r="PVG64" s="59"/>
      <c r="PVH64" s="59"/>
      <c r="PVI64" s="59"/>
      <c r="PVJ64" s="59"/>
      <c r="PVK64" s="59"/>
      <c r="PVL64" s="59"/>
      <c r="PVM64" s="59"/>
      <c r="PVN64" s="59"/>
      <c r="PVO64" s="59"/>
      <c r="PVP64" s="59"/>
      <c r="PVQ64" s="59"/>
      <c r="PVR64" s="59"/>
      <c r="PVS64" s="59"/>
      <c r="PVT64" s="59"/>
      <c r="PVU64" s="59"/>
      <c r="PVV64" s="59"/>
      <c r="PVW64" s="59"/>
      <c r="PVX64" s="59"/>
      <c r="PVY64" s="59"/>
      <c r="PVZ64" s="59"/>
      <c r="PWA64" s="59"/>
      <c r="PWB64" s="59"/>
      <c r="PWC64" s="59"/>
      <c r="PWD64" s="59"/>
      <c r="PWE64" s="59"/>
      <c r="PWF64" s="59"/>
      <c r="PWG64" s="59"/>
      <c r="PWH64" s="59"/>
      <c r="PWI64" s="59"/>
      <c r="PWJ64" s="59"/>
      <c r="PWK64" s="59"/>
      <c r="PWL64" s="59"/>
      <c r="PWM64" s="59"/>
      <c r="PWN64" s="59"/>
      <c r="PWO64" s="59"/>
      <c r="PWP64" s="59"/>
      <c r="PWQ64" s="59"/>
      <c r="PWR64" s="59"/>
      <c r="PWS64" s="59"/>
      <c r="PWT64" s="59"/>
      <c r="PWU64" s="59"/>
      <c r="PWV64" s="59"/>
      <c r="PWW64" s="59"/>
      <c r="PWX64" s="59"/>
      <c r="PWY64" s="59"/>
      <c r="PWZ64" s="59"/>
      <c r="PXA64" s="59"/>
      <c r="PXB64" s="59"/>
      <c r="PXC64" s="59"/>
      <c r="PXD64" s="59"/>
      <c r="PXE64" s="59"/>
      <c r="PXF64" s="59"/>
      <c r="PXG64" s="59"/>
      <c r="PXH64" s="59"/>
      <c r="PXI64" s="59"/>
      <c r="PXJ64" s="59"/>
      <c r="PXK64" s="59"/>
      <c r="PXL64" s="59"/>
      <c r="PXM64" s="59"/>
      <c r="PXN64" s="59"/>
      <c r="PXO64" s="59"/>
      <c r="PXP64" s="59"/>
      <c r="PXQ64" s="59"/>
      <c r="PXR64" s="59"/>
      <c r="PXS64" s="59"/>
      <c r="PXT64" s="59"/>
      <c r="PXU64" s="59"/>
      <c r="PXV64" s="59"/>
      <c r="PXW64" s="59"/>
      <c r="PXX64" s="59"/>
      <c r="PXY64" s="59"/>
      <c r="PXZ64" s="59"/>
      <c r="PYA64" s="59"/>
      <c r="PYB64" s="59"/>
      <c r="PYC64" s="59"/>
      <c r="PYD64" s="59"/>
      <c r="PYE64" s="59"/>
      <c r="PYF64" s="59"/>
      <c r="PYG64" s="59"/>
      <c r="PYH64" s="59"/>
      <c r="PYI64" s="59"/>
      <c r="PYJ64" s="59"/>
      <c r="PYK64" s="59"/>
      <c r="PYL64" s="59"/>
      <c r="PYM64" s="59"/>
      <c r="PYN64" s="59"/>
      <c r="PYO64" s="59"/>
      <c r="PYP64" s="59"/>
      <c r="PYQ64" s="59"/>
      <c r="PYR64" s="59"/>
      <c r="PYS64" s="59"/>
      <c r="PYT64" s="59"/>
      <c r="PYU64" s="59"/>
      <c r="PYV64" s="59"/>
      <c r="PYW64" s="59"/>
      <c r="PYX64" s="59"/>
      <c r="PYY64" s="59"/>
      <c r="PYZ64" s="59"/>
      <c r="PZA64" s="59"/>
      <c r="PZB64" s="59"/>
      <c r="PZC64" s="59"/>
      <c r="PZD64" s="59"/>
      <c r="PZE64" s="59"/>
      <c r="PZF64" s="59"/>
      <c r="PZG64" s="59"/>
      <c r="PZH64" s="59"/>
      <c r="PZI64" s="59"/>
      <c r="PZJ64" s="59"/>
      <c r="PZK64" s="59"/>
      <c r="PZL64" s="59"/>
      <c r="PZM64" s="59"/>
      <c r="PZN64" s="59"/>
      <c r="PZO64" s="59"/>
      <c r="PZP64" s="59"/>
      <c r="PZQ64" s="59"/>
      <c r="PZR64" s="59"/>
      <c r="PZS64" s="59"/>
      <c r="PZT64" s="59"/>
      <c r="PZU64" s="59"/>
      <c r="PZV64" s="59"/>
      <c r="PZW64" s="59"/>
      <c r="PZX64" s="59"/>
      <c r="PZY64" s="59"/>
      <c r="PZZ64" s="59"/>
      <c r="QAA64" s="59"/>
      <c r="QAB64" s="59"/>
      <c r="QAC64" s="59"/>
      <c r="QAD64" s="59"/>
      <c r="QAE64" s="59"/>
      <c r="QAF64" s="59"/>
      <c r="QAG64" s="59"/>
      <c r="QAH64" s="59"/>
      <c r="QAI64" s="59"/>
      <c r="QAJ64" s="59"/>
      <c r="QAK64" s="59"/>
      <c r="QAL64" s="59"/>
      <c r="QAM64" s="59"/>
      <c r="QAN64" s="59"/>
      <c r="QAO64" s="59"/>
      <c r="QAP64" s="59"/>
      <c r="QAQ64" s="59"/>
      <c r="QAR64" s="59"/>
      <c r="QAS64" s="59"/>
      <c r="QAT64" s="59"/>
      <c r="QAU64" s="59"/>
      <c r="QAV64" s="59"/>
      <c r="QAW64" s="59"/>
      <c r="QAX64" s="59"/>
      <c r="QAY64" s="59"/>
      <c r="QAZ64" s="59"/>
      <c r="QBA64" s="59"/>
      <c r="QBB64" s="59"/>
      <c r="QBC64" s="59"/>
      <c r="QBD64" s="59"/>
      <c r="QBE64" s="59"/>
      <c r="QBF64" s="59"/>
      <c r="QBG64" s="59"/>
      <c r="QBH64" s="59"/>
      <c r="QBI64" s="59"/>
      <c r="QBJ64" s="59"/>
      <c r="QBK64" s="59"/>
      <c r="QBL64" s="59"/>
      <c r="QBM64" s="59"/>
      <c r="QBN64" s="59"/>
      <c r="QBO64" s="59"/>
      <c r="QBP64" s="59"/>
      <c r="QBQ64" s="59"/>
      <c r="QBR64" s="59"/>
      <c r="QBS64" s="59"/>
      <c r="QBT64" s="59"/>
      <c r="QBU64" s="59"/>
      <c r="QBV64" s="59"/>
      <c r="QBW64" s="59"/>
      <c r="QBX64" s="59"/>
      <c r="QBY64" s="59"/>
      <c r="QBZ64" s="59"/>
      <c r="QCA64" s="59"/>
      <c r="QCB64" s="59"/>
      <c r="QCC64" s="59"/>
      <c r="QCD64" s="59"/>
      <c r="QCE64" s="59"/>
      <c r="QCF64" s="59"/>
      <c r="QCG64" s="59"/>
      <c r="QCH64" s="59"/>
      <c r="QCI64" s="59"/>
      <c r="QCJ64" s="59"/>
      <c r="QCK64" s="59"/>
      <c r="QCL64" s="59"/>
      <c r="QCM64" s="59"/>
      <c r="QCN64" s="59"/>
      <c r="QCO64" s="59"/>
      <c r="QCP64" s="59"/>
      <c r="QCQ64" s="59"/>
      <c r="QCR64" s="59"/>
      <c r="QCS64" s="59"/>
      <c r="QCT64" s="59"/>
      <c r="QCU64" s="59"/>
      <c r="QCV64" s="59"/>
      <c r="QCW64" s="59"/>
      <c r="QCX64" s="59"/>
      <c r="QCY64" s="59"/>
      <c r="QCZ64" s="59"/>
      <c r="QDA64" s="59"/>
      <c r="QDB64" s="59"/>
      <c r="QDC64" s="59"/>
      <c r="QDD64" s="59"/>
      <c r="QDE64" s="59"/>
      <c r="QDF64" s="59"/>
      <c r="QDG64" s="59"/>
      <c r="QDH64" s="59"/>
      <c r="QDI64" s="59"/>
      <c r="QDJ64" s="59"/>
      <c r="QDK64" s="59"/>
      <c r="QDL64" s="59"/>
      <c r="QDM64" s="59"/>
      <c r="QDN64" s="59"/>
      <c r="QDO64" s="59"/>
      <c r="QDP64" s="59"/>
      <c r="QDQ64" s="59"/>
      <c r="QDR64" s="59"/>
      <c r="QDS64" s="59"/>
      <c r="QDT64" s="59"/>
      <c r="QDU64" s="59"/>
      <c r="QDV64" s="59"/>
      <c r="QDW64" s="59"/>
      <c r="QDX64" s="59"/>
      <c r="QDY64" s="59"/>
      <c r="QDZ64" s="59"/>
      <c r="QEA64" s="59"/>
      <c r="QEB64" s="59"/>
      <c r="QEC64" s="59"/>
      <c r="QED64" s="59"/>
      <c r="QEE64" s="59"/>
      <c r="QEF64" s="59"/>
      <c r="QEG64" s="59"/>
      <c r="QEH64" s="59"/>
      <c r="QEI64" s="59"/>
      <c r="QEJ64" s="59"/>
      <c r="QEK64" s="59"/>
      <c r="QEL64" s="59"/>
      <c r="QEM64" s="59"/>
      <c r="QEN64" s="59"/>
      <c r="QEO64" s="59"/>
      <c r="QEP64" s="59"/>
      <c r="QEQ64" s="59"/>
      <c r="QER64" s="59"/>
      <c r="QES64" s="59"/>
      <c r="QET64" s="59"/>
      <c r="QEU64" s="59"/>
      <c r="QEV64" s="59"/>
      <c r="QEW64" s="59"/>
      <c r="QEX64" s="59"/>
      <c r="QEY64" s="59"/>
      <c r="QEZ64" s="59"/>
      <c r="QFA64" s="59"/>
      <c r="QFB64" s="59"/>
      <c r="QFC64" s="59"/>
      <c r="QFD64" s="59"/>
      <c r="QFE64" s="59"/>
      <c r="QFF64" s="59"/>
      <c r="QFG64" s="59"/>
      <c r="QFH64" s="59"/>
      <c r="QFI64" s="59"/>
      <c r="QFJ64" s="59"/>
      <c r="QFK64" s="59"/>
      <c r="QFL64" s="59"/>
      <c r="QFM64" s="59"/>
      <c r="QFN64" s="59"/>
      <c r="QFO64" s="59"/>
      <c r="QFP64" s="59"/>
      <c r="QFQ64" s="59"/>
      <c r="QFR64" s="59"/>
      <c r="QFS64" s="59"/>
      <c r="QFT64" s="59"/>
      <c r="QFU64" s="59"/>
      <c r="QFV64" s="59"/>
      <c r="QFW64" s="59"/>
      <c r="QFX64" s="59"/>
      <c r="QFY64" s="59"/>
      <c r="QFZ64" s="59"/>
      <c r="QGA64" s="59"/>
      <c r="QGB64" s="59"/>
      <c r="QGC64" s="59"/>
      <c r="QGD64" s="59"/>
      <c r="QGE64" s="59"/>
      <c r="QGF64" s="59"/>
      <c r="QGG64" s="59"/>
      <c r="QGH64" s="59"/>
      <c r="QGI64" s="59"/>
      <c r="QGJ64" s="59"/>
      <c r="QGK64" s="59"/>
      <c r="QGL64" s="59"/>
      <c r="QGM64" s="59"/>
      <c r="QGN64" s="59"/>
      <c r="QGO64" s="59"/>
      <c r="QGP64" s="59"/>
      <c r="QGQ64" s="59"/>
      <c r="QGR64" s="59"/>
      <c r="QGS64" s="59"/>
      <c r="QGT64" s="59"/>
      <c r="QGU64" s="59"/>
      <c r="QGV64" s="59"/>
      <c r="QGW64" s="59"/>
      <c r="QGX64" s="59"/>
      <c r="QGY64" s="59"/>
      <c r="QGZ64" s="59"/>
      <c r="QHA64" s="59"/>
      <c r="QHB64" s="59"/>
      <c r="QHC64" s="59"/>
      <c r="QHD64" s="59"/>
      <c r="QHE64" s="59"/>
      <c r="QHF64" s="59"/>
      <c r="QHG64" s="59"/>
      <c r="QHH64" s="59"/>
      <c r="QHI64" s="59"/>
      <c r="QHJ64" s="59"/>
      <c r="QHK64" s="59"/>
      <c r="QHL64" s="59"/>
      <c r="QHM64" s="59"/>
      <c r="QHN64" s="59"/>
      <c r="QHO64" s="59"/>
      <c r="QHP64" s="59"/>
      <c r="QHQ64" s="59"/>
      <c r="QHR64" s="59"/>
      <c r="QHS64" s="59"/>
      <c r="QHT64" s="59"/>
      <c r="QHU64" s="59"/>
      <c r="QHV64" s="59"/>
      <c r="QHW64" s="59"/>
      <c r="QHX64" s="59"/>
      <c r="QHY64" s="59"/>
      <c r="QHZ64" s="59"/>
      <c r="QIA64" s="59"/>
      <c r="QIB64" s="59"/>
      <c r="QIC64" s="59"/>
      <c r="QID64" s="59"/>
      <c r="QIE64" s="59"/>
      <c r="QIF64" s="59"/>
      <c r="QIG64" s="59"/>
      <c r="QIH64" s="59"/>
      <c r="QII64" s="59"/>
      <c r="QIJ64" s="59"/>
      <c r="QIK64" s="59"/>
      <c r="QIL64" s="59"/>
      <c r="QIM64" s="59"/>
      <c r="QIN64" s="59"/>
      <c r="QIO64" s="59"/>
      <c r="QIP64" s="59"/>
      <c r="QIQ64" s="59"/>
      <c r="QIR64" s="59"/>
      <c r="QIS64" s="59"/>
      <c r="QIT64" s="59"/>
      <c r="QIU64" s="59"/>
      <c r="QIV64" s="59"/>
      <c r="QIW64" s="59"/>
      <c r="QIX64" s="59"/>
      <c r="QIY64" s="59"/>
      <c r="QIZ64" s="59"/>
      <c r="QJA64" s="59"/>
      <c r="QJB64" s="59"/>
      <c r="QJC64" s="59"/>
      <c r="QJD64" s="59"/>
      <c r="QJE64" s="59"/>
      <c r="QJF64" s="59"/>
      <c r="QJG64" s="59"/>
      <c r="QJH64" s="59"/>
      <c r="QJI64" s="59"/>
      <c r="QJJ64" s="59"/>
      <c r="QJK64" s="59"/>
      <c r="QJL64" s="59"/>
      <c r="QJM64" s="59"/>
      <c r="QJN64" s="59"/>
      <c r="QJO64" s="59"/>
      <c r="QJP64" s="59"/>
      <c r="QJQ64" s="59"/>
      <c r="QJR64" s="59"/>
      <c r="QJS64" s="59"/>
      <c r="QJT64" s="59"/>
      <c r="QJU64" s="59"/>
      <c r="QJV64" s="59"/>
      <c r="QJW64" s="59"/>
      <c r="QJX64" s="59"/>
      <c r="QJY64" s="59"/>
      <c r="QJZ64" s="59"/>
      <c r="QKA64" s="59"/>
      <c r="QKB64" s="59"/>
      <c r="QKC64" s="59"/>
      <c r="QKD64" s="59"/>
      <c r="QKE64" s="59"/>
      <c r="QKF64" s="59"/>
      <c r="QKG64" s="59"/>
      <c r="QKH64" s="59"/>
      <c r="QKI64" s="59"/>
      <c r="QKJ64" s="59"/>
      <c r="QKK64" s="59"/>
      <c r="QKL64" s="59"/>
      <c r="QKM64" s="59"/>
      <c r="QKN64" s="59"/>
      <c r="QKO64" s="59"/>
      <c r="QKP64" s="59"/>
      <c r="QKQ64" s="59"/>
      <c r="QKR64" s="59"/>
      <c r="QKS64" s="59"/>
      <c r="QKT64" s="59"/>
      <c r="QKU64" s="59"/>
      <c r="QKV64" s="59"/>
      <c r="QKW64" s="59"/>
      <c r="QKX64" s="59"/>
      <c r="QKY64" s="59"/>
      <c r="QKZ64" s="59"/>
      <c r="QLA64" s="59"/>
      <c r="QLB64" s="59"/>
      <c r="QLC64" s="59"/>
      <c r="QLD64" s="59"/>
      <c r="QLE64" s="59"/>
      <c r="QLF64" s="59"/>
      <c r="QLG64" s="59"/>
      <c r="QLH64" s="59"/>
      <c r="QLI64" s="59"/>
      <c r="QLJ64" s="59"/>
      <c r="QLK64" s="59"/>
      <c r="QLL64" s="59"/>
      <c r="QLM64" s="59"/>
      <c r="QLN64" s="59"/>
      <c r="QLO64" s="59"/>
      <c r="QLP64" s="59"/>
      <c r="QLQ64" s="59"/>
      <c r="QLR64" s="59"/>
      <c r="QLS64" s="59"/>
      <c r="QLT64" s="59"/>
      <c r="QLU64" s="59"/>
      <c r="QLV64" s="59"/>
      <c r="QLW64" s="59"/>
      <c r="QLX64" s="59"/>
      <c r="QLY64" s="59"/>
      <c r="QLZ64" s="59"/>
      <c r="QMA64" s="59"/>
      <c r="QMB64" s="59"/>
      <c r="QMC64" s="59"/>
      <c r="QMD64" s="59"/>
      <c r="QME64" s="59"/>
      <c r="QMF64" s="59"/>
      <c r="QMG64" s="59"/>
      <c r="QMH64" s="59"/>
      <c r="QMI64" s="59"/>
      <c r="QMJ64" s="59"/>
      <c r="QMK64" s="59"/>
      <c r="QML64" s="59"/>
      <c r="QMM64" s="59"/>
      <c r="QMN64" s="59"/>
      <c r="QMO64" s="59"/>
      <c r="QMP64" s="59"/>
      <c r="QMQ64" s="59"/>
      <c r="QMR64" s="59"/>
      <c r="QMS64" s="59"/>
      <c r="QMT64" s="59"/>
      <c r="QMU64" s="59"/>
      <c r="QMV64" s="59"/>
      <c r="QMW64" s="59"/>
      <c r="QMX64" s="59"/>
      <c r="QMY64" s="59"/>
      <c r="QMZ64" s="59"/>
      <c r="QNA64" s="59"/>
      <c r="QNB64" s="59"/>
      <c r="QNC64" s="59"/>
      <c r="QND64" s="59"/>
      <c r="QNE64" s="59"/>
      <c r="QNF64" s="59"/>
      <c r="QNG64" s="59"/>
      <c r="QNH64" s="59"/>
      <c r="QNI64" s="59"/>
      <c r="QNJ64" s="59"/>
      <c r="QNK64" s="59"/>
      <c r="QNL64" s="59"/>
      <c r="QNM64" s="59"/>
      <c r="QNN64" s="59"/>
      <c r="QNO64" s="59"/>
      <c r="QNP64" s="59"/>
      <c r="QNQ64" s="59"/>
      <c r="QNR64" s="59"/>
      <c r="QNS64" s="59"/>
      <c r="QNT64" s="59"/>
      <c r="QNU64" s="59"/>
      <c r="QNV64" s="59"/>
      <c r="QNW64" s="59"/>
      <c r="QNX64" s="59"/>
      <c r="QNY64" s="59"/>
      <c r="QNZ64" s="59"/>
      <c r="QOA64" s="59"/>
      <c r="QOB64" s="59"/>
      <c r="QOC64" s="59"/>
      <c r="QOD64" s="59"/>
      <c r="QOE64" s="59"/>
      <c r="QOF64" s="59"/>
      <c r="QOG64" s="59"/>
      <c r="QOH64" s="59"/>
      <c r="QOI64" s="59"/>
      <c r="QOJ64" s="59"/>
      <c r="QOK64" s="59"/>
      <c r="QOL64" s="59"/>
      <c r="QOM64" s="59"/>
      <c r="QON64" s="59"/>
      <c r="QOO64" s="59"/>
      <c r="QOP64" s="59"/>
      <c r="QOQ64" s="59"/>
      <c r="QOR64" s="59"/>
      <c r="QOS64" s="59"/>
      <c r="QOT64" s="59"/>
      <c r="QOU64" s="59"/>
      <c r="QOV64" s="59"/>
      <c r="QOW64" s="59"/>
      <c r="QOX64" s="59"/>
      <c r="QOY64" s="59"/>
      <c r="QOZ64" s="59"/>
      <c r="QPA64" s="59"/>
      <c r="QPB64" s="59"/>
      <c r="QPC64" s="59"/>
      <c r="QPD64" s="59"/>
      <c r="QPE64" s="59"/>
      <c r="QPF64" s="59"/>
      <c r="QPG64" s="59"/>
      <c r="QPH64" s="59"/>
      <c r="QPI64" s="59"/>
      <c r="QPJ64" s="59"/>
      <c r="QPK64" s="59"/>
      <c r="QPL64" s="59"/>
      <c r="QPM64" s="59"/>
      <c r="QPN64" s="59"/>
      <c r="QPO64" s="59"/>
      <c r="QPP64" s="59"/>
      <c r="QPQ64" s="59"/>
      <c r="QPR64" s="59"/>
      <c r="QPS64" s="59"/>
      <c r="QPT64" s="59"/>
      <c r="QPU64" s="59"/>
      <c r="QPV64" s="59"/>
      <c r="QPW64" s="59"/>
      <c r="QPX64" s="59"/>
      <c r="QPY64" s="59"/>
      <c r="QPZ64" s="59"/>
      <c r="QQA64" s="59"/>
      <c r="QQB64" s="59"/>
      <c r="QQC64" s="59"/>
      <c r="QQD64" s="59"/>
      <c r="QQE64" s="59"/>
      <c r="QQF64" s="59"/>
      <c r="QQG64" s="59"/>
      <c r="QQH64" s="59"/>
      <c r="QQI64" s="59"/>
      <c r="QQJ64" s="59"/>
      <c r="QQK64" s="59"/>
      <c r="QQL64" s="59"/>
      <c r="QQM64" s="59"/>
      <c r="QQN64" s="59"/>
      <c r="QQO64" s="59"/>
      <c r="QQP64" s="59"/>
      <c r="QQQ64" s="59"/>
      <c r="QQR64" s="59"/>
      <c r="QQS64" s="59"/>
      <c r="QQT64" s="59"/>
      <c r="QQU64" s="59"/>
      <c r="QQV64" s="59"/>
      <c r="QQW64" s="59"/>
      <c r="QQX64" s="59"/>
      <c r="QQY64" s="59"/>
      <c r="QQZ64" s="59"/>
      <c r="QRA64" s="59"/>
      <c r="QRB64" s="59"/>
      <c r="QRC64" s="59"/>
      <c r="QRD64" s="59"/>
      <c r="QRE64" s="59"/>
      <c r="QRF64" s="59"/>
      <c r="QRG64" s="59"/>
      <c r="QRH64" s="59"/>
      <c r="QRI64" s="59"/>
      <c r="QRJ64" s="59"/>
      <c r="QRK64" s="59"/>
      <c r="QRL64" s="59"/>
      <c r="QRM64" s="59"/>
      <c r="QRN64" s="59"/>
      <c r="QRO64" s="59"/>
      <c r="QRP64" s="59"/>
      <c r="QRQ64" s="59"/>
      <c r="QRR64" s="59"/>
      <c r="QRS64" s="59"/>
      <c r="QRT64" s="59"/>
      <c r="QRU64" s="59"/>
      <c r="QRV64" s="59"/>
      <c r="QRW64" s="59"/>
      <c r="QRX64" s="59"/>
      <c r="QRY64" s="59"/>
      <c r="QRZ64" s="59"/>
      <c r="QSA64" s="59"/>
      <c r="QSB64" s="59"/>
      <c r="QSC64" s="59"/>
      <c r="QSD64" s="59"/>
      <c r="QSE64" s="59"/>
      <c r="QSF64" s="59"/>
      <c r="QSG64" s="59"/>
      <c r="QSH64" s="59"/>
      <c r="QSI64" s="59"/>
      <c r="QSJ64" s="59"/>
      <c r="QSK64" s="59"/>
      <c r="QSL64" s="59"/>
      <c r="QSM64" s="59"/>
      <c r="QSN64" s="59"/>
      <c r="QSO64" s="59"/>
      <c r="QSP64" s="59"/>
      <c r="QSQ64" s="59"/>
      <c r="QSR64" s="59"/>
      <c r="QSS64" s="59"/>
      <c r="QST64" s="59"/>
      <c r="QSU64" s="59"/>
      <c r="QSV64" s="59"/>
      <c r="QSW64" s="59"/>
      <c r="QSX64" s="59"/>
      <c r="QSY64" s="59"/>
      <c r="QSZ64" s="59"/>
      <c r="QTA64" s="59"/>
      <c r="QTB64" s="59"/>
      <c r="QTC64" s="59"/>
      <c r="QTD64" s="59"/>
      <c r="QTE64" s="59"/>
      <c r="QTF64" s="59"/>
      <c r="QTG64" s="59"/>
      <c r="QTH64" s="59"/>
      <c r="QTI64" s="59"/>
      <c r="QTJ64" s="59"/>
      <c r="QTK64" s="59"/>
      <c r="QTL64" s="59"/>
      <c r="QTM64" s="59"/>
      <c r="QTN64" s="59"/>
      <c r="QTO64" s="59"/>
      <c r="QTP64" s="59"/>
      <c r="QTQ64" s="59"/>
      <c r="QTR64" s="59"/>
      <c r="QTS64" s="59"/>
      <c r="QTT64" s="59"/>
      <c r="QTU64" s="59"/>
      <c r="QTV64" s="59"/>
      <c r="QTW64" s="59"/>
      <c r="QTX64" s="59"/>
      <c r="QTY64" s="59"/>
      <c r="QTZ64" s="59"/>
      <c r="QUA64" s="59"/>
      <c r="QUB64" s="59"/>
      <c r="QUC64" s="59"/>
      <c r="QUD64" s="59"/>
      <c r="QUE64" s="59"/>
      <c r="QUF64" s="59"/>
      <c r="QUG64" s="59"/>
      <c r="QUH64" s="59"/>
      <c r="QUI64" s="59"/>
      <c r="QUJ64" s="59"/>
      <c r="QUK64" s="59"/>
      <c r="QUL64" s="59"/>
      <c r="QUM64" s="59"/>
      <c r="QUN64" s="59"/>
      <c r="QUO64" s="59"/>
      <c r="QUP64" s="59"/>
      <c r="QUQ64" s="59"/>
      <c r="QUR64" s="59"/>
      <c r="QUS64" s="59"/>
      <c r="QUT64" s="59"/>
      <c r="QUU64" s="59"/>
      <c r="QUV64" s="59"/>
      <c r="QUW64" s="59"/>
      <c r="QUX64" s="59"/>
      <c r="QUY64" s="59"/>
      <c r="QUZ64" s="59"/>
      <c r="QVA64" s="59"/>
      <c r="QVB64" s="59"/>
      <c r="QVC64" s="59"/>
      <c r="QVD64" s="59"/>
      <c r="QVE64" s="59"/>
      <c r="QVF64" s="59"/>
      <c r="QVG64" s="59"/>
      <c r="QVH64" s="59"/>
      <c r="QVI64" s="59"/>
      <c r="QVJ64" s="59"/>
      <c r="QVK64" s="59"/>
      <c r="QVL64" s="59"/>
      <c r="QVM64" s="59"/>
      <c r="QVN64" s="59"/>
      <c r="QVO64" s="59"/>
      <c r="QVP64" s="59"/>
      <c r="QVQ64" s="59"/>
      <c r="QVR64" s="59"/>
      <c r="QVS64" s="59"/>
      <c r="QVT64" s="59"/>
      <c r="QVU64" s="59"/>
      <c r="QVV64" s="59"/>
      <c r="QVW64" s="59"/>
      <c r="QVX64" s="59"/>
      <c r="QVY64" s="59"/>
      <c r="QVZ64" s="59"/>
      <c r="QWA64" s="59"/>
      <c r="QWB64" s="59"/>
      <c r="QWC64" s="59"/>
      <c r="QWD64" s="59"/>
      <c r="QWE64" s="59"/>
      <c r="QWF64" s="59"/>
      <c r="QWG64" s="59"/>
      <c r="QWH64" s="59"/>
      <c r="QWI64" s="59"/>
      <c r="QWJ64" s="59"/>
      <c r="QWK64" s="59"/>
      <c r="QWL64" s="59"/>
      <c r="QWM64" s="59"/>
      <c r="QWN64" s="59"/>
      <c r="QWO64" s="59"/>
      <c r="QWP64" s="59"/>
      <c r="QWQ64" s="59"/>
      <c r="QWR64" s="59"/>
      <c r="QWS64" s="59"/>
      <c r="QWT64" s="59"/>
      <c r="QWU64" s="59"/>
      <c r="QWV64" s="59"/>
      <c r="QWW64" s="59"/>
      <c r="QWX64" s="59"/>
      <c r="QWY64" s="59"/>
      <c r="QWZ64" s="59"/>
      <c r="QXA64" s="59"/>
      <c r="QXB64" s="59"/>
      <c r="QXC64" s="59"/>
      <c r="QXD64" s="59"/>
      <c r="QXE64" s="59"/>
      <c r="QXF64" s="59"/>
      <c r="QXG64" s="59"/>
      <c r="QXH64" s="59"/>
      <c r="QXI64" s="59"/>
      <c r="QXJ64" s="59"/>
      <c r="QXK64" s="59"/>
      <c r="QXL64" s="59"/>
      <c r="QXM64" s="59"/>
      <c r="QXN64" s="59"/>
      <c r="QXO64" s="59"/>
      <c r="QXP64" s="59"/>
      <c r="QXQ64" s="59"/>
      <c r="QXR64" s="59"/>
      <c r="QXS64" s="59"/>
      <c r="QXT64" s="59"/>
      <c r="QXU64" s="59"/>
      <c r="QXV64" s="59"/>
      <c r="QXW64" s="59"/>
      <c r="QXX64" s="59"/>
      <c r="QXY64" s="59"/>
      <c r="QXZ64" s="59"/>
      <c r="QYA64" s="59"/>
      <c r="QYB64" s="59"/>
      <c r="QYC64" s="59"/>
      <c r="QYD64" s="59"/>
      <c r="QYE64" s="59"/>
      <c r="QYF64" s="59"/>
      <c r="QYG64" s="59"/>
      <c r="QYH64" s="59"/>
      <c r="QYI64" s="59"/>
      <c r="QYJ64" s="59"/>
      <c r="QYK64" s="59"/>
      <c r="QYL64" s="59"/>
      <c r="QYM64" s="59"/>
      <c r="QYN64" s="59"/>
      <c r="QYO64" s="59"/>
      <c r="QYP64" s="59"/>
      <c r="QYQ64" s="59"/>
      <c r="QYR64" s="59"/>
      <c r="QYS64" s="59"/>
      <c r="QYT64" s="59"/>
      <c r="QYU64" s="59"/>
      <c r="QYV64" s="59"/>
      <c r="QYW64" s="59"/>
      <c r="QYX64" s="59"/>
      <c r="QYY64" s="59"/>
      <c r="QYZ64" s="59"/>
      <c r="QZA64" s="59"/>
      <c r="QZB64" s="59"/>
      <c r="QZC64" s="59"/>
      <c r="QZD64" s="59"/>
      <c r="QZE64" s="59"/>
      <c r="QZF64" s="59"/>
      <c r="QZG64" s="59"/>
      <c r="QZH64" s="59"/>
      <c r="QZI64" s="59"/>
      <c r="QZJ64" s="59"/>
      <c r="QZK64" s="59"/>
      <c r="QZL64" s="59"/>
      <c r="QZM64" s="59"/>
      <c r="QZN64" s="59"/>
      <c r="QZO64" s="59"/>
      <c r="QZP64" s="59"/>
      <c r="QZQ64" s="59"/>
      <c r="QZR64" s="59"/>
      <c r="QZS64" s="59"/>
      <c r="QZT64" s="59"/>
      <c r="QZU64" s="59"/>
      <c r="QZV64" s="59"/>
      <c r="QZW64" s="59"/>
      <c r="QZX64" s="59"/>
      <c r="QZY64" s="59"/>
      <c r="QZZ64" s="59"/>
      <c r="RAA64" s="59"/>
      <c r="RAB64" s="59"/>
      <c r="RAC64" s="59"/>
      <c r="RAD64" s="59"/>
      <c r="RAE64" s="59"/>
      <c r="RAF64" s="59"/>
      <c r="RAG64" s="59"/>
      <c r="RAH64" s="59"/>
      <c r="RAI64" s="59"/>
      <c r="RAJ64" s="59"/>
      <c r="RAK64" s="59"/>
      <c r="RAL64" s="59"/>
      <c r="RAM64" s="59"/>
      <c r="RAN64" s="59"/>
      <c r="RAO64" s="59"/>
      <c r="RAP64" s="59"/>
      <c r="RAQ64" s="59"/>
      <c r="RAR64" s="59"/>
      <c r="RAS64" s="59"/>
      <c r="RAT64" s="59"/>
      <c r="RAU64" s="59"/>
      <c r="RAV64" s="59"/>
      <c r="RAW64" s="59"/>
      <c r="RAX64" s="59"/>
      <c r="RAY64" s="59"/>
      <c r="RAZ64" s="59"/>
      <c r="RBA64" s="59"/>
      <c r="RBB64" s="59"/>
      <c r="RBC64" s="59"/>
      <c r="RBD64" s="59"/>
      <c r="RBE64" s="59"/>
      <c r="RBF64" s="59"/>
      <c r="RBG64" s="59"/>
      <c r="RBH64" s="59"/>
      <c r="RBI64" s="59"/>
      <c r="RBJ64" s="59"/>
      <c r="RBK64" s="59"/>
      <c r="RBL64" s="59"/>
      <c r="RBM64" s="59"/>
      <c r="RBN64" s="59"/>
      <c r="RBO64" s="59"/>
      <c r="RBP64" s="59"/>
      <c r="RBQ64" s="59"/>
      <c r="RBR64" s="59"/>
      <c r="RBS64" s="59"/>
      <c r="RBT64" s="59"/>
      <c r="RBU64" s="59"/>
      <c r="RBV64" s="59"/>
      <c r="RBW64" s="59"/>
      <c r="RBX64" s="59"/>
      <c r="RBY64" s="59"/>
      <c r="RBZ64" s="59"/>
      <c r="RCA64" s="59"/>
      <c r="RCB64" s="59"/>
      <c r="RCC64" s="59"/>
      <c r="RCD64" s="59"/>
      <c r="RCE64" s="59"/>
      <c r="RCF64" s="59"/>
      <c r="RCG64" s="59"/>
      <c r="RCH64" s="59"/>
      <c r="RCI64" s="59"/>
      <c r="RCJ64" s="59"/>
      <c r="RCK64" s="59"/>
      <c r="RCL64" s="59"/>
      <c r="RCM64" s="59"/>
      <c r="RCN64" s="59"/>
      <c r="RCO64" s="59"/>
      <c r="RCP64" s="59"/>
      <c r="RCQ64" s="59"/>
      <c r="RCR64" s="59"/>
      <c r="RCS64" s="59"/>
      <c r="RCT64" s="59"/>
      <c r="RCU64" s="59"/>
      <c r="RCV64" s="59"/>
      <c r="RCW64" s="59"/>
      <c r="RCX64" s="59"/>
      <c r="RCY64" s="59"/>
      <c r="RCZ64" s="59"/>
      <c r="RDA64" s="59"/>
      <c r="RDB64" s="59"/>
      <c r="RDC64" s="59"/>
      <c r="RDD64" s="59"/>
      <c r="RDE64" s="59"/>
      <c r="RDF64" s="59"/>
      <c r="RDG64" s="59"/>
      <c r="RDH64" s="59"/>
      <c r="RDI64" s="59"/>
      <c r="RDJ64" s="59"/>
      <c r="RDK64" s="59"/>
      <c r="RDL64" s="59"/>
      <c r="RDM64" s="59"/>
      <c r="RDN64" s="59"/>
      <c r="RDO64" s="59"/>
      <c r="RDP64" s="59"/>
      <c r="RDQ64" s="59"/>
      <c r="RDR64" s="59"/>
      <c r="RDS64" s="59"/>
      <c r="RDT64" s="59"/>
      <c r="RDU64" s="59"/>
      <c r="RDV64" s="59"/>
      <c r="RDW64" s="59"/>
      <c r="RDX64" s="59"/>
      <c r="RDY64" s="59"/>
      <c r="RDZ64" s="59"/>
      <c r="REA64" s="59"/>
      <c r="REB64" s="59"/>
      <c r="REC64" s="59"/>
      <c r="RED64" s="59"/>
      <c r="REE64" s="59"/>
      <c r="REF64" s="59"/>
      <c r="REG64" s="59"/>
      <c r="REH64" s="59"/>
      <c r="REI64" s="59"/>
      <c r="REJ64" s="59"/>
      <c r="REK64" s="59"/>
      <c r="REL64" s="59"/>
      <c r="REM64" s="59"/>
      <c r="REN64" s="59"/>
      <c r="REO64" s="59"/>
      <c r="REP64" s="59"/>
      <c r="REQ64" s="59"/>
      <c r="RER64" s="59"/>
      <c r="RES64" s="59"/>
      <c r="RET64" s="59"/>
      <c r="REU64" s="59"/>
      <c r="REV64" s="59"/>
      <c r="REW64" s="59"/>
      <c r="REX64" s="59"/>
      <c r="REY64" s="59"/>
      <c r="REZ64" s="59"/>
      <c r="RFA64" s="59"/>
      <c r="RFB64" s="59"/>
      <c r="RFC64" s="59"/>
      <c r="RFD64" s="59"/>
      <c r="RFE64" s="59"/>
      <c r="RFF64" s="59"/>
      <c r="RFG64" s="59"/>
      <c r="RFH64" s="59"/>
      <c r="RFI64" s="59"/>
      <c r="RFJ64" s="59"/>
      <c r="RFK64" s="59"/>
      <c r="RFL64" s="59"/>
      <c r="RFM64" s="59"/>
      <c r="RFN64" s="59"/>
      <c r="RFO64" s="59"/>
      <c r="RFP64" s="59"/>
      <c r="RFQ64" s="59"/>
      <c r="RFR64" s="59"/>
      <c r="RFS64" s="59"/>
      <c r="RFT64" s="59"/>
      <c r="RFU64" s="59"/>
      <c r="RFV64" s="59"/>
      <c r="RFW64" s="59"/>
      <c r="RFX64" s="59"/>
      <c r="RFY64" s="59"/>
      <c r="RFZ64" s="59"/>
      <c r="RGA64" s="59"/>
      <c r="RGB64" s="59"/>
      <c r="RGC64" s="59"/>
      <c r="RGD64" s="59"/>
      <c r="RGE64" s="59"/>
      <c r="RGF64" s="59"/>
      <c r="RGG64" s="59"/>
      <c r="RGH64" s="59"/>
      <c r="RGI64" s="59"/>
      <c r="RGJ64" s="59"/>
      <c r="RGK64" s="59"/>
      <c r="RGL64" s="59"/>
      <c r="RGM64" s="59"/>
      <c r="RGN64" s="59"/>
      <c r="RGO64" s="59"/>
      <c r="RGP64" s="59"/>
      <c r="RGQ64" s="59"/>
      <c r="RGR64" s="59"/>
      <c r="RGS64" s="59"/>
      <c r="RGT64" s="59"/>
      <c r="RGU64" s="59"/>
      <c r="RGV64" s="59"/>
      <c r="RGW64" s="59"/>
      <c r="RGX64" s="59"/>
      <c r="RGY64" s="59"/>
      <c r="RGZ64" s="59"/>
      <c r="RHA64" s="59"/>
      <c r="RHB64" s="59"/>
      <c r="RHC64" s="59"/>
      <c r="RHD64" s="59"/>
      <c r="RHE64" s="59"/>
      <c r="RHF64" s="59"/>
      <c r="RHG64" s="59"/>
      <c r="RHH64" s="59"/>
      <c r="RHI64" s="59"/>
      <c r="RHJ64" s="59"/>
      <c r="RHK64" s="59"/>
      <c r="RHL64" s="59"/>
      <c r="RHM64" s="59"/>
      <c r="RHN64" s="59"/>
      <c r="RHO64" s="59"/>
      <c r="RHP64" s="59"/>
      <c r="RHQ64" s="59"/>
      <c r="RHR64" s="59"/>
      <c r="RHS64" s="59"/>
      <c r="RHT64" s="59"/>
      <c r="RHU64" s="59"/>
      <c r="RHV64" s="59"/>
      <c r="RHW64" s="59"/>
      <c r="RHX64" s="59"/>
      <c r="RHY64" s="59"/>
      <c r="RHZ64" s="59"/>
      <c r="RIA64" s="59"/>
      <c r="RIB64" s="59"/>
      <c r="RIC64" s="59"/>
      <c r="RID64" s="59"/>
      <c r="RIE64" s="59"/>
      <c r="RIF64" s="59"/>
      <c r="RIG64" s="59"/>
      <c r="RIH64" s="59"/>
      <c r="RII64" s="59"/>
      <c r="RIJ64" s="59"/>
      <c r="RIK64" s="59"/>
      <c r="RIL64" s="59"/>
      <c r="RIM64" s="59"/>
      <c r="RIN64" s="59"/>
      <c r="RIO64" s="59"/>
      <c r="RIP64" s="59"/>
      <c r="RIQ64" s="59"/>
      <c r="RIR64" s="59"/>
      <c r="RIS64" s="59"/>
      <c r="RIT64" s="59"/>
      <c r="RIU64" s="59"/>
      <c r="RIV64" s="59"/>
      <c r="RIW64" s="59"/>
      <c r="RIX64" s="59"/>
      <c r="RIY64" s="59"/>
      <c r="RIZ64" s="59"/>
      <c r="RJA64" s="59"/>
      <c r="RJB64" s="59"/>
      <c r="RJC64" s="59"/>
      <c r="RJD64" s="59"/>
      <c r="RJE64" s="59"/>
      <c r="RJF64" s="59"/>
      <c r="RJG64" s="59"/>
      <c r="RJH64" s="59"/>
      <c r="RJI64" s="59"/>
      <c r="RJJ64" s="59"/>
      <c r="RJK64" s="59"/>
      <c r="RJL64" s="59"/>
      <c r="RJM64" s="59"/>
      <c r="RJN64" s="59"/>
      <c r="RJO64" s="59"/>
      <c r="RJP64" s="59"/>
      <c r="RJQ64" s="59"/>
      <c r="RJR64" s="59"/>
      <c r="RJS64" s="59"/>
      <c r="RJT64" s="59"/>
      <c r="RJU64" s="59"/>
      <c r="RJV64" s="59"/>
      <c r="RJW64" s="59"/>
      <c r="RJX64" s="59"/>
      <c r="RJY64" s="59"/>
      <c r="RJZ64" s="59"/>
      <c r="RKA64" s="59"/>
      <c r="RKB64" s="59"/>
      <c r="RKC64" s="59"/>
      <c r="RKD64" s="59"/>
      <c r="RKE64" s="59"/>
      <c r="RKF64" s="59"/>
      <c r="RKG64" s="59"/>
      <c r="RKH64" s="59"/>
      <c r="RKI64" s="59"/>
      <c r="RKJ64" s="59"/>
      <c r="RKK64" s="59"/>
      <c r="RKL64" s="59"/>
      <c r="RKM64" s="59"/>
      <c r="RKN64" s="59"/>
      <c r="RKO64" s="59"/>
      <c r="RKP64" s="59"/>
      <c r="RKQ64" s="59"/>
      <c r="RKR64" s="59"/>
      <c r="RKS64" s="59"/>
      <c r="RKT64" s="59"/>
      <c r="RKU64" s="59"/>
      <c r="RKV64" s="59"/>
      <c r="RKW64" s="59"/>
      <c r="RKX64" s="59"/>
      <c r="RKY64" s="59"/>
      <c r="RKZ64" s="59"/>
      <c r="RLA64" s="59"/>
      <c r="RLB64" s="59"/>
      <c r="RLC64" s="59"/>
      <c r="RLD64" s="59"/>
      <c r="RLE64" s="59"/>
      <c r="RLF64" s="59"/>
      <c r="RLG64" s="59"/>
      <c r="RLH64" s="59"/>
      <c r="RLI64" s="59"/>
      <c r="RLJ64" s="59"/>
      <c r="RLK64" s="59"/>
      <c r="RLL64" s="59"/>
      <c r="RLM64" s="59"/>
      <c r="RLN64" s="59"/>
      <c r="RLO64" s="59"/>
      <c r="RLP64" s="59"/>
      <c r="RLQ64" s="59"/>
      <c r="RLR64" s="59"/>
      <c r="RLS64" s="59"/>
      <c r="RLT64" s="59"/>
      <c r="RLU64" s="59"/>
      <c r="RLV64" s="59"/>
      <c r="RLW64" s="59"/>
      <c r="RLX64" s="59"/>
      <c r="RLY64" s="59"/>
      <c r="RLZ64" s="59"/>
      <c r="RMA64" s="59"/>
      <c r="RMB64" s="59"/>
      <c r="RMC64" s="59"/>
      <c r="RMD64" s="59"/>
      <c r="RME64" s="59"/>
      <c r="RMF64" s="59"/>
      <c r="RMG64" s="59"/>
      <c r="RMH64" s="59"/>
      <c r="RMI64" s="59"/>
      <c r="RMJ64" s="59"/>
      <c r="RMK64" s="59"/>
      <c r="RML64" s="59"/>
      <c r="RMM64" s="59"/>
      <c r="RMN64" s="59"/>
      <c r="RMO64" s="59"/>
      <c r="RMP64" s="59"/>
      <c r="RMQ64" s="59"/>
      <c r="RMR64" s="59"/>
      <c r="RMS64" s="59"/>
      <c r="RMT64" s="59"/>
      <c r="RMU64" s="59"/>
      <c r="RMV64" s="59"/>
      <c r="RMW64" s="59"/>
      <c r="RMX64" s="59"/>
      <c r="RMY64" s="59"/>
      <c r="RMZ64" s="59"/>
      <c r="RNA64" s="59"/>
      <c r="RNB64" s="59"/>
      <c r="RNC64" s="59"/>
      <c r="RND64" s="59"/>
      <c r="RNE64" s="59"/>
      <c r="RNF64" s="59"/>
      <c r="RNG64" s="59"/>
      <c r="RNH64" s="59"/>
      <c r="RNI64" s="59"/>
      <c r="RNJ64" s="59"/>
      <c r="RNK64" s="59"/>
      <c r="RNL64" s="59"/>
      <c r="RNM64" s="59"/>
      <c r="RNN64" s="59"/>
      <c r="RNO64" s="59"/>
      <c r="RNP64" s="59"/>
      <c r="RNQ64" s="59"/>
      <c r="RNR64" s="59"/>
      <c r="RNS64" s="59"/>
      <c r="RNT64" s="59"/>
      <c r="RNU64" s="59"/>
      <c r="RNV64" s="59"/>
      <c r="RNW64" s="59"/>
      <c r="RNX64" s="59"/>
      <c r="RNY64" s="59"/>
      <c r="RNZ64" s="59"/>
      <c r="ROA64" s="59"/>
      <c r="ROB64" s="59"/>
      <c r="ROC64" s="59"/>
      <c r="ROD64" s="59"/>
      <c r="ROE64" s="59"/>
      <c r="ROF64" s="59"/>
      <c r="ROG64" s="59"/>
      <c r="ROH64" s="59"/>
      <c r="ROI64" s="59"/>
      <c r="ROJ64" s="59"/>
      <c r="ROK64" s="59"/>
      <c r="ROL64" s="59"/>
      <c r="ROM64" s="59"/>
      <c r="RON64" s="59"/>
      <c r="ROO64" s="59"/>
      <c r="ROP64" s="59"/>
      <c r="ROQ64" s="59"/>
      <c r="ROR64" s="59"/>
      <c r="ROS64" s="59"/>
      <c r="ROT64" s="59"/>
      <c r="ROU64" s="59"/>
      <c r="ROV64" s="59"/>
      <c r="ROW64" s="59"/>
      <c r="ROX64" s="59"/>
      <c r="ROY64" s="59"/>
      <c r="ROZ64" s="59"/>
      <c r="RPA64" s="59"/>
      <c r="RPB64" s="59"/>
      <c r="RPC64" s="59"/>
      <c r="RPD64" s="59"/>
      <c r="RPE64" s="59"/>
      <c r="RPF64" s="59"/>
      <c r="RPG64" s="59"/>
      <c r="RPH64" s="59"/>
      <c r="RPI64" s="59"/>
      <c r="RPJ64" s="59"/>
      <c r="RPK64" s="59"/>
      <c r="RPL64" s="59"/>
      <c r="RPM64" s="59"/>
      <c r="RPN64" s="59"/>
      <c r="RPO64" s="59"/>
      <c r="RPP64" s="59"/>
      <c r="RPQ64" s="59"/>
      <c r="RPR64" s="59"/>
      <c r="RPS64" s="59"/>
      <c r="RPT64" s="59"/>
      <c r="RPU64" s="59"/>
      <c r="RPV64" s="59"/>
      <c r="RPW64" s="59"/>
      <c r="RPX64" s="59"/>
      <c r="RPY64" s="59"/>
      <c r="RPZ64" s="59"/>
      <c r="RQA64" s="59"/>
      <c r="RQB64" s="59"/>
      <c r="RQC64" s="59"/>
      <c r="RQD64" s="59"/>
      <c r="RQE64" s="59"/>
      <c r="RQF64" s="59"/>
      <c r="RQG64" s="59"/>
      <c r="RQH64" s="59"/>
      <c r="RQI64" s="59"/>
      <c r="RQJ64" s="59"/>
      <c r="RQK64" s="59"/>
      <c r="RQL64" s="59"/>
      <c r="RQM64" s="59"/>
      <c r="RQN64" s="59"/>
      <c r="RQO64" s="59"/>
      <c r="RQP64" s="59"/>
      <c r="RQQ64" s="59"/>
      <c r="RQR64" s="59"/>
      <c r="RQS64" s="59"/>
      <c r="RQT64" s="59"/>
      <c r="RQU64" s="59"/>
      <c r="RQV64" s="59"/>
      <c r="RQW64" s="59"/>
      <c r="RQX64" s="59"/>
      <c r="RQY64" s="59"/>
      <c r="RQZ64" s="59"/>
      <c r="RRA64" s="59"/>
      <c r="RRB64" s="59"/>
      <c r="RRC64" s="59"/>
      <c r="RRD64" s="59"/>
      <c r="RRE64" s="59"/>
      <c r="RRF64" s="59"/>
      <c r="RRG64" s="59"/>
      <c r="RRH64" s="59"/>
      <c r="RRI64" s="59"/>
      <c r="RRJ64" s="59"/>
      <c r="RRK64" s="59"/>
      <c r="RRL64" s="59"/>
      <c r="RRM64" s="59"/>
      <c r="RRN64" s="59"/>
      <c r="RRO64" s="59"/>
      <c r="RRP64" s="59"/>
      <c r="RRQ64" s="59"/>
      <c r="RRR64" s="59"/>
      <c r="RRS64" s="59"/>
      <c r="RRT64" s="59"/>
      <c r="RRU64" s="59"/>
      <c r="RRV64" s="59"/>
      <c r="RRW64" s="59"/>
      <c r="RRX64" s="59"/>
      <c r="RRY64" s="59"/>
      <c r="RRZ64" s="59"/>
      <c r="RSA64" s="59"/>
      <c r="RSB64" s="59"/>
      <c r="RSC64" s="59"/>
      <c r="RSD64" s="59"/>
      <c r="RSE64" s="59"/>
      <c r="RSF64" s="59"/>
      <c r="RSG64" s="59"/>
      <c r="RSH64" s="59"/>
      <c r="RSI64" s="59"/>
      <c r="RSJ64" s="59"/>
      <c r="RSK64" s="59"/>
      <c r="RSL64" s="59"/>
      <c r="RSM64" s="59"/>
      <c r="RSN64" s="59"/>
      <c r="RSO64" s="59"/>
      <c r="RSP64" s="59"/>
      <c r="RSQ64" s="59"/>
      <c r="RSR64" s="59"/>
      <c r="RSS64" s="59"/>
      <c r="RST64" s="59"/>
      <c r="RSU64" s="59"/>
      <c r="RSV64" s="59"/>
      <c r="RSW64" s="59"/>
      <c r="RSX64" s="59"/>
      <c r="RSY64" s="59"/>
      <c r="RSZ64" s="59"/>
      <c r="RTA64" s="59"/>
      <c r="RTB64" s="59"/>
      <c r="RTC64" s="59"/>
      <c r="RTD64" s="59"/>
      <c r="RTE64" s="59"/>
      <c r="RTF64" s="59"/>
      <c r="RTG64" s="59"/>
      <c r="RTH64" s="59"/>
      <c r="RTI64" s="59"/>
      <c r="RTJ64" s="59"/>
      <c r="RTK64" s="59"/>
      <c r="RTL64" s="59"/>
      <c r="RTM64" s="59"/>
      <c r="RTN64" s="59"/>
      <c r="RTO64" s="59"/>
      <c r="RTP64" s="59"/>
      <c r="RTQ64" s="59"/>
      <c r="RTR64" s="59"/>
      <c r="RTS64" s="59"/>
      <c r="RTT64" s="59"/>
      <c r="RTU64" s="59"/>
      <c r="RTV64" s="59"/>
      <c r="RTW64" s="59"/>
      <c r="RTX64" s="59"/>
      <c r="RTY64" s="59"/>
      <c r="RTZ64" s="59"/>
      <c r="RUA64" s="59"/>
      <c r="RUB64" s="59"/>
      <c r="RUC64" s="59"/>
      <c r="RUD64" s="59"/>
      <c r="RUE64" s="59"/>
      <c r="RUF64" s="59"/>
      <c r="RUG64" s="59"/>
      <c r="RUH64" s="59"/>
      <c r="RUI64" s="59"/>
      <c r="RUJ64" s="59"/>
      <c r="RUK64" s="59"/>
      <c r="RUL64" s="59"/>
      <c r="RUM64" s="59"/>
      <c r="RUN64" s="59"/>
      <c r="RUO64" s="59"/>
      <c r="RUP64" s="59"/>
      <c r="RUQ64" s="59"/>
      <c r="RUR64" s="59"/>
      <c r="RUS64" s="59"/>
      <c r="RUT64" s="59"/>
      <c r="RUU64" s="59"/>
      <c r="RUV64" s="59"/>
      <c r="RUW64" s="59"/>
      <c r="RUX64" s="59"/>
      <c r="RUY64" s="59"/>
      <c r="RUZ64" s="59"/>
      <c r="RVA64" s="59"/>
      <c r="RVB64" s="59"/>
      <c r="RVC64" s="59"/>
      <c r="RVD64" s="59"/>
      <c r="RVE64" s="59"/>
      <c r="RVF64" s="59"/>
      <c r="RVG64" s="59"/>
      <c r="RVH64" s="59"/>
      <c r="RVI64" s="59"/>
      <c r="RVJ64" s="59"/>
      <c r="RVK64" s="59"/>
      <c r="RVL64" s="59"/>
      <c r="RVM64" s="59"/>
      <c r="RVN64" s="59"/>
      <c r="RVO64" s="59"/>
      <c r="RVP64" s="59"/>
      <c r="RVQ64" s="59"/>
      <c r="RVR64" s="59"/>
      <c r="RVS64" s="59"/>
      <c r="RVT64" s="59"/>
      <c r="RVU64" s="59"/>
      <c r="RVV64" s="59"/>
      <c r="RVW64" s="59"/>
      <c r="RVX64" s="59"/>
      <c r="RVY64" s="59"/>
      <c r="RVZ64" s="59"/>
      <c r="RWA64" s="59"/>
      <c r="RWB64" s="59"/>
      <c r="RWC64" s="59"/>
      <c r="RWD64" s="59"/>
      <c r="RWE64" s="59"/>
      <c r="RWF64" s="59"/>
      <c r="RWG64" s="59"/>
      <c r="RWH64" s="59"/>
      <c r="RWI64" s="59"/>
      <c r="RWJ64" s="59"/>
      <c r="RWK64" s="59"/>
      <c r="RWL64" s="59"/>
      <c r="RWM64" s="59"/>
      <c r="RWN64" s="59"/>
      <c r="RWO64" s="59"/>
      <c r="RWP64" s="59"/>
      <c r="RWQ64" s="59"/>
      <c r="RWR64" s="59"/>
      <c r="RWS64" s="59"/>
      <c r="RWT64" s="59"/>
      <c r="RWU64" s="59"/>
      <c r="RWV64" s="59"/>
      <c r="RWW64" s="59"/>
      <c r="RWX64" s="59"/>
      <c r="RWY64" s="59"/>
      <c r="RWZ64" s="59"/>
      <c r="RXA64" s="59"/>
      <c r="RXB64" s="59"/>
      <c r="RXC64" s="59"/>
      <c r="RXD64" s="59"/>
      <c r="RXE64" s="59"/>
      <c r="RXF64" s="59"/>
      <c r="RXG64" s="59"/>
      <c r="RXH64" s="59"/>
      <c r="RXI64" s="59"/>
      <c r="RXJ64" s="59"/>
      <c r="RXK64" s="59"/>
      <c r="RXL64" s="59"/>
      <c r="RXM64" s="59"/>
      <c r="RXN64" s="59"/>
      <c r="RXO64" s="59"/>
      <c r="RXP64" s="59"/>
      <c r="RXQ64" s="59"/>
      <c r="RXR64" s="59"/>
      <c r="RXS64" s="59"/>
      <c r="RXT64" s="59"/>
      <c r="RXU64" s="59"/>
      <c r="RXV64" s="59"/>
      <c r="RXW64" s="59"/>
      <c r="RXX64" s="59"/>
      <c r="RXY64" s="59"/>
      <c r="RXZ64" s="59"/>
      <c r="RYA64" s="59"/>
      <c r="RYB64" s="59"/>
      <c r="RYC64" s="59"/>
      <c r="RYD64" s="59"/>
      <c r="RYE64" s="59"/>
      <c r="RYF64" s="59"/>
      <c r="RYG64" s="59"/>
      <c r="RYH64" s="59"/>
      <c r="RYI64" s="59"/>
      <c r="RYJ64" s="59"/>
      <c r="RYK64" s="59"/>
      <c r="RYL64" s="59"/>
      <c r="RYM64" s="59"/>
      <c r="RYN64" s="59"/>
      <c r="RYO64" s="59"/>
      <c r="RYP64" s="59"/>
      <c r="RYQ64" s="59"/>
      <c r="RYR64" s="59"/>
      <c r="RYS64" s="59"/>
      <c r="RYT64" s="59"/>
      <c r="RYU64" s="59"/>
      <c r="RYV64" s="59"/>
      <c r="RYW64" s="59"/>
      <c r="RYX64" s="59"/>
      <c r="RYY64" s="59"/>
      <c r="RYZ64" s="59"/>
      <c r="RZA64" s="59"/>
      <c r="RZB64" s="59"/>
      <c r="RZC64" s="59"/>
      <c r="RZD64" s="59"/>
      <c r="RZE64" s="59"/>
      <c r="RZF64" s="59"/>
      <c r="RZG64" s="59"/>
      <c r="RZH64" s="59"/>
      <c r="RZI64" s="59"/>
      <c r="RZJ64" s="59"/>
      <c r="RZK64" s="59"/>
      <c r="RZL64" s="59"/>
      <c r="RZM64" s="59"/>
      <c r="RZN64" s="59"/>
      <c r="RZO64" s="59"/>
      <c r="RZP64" s="59"/>
      <c r="RZQ64" s="59"/>
      <c r="RZR64" s="59"/>
      <c r="RZS64" s="59"/>
      <c r="RZT64" s="59"/>
      <c r="RZU64" s="59"/>
      <c r="RZV64" s="59"/>
      <c r="RZW64" s="59"/>
      <c r="RZX64" s="59"/>
      <c r="RZY64" s="59"/>
      <c r="RZZ64" s="59"/>
      <c r="SAA64" s="59"/>
      <c r="SAB64" s="59"/>
      <c r="SAC64" s="59"/>
      <c r="SAD64" s="59"/>
      <c r="SAE64" s="59"/>
      <c r="SAF64" s="59"/>
      <c r="SAG64" s="59"/>
      <c r="SAH64" s="59"/>
      <c r="SAI64" s="59"/>
      <c r="SAJ64" s="59"/>
      <c r="SAK64" s="59"/>
      <c r="SAL64" s="59"/>
      <c r="SAM64" s="59"/>
      <c r="SAN64" s="59"/>
      <c r="SAO64" s="59"/>
      <c r="SAP64" s="59"/>
      <c r="SAQ64" s="59"/>
      <c r="SAR64" s="59"/>
      <c r="SAS64" s="59"/>
      <c r="SAT64" s="59"/>
      <c r="SAU64" s="59"/>
      <c r="SAV64" s="59"/>
      <c r="SAW64" s="59"/>
      <c r="SAX64" s="59"/>
      <c r="SAY64" s="59"/>
      <c r="SAZ64" s="59"/>
      <c r="SBA64" s="59"/>
      <c r="SBB64" s="59"/>
      <c r="SBC64" s="59"/>
      <c r="SBD64" s="59"/>
      <c r="SBE64" s="59"/>
      <c r="SBF64" s="59"/>
      <c r="SBG64" s="59"/>
      <c r="SBH64" s="59"/>
      <c r="SBI64" s="59"/>
      <c r="SBJ64" s="59"/>
      <c r="SBK64" s="59"/>
      <c r="SBL64" s="59"/>
      <c r="SBM64" s="59"/>
      <c r="SBN64" s="59"/>
      <c r="SBO64" s="59"/>
      <c r="SBP64" s="59"/>
      <c r="SBQ64" s="59"/>
      <c r="SBR64" s="59"/>
      <c r="SBS64" s="59"/>
      <c r="SBT64" s="59"/>
      <c r="SBU64" s="59"/>
      <c r="SBV64" s="59"/>
      <c r="SBW64" s="59"/>
      <c r="SBX64" s="59"/>
      <c r="SBY64" s="59"/>
      <c r="SBZ64" s="59"/>
      <c r="SCA64" s="59"/>
      <c r="SCB64" s="59"/>
      <c r="SCC64" s="59"/>
      <c r="SCD64" s="59"/>
      <c r="SCE64" s="59"/>
      <c r="SCF64" s="59"/>
      <c r="SCG64" s="59"/>
      <c r="SCH64" s="59"/>
      <c r="SCI64" s="59"/>
      <c r="SCJ64" s="59"/>
      <c r="SCK64" s="59"/>
      <c r="SCL64" s="59"/>
      <c r="SCM64" s="59"/>
      <c r="SCN64" s="59"/>
      <c r="SCO64" s="59"/>
      <c r="SCP64" s="59"/>
      <c r="SCQ64" s="59"/>
      <c r="SCR64" s="59"/>
      <c r="SCS64" s="59"/>
      <c r="SCT64" s="59"/>
      <c r="SCU64" s="59"/>
      <c r="SCV64" s="59"/>
      <c r="SCW64" s="59"/>
      <c r="SCX64" s="59"/>
      <c r="SCY64" s="59"/>
      <c r="SCZ64" s="59"/>
      <c r="SDA64" s="59"/>
      <c r="SDB64" s="59"/>
      <c r="SDC64" s="59"/>
      <c r="SDD64" s="59"/>
      <c r="SDE64" s="59"/>
      <c r="SDF64" s="59"/>
      <c r="SDG64" s="59"/>
      <c r="SDH64" s="59"/>
      <c r="SDI64" s="59"/>
      <c r="SDJ64" s="59"/>
      <c r="SDK64" s="59"/>
      <c r="SDL64" s="59"/>
      <c r="SDM64" s="59"/>
      <c r="SDN64" s="59"/>
      <c r="SDO64" s="59"/>
      <c r="SDP64" s="59"/>
      <c r="SDQ64" s="59"/>
      <c r="SDR64" s="59"/>
      <c r="SDS64" s="59"/>
      <c r="SDT64" s="59"/>
      <c r="SDU64" s="59"/>
      <c r="SDV64" s="59"/>
      <c r="SDW64" s="59"/>
      <c r="SDX64" s="59"/>
      <c r="SDY64" s="59"/>
      <c r="SDZ64" s="59"/>
      <c r="SEA64" s="59"/>
      <c r="SEB64" s="59"/>
      <c r="SEC64" s="59"/>
      <c r="SED64" s="59"/>
      <c r="SEE64" s="59"/>
      <c r="SEF64" s="59"/>
      <c r="SEG64" s="59"/>
      <c r="SEH64" s="59"/>
      <c r="SEI64" s="59"/>
      <c r="SEJ64" s="59"/>
      <c r="SEK64" s="59"/>
      <c r="SEL64" s="59"/>
      <c r="SEM64" s="59"/>
      <c r="SEN64" s="59"/>
      <c r="SEO64" s="59"/>
      <c r="SEP64" s="59"/>
      <c r="SEQ64" s="59"/>
      <c r="SER64" s="59"/>
      <c r="SES64" s="59"/>
      <c r="SET64" s="59"/>
      <c r="SEU64" s="59"/>
      <c r="SEV64" s="59"/>
      <c r="SEW64" s="59"/>
      <c r="SEX64" s="59"/>
      <c r="SEY64" s="59"/>
      <c r="SEZ64" s="59"/>
      <c r="SFA64" s="59"/>
      <c r="SFB64" s="59"/>
      <c r="SFC64" s="59"/>
      <c r="SFD64" s="59"/>
      <c r="SFE64" s="59"/>
      <c r="SFF64" s="59"/>
      <c r="SFG64" s="59"/>
      <c r="SFH64" s="59"/>
      <c r="SFI64" s="59"/>
      <c r="SFJ64" s="59"/>
      <c r="SFK64" s="59"/>
      <c r="SFL64" s="59"/>
      <c r="SFM64" s="59"/>
      <c r="SFN64" s="59"/>
      <c r="SFO64" s="59"/>
      <c r="SFP64" s="59"/>
      <c r="SFQ64" s="59"/>
      <c r="SFR64" s="59"/>
      <c r="SFS64" s="59"/>
      <c r="SFT64" s="59"/>
      <c r="SFU64" s="59"/>
      <c r="SFV64" s="59"/>
      <c r="SFW64" s="59"/>
      <c r="SFX64" s="59"/>
      <c r="SFY64" s="59"/>
      <c r="SFZ64" s="59"/>
      <c r="SGA64" s="59"/>
      <c r="SGB64" s="59"/>
      <c r="SGC64" s="59"/>
      <c r="SGD64" s="59"/>
      <c r="SGE64" s="59"/>
      <c r="SGF64" s="59"/>
      <c r="SGG64" s="59"/>
      <c r="SGH64" s="59"/>
      <c r="SGI64" s="59"/>
      <c r="SGJ64" s="59"/>
      <c r="SGK64" s="59"/>
      <c r="SGL64" s="59"/>
      <c r="SGM64" s="59"/>
      <c r="SGN64" s="59"/>
      <c r="SGO64" s="59"/>
      <c r="SGP64" s="59"/>
      <c r="SGQ64" s="59"/>
      <c r="SGR64" s="59"/>
      <c r="SGS64" s="59"/>
      <c r="SGT64" s="59"/>
      <c r="SGU64" s="59"/>
      <c r="SGV64" s="59"/>
      <c r="SGW64" s="59"/>
      <c r="SGX64" s="59"/>
      <c r="SGY64" s="59"/>
      <c r="SGZ64" s="59"/>
      <c r="SHA64" s="59"/>
      <c r="SHB64" s="59"/>
      <c r="SHC64" s="59"/>
      <c r="SHD64" s="59"/>
      <c r="SHE64" s="59"/>
      <c r="SHF64" s="59"/>
      <c r="SHG64" s="59"/>
      <c r="SHH64" s="59"/>
      <c r="SHI64" s="59"/>
      <c r="SHJ64" s="59"/>
      <c r="SHK64" s="59"/>
      <c r="SHL64" s="59"/>
      <c r="SHM64" s="59"/>
      <c r="SHN64" s="59"/>
      <c r="SHO64" s="59"/>
      <c r="SHP64" s="59"/>
      <c r="SHQ64" s="59"/>
      <c r="SHR64" s="59"/>
      <c r="SHS64" s="59"/>
      <c r="SHT64" s="59"/>
      <c r="SHU64" s="59"/>
      <c r="SHV64" s="59"/>
      <c r="SHW64" s="59"/>
      <c r="SHX64" s="59"/>
      <c r="SHY64" s="59"/>
      <c r="SHZ64" s="59"/>
      <c r="SIA64" s="59"/>
      <c r="SIB64" s="59"/>
      <c r="SIC64" s="59"/>
      <c r="SID64" s="59"/>
      <c r="SIE64" s="59"/>
      <c r="SIF64" s="59"/>
      <c r="SIG64" s="59"/>
      <c r="SIH64" s="59"/>
      <c r="SII64" s="59"/>
      <c r="SIJ64" s="59"/>
      <c r="SIK64" s="59"/>
      <c r="SIL64" s="59"/>
      <c r="SIM64" s="59"/>
      <c r="SIN64" s="59"/>
      <c r="SIO64" s="59"/>
      <c r="SIP64" s="59"/>
      <c r="SIQ64" s="59"/>
      <c r="SIR64" s="59"/>
      <c r="SIS64" s="59"/>
      <c r="SIT64" s="59"/>
      <c r="SIU64" s="59"/>
      <c r="SIV64" s="59"/>
      <c r="SIW64" s="59"/>
      <c r="SIX64" s="59"/>
      <c r="SIY64" s="59"/>
      <c r="SIZ64" s="59"/>
      <c r="SJA64" s="59"/>
      <c r="SJB64" s="59"/>
      <c r="SJC64" s="59"/>
      <c r="SJD64" s="59"/>
      <c r="SJE64" s="59"/>
      <c r="SJF64" s="59"/>
      <c r="SJG64" s="59"/>
      <c r="SJH64" s="59"/>
      <c r="SJI64" s="59"/>
      <c r="SJJ64" s="59"/>
      <c r="SJK64" s="59"/>
      <c r="SJL64" s="59"/>
      <c r="SJM64" s="59"/>
      <c r="SJN64" s="59"/>
      <c r="SJO64" s="59"/>
      <c r="SJP64" s="59"/>
      <c r="SJQ64" s="59"/>
      <c r="SJR64" s="59"/>
      <c r="SJS64" s="59"/>
      <c r="SJT64" s="59"/>
      <c r="SJU64" s="59"/>
      <c r="SJV64" s="59"/>
      <c r="SJW64" s="59"/>
      <c r="SJX64" s="59"/>
      <c r="SJY64" s="59"/>
      <c r="SJZ64" s="59"/>
      <c r="SKA64" s="59"/>
      <c r="SKB64" s="59"/>
      <c r="SKC64" s="59"/>
      <c r="SKD64" s="59"/>
      <c r="SKE64" s="59"/>
      <c r="SKF64" s="59"/>
      <c r="SKG64" s="59"/>
      <c r="SKH64" s="59"/>
      <c r="SKI64" s="59"/>
      <c r="SKJ64" s="59"/>
      <c r="SKK64" s="59"/>
      <c r="SKL64" s="59"/>
      <c r="SKM64" s="59"/>
      <c r="SKN64" s="59"/>
      <c r="SKO64" s="59"/>
      <c r="SKP64" s="59"/>
      <c r="SKQ64" s="59"/>
      <c r="SKR64" s="59"/>
      <c r="SKS64" s="59"/>
      <c r="SKT64" s="59"/>
      <c r="SKU64" s="59"/>
      <c r="SKV64" s="59"/>
      <c r="SKW64" s="59"/>
      <c r="SKX64" s="59"/>
      <c r="SKY64" s="59"/>
      <c r="SKZ64" s="59"/>
      <c r="SLA64" s="59"/>
      <c r="SLB64" s="59"/>
      <c r="SLC64" s="59"/>
      <c r="SLD64" s="59"/>
      <c r="SLE64" s="59"/>
      <c r="SLF64" s="59"/>
      <c r="SLG64" s="59"/>
      <c r="SLH64" s="59"/>
      <c r="SLI64" s="59"/>
      <c r="SLJ64" s="59"/>
      <c r="SLK64" s="59"/>
      <c r="SLL64" s="59"/>
      <c r="SLM64" s="59"/>
      <c r="SLN64" s="59"/>
      <c r="SLO64" s="59"/>
      <c r="SLP64" s="59"/>
      <c r="SLQ64" s="59"/>
      <c r="SLR64" s="59"/>
      <c r="SLS64" s="59"/>
      <c r="SLT64" s="59"/>
      <c r="SLU64" s="59"/>
      <c r="SLV64" s="59"/>
      <c r="SLW64" s="59"/>
      <c r="SLX64" s="59"/>
      <c r="SLY64" s="59"/>
      <c r="SLZ64" s="59"/>
      <c r="SMA64" s="59"/>
      <c r="SMB64" s="59"/>
      <c r="SMC64" s="59"/>
      <c r="SMD64" s="59"/>
      <c r="SME64" s="59"/>
      <c r="SMF64" s="59"/>
      <c r="SMG64" s="59"/>
      <c r="SMH64" s="59"/>
      <c r="SMI64" s="59"/>
      <c r="SMJ64" s="59"/>
      <c r="SMK64" s="59"/>
      <c r="SML64" s="59"/>
      <c r="SMM64" s="59"/>
      <c r="SMN64" s="59"/>
      <c r="SMO64" s="59"/>
      <c r="SMP64" s="59"/>
      <c r="SMQ64" s="59"/>
      <c r="SMR64" s="59"/>
      <c r="SMS64" s="59"/>
      <c r="SMT64" s="59"/>
      <c r="SMU64" s="59"/>
      <c r="SMV64" s="59"/>
      <c r="SMW64" s="59"/>
      <c r="SMX64" s="59"/>
      <c r="SMY64" s="59"/>
      <c r="SMZ64" s="59"/>
      <c r="SNA64" s="59"/>
      <c r="SNB64" s="59"/>
      <c r="SNC64" s="59"/>
      <c r="SND64" s="59"/>
      <c r="SNE64" s="59"/>
      <c r="SNF64" s="59"/>
      <c r="SNG64" s="59"/>
      <c r="SNH64" s="59"/>
      <c r="SNI64" s="59"/>
      <c r="SNJ64" s="59"/>
      <c r="SNK64" s="59"/>
      <c r="SNL64" s="59"/>
      <c r="SNM64" s="59"/>
      <c r="SNN64" s="59"/>
      <c r="SNO64" s="59"/>
      <c r="SNP64" s="59"/>
      <c r="SNQ64" s="59"/>
      <c r="SNR64" s="59"/>
      <c r="SNS64" s="59"/>
      <c r="SNT64" s="59"/>
      <c r="SNU64" s="59"/>
      <c r="SNV64" s="59"/>
      <c r="SNW64" s="59"/>
      <c r="SNX64" s="59"/>
      <c r="SNY64" s="59"/>
      <c r="SNZ64" s="59"/>
      <c r="SOA64" s="59"/>
      <c r="SOB64" s="59"/>
      <c r="SOC64" s="59"/>
      <c r="SOD64" s="59"/>
      <c r="SOE64" s="59"/>
      <c r="SOF64" s="59"/>
      <c r="SOG64" s="59"/>
      <c r="SOH64" s="59"/>
      <c r="SOI64" s="59"/>
      <c r="SOJ64" s="59"/>
      <c r="SOK64" s="59"/>
      <c r="SOL64" s="59"/>
      <c r="SOM64" s="59"/>
      <c r="SON64" s="59"/>
      <c r="SOO64" s="59"/>
      <c r="SOP64" s="59"/>
      <c r="SOQ64" s="59"/>
      <c r="SOR64" s="59"/>
      <c r="SOS64" s="59"/>
      <c r="SOT64" s="59"/>
      <c r="SOU64" s="59"/>
      <c r="SOV64" s="59"/>
      <c r="SOW64" s="59"/>
      <c r="SOX64" s="59"/>
      <c r="SOY64" s="59"/>
      <c r="SOZ64" s="59"/>
      <c r="SPA64" s="59"/>
      <c r="SPB64" s="59"/>
      <c r="SPC64" s="59"/>
      <c r="SPD64" s="59"/>
      <c r="SPE64" s="59"/>
      <c r="SPF64" s="59"/>
      <c r="SPG64" s="59"/>
      <c r="SPH64" s="59"/>
      <c r="SPI64" s="59"/>
      <c r="SPJ64" s="59"/>
      <c r="SPK64" s="59"/>
      <c r="SPL64" s="59"/>
      <c r="SPM64" s="59"/>
      <c r="SPN64" s="59"/>
      <c r="SPO64" s="59"/>
      <c r="SPP64" s="59"/>
      <c r="SPQ64" s="59"/>
      <c r="SPR64" s="59"/>
      <c r="SPS64" s="59"/>
      <c r="SPT64" s="59"/>
      <c r="SPU64" s="59"/>
      <c r="SPV64" s="59"/>
      <c r="SPW64" s="59"/>
      <c r="SPX64" s="59"/>
      <c r="SPY64" s="59"/>
      <c r="SPZ64" s="59"/>
      <c r="SQA64" s="59"/>
      <c r="SQB64" s="59"/>
      <c r="SQC64" s="59"/>
      <c r="SQD64" s="59"/>
      <c r="SQE64" s="59"/>
      <c r="SQF64" s="59"/>
      <c r="SQG64" s="59"/>
      <c r="SQH64" s="59"/>
      <c r="SQI64" s="59"/>
      <c r="SQJ64" s="59"/>
      <c r="SQK64" s="59"/>
      <c r="SQL64" s="59"/>
      <c r="SQM64" s="59"/>
      <c r="SQN64" s="59"/>
      <c r="SQO64" s="59"/>
      <c r="SQP64" s="59"/>
      <c r="SQQ64" s="59"/>
      <c r="SQR64" s="59"/>
      <c r="SQS64" s="59"/>
      <c r="SQT64" s="59"/>
      <c r="SQU64" s="59"/>
      <c r="SQV64" s="59"/>
      <c r="SQW64" s="59"/>
      <c r="SQX64" s="59"/>
      <c r="SQY64" s="59"/>
      <c r="SQZ64" s="59"/>
      <c r="SRA64" s="59"/>
      <c r="SRB64" s="59"/>
      <c r="SRC64" s="59"/>
      <c r="SRD64" s="59"/>
      <c r="SRE64" s="59"/>
      <c r="SRF64" s="59"/>
      <c r="SRG64" s="59"/>
      <c r="SRH64" s="59"/>
      <c r="SRI64" s="59"/>
      <c r="SRJ64" s="59"/>
      <c r="SRK64" s="59"/>
      <c r="SRL64" s="59"/>
      <c r="SRM64" s="59"/>
      <c r="SRN64" s="59"/>
      <c r="SRO64" s="59"/>
      <c r="SRP64" s="59"/>
      <c r="SRQ64" s="59"/>
      <c r="SRR64" s="59"/>
      <c r="SRS64" s="59"/>
      <c r="SRT64" s="59"/>
      <c r="SRU64" s="59"/>
      <c r="SRV64" s="59"/>
      <c r="SRW64" s="59"/>
      <c r="SRX64" s="59"/>
      <c r="SRY64" s="59"/>
      <c r="SRZ64" s="59"/>
      <c r="SSA64" s="59"/>
      <c r="SSB64" s="59"/>
      <c r="SSC64" s="59"/>
      <c r="SSD64" s="59"/>
      <c r="SSE64" s="59"/>
      <c r="SSF64" s="59"/>
      <c r="SSG64" s="59"/>
      <c r="SSH64" s="59"/>
      <c r="SSI64" s="59"/>
      <c r="SSJ64" s="59"/>
      <c r="SSK64" s="59"/>
      <c r="SSL64" s="59"/>
      <c r="SSM64" s="59"/>
      <c r="SSN64" s="59"/>
      <c r="SSO64" s="59"/>
      <c r="SSP64" s="59"/>
      <c r="SSQ64" s="59"/>
      <c r="SSR64" s="59"/>
      <c r="SSS64" s="59"/>
      <c r="SST64" s="59"/>
      <c r="SSU64" s="59"/>
      <c r="SSV64" s="59"/>
      <c r="SSW64" s="59"/>
      <c r="SSX64" s="59"/>
      <c r="SSY64" s="59"/>
      <c r="SSZ64" s="59"/>
      <c r="STA64" s="59"/>
      <c r="STB64" s="59"/>
      <c r="STC64" s="59"/>
      <c r="STD64" s="59"/>
      <c r="STE64" s="59"/>
      <c r="STF64" s="59"/>
      <c r="STG64" s="59"/>
      <c r="STH64" s="59"/>
      <c r="STI64" s="59"/>
      <c r="STJ64" s="59"/>
      <c r="STK64" s="59"/>
      <c r="STL64" s="59"/>
      <c r="STM64" s="59"/>
      <c r="STN64" s="59"/>
      <c r="STO64" s="59"/>
      <c r="STP64" s="59"/>
      <c r="STQ64" s="59"/>
      <c r="STR64" s="59"/>
      <c r="STS64" s="59"/>
      <c r="STT64" s="59"/>
      <c r="STU64" s="59"/>
      <c r="STV64" s="59"/>
      <c r="STW64" s="59"/>
      <c r="STX64" s="59"/>
      <c r="STY64" s="59"/>
      <c r="STZ64" s="59"/>
      <c r="SUA64" s="59"/>
      <c r="SUB64" s="59"/>
      <c r="SUC64" s="59"/>
      <c r="SUD64" s="59"/>
      <c r="SUE64" s="59"/>
      <c r="SUF64" s="59"/>
      <c r="SUG64" s="59"/>
      <c r="SUH64" s="59"/>
      <c r="SUI64" s="59"/>
      <c r="SUJ64" s="59"/>
      <c r="SUK64" s="59"/>
      <c r="SUL64" s="59"/>
      <c r="SUM64" s="59"/>
      <c r="SUN64" s="59"/>
      <c r="SUO64" s="59"/>
      <c r="SUP64" s="59"/>
      <c r="SUQ64" s="59"/>
      <c r="SUR64" s="59"/>
      <c r="SUS64" s="59"/>
      <c r="SUT64" s="59"/>
      <c r="SUU64" s="59"/>
      <c r="SUV64" s="59"/>
      <c r="SUW64" s="59"/>
      <c r="SUX64" s="59"/>
      <c r="SUY64" s="59"/>
      <c r="SUZ64" s="59"/>
      <c r="SVA64" s="59"/>
      <c r="SVB64" s="59"/>
      <c r="SVC64" s="59"/>
      <c r="SVD64" s="59"/>
      <c r="SVE64" s="59"/>
      <c r="SVF64" s="59"/>
      <c r="SVG64" s="59"/>
      <c r="SVH64" s="59"/>
      <c r="SVI64" s="59"/>
      <c r="SVJ64" s="59"/>
      <c r="SVK64" s="59"/>
      <c r="SVL64" s="59"/>
      <c r="SVM64" s="59"/>
      <c r="SVN64" s="59"/>
      <c r="SVO64" s="59"/>
      <c r="SVP64" s="59"/>
      <c r="SVQ64" s="59"/>
      <c r="SVR64" s="59"/>
      <c r="SVS64" s="59"/>
      <c r="SVT64" s="59"/>
      <c r="SVU64" s="59"/>
      <c r="SVV64" s="59"/>
      <c r="SVW64" s="59"/>
      <c r="SVX64" s="59"/>
      <c r="SVY64" s="59"/>
      <c r="SVZ64" s="59"/>
      <c r="SWA64" s="59"/>
      <c r="SWB64" s="59"/>
      <c r="SWC64" s="59"/>
      <c r="SWD64" s="59"/>
      <c r="SWE64" s="59"/>
      <c r="SWF64" s="59"/>
      <c r="SWG64" s="59"/>
      <c r="SWH64" s="59"/>
      <c r="SWI64" s="59"/>
      <c r="SWJ64" s="59"/>
      <c r="SWK64" s="59"/>
      <c r="SWL64" s="59"/>
      <c r="SWM64" s="59"/>
      <c r="SWN64" s="59"/>
      <c r="SWO64" s="59"/>
      <c r="SWP64" s="59"/>
      <c r="SWQ64" s="59"/>
      <c r="SWR64" s="59"/>
      <c r="SWS64" s="59"/>
      <c r="SWT64" s="59"/>
      <c r="SWU64" s="59"/>
      <c r="SWV64" s="59"/>
      <c r="SWW64" s="59"/>
      <c r="SWX64" s="59"/>
      <c r="SWY64" s="59"/>
      <c r="SWZ64" s="59"/>
      <c r="SXA64" s="59"/>
      <c r="SXB64" s="59"/>
      <c r="SXC64" s="59"/>
      <c r="SXD64" s="59"/>
      <c r="SXE64" s="59"/>
      <c r="SXF64" s="59"/>
      <c r="SXG64" s="59"/>
      <c r="SXH64" s="59"/>
      <c r="SXI64" s="59"/>
      <c r="SXJ64" s="59"/>
      <c r="SXK64" s="59"/>
      <c r="SXL64" s="59"/>
      <c r="SXM64" s="59"/>
      <c r="SXN64" s="59"/>
      <c r="SXO64" s="59"/>
      <c r="SXP64" s="59"/>
      <c r="SXQ64" s="59"/>
      <c r="SXR64" s="59"/>
      <c r="SXS64" s="59"/>
      <c r="SXT64" s="59"/>
      <c r="SXU64" s="59"/>
      <c r="SXV64" s="59"/>
      <c r="SXW64" s="59"/>
      <c r="SXX64" s="59"/>
      <c r="SXY64" s="59"/>
      <c r="SXZ64" s="59"/>
      <c r="SYA64" s="59"/>
      <c r="SYB64" s="59"/>
      <c r="SYC64" s="59"/>
      <c r="SYD64" s="59"/>
      <c r="SYE64" s="59"/>
      <c r="SYF64" s="59"/>
      <c r="SYG64" s="59"/>
      <c r="SYH64" s="59"/>
      <c r="SYI64" s="59"/>
      <c r="SYJ64" s="59"/>
      <c r="SYK64" s="59"/>
      <c r="SYL64" s="59"/>
      <c r="SYM64" s="59"/>
      <c r="SYN64" s="59"/>
      <c r="SYO64" s="59"/>
      <c r="SYP64" s="59"/>
      <c r="SYQ64" s="59"/>
      <c r="SYR64" s="59"/>
      <c r="SYS64" s="59"/>
      <c r="SYT64" s="59"/>
      <c r="SYU64" s="59"/>
      <c r="SYV64" s="59"/>
      <c r="SYW64" s="59"/>
      <c r="SYX64" s="59"/>
      <c r="SYY64" s="59"/>
      <c r="SYZ64" s="59"/>
      <c r="SZA64" s="59"/>
      <c r="SZB64" s="59"/>
      <c r="SZC64" s="59"/>
      <c r="SZD64" s="59"/>
      <c r="SZE64" s="59"/>
      <c r="SZF64" s="59"/>
      <c r="SZG64" s="59"/>
      <c r="SZH64" s="59"/>
      <c r="SZI64" s="59"/>
      <c r="SZJ64" s="59"/>
      <c r="SZK64" s="59"/>
      <c r="SZL64" s="59"/>
      <c r="SZM64" s="59"/>
      <c r="SZN64" s="59"/>
      <c r="SZO64" s="59"/>
      <c r="SZP64" s="59"/>
      <c r="SZQ64" s="59"/>
      <c r="SZR64" s="59"/>
      <c r="SZS64" s="59"/>
      <c r="SZT64" s="59"/>
      <c r="SZU64" s="59"/>
      <c r="SZV64" s="59"/>
      <c r="SZW64" s="59"/>
      <c r="SZX64" s="59"/>
      <c r="SZY64" s="59"/>
      <c r="SZZ64" s="59"/>
      <c r="TAA64" s="59"/>
      <c r="TAB64" s="59"/>
      <c r="TAC64" s="59"/>
      <c r="TAD64" s="59"/>
      <c r="TAE64" s="59"/>
      <c r="TAF64" s="59"/>
      <c r="TAG64" s="59"/>
      <c r="TAH64" s="59"/>
      <c r="TAI64" s="59"/>
      <c r="TAJ64" s="59"/>
      <c r="TAK64" s="59"/>
      <c r="TAL64" s="59"/>
      <c r="TAM64" s="59"/>
      <c r="TAN64" s="59"/>
      <c r="TAO64" s="59"/>
      <c r="TAP64" s="59"/>
      <c r="TAQ64" s="59"/>
      <c r="TAR64" s="59"/>
      <c r="TAS64" s="59"/>
      <c r="TAT64" s="59"/>
      <c r="TAU64" s="59"/>
      <c r="TAV64" s="59"/>
      <c r="TAW64" s="59"/>
      <c r="TAX64" s="59"/>
      <c r="TAY64" s="59"/>
      <c r="TAZ64" s="59"/>
      <c r="TBA64" s="59"/>
      <c r="TBB64" s="59"/>
      <c r="TBC64" s="59"/>
      <c r="TBD64" s="59"/>
      <c r="TBE64" s="59"/>
      <c r="TBF64" s="59"/>
      <c r="TBG64" s="59"/>
      <c r="TBH64" s="59"/>
      <c r="TBI64" s="59"/>
      <c r="TBJ64" s="59"/>
      <c r="TBK64" s="59"/>
      <c r="TBL64" s="59"/>
      <c r="TBM64" s="59"/>
      <c r="TBN64" s="59"/>
      <c r="TBO64" s="59"/>
      <c r="TBP64" s="59"/>
      <c r="TBQ64" s="59"/>
      <c r="TBR64" s="59"/>
      <c r="TBS64" s="59"/>
      <c r="TBT64" s="59"/>
      <c r="TBU64" s="59"/>
      <c r="TBV64" s="59"/>
      <c r="TBW64" s="59"/>
      <c r="TBX64" s="59"/>
      <c r="TBY64" s="59"/>
      <c r="TBZ64" s="59"/>
      <c r="TCA64" s="59"/>
      <c r="TCB64" s="59"/>
      <c r="TCC64" s="59"/>
      <c r="TCD64" s="59"/>
      <c r="TCE64" s="59"/>
      <c r="TCF64" s="59"/>
      <c r="TCG64" s="59"/>
      <c r="TCH64" s="59"/>
      <c r="TCI64" s="59"/>
      <c r="TCJ64" s="59"/>
      <c r="TCK64" s="59"/>
      <c r="TCL64" s="59"/>
      <c r="TCM64" s="59"/>
      <c r="TCN64" s="59"/>
      <c r="TCO64" s="59"/>
      <c r="TCP64" s="59"/>
      <c r="TCQ64" s="59"/>
      <c r="TCR64" s="59"/>
      <c r="TCS64" s="59"/>
      <c r="TCT64" s="59"/>
      <c r="TCU64" s="59"/>
      <c r="TCV64" s="59"/>
      <c r="TCW64" s="59"/>
      <c r="TCX64" s="59"/>
      <c r="TCY64" s="59"/>
      <c r="TCZ64" s="59"/>
      <c r="TDA64" s="59"/>
      <c r="TDB64" s="59"/>
      <c r="TDC64" s="59"/>
      <c r="TDD64" s="59"/>
      <c r="TDE64" s="59"/>
      <c r="TDF64" s="59"/>
      <c r="TDG64" s="59"/>
      <c r="TDH64" s="59"/>
      <c r="TDI64" s="59"/>
      <c r="TDJ64" s="59"/>
      <c r="TDK64" s="59"/>
      <c r="TDL64" s="59"/>
      <c r="TDM64" s="59"/>
      <c r="TDN64" s="59"/>
      <c r="TDO64" s="59"/>
      <c r="TDP64" s="59"/>
      <c r="TDQ64" s="59"/>
      <c r="TDR64" s="59"/>
      <c r="TDS64" s="59"/>
      <c r="TDT64" s="59"/>
      <c r="TDU64" s="59"/>
      <c r="TDV64" s="59"/>
      <c r="TDW64" s="59"/>
      <c r="TDX64" s="59"/>
      <c r="TDY64" s="59"/>
      <c r="TDZ64" s="59"/>
      <c r="TEA64" s="59"/>
      <c r="TEB64" s="59"/>
      <c r="TEC64" s="59"/>
      <c r="TED64" s="59"/>
      <c r="TEE64" s="59"/>
      <c r="TEF64" s="59"/>
      <c r="TEG64" s="59"/>
      <c r="TEH64" s="59"/>
      <c r="TEI64" s="59"/>
      <c r="TEJ64" s="59"/>
      <c r="TEK64" s="59"/>
      <c r="TEL64" s="59"/>
      <c r="TEM64" s="59"/>
      <c r="TEN64" s="59"/>
      <c r="TEO64" s="59"/>
      <c r="TEP64" s="59"/>
      <c r="TEQ64" s="59"/>
      <c r="TER64" s="59"/>
      <c r="TES64" s="59"/>
      <c r="TET64" s="59"/>
      <c r="TEU64" s="59"/>
      <c r="TEV64" s="59"/>
      <c r="TEW64" s="59"/>
      <c r="TEX64" s="59"/>
      <c r="TEY64" s="59"/>
      <c r="TEZ64" s="59"/>
      <c r="TFA64" s="59"/>
      <c r="TFB64" s="59"/>
      <c r="TFC64" s="59"/>
      <c r="TFD64" s="59"/>
      <c r="TFE64" s="59"/>
      <c r="TFF64" s="59"/>
      <c r="TFG64" s="59"/>
      <c r="TFH64" s="59"/>
      <c r="TFI64" s="59"/>
      <c r="TFJ64" s="59"/>
      <c r="TFK64" s="59"/>
      <c r="TFL64" s="59"/>
      <c r="TFM64" s="59"/>
      <c r="TFN64" s="59"/>
      <c r="TFO64" s="59"/>
      <c r="TFP64" s="59"/>
      <c r="TFQ64" s="59"/>
      <c r="TFR64" s="59"/>
      <c r="TFS64" s="59"/>
      <c r="TFT64" s="59"/>
      <c r="TFU64" s="59"/>
      <c r="TFV64" s="59"/>
      <c r="TFW64" s="59"/>
      <c r="TFX64" s="59"/>
      <c r="TFY64" s="59"/>
      <c r="TFZ64" s="59"/>
      <c r="TGA64" s="59"/>
      <c r="TGB64" s="59"/>
      <c r="TGC64" s="59"/>
      <c r="TGD64" s="59"/>
      <c r="TGE64" s="59"/>
      <c r="TGF64" s="59"/>
      <c r="TGG64" s="59"/>
      <c r="TGH64" s="59"/>
      <c r="TGI64" s="59"/>
      <c r="TGJ64" s="59"/>
      <c r="TGK64" s="59"/>
      <c r="TGL64" s="59"/>
      <c r="TGM64" s="59"/>
      <c r="TGN64" s="59"/>
      <c r="TGO64" s="59"/>
      <c r="TGP64" s="59"/>
      <c r="TGQ64" s="59"/>
      <c r="TGR64" s="59"/>
      <c r="TGS64" s="59"/>
      <c r="TGT64" s="59"/>
      <c r="TGU64" s="59"/>
      <c r="TGV64" s="59"/>
      <c r="TGW64" s="59"/>
      <c r="TGX64" s="59"/>
      <c r="TGY64" s="59"/>
      <c r="TGZ64" s="59"/>
      <c r="THA64" s="59"/>
      <c r="THB64" s="59"/>
      <c r="THC64" s="59"/>
      <c r="THD64" s="59"/>
      <c r="THE64" s="59"/>
      <c r="THF64" s="59"/>
      <c r="THG64" s="59"/>
      <c r="THH64" s="59"/>
      <c r="THI64" s="59"/>
      <c r="THJ64" s="59"/>
      <c r="THK64" s="59"/>
      <c r="THL64" s="59"/>
      <c r="THM64" s="59"/>
      <c r="THN64" s="59"/>
      <c r="THO64" s="59"/>
      <c r="THP64" s="59"/>
      <c r="THQ64" s="59"/>
      <c r="THR64" s="59"/>
      <c r="THS64" s="59"/>
      <c r="THT64" s="59"/>
      <c r="THU64" s="59"/>
      <c r="THV64" s="59"/>
      <c r="THW64" s="59"/>
      <c r="THX64" s="59"/>
      <c r="THY64" s="59"/>
      <c r="THZ64" s="59"/>
      <c r="TIA64" s="59"/>
      <c r="TIB64" s="59"/>
      <c r="TIC64" s="59"/>
      <c r="TID64" s="59"/>
      <c r="TIE64" s="59"/>
      <c r="TIF64" s="59"/>
      <c r="TIG64" s="59"/>
      <c r="TIH64" s="59"/>
      <c r="TII64" s="59"/>
      <c r="TIJ64" s="59"/>
      <c r="TIK64" s="59"/>
      <c r="TIL64" s="59"/>
      <c r="TIM64" s="59"/>
      <c r="TIN64" s="59"/>
      <c r="TIO64" s="59"/>
      <c r="TIP64" s="59"/>
      <c r="TIQ64" s="59"/>
      <c r="TIR64" s="59"/>
      <c r="TIS64" s="59"/>
      <c r="TIT64" s="59"/>
      <c r="TIU64" s="59"/>
      <c r="TIV64" s="59"/>
      <c r="TIW64" s="59"/>
      <c r="TIX64" s="59"/>
      <c r="TIY64" s="59"/>
      <c r="TIZ64" s="59"/>
      <c r="TJA64" s="59"/>
      <c r="TJB64" s="59"/>
      <c r="TJC64" s="59"/>
      <c r="TJD64" s="59"/>
      <c r="TJE64" s="59"/>
      <c r="TJF64" s="59"/>
      <c r="TJG64" s="59"/>
      <c r="TJH64" s="59"/>
      <c r="TJI64" s="59"/>
      <c r="TJJ64" s="59"/>
      <c r="TJK64" s="59"/>
      <c r="TJL64" s="59"/>
      <c r="TJM64" s="59"/>
      <c r="TJN64" s="59"/>
      <c r="TJO64" s="59"/>
      <c r="TJP64" s="59"/>
      <c r="TJQ64" s="59"/>
      <c r="TJR64" s="59"/>
      <c r="TJS64" s="59"/>
      <c r="TJT64" s="59"/>
      <c r="TJU64" s="59"/>
      <c r="TJV64" s="59"/>
      <c r="TJW64" s="59"/>
      <c r="TJX64" s="59"/>
      <c r="TJY64" s="59"/>
      <c r="TJZ64" s="59"/>
      <c r="TKA64" s="59"/>
      <c r="TKB64" s="59"/>
      <c r="TKC64" s="59"/>
      <c r="TKD64" s="59"/>
      <c r="TKE64" s="59"/>
      <c r="TKF64" s="59"/>
      <c r="TKG64" s="59"/>
      <c r="TKH64" s="59"/>
      <c r="TKI64" s="59"/>
      <c r="TKJ64" s="59"/>
      <c r="TKK64" s="59"/>
      <c r="TKL64" s="59"/>
      <c r="TKM64" s="59"/>
      <c r="TKN64" s="59"/>
      <c r="TKO64" s="59"/>
      <c r="TKP64" s="59"/>
      <c r="TKQ64" s="59"/>
      <c r="TKR64" s="59"/>
      <c r="TKS64" s="59"/>
      <c r="TKT64" s="59"/>
      <c r="TKU64" s="59"/>
      <c r="TKV64" s="59"/>
      <c r="TKW64" s="59"/>
      <c r="TKX64" s="59"/>
      <c r="TKY64" s="59"/>
      <c r="TKZ64" s="59"/>
      <c r="TLA64" s="59"/>
      <c r="TLB64" s="59"/>
      <c r="TLC64" s="59"/>
      <c r="TLD64" s="59"/>
      <c r="TLE64" s="59"/>
      <c r="TLF64" s="59"/>
      <c r="TLG64" s="59"/>
      <c r="TLH64" s="59"/>
      <c r="TLI64" s="59"/>
      <c r="TLJ64" s="59"/>
      <c r="TLK64" s="59"/>
      <c r="TLL64" s="59"/>
      <c r="TLM64" s="59"/>
      <c r="TLN64" s="59"/>
      <c r="TLO64" s="59"/>
      <c r="TLP64" s="59"/>
      <c r="TLQ64" s="59"/>
      <c r="TLR64" s="59"/>
      <c r="TLS64" s="59"/>
      <c r="TLT64" s="59"/>
      <c r="TLU64" s="59"/>
      <c r="TLV64" s="59"/>
      <c r="TLW64" s="59"/>
      <c r="TLX64" s="59"/>
      <c r="TLY64" s="59"/>
      <c r="TLZ64" s="59"/>
      <c r="TMA64" s="59"/>
      <c r="TMB64" s="59"/>
      <c r="TMC64" s="59"/>
      <c r="TMD64" s="59"/>
      <c r="TME64" s="59"/>
      <c r="TMF64" s="59"/>
      <c r="TMG64" s="59"/>
      <c r="TMH64" s="59"/>
      <c r="TMI64" s="59"/>
      <c r="TMJ64" s="59"/>
      <c r="TMK64" s="59"/>
      <c r="TML64" s="59"/>
      <c r="TMM64" s="59"/>
      <c r="TMN64" s="59"/>
      <c r="TMO64" s="59"/>
      <c r="TMP64" s="59"/>
      <c r="TMQ64" s="59"/>
      <c r="TMR64" s="59"/>
      <c r="TMS64" s="59"/>
      <c r="TMT64" s="59"/>
      <c r="TMU64" s="59"/>
      <c r="TMV64" s="59"/>
      <c r="TMW64" s="59"/>
      <c r="TMX64" s="59"/>
      <c r="TMY64" s="59"/>
      <c r="TMZ64" s="59"/>
      <c r="TNA64" s="59"/>
      <c r="TNB64" s="59"/>
      <c r="TNC64" s="59"/>
      <c r="TND64" s="59"/>
      <c r="TNE64" s="59"/>
      <c r="TNF64" s="59"/>
      <c r="TNG64" s="59"/>
      <c r="TNH64" s="59"/>
      <c r="TNI64" s="59"/>
      <c r="TNJ64" s="59"/>
      <c r="TNK64" s="59"/>
      <c r="TNL64" s="59"/>
      <c r="TNM64" s="59"/>
      <c r="TNN64" s="59"/>
      <c r="TNO64" s="59"/>
      <c r="TNP64" s="59"/>
      <c r="TNQ64" s="59"/>
      <c r="TNR64" s="59"/>
      <c r="TNS64" s="59"/>
      <c r="TNT64" s="59"/>
      <c r="TNU64" s="59"/>
      <c r="TNV64" s="59"/>
      <c r="TNW64" s="59"/>
      <c r="TNX64" s="59"/>
      <c r="TNY64" s="59"/>
      <c r="TNZ64" s="59"/>
      <c r="TOA64" s="59"/>
      <c r="TOB64" s="59"/>
      <c r="TOC64" s="59"/>
      <c r="TOD64" s="59"/>
      <c r="TOE64" s="59"/>
      <c r="TOF64" s="59"/>
      <c r="TOG64" s="59"/>
      <c r="TOH64" s="59"/>
      <c r="TOI64" s="59"/>
      <c r="TOJ64" s="59"/>
      <c r="TOK64" s="59"/>
      <c r="TOL64" s="59"/>
      <c r="TOM64" s="59"/>
      <c r="TON64" s="59"/>
      <c r="TOO64" s="59"/>
      <c r="TOP64" s="59"/>
      <c r="TOQ64" s="59"/>
      <c r="TOR64" s="59"/>
      <c r="TOS64" s="59"/>
      <c r="TOT64" s="59"/>
      <c r="TOU64" s="59"/>
      <c r="TOV64" s="59"/>
      <c r="TOW64" s="59"/>
      <c r="TOX64" s="59"/>
      <c r="TOY64" s="59"/>
      <c r="TOZ64" s="59"/>
      <c r="TPA64" s="59"/>
      <c r="TPB64" s="59"/>
      <c r="TPC64" s="59"/>
      <c r="TPD64" s="59"/>
      <c r="TPE64" s="59"/>
      <c r="TPF64" s="59"/>
      <c r="TPG64" s="59"/>
      <c r="TPH64" s="59"/>
      <c r="TPI64" s="59"/>
      <c r="TPJ64" s="59"/>
      <c r="TPK64" s="59"/>
      <c r="TPL64" s="59"/>
      <c r="TPM64" s="59"/>
      <c r="TPN64" s="59"/>
      <c r="TPO64" s="59"/>
      <c r="TPP64" s="59"/>
      <c r="TPQ64" s="59"/>
      <c r="TPR64" s="59"/>
      <c r="TPS64" s="59"/>
      <c r="TPT64" s="59"/>
      <c r="TPU64" s="59"/>
      <c r="TPV64" s="59"/>
      <c r="TPW64" s="59"/>
      <c r="TPX64" s="59"/>
      <c r="TPY64" s="59"/>
      <c r="TPZ64" s="59"/>
      <c r="TQA64" s="59"/>
      <c r="TQB64" s="59"/>
      <c r="TQC64" s="59"/>
      <c r="TQD64" s="59"/>
      <c r="TQE64" s="59"/>
      <c r="TQF64" s="59"/>
      <c r="TQG64" s="59"/>
      <c r="TQH64" s="59"/>
      <c r="TQI64" s="59"/>
      <c r="TQJ64" s="59"/>
      <c r="TQK64" s="59"/>
      <c r="TQL64" s="59"/>
      <c r="TQM64" s="59"/>
      <c r="TQN64" s="59"/>
      <c r="TQO64" s="59"/>
      <c r="TQP64" s="59"/>
      <c r="TQQ64" s="59"/>
      <c r="TQR64" s="59"/>
      <c r="TQS64" s="59"/>
      <c r="TQT64" s="59"/>
      <c r="TQU64" s="59"/>
      <c r="TQV64" s="59"/>
      <c r="TQW64" s="59"/>
      <c r="TQX64" s="59"/>
      <c r="TQY64" s="59"/>
      <c r="TQZ64" s="59"/>
      <c r="TRA64" s="59"/>
      <c r="TRB64" s="59"/>
      <c r="TRC64" s="59"/>
      <c r="TRD64" s="59"/>
      <c r="TRE64" s="59"/>
      <c r="TRF64" s="59"/>
      <c r="TRG64" s="59"/>
      <c r="TRH64" s="59"/>
      <c r="TRI64" s="59"/>
      <c r="TRJ64" s="59"/>
      <c r="TRK64" s="59"/>
      <c r="TRL64" s="59"/>
      <c r="TRM64" s="59"/>
      <c r="TRN64" s="59"/>
      <c r="TRO64" s="59"/>
      <c r="TRP64" s="59"/>
      <c r="TRQ64" s="59"/>
      <c r="TRR64" s="59"/>
      <c r="TRS64" s="59"/>
      <c r="TRT64" s="59"/>
      <c r="TRU64" s="59"/>
      <c r="TRV64" s="59"/>
      <c r="TRW64" s="59"/>
      <c r="TRX64" s="59"/>
      <c r="TRY64" s="59"/>
      <c r="TRZ64" s="59"/>
      <c r="TSA64" s="59"/>
      <c r="TSB64" s="59"/>
      <c r="TSC64" s="59"/>
      <c r="TSD64" s="59"/>
      <c r="TSE64" s="59"/>
      <c r="TSF64" s="59"/>
      <c r="TSG64" s="59"/>
      <c r="TSH64" s="59"/>
      <c r="TSI64" s="59"/>
      <c r="TSJ64" s="59"/>
      <c r="TSK64" s="59"/>
      <c r="TSL64" s="59"/>
      <c r="TSM64" s="59"/>
      <c r="TSN64" s="59"/>
      <c r="TSO64" s="59"/>
      <c r="TSP64" s="59"/>
      <c r="TSQ64" s="59"/>
      <c r="TSR64" s="59"/>
      <c r="TSS64" s="59"/>
      <c r="TST64" s="59"/>
      <c r="TSU64" s="59"/>
      <c r="TSV64" s="59"/>
      <c r="TSW64" s="59"/>
      <c r="TSX64" s="59"/>
      <c r="TSY64" s="59"/>
      <c r="TSZ64" s="59"/>
      <c r="TTA64" s="59"/>
      <c r="TTB64" s="59"/>
      <c r="TTC64" s="59"/>
      <c r="TTD64" s="59"/>
      <c r="TTE64" s="59"/>
      <c r="TTF64" s="59"/>
      <c r="TTG64" s="59"/>
      <c r="TTH64" s="59"/>
      <c r="TTI64" s="59"/>
      <c r="TTJ64" s="59"/>
      <c r="TTK64" s="59"/>
      <c r="TTL64" s="59"/>
      <c r="TTM64" s="59"/>
      <c r="TTN64" s="59"/>
      <c r="TTO64" s="59"/>
      <c r="TTP64" s="59"/>
      <c r="TTQ64" s="59"/>
      <c r="TTR64" s="59"/>
      <c r="TTS64" s="59"/>
      <c r="TTT64" s="59"/>
      <c r="TTU64" s="59"/>
      <c r="TTV64" s="59"/>
      <c r="TTW64" s="59"/>
      <c r="TTX64" s="59"/>
      <c r="TTY64" s="59"/>
      <c r="TTZ64" s="59"/>
      <c r="TUA64" s="59"/>
      <c r="TUB64" s="59"/>
      <c r="TUC64" s="59"/>
      <c r="TUD64" s="59"/>
      <c r="TUE64" s="59"/>
      <c r="TUF64" s="59"/>
      <c r="TUG64" s="59"/>
      <c r="TUH64" s="59"/>
      <c r="TUI64" s="59"/>
      <c r="TUJ64" s="59"/>
      <c r="TUK64" s="59"/>
      <c r="TUL64" s="59"/>
      <c r="TUM64" s="59"/>
      <c r="TUN64" s="59"/>
      <c r="TUO64" s="59"/>
      <c r="TUP64" s="59"/>
      <c r="TUQ64" s="59"/>
      <c r="TUR64" s="59"/>
      <c r="TUS64" s="59"/>
      <c r="TUT64" s="59"/>
      <c r="TUU64" s="59"/>
      <c r="TUV64" s="59"/>
      <c r="TUW64" s="59"/>
      <c r="TUX64" s="59"/>
      <c r="TUY64" s="59"/>
      <c r="TUZ64" s="59"/>
      <c r="TVA64" s="59"/>
      <c r="TVB64" s="59"/>
      <c r="TVC64" s="59"/>
      <c r="TVD64" s="59"/>
      <c r="TVE64" s="59"/>
      <c r="TVF64" s="59"/>
      <c r="TVG64" s="59"/>
      <c r="TVH64" s="59"/>
      <c r="TVI64" s="59"/>
      <c r="TVJ64" s="59"/>
      <c r="TVK64" s="59"/>
      <c r="TVL64" s="59"/>
      <c r="TVM64" s="59"/>
      <c r="TVN64" s="59"/>
      <c r="TVO64" s="59"/>
      <c r="TVP64" s="59"/>
      <c r="TVQ64" s="59"/>
      <c r="TVR64" s="59"/>
      <c r="TVS64" s="59"/>
      <c r="TVT64" s="59"/>
      <c r="TVU64" s="59"/>
      <c r="TVV64" s="59"/>
      <c r="TVW64" s="59"/>
      <c r="TVX64" s="59"/>
      <c r="TVY64" s="59"/>
      <c r="TVZ64" s="59"/>
      <c r="TWA64" s="59"/>
      <c r="TWB64" s="59"/>
      <c r="TWC64" s="59"/>
      <c r="TWD64" s="59"/>
      <c r="TWE64" s="59"/>
      <c r="TWF64" s="59"/>
      <c r="TWG64" s="59"/>
      <c r="TWH64" s="59"/>
      <c r="TWI64" s="59"/>
      <c r="TWJ64" s="59"/>
      <c r="TWK64" s="59"/>
      <c r="TWL64" s="59"/>
      <c r="TWM64" s="59"/>
      <c r="TWN64" s="59"/>
      <c r="TWO64" s="59"/>
      <c r="TWP64" s="59"/>
      <c r="TWQ64" s="59"/>
      <c r="TWR64" s="59"/>
      <c r="TWS64" s="59"/>
      <c r="TWT64" s="59"/>
      <c r="TWU64" s="59"/>
      <c r="TWV64" s="59"/>
      <c r="TWW64" s="59"/>
      <c r="TWX64" s="59"/>
      <c r="TWY64" s="59"/>
      <c r="TWZ64" s="59"/>
      <c r="TXA64" s="59"/>
      <c r="TXB64" s="59"/>
      <c r="TXC64" s="59"/>
      <c r="TXD64" s="59"/>
      <c r="TXE64" s="59"/>
      <c r="TXF64" s="59"/>
      <c r="TXG64" s="59"/>
      <c r="TXH64" s="59"/>
      <c r="TXI64" s="59"/>
      <c r="TXJ64" s="59"/>
      <c r="TXK64" s="59"/>
      <c r="TXL64" s="59"/>
      <c r="TXM64" s="59"/>
      <c r="TXN64" s="59"/>
      <c r="TXO64" s="59"/>
      <c r="TXP64" s="59"/>
      <c r="TXQ64" s="59"/>
      <c r="TXR64" s="59"/>
      <c r="TXS64" s="59"/>
      <c r="TXT64" s="59"/>
      <c r="TXU64" s="59"/>
      <c r="TXV64" s="59"/>
      <c r="TXW64" s="59"/>
      <c r="TXX64" s="59"/>
      <c r="TXY64" s="59"/>
      <c r="TXZ64" s="59"/>
      <c r="TYA64" s="59"/>
      <c r="TYB64" s="59"/>
      <c r="TYC64" s="59"/>
      <c r="TYD64" s="59"/>
      <c r="TYE64" s="59"/>
      <c r="TYF64" s="59"/>
      <c r="TYG64" s="59"/>
      <c r="TYH64" s="59"/>
      <c r="TYI64" s="59"/>
      <c r="TYJ64" s="59"/>
      <c r="TYK64" s="59"/>
      <c r="TYL64" s="59"/>
      <c r="TYM64" s="59"/>
      <c r="TYN64" s="59"/>
      <c r="TYO64" s="59"/>
      <c r="TYP64" s="59"/>
      <c r="TYQ64" s="59"/>
      <c r="TYR64" s="59"/>
      <c r="TYS64" s="59"/>
      <c r="TYT64" s="59"/>
      <c r="TYU64" s="59"/>
      <c r="TYV64" s="59"/>
      <c r="TYW64" s="59"/>
      <c r="TYX64" s="59"/>
      <c r="TYY64" s="59"/>
      <c r="TYZ64" s="59"/>
      <c r="TZA64" s="59"/>
      <c r="TZB64" s="59"/>
      <c r="TZC64" s="59"/>
      <c r="TZD64" s="59"/>
      <c r="TZE64" s="59"/>
      <c r="TZF64" s="59"/>
      <c r="TZG64" s="59"/>
      <c r="TZH64" s="59"/>
      <c r="TZI64" s="59"/>
      <c r="TZJ64" s="59"/>
      <c r="TZK64" s="59"/>
      <c r="TZL64" s="59"/>
      <c r="TZM64" s="59"/>
      <c r="TZN64" s="59"/>
      <c r="TZO64" s="59"/>
      <c r="TZP64" s="59"/>
      <c r="TZQ64" s="59"/>
      <c r="TZR64" s="59"/>
      <c r="TZS64" s="59"/>
      <c r="TZT64" s="59"/>
      <c r="TZU64" s="59"/>
      <c r="TZV64" s="59"/>
      <c r="TZW64" s="59"/>
      <c r="TZX64" s="59"/>
      <c r="TZY64" s="59"/>
      <c r="TZZ64" s="59"/>
      <c r="UAA64" s="59"/>
      <c r="UAB64" s="59"/>
      <c r="UAC64" s="59"/>
      <c r="UAD64" s="59"/>
      <c r="UAE64" s="59"/>
      <c r="UAF64" s="59"/>
      <c r="UAG64" s="59"/>
      <c r="UAH64" s="59"/>
      <c r="UAI64" s="59"/>
      <c r="UAJ64" s="59"/>
      <c r="UAK64" s="59"/>
      <c r="UAL64" s="59"/>
      <c r="UAM64" s="59"/>
      <c r="UAN64" s="59"/>
      <c r="UAO64" s="59"/>
      <c r="UAP64" s="59"/>
      <c r="UAQ64" s="59"/>
      <c r="UAR64" s="59"/>
      <c r="UAS64" s="59"/>
      <c r="UAT64" s="59"/>
      <c r="UAU64" s="59"/>
      <c r="UAV64" s="59"/>
      <c r="UAW64" s="59"/>
      <c r="UAX64" s="59"/>
      <c r="UAY64" s="59"/>
      <c r="UAZ64" s="59"/>
      <c r="UBA64" s="59"/>
      <c r="UBB64" s="59"/>
      <c r="UBC64" s="59"/>
      <c r="UBD64" s="59"/>
      <c r="UBE64" s="59"/>
      <c r="UBF64" s="59"/>
      <c r="UBG64" s="59"/>
      <c r="UBH64" s="59"/>
      <c r="UBI64" s="59"/>
      <c r="UBJ64" s="59"/>
      <c r="UBK64" s="59"/>
      <c r="UBL64" s="59"/>
      <c r="UBM64" s="59"/>
      <c r="UBN64" s="59"/>
      <c r="UBO64" s="59"/>
      <c r="UBP64" s="59"/>
      <c r="UBQ64" s="59"/>
      <c r="UBR64" s="59"/>
      <c r="UBS64" s="59"/>
      <c r="UBT64" s="59"/>
      <c r="UBU64" s="59"/>
      <c r="UBV64" s="59"/>
      <c r="UBW64" s="59"/>
      <c r="UBX64" s="59"/>
      <c r="UBY64" s="59"/>
      <c r="UBZ64" s="59"/>
      <c r="UCA64" s="59"/>
      <c r="UCB64" s="59"/>
      <c r="UCC64" s="59"/>
      <c r="UCD64" s="59"/>
      <c r="UCE64" s="59"/>
      <c r="UCF64" s="59"/>
      <c r="UCG64" s="59"/>
      <c r="UCH64" s="59"/>
      <c r="UCI64" s="59"/>
      <c r="UCJ64" s="59"/>
      <c r="UCK64" s="59"/>
      <c r="UCL64" s="59"/>
      <c r="UCM64" s="59"/>
      <c r="UCN64" s="59"/>
      <c r="UCO64" s="59"/>
      <c r="UCP64" s="59"/>
      <c r="UCQ64" s="59"/>
      <c r="UCR64" s="59"/>
      <c r="UCS64" s="59"/>
      <c r="UCT64" s="59"/>
      <c r="UCU64" s="59"/>
      <c r="UCV64" s="59"/>
      <c r="UCW64" s="59"/>
      <c r="UCX64" s="59"/>
      <c r="UCY64" s="59"/>
      <c r="UCZ64" s="59"/>
      <c r="UDA64" s="59"/>
      <c r="UDB64" s="59"/>
      <c r="UDC64" s="59"/>
      <c r="UDD64" s="59"/>
      <c r="UDE64" s="59"/>
      <c r="UDF64" s="59"/>
      <c r="UDG64" s="59"/>
      <c r="UDH64" s="59"/>
      <c r="UDI64" s="59"/>
      <c r="UDJ64" s="59"/>
      <c r="UDK64" s="59"/>
      <c r="UDL64" s="59"/>
      <c r="UDM64" s="59"/>
      <c r="UDN64" s="59"/>
      <c r="UDO64" s="59"/>
      <c r="UDP64" s="59"/>
      <c r="UDQ64" s="59"/>
      <c r="UDR64" s="59"/>
      <c r="UDS64" s="59"/>
      <c r="UDT64" s="59"/>
      <c r="UDU64" s="59"/>
      <c r="UDV64" s="59"/>
      <c r="UDW64" s="59"/>
      <c r="UDX64" s="59"/>
      <c r="UDY64" s="59"/>
      <c r="UDZ64" s="59"/>
      <c r="UEA64" s="59"/>
      <c r="UEB64" s="59"/>
      <c r="UEC64" s="59"/>
      <c r="UED64" s="59"/>
      <c r="UEE64" s="59"/>
      <c r="UEF64" s="59"/>
      <c r="UEG64" s="59"/>
      <c r="UEH64" s="59"/>
      <c r="UEI64" s="59"/>
      <c r="UEJ64" s="59"/>
      <c r="UEK64" s="59"/>
      <c r="UEL64" s="59"/>
      <c r="UEM64" s="59"/>
      <c r="UEN64" s="59"/>
      <c r="UEO64" s="59"/>
      <c r="UEP64" s="59"/>
      <c r="UEQ64" s="59"/>
      <c r="UER64" s="59"/>
      <c r="UES64" s="59"/>
      <c r="UET64" s="59"/>
      <c r="UEU64" s="59"/>
      <c r="UEV64" s="59"/>
      <c r="UEW64" s="59"/>
      <c r="UEX64" s="59"/>
      <c r="UEY64" s="59"/>
      <c r="UEZ64" s="59"/>
      <c r="UFA64" s="59"/>
      <c r="UFB64" s="59"/>
      <c r="UFC64" s="59"/>
      <c r="UFD64" s="59"/>
      <c r="UFE64" s="59"/>
      <c r="UFF64" s="59"/>
      <c r="UFG64" s="59"/>
      <c r="UFH64" s="59"/>
      <c r="UFI64" s="59"/>
      <c r="UFJ64" s="59"/>
      <c r="UFK64" s="59"/>
      <c r="UFL64" s="59"/>
      <c r="UFM64" s="59"/>
      <c r="UFN64" s="59"/>
      <c r="UFO64" s="59"/>
      <c r="UFP64" s="59"/>
      <c r="UFQ64" s="59"/>
      <c r="UFR64" s="59"/>
      <c r="UFS64" s="59"/>
      <c r="UFT64" s="59"/>
      <c r="UFU64" s="59"/>
      <c r="UFV64" s="59"/>
      <c r="UFW64" s="59"/>
      <c r="UFX64" s="59"/>
      <c r="UFY64" s="59"/>
      <c r="UFZ64" s="59"/>
      <c r="UGA64" s="59"/>
      <c r="UGB64" s="59"/>
      <c r="UGC64" s="59"/>
      <c r="UGD64" s="59"/>
      <c r="UGE64" s="59"/>
      <c r="UGF64" s="59"/>
      <c r="UGG64" s="59"/>
      <c r="UGH64" s="59"/>
      <c r="UGI64" s="59"/>
      <c r="UGJ64" s="59"/>
      <c r="UGK64" s="59"/>
      <c r="UGL64" s="59"/>
      <c r="UGM64" s="59"/>
      <c r="UGN64" s="59"/>
      <c r="UGO64" s="59"/>
      <c r="UGP64" s="59"/>
      <c r="UGQ64" s="59"/>
      <c r="UGR64" s="59"/>
      <c r="UGS64" s="59"/>
      <c r="UGT64" s="59"/>
      <c r="UGU64" s="59"/>
      <c r="UGV64" s="59"/>
      <c r="UGW64" s="59"/>
      <c r="UGX64" s="59"/>
      <c r="UGY64" s="59"/>
      <c r="UGZ64" s="59"/>
      <c r="UHA64" s="59"/>
      <c r="UHB64" s="59"/>
      <c r="UHC64" s="59"/>
      <c r="UHD64" s="59"/>
      <c r="UHE64" s="59"/>
      <c r="UHF64" s="59"/>
      <c r="UHG64" s="59"/>
      <c r="UHH64" s="59"/>
      <c r="UHI64" s="59"/>
      <c r="UHJ64" s="59"/>
      <c r="UHK64" s="59"/>
      <c r="UHL64" s="59"/>
      <c r="UHM64" s="59"/>
      <c r="UHN64" s="59"/>
      <c r="UHO64" s="59"/>
      <c r="UHP64" s="59"/>
      <c r="UHQ64" s="59"/>
      <c r="UHR64" s="59"/>
      <c r="UHS64" s="59"/>
      <c r="UHT64" s="59"/>
      <c r="UHU64" s="59"/>
      <c r="UHV64" s="59"/>
      <c r="UHW64" s="59"/>
      <c r="UHX64" s="59"/>
      <c r="UHY64" s="59"/>
      <c r="UHZ64" s="59"/>
      <c r="UIA64" s="59"/>
      <c r="UIB64" s="59"/>
      <c r="UIC64" s="59"/>
      <c r="UID64" s="59"/>
      <c r="UIE64" s="59"/>
      <c r="UIF64" s="59"/>
      <c r="UIG64" s="59"/>
      <c r="UIH64" s="59"/>
      <c r="UII64" s="59"/>
      <c r="UIJ64" s="59"/>
      <c r="UIK64" s="59"/>
      <c r="UIL64" s="59"/>
      <c r="UIM64" s="59"/>
      <c r="UIN64" s="59"/>
      <c r="UIO64" s="59"/>
      <c r="UIP64" s="59"/>
      <c r="UIQ64" s="59"/>
      <c r="UIR64" s="59"/>
      <c r="UIS64" s="59"/>
      <c r="UIT64" s="59"/>
      <c r="UIU64" s="59"/>
      <c r="UIV64" s="59"/>
      <c r="UIW64" s="59"/>
      <c r="UIX64" s="59"/>
      <c r="UIY64" s="59"/>
      <c r="UIZ64" s="59"/>
      <c r="UJA64" s="59"/>
      <c r="UJB64" s="59"/>
      <c r="UJC64" s="59"/>
      <c r="UJD64" s="59"/>
      <c r="UJE64" s="59"/>
      <c r="UJF64" s="59"/>
      <c r="UJG64" s="59"/>
      <c r="UJH64" s="59"/>
      <c r="UJI64" s="59"/>
      <c r="UJJ64" s="59"/>
      <c r="UJK64" s="59"/>
      <c r="UJL64" s="59"/>
      <c r="UJM64" s="59"/>
      <c r="UJN64" s="59"/>
      <c r="UJO64" s="59"/>
      <c r="UJP64" s="59"/>
      <c r="UJQ64" s="59"/>
      <c r="UJR64" s="59"/>
      <c r="UJS64" s="59"/>
      <c r="UJT64" s="59"/>
      <c r="UJU64" s="59"/>
      <c r="UJV64" s="59"/>
      <c r="UJW64" s="59"/>
      <c r="UJX64" s="59"/>
      <c r="UJY64" s="59"/>
      <c r="UJZ64" s="59"/>
      <c r="UKA64" s="59"/>
      <c r="UKB64" s="59"/>
      <c r="UKC64" s="59"/>
      <c r="UKD64" s="59"/>
      <c r="UKE64" s="59"/>
      <c r="UKF64" s="59"/>
      <c r="UKG64" s="59"/>
      <c r="UKH64" s="59"/>
      <c r="UKI64" s="59"/>
      <c r="UKJ64" s="59"/>
      <c r="UKK64" s="59"/>
      <c r="UKL64" s="59"/>
      <c r="UKM64" s="59"/>
      <c r="UKN64" s="59"/>
      <c r="UKO64" s="59"/>
      <c r="UKP64" s="59"/>
      <c r="UKQ64" s="59"/>
      <c r="UKR64" s="59"/>
      <c r="UKS64" s="59"/>
      <c r="UKT64" s="59"/>
      <c r="UKU64" s="59"/>
      <c r="UKV64" s="59"/>
      <c r="UKW64" s="59"/>
      <c r="UKX64" s="59"/>
      <c r="UKY64" s="59"/>
      <c r="UKZ64" s="59"/>
      <c r="ULA64" s="59"/>
      <c r="ULB64" s="59"/>
      <c r="ULC64" s="59"/>
      <c r="ULD64" s="59"/>
      <c r="ULE64" s="59"/>
      <c r="ULF64" s="59"/>
      <c r="ULG64" s="59"/>
      <c r="ULH64" s="59"/>
      <c r="ULI64" s="59"/>
      <c r="ULJ64" s="59"/>
      <c r="ULK64" s="59"/>
      <c r="ULL64" s="59"/>
      <c r="ULM64" s="59"/>
      <c r="ULN64" s="59"/>
      <c r="ULO64" s="59"/>
      <c r="ULP64" s="59"/>
      <c r="ULQ64" s="59"/>
      <c r="ULR64" s="59"/>
      <c r="ULS64" s="59"/>
      <c r="ULT64" s="59"/>
      <c r="ULU64" s="59"/>
      <c r="ULV64" s="59"/>
      <c r="ULW64" s="59"/>
      <c r="ULX64" s="59"/>
      <c r="ULY64" s="59"/>
      <c r="ULZ64" s="59"/>
      <c r="UMA64" s="59"/>
      <c r="UMB64" s="59"/>
      <c r="UMC64" s="59"/>
      <c r="UMD64" s="59"/>
      <c r="UME64" s="59"/>
      <c r="UMF64" s="59"/>
      <c r="UMG64" s="59"/>
      <c r="UMH64" s="59"/>
      <c r="UMI64" s="59"/>
      <c r="UMJ64" s="59"/>
      <c r="UMK64" s="59"/>
      <c r="UML64" s="59"/>
      <c r="UMM64" s="59"/>
      <c r="UMN64" s="59"/>
      <c r="UMO64" s="59"/>
      <c r="UMP64" s="59"/>
      <c r="UMQ64" s="59"/>
      <c r="UMR64" s="59"/>
      <c r="UMS64" s="59"/>
      <c r="UMT64" s="59"/>
      <c r="UMU64" s="59"/>
      <c r="UMV64" s="59"/>
      <c r="UMW64" s="59"/>
      <c r="UMX64" s="59"/>
      <c r="UMY64" s="59"/>
      <c r="UMZ64" s="59"/>
      <c r="UNA64" s="59"/>
      <c r="UNB64" s="59"/>
      <c r="UNC64" s="59"/>
      <c r="UND64" s="59"/>
      <c r="UNE64" s="59"/>
      <c r="UNF64" s="59"/>
      <c r="UNG64" s="59"/>
      <c r="UNH64" s="59"/>
      <c r="UNI64" s="59"/>
      <c r="UNJ64" s="59"/>
      <c r="UNK64" s="59"/>
      <c r="UNL64" s="59"/>
      <c r="UNM64" s="59"/>
      <c r="UNN64" s="59"/>
      <c r="UNO64" s="59"/>
      <c r="UNP64" s="59"/>
      <c r="UNQ64" s="59"/>
      <c r="UNR64" s="59"/>
      <c r="UNS64" s="59"/>
      <c r="UNT64" s="59"/>
      <c r="UNU64" s="59"/>
      <c r="UNV64" s="59"/>
      <c r="UNW64" s="59"/>
      <c r="UNX64" s="59"/>
      <c r="UNY64" s="59"/>
      <c r="UNZ64" s="59"/>
      <c r="UOA64" s="59"/>
      <c r="UOB64" s="59"/>
      <c r="UOC64" s="59"/>
      <c r="UOD64" s="59"/>
      <c r="UOE64" s="59"/>
      <c r="UOF64" s="59"/>
      <c r="UOG64" s="59"/>
      <c r="UOH64" s="59"/>
      <c r="UOI64" s="59"/>
      <c r="UOJ64" s="59"/>
      <c r="UOK64" s="59"/>
      <c r="UOL64" s="59"/>
      <c r="UOM64" s="59"/>
      <c r="UON64" s="59"/>
      <c r="UOO64" s="59"/>
      <c r="UOP64" s="59"/>
      <c r="UOQ64" s="59"/>
      <c r="UOR64" s="59"/>
      <c r="UOS64" s="59"/>
      <c r="UOT64" s="59"/>
      <c r="UOU64" s="59"/>
      <c r="UOV64" s="59"/>
      <c r="UOW64" s="59"/>
      <c r="UOX64" s="59"/>
      <c r="UOY64" s="59"/>
      <c r="UOZ64" s="59"/>
      <c r="UPA64" s="59"/>
      <c r="UPB64" s="59"/>
      <c r="UPC64" s="59"/>
      <c r="UPD64" s="59"/>
      <c r="UPE64" s="59"/>
      <c r="UPF64" s="59"/>
      <c r="UPG64" s="59"/>
      <c r="UPH64" s="59"/>
      <c r="UPI64" s="59"/>
      <c r="UPJ64" s="59"/>
      <c r="UPK64" s="59"/>
      <c r="UPL64" s="59"/>
      <c r="UPM64" s="59"/>
      <c r="UPN64" s="59"/>
      <c r="UPO64" s="59"/>
      <c r="UPP64" s="59"/>
      <c r="UPQ64" s="59"/>
      <c r="UPR64" s="59"/>
      <c r="UPS64" s="59"/>
      <c r="UPT64" s="59"/>
      <c r="UPU64" s="59"/>
      <c r="UPV64" s="59"/>
      <c r="UPW64" s="59"/>
      <c r="UPX64" s="59"/>
      <c r="UPY64" s="59"/>
      <c r="UPZ64" s="59"/>
      <c r="UQA64" s="59"/>
      <c r="UQB64" s="59"/>
      <c r="UQC64" s="59"/>
      <c r="UQD64" s="59"/>
      <c r="UQE64" s="59"/>
      <c r="UQF64" s="59"/>
      <c r="UQG64" s="59"/>
      <c r="UQH64" s="59"/>
      <c r="UQI64" s="59"/>
      <c r="UQJ64" s="59"/>
      <c r="UQK64" s="59"/>
      <c r="UQL64" s="59"/>
      <c r="UQM64" s="59"/>
      <c r="UQN64" s="59"/>
      <c r="UQO64" s="59"/>
      <c r="UQP64" s="59"/>
      <c r="UQQ64" s="59"/>
      <c r="UQR64" s="59"/>
      <c r="UQS64" s="59"/>
      <c r="UQT64" s="59"/>
      <c r="UQU64" s="59"/>
      <c r="UQV64" s="59"/>
      <c r="UQW64" s="59"/>
      <c r="UQX64" s="59"/>
      <c r="UQY64" s="59"/>
      <c r="UQZ64" s="59"/>
      <c r="URA64" s="59"/>
      <c r="URB64" s="59"/>
      <c r="URC64" s="59"/>
      <c r="URD64" s="59"/>
      <c r="URE64" s="59"/>
      <c r="URF64" s="59"/>
      <c r="URG64" s="59"/>
      <c r="URH64" s="59"/>
      <c r="URI64" s="59"/>
      <c r="URJ64" s="59"/>
      <c r="URK64" s="59"/>
      <c r="URL64" s="59"/>
      <c r="URM64" s="59"/>
      <c r="URN64" s="59"/>
      <c r="URO64" s="59"/>
      <c r="URP64" s="59"/>
      <c r="URQ64" s="59"/>
      <c r="URR64" s="59"/>
      <c r="URS64" s="59"/>
      <c r="URT64" s="59"/>
      <c r="URU64" s="59"/>
      <c r="URV64" s="59"/>
      <c r="URW64" s="59"/>
      <c r="URX64" s="59"/>
      <c r="URY64" s="59"/>
      <c r="URZ64" s="59"/>
      <c r="USA64" s="59"/>
      <c r="USB64" s="59"/>
      <c r="USC64" s="59"/>
      <c r="USD64" s="59"/>
      <c r="USE64" s="59"/>
      <c r="USF64" s="59"/>
      <c r="USG64" s="59"/>
      <c r="USH64" s="59"/>
      <c r="USI64" s="59"/>
      <c r="USJ64" s="59"/>
      <c r="USK64" s="59"/>
      <c r="USL64" s="59"/>
      <c r="USM64" s="59"/>
      <c r="USN64" s="59"/>
      <c r="USO64" s="59"/>
      <c r="USP64" s="59"/>
      <c r="USQ64" s="59"/>
      <c r="USR64" s="59"/>
      <c r="USS64" s="59"/>
      <c r="UST64" s="59"/>
      <c r="USU64" s="59"/>
      <c r="USV64" s="59"/>
      <c r="USW64" s="59"/>
      <c r="USX64" s="59"/>
      <c r="USY64" s="59"/>
      <c r="USZ64" s="59"/>
      <c r="UTA64" s="59"/>
      <c r="UTB64" s="59"/>
      <c r="UTC64" s="59"/>
      <c r="UTD64" s="59"/>
      <c r="UTE64" s="59"/>
      <c r="UTF64" s="59"/>
      <c r="UTG64" s="59"/>
      <c r="UTH64" s="59"/>
      <c r="UTI64" s="59"/>
      <c r="UTJ64" s="59"/>
      <c r="UTK64" s="59"/>
      <c r="UTL64" s="59"/>
      <c r="UTM64" s="59"/>
      <c r="UTN64" s="59"/>
      <c r="UTO64" s="59"/>
      <c r="UTP64" s="59"/>
      <c r="UTQ64" s="59"/>
      <c r="UTR64" s="59"/>
      <c r="UTS64" s="59"/>
      <c r="UTT64" s="59"/>
      <c r="UTU64" s="59"/>
      <c r="UTV64" s="59"/>
      <c r="UTW64" s="59"/>
      <c r="UTX64" s="59"/>
      <c r="UTY64" s="59"/>
      <c r="UTZ64" s="59"/>
      <c r="UUA64" s="59"/>
      <c r="UUB64" s="59"/>
      <c r="UUC64" s="59"/>
      <c r="UUD64" s="59"/>
      <c r="UUE64" s="59"/>
      <c r="UUF64" s="59"/>
      <c r="UUG64" s="59"/>
      <c r="UUH64" s="59"/>
      <c r="UUI64" s="59"/>
      <c r="UUJ64" s="59"/>
      <c r="UUK64" s="59"/>
      <c r="UUL64" s="59"/>
      <c r="UUM64" s="59"/>
      <c r="UUN64" s="59"/>
      <c r="UUO64" s="59"/>
      <c r="UUP64" s="59"/>
      <c r="UUQ64" s="59"/>
      <c r="UUR64" s="59"/>
      <c r="UUS64" s="59"/>
      <c r="UUT64" s="59"/>
      <c r="UUU64" s="59"/>
      <c r="UUV64" s="59"/>
      <c r="UUW64" s="59"/>
      <c r="UUX64" s="59"/>
      <c r="UUY64" s="59"/>
      <c r="UUZ64" s="59"/>
      <c r="UVA64" s="59"/>
      <c r="UVB64" s="59"/>
      <c r="UVC64" s="59"/>
      <c r="UVD64" s="59"/>
      <c r="UVE64" s="59"/>
      <c r="UVF64" s="59"/>
      <c r="UVG64" s="59"/>
      <c r="UVH64" s="59"/>
      <c r="UVI64" s="59"/>
      <c r="UVJ64" s="59"/>
      <c r="UVK64" s="59"/>
      <c r="UVL64" s="59"/>
      <c r="UVM64" s="59"/>
      <c r="UVN64" s="59"/>
      <c r="UVO64" s="59"/>
      <c r="UVP64" s="59"/>
      <c r="UVQ64" s="59"/>
      <c r="UVR64" s="59"/>
      <c r="UVS64" s="59"/>
      <c r="UVT64" s="59"/>
      <c r="UVU64" s="59"/>
      <c r="UVV64" s="59"/>
      <c r="UVW64" s="59"/>
      <c r="UVX64" s="59"/>
      <c r="UVY64" s="59"/>
      <c r="UVZ64" s="59"/>
      <c r="UWA64" s="59"/>
      <c r="UWB64" s="59"/>
      <c r="UWC64" s="59"/>
      <c r="UWD64" s="59"/>
      <c r="UWE64" s="59"/>
      <c r="UWF64" s="59"/>
      <c r="UWG64" s="59"/>
      <c r="UWH64" s="59"/>
      <c r="UWI64" s="59"/>
      <c r="UWJ64" s="59"/>
      <c r="UWK64" s="59"/>
      <c r="UWL64" s="59"/>
      <c r="UWM64" s="59"/>
      <c r="UWN64" s="59"/>
      <c r="UWO64" s="59"/>
      <c r="UWP64" s="59"/>
      <c r="UWQ64" s="59"/>
      <c r="UWR64" s="59"/>
      <c r="UWS64" s="59"/>
      <c r="UWT64" s="59"/>
      <c r="UWU64" s="59"/>
      <c r="UWV64" s="59"/>
      <c r="UWW64" s="59"/>
      <c r="UWX64" s="59"/>
      <c r="UWY64" s="59"/>
      <c r="UWZ64" s="59"/>
      <c r="UXA64" s="59"/>
      <c r="UXB64" s="59"/>
      <c r="UXC64" s="59"/>
      <c r="UXD64" s="59"/>
      <c r="UXE64" s="59"/>
      <c r="UXF64" s="59"/>
      <c r="UXG64" s="59"/>
      <c r="UXH64" s="59"/>
      <c r="UXI64" s="59"/>
      <c r="UXJ64" s="59"/>
      <c r="UXK64" s="59"/>
      <c r="UXL64" s="59"/>
      <c r="UXM64" s="59"/>
      <c r="UXN64" s="59"/>
      <c r="UXO64" s="59"/>
      <c r="UXP64" s="59"/>
      <c r="UXQ64" s="59"/>
      <c r="UXR64" s="59"/>
      <c r="UXS64" s="59"/>
      <c r="UXT64" s="59"/>
      <c r="UXU64" s="59"/>
      <c r="UXV64" s="59"/>
      <c r="UXW64" s="59"/>
      <c r="UXX64" s="59"/>
      <c r="UXY64" s="59"/>
      <c r="UXZ64" s="59"/>
      <c r="UYA64" s="59"/>
      <c r="UYB64" s="59"/>
      <c r="UYC64" s="59"/>
      <c r="UYD64" s="59"/>
      <c r="UYE64" s="59"/>
      <c r="UYF64" s="59"/>
      <c r="UYG64" s="59"/>
      <c r="UYH64" s="59"/>
      <c r="UYI64" s="59"/>
      <c r="UYJ64" s="59"/>
      <c r="UYK64" s="59"/>
      <c r="UYL64" s="59"/>
      <c r="UYM64" s="59"/>
      <c r="UYN64" s="59"/>
      <c r="UYO64" s="59"/>
      <c r="UYP64" s="59"/>
      <c r="UYQ64" s="59"/>
      <c r="UYR64" s="59"/>
      <c r="UYS64" s="59"/>
      <c r="UYT64" s="59"/>
      <c r="UYU64" s="59"/>
      <c r="UYV64" s="59"/>
      <c r="UYW64" s="59"/>
      <c r="UYX64" s="59"/>
      <c r="UYY64" s="59"/>
      <c r="UYZ64" s="59"/>
      <c r="UZA64" s="59"/>
      <c r="UZB64" s="59"/>
      <c r="UZC64" s="59"/>
      <c r="UZD64" s="59"/>
      <c r="UZE64" s="59"/>
      <c r="UZF64" s="59"/>
      <c r="UZG64" s="59"/>
      <c r="UZH64" s="59"/>
      <c r="UZI64" s="59"/>
      <c r="UZJ64" s="59"/>
      <c r="UZK64" s="59"/>
      <c r="UZL64" s="59"/>
      <c r="UZM64" s="59"/>
      <c r="UZN64" s="59"/>
      <c r="UZO64" s="59"/>
      <c r="UZP64" s="59"/>
      <c r="UZQ64" s="59"/>
      <c r="UZR64" s="59"/>
      <c r="UZS64" s="59"/>
      <c r="UZT64" s="59"/>
      <c r="UZU64" s="59"/>
      <c r="UZV64" s="59"/>
      <c r="UZW64" s="59"/>
      <c r="UZX64" s="59"/>
      <c r="UZY64" s="59"/>
      <c r="UZZ64" s="59"/>
      <c r="VAA64" s="59"/>
      <c r="VAB64" s="59"/>
      <c r="VAC64" s="59"/>
      <c r="VAD64" s="59"/>
      <c r="VAE64" s="59"/>
      <c r="VAF64" s="59"/>
      <c r="VAG64" s="59"/>
      <c r="VAH64" s="59"/>
      <c r="VAI64" s="59"/>
      <c r="VAJ64" s="59"/>
      <c r="VAK64" s="59"/>
      <c r="VAL64" s="59"/>
      <c r="VAM64" s="59"/>
      <c r="VAN64" s="59"/>
      <c r="VAO64" s="59"/>
      <c r="VAP64" s="59"/>
      <c r="VAQ64" s="59"/>
      <c r="VAR64" s="59"/>
      <c r="VAS64" s="59"/>
      <c r="VAT64" s="59"/>
      <c r="VAU64" s="59"/>
      <c r="VAV64" s="59"/>
      <c r="VAW64" s="59"/>
      <c r="VAX64" s="59"/>
      <c r="VAY64" s="59"/>
      <c r="VAZ64" s="59"/>
      <c r="VBA64" s="59"/>
      <c r="VBB64" s="59"/>
      <c r="VBC64" s="59"/>
      <c r="VBD64" s="59"/>
      <c r="VBE64" s="59"/>
      <c r="VBF64" s="59"/>
      <c r="VBG64" s="59"/>
      <c r="VBH64" s="59"/>
      <c r="VBI64" s="59"/>
      <c r="VBJ64" s="59"/>
      <c r="VBK64" s="59"/>
      <c r="VBL64" s="59"/>
      <c r="VBM64" s="59"/>
      <c r="VBN64" s="59"/>
      <c r="VBO64" s="59"/>
      <c r="VBP64" s="59"/>
      <c r="VBQ64" s="59"/>
      <c r="VBR64" s="59"/>
      <c r="VBS64" s="59"/>
      <c r="VBT64" s="59"/>
      <c r="VBU64" s="59"/>
      <c r="VBV64" s="59"/>
      <c r="VBW64" s="59"/>
      <c r="VBX64" s="59"/>
      <c r="VBY64" s="59"/>
      <c r="VBZ64" s="59"/>
      <c r="VCA64" s="59"/>
      <c r="VCB64" s="59"/>
      <c r="VCC64" s="59"/>
      <c r="VCD64" s="59"/>
      <c r="VCE64" s="59"/>
      <c r="VCF64" s="59"/>
      <c r="VCG64" s="59"/>
      <c r="VCH64" s="59"/>
      <c r="VCI64" s="59"/>
      <c r="VCJ64" s="59"/>
      <c r="VCK64" s="59"/>
      <c r="VCL64" s="59"/>
      <c r="VCM64" s="59"/>
      <c r="VCN64" s="59"/>
      <c r="VCO64" s="59"/>
      <c r="VCP64" s="59"/>
      <c r="VCQ64" s="59"/>
      <c r="VCR64" s="59"/>
      <c r="VCS64" s="59"/>
      <c r="VCT64" s="59"/>
      <c r="VCU64" s="59"/>
      <c r="VCV64" s="59"/>
      <c r="VCW64" s="59"/>
      <c r="VCX64" s="59"/>
      <c r="VCY64" s="59"/>
      <c r="VCZ64" s="59"/>
      <c r="VDA64" s="59"/>
      <c r="VDB64" s="59"/>
      <c r="VDC64" s="59"/>
      <c r="VDD64" s="59"/>
      <c r="VDE64" s="59"/>
      <c r="VDF64" s="59"/>
      <c r="VDG64" s="59"/>
      <c r="VDH64" s="59"/>
      <c r="VDI64" s="59"/>
      <c r="VDJ64" s="59"/>
      <c r="VDK64" s="59"/>
      <c r="VDL64" s="59"/>
      <c r="VDM64" s="59"/>
      <c r="VDN64" s="59"/>
      <c r="VDO64" s="59"/>
      <c r="VDP64" s="59"/>
      <c r="VDQ64" s="59"/>
      <c r="VDR64" s="59"/>
      <c r="VDS64" s="59"/>
      <c r="VDT64" s="59"/>
      <c r="VDU64" s="59"/>
      <c r="VDV64" s="59"/>
      <c r="VDW64" s="59"/>
      <c r="VDX64" s="59"/>
      <c r="VDY64" s="59"/>
      <c r="VDZ64" s="59"/>
      <c r="VEA64" s="59"/>
      <c r="VEB64" s="59"/>
      <c r="VEC64" s="59"/>
      <c r="VED64" s="59"/>
      <c r="VEE64" s="59"/>
      <c r="VEF64" s="59"/>
      <c r="VEG64" s="59"/>
      <c r="VEH64" s="59"/>
      <c r="VEI64" s="59"/>
      <c r="VEJ64" s="59"/>
      <c r="VEK64" s="59"/>
      <c r="VEL64" s="59"/>
      <c r="VEM64" s="59"/>
      <c r="VEN64" s="59"/>
      <c r="VEO64" s="59"/>
      <c r="VEP64" s="59"/>
      <c r="VEQ64" s="59"/>
      <c r="VER64" s="59"/>
      <c r="VES64" s="59"/>
      <c r="VET64" s="59"/>
      <c r="VEU64" s="59"/>
      <c r="VEV64" s="59"/>
      <c r="VEW64" s="59"/>
      <c r="VEX64" s="59"/>
      <c r="VEY64" s="59"/>
      <c r="VEZ64" s="59"/>
      <c r="VFA64" s="59"/>
      <c r="VFB64" s="59"/>
      <c r="VFC64" s="59"/>
      <c r="VFD64" s="59"/>
      <c r="VFE64" s="59"/>
      <c r="VFF64" s="59"/>
      <c r="VFG64" s="59"/>
      <c r="VFH64" s="59"/>
      <c r="VFI64" s="59"/>
      <c r="VFJ64" s="59"/>
      <c r="VFK64" s="59"/>
      <c r="VFL64" s="59"/>
      <c r="VFM64" s="59"/>
      <c r="VFN64" s="59"/>
      <c r="VFO64" s="59"/>
      <c r="VFP64" s="59"/>
      <c r="VFQ64" s="59"/>
      <c r="VFR64" s="59"/>
      <c r="VFS64" s="59"/>
      <c r="VFT64" s="59"/>
      <c r="VFU64" s="59"/>
      <c r="VFV64" s="59"/>
      <c r="VFW64" s="59"/>
      <c r="VFX64" s="59"/>
      <c r="VFY64" s="59"/>
      <c r="VFZ64" s="59"/>
      <c r="VGA64" s="59"/>
      <c r="VGB64" s="59"/>
      <c r="VGC64" s="59"/>
      <c r="VGD64" s="59"/>
      <c r="VGE64" s="59"/>
      <c r="VGF64" s="59"/>
      <c r="VGG64" s="59"/>
      <c r="VGH64" s="59"/>
      <c r="VGI64" s="59"/>
      <c r="VGJ64" s="59"/>
      <c r="VGK64" s="59"/>
      <c r="VGL64" s="59"/>
      <c r="VGM64" s="59"/>
      <c r="VGN64" s="59"/>
      <c r="VGO64" s="59"/>
      <c r="VGP64" s="59"/>
      <c r="VGQ64" s="59"/>
      <c r="VGR64" s="59"/>
      <c r="VGS64" s="59"/>
      <c r="VGT64" s="59"/>
      <c r="VGU64" s="59"/>
      <c r="VGV64" s="59"/>
      <c r="VGW64" s="59"/>
      <c r="VGX64" s="59"/>
      <c r="VGY64" s="59"/>
      <c r="VGZ64" s="59"/>
      <c r="VHA64" s="59"/>
      <c r="VHB64" s="59"/>
      <c r="VHC64" s="59"/>
      <c r="VHD64" s="59"/>
      <c r="VHE64" s="59"/>
      <c r="VHF64" s="59"/>
      <c r="VHG64" s="59"/>
      <c r="VHH64" s="59"/>
      <c r="VHI64" s="59"/>
      <c r="VHJ64" s="59"/>
      <c r="VHK64" s="59"/>
      <c r="VHL64" s="59"/>
      <c r="VHM64" s="59"/>
      <c r="VHN64" s="59"/>
      <c r="VHO64" s="59"/>
      <c r="VHP64" s="59"/>
      <c r="VHQ64" s="59"/>
      <c r="VHR64" s="59"/>
      <c r="VHS64" s="59"/>
      <c r="VHT64" s="59"/>
      <c r="VHU64" s="59"/>
      <c r="VHV64" s="59"/>
      <c r="VHW64" s="59"/>
      <c r="VHX64" s="59"/>
      <c r="VHY64" s="59"/>
      <c r="VHZ64" s="59"/>
      <c r="VIA64" s="59"/>
      <c r="VIB64" s="59"/>
      <c r="VIC64" s="59"/>
      <c r="VID64" s="59"/>
      <c r="VIE64" s="59"/>
      <c r="VIF64" s="59"/>
      <c r="VIG64" s="59"/>
      <c r="VIH64" s="59"/>
      <c r="VII64" s="59"/>
      <c r="VIJ64" s="59"/>
      <c r="VIK64" s="59"/>
      <c r="VIL64" s="59"/>
      <c r="VIM64" s="59"/>
      <c r="VIN64" s="59"/>
      <c r="VIO64" s="59"/>
      <c r="VIP64" s="59"/>
      <c r="VIQ64" s="59"/>
      <c r="VIR64" s="59"/>
      <c r="VIS64" s="59"/>
      <c r="VIT64" s="59"/>
      <c r="VIU64" s="59"/>
      <c r="VIV64" s="59"/>
      <c r="VIW64" s="59"/>
      <c r="VIX64" s="59"/>
      <c r="VIY64" s="59"/>
      <c r="VIZ64" s="59"/>
      <c r="VJA64" s="59"/>
      <c r="VJB64" s="59"/>
      <c r="VJC64" s="59"/>
      <c r="VJD64" s="59"/>
      <c r="VJE64" s="59"/>
      <c r="VJF64" s="59"/>
      <c r="VJG64" s="59"/>
      <c r="VJH64" s="59"/>
      <c r="VJI64" s="59"/>
      <c r="VJJ64" s="59"/>
      <c r="VJK64" s="59"/>
      <c r="VJL64" s="59"/>
      <c r="VJM64" s="59"/>
      <c r="VJN64" s="59"/>
      <c r="VJO64" s="59"/>
      <c r="VJP64" s="59"/>
      <c r="VJQ64" s="59"/>
      <c r="VJR64" s="59"/>
      <c r="VJS64" s="59"/>
      <c r="VJT64" s="59"/>
      <c r="VJU64" s="59"/>
      <c r="VJV64" s="59"/>
      <c r="VJW64" s="59"/>
      <c r="VJX64" s="59"/>
      <c r="VJY64" s="59"/>
      <c r="VJZ64" s="59"/>
      <c r="VKA64" s="59"/>
      <c r="VKB64" s="59"/>
      <c r="VKC64" s="59"/>
      <c r="VKD64" s="59"/>
      <c r="VKE64" s="59"/>
      <c r="VKF64" s="59"/>
      <c r="VKG64" s="59"/>
      <c r="VKH64" s="59"/>
      <c r="VKI64" s="59"/>
      <c r="VKJ64" s="59"/>
      <c r="VKK64" s="59"/>
      <c r="VKL64" s="59"/>
      <c r="VKM64" s="59"/>
      <c r="VKN64" s="59"/>
      <c r="VKO64" s="59"/>
      <c r="VKP64" s="59"/>
      <c r="VKQ64" s="59"/>
      <c r="VKR64" s="59"/>
      <c r="VKS64" s="59"/>
      <c r="VKT64" s="59"/>
      <c r="VKU64" s="59"/>
      <c r="VKV64" s="59"/>
      <c r="VKW64" s="59"/>
      <c r="VKX64" s="59"/>
      <c r="VKY64" s="59"/>
      <c r="VKZ64" s="59"/>
      <c r="VLA64" s="59"/>
      <c r="VLB64" s="59"/>
      <c r="VLC64" s="59"/>
      <c r="VLD64" s="59"/>
      <c r="VLE64" s="59"/>
      <c r="VLF64" s="59"/>
      <c r="VLG64" s="59"/>
      <c r="VLH64" s="59"/>
      <c r="VLI64" s="59"/>
      <c r="VLJ64" s="59"/>
      <c r="VLK64" s="59"/>
      <c r="VLL64" s="59"/>
      <c r="VLM64" s="59"/>
      <c r="VLN64" s="59"/>
      <c r="VLO64" s="59"/>
      <c r="VLP64" s="59"/>
      <c r="VLQ64" s="59"/>
      <c r="VLR64" s="59"/>
      <c r="VLS64" s="59"/>
      <c r="VLT64" s="59"/>
      <c r="VLU64" s="59"/>
      <c r="VLV64" s="59"/>
      <c r="VLW64" s="59"/>
      <c r="VLX64" s="59"/>
      <c r="VLY64" s="59"/>
      <c r="VLZ64" s="59"/>
      <c r="VMA64" s="59"/>
      <c r="VMB64" s="59"/>
      <c r="VMC64" s="59"/>
      <c r="VMD64" s="59"/>
      <c r="VME64" s="59"/>
      <c r="VMF64" s="59"/>
      <c r="VMG64" s="59"/>
      <c r="VMH64" s="59"/>
      <c r="VMI64" s="59"/>
      <c r="VMJ64" s="59"/>
      <c r="VMK64" s="59"/>
      <c r="VML64" s="59"/>
      <c r="VMM64" s="59"/>
      <c r="VMN64" s="59"/>
      <c r="VMO64" s="59"/>
      <c r="VMP64" s="59"/>
      <c r="VMQ64" s="59"/>
      <c r="VMR64" s="59"/>
      <c r="VMS64" s="59"/>
      <c r="VMT64" s="59"/>
      <c r="VMU64" s="59"/>
      <c r="VMV64" s="59"/>
      <c r="VMW64" s="59"/>
      <c r="VMX64" s="59"/>
      <c r="VMY64" s="59"/>
      <c r="VMZ64" s="59"/>
      <c r="VNA64" s="59"/>
      <c r="VNB64" s="59"/>
      <c r="VNC64" s="59"/>
      <c r="VND64" s="59"/>
      <c r="VNE64" s="59"/>
      <c r="VNF64" s="59"/>
      <c r="VNG64" s="59"/>
      <c r="VNH64" s="59"/>
      <c r="VNI64" s="59"/>
      <c r="VNJ64" s="59"/>
      <c r="VNK64" s="59"/>
      <c r="VNL64" s="59"/>
      <c r="VNM64" s="59"/>
      <c r="VNN64" s="59"/>
      <c r="VNO64" s="59"/>
      <c r="VNP64" s="59"/>
      <c r="VNQ64" s="59"/>
      <c r="VNR64" s="59"/>
      <c r="VNS64" s="59"/>
      <c r="VNT64" s="59"/>
      <c r="VNU64" s="59"/>
      <c r="VNV64" s="59"/>
      <c r="VNW64" s="59"/>
      <c r="VNX64" s="59"/>
      <c r="VNY64" s="59"/>
      <c r="VNZ64" s="59"/>
      <c r="VOA64" s="59"/>
      <c r="VOB64" s="59"/>
      <c r="VOC64" s="59"/>
      <c r="VOD64" s="59"/>
      <c r="VOE64" s="59"/>
      <c r="VOF64" s="59"/>
      <c r="VOG64" s="59"/>
      <c r="VOH64" s="59"/>
      <c r="VOI64" s="59"/>
      <c r="VOJ64" s="59"/>
      <c r="VOK64" s="59"/>
      <c r="VOL64" s="59"/>
      <c r="VOM64" s="59"/>
      <c r="VON64" s="59"/>
      <c r="VOO64" s="59"/>
      <c r="VOP64" s="59"/>
      <c r="VOQ64" s="59"/>
      <c r="VOR64" s="59"/>
      <c r="VOS64" s="59"/>
      <c r="VOT64" s="59"/>
      <c r="VOU64" s="59"/>
      <c r="VOV64" s="59"/>
      <c r="VOW64" s="59"/>
      <c r="VOX64" s="59"/>
      <c r="VOY64" s="59"/>
      <c r="VOZ64" s="59"/>
      <c r="VPA64" s="59"/>
      <c r="VPB64" s="59"/>
      <c r="VPC64" s="59"/>
      <c r="VPD64" s="59"/>
      <c r="VPE64" s="59"/>
      <c r="VPF64" s="59"/>
      <c r="VPG64" s="59"/>
      <c r="VPH64" s="59"/>
      <c r="VPI64" s="59"/>
      <c r="VPJ64" s="59"/>
      <c r="VPK64" s="59"/>
      <c r="VPL64" s="59"/>
      <c r="VPM64" s="59"/>
      <c r="VPN64" s="59"/>
      <c r="VPO64" s="59"/>
      <c r="VPP64" s="59"/>
      <c r="VPQ64" s="59"/>
      <c r="VPR64" s="59"/>
      <c r="VPS64" s="59"/>
      <c r="VPT64" s="59"/>
      <c r="VPU64" s="59"/>
      <c r="VPV64" s="59"/>
      <c r="VPW64" s="59"/>
      <c r="VPX64" s="59"/>
      <c r="VPY64" s="59"/>
      <c r="VPZ64" s="59"/>
      <c r="VQA64" s="59"/>
      <c r="VQB64" s="59"/>
      <c r="VQC64" s="59"/>
      <c r="VQD64" s="59"/>
      <c r="VQE64" s="59"/>
      <c r="VQF64" s="59"/>
      <c r="VQG64" s="59"/>
      <c r="VQH64" s="59"/>
      <c r="VQI64" s="59"/>
      <c r="VQJ64" s="59"/>
      <c r="VQK64" s="59"/>
      <c r="VQL64" s="59"/>
      <c r="VQM64" s="59"/>
      <c r="VQN64" s="59"/>
      <c r="VQO64" s="59"/>
      <c r="VQP64" s="59"/>
      <c r="VQQ64" s="59"/>
      <c r="VQR64" s="59"/>
      <c r="VQS64" s="59"/>
      <c r="VQT64" s="59"/>
      <c r="VQU64" s="59"/>
      <c r="VQV64" s="59"/>
      <c r="VQW64" s="59"/>
      <c r="VQX64" s="59"/>
      <c r="VQY64" s="59"/>
      <c r="VQZ64" s="59"/>
      <c r="VRA64" s="59"/>
      <c r="VRB64" s="59"/>
      <c r="VRC64" s="59"/>
      <c r="VRD64" s="59"/>
      <c r="VRE64" s="59"/>
      <c r="VRF64" s="59"/>
      <c r="VRG64" s="59"/>
      <c r="VRH64" s="59"/>
      <c r="VRI64" s="59"/>
      <c r="VRJ64" s="59"/>
      <c r="VRK64" s="59"/>
      <c r="VRL64" s="59"/>
      <c r="VRM64" s="59"/>
      <c r="VRN64" s="59"/>
      <c r="VRO64" s="59"/>
      <c r="VRP64" s="59"/>
      <c r="VRQ64" s="59"/>
      <c r="VRR64" s="59"/>
      <c r="VRS64" s="59"/>
      <c r="VRT64" s="59"/>
      <c r="VRU64" s="59"/>
      <c r="VRV64" s="59"/>
      <c r="VRW64" s="59"/>
      <c r="VRX64" s="59"/>
      <c r="VRY64" s="59"/>
      <c r="VRZ64" s="59"/>
      <c r="VSA64" s="59"/>
      <c r="VSB64" s="59"/>
      <c r="VSC64" s="59"/>
      <c r="VSD64" s="59"/>
      <c r="VSE64" s="59"/>
      <c r="VSF64" s="59"/>
      <c r="VSG64" s="59"/>
      <c r="VSH64" s="59"/>
      <c r="VSI64" s="59"/>
      <c r="VSJ64" s="59"/>
      <c r="VSK64" s="59"/>
      <c r="VSL64" s="59"/>
      <c r="VSM64" s="59"/>
      <c r="VSN64" s="59"/>
      <c r="VSO64" s="59"/>
      <c r="VSP64" s="59"/>
      <c r="VSQ64" s="59"/>
      <c r="VSR64" s="59"/>
      <c r="VSS64" s="59"/>
      <c r="VST64" s="59"/>
      <c r="VSU64" s="59"/>
      <c r="VSV64" s="59"/>
      <c r="VSW64" s="59"/>
      <c r="VSX64" s="59"/>
      <c r="VSY64" s="59"/>
      <c r="VSZ64" s="59"/>
      <c r="VTA64" s="59"/>
      <c r="VTB64" s="59"/>
      <c r="VTC64" s="59"/>
      <c r="VTD64" s="59"/>
      <c r="VTE64" s="59"/>
      <c r="VTF64" s="59"/>
      <c r="VTG64" s="59"/>
      <c r="VTH64" s="59"/>
      <c r="VTI64" s="59"/>
      <c r="VTJ64" s="59"/>
      <c r="VTK64" s="59"/>
      <c r="VTL64" s="59"/>
      <c r="VTM64" s="59"/>
      <c r="VTN64" s="59"/>
      <c r="VTO64" s="59"/>
      <c r="VTP64" s="59"/>
      <c r="VTQ64" s="59"/>
      <c r="VTR64" s="59"/>
      <c r="VTS64" s="59"/>
      <c r="VTT64" s="59"/>
      <c r="VTU64" s="59"/>
      <c r="VTV64" s="59"/>
      <c r="VTW64" s="59"/>
      <c r="VTX64" s="59"/>
      <c r="VTY64" s="59"/>
      <c r="VTZ64" s="59"/>
      <c r="VUA64" s="59"/>
      <c r="VUB64" s="59"/>
      <c r="VUC64" s="59"/>
      <c r="VUD64" s="59"/>
      <c r="VUE64" s="59"/>
      <c r="VUF64" s="59"/>
      <c r="VUG64" s="59"/>
      <c r="VUH64" s="59"/>
      <c r="VUI64" s="59"/>
      <c r="VUJ64" s="59"/>
      <c r="VUK64" s="59"/>
      <c r="VUL64" s="59"/>
      <c r="VUM64" s="59"/>
      <c r="VUN64" s="59"/>
      <c r="VUO64" s="59"/>
      <c r="VUP64" s="59"/>
      <c r="VUQ64" s="59"/>
      <c r="VUR64" s="59"/>
      <c r="VUS64" s="59"/>
      <c r="VUT64" s="59"/>
      <c r="VUU64" s="59"/>
      <c r="VUV64" s="59"/>
      <c r="VUW64" s="59"/>
      <c r="VUX64" s="59"/>
      <c r="VUY64" s="59"/>
      <c r="VUZ64" s="59"/>
      <c r="VVA64" s="59"/>
      <c r="VVB64" s="59"/>
      <c r="VVC64" s="59"/>
      <c r="VVD64" s="59"/>
      <c r="VVE64" s="59"/>
      <c r="VVF64" s="59"/>
      <c r="VVG64" s="59"/>
      <c r="VVH64" s="59"/>
      <c r="VVI64" s="59"/>
      <c r="VVJ64" s="59"/>
      <c r="VVK64" s="59"/>
      <c r="VVL64" s="59"/>
      <c r="VVM64" s="59"/>
      <c r="VVN64" s="59"/>
      <c r="VVO64" s="59"/>
      <c r="VVP64" s="59"/>
      <c r="VVQ64" s="59"/>
      <c r="VVR64" s="59"/>
      <c r="VVS64" s="59"/>
      <c r="VVT64" s="59"/>
      <c r="VVU64" s="59"/>
      <c r="VVV64" s="59"/>
      <c r="VVW64" s="59"/>
      <c r="VVX64" s="59"/>
      <c r="VVY64" s="59"/>
      <c r="VVZ64" s="59"/>
      <c r="VWA64" s="59"/>
      <c r="VWB64" s="59"/>
      <c r="VWC64" s="59"/>
      <c r="VWD64" s="59"/>
      <c r="VWE64" s="59"/>
      <c r="VWF64" s="59"/>
      <c r="VWG64" s="59"/>
      <c r="VWH64" s="59"/>
      <c r="VWI64" s="59"/>
      <c r="VWJ64" s="59"/>
      <c r="VWK64" s="59"/>
      <c r="VWL64" s="59"/>
      <c r="VWM64" s="59"/>
      <c r="VWN64" s="59"/>
      <c r="VWO64" s="59"/>
      <c r="VWP64" s="59"/>
      <c r="VWQ64" s="59"/>
      <c r="VWR64" s="59"/>
      <c r="VWS64" s="59"/>
      <c r="VWT64" s="59"/>
      <c r="VWU64" s="59"/>
      <c r="VWV64" s="59"/>
      <c r="VWW64" s="59"/>
      <c r="VWX64" s="59"/>
      <c r="VWY64" s="59"/>
      <c r="VWZ64" s="59"/>
      <c r="VXA64" s="59"/>
      <c r="VXB64" s="59"/>
      <c r="VXC64" s="59"/>
      <c r="VXD64" s="59"/>
      <c r="VXE64" s="59"/>
      <c r="VXF64" s="59"/>
      <c r="VXG64" s="59"/>
      <c r="VXH64" s="59"/>
      <c r="VXI64" s="59"/>
      <c r="VXJ64" s="59"/>
      <c r="VXK64" s="59"/>
      <c r="VXL64" s="59"/>
      <c r="VXM64" s="59"/>
      <c r="VXN64" s="59"/>
      <c r="VXO64" s="59"/>
      <c r="VXP64" s="59"/>
      <c r="VXQ64" s="59"/>
      <c r="VXR64" s="59"/>
      <c r="VXS64" s="59"/>
      <c r="VXT64" s="59"/>
      <c r="VXU64" s="59"/>
      <c r="VXV64" s="59"/>
      <c r="VXW64" s="59"/>
      <c r="VXX64" s="59"/>
      <c r="VXY64" s="59"/>
      <c r="VXZ64" s="59"/>
      <c r="VYA64" s="59"/>
      <c r="VYB64" s="59"/>
      <c r="VYC64" s="59"/>
      <c r="VYD64" s="59"/>
      <c r="VYE64" s="59"/>
      <c r="VYF64" s="59"/>
      <c r="VYG64" s="59"/>
      <c r="VYH64" s="59"/>
      <c r="VYI64" s="59"/>
      <c r="VYJ64" s="59"/>
      <c r="VYK64" s="59"/>
      <c r="VYL64" s="59"/>
      <c r="VYM64" s="59"/>
      <c r="VYN64" s="59"/>
      <c r="VYO64" s="59"/>
      <c r="VYP64" s="59"/>
      <c r="VYQ64" s="59"/>
      <c r="VYR64" s="59"/>
      <c r="VYS64" s="59"/>
      <c r="VYT64" s="59"/>
      <c r="VYU64" s="59"/>
      <c r="VYV64" s="59"/>
      <c r="VYW64" s="59"/>
      <c r="VYX64" s="59"/>
      <c r="VYY64" s="59"/>
      <c r="VYZ64" s="59"/>
      <c r="VZA64" s="59"/>
      <c r="VZB64" s="59"/>
      <c r="VZC64" s="59"/>
      <c r="VZD64" s="59"/>
      <c r="VZE64" s="59"/>
      <c r="VZF64" s="59"/>
      <c r="VZG64" s="59"/>
      <c r="VZH64" s="59"/>
      <c r="VZI64" s="59"/>
      <c r="VZJ64" s="59"/>
      <c r="VZK64" s="59"/>
      <c r="VZL64" s="59"/>
      <c r="VZM64" s="59"/>
      <c r="VZN64" s="59"/>
      <c r="VZO64" s="59"/>
      <c r="VZP64" s="59"/>
      <c r="VZQ64" s="59"/>
      <c r="VZR64" s="59"/>
      <c r="VZS64" s="59"/>
      <c r="VZT64" s="59"/>
      <c r="VZU64" s="59"/>
      <c r="VZV64" s="59"/>
      <c r="VZW64" s="59"/>
      <c r="VZX64" s="59"/>
      <c r="VZY64" s="59"/>
      <c r="VZZ64" s="59"/>
      <c r="WAA64" s="59"/>
      <c r="WAB64" s="59"/>
      <c r="WAC64" s="59"/>
      <c r="WAD64" s="59"/>
      <c r="WAE64" s="59"/>
      <c r="WAF64" s="59"/>
      <c r="WAG64" s="59"/>
      <c r="WAH64" s="59"/>
      <c r="WAI64" s="59"/>
      <c r="WAJ64" s="59"/>
      <c r="WAK64" s="59"/>
      <c r="WAL64" s="59"/>
      <c r="WAM64" s="59"/>
      <c r="WAN64" s="59"/>
      <c r="WAO64" s="59"/>
      <c r="WAP64" s="59"/>
      <c r="WAQ64" s="59"/>
      <c r="WAR64" s="59"/>
      <c r="WAS64" s="59"/>
      <c r="WAT64" s="59"/>
      <c r="WAU64" s="59"/>
      <c r="WAV64" s="59"/>
      <c r="WAW64" s="59"/>
      <c r="WAX64" s="59"/>
      <c r="WAY64" s="59"/>
      <c r="WAZ64" s="59"/>
      <c r="WBA64" s="59"/>
      <c r="WBB64" s="59"/>
      <c r="WBC64" s="59"/>
      <c r="WBD64" s="59"/>
      <c r="WBE64" s="59"/>
      <c r="WBF64" s="59"/>
      <c r="WBG64" s="59"/>
      <c r="WBH64" s="59"/>
      <c r="WBI64" s="59"/>
      <c r="WBJ64" s="59"/>
      <c r="WBK64" s="59"/>
      <c r="WBL64" s="59"/>
      <c r="WBM64" s="59"/>
      <c r="WBN64" s="59"/>
      <c r="WBO64" s="59"/>
      <c r="WBP64" s="59"/>
      <c r="WBQ64" s="59"/>
      <c r="WBR64" s="59"/>
      <c r="WBS64" s="59"/>
      <c r="WBT64" s="59"/>
      <c r="WBU64" s="59"/>
      <c r="WBV64" s="59"/>
      <c r="WBW64" s="59"/>
      <c r="WBX64" s="59"/>
      <c r="WBY64" s="59"/>
      <c r="WBZ64" s="59"/>
      <c r="WCA64" s="59"/>
      <c r="WCB64" s="59"/>
      <c r="WCC64" s="59"/>
      <c r="WCD64" s="59"/>
      <c r="WCE64" s="59"/>
      <c r="WCF64" s="59"/>
      <c r="WCG64" s="59"/>
      <c r="WCH64" s="59"/>
      <c r="WCI64" s="59"/>
      <c r="WCJ64" s="59"/>
      <c r="WCK64" s="59"/>
      <c r="WCL64" s="59"/>
      <c r="WCM64" s="59"/>
      <c r="WCN64" s="59"/>
      <c r="WCO64" s="59"/>
      <c r="WCP64" s="59"/>
      <c r="WCQ64" s="59"/>
      <c r="WCR64" s="59"/>
      <c r="WCS64" s="59"/>
      <c r="WCT64" s="59"/>
      <c r="WCU64" s="59"/>
      <c r="WCV64" s="59"/>
      <c r="WCW64" s="59"/>
      <c r="WCX64" s="59"/>
      <c r="WCY64" s="59"/>
      <c r="WCZ64" s="59"/>
      <c r="WDA64" s="59"/>
      <c r="WDB64" s="59"/>
      <c r="WDC64" s="59"/>
      <c r="WDD64" s="59"/>
      <c r="WDE64" s="59"/>
      <c r="WDF64" s="59"/>
      <c r="WDG64" s="59"/>
      <c r="WDH64" s="59"/>
      <c r="WDI64" s="59"/>
      <c r="WDJ64" s="59"/>
      <c r="WDK64" s="59"/>
      <c r="WDL64" s="59"/>
      <c r="WDM64" s="59"/>
      <c r="WDN64" s="59"/>
      <c r="WDO64" s="59"/>
      <c r="WDP64" s="59"/>
      <c r="WDQ64" s="59"/>
      <c r="WDR64" s="59"/>
      <c r="WDS64" s="59"/>
      <c r="WDT64" s="59"/>
      <c r="WDU64" s="59"/>
      <c r="WDV64" s="59"/>
      <c r="WDW64" s="59"/>
      <c r="WDX64" s="59"/>
      <c r="WDY64" s="59"/>
      <c r="WDZ64" s="59"/>
      <c r="WEA64" s="59"/>
      <c r="WEB64" s="59"/>
      <c r="WEC64" s="59"/>
      <c r="WED64" s="59"/>
      <c r="WEE64" s="59"/>
      <c r="WEF64" s="59"/>
      <c r="WEG64" s="59"/>
      <c r="WEH64" s="59"/>
      <c r="WEI64" s="59"/>
      <c r="WEJ64" s="59"/>
      <c r="WEK64" s="59"/>
      <c r="WEL64" s="59"/>
      <c r="WEM64" s="59"/>
      <c r="WEN64" s="59"/>
      <c r="WEO64" s="59"/>
      <c r="WEP64" s="59"/>
      <c r="WEQ64" s="59"/>
      <c r="WER64" s="59"/>
      <c r="WES64" s="59"/>
      <c r="WET64" s="59"/>
      <c r="WEU64" s="59"/>
      <c r="WEV64" s="59"/>
      <c r="WEW64" s="59"/>
      <c r="WEX64" s="59"/>
      <c r="WEY64" s="59"/>
      <c r="WEZ64" s="59"/>
      <c r="WFA64" s="59"/>
      <c r="WFB64" s="59"/>
      <c r="WFC64" s="59"/>
      <c r="WFD64" s="59"/>
      <c r="WFE64" s="59"/>
      <c r="WFF64" s="59"/>
      <c r="WFG64" s="59"/>
      <c r="WFH64" s="59"/>
      <c r="WFI64" s="59"/>
      <c r="WFJ64" s="59"/>
      <c r="WFK64" s="59"/>
      <c r="WFL64" s="59"/>
      <c r="WFM64" s="59"/>
      <c r="WFN64" s="59"/>
      <c r="WFO64" s="59"/>
      <c r="WFP64" s="59"/>
      <c r="WFQ64" s="59"/>
      <c r="WFR64" s="59"/>
      <c r="WFS64" s="59"/>
      <c r="WFT64" s="59"/>
      <c r="WFU64" s="59"/>
      <c r="WFV64" s="59"/>
      <c r="WFW64" s="59"/>
      <c r="WFX64" s="59"/>
      <c r="WFY64" s="59"/>
      <c r="WFZ64" s="59"/>
      <c r="WGA64" s="59"/>
      <c r="WGB64" s="59"/>
      <c r="WGC64" s="59"/>
      <c r="WGD64" s="59"/>
      <c r="WGE64" s="59"/>
      <c r="WGF64" s="59"/>
      <c r="WGG64" s="59"/>
      <c r="WGH64" s="59"/>
      <c r="WGI64" s="59"/>
      <c r="WGJ64" s="59"/>
      <c r="WGK64" s="59"/>
      <c r="WGL64" s="59"/>
      <c r="WGM64" s="59"/>
      <c r="WGN64" s="59"/>
      <c r="WGO64" s="59"/>
      <c r="WGP64" s="59"/>
      <c r="WGQ64" s="59"/>
      <c r="WGR64" s="59"/>
      <c r="WGS64" s="59"/>
      <c r="WGT64" s="59"/>
      <c r="WGU64" s="59"/>
      <c r="WGV64" s="59"/>
      <c r="WGW64" s="59"/>
      <c r="WGX64" s="59"/>
      <c r="WGY64" s="59"/>
      <c r="WGZ64" s="59"/>
      <c r="WHA64" s="59"/>
      <c r="WHB64" s="59"/>
      <c r="WHC64" s="59"/>
      <c r="WHD64" s="59"/>
      <c r="WHE64" s="59"/>
      <c r="WHF64" s="59"/>
      <c r="WHG64" s="59"/>
      <c r="WHH64" s="59"/>
      <c r="WHI64" s="59"/>
      <c r="WHJ64" s="59"/>
      <c r="WHK64" s="59"/>
      <c r="WHL64" s="59"/>
      <c r="WHM64" s="59"/>
      <c r="WHN64" s="59"/>
      <c r="WHO64" s="59"/>
      <c r="WHP64" s="59"/>
      <c r="WHQ64" s="59"/>
      <c r="WHR64" s="59"/>
      <c r="WHS64" s="59"/>
      <c r="WHT64" s="59"/>
      <c r="WHU64" s="59"/>
      <c r="WHV64" s="59"/>
      <c r="WHW64" s="59"/>
      <c r="WHX64" s="59"/>
      <c r="WHY64" s="59"/>
      <c r="WHZ64" s="59"/>
      <c r="WIA64" s="59"/>
      <c r="WIB64" s="59"/>
      <c r="WIC64" s="59"/>
      <c r="WID64" s="59"/>
      <c r="WIE64" s="59"/>
      <c r="WIF64" s="59"/>
      <c r="WIG64" s="59"/>
      <c r="WIH64" s="59"/>
      <c r="WII64" s="59"/>
      <c r="WIJ64" s="59"/>
      <c r="WIK64" s="59"/>
      <c r="WIL64" s="59"/>
      <c r="WIM64" s="59"/>
      <c r="WIN64" s="59"/>
      <c r="WIO64" s="59"/>
      <c r="WIP64" s="59"/>
      <c r="WIQ64" s="59"/>
      <c r="WIR64" s="59"/>
      <c r="WIS64" s="59"/>
      <c r="WIT64" s="59"/>
      <c r="WIU64" s="59"/>
      <c r="WIV64" s="59"/>
      <c r="WIW64" s="59"/>
      <c r="WIX64" s="59"/>
      <c r="WIY64" s="59"/>
      <c r="WIZ64" s="59"/>
      <c r="WJA64" s="59"/>
      <c r="WJB64" s="59"/>
      <c r="WJC64" s="59"/>
      <c r="WJD64" s="59"/>
      <c r="WJE64" s="59"/>
      <c r="WJF64" s="59"/>
      <c r="WJG64" s="59"/>
      <c r="WJH64" s="59"/>
      <c r="WJI64" s="59"/>
      <c r="WJJ64" s="59"/>
      <c r="WJK64" s="59"/>
      <c r="WJL64" s="59"/>
      <c r="WJM64" s="59"/>
      <c r="WJN64" s="59"/>
      <c r="WJO64" s="59"/>
      <c r="WJP64" s="59"/>
      <c r="WJQ64" s="59"/>
      <c r="WJR64" s="59"/>
      <c r="WJS64" s="59"/>
      <c r="WJT64" s="59"/>
      <c r="WJU64" s="59"/>
      <c r="WJV64" s="59"/>
      <c r="WJW64" s="59"/>
      <c r="WJX64" s="59"/>
      <c r="WJY64" s="59"/>
      <c r="WJZ64" s="59"/>
      <c r="WKA64" s="59"/>
      <c r="WKB64" s="59"/>
      <c r="WKC64" s="59"/>
      <c r="WKD64" s="59"/>
      <c r="WKE64" s="59"/>
      <c r="WKF64" s="59"/>
      <c r="WKG64" s="59"/>
      <c r="WKH64" s="59"/>
      <c r="WKI64" s="59"/>
      <c r="WKJ64" s="59"/>
      <c r="WKK64" s="59"/>
      <c r="WKL64" s="59"/>
      <c r="WKM64" s="59"/>
      <c r="WKN64" s="59"/>
      <c r="WKO64" s="59"/>
      <c r="WKP64" s="59"/>
      <c r="WKQ64" s="59"/>
      <c r="WKR64" s="59"/>
      <c r="WKS64" s="59"/>
      <c r="WKT64" s="59"/>
      <c r="WKU64" s="59"/>
      <c r="WKV64" s="59"/>
      <c r="WKW64" s="59"/>
      <c r="WKX64" s="59"/>
      <c r="WKY64" s="59"/>
      <c r="WKZ64" s="59"/>
      <c r="WLA64" s="59"/>
      <c r="WLB64" s="59"/>
      <c r="WLC64" s="59"/>
      <c r="WLD64" s="59"/>
      <c r="WLE64" s="59"/>
      <c r="WLF64" s="59"/>
      <c r="WLG64" s="59"/>
      <c r="WLH64" s="59"/>
      <c r="WLI64" s="59"/>
      <c r="WLJ64" s="59"/>
      <c r="WLK64" s="59"/>
      <c r="WLL64" s="59"/>
      <c r="WLM64" s="59"/>
      <c r="WLN64" s="59"/>
      <c r="WLO64" s="59"/>
      <c r="WLP64" s="59"/>
      <c r="WLQ64" s="59"/>
      <c r="WLR64" s="59"/>
      <c r="WLS64" s="59"/>
      <c r="WLT64" s="59"/>
      <c r="WLU64" s="59"/>
      <c r="WLV64" s="59"/>
      <c r="WLW64" s="59"/>
      <c r="WLX64" s="59"/>
      <c r="WLY64" s="59"/>
      <c r="WLZ64" s="59"/>
      <c r="WMA64" s="59"/>
      <c r="WMB64" s="59"/>
      <c r="WMC64" s="59"/>
      <c r="WMD64" s="59"/>
      <c r="WME64" s="59"/>
      <c r="WMF64" s="59"/>
      <c r="WMG64" s="59"/>
      <c r="WMH64" s="59"/>
      <c r="WMI64" s="59"/>
      <c r="WMJ64" s="59"/>
      <c r="WMK64" s="59"/>
      <c r="WML64" s="59"/>
      <c r="WMM64" s="59"/>
      <c r="WMN64" s="59"/>
      <c r="WMO64" s="59"/>
      <c r="WMP64" s="59"/>
      <c r="WMQ64" s="59"/>
      <c r="WMR64" s="59"/>
      <c r="WMS64" s="59"/>
      <c r="WMT64" s="59"/>
      <c r="WMU64" s="59"/>
      <c r="WMV64" s="59"/>
      <c r="WMW64" s="59"/>
      <c r="WMX64" s="59"/>
      <c r="WMY64" s="59"/>
      <c r="WMZ64" s="59"/>
      <c r="WNA64" s="59"/>
      <c r="WNB64" s="59"/>
      <c r="WNC64" s="59"/>
      <c r="WND64" s="59"/>
      <c r="WNE64" s="59"/>
      <c r="WNF64" s="59"/>
      <c r="WNG64" s="59"/>
      <c r="WNH64" s="59"/>
      <c r="WNI64" s="59"/>
      <c r="WNJ64" s="59"/>
      <c r="WNK64" s="59"/>
      <c r="WNL64" s="59"/>
      <c r="WNM64" s="59"/>
      <c r="WNN64" s="59"/>
      <c r="WNO64" s="59"/>
      <c r="WNP64" s="59"/>
      <c r="WNQ64" s="59"/>
      <c r="WNR64" s="59"/>
      <c r="WNS64" s="59"/>
      <c r="WNT64" s="59"/>
      <c r="WNU64" s="59"/>
      <c r="WNV64" s="59"/>
      <c r="WNW64" s="59"/>
      <c r="WNX64" s="59"/>
      <c r="WNY64" s="59"/>
      <c r="WNZ64" s="59"/>
      <c r="WOA64" s="59"/>
      <c r="WOB64" s="59"/>
      <c r="WOC64" s="59"/>
      <c r="WOD64" s="59"/>
      <c r="WOE64" s="59"/>
      <c r="WOF64" s="59"/>
      <c r="WOG64" s="59"/>
      <c r="WOH64" s="59"/>
      <c r="WOI64" s="59"/>
      <c r="WOJ64" s="59"/>
      <c r="WOK64" s="59"/>
      <c r="WOL64" s="59"/>
      <c r="WOM64" s="59"/>
      <c r="WON64" s="59"/>
      <c r="WOO64" s="59"/>
      <c r="WOP64" s="59"/>
      <c r="WOQ64" s="59"/>
      <c r="WOR64" s="59"/>
      <c r="WOS64" s="59"/>
      <c r="WOT64" s="59"/>
      <c r="WOU64" s="59"/>
      <c r="WOV64" s="59"/>
      <c r="WOW64" s="59"/>
      <c r="WOX64" s="59"/>
      <c r="WOY64" s="59"/>
      <c r="WOZ64" s="59"/>
      <c r="WPA64" s="59"/>
      <c r="WPB64" s="59"/>
      <c r="WPC64" s="59"/>
      <c r="WPD64" s="59"/>
      <c r="WPE64" s="59"/>
      <c r="WPF64" s="59"/>
      <c r="WPG64" s="59"/>
      <c r="WPH64" s="59"/>
      <c r="WPI64" s="59"/>
      <c r="WPJ64" s="59"/>
      <c r="WPK64" s="59"/>
      <c r="WPL64" s="59"/>
      <c r="WPM64" s="59"/>
      <c r="WPN64" s="59"/>
      <c r="WPO64" s="59"/>
      <c r="WPP64" s="59"/>
      <c r="WPQ64" s="59"/>
      <c r="WPR64" s="59"/>
      <c r="WPS64" s="59"/>
      <c r="WPT64" s="59"/>
      <c r="WPU64" s="59"/>
      <c r="WPV64" s="59"/>
      <c r="WPW64" s="59"/>
      <c r="WPX64" s="59"/>
      <c r="WPY64" s="59"/>
      <c r="WPZ64" s="59"/>
      <c r="WQA64" s="59"/>
      <c r="WQB64" s="59"/>
      <c r="WQC64" s="59"/>
      <c r="WQD64" s="59"/>
      <c r="WQE64" s="59"/>
      <c r="WQF64" s="59"/>
      <c r="WQG64" s="59"/>
      <c r="WQH64" s="59"/>
      <c r="WQI64" s="59"/>
      <c r="WQJ64" s="59"/>
      <c r="WQK64" s="59"/>
      <c r="WQL64" s="59"/>
      <c r="WQM64" s="59"/>
      <c r="WQN64" s="59"/>
      <c r="WQO64" s="59"/>
      <c r="WQP64" s="59"/>
      <c r="WQQ64" s="59"/>
      <c r="WQR64" s="59"/>
      <c r="WQS64" s="59"/>
      <c r="WQT64" s="59"/>
      <c r="WQU64" s="59"/>
      <c r="WQV64" s="59"/>
      <c r="WQW64" s="59"/>
      <c r="WQX64" s="59"/>
      <c r="WQY64" s="59"/>
      <c r="WQZ64" s="59"/>
      <c r="WRA64" s="59"/>
      <c r="WRB64" s="59"/>
      <c r="WRC64" s="59"/>
      <c r="WRD64" s="59"/>
      <c r="WRE64" s="59"/>
      <c r="WRF64" s="59"/>
      <c r="WRG64" s="59"/>
      <c r="WRH64" s="59"/>
      <c r="WRI64" s="59"/>
      <c r="WRJ64" s="59"/>
      <c r="WRK64" s="59"/>
      <c r="WRL64" s="59"/>
      <c r="WRM64" s="59"/>
      <c r="WRN64" s="59"/>
      <c r="WRO64" s="59"/>
      <c r="WRP64" s="59"/>
      <c r="WRQ64" s="59"/>
      <c r="WRR64" s="59"/>
      <c r="WRS64" s="59"/>
      <c r="WRT64" s="59"/>
      <c r="WRU64" s="59"/>
      <c r="WRV64" s="59"/>
      <c r="WRW64" s="59"/>
      <c r="WRX64" s="59"/>
      <c r="WRY64" s="59"/>
      <c r="WRZ64" s="59"/>
      <c r="WSA64" s="59"/>
      <c r="WSB64" s="59"/>
      <c r="WSC64" s="59"/>
      <c r="WSD64" s="59"/>
      <c r="WSE64" s="59"/>
      <c r="WSF64" s="59"/>
      <c r="WSG64" s="59"/>
      <c r="WSH64" s="59"/>
      <c r="WSI64" s="59"/>
      <c r="WSJ64" s="59"/>
      <c r="WSK64" s="59"/>
      <c r="WSL64" s="59"/>
      <c r="WSM64" s="59"/>
      <c r="WSN64" s="59"/>
      <c r="WSO64" s="59"/>
      <c r="WSP64" s="59"/>
      <c r="WSQ64" s="59"/>
      <c r="WSR64" s="59"/>
      <c r="WSS64" s="59"/>
      <c r="WST64" s="59"/>
      <c r="WSU64" s="59"/>
      <c r="WSV64" s="59"/>
      <c r="WSW64" s="59"/>
      <c r="WSX64" s="59"/>
      <c r="WSY64" s="59"/>
      <c r="WSZ64" s="59"/>
      <c r="WTA64" s="59"/>
      <c r="WTB64" s="59"/>
      <c r="WTC64" s="59"/>
      <c r="WTD64" s="59"/>
      <c r="WTE64" s="59"/>
      <c r="WTF64" s="59"/>
      <c r="WTG64" s="59"/>
      <c r="WTH64" s="59"/>
      <c r="WTI64" s="59"/>
      <c r="WTJ64" s="59"/>
      <c r="WTK64" s="59"/>
      <c r="WTL64" s="59"/>
      <c r="WTM64" s="59"/>
      <c r="WTN64" s="59"/>
      <c r="WTO64" s="59"/>
      <c r="WTP64" s="59"/>
      <c r="WTQ64" s="59"/>
      <c r="WTR64" s="59"/>
      <c r="WTS64" s="59"/>
      <c r="WTT64" s="59"/>
      <c r="WTU64" s="59"/>
      <c r="WTV64" s="59"/>
      <c r="WTW64" s="59"/>
      <c r="WTX64" s="59"/>
      <c r="WTY64" s="59"/>
      <c r="WTZ64" s="59"/>
      <c r="WUA64" s="59"/>
      <c r="WUB64" s="59"/>
      <c r="WUC64" s="59"/>
      <c r="WUD64" s="59"/>
      <c r="WUE64" s="59"/>
      <c r="WUF64" s="59"/>
      <c r="WUG64" s="59"/>
      <c r="WUH64" s="59"/>
      <c r="WUI64" s="59"/>
      <c r="WUJ64" s="59"/>
      <c r="WUK64" s="59"/>
      <c r="WUL64" s="59"/>
      <c r="WUM64" s="59"/>
      <c r="WUN64" s="59"/>
      <c r="WUO64" s="59"/>
      <c r="WUP64" s="59"/>
      <c r="WUQ64" s="59"/>
      <c r="WUR64" s="59"/>
      <c r="WUS64" s="59"/>
      <c r="WUT64" s="59"/>
      <c r="WUU64" s="59"/>
      <c r="WUV64" s="59"/>
      <c r="WUW64" s="59"/>
      <c r="WUX64" s="59"/>
      <c r="WUY64" s="59"/>
      <c r="WUZ64" s="59"/>
      <c r="WVA64" s="59"/>
      <c r="WVB64" s="59"/>
      <c r="WVC64" s="59"/>
      <c r="WVD64" s="59"/>
      <c r="WVE64" s="59"/>
      <c r="WVF64" s="59"/>
      <c r="WVG64" s="59"/>
      <c r="WVH64" s="59"/>
      <c r="WVI64" s="59"/>
      <c r="WVJ64" s="59"/>
      <c r="WVK64" s="59"/>
      <c r="WVL64" s="59"/>
      <c r="WVM64" s="59"/>
      <c r="WVN64" s="59"/>
      <c r="WVO64" s="59"/>
      <c r="WVP64" s="59"/>
      <c r="WVQ64" s="59"/>
      <c r="WVR64" s="59"/>
      <c r="WVS64" s="59"/>
      <c r="WVT64" s="59"/>
      <c r="WVU64" s="59"/>
      <c r="WVV64" s="59"/>
      <c r="WVW64" s="59"/>
      <c r="WVX64" s="59"/>
      <c r="WVY64" s="59"/>
      <c r="WVZ64" s="59"/>
      <c r="WWA64" s="59"/>
      <c r="WWB64" s="59"/>
      <c r="WWC64" s="59"/>
      <c r="WWD64" s="59"/>
      <c r="WWE64" s="59"/>
      <c r="WWF64" s="59"/>
      <c r="WWG64" s="59"/>
      <c r="WWH64" s="59"/>
      <c r="WWI64" s="59"/>
      <c r="WWJ64" s="59"/>
      <c r="WWK64" s="59"/>
      <c r="WWL64" s="59"/>
      <c r="WWM64" s="59"/>
      <c r="WWN64" s="59"/>
      <c r="WWO64" s="59"/>
      <c r="WWP64" s="59"/>
      <c r="WWQ64" s="59"/>
      <c r="WWR64" s="59"/>
      <c r="WWS64" s="59"/>
      <c r="WWT64" s="59"/>
      <c r="WWU64" s="59"/>
      <c r="WWV64" s="59"/>
      <c r="WWW64" s="59"/>
      <c r="WWX64" s="59"/>
      <c r="WWY64" s="59"/>
      <c r="WWZ64" s="59"/>
      <c r="WXA64" s="59"/>
      <c r="WXB64" s="59"/>
      <c r="WXC64" s="59"/>
      <c r="WXD64" s="59"/>
      <c r="WXE64" s="59"/>
      <c r="WXF64" s="59"/>
      <c r="WXG64" s="59"/>
      <c r="WXH64" s="59"/>
      <c r="WXI64" s="59"/>
      <c r="WXJ64" s="59"/>
      <c r="WXK64" s="59"/>
      <c r="WXL64" s="59"/>
      <c r="WXM64" s="59"/>
      <c r="WXN64" s="59"/>
      <c r="WXO64" s="59"/>
      <c r="WXP64" s="59"/>
      <c r="WXQ64" s="59"/>
      <c r="WXR64" s="59"/>
      <c r="WXS64" s="59"/>
      <c r="WXT64" s="59"/>
      <c r="WXU64" s="59"/>
      <c r="WXV64" s="59"/>
      <c r="WXW64" s="59"/>
      <c r="WXX64" s="59"/>
      <c r="WXY64" s="59"/>
      <c r="WXZ64" s="59"/>
      <c r="WYA64" s="59"/>
      <c r="WYB64" s="59"/>
      <c r="WYC64" s="59"/>
      <c r="WYD64" s="59"/>
      <c r="WYE64" s="59"/>
      <c r="WYF64" s="59"/>
      <c r="WYG64" s="59"/>
      <c r="WYH64" s="59"/>
      <c r="WYI64" s="59"/>
      <c r="WYJ64" s="59"/>
      <c r="WYK64" s="59"/>
      <c r="WYL64" s="59"/>
      <c r="WYM64" s="59"/>
      <c r="WYN64" s="59"/>
      <c r="WYO64" s="59"/>
      <c r="WYP64" s="59"/>
      <c r="WYQ64" s="59"/>
      <c r="WYR64" s="59"/>
      <c r="WYS64" s="59"/>
      <c r="WYT64" s="59"/>
      <c r="WYU64" s="59"/>
      <c r="WYV64" s="59"/>
      <c r="WYW64" s="59"/>
      <c r="WYX64" s="59"/>
      <c r="WYY64" s="59"/>
      <c r="WYZ64" s="59"/>
      <c r="WZA64" s="59"/>
      <c r="WZB64" s="59"/>
      <c r="WZC64" s="59"/>
      <c r="WZD64" s="59"/>
      <c r="WZE64" s="59"/>
      <c r="WZF64" s="59"/>
      <c r="WZG64" s="59"/>
      <c r="WZH64" s="59"/>
      <c r="WZI64" s="59"/>
      <c r="WZJ64" s="59"/>
      <c r="WZK64" s="59"/>
      <c r="WZL64" s="59"/>
      <c r="WZM64" s="59"/>
      <c r="WZN64" s="59"/>
      <c r="WZO64" s="59"/>
      <c r="WZP64" s="59"/>
      <c r="WZQ64" s="59"/>
      <c r="WZR64" s="59"/>
      <c r="WZS64" s="59"/>
      <c r="WZT64" s="59"/>
      <c r="WZU64" s="59"/>
      <c r="WZV64" s="59"/>
      <c r="WZW64" s="59"/>
      <c r="WZX64" s="59"/>
      <c r="WZY64" s="59"/>
      <c r="WZZ64" s="59"/>
      <c r="XAA64" s="59"/>
      <c r="XAB64" s="59"/>
      <c r="XAC64" s="59"/>
      <c r="XAD64" s="59"/>
      <c r="XAE64" s="59"/>
      <c r="XAF64" s="59"/>
      <c r="XAG64" s="59"/>
      <c r="XAH64" s="59"/>
      <c r="XAI64" s="59"/>
      <c r="XAJ64" s="59"/>
      <c r="XAK64" s="59"/>
      <c r="XAL64" s="59"/>
      <c r="XAM64" s="59"/>
      <c r="XAN64" s="59"/>
      <c r="XAO64" s="59"/>
      <c r="XAP64" s="59"/>
      <c r="XAQ64" s="59"/>
      <c r="XAR64" s="59"/>
      <c r="XAS64" s="59"/>
      <c r="XAT64" s="59"/>
      <c r="XAU64" s="59"/>
      <c r="XAV64" s="59"/>
      <c r="XAW64" s="59"/>
      <c r="XAX64" s="59"/>
      <c r="XAY64" s="59"/>
      <c r="XAZ64" s="59"/>
      <c r="XBA64" s="59"/>
      <c r="XBB64" s="59"/>
      <c r="XBC64" s="59"/>
      <c r="XBD64" s="59"/>
      <c r="XBE64" s="59"/>
      <c r="XBF64" s="59"/>
      <c r="XBG64" s="59"/>
      <c r="XBH64" s="59"/>
      <c r="XBI64" s="59"/>
      <c r="XBJ64" s="59"/>
      <c r="XBK64" s="59"/>
      <c r="XBL64" s="59"/>
      <c r="XBM64" s="59"/>
      <c r="XBN64" s="59"/>
      <c r="XBO64" s="59"/>
      <c r="XBP64" s="59"/>
      <c r="XBQ64" s="59"/>
      <c r="XBR64" s="59"/>
      <c r="XBS64" s="59"/>
      <c r="XBT64" s="59"/>
      <c r="XBU64" s="59"/>
      <c r="XBV64" s="59"/>
      <c r="XBW64" s="59"/>
      <c r="XBX64" s="59"/>
      <c r="XBY64" s="59"/>
      <c r="XBZ64" s="59"/>
      <c r="XCA64" s="59"/>
      <c r="XCB64" s="59"/>
      <c r="XCC64" s="59"/>
      <c r="XCD64" s="59"/>
      <c r="XCE64" s="59"/>
      <c r="XCF64" s="59"/>
      <c r="XCG64" s="59"/>
      <c r="XCH64" s="59"/>
      <c r="XCI64" s="59"/>
      <c r="XCJ64" s="59"/>
      <c r="XCK64" s="59"/>
      <c r="XCL64" s="59"/>
      <c r="XCM64" s="59"/>
      <c r="XCN64" s="59"/>
      <c r="XCO64" s="59"/>
      <c r="XCP64" s="59"/>
      <c r="XCQ64" s="59"/>
      <c r="XCR64" s="59"/>
      <c r="XCS64" s="59"/>
      <c r="XCT64" s="59"/>
      <c r="XCU64" s="59"/>
      <c r="XCV64" s="59"/>
      <c r="XCW64" s="59"/>
      <c r="XCX64" s="59"/>
      <c r="XCY64" s="59"/>
      <c r="XCZ64" s="59"/>
      <c r="XDA64" s="59"/>
      <c r="XDB64" s="59"/>
      <c r="XDC64" s="59"/>
      <c r="XDD64" s="59"/>
      <c r="XDE64" s="59"/>
      <c r="XDF64" s="59"/>
      <c r="XDG64" s="59"/>
      <c r="XDH64" s="59"/>
      <c r="XDI64" s="59"/>
      <c r="XDJ64" s="59"/>
      <c r="XDK64" s="59"/>
      <c r="XDL64" s="59"/>
      <c r="XDM64" s="59"/>
      <c r="XDN64" s="59"/>
      <c r="XDO64" s="59"/>
      <c r="XDP64" s="59"/>
      <c r="XDQ64" s="59"/>
      <c r="XDR64" s="59"/>
      <c r="XDS64" s="59"/>
      <c r="XDT64" s="59"/>
      <c r="XDU64" s="59"/>
      <c r="XDV64" s="59"/>
      <c r="XDW64" s="59"/>
      <c r="XDX64" s="59"/>
      <c r="XDY64" s="59"/>
      <c r="XDZ64" s="59"/>
      <c r="XEA64" s="59"/>
      <c r="XEB64" s="59"/>
      <c r="XEC64" s="59"/>
      <c r="XED64" s="59"/>
      <c r="XEE64" s="59"/>
      <c r="XEF64" s="59"/>
      <c r="XEG64" s="59"/>
      <c r="XEH64" s="59"/>
      <c r="XEI64" s="59"/>
      <c r="XEJ64" s="59"/>
      <c r="XEK64" s="59"/>
      <c r="XEL64" s="59"/>
      <c r="XEM64" s="59"/>
      <c r="XEN64" s="59"/>
      <c r="XEO64" s="59"/>
      <c r="XEP64" s="59"/>
      <c r="XEQ64" s="59"/>
      <c r="XER64" s="59"/>
      <c r="XES64" s="59"/>
      <c r="XET64" s="59"/>
      <c r="XEU64" s="59"/>
      <c r="XEV64" s="59"/>
      <c r="XEW64" s="59"/>
      <c r="XEX64" s="59"/>
    </row>
    <row r="65" spans="1:16378">
      <c r="A65" s="55" t="s">
        <v>108</v>
      </c>
      <c r="B65" s="52" t="s">
        <v>11</v>
      </c>
      <c r="D65" s="52">
        <v>5</v>
      </c>
      <c r="E65" s="52">
        <v>5</v>
      </c>
      <c r="F65" s="52">
        <v>5</v>
      </c>
      <c r="G65" s="52">
        <v>5</v>
      </c>
      <c r="H65" s="52">
        <v>5</v>
      </c>
      <c r="I65" s="52">
        <v>5</v>
      </c>
      <c r="J65" s="52">
        <v>5</v>
      </c>
      <c r="K65" s="52">
        <v>5</v>
      </c>
      <c r="L65" s="52">
        <v>5</v>
      </c>
      <c r="M65" s="52">
        <v>5</v>
      </c>
      <c r="N65" s="52">
        <v>5</v>
      </c>
      <c r="O65" s="52">
        <v>5</v>
      </c>
      <c r="P65" s="52">
        <v>5</v>
      </c>
      <c r="Q65" s="52">
        <v>5</v>
      </c>
      <c r="R65" s="52">
        <v>5</v>
      </c>
      <c r="S65" s="52">
        <v>5</v>
      </c>
      <c r="T65" s="52">
        <v>5</v>
      </c>
      <c r="U65" s="52">
        <v>5</v>
      </c>
      <c r="V65" s="52">
        <v>5</v>
      </c>
      <c r="W65" s="52">
        <v>5</v>
      </c>
      <c r="X65" s="52">
        <v>5</v>
      </c>
      <c r="Y65" s="52">
        <v>5</v>
      </c>
      <c r="Z65" s="52">
        <v>5</v>
      </c>
      <c r="AA65" s="52">
        <v>5</v>
      </c>
      <c r="AB65" s="52">
        <v>5</v>
      </c>
      <c r="AC65" s="52">
        <v>5</v>
      </c>
      <c r="AD65" s="52">
        <v>5</v>
      </c>
      <c r="AE65" s="52">
        <v>5</v>
      </c>
      <c r="AF65" s="52">
        <v>5</v>
      </c>
      <c r="AG65" s="52">
        <v>5</v>
      </c>
      <c r="AH65" s="52">
        <v>5</v>
      </c>
      <c r="AI65" s="52">
        <v>5</v>
      </c>
      <c r="AJ65" s="52">
        <v>5</v>
      </c>
      <c r="AK65" s="52">
        <v>5</v>
      </c>
      <c r="AL65" s="52">
        <v>5</v>
      </c>
      <c r="AM65" s="52">
        <v>5</v>
      </c>
      <c r="AN65" s="52">
        <v>5</v>
      </c>
      <c r="AO65" s="52">
        <v>5</v>
      </c>
      <c r="AP65" s="52">
        <v>5</v>
      </c>
      <c r="AQ65" s="52">
        <v>5</v>
      </c>
      <c r="AR65" s="52">
        <v>5</v>
      </c>
      <c r="AS65" s="52">
        <v>5</v>
      </c>
      <c r="AT65" s="52">
        <v>5</v>
      </c>
      <c r="AU65" s="52">
        <v>5</v>
      </c>
      <c r="AV65" s="52">
        <v>5</v>
      </c>
      <c r="AW65" s="52">
        <v>5</v>
      </c>
      <c r="AX65" s="52">
        <v>5</v>
      </c>
      <c r="AY65" s="52">
        <v>5</v>
      </c>
      <c r="AZ65" s="52">
        <v>5</v>
      </c>
      <c r="BA65" s="52">
        <v>5</v>
      </c>
      <c r="BB65" s="52">
        <v>5</v>
      </c>
      <c r="BC65" s="52">
        <v>5</v>
      </c>
      <c r="BD65" s="52">
        <v>5</v>
      </c>
      <c r="BE65" s="52">
        <v>5</v>
      </c>
      <c r="BF65" s="52">
        <v>5</v>
      </c>
      <c r="BG65" s="52">
        <v>5</v>
      </c>
      <c r="BH65" s="52">
        <v>5</v>
      </c>
      <c r="BI65" s="52">
        <v>5</v>
      </c>
      <c r="BJ65" s="52">
        <v>5</v>
      </c>
      <c r="BK65" s="52">
        <v>5</v>
      </c>
      <c r="BL65" s="52">
        <v>5</v>
      </c>
      <c r="BM65" s="52">
        <v>5</v>
      </c>
      <c r="BN65" s="52">
        <v>5</v>
      </c>
      <c r="BO65" s="52">
        <v>5</v>
      </c>
      <c r="BP65" s="52">
        <v>5</v>
      </c>
      <c r="BQ65" s="52">
        <v>5</v>
      </c>
      <c r="BR65" s="52">
        <v>5</v>
      </c>
      <c r="BS65" s="52">
        <v>5</v>
      </c>
      <c r="BT65" s="52">
        <v>5</v>
      </c>
      <c r="BU65" s="52">
        <v>5</v>
      </c>
      <c r="BV65" s="52">
        <v>5</v>
      </c>
      <c r="BW65" s="52">
        <v>5</v>
      </c>
      <c r="BX65" s="52">
        <v>5</v>
      </c>
      <c r="BY65" s="52">
        <v>5</v>
      </c>
      <c r="BZ65" s="52">
        <v>5</v>
      </c>
      <c r="CA65" s="52">
        <v>5</v>
      </c>
      <c r="CB65" s="52">
        <v>5</v>
      </c>
      <c r="CC65" s="52">
        <v>5</v>
      </c>
      <c r="CD65" s="52">
        <v>5</v>
      </c>
      <c r="CE65" s="52">
        <v>5</v>
      </c>
      <c r="CF65" s="52">
        <v>5</v>
      </c>
      <c r="CG65" s="52">
        <v>5</v>
      </c>
      <c r="CH65" s="52">
        <v>5</v>
      </c>
      <c r="CI65" s="52">
        <v>5</v>
      </c>
      <c r="CJ65" s="52">
        <v>5</v>
      </c>
      <c r="CK65" s="52">
        <v>5</v>
      </c>
      <c r="CL65" s="52">
        <v>5</v>
      </c>
      <c r="CM65" s="52">
        <v>5</v>
      </c>
      <c r="CN65" s="52">
        <v>5</v>
      </c>
      <c r="CO65" s="52">
        <v>5</v>
      </c>
      <c r="CP65" s="52">
        <v>5</v>
      </c>
      <c r="CQ65" s="52">
        <v>5</v>
      </c>
      <c r="CR65" s="52">
        <v>5</v>
      </c>
      <c r="CS65" s="52">
        <v>5</v>
      </c>
      <c r="CT65" s="52">
        <v>5</v>
      </c>
      <c r="CU65" s="52">
        <v>5</v>
      </c>
      <c r="CV65" s="52">
        <v>5</v>
      </c>
      <c r="CW65" s="52">
        <v>5</v>
      </c>
      <c r="CX65" s="52">
        <v>5</v>
      </c>
      <c r="CY65" s="52">
        <v>5</v>
      </c>
      <c r="CZ65" s="52">
        <v>5</v>
      </c>
      <c r="DA65" s="52">
        <v>5</v>
      </c>
      <c r="DB65" s="52">
        <v>5</v>
      </c>
      <c r="DC65" s="52">
        <v>5</v>
      </c>
      <c r="DD65" s="52">
        <v>5</v>
      </c>
      <c r="DE65" s="52">
        <v>5</v>
      </c>
      <c r="DF65" s="52">
        <v>5</v>
      </c>
      <c r="DG65" s="52">
        <v>5</v>
      </c>
      <c r="DH65" s="52">
        <v>5</v>
      </c>
      <c r="DI65" s="52">
        <v>5</v>
      </c>
      <c r="DJ65" s="52">
        <v>5</v>
      </c>
      <c r="DK65" s="52">
        <v>5</v>
      </c>
      <c r="DL65" s="52">
        <v>5</v>
      </c>
      <c r="DM65" s="52">
        <v>5</v>
      </c>
      <c r="DN65" s="52">
        <v>5</v>
      </c>
      <c r="DO65" s="52">
        <v>5</v>
      </c>
      <c r="DP65" s="52">
        <v>5</v>
      </c>
      <c r="DQ65" s="52">
        <v>5</v>
      </c>
      <c r="DR65" s="52">
        <v>5</v>
      </c>
      <c r="DS65" s="52">
        <v>5</v>
      </c>
      <c r="DT65" s="52">
        <v>5</v>
      </c>
      <c r="DU65" s="52">
        <v>5</v>
      </c>
      <c r="DV65" s="52">
        <v>5</v>
      </c>
      <c r="DW65" s="52">
        <v>5</v>
      </c>
      <c r="DX65" s="52">
        <v>5</v>
      </c>
      <c r="DY65" s="52">
        <v>5</v>
      </c>
    </row>
    <row r="66" spans="1:16378">
      <c r="A66" s="58" t="s">
        <v>34</v>
      </c>
      <c r="B66" s="59" t="s">
        <v>10</v>
      </c>
      <c r="C66" s="59"/>
      <c r="D66" s="59">
        <v>21.400000000000002</v>
      </c>
      <c r="E66" s="59">
        <v>18.400000000000002</v>
      </c>
      <c r="F66" s="59">
        <v>14.700000000000001</v>
      </c>
      <c r="G66" s="59">
        <v>12.5</v>
      </c>
      <c r="H66" s="59">
        <v>21.200000000000003</v>
      </c>
      <c r="I66" s="59">
        <v>18.3</v>
      </c>
      <c r="J66" s="59">
        <v>14.5</v>
      </c>
      <c r="K66" s="59">
        <v>9.5</v>
      </c>
      <c r="L66" s="59">
        <v>21</v>
      </c>
      <c r="M66" s="59">
        <v>18.100000000000001</v>
      </c>
      <c r="N66" s="59">
        <v>14.200000000000001</v>
      </c>
      <c r="O66" s="59">
        <v>9.4</v>
      </c>
      <c r="P66" s="59">
        <v>20.8</v>
      </c>
      <c r="Q66" s="59">
        <v>17.900000000000002</v>
      </c>
      <c r="R66" s="59">
        <v>14.100000000000001</v>
      </c>
      <c r="S66" s="59">
        <v>9.3000000000000007</v>
      </c>
      <c r="T66" s="59">
        <v>20.3</v>
      </c>
      <c r="U66" s="59">
        <v>17.3</v>
      </c>
      <c r="V66" s="59">
        <v>16.600000000000001</v>
      </c>
      <c r="W66" s="59">
        <v>13.100000000000001</v>
      </c>
      <c r="X66" s="59">
        <v>9.7000000000000011</v>
      </c>
      <c r="Y66" s="59">
        <v>20.100000000000001</v>
      </c>
      <c r="Z66" s="59">
        <v>17.100000000000001</v>
      </c>
      <c r="AA66" s="59">
        <v>16.100000000000001</v>
      </c>
      <c r="AB66" s="59">
        <v>12.700000000000001</v>
      </c>
      <c r="AC66" s="59">
        <v>9.7000000000000011</v>
      </c>
      <c r="AD66" s="59">
        <v>21.400000000000002</v>
      </c>
      <c r="AE66" s="59">
        <v>18.7</v>
      </c>
      <c r="AF66" s="59">
        <v>20.100000000000001</v>
      </c>
      <c r="AG66" s="59">
        <v>19.100000000000001</v>
      </c>
      <c r="AH66" s="59">
        <v>17.400000000000002</v>
      </c>
      <c r="AI66" s="59">
        <v>21.400000000000002</v>
      </c>
      <c r="AJ66" s="59">
        <v>18.400000000000002</v>
      </c>
      <c r="AK66" s="59">
        <v>14.700000000000001</v>
      </c>
      <c r="AL66" s="59">
        <v>12.5</v>
      </c>
      <c r="AM66" s="59">
        <v>21.1</v>
      </c>
      <c r="AN66" s="59">
        <v>18.3</v>
      </c>
      <c r="AO66" s="59">
        <v>14.4</v>
      </c>
      <c r="AP66" s="59">
        <v>9.5</v>
      </c>
      <c r="AQ66" s="59">
        <v>20.900000000000002</v>
      </c>
      <c r="AR66" s="59">
        <v>18.100000000000001</v>
      </c>
      <c r="AS66" s="59">
        <v>14.200000000000001</v>
      </c>
      <c r="AT66" s="59">
        <v>9.4</v>
      </c>
      <c r="AU66" s="59">
        <v>20.700000000000003</v>
      </c>
      <c r="AV66" s="59">
        <v>17.900000000000002</v>
      </c>
      <c r="AW66" s="59">
        <v>14.100000000000001</v>
      </c>
      <c r="AX66" s="59">
        <v>9.3000000000000007</v>
      </c>
      <c r="AY66" s="59">
        <v>20.3</v>
      </c>
      <c r="AZ66" s="59">
        <v>17.3</v>
      </c>
      <c r="BA66" s="59">
        <v>16.600000000000001</v>
      </c>
      <c r="BB66" s="59">
        <v>13.100000000000001</v>
      </c>
      <c r="BC66" s="59">
        <v>9.7000000000000011</v>
      </c>
      <c r="BD66" s="59">
        <v>20.100000000000001</v>
      </c>
      <c r="BE66" s="59">
        <v>17</v>
      </c>
      <c r="BF66" s="59">
        <v>16.100000000000001</v>
      </c>
      <c r="BG66" s="59">
        <v>12.700000000000001</v>
      </c>
      <c r="BH66" s="59">
        <v>9.7000000000000011</v>
      </c>
      <c r="BI66" s="59">
        <v>21.400000000000002</v>
      </c>
      <c r="BJ66" s="59">
        <v>18.7</v>
      </c>
      <c r="BK66" s="59">
        <v>20.100000000000001</v>
      </c>
      <c r="BL66" s="59">
        <v>19.100000000000001</v>
      </c>
      <c r="BM66" s="59">
        <v>17.400000000000002</v>
      </c>
      <c r="BN66" s="59">
        <v>21.3</v>
      </c>
      <c r="BO66" s="59">
        <v>18.3</v>
      </c>
      <c r="BP66" s="59">
        <v>14.700000000000001</v>
      </c>
      <c r="BQ66" s="59">
        <v>12.5</v>
      </c>
      <c r="BR66" s="59">
        <v>21</v>
      </c>
      <c r="BS66" s="59">
        <v>18.2</v>
      </c>
      <c r="BT66" s="59">
        <v>14.5</v>
      </c>
      <c r="BU66" s="59">
        <v>9.6000000000000014</v>
      </c>
      <c r="BV66" s="59">
        <v>20.8</v>
      </c>
      <c r="BW66" s="59">
        <v>18.100000000000001</v>
      </c>
      <c r="BX66" s="59">
        <v>14.3</v>
      </c>
      <c r="BY66" s="59">
        <v>9.5</v>
      </c>
      <c r="BZ66" s="59">
        <v>20.6</v>
      </c>
      <c r="CA66" s="59">
        <v>17.8</v>
      </c>
      <c r="CB66" s="59">
        <v>14.100000000000001</v>
      </c>
      <c r="CC66" s="59">
        <v>9.3000000000000007</v>
      </c>
      <c r="CD66" s="59">
        <v>20.200000000000003</v>
      </c>
      <c r="CE66" s="59">
        <v>17.2</v>
      </c>
      <c r="CF66" s="59">
        <v>16.5</v>
      </c>
      <c r="CG66" s="59">
        <v>13.100000000000001</v>
      </c>
      <c r="CH66" s="59">
        <v>9.8000000000000007</v>
      </c>
      <c r="CI66" s="59">
        <v>20</v>
      </c>
      <c r="CJ66" s="59">
        <v>17</v>
      </c>
      <c r="CK66" s="59">
        <v>16</v>
      </c>
      <c r="CL66" s="59">
        <v>12.700000000000001</v>
      </c>
      <c r="CM66" s="59">
        <v>9.7000000000000011</v>
      </c>
      <c r="CN66" s="59">
        <v>21.3</v>
      </c>
      <c r="CO66" s="59">
        <v>18.600000000000001</v>
      </c>
      <c r="CP66" s="59">
        <v>20</v>
      </c>
      <c r="CQ66" s="59">
        <v>19</v>
      </c>
      <c r="CR66" s="59">
        <v>17.3</v>
      </c>
      <c r="CS66" s="59">
        <v>21.400000000000002</v>
      </c>
      <c r="CT66" s="59">
        <v>21.200000000000003</v>
      </c>
      <c r="CU66" s="59">
        <v>21</v>
      </c>
      <c r="CV66" s="59">
        <v>20.700000000000003</v>
      </c>
      <c r="CW66" s="59">
        <v>20.3</v>
      </c>
      <c r="CX66" s="59">
        <v>20.100000000000001</v>
      </c>
      <c r="CY66" s="59">
        <v>21.400000000000002</v>
      </c>
      <c r="CZ66" s="59">
        <v>18.7</v>
      </c>
      <c r="DA66" s="59">
        <v>20.100000000000001</v>
      </c>
      <c r="DB66" s="59">
        <v>19.100000000000001</v>
      </c>
      <c r="DC66" s="59">
        <v>17.400000000000002</v>
      </c>
      <c r="DD66" s="59">
        <v>21.3</v>
      </c>
      <c r="DE66" s="59">
        <v>21.1</v>
      </c>
      <c r="DF66" s="59">
        <v>20.900000000000002</v>
      </c>
      <c r="DG66" s="59">
        <v>20.700000000000003</v>
      </c>
      <c r="DH66" s="59">
        <v>20.200000000000003</v>
      </c>
      <c r="DI66" s="59">
        <v>20</v>
      </c>
      <c r="DJ66" s="59">
        <v>21.3</v>
      </c>
      <c r="DK66" s="59">
        <v>18.600000000000001</v>
      </c>
      <c r="DL66" s="59">
        <v>20</v>
      </c>
      <c r="DM66" s="59">
        <v>19</v>
      </c>
      <c r="DN66" s="59">
        <v>17.3</v>
      </c>
      <c r="DO66" s="59">
        <v>21.200000000000003</v>
      </c>
      <c r="DP66" s="59">
        <v>21</v>
      </c>
      <c r="DQ66" s="59">
        <v>20.8</v>
      </c>
      <c r="DR66" s="59">
        <v>20.6</v>
      </c>
      <c r="DS66" s="59">
        <v>20.100000000000001</v>
      </c>
      <c r="DT66" s="59">
        <v>19.900000000000002</v>
      </c>
      <c r="DU66" s="59">
        <v>21.200000000000003</v>
      </c>
      <c r="DV66" s="59">
        <v>18.600000000000001</v>
      </c>
      <c r="DW66" s="59">
        <v>19.900000000000002</v>
      </c>
      <c r="DX66" s="59">
        <v>18.900000000000002</v>
      </c>
      <c r="DY66" s="59">
        <v>17.3</v>
      </c>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c r="IS66" s="59"/>
      <c r="IT66" s="59"/>
      <c r="IU66" s="59"/>
      <c r="IV66" s="59"/>
      <c r="IW66" s="59"/>
      <c r="IX66" s="59"/>
      <c r="IY66" s="59"/>
      <c r="IZ66" s="59"/>
      <c r="JA66" s="59"/>
      <c r="JB66" s="59"/>
      <c r="JC66" s="59"/>
      <c r="JD66" s="59"/>
      <c r="JE66" s="59"/>
      <c r="JF66" s="59"/>
      <c r="JG66" s="59"/>
      <c r="JH66" s="59"/>
      <c r="JI66" s="59"/>
      <c r="JJ66" s="59"/>
      <c r="JK66" s="59"/>
      <c r="JL66" s="59"/>
      <c r="JM66" s="59"/>
      <c r="JN66" s="59"/>
      <c r="JO66" s="59"/>
      <c r="JP66" s="59"/>
      <c r="JQ66" s="59"/>
      <c r="JR66" s="59"/>
      <c r="JS66" s="59"/>
      <c r="JT66" s="59"/>
      <c r="JU66" s="59"/>
      <c r="JV66" s="59"/>
      <c r="JW66" s="59"/>
      <c r="JX66" s="59"/>
      <c r="JY66" s="59"/>
      <c r="JZ66" s="59"/>
      <c r="KA66" s="59"/>
      <c r="KB66" s="59"/>
      <c r="KC66" s="59"/>
      <c r="KD66" s="59"/>
      <c r="KE66" s="59"/>
      <c r="KF66" s="59"/>
      <c r="KG66" s="59"/>
      <c r="KH66" s="59"/>
      <c r="KI66" s="59"/>
      <c r="KJ66" s="59"/>
      <c r="KK66" s="59"/>
      <c r="KL66" s="59"/>
      <c r="KM66" s="59"/>
      <c r="KN66" s="59"/>
      <c r="KO66" s="59"/>
      <c r="KP66" s="59"/>
      <c r="KQ66" s="59"/>
      <c r="KR66" s="59"/>
      <c r="KS66" s="59"/>
      <c r="KT66" s="59"/>
      <c r="KU66" s="59"/>
      <c r="KV66" s="59"/>
      <c r="KW66" s="59"/>
      <c r="KX66" s="59"/>
      <c r="KY66" s="59"/>
      <c r="KZ66" s="59"/>
      <c r="LA66" s="59"/>
      <c r="LB66" s="59"/>
      <c r="LC66" s="59"/>
      <c r="LD66" s="59"/>
      <c r="LE66" s="59"/>
      <c r="LF66" s="59"/>
      <c r="LG66" s="59"/>
      <c r="LH66" s="59"/>
      <c r="LI66" s="59"/>
      <c r="LJ66" s="59"/>
      <c r="LK66" s="59"/>
      <c r="LL66" s="59"/>
      <c r="LM66" s="59"/>
      <c r="LN66" s="59"/>
      <c r="LO66" s="59"/>
      <c r="LP66" s="59"/>
      <c r="LQ66" s="59"/>
      <c r="LR66" s="59"/>
      <c r="LS66" s="59"/>
      <c r="LT66" s="59"/>
      <c r="LU66" s="59"/>
      <c r="LV66" s="59"/>
      <c r="LW66" s="59"/>
      <c r="LX66" s="59"/>
      <c r="LY66" s="59"/>
      <c r="LZ66" s="59"/>
      <c r="MA66" s="59"/>
      <c r="MB66" s="59"/>
      <c r="MC66" s="59"/>
      <c r="MD66" s="59"/>
      <c r="ME66" s="59"/>
      <c r="MF66" s="59"/>
      <c r="MG66" s="59"/>
      <c r="MH66" s="59"/>
      <c r="MI66" s="59"/>
      <c r="MJ66" s="59"/>
      <c r="MK66" s="59"/>
      <c r="ML66" s="59"/>
      <c r="MM66" s="59"/>
      <c r="MN66" s="59"/>
      <c r="MO66" s="59"/>
      <c r="MP66" s="59"/>
      <c r="MQ66" s="59"/>
      <c r="MR66" s="59"/>
      <c r="MS66" s="59"/>
      <c r="MT66" s="59"/>
      <c r="MU66" s="59"/>
      <c r="MV66" s="59"/>
      <c r="MW66" s="59"/>
      <c r="MX66" s="59"/>
      <c r="MY66" s="59"/>
      <c r="MZ66" s="59"/>
      <c r="NA66" s="59"/>
      <c r="NB66" s="59"/>
      <c r="NC66" s="59"/>
      <c r="ND66" s="59"/>
      <c r="NE66" s="59"/>
      <c r="NF66" s="59"/>
      <c r="NG66" s="59"/>
      <c r="NH66" s="59"/>
      <c r="NI66" s="59"/>
      <c r="NJ66" s="59"/>
      <c r="NK66" s="59"/>
      <c r="NL66" s="59"/>
      <c r="NM66" s="59"/>
      <c r="NN66" s="59"/>
      <c r="NO66" s="59"/>
      <c r="NP66" s="59"/>
      <c r="NQ66" s="59"/>
      <c r="NR66" s="59"/>
      <c r="NS66" s="59"/>
      <c r="NT66" s="59"/>
      <c r="NU66" s="59"/>
      <c r="NV66" s="59"/>
      <c r="NW66" s="59"/>
      <c r="NX66" s="59"/>
      <c r="NY66" s="59"/>
      <c r="NZ66" s="59"/>
      <c r="OA66" s="59"/>
      <c r="OB66" s="59"/>
      <c r="OC66" s="59"/>
      <c r="OD66" s="59"/>
      <c r="OE66" s="59"/>
      <c r="OF66" s="59"/>
      <c r="OG66" s="59"/>
      <c r="OH66" s="59"/>
      <c r="OI66" s="59"/>
      <c r="OJ66" s="59"/>
      <c r="OK66" s="59"/>
      <c r="OL66" s="59"/>
      <c r="OM66" s="59"/>
      <c r="ON66" s="59"/>
      <c r="OO66" s="59"/>
      <c r="OP66" s="59"/>
      <c r="OQ66" s="59"/>
      <c r="OR66" s="59"/>
      <c r="OS66" s="59"/>
      <c r="OT66" s="59"/>
      <c r="OU66" s="59"/>
      <c r="OV66" s="59"/>
      <c r="OW66" s="59"/>
      <c r="OX66" s="59"/>
      <c r="OY66" s="59"/>
      <c r="OZ66" s="59"/>
      <c r="PA66" s="59"/>
      <c r="PB66" s="59"/>
      <c r="PC66" s="59"/>
      <c r="PD66" s="59"/>
      <c r="PE66" s="59"/>
      <c r="PF66" s="59"/>
      <c r="PG66" s="59"/>
      <c r="PH66" s="59"/>
      <c r="PI66" s="59"/>
      <c r="PJ66" s="59"/>
      <c r="PK66" s="59"/>
      <c r="PL66" s="59"/>
      <c r="PM66" s="59"/>
      <c r="PN66" s="59"/>
      <c r="PO66" s="59"/>
      <c r="PP66" s="59"/>
      <c r="PQ66" s="59"/>
      <c r="PR66" s="59"/>
      <c r="PS66" s="59"/>
      <c r="PT66" s="59"/>
      <c r="PU66" s="59"/>
      <c r="PV66" s="59"/>
      <c r="PW66" s="59"/>
      <c r="PX66" s="59"/>
      <c r="PY66" s="59"/>
      <c r="PZ66" s="59"/>
      <c r="QA66" s="59"/>
      <c r="QB66" s="59"/>
      <c r="QC66" s="59"/>
      <c r="QD66" s="59"/>
      <c r="QE66" s="59"/>
      <c r="QF66" s="59"/>
      <c r="QG66" s="59"/>
      <c r="QH66" s="59"/>
      <c r="QI66" s="59"/>
      <c r="QJ66" s="59"/>
      <c r="QK66" s="59"/>
      <c r="QL66" s="59"/>
      <c r="QM66" s="59"/>
      <c r="QN66" s="59"/>
      <c r="QO66" s="59"/>
      <c r="QP66" s="59"/>
      <c r="QQ66" s="59"/>
      <c r="QR66" s="59"/>
      <c r="QS66" s="59"/>
      <c r="QT66" s="59"/>
      <c r="QU66" s="59"/>
      <c r="QV66" s="59"/>
      <c r="QW66" s="59"/>
      <c r="QX66" s="59"/>
      <c r="QY66" s="59"/>
      <c r="QZ66" s="59"/>
      <c r="RA66" s="59"/>
      <c r="RB66" s="59"/>
      <c r="RC66" s="59"/>
      <c r="RD66" s="59"/>
      <c r="RE66" s="59"/>
      <c r="RF66" s="59"/>
      <c r="RG66" s="59"/>
      <c r="RH66" s="59"/>
      <c r="RI66" s="59"/>
      <c r="RJ66" s="59"/>
      <c r="RK66" s="59"/>
      <c r="RL66" s="59"/>
      <c r="RM66" s="59"/>
      <c r="RN66" s="59"/>
      <c r="RO66" s="59"/>
      <c r="RP66" s="59"/>
      <c r="RQ66" s="59"/>
      <c r="RR66" s="59"/>
      <c r="RS66" s="59"/>
      <c r="RT66" s="59"/>
      <c r="RU66" s="59"/>
      <c r="RV66" s="59"/>
      <c r="RW66" s="59"/>
      <c r="RX66" s="59"/>
      <c r="RY66" s="59"/>
      <c r="RZ66" s="59"/>
      <c r="SA66" s="59"/>
      <c r="SB66" s="59"/>
      <c r="SC66" s="59"/>
      <c r="SD66" s="59"/>
      <c r="SE66" s="59"/>
      <c r="SF66" s="59"/>
      <c r="SG66" s="59"/>
      <c r="SH66" s="59"/>
      <c r="SI66" s="59"/>
      <c r="SJ66" s="59"/>
      <c r="SK66" s="59"/>
      <c r="SL66" s="59"/>
      <c r="SM66" s="59"/>
      <c r="SN66" s="59"/>
      <c r="SO66" s="59"/>
      <c r="SP66" s="59"/>
      <c r="SQ66" s="59"/>
      <c r="SR66" s="59"/>
      <c r="SS66" s="59"/>
      <c r="ST66" s="59"/>
      <c r="SU66" s="59"/>
      <c r="SV66" s="59"/>
      <c r="SW66" s="59"/>
      <c r="SX66" s="59"/>
      <c r="SY66" s="59"/>
      <c r="SZ66" s="59"/>
      <c r="TA66" s="59"/>
      <c r="TB66" s="59"/>
      <c r="TC66" s="59"/>
      <c r="TD66" s="59"/>
      <c r="TE66" s="59"/>
      <c r="TF66" s="59"/>
      <c r="TG66" s="59"/>
      <c r="TH66" s="59"/>
      <c r="TI66" s="59"/>
      <c r="TJ66" s="59"/>
      <c r="TK66" s="59"/>
      <c r="TL66" s="59"/>
      <c r="TM66" s="59"/>
      <c r="TN66" s="59"/>
      <c r="TO66" s="59"/>
      <c r="TP66" s="59"/>
      <c r="TQ66" s="59"/>
      <c r="TR66" s="59"/>
      <c r="TS66" s="59"/>
      <c r="TT66" s="59"/>
      <c r="TU66" s="59"/>
      <c r="TV66" s="59"/>
      <c r="TW66" s="59"/>
      <c r="TX66" s="59"/>
      <c r="TY66" s="59"/>
      <c r="TZ66" s="59"/>
      <c r="UA66" s="59"/>
      <c r="UB66" s="59"/>
      <c r="UC66" s="59"/>
      <c r="UD66" s="59"/>
      <c r="UE66" s="59"/>
      <c r="UF66" s="59"/>
      <c r="UG66" s="59"/>
      <c r="UH66" s="59"/>
      <c r="UI66" s="59"/>
      <c r="UJ66" s="59"/>
      <c r="UK66" s="59"/>
      <c r="UL66" s="59"/>
      <c r="UM66" s="59"/>
      <c r="UN66" s="59"/>
      <c r="UO66" s="59"/>
      <c r="UP66" s="59"/>
      <c r="UQ66" s="59"/>
      <c r="UR66" s="59"/>
      <c r="US66" s="59"/>
      <c r="UT66" s="59"/>
      <c r="UU66" s="59"/>
      <c r="UV66" s="59"/>
      <c r="UW66" s="59"/>
      <c r="UX66" s="59"/>
      <c r="UY66" s="59"/>
      <c r="UZ66" s="59"/>
      <c r="VA66" s="59"/>
      <c r="VB66" s="59"/>
      <c r="VC66" s="59"/>
      <c r="VD66" s="59"/>
      <c r="VE66" s="59"/>
      <c r="VF66" s="59"/>
      <c r="VG66" s="59"/>
      <c r="VH66" s="59"/>
      <c r="VI66" s="59"/>
      <c r="VJ66" s="59"/>
      <c r="VK66" s="59"/>
      <c r="VL66" s="59"/>
      <c r="VM66" s="59"/>
      <c r="VN66" s="59"/>
      <c r="VO66" s="59"/>
      <c r="VP66" s="59"/>
      <c r="VQ66" s="59"/>
      <c r="VR66" s="59"/>
      <c r="VS66" s="59"/>
      <c r="VT66" s="59"/>
      <c r="VU66" s="59"/>
      <c r="VV66" s="59"/>
      <c r="VW66" s="59"/>
      <c r="VX66" s="59"/>
      <c r="VY66" s="59"/>
      <c r="VZ66" s="59"/>
      <c r="WA66" s="59"/>
      <c r="WB66" s="59"/>
      <c r="WC66" s="59"/>
      <c r="WD66" s="59"/>
      <c r="WE66" s="59"/>
      <c r="WF66" s="59"/>
      <c r="WG66" s="59"/>
      <c r="WH66" s="59"/>
      <c r="WI66" s="59"/>
      <c r="WJ66" s="59"/>
      <c r="WK66" s="59"/>
      <c r="WL66" s="59"/>
      <c r="WM66" s="59"/>
      <c r="WN66" s="59"/>
      <c r="WO66" s="59"/>
      <c r="WP66" s="59"/>
      <c r="WQ66" s="59"/>
      <c r="WR66" s="59"/>
      <c r="WS66" s="59"/>
      <c r="WT66" s="59"/>
      <c r="WU66" s="59"/>
      <c r="WV66" s="59"/>
      <c r="WW66" s="59"/>
      <c r="WX66" s="59"/>
      <c r="WY66" s="59"/>
      <c r="WZ66" s="59"/>
      <c r="XA66" s="59"/>
      <c r="XB66" s="59"/>
      <c r="XC66" s="59"/>
      <c r="XD66" s="59"/>
      <c r="XE66" s="59"/>
      <c r="XF66" s="59"/>
      <c r="XG66" s="59"/>
      <c r="XH66" s="59"/>
      <c r="XI66" s="59"/>
      <c r="XJ66" s="59"/>
      <c r="XK66" s="59"/>
      <c r="XL66" s="59"/>
      <c r="XM66" s="59"/>
      <c r="XN66" s="59"/>
      <c r="XO66" s="59"/>
      <c r="XP66" s="59"/>
      <c r="XQ66" s="59"/>
      <c r="XR66" s="59"/>
      <c r="XS66" s="59"/>
      <c r="XT66" s="59"/>
      <c r="XU66" s="59"/>
      <c r="XV66" s="59"/>
      <c r="XW66" s="59"/>
      <c r="XX66" s="59"/>
      <c r="XY66" s="59"/>
      <c r="XZ66" s="59"/>
      <c r="YA66" s="59"/>
      <c r="YB66" s="59"/>
      <c r="YC66" s="59"/>
      <c r="YD66" s="59"/>
      <c r="YE66" s="59"/>
      <c r="YF66" s="59"/>
      <c r="YG66" s="59"/>
      <c r="YH66" s="59"/>
      <c r="YI66" s="59"/>
      <c r="YJ66" s="59"/>
      <c r="YK66" s="59"/>
      <c r="YL66" s="59"/>
      <c r="YM66" s="59"/>
      <c r="YN66" s="59"/>
      <c r="YO66" s="59"/>
      <c r="YP66" s="59"/>
      <c r="YQ66" s="59"/>
      <c r="YR66" s="59"/>
      <c r="YS66" s="59"/>
      <c r="YT66" s="59"/>
      <c r="YU66" s="59"/>
      <c r="YV66" s="59"/>
      <c r="YW66" s="59"/>
      <c r="YX66" s="59"/>
      <c r="YY66" s="59"/>
      <c r="YZ66" s="59"/>
      <c r="ZA66" s="59"/>
      <c r="ZB66" s="59"/>
      <c r="ZC66" s="59"/>
      <c r="ZD66" s="59"/>
      <c r="ZE66" s="59"/>
      <c r="ZF66" s="59"/>
      <c r="ZG66" s="59"/>
      <c r="ZH66" s="59"/>
      <c r="ZI66" s="59"/>
      <c r="ZJ66" s="59"/>
      <c r="ZK66" s="59"/>
      <c r="ZL66" s="59"/>
      <c r="ZM66" s="59"/>
      <c r="ZN66" s="59"/>
      <c r="ZO66" s="59"/>
      <c r="ZP66" s="59"/>
      <c r="ZQ66" s="59"/>
      <c r="ZR66" s="59"/>
      <c r="ZS66" s="59"/>
      <c r="ZT66" s="59"/>
      <c r="ZU66" s="59"/>
      <c r="ZV66" s="59"/>
      <c r="ZW66" s="59"/>
      <c r="ZX66" s="59"/>
      <c r="ZY66" s="59"/>
      <c r="ZZ66" s="59"/>
      <c r="AAA66" s="59"/>
      <c r="AAB66" s="59"/>
      <c r="AAC66" s="59"/>
      <c r="AAD66" s="59"/>
      <c r="AAE66" s="59"/>
      <c r="AAF66" s="59"/>
      <c r="AAG66" s="59"/>
      <c r="AAH66" s="59"/>
      <c r="AAI66" s="59"/>
      <c r="AAJ66" s="59"/>
      <c r="AAK66" s="59"/>
      <c r="AAL66" s="59"/>
      <c r="AAM66" s="59"/>
      <c r="AAN66" s="59"/>
      <c r="AAO66" s="59"/>
      <c r="AAP66" s="59"/>
      <c r="AAQ66" s="59"/>
      <c r="AAR66" s="59"/>
      <c r="AAS66" s="59"/>
      <c r="AAT66" s="59"/>
      <c r="AAU66" s="59"/>
      <c r="AAV66" s="59"/>
      <c r="AAW66" s="59"/>
      <c r="AAX66" s="59"/>
      <c r="AAY66" s="59"/>
      <c r="AAZ66" s="59"/>
      <c r="ABA66" s="59"/>
      <c r="ABB66" s="59"/>
      <c r="ABC66" s="59"/>
      <c r="ABD66" s="59"/>
      <c r="ABE66" s="59"/>
      <c r="ABF66" s="59"/>
      <c r="ABG66" s="59"/>
      <c r="ABH66" s="59"/>
      <c r="ABI66" s="59"/>
      <c r="ABJ66" s="59"/>
      <c r="ABK66" s="59"/>
      <c r="ABL66" s="59"/>
      <c r="ABM66" s="59"/>
      <c r="ABN66" s="59"/>
      <c r="ABO66" s="59"/>
      <c r="ABP66" s="59"/>
      <c r="ABQ66" s="59"/>
      <c r="ABR66" s="59"/>
      <c r="ABS66" s="59"/>
      <c r="ABT66" s="59"/>
      <c r="ABU66" s="59"/>
      <c r="ABV66" s="59"/>
      <c r="ABW66" s="59"/>
      <c r="ABX66" s="59"/>
      <c r="ABY66" s="59"/>
      <c r="ABZ66" s="59"/>
      <c r="ACA66" s="59"/>
      <c r="ACB66" s="59"/>
      <c r="ACC66" s="59"/>
      <c r="ACD66" s="59"/>
      <c r="ACE66" s="59"/>
      <c r="ACF66" s="59"/>
      <c r="ACG66" s="59"/>
      <c r="ACH66" s="59"/>
      <c r="ACI66" s="59"/>
      <c r="ACJ66" s="59"/>
      <c r="ACK66" s="59"/>
      <c r="ACL66" s="59"/>
      <c r="ACM66" s="59"/>
      <c r="ACN66" s="59"/>
      <c r="ACO66" s="59"/>
      <c r="ACP66" s="59"/>
      <c r="ACQ66" s="59"/>
      <c r="ACR66" s="59"/>
      <c r="ACS66" s="59"/>
      <c r="ACT66" s="59"/>
      <c r="ACU66" s="59"/>
      <c r="ACV66" s="59"/>
      <c r="ACW66" s="59"/>
      <c r="ACX66" s="59"/>
      <c r="ACY66" s="59"/>
      <c r="ACZ66" s="59"/>
      <c r="ADA66" s="59"/>
      <c r="ADB66" s="59"/>
      <c r="ADC66" s="59"/>
      <c r="ADD66" s="59"/>
      <c r="ADE66" s="59"/>
      <c r="ADF66" s="59"/>
      <c r="ADG66" s="59"/>
      <c r="ADH66" s="59"/>
      <c r="ADI66" s="59"/>
      <c r="ADJ66" s="59"/>
      <c r="ADK66" s="59"/>
      <c r="ADL66" s="59"/>
      <c r="ADM66" s="59"/>
      <c r="ADN66" s="59"/>
      <c r="ADO66" s="59"/>
      <c r="ADP66" s="59"/>
      <c r="ADQ66" s="59"/>
      <c r="ADR66" s="59"/>
      <c r="ADS66" s="59"/>
      <c r="ADT66" s="59"/>
      <c r="ADU66" s="59"/>
      <c r="ADV66" s="59"/>
      <c r="ADW66" s="59"/>
      <c r="ADX66" s="59"/>
      <c r="ADY66" s="59"/>
      <c r="ADZ66" s="59"/>
      <c r="AEA66" s="59"/>
      <c r="AEB66" s="59"/>
      <c r="AEC66" s="59"/>
      <c r="AED66" s="59"/>
      <c r="AEE66" s="59"/>
      <c r="AEF66" s="59"/>
      <c r="AEG66" s="59"/>
      <c r="AEH66" s="59"/>
      <c r="AEI66" s="59"/>
      <c r="AEJ66" s="59"/>
      <c r="AEK66" s="59"/>
      <c r="AEL66" s="59"/>
      <c r="AEM66" s="59"/>
      <c r="AEN66" s="59"/>
      <c r="AEO66" s="59"/>
      <c r="AEP66" s="59"/>
      <c r="AEQ66" s="59"/>
      <c r="AER66" s="59"/>
      <c r="AES66" s="59"/>
      <c r="AET66" s="59"/>
      <c r="AEU66" s="59"/>
      <c r="AEV66" s="59"/>
      <c r="AEW66" s="59"/>
      <c r="AEX66" s="59"/>
      <c r="AEY66" s="59"/>
      <c r="AEZ66" s="59"/>
      <c r="AFA66" s="59"/>
      <c r="AFB66" s="59"/>
      <c r="AFC66" s="59"/>
      <c r="AFD66" s="59"/>
      <c r="AFE66" s="59"/>
      <c r="AFF66" s="59"/>
      <c r="AFG66" s="59"/>
      <c r="AFH66" s="59"/>
      <c r="AFI66" s="59"/>
      <c r="AFJ66" s="59"/>
      <c r="AFK66" s="59"/>
      <c r="AFL66" s="59"/>
      <c r="AFM66" s="59"/>
      <c r="AFN66" s="59"/>
      <c r="AFO66" s="59"/>
      <c r="AFP66" s="59"/>
      <c r="AFQ66" s="59"/>
      <c r="AFR66" s="59"/>
      <c r="AFS66" s="59"/>
      <c r="AFT66" s="59"/>
      <c r="AFU66" s="59"/>
      <c r="AFV66" s="59"/>
      <c r="AFW66" s="59"/>
      <c r="AFX66" s="59"/>
      <c r="AFY66" s="59"/>
      <c r="AFZ66" s="59"/>
      <c r="AGA66" s="59"/>
      <c r="AGB66" s="59"/>
      <c r="AGC66" s="59"/>
      <c r="AGD66" s="59"/>
      <c r="AGE66" s="59"/>
      <c r="AGF66" s="59"/>
      <c r="AGG66" s="59"/>
      <c r="AGH66" s="59"/>
      <c r="AGI66" s="59"/>
      <c r="AGJ66" s="59"/>
      <c r="AGK66" s="59"/>
      <c r="AGL66" s="59"/>
      <c r="AGM66" s="59"/>
      <c r="AGN66" s="59"/>
      <c r="AGO66" s="59"/>
      <c r="AGP66" s="59"/>
      <c r="AGQ66" s="59"/>
      <c r="AGR66" s="59"/>
      <c r="AGS66" s="59"/>
      <c r="AGT66" s="59"/>
      <c r="AGU66" s="59"/>
      <c r="AGV66" s="59"/>
      <c r="AGW66" s="59"/>
      <c r="AGX66" s="59"/>
      <c r="AGY66" s="59"/>
      <c r="AGZ66" s="59"/>
      <c r="AHA66" s="59"/>
      <c r="AHB66" s="59"/>
      <c r="AHC66" s="59"/>
      <c r="AHD66" s="59"/>
      <c r="AHE66" s="59"/>
      <c r="AHF66" s="59"/>
      <c r="AHG66" s="59"/>
      <c r="AHH66" s="59"/>
      <c r="AHI66" s="59"/>
      <c r="AHJ66" s="59"/>
      <c r="AHK66" s="59"/>
      <c r="AHL66" s="59"/>
      <c r="AHM66" s="59"/>
      <c r="AHN66" s="59"/>
      <c r="AHO66" s="59"/>
      <c r="AHP66" s="59"/>
      <c r="AHQ66" s="59"/>
      <c r="AHR66" s="59"/>
      <c r="AHS66" s="59"/>
      <c r="AHT66" s="59"/>
      <c r="AHU66" s="59"/>
      <c r="AHV66" s="59"/>
      <c r="AHW66" s="59"/>
      <c r="AHX66" s="59"/>
      <c r="AHY66" s="59"/>
      <c r="AHZ66" s="59"/>
      <c r="AIA66" s="59"/>
      <c r="AIB66" s="59"/>
      <c r="AIC66" s="59"/>
      <c r="AID66" s="59"/>
      <c r="AIE66" s="59"/>
      <c r="AIF66" s="59"/>
      <c r="AIG66" s="59"/>
      <c r="AIH66" s="59"/>
      <c r="AII66" s="59"/>
      <c r="AIJ66" s="59"/>
      <c r="AIK66" s="59"/>
      <c r="AIL66" s="59"/>
      <c r="AIM66" s="59"/>
      <c r="AIN66" s="59"/>
      <c r="AIO66" s="59"/>
      <c r="AIP66" s="59"/>
      <c r="AIQ66" s="59"/>
      <c r="AIR66" s="59"/>
      <c r="AIS66" s="59"/>
      <c r="AIT66" s="59"/>
      <c r="AIU66" s="59"/>
      <c r="AIV66" s="59"/>
      <c r="AIW66" s="59"/>
      <c r="AIX66" s="59"/>
      <c r="AIY66" s="59"/>
      <c r="AIZ66" s="59"/>
      <c r="AJA66" s="59"/>
      <c r="AJB66" s="59"/>
      <c r="AJC66" s="59"/>
      <c r="AJD66" s="59"/>
      <c r="AJE66" s="59"/>
      <c r="AJF66" s="59"/>
      <c r="AJG66" s="59"/>
      <c r="AJH66" s="59"/>
      <c r="AJI66" s="59"/>
      <c r="AJJ66" s="59"/>
      <c r="AJK66" s="59"/>
      <c r="AJL66" s="59"/>
      <c r="AJM66" s="59"/>
      <c r="AJN66" s="59"/>
      <c r="AJO66" s="59"/>
      <c r="AJP66" s="59"/>
      <c r="AJQ66" s="59"/>
      <c r="AJR66" s="59"/>
      <c r="AJS66" s="59"/>
      <c r="AJT66" s="59"/>
      <c r="AJU66" s="59"/>
      <c r="AJV66" s="59"/>
      <c r="AJW66" s="59"/>
      <c r="AJX66" s="59"/>
      <c r="AJY66" s="59"/>
      <c r="AJZ66" s="59"/>
      <c r="AKA66" s="59"/>
      <c r="AKB66" s="59"/>
      <c r="AKC66" s="59"/>
      <c r="AKD66" s="59"/>
      <c r="AKE66" s="59"/>
      <c r="AKF66" s="59"/>
      <c r="AKG66" s="59"/>
      <c r="AKH66" s="59"/>
      <c r="AKI66" s="59"/>
      <c r="AKJ66" s="59"/>
      <c r="AKK66" s="59"/>
      <c r="AKL66" s="59"/>
      <c r="AKM66" s="59"/>
      <c r="AKN66" s="59"/>
      <c r="AKO66" s="59"/>
      <c r="AKP66" s="59"/>
      <c r="AKQ66" s="59"/>
      <c r="AKR66" s="59"/>
      <c r="AKS66" s="59"/>
      <c r="AKT66" s="59"/>
      <c r="AKU66" s="59"/>
      <c r="AKV66" s="59"/>
      <c r="AKW66" s="59"/>
      <c r="AKX66" s="59"/>
      <c r="AKY66" s="59"/>
      <c r="AKZ66" s="59"/>
      <c r="ALA66" s="59"/>
      <c r="ALB66" s="59"/>
      <c r="ALC66" s="59"/>
      <c r="ALD66" s="59"/>
      <c r="ALE66" s="59"/>
      <c r="ALF66" s="59"/>
      <c r="ALG66" s="59"/>
      <c r="ALH66" s="59"/>
      <c r="ALI66" s="59"/>
      <c r="ALJ66" s="59"/>
      <c r="ALK66" s="59"/>
      <c r="ALL66" s="59"/>
      <c r="ALM66" s="59"/>
      <c r="ALN66" s="59"/>
      <c r="ALO66" s="59"/>
      <c r="ALP66" s="59"/>
      <c r="ALQ66" s="59"/>
      <c r="ALR66" s="59"/>
      <c r="ALS66" s="59"/>
      <c r="ALT66" s="59"/>
      <c r="ALU66" s="59"/>
      <c r="ALV66" s="59"/>
      <c r="ALW66" s="59"/>
      <c r="ALX66" s="59"/>
      <c r="ALY66" s="59"/>
      <c r="ALZ66" s="59"/>
      <c r="AMA66" s="59"/>
      <c r="AMB66" s="59"/>
      <c r="AMC66" s="59"/>
      <c r="AMD66" s="59"/>
      <c r="AME66" s="59"/>
      <c r="AMF66" s="59"/>
      <c r="AMG66" s="59"/>
      <c r="AMH66" s="59"/>
      <c r="AMI66" s="59"/>
      <c r="AMJ66" s="59"/>
      <c r="AMK66" s="59"/>
      <c r="AML66" s="59"/>
      <c r="AMM66" s="59"/>
      <c r="AMN66" s="59"/>
      <c r="AMO66" s="59"/>
      <c r="AMP66" s="59"/>
      <c r="AMQ66" s="59"/>
      <c r="AMR66" s="59"/>
      <c r="AMS66" s="59"/>
      <c r="AMT66" s="59"/>
      <c r="AMU66" s="59"/>
      <c r="AMV66" s="59"/>
      <c r="AMW66" s="59"/>
      <c r="AMX66" s="59"/>
      <c r="AMY66" s="59"/>
      <c r="AMZ66" s="59"/>
      <c r="ANA66" s="59"/>
      <c r="ANB66" s="59"/>
      <c r="ANC66" s="59"/>
      <c r="AND66" s="59"/>
      <c r="ANE66" s="59"/>
      <c r="ANF66" s="59"/>
      <c r="ANG66" s="59"/>
      <c r="ANH66" s="59"/>
      <c r="ANI66" s="59"/>
      <c r="ANJ66" s="59"/>
      <c r="ANK66" s="59"/>
      <c r="ANL66" s="59"/>
      <c r="ANM66" s="59"/>
      <c r="ANN66" s="59"/>
      <c r="ANO66" s="59"/>
      <c r="ANP66" s="59"/>
      <c r="ANQ66" s="59"/>
      <c r="ANR66" s="59"/>
      <c r="ANS66" s="59"/>
      <c r="ANT66" s="59"/>
      <c r="ANU66" s="59"/>
      <c r="ANV66" s="59"/>
      <c r="ANW66" s="59"/>
      <c r="ANX66" s="59"/>
      <c r="ANY66" s="59"/>
      <c r="ANZ66" s="59"/>
      <c r="AOA66" s="59"/>
      <c r="AOB66" s="59"/>
      <c r="AOC66" s="59"/>
      <c r="AOD66" s="59"/>
      <c r="AOE66" s="59"/>
      <c r="AOF66" s="59"/>
      <c r="AOG66" s="59"/>
      <c r="AOH66" s="59"/>
      <c r="AOI66" s="59"/>
      <c r="AOJ66" s="59"/>
      <c r="AOK66" s="59"/>
      <c r="AOL66" s="59"/>
      <c r="AOM66" s="59"/>
      <c r="AON66" s="59"/>
      <c r="AOO66" s="59"/>
      <c r="AOP66" s="59"/>
      <c r="AOQ66" s="59"/>
      <c r="AOR66" s="59"/>
      <c r="AOS66" s="59"/>
      <c r="AOT66" s="59"/>
      <c r="AOU66" s="59"/>
      <c r="AOV66" s="59"/>
      <c r="AOW66" s="59"/>
      <c r="AOX66" s="59"/>
      <c r="AOY66" s="59"/>
      <c r="AOZ66" s="59"/>
      <c r="APA66" s="59"/>
      <c r="APB66" s="59"/>
      <c r="APC66" s="59"/>
      <c r="APD66" s="59"/>
      <c r="APE66" s="59"/>
      <c r="APF66" s="59"/>
      <c r="APG66" s="59"/>
      <c r="APH66" s="59"/>
      <c r="API66" s="59"/>
      <c r="APJ66" s="59"/>
      <c r="APK66" s="59"/>
      <c r="APL66" s="59"/>
      <c r="APM66" s="59"/>
      <c r="APN66" s="59"/>
      <c r="APO66" s="59"/>
      <c r="APP66" s="59"/>
      <c r="APQ66" s="59"/>
      <c r="APR66" s="59"/>
      <c r="APS66" s="59"/>
      <c r="APT66" s="59"/>
      <c r="APU66" s="59"/>
      <c r="APV66" s="59"/>
      <c r="APW66" s="59"/>
      <c r="APX66" s="59"/>
      <c r="APY66" s="59"/>
      <c r="APZ66" s="59"/>
      <c r="AQA66" s="59"/>
      <c r="AQB66" s="59"/>
      <c r="AQC66" s="59"/>
      <c r="AQD66" s="59"/>
      <c r="AQE66" s="59"/>
      <c r="AQF66" s="59"/>
      <c r="AQG66" s="59"/>
      <c r="AQH66" s="59"/>
      <c r="AQI66" s="59"/>
      <c r="AQJ66" s="59"/>
      <c r="AQK66" s="59"/>
      <c r="AQL66" s="59"/>
      <c r="AQM66" s="59"/>
      <c r="AQN66" s="59"/>
      <c r="AQO66" s="59"/>
      <c r="AQP66" s="59"/>
      <c r="AQQ66" s="59"/>
      <c r="AQR66" s="59"/>
      <c r="AQS66" s="59"/>
      <c r="AQT66" s="59"/>
      <c r="AQU66" s="59"/>
      <c r="AQV66" s="59"/>
      <c r="AQW66" s="59"/>
      <c r="AQX66" s="59"/>
      <c r="AQY66" s="59"/>
      <c r="AQZ66" s="59"/>
      <c r="ARA66" s="59"/>
      <c r="ARB66" s="59"/>
      <c r="ARC66" s="59"/>
      <c r="ARD66" s="59"/>
      <c r="ARE66" s="59"/>
      <c r="ARF66" s="59"/>
      <c r="ARG66" s="59"/>
      <c r="ARH66" s="59"/>
      <c r="ARI66" s="59"/>
      <c r="ARJ66" s="59"/>
      <c r="ARK66" s="59"/>
      <c r="ARL66" s="59"/>
      <c r="ARM66" s="59"/>
      <c r="ARN66" s="59"/>
      <c r="ARO66" s="59"/>
      <c r="ARP66" s="59"/>
      <c r="ARQ66" s="59"/>
      <c r="ARR66" s="59"/>
      <c r="ARS66" s="59"/>
      <c r="ART66" s="59"/>
      <c r="ARU66" s="59"/>
      <c r="ARV66" s="59"/>
      <c r="ARW66" s="59"/>
      <c r="ARX66" s="59"/>
      <c r="ARY66" s="59"/>
      <c r="ARZ66" s="59"/>
      <c r="ASA66" s="59"/>
      <c r="ASB66" s="59"/>
      <c r="ASC66" s="59"/>
      <c r="ASD66" s="59"/>
      <c r="ASE66" s="59"/>
      <c r="ASF66" s="59"/>
      <c r="ASG66" s="59"/>
      <c r="ASH66" s="59"/>
      <c r="ASI66" s="59"/>
      <c r="ASJ66" s="59"/>
      <c r="ASK66" s="59"/>
      <c r="ASL66" s="59"/>
      <c r="ASM66" s="59"/>
      <c r="ASN66" s="59"/>
      <c r="ASO66" s="59"/>
      <c r="ASP66" s="59"/>
      <c r="ASQ66" s="59"/>
      <c r="ASR66" s="59"/>
      <c r="ASS66" s="59"/>
      <c r="AST66" s="59"/>
      <c r="ASU66" s="59"/>
      <c r="ASV66" s="59"/>
      <c r="ASW66" s="59"/>
      <c r="ASX66" s="59"/>
      <c r="ASY66" s="59"/>
      <c r="ASZ66" s="59"/>
      <c r="ATA66" s="59"/>
      <c r="ATB66" s="59"/>
      <c r="ATC66" s="59"/>
      <c r="ATD66" s="59"/>
      <c r="ATE66" s="59"/>
      <c r="ATF66" s="59"/>
      <c r="ATG66" s="59"/>
      <c r="ATH66" s="59"/>
      <c r="ATI66" s="59"/>
      <c r="ATJ66" s="59"/>
      <c r="ATK66" s="59"/>
      <c r="ATL66" s="59"/>
      <c r="ATM66" s="59"/>
      <c r="ATN66" s="59"/>
      <c r="ATO66" s="59"/>
      <c r="ATP66" s="59"/>
      <c r="ATQ66" s="59"/>
      <c r="ATR66" s="59"/>
      <c r="ATS66" s="59"/>
      <c r="ATT66" s="59"/>
      <c r="ATU66" s="59"/>
      <c r="ATV66" s="59"/>
      <c r="ATW66" s="59"/>
      <c r="ATX66" s="59"/>
      <c r="ATY66" s="59"/>
      <c r="ATZ66" s="59"/>
      <c r="AUA66" s="59"/>
      <c r="AUB66" s="59"/>
      <c r="AUC66" s="59"/>
      <c r="AUD66" s="59"/>
      <c r="AUE66" s="59"/>
      <c r="AUF66" s="59"/>
      <c r="AUG66" s="59"/>
      <c r="AUH66" s="59"/>
      <c r="AUI66" s="59"/>
      <c r="AUJ66" s="59"/>
      <c r="AUK66" s="59"/>
      <c r="AUL66" s="59"/>
      <c r="AUM66" s="59"/>
      <c r="AUN66" s="59"/>
      <c r="AUO66" s="59"/>
      <c r="AUP66" s="59"/>
      <c r="AUQ66" s="59"/>
      <c r="AUR66" s="59"/>
      <c r="AUS66" s="59"/>
      <c r="AUT66" s="59"/>
      <c r="AUU66" s="59"/>
      <c r="AUV66" s="59"/>
      <c r="AUW66" s="59"/>
      <c r="AUX66" s="59"/>
      <c r="AUY66" s="59"/>
      <c r="AUZ66" s="59"/>
      <c r="AVA66" s="59"/>
      <c r="AVB66" s="59"/>
      <c r="AVC66" s="59"/>
      <c r="AVD66" s="59"/>
      <c r="AVE66" s="59"/>
      <c r="AVF66" s="59"/>
      <c r="AVG66" s="59"/>
      <c r="AVH66" s="59"/>
      <c r="AVI66" s="59"/>
      <c r="AVJ66" s="59"/>
      <c r="AVK66" s="59"/>
      <c r="AVL66" s="59"/>
      <c r="AVM66" s="59"/>
      <c r="AVN66" s="59"/>
      <c r="AVO66" s="59"/>
      <c r="AVP66" s="59"/>
      <c r="AVQ66" s="59"/>
      <c r="AVR66" s="59"/>
      <c r="AVS66" s="59"/>
      <c r="AVT66" s="59"/>
      <c r="AVU66" s="59"/>
      <c r="AVV66" s="59"/>
      <c r="AVW66" s="59"/>
      <c r="AVX66" s="59"/>
      <c r="AVY66" s="59"/>
      <c r="AVZ66" s="59"/>
      <c r="AWA66" s="59"/>
      <c r="AWB66" s="59"/>
      <c r="AWC66" s="59"/>
      <c r="AWD66" s="59"/>
      <c r="AWE66" s="59"/>
      <c r="AWF66" s="59"/>
      <c r="AWG66" s="59"/>
      <c r="AWH66" s="59"/>
      <c r="AWI66" s="59"/>
      <c r="AWJ66" s="59"/>
      <c r="AWK66" s="59"/>
      <c r="AWL66" s="59"/>
      <c r="AWM66" s="59"/>
      <c r="AWN66" s="59"/>
      <c r="AWO66" s="59"/>
      <c r="AWP66" s="59"/>
      <c r="AWQ66" s="59"/>
      <c r="AWR66" s="59"/>
      <c r="AWS66" s="59"/>
      <c r="AWT66" s="59"/>
      <c r="AWU66" s="59"/>
      <c r="AWV66" s="59"/>
      <c r="AWW66" s="59"/>
      <c r="AWX66" s="59"/>
      <c r="AWY66" s="59"/>
      <c r="AWZ66" s="59"/>
      <c r="AXA66" s="59"/>
      <c r="AXB66" s="59"/>
      <c r="AXC66" s="59"/>
      <c r="AXD66" s="59"/>
      <c r="AXE66" s="59"/>
      <c r="AXF66" s="59"/>
      <c r="AXG66" s="59"/>
      <c r="AXH66" s="59"/>
      <c r="AXI66" s="59"/>
      <c r="AXJ66" s="59"/>
      <c r="AXK66" s="59"/>
      <c r="AXL66" s="59"/>
      <c r="AXM66" s="59"/>
      <c r="AXN66" s="59"/>
      <c r="AXO66" s="59"/>
      <c r="AXP66" s="59"/>
      <c r="AXQ66" s="59"/>
      <c r="AXR66" s="59"/>
      <c r="AXS66" s="59"/>
      <c r="AXT66" s="59"/>
      <c r="AXU66" s="59"/>
      <c r="AXV66" s="59"/>
      <c r="AXW66" s="59"/>
      <c r="AXX66" s="59"/>
      <c r="AXY66" s="59"/>
      <c r="AXZ66" s="59"/>
      <c r="AYA66" s="59"/>
      <c r="AYB66" s="59"/>
      <c r="AYC66" s="59"/>
      <c r="AYD66" s="59"/>
      <c r="AYE66" s="59"/>
      <c r="AYF66" s="59"/>
      <c r="AYG66" s="59"/>
      <c r="AYH66" s="59"/>
      <c r="AYI66" s="59"/>
      <c r="AYJ66" s="59"/>
      <c r="AYK66" s="59"/>
      <c r="AYL66" s="59"/>
      <c r="AYM66" s="59"/>
      <c r="AYN66" s="59"/>
      <c r="AYO66" s="59"/>
      <c r="AYP66" s="59"/>
      <c r="AYQ66" s="59"/>
      <c r="AYR66" s="59"/>
      <c r="AYS66" s="59"/>
      <c r="AYT66" s="59"/>
      <c r="AYU66" s="59"/>
      <c r="AYV66" s="59"/>
      <c r="AYW66" s="59"/>
      <c r="AYX66" s="59"/>
      <c r="AYY66" s="59"/>
      <c r="AYZ66" s="59"/>
      <c r="AZA66" s="59"/>
      <c r="AZB66" s="59"/>
      <c r="AZC66" s="59"/>
      <c r="AZD66" s="59"/>
      <c r="AZE66" s="59"/>
      <c r="AZF66" s="59"/>
      <c r="AZG66" s="59"/>
      <c r="AZH66" s="59"/>
      <c r="AZI66" s="59"/>
      <c r="AZJ66" s="59"/>
      <c r="AZK66" s="59"/>
      <c r="AZL66" s="59"/>
      <c r="AZM66" s="59"/>
      <c r="AZN66" s="59"/>
      <c r="AZO66" s="59"/>
      <c r="AZP66" s="59"/>
      <c r="AZQ66" s="59"/>
      <c r="AZR66" s="59"/>
      <c r="AZS66" s="59"/>
      <c r="AZT66" s="59"/>
      <c r="AZU66" s="59"/>
      <c r="AZV66" s="59"/>
      <c r="AZW66" s="59"/>
      <c r="AZX66" s="59"/>
      <c r="AZY66" s="59"/>
      <c r="AZZ66" s="59"/>
      <c r="BAA66" s="59"/>
      <c r="BAB66" s="59"/>
      <c r="BAC66" s="59"/>
      <c r="BAD66" s="59"/>
      <c r="BAE66" s="59"/>
      <c r="BAF66" s="59"/>
      <c r="BAG66" s="59"/>
      <c r="BAH66" s="59"/>
      <c r="BAI66" s="59"/>
      <c r="BAJ66" s="59"/>
      <c r="BAK66" s="59"/>
      <c r="BAL66" s="59"/>
      <c r="BAM66" s="59"/>
      <c r="BAN66" s="59"/>
      <c r="BAO66" s="59"/>
      <c r="BAP66" s="59"/>
      <c r="BAQ66" s="59"/>
      <c r="BAR66" s="59"/>
      <c r="BAS66" s="59"/>
      <c r="BAT66" s="59"/>
      <c r="BAU66" s="59"/>
      <c r="BAV66" s="59"/>
      <c r="BAW66" s="59"/>
      <c r="BAX66" s="59"/>
      <c r="BAY66" s="59"/>
      <c r="BAZ66" s="59"/>
      <c r="BBA66" s="59"/>
      <c r="BBB66" s="59"/>
      <c r="BBC66" s="59"/>
      <c r="BBD66" s="59"/>
      <c r="BBE66" s="59"/>
      <c r="BBF66" s="59"/>
      <c r="BBG66" s="59"/>
      <c r="BBH66" s="59"/>
      <c r="BBI66" s="59"/>
      <c r="BBJ66" s="59"/>
      <c r="BBK66" s="59"/>
      <c r="BBL66" s="59"/>
      <c r="BBM66" s="59"/>
      <c r="BBN66" s="59"/>
      <c r="BBO66" s="59"/>
      <c r="BBP66" s="59"/>
      <c r="BBQ66" s="59"/>
      <c r="BBR66" s="59"/>
      <c r="BBS66" s="59"/>
      <c r="BBT66" s="59"/>
      <c r="BBU66" s="59"/>
      <c r="BBV66" s="59"/>
      <c r="BBW66" s="59"/>
      <c r="BBX66" s="59"/>
      <c r="BBY66" s="59"/>
      <c r="BBZ66" s="59"/>
      <c r="BCA66" s="59"/>
      <c r="BCB66" s="59"/>
      <c r="BCC66" s="59"/>
      <c r="BCD66" s="59"/>
      <c r="BCE66" s="59"/>
      <c r="BCF66" s="59"/>
      <c r="BCG66" s="59"/>
      <c r="BCH66" s="59"/>
      <c r="BCI66" s="59"/>
      <c r="BCJ66" s="59"/>
      <c r="BCK66" s="59"/>
      <c r="BCL66" s="59"/>
      <c r="BCM66" s="59"/>
      <c r="BCN66" s="59"/>
      <c r="BCO66" s="59"/>
      <c r="BCP66" s="59"/>
      <c r="BCQ66" s="59"/>
      <c r="BCR66" s="59"/>
      <c r="BCS66" s="59"/>
      <c r="BCT66" s="59"/>
      <c r="BCU66" s="59"/>
      <c r="BCV66" s="59"/>
      <c r="BCW66" s="59"/>
      <c r="BCX66" s="59"/>
      <c r="BCY66" s="59"/>
      <c r="BCZ66" s="59"/>
      <c r="BDA66" s="59"/>
      <c r="BDB66" s="59"/>
      <c r="BDC66" s="59"/>
      <c r="BDD66" s="59"/>
      <c r="BDE66" s="59"/>
      <c r="BDF66" s="59"/>
      <c r="BDG66" s="59"/>
      <c r="BDH66" s="59"/>
      <c r="BDI66" s="59"/>
      <c r="BDJ66" s="59"/>
      <c r="BDK66" s="59"/>
      <c r="BDL66" s="59"/>
      <c r="BDM66" s="59"/>
      <c r="BDN66" s="59"/>
      <c r="BDO66" s="59"/>
      <c r="BDP66" s="59"/>
      <c r="BDQ66" s="59"/>
      <c r="BDR66" s="59"/>
      <c r="BDS66" s="59"/>
      <c r="BDT66" s="59"/>
      <c r="BDU66" s="59"/>
      <c r="BDV66" s="59"/>
      <c r="BDW66" s="59"/>
      <c r="BDX66" s="59"/>
      <c r="BDY66" s="59"/>
      <c r="BDZ66" s="59"/>
      <c r="BEA66" s="59"/>
      <c r="BEB66" s="59"/>
      <c r="BEC66" s="59"/>
      <c r="BED66" s="59"/>
      <c r="BEE66" s="59"/>
      <c r="BEF66" s="59"/>
      <c r="BEG66" s="59"/>
      <c r="BEH66" s="59"/>
      <c r="BEI66" s="59"/>
      <c r="BEJ66" s="59"/>
      <c r="BEK66" s="59"/>
      <c r="BEL66" s="59"/>
      <c r="BEM66" s="59"/>
      <c r="BEN66" s="59"/>
      <c r="BEO66" s="59"/>
      <c r="BEP66" s="59"/>
      <c r="BEQ66" s="59"/>
      <c r="BER66" s="59"/>
      <c r="BES66" s="59"/>
      <c r="BET66" s="59"/>
      <c r="BEU66" s="59"/>
      <c r="BEV66" s="59"/>
      <c r="BEW66" s="59"/>
      <c r="BEX66" s="59"/>
      <c r="BEY66" s="59"/>
      <c r="BEZ66" s="59"/>
      <c r="BFA66" s="59"/>
      <c r="BFB66" s="59"/>
      <c r="BFC66" s="59"/>
      <c r="BFD66" s="59"/>
      <c r="BFE66" s="59"/>
      <c r="BFF66" s="59"/>
      <c r="BFG66" s="59"/>
      <c r="BFH66" s="59"/>
      <c r="BFI66" s="59"/>
      <c r="BFJ66" s="59"/>
      <c r="BFK66" s="59"/>
      <c r="BFL66" s="59"/>
      <c r="BFM66" s="59"/>
      <c r="BFN66" s="59"/>
      <c r="BFO66" s="59"/>
      <c r="BFP66" s="59"/>
      <c r="BFQ66" s="59"/>
      <c r="BFR66" s="59"/>
      <c r="BFS66" s="59"/>
      <c r="BFT66" s="59"/>
      <c r="BFU66" s="59"/>
      <c r="BFV66" s="59"/>
      <c r="BFW66" s="59"/>
      <c r="BFX66" s="59"/>
      <c r="BFY66" s="59"/>
      <c r="BFZ66" s="59"/>
      <c r="BGA66" s="59"/>
      <c r="BGB66" s="59"/>
      <c r="BGC66" s="59"/>
      <c r="BGD66" s="59"/>
      <c r="BGE66" s="59"/>
      <c r="BGF66" s="59"/>
      <c r="BGG66" s="59"/>
      <c r="BGH66" s="59"/>
      <c r="BGI66" s="59"/>
      <c r="BGJ66" s="59"/>
      <c r="BGK66" s="59"/>
      <c r="BGL66" s="59"/>
      <c r="BGM66" s="59"/>
      <c r="BGN66" s="59"/>
      <c r="BGO66" s="59"/>
      <c r="BGP66" s="59"/>
      <c r="BGQ66" s="59"/>
      <c r="BGR66" s="59"/>
      <c r="BGS66" s="59"/>
      <c r="BGT66" s="59"/>
      <c r="BGU66" s="59"/>
      <c r="BGV66" s="59"/>
      <c r="BGW66" s="59"/>
      <c r="BGX66" s="59"/>
      <c r="BGY66" s="59"/>
      <c r="BGZ66" s="59"/>
      <c r="BHA66" s="59"/>
      <c r="BHB66" s="59"/>
      <c r="BHC66" s="59"/>
      <c r="BHD66" s="59"/>
      <c r="BHE66" s="59"/>
      <c r="BHF66" s="59"/>
      <c r="BHG66" s="59"/>
      <c r="BHH66" s="59"/>
      <c r="BHI66" s="59"/>
      <c r="BHJ66" s="59"/>
      <c r="BHK66" s="59"/>
      <c r="BHL66" s="59"/>
      <c r="BHM66" s="59"/>
      <c r="BHN66" s="59"/>
      <c r="BHO66" s="59"/>
      <c r="BHP66" s="59"/>
      <c r="BHQ66" s="59"/>
      <c r="BHR66" s="59"/>
      <c r="BHS66" s="59"/>
      <c r="BHT66" s="59"/>
      <c r="BHU66" s="59"/>
      <c r="BHV66" s="59"/>
      <c r="BHW66" s="59"/>
      <c r="BHX66" s="59"/>
      <c r="BHY66" s="59"/>
      <c r="BHZ66" s="59"/>
      <c r="BIA66" s="59"/>
      <c r="BIB66" s="59"/>
      <c r="BIC66" s="59"/>
      <c r="BID66" s="59"/>
      <c r="BIE66" s="59"/>
      <c r="BIF66" s="59"/>
      <c r="BIG66" s="59"/>
      <c r="BIH66" s="59"/>
      <c r="BII66" s="59"/>
      <c r="BIJ66" s="59"/>
      <c r="BIK66" s="59"/>
      <c r="BIL66" s="59"/>
      <c r="BIM66" s="59"/>
      <c r="BIN66" s="59"/>
      <c r="BIO66" s="59"/>
      <c r="BIP66" s="59"/>
      <c r="BIQ66" s="59"/>
      <c r="BIR66" s="59"/>
      <c r="BIS66" s="59"/>
      <c r="BIT66" s="59"/>
      <c r="BIU66" s="59"/>
      <c r="BIV66" s="59"/>
      <c r="BIW66" s="59"/>
      <c r="BIX66" s="59"/>
      <c r="BIY66" s="59"/>
      <c r="BIZ66" s="59"/>
      <c r="BJA66" s="59"/>
      <c r="BJB66" s="59"/>
      <c r="BJC66" s="59"/>
      <c r="BJD66" s="59"/>
      <c r="BJE66" s="59"/>
      <c r="BJF66" s="59"/>
      <c r="BJG66" s="59"/>
      <c r="BJH66" s="59"/>
      <c r="BJI66" s="59"/>
      <c r="BJJ66" s="59"/>
      <c r="BJK66" s="59"/>
      <c r="BJL66" s="59"/>
      <c r="BJM66" s="59"/>
      <c r="BJN66" s="59"/>
      <c r="BJO66" s="59"/>
      <c r="BJP66" s="59"/>
      <c r="BJQ66" s="59"/>
      <c r="BJR66" s="59"/>
      <c r="BJS66" s="59"/>
      <c r="BJT66" s="59"/>
      <c r="BJU66" s="59"/>
      <c r="BJV66" s="59"/>
      <c r="BJW66" s="59"/>
      <c r="BJX66" s="59"/>
      <c r="BJY66" s="59"/>
      <c r="BJZ66" s="59"/>
      <c r="BKA66" s="59"/>
      <c r="BKB66" s="59"/>
      <c r="BKC66" s="59"/>
      <c r="BKD66" s="59"/>
      <c r="BKE66" s="59"/>
      <c r="BKF66" s="59"/>
      <c r="BKG66" s="59"/>
      <c r="BKH66" s="59"/>
      <c r="BKI66" s="59"/>
      <c r="BKJ66" s="59"/>
      <c r="BKK66" s="59"/>
      <c r="BKL66" s="59"/>
      <c r="BKM66" s="59"/>
      <c r="BKN66" s="59"/>
      <c r="BKO66" s="59"/>
      <c r="BKP66" s="59"/>
      <c r="BKQ66" s="59"/>
      <c r="BKR66" s="59"/>
      <c r="BKS66" s="59"/>
      <c r="BKT66" s="59"/>
      <c r="BKU66" s="59"/>
      <c r="BKV66" s="59"/>
      <c r="BKW66" s="59"/>
      <c r="BKX66" s="59"/>
      <c r="BKY66" s="59"/>
      <c r="BKZ66" s="59"/>
      <c r="BLA66" s="59"/>
      <c r="BLB66" s="59"/>
      <c r="BLC66" s="59"/>
      <c r="BLD66" s="59"/>
      <c r="BLE66" s="59"/>
      <c r="BLF66" s="59"/>
      <c r="BLG66" s="59"/>
      <c r="BLH66" s="59"/>
      <c r="BLI66" s="59"/>
      <c r="BLJ66" s="59"/>
      <c r="BLK66" s="59"/>
      <c r="BLL66" s="59"/>
      <c r="BLM66" s="59"/>
      <c r="BLN66" s="59"/>
      <c r="BLO66" s="59"/>
      <c r="BLP66" s="59"/>
      <c r="BLQ66" s="59"/>
      <c r="BLR66" s="59"/>
      <c r="BLS66" s="59"/>
      <c r="BLT66" s="59"/>
      <c r="BLU66" s="59"/>
      <c r="BLV66" s="59"/>
      <c r="BLW66" s="59"/>
      <c r="BLX66" s="59"/>
      <c r="BLY66" s="59"/>
      <c r="BLZ66" s="59"/>
      <c r="BMA66" s="59"/>
      <c r="BMB66" s="59"/>
      <c r="BMC66" s="59"/>
      <c r="BMD66" s="59"/>
      <c r="BME66" s="59"/>
      <c r="BMF66" s="59"/>
      <c r="BMG66" s="59"/>
      <c r="BMH66" s="59"/>
      <c r="BMI66" s="59"/>
      <c r="BMJ66" s="59"/>
      <c r="BMK66" s="59"/>
      <c r="BML66" s="59"/>
      <c r="BMM66" s="59"/>
      <c r="BMN66" s="59"/>
      <c r="BMO66" s="59"/>
      <c r="BMP66" s="59"/>
      <c r="BMQ66" s="59"/>
      <c r="BMR66" s="59"/>
      <c r="BMS66" s="59"/>
      <c r="BMT66" s="59"/>
      <c r="BMU66" s="59"/>
      <c r="BMV66" s="59"/>
      <c r="BMW66" s="59"/>
      <c r="BMX66" s="59"/>
      <c r="BMY66" s="59"/>
      <c r="BMZ66" s="59"/>
      <c r="BNA66" s="59"/>
      <c r="BNB66" s="59"/>
      <c r="BNC66" s="59"/>
      <c r="BND66" s="59"/>
      <c r="BNE66" s="59"/>
      <c r="BNF66" s="59"/>
      <c r="BNG66" s="59"/>
      <c r="BNH66" s="59"/>
      <c r="BNI66" s="59"/>
      <c r="BNJ66" s="59"/>
      <c r="BNK66" s="59"/>
      <c r="BNL66" s="59"/>
      <c r="BNM66" s="59"/>
      <c r="BNN66" s="59"/>
      <c r="BNO66" s="59"/>
      <c r="BNP66" s="59"/>
      <c r="BNQ66" s="59"/>
      <c r="BNR66" s="59"/>
      <c r="BNS66" s="59"/>
      <c r="BNT66" s="59"/>
      <c r="BNU66" s="59"/>
      <c r="BNV66" s="59"/>
      <c r="BNW66" s="59"/>
      <c r="BNX66" s="59"/>
      <c r="BNY66" s="59"/>
      <c r="BNZ66" s="59"/>
      <c r="BOA66" s="59"/>
      <c r="BOB66" s="59"/>
      <c r="BOC66" s="59"/>
      <c r="BOD66" s="59"/>
      <c r="BOE66" s="59"/>
      <c r="BOF66" s="59"/>
      <c r="BOG66" s="59"/>
      <c r="BOH66" s="59"/>
      <c r="BOI66" s="59"/>
      <c r="BOJ66" s="59"/>
      <c r="BOK66" s="59"/>
      <c r="BOL66" s="59"/>
      <c r="BOM66" s="59"/>
      <c r="BON66" s="59"/>
      <c r="BOO66" s="59"/>
      <c r="BOP66" s="59"/>
      <c r="BOQ66" s="59"/>
      <c r="BOR66" s="59"/>
      <c r="BOS66" s="59"/>
      <c r="BOT66" s="59"/>
      <c r="BOU66" s="59"/>
      <c r="BOV66" s="59"/>
      <c r="BOW66" s="59"/>
      <c r="BOX66" s="59"/>
      <c r="BOY66" s="59"/>
      <c r="BOZ66" s="59"/>
      <c r="BPA66" s="59"/>
      <c r="BPB66" s="59"/>
      <c r="BPC66" s="59"/>
      <c r="BPD66" s="59"/>
      <c r="BPE66" s="59"/>
      <c r="BPF66" s="59"/>
      <c r="BPG66" s="59"/>
      <c r="BPH66" s="59"/>
      <c r="BPI66" s="59"/>
      <c r="BPJ66" s="59"/>
      <c r="BPK66" s="59"/>
      <c r="BPL66" s="59"/>
      <c r="BPM66" s="59"/>
      <c r="BPN66" s="59"/>
      <c r="BPO66" s="59"/>
      <c r="BPP66" s="59"/>
      <c r="BPQ66" s="59"/>
      <c r="BPR66" s="59"/>
      <c r="BPS66" s="59"/>
      <c r="BPT66" s="59"/>
      <c r="BPU66" s="59"/>
      <c r="BPV66" s="59"/>
      <c r="BPW66" s="59"/>
      <c r="BPX66" s="59"/>
      <c r="BPY66" s="59"/>
      <c r="BPZ66" s="59"/>
      <c r="BQA66" s="59"/>
      <c r="BQB66" s="59"/>
      <c r="BQC66" s="59"/>
      <c r="BQD66" s="59"/>
      <c r="BQE66" s="59"/>
      <c r="BQF66" s="59"/>
      <c r="BQG66" s="59"/>
      <c r="BQH66" s="59"/>
      <c r="BQI66" s="59"/>
      <c r="BQJ66" s="59"/>
      <c r="BQK66" s="59"/>
      <c r="BQL66" s="59"/>
      <c r="BQM66" s="59"/>
      <c r="BQN66" s="59"/>
      <c r="BQO66" s="59"/>
      <c r="BQP66" s="59"/>
      <c r="BQQ66" s="59"/>
      <c r="BQR66" s="59"/>
      <c r="BQS66" s="59"/>
      <c r="BQT66" s="59"/>
      <c r="BQU66" s="59"/>
      <c r="BQV66" s="59"/>
      <c r="BQW66" s="59"/>
      <c r="BQX66" s="59"/>
      <c r="BQY66" s="59"/>
      <c r="BQZ66" s="59"/>
      <c r="BRA66" s="59"/>
      <c r="BRB66" s="59"/>
      <c r="BRC66" s="59"/>
      <c r="BRD66" s="59"/>
      <c r="BRE66" s="59"/>
      <c r="BRF66" s="59"/>
      <c r="BRG66" s="59"/>
      <c r="BRH66" s="59"/>
      <c r="BRI66" s="59"/>
      <c r="BRJ66" s="59"/>
      <c r="BRK66" s="59"/>
      <c r="BRL66" s="59"/>
      <c r="BRM66" s="59"/>
      <c r="BRN66" s="59"/>
      <c r="BRO66" s="59"/>
      <c r="BRP66" s="59"/>
      <c r="BRQ66" s="59"/>
      <c r="BRR66" s="59"/>
      <c r="BRS66" s="59"/>
      <c r="BRT66" s="59"/>
      <c r="BRU66" s="59"/>
      <c r="BRV66" s="59"/>
      <c r="BRW66" s="59"/>
      <c r="BRX66" s="59"/>
      <c r="BRY66" s="59"/>
      <c r="BRZ66" s="59"/>
      <c r="BSA66" s="59"/>
      <c r="BSB66" s="59"/>
      <c r="BSC66" s="59"/>
      <c r="BSD66" s="59"/>
      <c r="BSE66" s="59"/>
      <c r="BSF66" s="59"/>
      <c r="BSG66" s="59"/>
      <c r="BSH66" s="59"/>
      <c r="BSI66" s="59"/>
      <c r="BSJ66" s="59"/>
      <c r="BSK66" s="59"/>
      <c r="BSL66" s="59"/>
      <c r="BSM66" s="59"/>
      <c r="BSN66" s="59"/>
      <c r="BSO66" s="59"/>
      <c r="BSP66" s="59"/>
      <c r="BSQ66" s="59"/>
      <c r="BSR66" s="59"/>
      <c r="BSS66" s="59"/>
      <c r="BST66" s="59"/>
      <c r="BSU66" s="59"/>
      <c r="BSV66" s="59"/>
      <c r="BSW66" s="59"/>
      <c r="BSX66" s="59"/>
      <c r="BSY66" s="59"/>
      <c r="BSZ66" s="59"/>
      <c r="BTA66" s="59"/>
      <c r="BTB66" s="59"/>
      <c r="BTC66" s="59"/>
      <c r="BTD66" s="59"/>
      <c r="BTE66" s="59"/>
      <c r="BTF66" s="59"/>
      <c r="BTG66" s="59"/>
      <c r="BTH66" s="59"/>
      <c r="BTI66" s="59"/>
      <c r="BTJ66" s="59"/>
      <c r="BTK66" s="59"/>
      <c r="BTL66" s="59"/>
      <c r="BTM66" s="59"/>
      <c r="BTN66" s="59"/>
      <c r="BTO66" s="59"/>
      <c r="BTP66" s="59"/>
      <c r="BTQ66" s="59"/>
      <c r="BTR66" s="59"/>
      <c r="BTS66" s="59"/>
      <c r="BTT66" s="59"/>
      <c r="BTU66" s="59"/>
      <c r="BTV66" s="59"/>
      <c r="BTW66" s="59"/>
      <c r="BTX66" s="59"/>
      <c r="BTY66" s="59"/>
      <c r="BTZ66" s="59"/>
      <c r="BUA66" s="59"/>
      <c r="BUB66" s="59"/>
      <c r="BUC66" s="59"/>
      <c r="BUD66" s="59"/>
      <c r="BUE66" s="59"/>
      <c r="BUF66" s="59"/>
      <c r="BUG66" s="59"/>
      <c r="BUH66" s="59"/>
      <c r="BUI66" s="59"/>
      <c r="BUJ66" s="59"/>
      <c r="BUK66" s="59"/>
      <c r="BUL66" s="59"/>
      <c r="BUM66" s="59"/>
      <c r="BUN66" s="59"/>
      <c r="BUO66" s="59"/>
      <c r="BUP66" s="59"/>
      <c r="BUQ66" s="59"/>
      <c r="BUR66" s="59"/>
      <c r="BUS66" s="59"/>
      <c r="BUT66" s="59"/>
      <c r="BUU66" s="59"/>
      <c r="BUV66" s="59"/>
      <c r="BUW66" s="59"/>
      <c r="BUX66" s="59"/>
      <c r="BUY66" s="59"/>
      <c r="BUZ66" s="59"/>
      <c r="BVA66" s="59"/>
      <c r="BVB66" s="59"/>
      <c r="BVC66" s="59"/>
      <c r="BVD66" s="59"/>
      <c r="BVE66" s="59"/>
      <c r="BVF66" s="59"/>
      <c r="BVG66" s="59"/>
      <c r="BVH66" s="59"/>
      <c r="BVI66" s="59"/>
      <c r="BVJ66" s="59"/>
      <c r="BVK66" s="59"/>
      <c r="BVL66" s="59"/>
      <c r="BVM66" s="59"/>
      <c r="BVN66" s="59"/>
      <c r="BVO66" s="59"/>
      <c r="BVP66" s="59"/>
      <c r="BVQ66" s="59"/>
      <c r="BVR66" s="59"/>
      <c r="BVS66" s="59"/>
      <c r="BVT66" s="59"/>
      <c r="BVU66" s="59"/>
      <c r="BVV66" s="59"/>
      <c r="BVW66" s="59"/>
      <c r="BVX66" s="59"/>
      <c r="BVY66" s="59"/>
      <c r="BVZ66" s="59"/>
      <c r="BWA66" s="59"/>
      <c r="BWB66" s="59"/>
      <c r="BWC66" s="59"/>
      <c r="BWD66" s="59"/>
      <c r="BWE66" s="59"/>
      <c r="BWF66" s="59"/>
      <c r="BWG66" s="59"/>
      <c r="BWH66" s="59"/>
      <c r="BWI66" s="59"/>
      <c r="BWJ66" s="59"/>
      <c r="BWK66" s="59"/>
      <c r="BWL66" s="59"/>
      <c r="BWM66" s="59"/>
      <c r="BWN66" s="59"/>
      <c r="BWO66" s="59"/>
      <c r="BWP66" s="59"/>
      <c r="BWQ66" s="59"/>
      <c r="BWR66" s="59"/>
      <c r="BWS66" s="59"/>
      <c r="BWT66" s="59"/>
      <c r="BWU66" s="59"/>
      <c r="BWV66" s="59"/>
      <c r="BWW66" s="59"/>
      <c r="BWX66" s="59"/>
      <c r="BWY66" s="59"/>
      <c r="BWZ66" s="59"/>
      <c r="BXA66" s="59"/>
      <c r="BXB66" s="59"/>
      <c r="BXC66" s="59"/>
      <c r="BXD66" s="59"/>
      <c r="BXE66" s="59"/>
      <c r="BXF66" s="59"/>
      <c r="BXG66" s="59"/>
      <c r="BXH66" s="59"/>
      <c r="BXI66" s="59"/>
      <c r="BXJ66" s="59"/>
      <c r="BXK66" s="59"/>
      <c r="BXL66" s="59"/>
      <c r="BXM66" s="59"/>
      <c r="BXN66" s="59"/>
      <c r="BXO66" s="59"/>
      <c r="BXP66" s="59"/>
      <c r="BXQ66" s="59"/>
      <c r="BXR66" s="59"/>
      <c r="BXS66" s="59"/>
      <c r="BXT66" s="59"/>
      <c r="BXU66" s="59"/>
      <c r="BXV66" s="59"/>
      <c r="BXW66" s="59"/>
      <c r="BXX66" s="59"/>
      <c r="BXY66" s="59"/>
      <c r="BXZ66" s="59"/>
      <c r="BYA66" s="59"/>
      <c r="BYB66" s="59"/>
      <c r="BYC66" s="59"/>
      <c r="BYD66" s="59"/>
      <c r="BYE66" s="59"/>
      <c r="BYF66" s="59"/>
      <c r="BYG66" s="59"/>
      <c r="BYH66" s="59"/>
      <c r="BYI66" s="59"/>
      <c r="BYJ66" s="59"/>
      <c r="BYK66" s="59"/>
      <c r="BYL66" s="59"/>
      <c r="BYM66" s="59"/>
      <c r="BYN66" s="59"/>
      <c r="BYO66" s="59"/>
      <c r="BYP66" s="59"/>
      <c r="BYQ66" s="59"/>
      <c r="BYR66" s="59"/>
      <c r="BYS66" s="59"/>
      <c r="BYT66" s="59"/>
      <c r="BYU66" s="59"/>
      <c r="BYV66" s="59"/>
      <c r="BYW66" s="59"/>
      <c r="BYX66" s="59"/>
      <c r="BYY66" s="59"/>
      <c r="BYZ66" s="59"/>
      <c r="BZA66" s="59"/>
      <c r="BZB66" s="59"/>
      <c r="BZC66" s="59"/>
      <c r="BZD66" s="59"/>
      <c r="BZE66" s="59"/>
      <c r="BZF66" s="59"/>
      <c r="BZG66" s="59"/>
      <c r="BZH66" s="59"/>
      <c r="BZI66" s="59"/>
      <c r="BZJ66" s="59"/>
      <c r="BZK66" s="59"/>
      <c r="BZL66" s="59"/>
      <c r="BZM66" s="59"/>
      <c r="BZN66" s="59"/>
      <c r="BZO66" s="59"/>
      <c r="BZP66" s="59"/>
      <c r="BZQ66" s="59"/>
      <c r="BZR66" s="59"/>
      <c r="BZS66" s="59"/>
      <c r="BZT66" s="59"/>
      <c r="BZU66" s="59"/>
      <c r="BZV66" s="59"/>
      <c r="BZW66" s="59"/>
      <c r="BZX66" s="59"/>
      <c r="BZY66" s="59"/>
      <c r="BZZ66" s="59"/>
      <c r="CAA66" s="59"/>
      <c r="CAB66" s="59"/>
      <c r="CAC66" s="59"/>
      <c r="CAD66" s="59"/>
      <c r="CAE66" s="59"/>
      <c r="CAF66" s="59"/>
      <c r="CAG66" s="59"/>
      <c r="CAH66" s="59"/>
      <c r="CAI66" s="59"/>
      <c r="CAJ66" s="59"/>
      <c r="CAK66" s="59"/>
      <c r="CAL66" s="59"/>
      <c r="CAM66" s="59"/>
      <c r="CAN66" s="59"/>
      <c r="CAO66" s="59"/>
      <c r="CAP66" s="59"/>
      <c r="CAQ66" s="59"/>
      <c r="CAR66" s="59"/>
      <c r="CAS66" s="59"/>
      <c r="CAT66" s="59"/>
      <c r="CAU66" s="59"/>
      <c r="CAV66" s="59"/>
      <c r="CAW66" s="59"/>
      <c r="CAX66" s="59"/>
      <c r="CAY66" s="59"/>
      <c r="CAZ66" s="59"/>
      <c r="CBA66" s="59"/>
      <c r="CBB66" s="59"/>
      <c r="CBC66" s="59"/>
      <c r="CBD66" s="59"/>
      <c r="CBE66" s="59"/>
      <c r="CBF66" s="59"/>
      <c r="CBG66" s="59"/>
      <c r="CBH66" s="59"/>
      <c r="CBI66" s="59"/>
      <c r="CBJ66" s="59"/>
      <c r="CBK66" s="59"/>
      <c r="CBL66" s="59"/>
      <c r="CBM66" s="59"/>
      <c r="CBN66" s="59"/>
      <c r="CBO66" s="59"/>
      <c r="CBP66" s="59"/>
      <c r="CBQ66" s="59"/>
      <c r="CBR66" s="59"/>
      <c r="CBS66" s="59"/>
      <c r="CBT66" s="59"/>
      <c r="CBU66" s="59"/>
      <c r="CBV66" s="59"/>
      <c r="CBW66" s="59"/>
      <c r="CBX66" s="59"/>
      <c r="CBY66" s="59"/>
      <c r="CBZ66" s="59"/>
      <c r="CCA66" s="59"/>
      <c r="CCB66" s="59"/>
      <c r="CCC66" s="59"/>
      <c r="CCD66" s="59"/>
      <c r="CCE66" s="59"/>
      <c r="CCF66" s="59"/>
      <c r="CCG66" s="59"/>
      <c r="CCH66" s="59"/>
      <c r="CCI66" s="59"/>
      <c r="CCJ66" s="59"/>
      <c r="CCK66" s="59"/>
      <c r="CCL66" s="59"/>
      <c r="CCM66" s="59"/>
      <c r="CCN66" s="59"/>
      <c r="CCO66" s="59"/>
      <c r="CCP66" s="59"/>
      <c r="CCQ66" s="59"/>
      <c r="CCR66" s="59"/>
      <c r="CCS66" s="59"/>
      <c r="CCT66" s="59"/>
      <c r="CCU66" s="59"/>
      <c r="CCV66" s="59"/>
      <c r="CCW66" s="59"/>
      <c r="CCX66" s="59"/>
      <c r="CCY66" s="59"/>
      <c r="CCZ66" s="59"/>
      <c r="CDA66" s="59"/>
      <c r="CDB66" s="59"/>
      <c r="CDC66" s="59"/>
      <c r="CDD66" s="59"/>
      <c r="CDE66" s="59"/>
      <c r="CDF66" s="59"/>
      <c r="CDG66" s="59"/>
      <c r="CDH66" s="59"/>
      <c r="CDI66" s="59"/>
      <c r="CDJ66" s="59"/>
      <c r="CDK66" s="59"/>
      <c r="CDL66" s="59"/>
      <c r="CDM66" s="59"/>
      <c r="CDN66" s="59"/>
      <c r="CDO66" s="59"/>
      <c r="CDP66" s="59"/>
      <c r="CDQ66" s="59"/>
      <c r="CDR66" s="59"/>
      <c r="CDS66" s="59"/>
      <c r="CDT66" s="59"/>
      <c r="CDU66" s="59"/>
      <c r="CDV66" s="59"/>
      <c r="CDW66" s="59"/>
      <c r="CDX66" s="59"/>
      <c r="CDY66" s="59"/>
      <c r="CDZ66" s="59"/>
      <c r="CEA66" s="59"/>
      <c r="CEB66" s="59"/>
      <c r="CEC66" s="59"/>
      <c r="CED66" s="59"/>
      <c r="CEE66" s="59"/>
      <c r="CEF66" s="59"/>
      <c r="CEG66" s="59"/>
      <c r="CEH66" s="59"/>
      <c r="CEI66" s="59"/>
      <c r="CEJ66" s="59"/>
      <c r="CEK66" s="59"/>
      <c r="CEL66" s="59"/>
      <c r="CEM66" s="59"/>
      <c r="CEN66" s="59"/>
      <c r="CEO66" s="59"/>
      <c r="CEP66" s="59"/>
      <c r="CEQ66" s="59"/>
      <c r="CER66" s="59"/>
      <c r="CES66" s="59"/>
      <c r="CET66" s="59"/>
      <c r="CEU66" s="59"/>
      <c r="CEV66" s="59"/>
      <c r="CEW66" s="59"/>
      <c r="CEX66" s="59"/>
      <c r="CEY66" s="59"/>
      <c r="CEZ66" s="59"/>
      <c r="CFA66" s="59"/>
      <c r="CFB66" s="59"/>
      <c r="CFC66" s="59"/>
      <c r="CFD66" s="59"/>
      <c r="CFE66" s="59"/>
      <c r="CFF66" s="59"/>
      <c r="CFG66" s="59"/>
      <c r="CFH66" s="59"/>
      <c r="CFI66" s="59"/>
      <c r="CFJ66" s="59"/>
      <c r="CFK66" s="59"/>
      <c r="CFL66" s="59"/>
      <c r="CFM66" s="59"/>
      <c r="CFN66" s="59"/>
      <c r="CFO66" s="59"/>
      <c r="CFP66" s="59"/>
      <c r="CFQ66" s="59"/>
      <c r="CFR66" s="59"/>
      <c r="CFS66" s="59"/>
      <c r="CFT66" s="59"/>
      <c r="CFU66" s="59"/>
      <c r="CFV66" s="59"/>
      <c r="CFW66" s="59"/>
      <c r="CFX66" s="59"/>
      <c r="CFY66" s="59"/>
      <c r="CFZ66" s="59"/>
      <c r="CGA66" s="59"/>
      <c r="CGB66" s="59"/>
      <c r="CGC66" s="59"/>
      <c r="CGD66" s="59"/>
      <c r="CGE66" s="59"/>
      <c r="CGF66" s="59"/>
      <c r="CGG66" s="59"/>
      <c r="CGH66" s="59"/>
      <c r="CGI66" s="59"/>
      <c r="CGJ66" s="59"/>
      <c r="CGK66" s="59"/>
      <c r="CGL66" s="59"/>
      <c r="CGM66" s="59"/>
      <c r="CGN66" s="59"/>
      <c r="CGO66" s="59"/>
      <c r="CGP66" s="59"/>
      <c r="CGQ66" s="59"/>
      <c r="CGR66" s="59"/>
      <c r="CGS66" s="59"/>
      <c r="CGT66" s="59"/>
      <c r="CGU66" s="59"/>
      <c r="CGV66" s="59"/>
      <c r="CGW66" s="59"/>
      <c r="CGX66" s="59"/>
      <c r="CGY66" s="59"/>
      <c r="CGZ66" s="59"/>
      <c r="CHA66" s="59"/>
      <c r="CHB66" s="59"/>
      <c r="CHC66" s="59"/>
      <c r="CHD66" s="59"/>
      <c r="CHE66" s="59"/>
      <c r="CHF66" s="59"/>
      <c r="CHG66" s="59"/>
      <c r="CHH66" s="59"/>
      <c r="CHI66" s="59"/>
      <c r="CHJ66" s="59"/>
      <c r="CHK66" s="59"/>
      <c r="CHL66" s="59"/>
      <c r="CHM66" s="59"/>
      <c r="CHN66" s="59"/>
      <c r="CHO66" s="59"/>
      <c r="CHP66" s="59"/>
      <c r="CHQ66" s="59"/>
      <c r="CHR66" s="59"/>
      <c r="CHS66" s="59"/>
      <c r="CHT66" s="59"/>
      <c r="CHU66" s="59"/>
      <c r="CHV66" s="59"/>
      <c r="CHW66" s="59"/>
      <c r="CHX66" s="59"/>
      <c r="CHY66" s="59"/>
      <c r="CHZ66" s="59"/>
      <c r="CIA66" s="59"/>
      <c r="CIB66" s="59"/>
      <c r="CIC66" s="59"/>
      <c r="CID66" s="59"/>
      <c r="CIE66" s="59"/>
      <c r="CIF66" s="59"/>
      <c r="CIG66" s="59"/>
      <c r="CIH66" s="59"/>
      <c r="CII66" s="59"/>
      <c r="CIJ66" s="59"/>
      <c r="CIK66" s="59"/>
      <c r="CIL66" s="59"/>
      <c r="CIM66" s="59"/>
      <c r="CIN66" s="59"/>
      <c r="CIO66" s="59"/>
      <c r="CIP66" s="59"/>
      <c r="CIQ66" s="59"/>
      <c r="CIR66" s="59"/>
      <c r="CIS66" s="59"/>
      <c r="CIT66" s="59"/>
      <c r="CIU66" s="59"/>
      <c r="CIV66" s="59"/>
      <c r="CIW66" s="59"/>
      <c r="CIX66" s="59"/>
      <c r="CIY66" s="59"/>
      <c r="CIZ66" s="59"/>
      <c r="CJA66" s="59"/>
      <c r="CJB66" s="59"/>
      <c r="CJC66" s="59"/>
      <c r="CJD66" s="59"/>
      <c r="CJE66" s="59"/>
      <c r="CJF66" s="59"/>
      <c r="CJG66" s="59"/>
      <c r="CJH66" s="59"/>
      <c r="CJI66" s="59"/>
      <c r="CJJ66" s="59"/>
      <c r="CJK66" s="59"/>
      <c r="CJL66" s="59"/>
      <c r="CJM66" s="59"/>
      <c r="CJN66" s="59"/>
      <c r="CJO66" s="59"/>
      <c r="CJP66" s="59"/>
      <c r="CJQ66" s="59"/>
      <c r="CJR66" s="59"/>
      <c r="CJS66" s="59"/>
      <c r="CJT66" s="59"/>
      <c r="CJU66" s="59"/>
      <c r="CJV66" s="59"/>
      <c r="CJW66" s="59"/>
      <c r="CJX66" s="59"/>
      <c r="CJY66" s="59"/>
      <c r="CJZ66" s="59"/>
      <c r="CKA66" s="59"/>
      <c r="CKB66" s="59"/>
      <c r="CKC66" s="59"/>
      <c r="CKD66" s="59"/>
      <c r="CKE66" s="59"/>
      <c r="CKF66" s="59"/>
      <c r="CKG66" s="59"/>
      <c r="CKH66" s="59"/>
      <c r="CKI66" s="59"/>
      <c r="CKJ66" s="59"/>
      <c r="CKK66" s="59"/>
      <c r="CKL66" s="59"/>
      <c r="CKM66" s="59"/>
      <c r="CKN66" s="59"/>
      <c r="CKO66" s="59"/>
      <c r="CKP66" s="59"/>
      <c r="CKQ66" s="59"/>
      <c r="CKR66" s="59"/>
      <c r="CKS66" s="59"/>
      <c r="CKT66" s="59"/>
      <c r="CKU66" s="59"/>
      <c r="CKV66" s="59"/>
      <c r="CKW66" s="59"/>
      <c r="CKX66" s="59"/>
      <c r="CKY66" s="59"/>
      <c r="CKZ66" s="59"/>
      <c r="CLA66" s="59"/>
      <c r="CLB66" s="59"/>
      <c r="CLC66" s="59"/>
      <c r="CLD66" s="59"/>
      <c r="CLE66" s="59"/>
      <c r="CLF66" s="59"/>
      <c r="CLG66" s="59"/>
      <c r="CLH66" s="59"/>
      <c r="CLI66" s="59"/>
      <c r="CLJ66" s="59"/>
      <c r="CLK66" s="59"/>
      <c r="CLL66" s="59"/>
      <c r="CLM66" s="59"/>
      <c r="CLN66" s="59"/>
      <c r="CLO66" s="59"/>
      <c r="CLP66" s="59"/>
      <c r="CLQ66" s="59"/>
      <c r="CLR66" s="59"/>
      <c r="CLS66" s="59"/>
      <c r="CLT66" s="59"/>
      <c r="CLU66" s="59"/>
      <c r="CLV66" s="59"/>
      <c r="CLW66" s="59"/>
      <c r="CLX66" s="59"/>
      <c r="CLY66" s="59"/>
      <c r="CLZ66" s="59"/>
      <c r="CMA66" s="59"/>
      <c r="CMB66" s="59"/>
      <c r="CMC66" s="59"/>
      <c r="CMD66" s="59"/>
      <c r="CME66" s="59"/>
      <c r="CMF66" s="59"/>
      <c r="CMG66" s="59"/>
      <c r="CMH66" s="59"/>
      <c r="CMI66" s="59"/>
      <c r="CMJ66" s="59"/>
      <c r="CMK66" s="59"/>
      <c r="CML66" s="59"/>
      <c r="CMM66" s="59"/>
      <c r="CMN66" s="59"/>
      <c r="CMO66" s="59"/>
      <c r="CMP66" s="59"/>
      <c r="CMQ66" s="59"/>
      <c r="CMR66" s="59"/>
      <c r="CMS66" s="59"/>
      <c r="CMT66" s="59"/>
      <c r="CMU66" s="59"/>
      <c r="CMV66" s="59"/>
      <c r="CMW66" s="59"/>
      <c r="CMX66" s="59"/>
      <c r="CMY66" s="59"/>
      <c r="CMZ66" s="59"/>
      <c r="CNA66" s="59"/>
      <c r="CNB66" s="59"/>
      <c r="CNC66" s="59"/>
      <c r="CND66" s="59"/>
      <c r="CNE66" s="59"/>
      <c r="CNF66" s="59"/>
      <c r="CNG66" s="59"/>
      <c r="CNH66" s="59"/>
      <c r="CNI66" s="59"/>
      <c r="CNJ66" s="59"/>
      <c r="CNK66" s="59"/>
      <c r="CNL66" s="59"/>
      <c r="CNM66" s="59"/>
      <c r="CNN66" s="59"/>
      <c r="CNO66" s="59"/>
      <c r="CNP66" s="59"/>
      <c r="CNQ66" s="59"/>
      <c r="CNR66" s="59"/>
      <c r="CNS66" s="59"/>
      <c r="CNT66" s="59"/>
      <c r="CNU66" s="59"/>
      <c r="CNV66" s="59"/>
      <c r="CNW66" s="59"/>
      <c r="CNX66" s="59"/>
      <c r="CNY66" s="59"/>
      <c r="CNZ66" s="59"/>
      <c r="COA66" s="59"/>
      <c r="COB66" s="59"/>
      <c r="COC66" s="59"/>
      <c r="COD66" s="59"/>
      <c r="COE66" s="59"/>
      <c r="COF66" s="59"/>
      <c r="COG66" s="59"/>
      <c r="COH66" s="59"/>
      <c r="COI66" s="59"/>
      <c r="COJ66" s="59"/>
      <c r="COK66" s="59"/>
      <c r="COL66" s="59"/>
      <c r="COM66" s="59"/>
      <c r="CON66" s="59"/>
      <c r="COO66" s="59"/>
      <c r="COP66" s="59"/>
      <c r="COQ66" s="59"/>
      <c r="COR66" s="59"/>
      <c r="COS66" s="59"/>
      <c r="COT66" s="59"/>
      <c r="COU66" s="59"/>
      <c r="COV66" s="59"/>
      <c r="COW66" s="59"/>
      <c r="COX66" s="59"/>
      <c r="COY66" s="59"/>
      <c r="COZ66" s="59"/>
      <c r="CPA66" s="59"/>
      <c r="CPB66" s="59"/>
      <c r="CPC66" s="59"/>
      <c r="CPD66" s="59"/>
      <c r="CPE66" s="59"/>
      <c r="CPF66" s="59"/>
      <c r="CPG66" s="59"/>
      <c r="CPH66" s="59"/>
      <c r="CPI66" s="59"/>
      <c r="CPJ66" s="59"/>
      <c r="CPK66" s="59"/>
      <c r="CPL66" s="59"/>
      <c r="CPM66" s="59"/>
      <c r="CPN66" s="59"/>
      <c r="CPO66" s="59"/>
      <c r="CPP66" s="59"/>
      <c r="CPQ66" s="59"/>
      <c r="CPR66" s="59"/>
      <c r="CPS66" s="59"/>
      <c r="CPT66" s="59"/>
      <c r="CPU66" s="59"/>
      <c r="CPV66" s="59"/>
      <c r="CPW66" s="59"/>
      <c r="CPX66" s="59"/>
      <c r="CPY66" s="59"/>
      <c r="CPZ66" s="59"/>
      <c r="CQA66" s="59"/>
      <c r="CQB66" s="59"/>
      <c r="CQC66" s="59"/>
      <c r="CQD66" s="59"/>
      <c r="CQE66" s="59"/>
      <c r="CQF66" s="59"/>
      <c r="CQG66" s="59"/>
      <c r="CQH66" s="59"/>
      <c r="CQI66" s="59"/>
      <c r="CQJ66" s="59"/>
      <c r="CQK66" s="59"/>
      <c r="CQL66" s="59"/>
      <c r="CQM66" s="59"/>
      <c r="CQN66" s="59"/>
      <c r="CQO66" s="59"/>
      <c r="CQP66" s="59"/>
      <c r="CQQ66" s="59"/>
      <c r="CQR66" s="59"/>
      <c r="CQS66" s="59"/>
      <c r="CQT66" s="59"/>
      <c r="CQU66" s="59"/>
      <c r="CQV66" s="59"/>
      <c r="CQW66" s="59"/>
      <c r="CQX66" s="59"/>
      <c r="CQY66" s="59"/>
      <c r="CQZ66" s="59"/>
      <c r="CRA66" s="59"/>
      <c r="CRB66" s="59"/>
      <c r="CRC66" s="59"/>
      <c r="CRD66" s="59"/>
      <c r="CRE66" s="59"/>
      <c r="CRF66" s="59"/>
      <c r="CRG66" s="59"/>
      <c r="CRH66" s="59"/>
      <c r="CRI66" s="59"/>
      <c r="CRJ66" s="59"/>
      <c r="CRK66" s="59"/>
      <c r="CRL66" s="59"/>
      <c r="CRM66" s="59"/>
      <c r="CRN66" s="59"/>
      <c r="CRO66" s="59"/>
      <c r="CRP66" s="59"/>
      <c r="CRQ66" s="59"/>
      <c r="CRR66" s="59"/>
      <c r="CRS66" s="59"/>
      <c r="CRT66" s="59"/>
      <c r="CRU66" s="59"/>
      <c r="CRV66" s="59"/>
      <c r="CRW66" s="59"/>
      <c r="CRX66" s="59"/>
      <c r="CRY66" s="59"/>
      <c r="CRZ66" s="59"/>
      <c r="CSA66" s="59"/>
      <c r="CSB66" s="59"/>
      <c r="CSC66" s="59"/>
      <c r="CSD66" s="59"/>
      <c r="CSE66" s="59"/>
      <c r="CSF66" s="59"/>
      <c r="CSG66" s="59"/>
      <c r="CSH66" s="59"/>
      <c r="CSI66" s="59"/>
      <c r="CSJ66" s="59"/>
      <c r="CSK66" s="59"/>
      <c r="CSL66" s="59"/>
      <c r="CSM66" s="59"/>
      <c r="CSN66" s="59"/>
      <c r="CSO66" s="59"/>
      <c r="CSP66" s="59"/>
      <c r="CSQ66" s="59"/>
      <c r="CSR66" s="59"/>
      <c r="CSS66" s="59"/>
      <c r="CST66" s="59"/>
      <c r="CSU66" s="59"/>
      <c r="CSV66" s="59"/>
      <c r="CSW66" s="59"/>
      <c r="CSX66" s="59"/>
      <c r="CSY66" s="59"/>
      <c r="CSZ66" s="59"/>
      <c r="CTA66" s="59"/>
      <c r="CTB66" s="59"/>
      <c r="CTC66" s="59"/>
      <c r="CTD66" s="59"/>
      <c r="CTE66" s="59"/>
      <c r="CTF66" s="59"/>
      <c r="CTG66" s="59"/>
      <c r="CTH66" s="59"/>
      <c r="CTI66" s="59"/>
      <c r="CTJ66" s="59"/>
      <c r="CTK66" s="59"/>
      <c r="CTL66" s="59"/>
      <c r="CTM66" s="59"/>
      <c r="CTN66" s="59"/>
      <c r="CTO66" s="59"/>
      <c r="CTP66" s="59"/>
      <c r="CTQ66" s="59"/>
      <c r="CTR66" s="59"/>
      <c r="CTS66" s="59"/>
      <c r="CTT66" s="59"/>
      <c r="CTU66" s="59"/>
      <c r="CTV66" s="59"/>
      <c r="CTW66" s="59"/>
      <c r="CTX66" s="59"/>
      <c r="CTY66" s="59"/>
      <c r="CTZ66" s="59"/>
      <c r="CUA66" s="59"/>
      <c r="CUB66" s="59"/>
      <c r="CUC66" s="59"/>
      <c r="CUD66" s="59"/>
      <c r="CUE66" s="59"/>
      <c r="CUF66" s="59"/>
      <c r="CUG66" s="59"/>
      <c r="CUH66" s="59"/>
      <c r="CUI66" s="59"/>
      <c r="CUJ66" s="59"/>
      <c r="CUK66" s="59"/>
      <c r="CUL66" s="59"/>
      <c r="CUM66" s="59"/>
      <c r="CUN66" s="59"/>
      <c r="CUO66" s="59"/>
      <c r="CUP66" s="59"/>
      <c r="CUQ66" s="59"/>
      <c r="CUR66" s="59"/>
      <c r="CUS66" s="59"/>
      <c r="CUT66" s="59"/>
      <c r="CUU66" s="59"/>
      <c r="CUV66" s="59"/>
      <c r="CUW66" s="59"/>
      <c r="CUX66" s="59"/>
      <c r="CUY66" s="59"/>
      <c r="CUZ66" s="59"/>
      <c r="CVA66" s="59"/>
      <c r="CVB66" s="59"/>
      <c r="CVC66" s="59"/>
      <c r="CVD66" s="59"/>
      <c r="CVE66" s="59"/>
      <c r="CVF66" s="59"/>
      <c r="CVG66" s="59"/>
      <c r="CVH66" s="59"/>
      <c r="CVI66" s="59"/>
      <c r="CVJ66" s="59"/>
      <c r="CVK66" s="59"/>
      <c r="CVL66" s="59"/>
      <c r="CVM66" s="59"/>
      <c r="CVN66" s="59"/>
      <c r="CVO66" s="59"/>
      <c r="CVP66" s="59"/>
      <c r="CVQ66" s="59"/>
      <c r="CVR66" s="59"/>
      <c r="CVS66" s="59"/>
      <c r="CVT66" s="59"/>
      <c r="CVU66" s="59"/>
      <c r="CVV66" s="59"/>
      <c r="CVW66" s="59"/>
      <c r="CVX66" s="59"/>
      <c r="CVY66" s="59"/>
      <c r="CVZ66" s="59"/>
      <c r="CWA66" s="59"/>
      <c r="CWB66" s="59"/>
      <c r="CWC66" s="59"/>
      <c r="CWD66" s="59"/>
      <c r="CWE66" s="59"/>
      <c r="CWF66" s="59"/>
      <c r="CWG66" s="59"/>
      <c r="CWH66" s="59"/>
      <c r="CWI66" s="59"/>
      <c r="CWJ66" s="59"/>
      <c r="CWK66" s="59"/>
      <c r="CWL66" s="59"/>
      <c r="CWM66" s="59"/>
      <c r="CWN66" s="59"/>
      <c r="CWO66" s="59"/>
      <c r="CWP66" s="59"/>
      <c r="CWQ66" s="59"/>
      <c r="CWR66" s="59"/>
      <c r="CWS66" s="59"/>
      <c r="CWT66" s="59"/>
      <c r="CWU66" s="59"/>
      <c r="CWV66" s="59"/>
      <c r="CWW66" s="59"/>
      <c r="CWX66" s="59"/>
      <c r="CWY66" s="59"/>
      <c r="CWZ66" s="59"/>
      <c r="CXA66" s="59"/>
      <c r="CXB66" s="59"/>
      <c r="CXC66" s="59"/>
      <c r="CXD66" s="59"/>
      <c r="CXE66" s="59"/>
      <c r="CXF66" s="59"/>
      <c r="CXG66" s="59"/>
      <c r="CXH66" s="59"/>
      <c r="CXI66" s="59"/>
      <c r="CXJ66" s="59"/>
      <c r="CXK66" s="59"/>
      <c r="CXL66" s="59"/>
      <c r="CXM66" s="59"/>
      <c r="CXN66" s="59"/>
      <c r="CXO66" s="59"/>
      <c r="CXP66" s="59"/>
      <c r="CXQ66" s="59"/>
      <c r="CXR66" s="59"/>
      <c r="CXS66" s="59"/>
      <c r="CXT66" s="59"/>
      <c r="CXU66" s="59"/>
      <c r="CXV66" s="59"/>
      <c r="CXW66" s="59"/>
      <c r="CXX66" s="59"/>
      <c r="CXY66" s="59"/>
      <c r="CXZ66" s="59"/>
      <c r="CYA66" s="59"/>
      <c r="CYB66" s="59"/>
      <c r="CYC66" s="59"/>
      <c r="CYD66" s="59"/>
      <c r="CYE66" s="59"/>
      <c r="CYF66" s="59"/>
      <c r="CYG66" s="59"/>
      <c r="CYH66" s="59"/>
      <c r="CYI66" s="59"/>
      <c r="CYJ66" s="59"/>
      <c r="CYK66" s="59"/>
      <c r="CYL66" s="59"/>
      <c r="CYM66" s="59"/>
      <c r="CYN66" s="59"/>
      <c r="CYO66" s="59"/>
      <c r="CYP66" s="59"/>
      <c r="CYQ66" s="59"/>
      <c r="CYR66" s="59"/>
      <c r="CYS66" s="59"/>
      <c r="CYT66" s="59"/>
      <c r="CYU66" s="59"/>
      <c r="CYV66" s="59"/>
      <c r="CYW66" s="59"/>
      <c r="CYX66" s="59"/>
      <c r="CYY66" s="59"/>
      <c r="CYZ66" s="59"/>
      <c r="CZA66" s="59"/>
      <c r="CZB66" s="59"/>
      <c r="CZC66" s="59"/>
      <c r="CZD66" s="59"/>
      <c r="CZE66" s="59"/>
      <c r="CZF66" s="59"/>
      <c r="CZG66" s="59"/>
      <c r="CZH66" s="59"/>
      <c r="CZI66" s="59"/>
      <c r="CZJ66" s="59"/>
      <c r="CZK66" s="59"/>
      <c r="CZL66" s="59"/>
      <c r="CZM66" s="59"/>
      <c r="CZN66" s="59"/>
      <c r="CZO66" s="59"/>
      <c r="CZP66" s="59"/>
      <c r="CZQ66" s="59"/>
      <c r="CZR66" s="59"/>
      <c r="CZS66" s="59"/>
      <c r="CZT66" s="59"/>
      <c r="CZU66" s="59"/>
      <c r="CZV66" s="59"/>
      <c r="CZW66" s="59"/>
      <c r="CZX66" s="59"/>
      <c r="CZY66" s="59"/>
      <c r="CZZ66" s="59"/>
      <c r="DAA66" s="59"/>
      <c r="DAB66" s="59"/>
      <c r="DAC66" s="59"/>
      <c r="DAD66" s="59"/>
      <c r="DAE66" s="59"/>
      <c r="DAF66" s="59"/>
      <c r="DAG66" s="59"/>
      <c r="DAH66" s="59"/>
      <c r="DAI66" s="59"/>
      <c r="DAJ66" s="59"/>
      <c r="DAK66" s="59"/>
      <c r="DAL66" s="59"/>
      <c r="DAM66" s="59"/>
      <c r="DAN66" s="59"/>
      <c r="DAO66" s="59"/>
      <c r="DAP66" s="59"/>
      <c r="DAQ66" s="59"/>
      <c r="DAR66" s="59"/>
      <c r="DAS66" s="59"/>
      <c r="DAT66" s="59"/>
      <c r="DAU66" s="59"/>
      <c r="DAV66" s="59"/>
      <c r="DAW66" s="59"/>
      <c r="DAX66" s="59"/>
      <c r="DAY66" s="59"/>
      <c r="DAZ66" s="59"/>
      <c r="DBA66" s="59"/>
      <c r="DBB66" s="59"/>
      <c r="DBC66" s="59"/>
      <c r="DBD66" s="59"/>
      <c r="DBE66" s="59"/>
      <c r="DBF66" s="59"/>
      <c r="DBG66" s="59"/>
      <c r="DBH66" s="59"/>
      <c r="DBI66" s="59"/>
      <c r="DBJ66" s="59"/>
      <c r="DBK66" s="59"/>
      <c r="DBL66" s="59"/>
      <c r="DBM66" s="59"/>
      <c r="DBN66" s="59"/>
      <c r="DBO66" s="59"/>
      <c r="DBP66" s="59"/>
      <c r="DBQ66" s="59"/>
      <c r="DBR66" s="59"/>
      <c r="DBS66" s="59"/>
      <c r="DBT66" s="59"/>
      <c r="DBU66" s="59"/>
      <c r="DBV66" s="59"/>
      <c r="DBW66" s="59"/>
      <c r="DBX66" s="59"/>
      <c r="DBY66" s="59"/>
      <c r="DBZ66" s="59"/>
      <c r="DCA66" s="59"/>
      <c r="DCB66" s="59"/>
      <c r="DCC66" s="59"/>
      <c r="DCD66" s="59"/>
      <c r="DCE66" s="59"/>
      <c r="DCF66" s="59"/>
      <c r="DCG66" s="59"/>
      <c r="DCH66" s="59"/>
      <c r="DCI66" s="59"/>
      <c r="DCJ66" s="59"/>
      <c r="DCK66" s="59"/>
      <c r="DCL66" s="59"/>
      <c r="DCM66" s="59"/>
      <c r="DCN66" s="59"/>
      <c r="DCO66" s="59"/>
      <c r="DCP66" s="59"/>
      <c r="DCQ66" s="59"/>
      <c r="DCR66" s="59"/>
      <c r="DCS66" s="59"/>
      <c r="DCT66" s="59"/>
      <c r="DCU66" s="59"/>
      <c r="DCV66" s="59"/>
      <c r="DCW66" s="59"/>
      <c r="DCX66" s="59"/>
      <c r="DCY66" s="59"/>
      <c r="DCZ66" s="59"/>
      <c r="DDA66" s="59"/>
      <c r="DDB66" s="59"/>
      <c r="DDC66" s="59"/>
      <c r="DDD66" s="59"/>
      <c r="DDE66" s="59"/>
      <c r="DDF66" s="59"/>
      <c r="DDG66" s="59"/>
      <c r="DDH66" s="59"/>
      <c r="DDI66" s="59"/>
      <c r="DDJ66" s="59"/>
      <c r="DDK66" s="59"/>
      <c r="DDL66" s="59"/>
      <c r="DDM66" s="59"/>
      <c r="DDN66" s="59"/>
      <c r="DDO66" s="59"/>
      <c r="DDP66" s="59"/>
      <c r="DDQ66" s="59"/>
      <c r="DDR66" s="59"/>
      <c r="DDS66" s="59"/>
      <c r="DDT66" s="59"/>
      <c r="DDU66" s="59"/>
      <c r="DDV66" s="59"/>
      <c r="DDW66" s="59"/>
      <c r="DDX66" s="59"/>
      <c r="DDY66" s="59"/>
      <c r="DDZ66" s="59"/>
      <c r="DEA66" s="59"/>
      <c r="DEB66" s="59"/>
      <c r="DEC66" s="59"/>
      <c r="DED66" s="59"/>
      <c r="DEE66" s="59"/>
      <c r="DEF66" s="59"/>
      <c r="DEG66" s="59"/>
      <c r="DEH66" s="59"/>
      <c r="DEI66" s="59"/>
      <c r="DEJ66" s="59"/>
      <c r="DEK66" s="59"/>
      <c r="DEL66" s="59"/>
      <c r="DEM66" s="59"/>
      <c r="DEN66" s="59"/>
      <c r="DEO66" s="59"/>
      <c r="DEP66" s="59"/>
      <c r="DEQ66" s="59"/>
      <c r="DER66" s="59"/>
      <c r="DES66" s="59"/>
      <c r="DET66" s="59"/>
      <c r="DEU66" s="59"/>
      <c r="DEV66" s="59"/>
      <c r="DEW66" s="59"/>
      <c r="DEX66" s="59"/>
      <c r="DEY66" s="59"/>
      <c r="DEZ66" s="59"/>
      <c r="DFA66" s="59"/>
      <c r="DFB66" s="59"/>
      <c r="DFC66" s="59"/>
      <c r="DFD66" s="59"/>
      <c r="DFE66" s="59"/>
      <c r="DFF66" s="59"/>
      <c r="DFG66" s="59"/>
      <c r="DFH66" s="59"/>
      <c r="DFI66" s="59"/>
      <c r="DFJ66" s="59"/>
      <c r="DFK66" s="59"/>
      <c r="DFL66" s="59"/>
      <c r="DFM66" s="59"/>
      <c r="DFN66" s="59"/>
      <c r="DFO66" s="59"/>
      <c r="DFP66" s="59"/>
      <c r="DFQ66" s="59"/>
      <c r="DFR66" s="59"/>
      <c r="DFS66" s="59"/>
      <c r="DFT66" s="59"/>
      <c r="DFU66" s="59"/>
      <c r="DFV66" s="59"/>
      <c r="DFW66" s="59"/>
      <c r="DFX66" s="59"/>
      <c r="DFY66" s="59"/>
      <c r="DFZ66" s="59"/>
      <c r="DGA66" s="59"/>
      <c r="DGB66" s="59"/>
      <c r="DGC66" s="59"/>
      <c r="DGD66" s="59"/>
      <c r="DGE66" s="59"/>
      <c r="DGF66" s="59"/>
      <c r="DGG66" s="59"/>
      <c r="DGH66" s="59"/>
      <c r="DGI66" s="59"/>
      <c r="DGJ66" s="59"/>
      <c r="DGK66" s="59"/>
      <c r="DGL66" s="59"/>
      <c r="DGM66" s="59"/>
      <c r="DGN66" s="59"/>
      <c r="DGO66" s="59"/>
      <c r="DGP66" s="59"/>
      <c r="DGQ66" s="59"/>
      <c r="DGR66" s="59"/>
      <c r="DGS66" s="59"/>
      <c r="DGT66" s="59"/>
      <c r="DGU66" s="59"/>
      <c r="DGV66" s="59"/>
      <c r="DGW66" s="59"/>
      <c r="DGX66" s="59"/>
      <c r="DGY66" s="59"/>
      <c r="DGZ66" s="59"/>
      <c r="DHA66" s="59"/>
      <c r="DHB66" s="59"/>
      <c r="DHC66" s="59"/>
      <c r="DHD66" s="59"/>
      <c r="DHE66" s="59"/>
      <c r="DHF66" s="59"/>
      <c r="DHG66" s="59"/>
      <c r="DHH66" s="59"/>
      <c r="DHI66" s="59"/>
      <c r="DHJ66" s="59"/>
      <c r="DHK66" s="59"/>
      <c r="DHL66" s="59"/>
      <c r="DHM66" s="59"/>
      <c r="DHN66" s="59"/>
      <c r="DHO66" s="59"/>
      <c r="DHP66" s="59"/>
      <c r="DHQ66" s="59"/>
      <c r="DHR66" s="59"/>
      <c r="DHS66" s="59"/>
      <c r="DHT66" s="59"/>
      <c r="DHU66" s="59"/>
      <c r="DHV66" s="59"/>
      <c r="DHW66" s="59"/>
      <c r="DHX66" s="59"/>
      <c r="DHY66" s="59"/>
      <c r="DHZ66" s="59"/>
      <c r="DIA66" s="59"/>
      <c r="DIB66" s="59"/>
      <c r="DIC66" s="59"/>
      <c r="DID66" s="59"/>
      <c r="DIE66" s="59"/>
      <c r="DIF66" s="59"/>
      <c r="DIG66" s="59"/>
      <c r="DIH66" s="59"/>
      <c r="DII66" s="59"/>
      <c r="DIJ66" s="59"/>
      <c r="DIK66" s="59"/>
      <c r="DIL66" s="59"/>
      <c r="DIM66" s="59"/>
      <c r="DIN66" s="59"/>
      <c r="DIO66" s="59"/>
      <c r="DIP66" s="59"/>
      <c r="DIQ66" s="59"/>
      <c r="DIR66" s="59"/>
      <c r="DIS66" s="59"/>
      <c r="DIT66" s="59"/>
      <c r="DIU66" s="59"/>
      <c r="DIV66" s="59"/>
      <c r="DIW66" s="59"/>
      <c r="DIX66" s="59"/>
      <c r="DIY66" s="59"/>
      <c r="DIZ66" s="59"/>
      <c r="DJA66" s="59"/>
      <c r="DJB66" s="59"/>
      <c r="DJC66" s="59"/>
      <c r="DJD66" s="59"/>
      <c r="DJE66" s="59"/>
      <c r="DJF66" s="59"/>
      <c r="DJG66" s="59"/>
      <c r="DJH66" s="59"/>
      <c r="DJI66" s="59"/>
      <c r="DJJ66" s="59"/>
      <c r="DJK66" s="59"/>
      <c r="DJL66" s="59"/>
      <c r="DJM66" s="59"/>
      <c r="DJN66" s="59"/>
      <c r="DJO66" s="59"/>
      <c r="DJP66" s="59"/>
      <c r="DJQ66" s="59"/>
      <c r="DJR66" s="59"/>
      <c r="DJS66" s="59"/>
      <c r="DJT66" s="59"/>
      <c r="DJU66" s="59"/>
      <c r="DJV66" s="59"/>
      <c r="DJW66" s="59"/>
      <c r="DJX66" s="59"/>
      <c r="DJY66" s="59"/>
      <c r="DJZ66" s="59"/>
      <c r="DKA66" s="59"/>
      <c r="DKB66" s="59"/>
      <c r="DKC66" s="59"/>
      <c r="DKD66" s="59"/>
      <c r="DKE66" s="59"/>
      <c r="DKF66" s="59"/>
      <c r="DKG66" s="59"/>
      <c r="DKH66" s="59"/>
      <c r="DKI66" s="59"/>
      <c r="DKJ66" s="59"/>
      <c r="DKK66" s="59"/>
      <c r="DKL66" s="59"/>
      <c r="DKM66" s="59"/>
      <c r="DKN66" s="59"/>
      <c r="DKO66" s="59"/>
      <c r="DKP66" s="59"/>
      <c r="DKQ66" s="59"/>
      <c r="DKR66" s="59"/>
      <c r="DKS66" s="59"/>
      <c r="DKT66" s="59"/>
      <c r="DKU66" s="59"/>
      <c r="DKV66" s="59"/>
      <c r="DKW66" s="59"/>
      <c r="DKX66" s="59"/>
      <c r="DKY66" s="59"/>
      <c r="DKZ66" s="59"/>
      <c r="DLA66" s="59"/>
      <c r="DLB66" s="59"/>
      <c r="DLC66" s="59"/>
      <c r="DLD66" s="59"/>
      <c r="DLE66" s="59"/>
      <c r="DLF66" s="59"/>
      <c r="DLG66" s="59"/>
      <c r="DLH66" s="59"/>
      <c r="DLI66" s="59"/>
      <c r="DLJ66" s="59"/>
      <c r="DLK66" s="59"/>
      <c r="DLL66" s="59"/>
      <c r="DLM66" s="59"/>
      <c r="DLN66" s="59"/>
      <c r="DLO66" s="59"/>
      <c r="DLP66" s="59"/>
      <c r="DLQ66" s="59"/>
      <c r="DLR66" s="59"/>
      <c r="DLS66" s="59"/>
      <c r="DLT66" s="59"/>
      <c r="DLU66" s="59"/>
      <c r="DLV66" s="59"/>
      <c r="DLW66" s="59"/>
      <c r="DLX66" s="59"/>
      <c r="DLY66" s="59"/>
      <c r="DLZ66" s="59"/>
      <c r="DMA66" s="59"/>
      <c r="DMB66" s="59"/>
      <c r="DMC66" s="59"/>
      <c r="DMD66" s="59"/>
      <c r="DME66" s="59"/>
      <c r="DMF66" s="59"/>
      <c r="DMG66" s="59"/>
      <c r="DMH66" s="59"/>
      <c r="DMI66" s="59"/>
      <c r="DMJ66" s="59"/>
      <c r="DMK66" s="59"/>
      <c r="DML66" s="59"/>
      <c r="DMM66" s="59"/>
      <c r="DMN66" s="59"/>
      <c r="DMO66" s="59"/>
      <c r="DMP66" s="59"/>
      <c r="DMQ66" s="59"/>
      <c r="DMR66" s="59"/>
      <c r="DMS66" s="59"/>
      <c r="DMT66" s="59"/>
      <c r="DMU66" s="59"/>
      <c r="DMV66" s="59"/>
      <c r="DMW66" s="59"/>
      <c r="DMX66" s="59"/>
      <c r="DMY66" s="59"/>
      <c r="DMZ66" s="59"/>
      <c r="DNA66" s="59"/>
      <c r="DNB66" s="59"/>
      <c r="DNC66" s="59"/>
      <c r="DND66" s="59"/>
      <c r="DNE66" s="59"/>
      <c r="DNF66" s="59"/>
      <c r="DNG66" s="59"/>
      <c r="DNH66" s="59"/>
      <c r="DNI66" s="59"/>
      <c r="DNJ66" s="59"/>
      <c r="DNK66" s="59"/>
      <c r="DNL66" s="59"/>
      <c r="DNM66" s="59"/>
      <c r="DNN66" s="59"/>
      <c r="DNO66" s="59"/>
      <c r="DNP66" s="59"/>
      <c r="DNQ66" s="59"/>
      <c r="DNR66" s="59"/>
      <c r="DNS66" s="59"/>
      <c r="DNT66" s="59"/>
      <c r="DNU66" s="59"/>
      <c r="DNV66" s="59"/>
      <c r="DNW66" s="59"/>
      <c r="DNX66" s="59"/>
      <c r="DNY66" s="59"/>
      <c r="DNZ66" s="59"/>
      <c r="DOA66" s="59"/>
      <c r="DOB66" s="59"/>
      <c r="DOC66" s="59"/>
      <c r="DOD66" s="59"/>
      <c r="DOE66" s="59"/>
      <c r="DOF66" s="59"/>
      <c r="DOG66" s="59"/>
      <c r="DOH66" s="59"/>
      <c r="DOI66" s="59"/>
      <c r="DOJ66" s="59"/>
      <c r="DOK66" s="59"/>
      <c r="DOL66" s="59"/>
      <c r="DOM66" s="59"/>
      <c r="DON66" s="59"/>
      <c r="DOO66" s="59"/>
      <c r="DOP66" s="59"/>
      <c r="DOQ66" s="59"/>
      <c r="DOR66" s="59"/>
      <c r="DOS66" s="59"/>
      <c r="DOT66" s="59"/>
      <c r="DOU66" s="59"/>
      <c r="DOV66" s="59"/>
      <c r="DOW66" s="59"/>
      <c r="DOX66" s="59"/>
      <c r="DOY66" s="59"/>
      <c r="DOZ66" s="59"/>
      <c r="DPA66" s="59"/>
      <c r="DPB66" s="59"/>
      <c r="DPC66" s="59"/>
      <c r="DPD66" s="59"/>
      <c r="DPE66" s="59"/>
      <c r="DPF66" s="59"/>
      <c r="DPG66" s="59"/>
      <c r="DPH66" s="59"/>
      <c r="DPI66" s="59"/>
      <c r="DPJ66" s="59"/>
      <c r="DPK66" s="59"/>
      <c r="DPL66" s="59"/>
      <c r="DPM66" s="59"/>
      <c r="DPN66" s="59"/>
      <c r="DPO66" s="59"/>
      <c r="DPP66" s="59"/>
      <c r="DPQ66" s="59"/>
      <c r="DPR66" s="59"/>
      <c r="DPS66" s="59"/>
      <c r="DPT66" s="59"/>
      <c r="DPU66" s="59"/>
      <c r="DPV66" s="59"/>
      <c r="DPW66" s="59"/>
      <c r="DPX66" s="59"/>
      <c r="DPY66" s="59"/>
      <c r="DPZ66" s="59"/>
      <c r="DQA66" s="59"/>
      <c r="DQB66" s="59"/>
      <c r="DQC66" s="59"/>
      <c r="DQD66" s="59"/>
      <c r="DQE66" s="59"/>
      <c r="DQF66" s="59"/>
      <c r="DQG66" s="59"/>
      <c r="DQH66" s="59"/>
      <c r="DQI66" s="59"/>
      <c r="DQJ66" s="59"/>
      <c r="DQK66" s="59"/>
      <c r="DQL66" s="59"/>
      <c r="DQM66" s="59"/>
      <c r="DQN66" s="59"/>
      <c r="DQO66" s="59"/>
      <c r="DQP66" s="59"/>
      <c r="DQQ66" s="59"/>
      <c r="DQR66" s="59"/>
      <c r="DQS66" s="59"/>
      <c r="DQT66" s="59"/>
      <c r="DQU66" s="59"/>
      <c r="DQV66" s="59"/>
      <c r="DQW66" s="59"/>
      <c r="DQX66" s="59"/>
      <c r="DQY66" s="59"/>
      <c r="DQZ66" s="59"/>
      <c r="DRA66" s="59"/>
      <c r="DRB66" s="59"/>
      <c r="DRC66" s="59"/>
      <c r="DRD66" s="59"/>
      <c r="DRE66" s="59"/>
      <c r="DRF66" s="59"/>
      <c r="DRG66" s="59"/>
      <c r="DRH66" s="59"/>
      <c r="DRI66" s="59"/>
      <c r="DRJ66" s="59"/>
      <c r="DRK66" s="59"/>
      <c r="DRL66" s="59"/>
      <c r="DRM66" s="59"/>
      <c r="DRN66" s="59"/>
      <c r="DRO66" s="59"/>
      <c r="DRP66" s="59"/>
      <c r="DRQ66" s="59"/>
      <c r="DRR66" s="59"/>
      <c r="DRS66" s="59"/>
      <c r="DRT66" s="59"/>
      <c r="DRU66" s="59"/>
      <c r="DRV66" s="59"/>
      <c r="DRW66" s="59"/>
      <c r="DRX66" s="59"/>
      <c r="DRY66" s="59"/>
      <c r="DRZ66" s="59"/>
      <c r="DSA66" s="59"/>
      <c r="DSB66" s="59"/>
      <c r="DSC66" s="59"/>
      <c r="DSD66" s="59"/>
      <c r="DSE66" s="59"/>
      <c r="DSF66" s="59"/>
      <c r="DSG66" s="59"/>
      <c r="DSH66" s="59"/>
      <c r="DSI66" s="59"/>
      <c r="DSJ66" s="59"/>
      <c r="DSK66" s="59"/>
      <c r="DSL66" s="59"/>
      <c r="DSM66" s="59"/>
      <c r="DSN66" s="59"/>
      <c r="DSO66" s="59"/>
      <c r="DSP66" s="59"/>
      <c r="DSQ66" s="59"/>
      <c r="DSR66" s="59"/>
      <c r="DSS66" s="59"/>
      <c r="DST66" s="59"/>
      <c r="DSU66" s="59"/>
      <c r="DSV66" s="59"/>
      <c r="DSW66" s="59"/>
      <c r="DSX66" s="59"/>
      <c r="DSY66" s="59"/>
      <c r="DSZ66" s="59"/>
      <c r="DTA66" s="59"/>
      <c r="DTB66" s="59"/>
      <c r="DTC66" s="59"/>
      <c r="DTD66" s="59"/>
      <c r="DTE66" s="59"/>
      <c r="DTF66" s="59"/>
      <c r="DTG66" s="59"/>
      <c r="DTH66" s="59"/>
      <c r="DTI66" s="59"/>
      <c r="DTJ66" s="59"/>
      <c r="DTK66" s="59"/>
      <c r="DTL66" s="59"/>
      <c r="DTM66" s="59"/>
      <c r="DTN66" s="59"/>
      <c r="DTO66" s="59"/>
      <c r="DTP66" s="59"/>
      <c r="DTQ66" s="59"/>
      <c r="DTR66" s="59"/>
      <c r="DTS66" s="59"/>
      <c r="DTT66" s="59"/>
      <c r="DTU66" s="59"/>
      <c r="DTV66" s="59"/>
      <c r="DTW66" s="59"/>
      <c r="DTX66" s="59"/>
      <c r="DTY66" s="59"/>
      <c r="DTZ66" s="59"/>
      <c r="DUA66" s="59"/>
      <c r="DUB66" s="59"/>
      <c r="DUC66" s="59"/>
      <c r="DUD66" s="59"/>
      <c r="DUE66" s="59"/>
      <c r="DUF66" s="59"/>
      <c r="DUG66" s="59"/>
      <c r="DUH66" s="59"/>
      <c r="DUI66" s="59"/>
      <c r="DUJ66" s="59"/>
      <c r="DUK66" s="59"/>
      <c r="DUL66" s="59"/>
      <c r="DUM66" s="59"/>
      <c r="DUN66" s="59"/>
      <c r="DUO66" s="59"/>
      <c r="DUP66" s="59"/>
      <c r="DUQ66" s="59"/>
      <c r="DUR66" s="59"/>
      <c r="DUS66" s="59"/>
      <c r="DUT66" s="59"/>
      <c r="DUU66" s="59"/>
      <c r="DUV66" s="59"/>
      <c r="DUW66" s="59"/>
      <c r="DUX66" s="59"/>
      <c r="DUY66" s="59"/>
      <c r="DUZ66" s="59"/>
      <c r="DVA66" s="59"/>
      <c r="DVB66" s="59"/>
      <c r="DVC66" s="59"/>
      <c r="DVD66" s="59"/>
      <c r="DVE66" s="59"/>
      <c r="DVF66" s="59"/>
      <c r="DVG66" s="59"/>
      <c r="DVH66" s="59"/>
      <c r="DVI66" s="59"/>
      <c r="DVJ66" s="59"/>
      <c r="DVK66" s="59"/>
      <c r="DVL66" s="59"/>
      <c r="DVM66" s="59"/>
      <c r="DVN66" s="59"/>
      <c r="DVO66" s="59"/>
      <c r="DVP66" s="59"/>
      <c r="DVQ66" s="59"/>
      <c r="DVR66" s="59"/>
      <c r="DVS66" s="59"/>
      <c r="DVT66" s="59"/>
      <c r="DVU66" s="59"/>
      <c r="DVV66" s="59"/>
      <c r="DVW66" s="59"/>
      <c r="DVX66" s="59"/>
      <c r="DVY66" s="59"/>
      <c r="DVZ66" s="59"/>
      <c r="DWA66" s="59"/>
      <c r="DWB66" s="59"/>
      <c r="DWC66" s="59"/>
      <c r="DWD66" s="59"/>
      <c r="DWE66" s="59"/>
      <c r="DWF66" s="59"/>
      <c r="DWG66" s="59"/>
      <c r="DWH66" s="59"/>
      <c r="DWI66" s="59"/>
      <c r="DWJ66" s="59"/>
      <c r="DWK66" s="59"/>
      <c r="DWL66" s="59"/>
      <c r="DWM66" s="59"/>
      <c r="DWN66" s="59"/>
      <c r="DWO66" s="59"/>
      <c r="DWP66" s="59"/>
      <c r="DWQ66" s="59"/>
      <c r="DWR66" s="59"/>
      <c r="DWS66" s="59"/>
      <c r="DWT66" s="59"/>
      <c r="DWU66" s="59"/>
      <c r="DWV66" s="59"/>
      <c r="DWW66" s="59"/>
      <c r="DWX66" s="59"/>
      <c r="DWY66" s="59"/>
      <c r="DWZ66" s="59"/>
      <c r="DXA66" s="59"/>
      <c r="DXB66" s="59"/>
      <c r="DXC66" s="59"/>
      <c r="DXD66" s="59"/>
      <c r="DXE66" s="59"/>
      <c r="DXF66" s="59"/>
      <c r="DXG66" s="59"/>
      <c r="DXH66" s="59"/>
      <c r="DXI66" s="59"/>
      <c r="DXJ66" s="59"/>
      <c r="DXK66" s="59"/>
      <c r="DXL66" s="59"/>
      <c r="DXM66" s="59"/>
      <c r="DXN66" s="59"/>
      <c r="DXO66" s="59"/>
      <c r="DXP66" s="59"/>
      <c r="DXQ66" s="59"/>
      <c r="DXR66" s="59"/>
      <c r="DXS66" s="59"/>
      <c r="DXT66" s="59"/>
      <c r="DXU66" s="59"/>
      <c r="DXV66" s="59"/>
      <c r="DXW66" s="59"/>
      <c r="DXX66" s="59"/>
      <c r="DXY66" s="59"/>
      <c r="DXZ66" s="59"/>
      <c r="DYA66" s="59"/>
      <c r="DYB66" s="59"/>
      <c r="DYC66" s="59"/>
      <c r="DYD66" s="59"/>
      <c r="DYE66" s="59"/>
      <c r="DYF66" s="59"/>
      <c r="DYG66" s="59"/>
      <c r="DYH66" s="59"/>
      <c r="DYI66" s="59"/>
      <c r="DYJ66" s="59"/>
      <c r="DYK66" s="59"/>
      <c r="DYL66" s="59"/>
      <c r="DYM66" s="59"/>
      <c r="DYN66" s="59"/>
      <c r="DYO66" s="59"/>
      <c r="DYP66" s="59"/>
      <c r="DYQ66" s="59"/>
      <c r="DYR66" s="59"/>
      <c r="DYS66" s="59"/>
      <c r="DYT66" s="59"/>
      <c r="DYU66" s="59"/>
      <c r="DYV66" s="59"/>
      <c r="DYW66" s="59"/>
      <c r="DYX66" s="59"/>
      <c r="DYY66" s="59"/>
      <c r="DYZ66" s="59"/>
      <c r="DZA66" s="59"/>
      <c r="DZB66" s="59"/>
      <c r="DZC66" s="59"/>
      <c r="DZD66" s="59"/>
      <c r="DZE66" s="59"/>
      <c r="DZF66" s="59"/>
      <c r="DZG66" s="59"/>
      <c r="DZH66" s="59"/>
      <c r="DZI66" s="59"/>
      <c r="DZJ66" s="59"/>
      <c r="DZK66" s="59"/>
      <c r="DZL66" s="59"/>
      <c r="DZM66" s="59"/>
      <c r="DZN66" s="59"/>
      <c r="DZO66" s="59"/>
      <c r="DZP66" s="59"/>
      <c r="DZQ66" s="59"/>
      <c r="DZR66" s="59"/>
      <c r="DZS66" s="59"/>
      <c r="DZT66" s="59"/>
      <c r="DZU66" s="59"/>
      <c r="DZV66" s="59"/>
      <c r="DZW66" s="59"/>
      <c r="DZX66" s="59"/>
      <c r="DZY66" s="59"/>
      <c r="DZZ66" s="59"/>
      <c r="EAA66" s="59"/>
      <c r="EAB66" s="59"/>
      <c r="EAC66" s="59"/>
      <c r="EAD66" s="59"/>
      <c r="EAE66" s="59"/>
      <c r="EAF66" s="59"/>
      <c r="EAG66" s="59"/>
      <c r="EAH66" s="59"/>
      <c r="EAI66" s="59"/>
      <c r="EAJ66" s="59"/>
      <c r="EAK66" s="59"/>
      <c r="EAL66" s="59"/>
      <c r="EAM66" s="59"/>
      <c r="EAN66" s="59"/>
      <c r="EAO66" s="59"/>
      <c r="EAP66" s="59"/>
      <c r="EAQ66" s="59"/>
      <c r="EAR66" s="59"/>
      <c r="EAS66" s="59"/>
      <c r="EAT66" s="59"/>
      <c r="EAU66" s="59"/>
      <c r="EAV66" s="59"/>
      <c r="EAW66" s="59"/>
      <c r="EAX66" s="59"/>
      <c r="EAY66" s="59"/>
      <c r="EAZ66" s="59"/>
      <c r="EBA66" s="59"/>
      <c r="EBB66" s="59"/>
      <c r="EBC66" s="59"/>
      <c r="EBD66" s="59"/>
      <c r="EBE66" s="59"/>
      <c r="EBF66" s="59"/>
      <c r="EBG66" s="59"/>
      <c r="EBH66" s="59"/>
      <c r="EBI66" s="59"/>
      <c r="EBJ66" s="59"/>
      <c r="EBK66" s="59"/>
      <c r="EBL66" s="59"/>
      <c r="EBM66" s="59"/>
      <c r="EBN66" s="59"/>
      <c r="EBO66" s="59"/>
      <c r="EBP66" s="59"/>
      <c r="EBQ66" s="59"/>
      <c r="EBR66" s="59"/>
      <c r="EBS66" s="59"/>
      <c r="EBT66" s="59"/>
      <c r="EBU66" s="59"/>
      <c r="EBV66" s="59"/>
      <c r="EBW66" s="59"/>
      <c r="EBX66" s="59"/>
      <c r="EBY66" s="59"/>
      <c r="EBZ66" s="59"/>
      <c r="ECA66" s="59"/>
      <c r="ECB66" s="59"/>
      <c r="ECC66" s="59"/>
      <c r="ECD66" s="59"/>
      <c r="ECE66" s="59"/>
      <c r="ECF66" s="59"/>
      <c r="ECG66" s="59"/>
      <c r="ECH66" s="59"/>
      <c r="ECI66" s="59"/>
      <c r="ECJ66" s="59"/>
      <c r="ECK66" s="59"/>
      <c r="ECL66" s="59"/>
      <c r="ECM66" s="59"/>
      <c r="ECN66" s="59"/>
      <c r="ECO66" s="59"/>
      <c r="ECP66" s="59"/>
      <c r="ECQ66" s="59"/>
      <c r="ECR66" s="59"/>
      <c r="ECS66" s="59"/>
      <c r="ECT66" s="59"/>
      <c r="ECU66" s="59"/>
      <c r="ECV66" s="59"/>
      <c r="ECW66" s="59"/>
      <c r="ECX66" s="59"/>
      <c r="ECY66" s="59"/>
      <c r="ECZ66" s="59"/>
      <c r="EDA66" s="59"/>
      <c r="EDB66" s="59"/>
      <c r="EDC66" s="59"/>
      <c r="EDD66" s="59"/>
      <c r="EDE66" s="59"/>
      <c r="EDF66" s="59"/>
      <c r="EDG66" s="59"/>
      <c r="EDH66" s="59"/>
      <c r="EDI66" s="59"/>
      <c r="EDJ66" s="59"/>
      <c r="EDK66" s="59"/>
      <c r="EDL66" s="59"/>
      <c r="EDM66" s="59"/>
      <c r="EDN66" s="59"/>
      <c r="EDO66" s="59"/>
      <c r="EDP66" s="59"/>
      <c r="EDQ66" s="59"/>
      <c r="EDR66" s="59"/>
      <c r="EDS66" s="59"/>
      <c r="EDT66" s="59"/>
      <c r="EDU66" s="59"/>
      <c r="EDV66" s="59"/>
      <c r="EDW66" s="59"/>
      <c r="EDX66" s="59"/>
      <c r="EDY66" s="59"/>
      <c r="EDZ66" s="59"/>
      <c r="EEA66" s="59"/>
      <c r="EEB66" s="59"/>
      <c r="EEC66" s="59"/>
      <c r="EED66" s="59"/>
      <c r="EEE66" s="59"/>
      <c r="EEF66" s="59"/>
      <c r="EEG66" s="59"/>
      <c r="EEH66" s="59"/>
      <c r="EEI66" s="59"/>
      <c r="EEJ66" s="59"/>
      <c r="EEK66" s="59"/>
      <c r="EEL66" s="59"/>
      <c r="EEM66" s="59"/>
      <c r="EEN66" s="59"/>
      <c r="EEO66" s="59"/>
      <c r="EEP66" s="59"/>
      <c r="EEQ66" s="59"/>
      <c r="EER66" s="59"/>
      <c r="EES66" s="59"/>
      <c r="EET66" s="59"/>
      <c r="EEU66" s="59"/>
      <c r="EEV66" s="59"/>
      <c r="EEW66" s="59"/>
      <c r="EEX66" s="59"/>
      <c r="EEY66" s="59"/>
      <c r="EEZ66" s="59"/>
      <c r="EFA66" s="59"/>
      <c r="EFB66" s="59"/>
      <c r="EFC66" s="59"/>
      <c r="EFD66" s="59"/>
      <c r="EFE66" s="59"/>
      <c r="EFF66" s="59"/>
      <c r="EFG66" s="59"/>
      <c r="EFH66" s="59"/>
      <c r="EFI66" s="59"/>
      <c r="EFJ66" s="59"/>
      <c r="EFK66" s="59"/>
      <c r="EFL66" s="59"/>
      <c r="EFM66" s="59"/>
      <c r="EFN66" s="59"/>
      <c r="EFO66" s="59"/>
      <c r="EFP66" s="59"/>
      <c r="EFQ66" s="59"/>
      <c r="EFR66" s="59"/>
      <c r="EFS66" s="59"/>
      <c r="EFT66" s="59"/>
      <c r="EFU66" s="59"/>
      <c r="EFV66" s="59"/>
      <c r="EFW66" s="59"/>
      <c r="EFX66" s="59"/>
      <c r="EFY66" s="59"/>
      <c r="EFZ66" s="59"/>
      <c r="EGA66" s="59"/>
      <c r="EGB66" s="59"/>
      <c r="EGC66" s="59"/>
      <c r="EGD66" s="59"/>
      <c r="EGE66" s="59"/>
      <c r="EGF66" s="59"/>
      <c r="EGG66" s="59"/>
      <c r="EGH66" s="59"/>
      <c r="EGI66" s="59"/>
      <c r="EGJ66" s="59"/>
      <c r="EGK66" s="59"/>
      <c r="EGL66" s="59"/>
      <c r="EGM66" s="59"/>
      <c r="EGN66" s="59"/>
      <c r="EGO66" s="59"/>
      <c r="EGP66" s="59"/>
      <c r="EGQ66" s="59"/>
      <c r="EGR66" s="59"/>
      <c r="EGS66" s="59"/>
      <c r="EGT66" s="59"/>
      <c r="EGU66" s="59"/>
      <c r="EGV66" s="59"/>
      <c r="EGW66" s="59"/>
      <c r="EGX66" s="59"/>
      <c r="EGY66" s="59"/>
      <c r="EGZ66" s="59"/>
      <c r="EHA66" s="59"/>
      <c r="EHB66" s="59"/>
      <c r="EHC66" s="59"/>
      <c r="EHD66" s="59"/>
      <c r="EHE66" s="59"/>
      <c r="EHF66" s="59"/>
      <c r="EHG66" s="59"/>
      <c r="EHH66" s="59"/>
      <c r="EHI66" s="59"/>
      <c r="EHJ66" s="59"/>
      <c r="EHK66" s="59"/>
      <c r="EHL66" s="59"/>
      <c r="EHM66" s="59"/>
      <c r="EHN66" s="59"/>
      <c r="EHO66" s="59"/>
      <c r="EHP66" s="59"/>
      <c r="EHQ66" s="59"/>
      <c r="EHR66" s="59"/>
      <c r="EHS66" s="59"/>
      <c r="EHT66" s="59"/>
      <c r="EHU66" s="59"/>
      <c r="EHV66" s="59"/>
      <c r="EHW66" s="59"/>
      <c r="EHX66" s="59"/>
      <c r="EHY66" s="59"/>
      <c r="EHZ66" s="59"/>
      <c r="EIA66" s="59"/>
      <c r="EIB66" s="59"/>
      <c r="EIC66" s="59"/>
      <c r="EID66" s="59"/>
      <c r="EIE66" s="59"/>
      <c r="EIF66" s="59"/>
      <c r="EIG66" s="59"/>
      <c r="EIH66" s="59"/>
      <c r="EII66" s="59"/>
      <c r="EIJ66" s="59"/>
      <c r="EIK66" s="59"/>
      <c r="EIL66" s="59"/>
      <c r="EIM66" s="59"/>
      <c r="EIN66" s="59"/>
      <c r="EIO66" s="59"/>
      <c r="EIP66" s="59"/>
      <c r="EIQ66" s="59"/>
      <c r="EIR66" s="59"/>
      <c r="EIS66" s="59"/>
      <c r="EIT66" s="59"/>
      <c r="EIU66" s="59"/>
      <c r="EIV66" s="59"/>
      <c r="EIW66" s="59"/>
      <c r="EIX66" s="59"/>
      <c r="EIY66" s="59"/>
      <c r="EIZ66" s="59"/>
      <c r="EJA66" s="59"/>
      <c r="EJB66" s="59"/>
      <c r="EJC66" s="59"/>
      <c r="EJD66" s="59"/>
      <c r="EJE66" s="59"/>
      <c r="EJF66" s="59"/>
      <c r="EJG66" s="59"/>
      <c r="EJH66" s="59"/>
      <c r="EJI66" s="59"/>
      <c r="EJJ66" s="59"/>
      <c r="EJK66" s="59"/>
      <c r="EJL66" s="59"/>
      <c r="EJM66" s="59"/>
      <c r="EJN66" s="59"/>
      <c r="EJO66" s="59"/>
      <c r="EJP66" s="59"/>
      <c r="EJQ66" s="59"/>
      <c r="EJR66" s="59"/>
      <c r="EJS66" s="59"/>
      <c r="EJT66" s="59"/>
      <c r="EJU66" s="59"/>
      <c r="EJV66" s="59"/>
      <c r="EJW66" s="59"/>
      <c r="EJX66" s="59"/>
      <c r="EJY66" s="59"/>
      <c r="EJZ66" s="59"/>
      <c r="EKA66" s="59"/>
      <c r="EKB66" s="59"/>
      <c r="EKC66" s="59"/>
      <c r="EKD66" s="59"/>
      <c r="EKE66" s="59"/>
      <c r="EKF66" s="59"/>
      <c r="EKG66" s="59"/>
      <c r="EKH66" s="59"/>
      <c r="EKI66" s="59"/>
      <c r="EKJ66" s="59"/>
      <c r="EKK66" s="59"/>
      <c r="EKL66" s="59"/>
      <c r="EKM66" s="59"/>
      <c r="EKN66" s="59"/>
      <c r="EKO66" s="59"/>
      <c r="EKP66" s="59"/>
      <c r="EKQ66" s="59"/>
      <c r="EKR66" s="59"/>
      <c r="EKS66" s="59"/>
      <c r="EKT66" s="59"/>
      <c r="EKU66" s="59"/>
      <c r="EKV66" s="59"/>
      <c r="EKW66" s="59"/>
      <c r="EKX66" s="59"/>
      <c r="EKY66" s="59"/>
      <c r="EKZ66" s="59"/>
      <c r="ELA66" s="59"/>
      <c r="ELB66" s="59"/>
      <c r="ELC66" s="59"/>
      <c r="ELD66" s="59"/>
      <c r="ELE66" s="59"/>
      <c r="ELF66" s="59"/>
      <c r="ELG66" s="59"/>
      <c r="ELH66" s="59"/>
      <c r="ELI66" s="59"/>
      <c r="ELJ66" s="59"/>
      <c r="ELK66" s="59"/>
      <c r="ELL66" s="59"/>
      <c r="ELM66" s="59"/>
      <c r="ELN66" s="59"/>
      <c r="ELO66" s="59"/>
      <c r="ELP66" s="59"/>
      <c r="ELQ66" s="59"/>
      <c r="ELR66" s="59"/>
      <c r="ELS66" s="59"/>
      <c r="ELT66" s="59"/>
      <c r="ELU66" s="59"/>
      <c r="ELV66" s="59"/>
      <c r="ELW66" s="59"/>
      <c r="ELX66" s="59"/>
      <c r="ELY66" s="59"/>
      <c r="ELZ66" s="59"/>
      <c r="EMA66" s="59"/>
      <c r="EMB66" s="59"/>
      <c r="EMC66" s="59"/>
      <c r="EMD66" s="59"/>
      <c r="EME66" s="59"/>
      <c r="EMF66" s="59"/>
      <c r="EMG66" s="59"/>
      <c r="EMH66" s="59"/>
      <c r="EMI66" s="59"/>
      <c r="EMJ66" s="59"/>
      <c r="EMK66" s="59"/>
      <c r="EML66" s="59"/>
      <c r="EMM66" s="59"/>
      <c r="EMN66" s="59"/>
      <c r="EMO66" s="59"/>
      <c r="EMP66" s="59"/>
      <c r="EMQ66" s="59"/>
      <c r="EMR66" s="59"/>
      <c r="EMS66" s="59"/>
      <c r="EMT66" s="59"/>
      <c r="EMU66" s="59"/>
      <c r="EMV66" s="59"/>
      <c r="EMW66" s="59"/>
      <c r="EMX66" s="59"/>
      <c r="EMY66" s="59"/>
      <c r="EMZ66" s="59"/>
      <c r="ENA66" s="59"/>
      <c r="ENB66" s="59"/>
      <c r="ENC66" s="59"/>
      <c r="END66" s="59"/>
      <c r="ENE66" s="59"/>
      <c r="ENF66" s="59"/>
      <c r="ENG66" s="59"/>
      <c r="ENH66" s="59"/>
      <c r="ENI66" s="59"/>
      <c r="ENJ66" s="59"/>
      <c r="ENK66" s="59"/>
      <c r="ENL66" s="59"/>
      <c r="ENM66" s="59"/>
      <c r="ENN66" s="59"/>
      <c r="ENO66" s="59"/>
      <c r="ENP66" s="59"/>
      <c r="ENQ66" s="59"/>
      <c r="ENR66" s="59"/>
      <c r="ENS66" s="59"/>
      <c r="ENT66" s="59"/>
      <c r="ENU66" s="59"/>
      <c r="ENV66" s="59"/>
      <c r="ENW66" s="59"/>
      <c r="ENX66" s="59"/>
      <c r="ENY66" s="59"/>
      <c r="ENZ66" s="59"/>
      <c r="EOA66" s="59"/>
      <c r="EOB66" s="59"/>
      <c r="EOC66" s="59"/>
      <c r="EOD66" s="59"/>
      <c r="EOE66" s="59"/>
      <c r="EOF66" s="59"/>
      <c r="EOG66" s="59"/>
      <c r="EOH66" s="59"/>
      <c r="EOI66" s="59"/>
      <c r="EOJ66" s="59"/>
      <c r="EOK66" s="59"/>
      <c r="EOL66" s="59"/>
      <c r="EOM66" s="59"/>
      <c r="EON66" s="59"/>
      <c r="EOO66" s="59"/>
      <c r="EOP66" s="59"/>
      <c r="EOQ66" s="59"/>
      <c r="EOR66" s="59"/>
      <c r="EOS66" s="59"/>
      <c r="EOT66" s="59"/>
      <c r="EOU66" s="59"/>
      <c r="EOV66" s="59"/>
      <c r="EOW66" s="59"/>
      <c r="EOX66" s="59"/>
      <c r="EOY66" s="59"/>
      <c r="EOZ66" s="59"/>
      <c r="EPA66" s="59"/>
      <c r="EPB66" s="59"/>
      <c r="EPC66" s="59"/>
      <c r="EPD66" s="59"/>
      <c r="EPE66" s="59"/>
      <c r="EPF66" s="59"/>
      <c r="EPG66" s="59"/>
      <c r="EPH66" s="59"/>
      <c r="EPI66" s="59"/>
      <c r="EPJ66" s="59"/>
      <c r="EPK66" s="59"/>
      <c r="EPL66" s="59"/>
      <c r="EPM66" s="59"/>
      <c r="EPN66" s="59"/>
      <c r="EPO66" s="59"/>
      <c r="EPP66" s="59"/>
      <c r="EPQ66" s="59"/>
      <c r="EPR66" s="59"/>
      <c r="EPS66" s="59"/>
      <c r="EPT66" s="59"/>
      <c r="EPU66" s="59"/>
      <c r="EPV66" s="59"/>
      <c r="EPW66" s="59"/>
      <c r="EPX66" s="59"/>
      <c r="EPY66" s="59"/>
      <c r="EPZ66" s="59"/>
      <c r="EQA66" s="59"/>
      <c r="EQB66" s="59"/>
      <c r="EQC66" s="59"/>
      <c r="EQD66" s="59"/>
      <c r="EQE66" s="59"/>
      <c r="EQF66" s="59"/>
      <c r="EQG66" s="59"/>
      <c r="EQH66" s="59"/>
      <c r="EQI66" s="59"/>
      <c r="EQJ66" s="59"/>
      <c r="EQK66" s="59"/>
      <c r="EQL66" s="59"/>
      <c r="EQM66" s="59"/>
      <c r="EQN66" s="59"/>
      <c r="EQO66" s="59"/>
      <c r="EQP66" s="59"/>
      <c r="EQQ66" s="59"/>
      <c r="EQR66" s="59"/>
      <c r="EQS66" s="59"/>
      <c r="EQT66" s="59"/>
      <c r="EQU66" s="59"/>
      <c r="EQV66" s="59"/>
      <c r="EQW66" s="59"/>
      <c r="EQX66" s="59"/>
      <c r="EQY66" s="59"/>
      <c r="EQZ66" s="59"/>
      <c r="ERA66" s="59"/>
      <c r="ERB66" s="59"/>
      <c r="ERC66" s="59"/>
      <c r="ERD66" s="59"/>
      <c r="ERE66" s="59"/>
      <c r="ERF66" s="59"/>
      <c r="ERG66" s="59"/>
      <c r="ERH66" s="59"/>
      <c r="ERI66" s="59"/>
      <c r="ERJ66" s="59"/>
      <c r="ERK66" s="59"/>
      <c r="ERL66" s="59"/>
      <c r="ERM66" s="59"/>
      <c r="ERN66" s="59"/>
      <c r="ERO66" s="59"/>
      <c r="ERP66" s="59"/>
      <c r="ERQ66" s="59"/>
      <c r="ERR66" s="59"/>
      <c r="ERS66" s="59"/>
      <c r="ERT66" s="59"/>
      <c r="ERU66" s="59"/>
      <c r="ERV66" s="59"/>
      <c r="ERW66" s="59"/>
      <c r="ERX66" s="59"/>
      <c r="ERY66" s="59"/>
      <c r="ERZ66" s="59"/>
      <c r="ESA66" s="59"/>
      <c r="ESB66" s="59"/>
      <c r="ESC66" s="59"/>
      <c r="ESD66" s="59"/>
      <c r="ESE66" s="59"/>
      <c r="ESF66" s="59"/>
      <c r="ESG66" s="59"/>
      <c r="ESH66" s="59"/>
      <c r="ESI66" s="59"/>
      <c r="ESJ66" s="59"/>
      <c r="ESK66" s="59"/>
      <c r="ESL66" s="59"/>
      <c r="ESM66" s="59"/>
      <c r="ESN66" s="59"/>
      <c r="ESO66" s="59"/>
      <c r="ESP66" s="59"/>
      <c r="ESQ66" s="59"/>
      <c r="ESR66" s="59"/>
      <c r="ESS66" s="59"/>
      <c r="EST66" s="59"/>
      <c r="ESU66" s="59"/>
      <c r="ESV66" s="59"/>
      <c r="ESW66" s="59"/>
      <c r="ESX66" s="59"/>
      <c r="ESY66" s="59"/>
      <c r="ESZ66" s="59"/>
      <c r="ETA66" s="59"/>
      <c r="ETB66" s="59"/>
      <c r="ETC66" s="59"/>
      <c r="ETD66" s="59"/>
      <c r="ETE66" s="59"/>
      <c r="ETF66" s="59"/>
      <c r="ETG66" s="59"/>
      <c r="ETH66" s="59"/>
      <c r="ETI66" s="59"/>
      <c r="ETJ66" s="59"/>
      <c r="ETK66" s="59"/>
      <c r="ETL66" s="59"/>
      <c r="ETM66" s="59"/>
      <c r="ETN66" s="59"/>
      <c r="ETO66" s="59"/>
      <c r="ETP66" s="59"/>
      <c r="ETQ66" s="59"/>
      <c r="ETR66" s="59"/>
      <c r="ETS66" s="59"/>
      <c r="ETT66" s="59"/>
      <c r="ETU66" s="59"/>
      <c r="ETV66" s="59"/>
      <c r="ETW66" s="59"/>
      <c r="ETX66" s="59"/>
      <c r="ETY66" s="59"/>
      <c r="ETZ66" s="59"/>
      <c r="EUA66" s="59"/>
      <c r="EUB66" s="59"/>
      <c r="EUC66" s="59"/>
      <c r="EUD66" s="59"/>
      <c r="EUE66" s="59"/>
      <c r="EUF66" s="59"/>
      <c r="EUG66" s="59"/>
      <c r="EUH66" s="59"/>
      <c r="EUI66" s="59"/>
      <c r="EUJ66" s="59"/>
      <c r="EUK66" s="59"/>
      <c r="EUL66" s="59"/>
      <c r="EUM66" s="59"/>
      <c r="EUN66" s="59"/>
      <c r="EUO66" s="59"/>
      <c r="EUP66" s="59"/>
      <c r="EUQ66" s="59"/>
      <c r="EUR66" s="59"/>
      <c r="EUS66" s="59"/>
      <c r="EUT66" s="59"/>
      <c r="EUU66" s="59"/>
      <c r="EUV66" s="59"/>
      <c r="EUW66" s="59"/>
      <c r="EUX66" s="59"/>
      <c r="EUY66" s="59"/>
      <c r="EUZ66" s="59"/>
      <c r="EVA66" s="59"/>
      <c r="EVB66" s="59"/>
      <c r="EVC66" s="59"/>
      <c r="EVD66" s="59"/>
      <c r="EVE66" s="59"/>
      <c r="EVF66" s="59"/>
      <c r="EVG66" s="59"/>
      <c r="EVH66" s="59"/>
      <c r="EVI66" s="59"/>
      <c r="EVJ66" s="59"/>
      <c r="EVK66" s="59"/>
      <c r="EVL66" s="59"/>
      <c r="EVM66" s="59"/>
      <c r="EVN66" s="59"/>
      <c r="EVO66" s="59"/>
      <c r="EVP66" s="59"/>
      <c r="EVQ66" s="59"/>
      <c r="EVR66" s="59"/>
      <c r="EVS66" s="59"/>
      <c r="EVT66" s="59"/>
      <c r="EVU66" s="59"/>
      <c r="EVV66" s="59"/>
      <c r="EVW66" s="59"/>
      <c r="EVX66" s="59"/>
      <c r="EVY66" s="59"/>
      <c r="EVZ66" s="59"/>
      <c r="EWA66" s="59"/>
      <c r="EWB66" s="59"/>
      <c r="EWC66" s="59"/>
      <c r="EWD66" s="59"/>
      <c r="EWE66" s="59"/>
      <c r="EWF66" s="59"/>
      <c r="EWG66" s="59"/>
      <c r="EWH66" s="59"/>
      <c r="EWI66" s="59"/>
      <c r="EWJ66" s="59"/>
      <c r="EWK66" s="59"/>
      <c r="EWL66" s="59"/>
      <c r="EWM66" s="59"/>
      <c r="EWN66" s="59"/>
      <c r="EWO66" s="59"/>
      <c r="EWP66" s="59"/>
      <c r="EWQ66" s="59"/>
      <c r="EWR66" s="59"/>
      <c r="EWS66" s="59"/>
      <c r="EWT66" s="59"/>
      <c r="EWU66" s="59"/>
      <c r="EWV66" s="59"/>
      <c r="EWW66" s="59"/>
      <c r="EWX66" s="59"/>
      <c r="EWY66" s="59"/>
      <c r="EWZ66" s="59"/>
      <c r="EXA66" s="59"/>
      <c r="EXB66" s="59"/>
      <c r="EXC66" s="59"/>
      <c r="EXD66" s="59"/>
      <c r="EXE66" s="59"/>
      <c r="EXF66" s="59"/>
      <c r="EXG66" s="59"/>
      <c r="EXH66" s="59"/>
      <c r="EXI66" s="59"/>
      <c r="EXJ66" s="59"/>
      <c r="EXK66" s="59"/>
      <c r="EXL66" s="59"/>
      <c r="EXM66" s="59"/>
      <c r="EXN66" s="59"/>
      <c r="EXO66" s="59"/>
      <c r="EXP66" s="59"/>
      <c r="EXQ66" s="59"/>
      <c r="EXR66" s="59"/>
      <c r="EXS66" s="59"/>
      <c r="EXT66" s="59"/>
      <c r="EXU66" s="59"/>
      <c r="EXV66" s="59"/>
      <c r="EXW66" s="59"/>
      <c r="EXX66" s="59"/>
      <c r="EXY66" s="59"/>
      <c r="EXZ66" s="59"/>
      <c r="EYA66" s="59"/>
      <c r="EYB66" s="59"/>
      <c r="EYC66" s="59"/>
      <c r="EYD66" s="59"/>
      <c r="EYE66" s="59"/>
      <c r="EYF66" s="59"/>
      <c r="EYG66" s="59"/>
      <c r="EYH66" s="59"/>
      <c r="EYI66" s="59"/>
      <c r="EYJ66" s="59"/>
      <c r="EYK66" s="59"/>
      <c r="EYL66" s="59"/>
      <c r="EYM66" s="59"/>
      <c r="EYN66" s="59"/>
      <c r="EYO66" s="59"/>
      <c r="EYP66" s="59"/>
      <c r="EYQ66" s="59"/>
      <c r="EYR66" s="59"/>
      <c r="EYS66" s="59"/>
      <c r="EYT66" s="59"/>
      <c r="EYU66" s="59"/>
      <c r="EYV66" s="59"/>
      <c r="EYW66" s="59"/>
      <c r="EYX66" s="59"/>
      <c r="EYY66" s="59"/>
      <c r="EYZ66" s="59"/>
      <c r="EZA66" s="59"/>
      <c r="EZB66" s="59"/>
      <c r="EZC66" s="59"/>
      <c r="EZD66" s="59"/>
      <c r="EZE66" s="59"/>
      <c r="EZF66" s="59"/>
      <c r="EZG66" s="59"/>
      <c r="EZH66" s="59"/>
      <c r="EZI66" s="59"/>
      <c r="EZJ66" s="59"/>
      <c r="EZK66" s="59"/>
      <c r="EZL66" s="59"/>
      <c r="EZM66" s="59"/>
      <c r="EZN66" s="59"/>
      <c r="EZO66" s="59"/>
      <c r="EZP66" s="59"/>
      <c r="EZQ66" s="59"/>
      <c r="EZR66" s="59"/>
      <c r="EZS66" s="59"/>
      <c r="EZT66" s="59"/>
      <c r="EZU66" s="59"/>
      <c r="EZV66" s="59"/>
      <c r="EZW66" s="59"/>
      <c r="EZX66" s="59"/>
      <c r="EZY66" s="59"/>
      <c r="EZZ66" s="59"/>
      <c r="FAA66" s="59"/>
      <c r="FAB66" s="59"/>
      <c r="FAC66" s="59"/>
      <c r="FAD66" s="59"/>
      <c r="FAE66" s="59"/>
      <c r="FAF66" s="59"/>
      <c r="FAG66" s="59"/>
      <c r="FAH66" s="59"/>
      <c r="FAI66" s="59"/>
      <c r="FAJ66" s="59"/>
      <c r="FAK66" s="59"/>
      <c r="FAL66" s="59"/>
      <c r="FAM66" s="59"/>
      <c r="FAN66" s="59"/>
      <c r="FAO66" s="59"/>
      <c r="FAP66" s="59"/>
      <c r="FAQ66" s="59"/>
      <c r="FAR66" s="59"/>
      <c r="FAS66" s="59"/>
      <c r="FAT66" s="59"/>
      <c r="FAU66" s="59"/>
      <c r="FAV66" s="59"/>
      <c r="FAW66" s="59"/>
      <c r="FAX66" s="59"/>
      <c r="FAY66" s="59"/>
      <c r="FAZ66" s="59"/>
      <c r="FBA66" s="59"/>
      <c r="FBB66" s="59"/>
      <c r="FBC66" s="59"/>
      <c r="FBD66" s="59"/>
      <c r="FBE66" s="59"/>
      <c r="FBF66" s="59"/>
      <c r="FBG66" s="59"/>
      <c r="FBH66" s="59"/>
      <c r="FBI66" s="59"/>
      <c r="FBJ66" s="59"/>
      <c r="FBK66" s="59"/>
      <c r="FBL66" s="59"/>
      <c r="FBM66" s="59"/>
      <c r="FBN66" s="59"/>
      <c r="FBO66" s="59"/>
      <c r="FBP66" s="59"/>
      <c r="FBQ66" s="59"/>
      <c r="FBR66" s="59"/>
      <c r="FBS66" s="59"/>
      <c r="FBT66" s="59"/>
      <c r="FBU66" s="59"/>
      <c r="FBV66" s="59"/>
      <c r="FBW66" s="59"/>
      <c r="FBX66" s="59"/>
      <c r="FBY66" s="59"/>
      <c r="FBZ66" s="59"/>
      <c r="FCA66" s="59"/>
      <c r="FCB66" s="59"/>
      <c r="FCC66" s="59"/>
      <c r="FCD66" s="59"/>
      <c r="FCE66" s="59"/>
      <c r="FCF66" s="59"/>
      <c r="FCG66" s="59"/>
      <c r="FCH66" s="59"/>
      <c r="FCI66" s="59"/>
      <c r="FCJ66" s="59"/>
      <c r="FCK66" s="59"/>
      <c r="FCL66" s="59"/>
      <c r="FCM66" s="59"/>
      <c r="FCN66" s="59"/>
      <c r="FCO66" s="59"/>
      <c r="FCP66" s="59"/>
      <c r="FCQ66" s="59"/>
      <c r="FCR66" s="59"/>
      <c r="FCS66" s="59"/>
      <c r="FCT66" s="59"/>
      <c r="FCU66" s="59"/>
      <c r="FCV66" s="59"/>
      <c r="FCW66" s="59"/>
      <c r="FCX66" s="59"/>
      <c r="FCY66" s="59"/>
      <c r="FCZ66" s="59"/>
      <c r="FDA66" s="59"/>
      <c r="FDB66" s="59"/>
      <c r="FDC66" s="59"/>
      <c r="FDD66" s="59"/>
      <c r="FDE66" s="59"/>
      <c r="FDF66" s="59"/>
      <c r="FDG66" s="59"/>
      <c r="FDH66" s="59"/>
      <c r="FDI66" s="59"/>
      <c r="FDJ66" s="59"/>
      <c r="FDK66" s="59"/>
      <c r="FDL66" s="59"/>
      <c r="FDM66" s="59"/>
      <c r="FDN66" s="59"/>
      <c r="FDO66" s="59"/>
      <c r="FDP66" s="59"/>
      <c r="FDQ66" s="59"/>
      <c r="FDR66" s="59"/>
      <c r="FDS66" s="59"/>
      <c r="FDT66" s="59"/>
      <c r="FDU66" s="59"/>
      <c r="FDV66" s="59"/>
      <c r="FDW66" s="59"/>
      <c r="FDX66" s="59"/>
      <c r="FDY66" s="59"/>
      <c r="FDZ66" s="59"/>
      <c r="FEA66" s="59"/>
      <c r="FEB66" s="59"/>
      <c r="FEC66" s="59"/>
      <c r="FED66" s="59"/>
      <c r="FEE66" s="59"/>
      <c r="FEF66" s="59"/>
      <c r="FEG66" s="59"/>
      <c r="FEH66" s="59"/>
      <c r="FEI66" s="59"/>
      <c r="FEJ66" s="59"/>
      <c r="FEK66" s="59"/>
      <c r="FEL66" s="59"/>
      <c r="FEM66" s="59"/>
      <c r="FEN66" s="59"/>
      <c r="FEO66" s="59"/>
      <c r="FEP66" s="59"/>
      <c r="FEQ66" s="59"/>
      <c r="FER66" s="59"/>
      <c r="FES66" s="59"/>
      <c r="FET66" s="59"/>
      <c r="FEU66" s="59"/>
      <c r="FEV66" s="59"/>
      <c r="FEW66" s="59"/>
      <c r="FEX66" s="59"/>
      <c r="FEY66" s="59"/>
      <c r="FEZ66" s="59"/>
      <c r="FFA66" s="59"/>
      <c r="FFB66" s="59"/>
      <c r="FFC66" s="59"/>
      <c r="FFD66" s="59"/>
      <c r="FFE66" s="59"/>
      <c r="FFF66" s="59"/>
      <c r="FFG66" s="59"/>
      <c r="FFH66" s="59"/>
      <c r="FFI66" s="59"/>
      <c r="FFJ66" s="59"/>
      <c r="FFK66" s="59"/>
      <c r="FFL66" s="59"/>
      <c r="FFM66" s="59"/>
      <c r="FFN66" s="59"/>
      <c r="FFO66" s="59"/>
      <c r="FFP66" s="59"/>
      <c r="FFQ66" s="59"/>
      <c r="FFR66" s="59"/>
      <c r="FFS66" s="59"/>
      <c r="FFT66" s="59"/>
      <c r="FFU66" s="59"/>
      <c r="FFV66" s="59"/>
      <c r="FFW66" s="59"/>
      <c r="FFX66" s="59"/>
      <c r="FFY66" s="59"/>
      <c r="FFZ66" s="59"/>
      <c r="FGA66" s="59"/>
      <c r="FGB66" s="59"/>
      <c r="FGC66" s="59"/>
      <c r="FGD66" s="59"/>
      <c r="FGE66" s="59"/>
      <c r="FGF66" s="59"/>
      <c r="FGG66" s="59"/>
      <c r="FGH66" s="59"/>
      <c r="FGI66" s="59"/>
      <c r="FGJ66" s="59"/>
      <c r="FGK66" s="59"/>
      <c r="FGL66" s="59"/>
      <c r="FGM66" s="59"/>
      <c r="FGN66" s="59"/>
      <c r="FGO66" s="59"/>
      <c r="FGP66" s="59"/>
      <c r="FGQ66" s="59"/>
      <c r="FGR66" s="59"/>
      <c r="FGS66" s="59"/>
      <c r="FGT66" s="59"/>
      <c r="FGU66" s="59"/>
      <c r="FGV66" s="59"/>
      <c r="FGW66" s="59"/>
      <c r="FGX66" s="59"/>
      <c r="FGY66" s="59"/>
      <c r="FGZ66" s="59"/>
      <c r="FHA66" s="59"/>
      <c r="FHB66" s="59"/>
      <c r="FHC66" s="59"/>
      <c r="FHD66" s="59"/>
      <c r="FHE66" s="59"/>
      <c r="FHF66" s="59"/>
      <c r="FHG66" s="59"/>
      <c r="FHH66" s="59"/>
      <c r="FHI66" s="59"/>
      <c r="FHJ66" s="59"/>
      <c r="FHK66" s="59"/>
      <c r="FHL66" s="59"/>
      <c r="FHM66" s="59"/>
      <c r="FHN66" s="59"/>
      <c r="FHO66" s="59"/>
      <c r="FHP66" s="59"/>
      <c r="FHQ66" s="59"/>
      <c r="FHR66" s="59"/>
      <c r="FHS66" s="59"/>
      <c r="FHT66" s="59"/>
      <c r="FHU66" s="59"/>
      <c r="FHV66" s="59"/>
      <c r="FHW66" s="59"/>
      <c r="FHX66" s="59"/>
      <c r="FHY66" s="59"/>
      <c r="FHZ66" s="59"/>
      <c r="FIA66" s="59"/>
      <c r="FIB66" s="59"/>
      <c r="FIC66" s="59"/>
      <c r="FID66" s="59"/>
      <c r="FIE66" s="59"/>
      <c r="FIF66" s="59"/>
      <c r="FIG66" s="59"/>
      <c r="FIH66" s="59"/>
      <c r="FII66" s="59"/>
      <c r="FIJ66" s="59"/>
      <c r="FIK66" s="59"/>
      <c r="FIL66" s="59"/>
      <c r="FIM66" s="59"/>
      <c r="FIN66" s="59"/>
      <c r="FIO66" s="59"/>
      <c r="FIP66" s="59"/>
      <c r="FIQ66" s="59"/>
      <c r="FIR66" s="59"/>
      <c r="FIS66" s="59"/>
      <c r="FIT66" s="59"/>
      <c r="FIU66" s="59"/>
      <c r="FIV66" s="59"/>
      <c r="FIW66" s="59"/>
      <c r="FIX66" s="59"/>
      <c r="FIY66" s="59"/>
      <c r="FIZ66" s="59"/>
      <c r="FJA66" s="59"/>
      <c r="FJB66" s="59"/>
      <c r="FJC66" s="59"/>
      <c r="FJD66" s="59"/>
      <c r="FJE66" s="59"/>
      <c r="FJF66" s="59"/>
      <c r="FJG66" s="59"/>
      <c r="FJH66" s="59"/>
      <c r="FJI66" s="59"/>
      <c r="FJJ66" s="59"/>
      <c r="FJK66" s="59"/>
      <c r="FJL66" s="59"/>
      <c r="FJM66" s="59"/>
      <c r="FJN66" s="59"/>
      <c r="FJO66" s="59"/>
      <c r="FJP66" s="59"/>
      <c r="FJQ66" s="59"/>
      <c r="FJR66" s="59"/>
      <c r="FJS66" s="59"/>
      <c r="FJT66" s="59"/>
      <c r="FJU66" s="59"/>
      <c r="FJV66" s="59"/>
      <c r="FJW66" s="59"/>
      <c r="FJX66" s="59"/>
      <c r="FJY66" s="59"/>
      <c r="FJZ66" s="59"/>
      <c r="FKA66" s="59"/>
      <c r="FKB66" s="59"/>
      <c r="FKC66" s="59"/>
      <c r="FKD66" s="59"/>
      <c r="FKE66" s="59"/>
      <c r="FKF66" s="59"/>
      <c r="FKG66" s="59"/>
      <c r="FKH66" s="59"/>
      <c r="FKI66" s="59"/>
      <c r="FKJ66" s="59"/>
      <c r="FKK66" s="59"/>
      <c r="FKL66" s="59"/>
      <c r="FKM66" s="59"/>
      <c r="FKN66" s="59"/>
      <c r="FKO66" s="59"/>
      <c r="FKP66" s="59"/>
      <c r="FKQ66" s="59"/>
      <c r="FKR66" s="59"/>
      <c r="FKS66" s="59"/>
      <c r="FKT66" s="59"/>
      <c r="FKU66" s="59"/>
      <c r="FKV66" s="59"/>
      <c r="FKW66" s="59"/>
      <c r="FKX66" s="59"/>
      <c r="FKY66" s="59"/>
      <c r="FKZ66" s="59"/>
      <c r="FLA66" s="59"/>
      <c r="FLB66" s="59"/>
      <c r="FLC66" s="59"/>
      <c r="FLD66" s="59"/>
      <c r="FLE66" s="59"/>
      <c r="FLF66" s="59"/>
      <c r="FLG66" s="59"/>
      <c r="FLH66" s="59"/>
      <c r="FLI66" s="59"/>
      <c r="FLJ66" s="59"/>
      <c r="FLK66" s="59"/>
      <c r="FLL66" s="59"/>
      <c r="FLM66" s="59"/>
      <c r="FLN66" s="59"/>
      <c r="FLO66" s="59"/>
      <c r="FLP66" s="59"/>
      <c r="FLQ66" s="59"/>
      <c r="FLR66" s="59"/>
      <c r="FLS66" s="59"/>
      <c r="FLT66" s="59"/>
      <c r="FLU66" s="59"/>
      <c r="FLV66" s="59"/>
      <c r="FLW66" s="59"/>
      <c r="FLX66" s="59"/>
      <c r="FLY66" s="59"/>
      <c r="FLZ66" s="59"/>
      <c r="FMA66" s="59"/>
      <c r="FMB66" s="59"/>
      <c r="FMC66" s="59"/>
      <c r="FMD66" s="59"/>
      <c r="FME66" s="59"/>
      <c r="FMF66" s="59"/>
      <c r="FMG66" s="59"/>
      <c r="FMH66" s="59"/>
      <c r="FMI66" s="59"/>
      <c r="FMJ66" s="59"/>
      <c r="FMK66" s="59"/>
      <c r="FML66" s="59"/>
      <c r="FMM66" s="59"/>
      <c r="FMN66" s="59"/>
      <c r="FMO66" s="59"/>
      <c r="FMP66" s="59"/>
      <c r="FMQ66" s="59"/>
      <c r="FMR66" s="59"/>
      <c r="FMS66" s="59"/>
      <c r="FMT66" s="59"/>
      <c r="FMU66" s="59"/>
      <c r="FMV66" s="59"/>
      <c r="FMW66" s="59"/>
      <c r="FMX66" s="59"/>
      <c r="FMY66" s="59"/>
      <c r="FMZ66" s="59"/>
      <c r="FNA66" s="59"/>
      <c r="FNB66" s="59"/>
      <c r="FNC66" s="59"/>
      <c r="FND66" s="59"/>
      <c r="FNE66" s="59"/>
      <c r="FNF66" s="59"/>
      <c r="FNG66" s="59"/>
      <c r="FNH66" s="59"/>
      <c r="FNI66" s="59"/>
      <c r="FNJ66" s="59"/>
      <c r="FNK66" s="59"/>
      <c r="FNL66" s="59"/>
      <c r="FNM66" s="59"/>
      <c r="FNN66" s="59"/>
      <c r="FNO66" s="59"/>
      <c r="FNP66" s="59"/>
      <c r="FNQ66" s="59"/>
      <c r="FNR66" s="59"/>
      <c r="FNS66" s="59"/>
      <c r="FNT66" s="59"/>
      <c r="FNU66" s="59"/>
      <c r="FNV66" s="59"/>
      <c r="FNW66" s="59"/>
      <c r="FNX66" s="59"/>
      <c r="FNY66" s="59"/>
      <c r="FNZ66" s="59"/>
      <c r="FOA66" s="59"/>
      <c r="FOB66" s="59"/>
      <c r="FOC66" s="59"/>
      <c r="FOD66" s="59"/>
      <c r="FOE66" s="59"/>
      <c r="FOF66" s="59"/>
      <c r="FOG66" s="59"/>
      <c r="FOH66" s="59"/>
      <c r="FOI66" s="59"/>
      <c r="FOJ66" s="59"/>
      <c r="FOK66" s="59"/>
      <c r="FOL66" s="59"/>
      <c r="FOM66" s="59"/>
      <c r="FON66" s="59"/>
      <c r="FOO66" s="59"/>
      <c r="FOP66" s="59"/>
      <c r="FOQ66" s="59"/>
      <c r="FOR66" s="59"/>
      <c r="FOS66" s="59"/>
      <c r="FOT66" s="59"/>
      <c r="FOU66" s="59"/>
      <c r="FOV66" s="59"/>
      <c r="FOW66" s="59"/>
      <c r="FOX66" s="59"/>
      <c r="FOY66" s="59"/>
      <c r="FOZ66" s="59"/>
      <c r="FPA66" s="59"/>
      <c r="FPB66" s="59"/>
      <c r="FPC66" s="59"/>
      <c r="FPD66" s="59"/>
      <c r="FPE66" s="59"/>
      <c r="FPF66" s="59"/>
      <c r="FPG66" s="59"/>
      <c r="FPH66" s="59"/>
      <c r="FPI66" s="59"/>
      <c r="FPJ66" s="59"/>
      <c r="FPK66" s="59"/>
      <c r="FPL66" s="59"/>
      <c r="FPM66" s="59"/>
      <c r="FPN66" s="59"/>
      <c r="FPO66" s="59"/>
      <c r="FPP66" s="59"/>
      <c r="FPQ66" s="59"/>
      <c r="FPR66" s="59"/>
      <c r="FPS66" s="59"/>
      <c r="FPT66" s="59"/>
      <c r="FPU66" s="59"/>
      <c r="FPV66" s="59"/>
      <c r="FPW66" s="59"/>
      <c r="FPX66" s="59"/>
      <c r="FPY66" s="59"/>
      <c r="FPZ66" s="59"/>
      <c r="FQA66" s="59"/>
      <c r="FQB66" s="59"/>
      <c r="FQC66" s="59"/>
      <c r="FQD66" s="59"/>
      <c r="FQE66" s="59"/>
      <c r="FQF66" s="59"/>
      <c r="FQG66" s="59"/>
      <c r="FQH66" s="59"/>
      <c r="FQI66" s="59"/>
      <c r="FQJ66" s="59"/>
      <c r="FQK66" s="59"/>
      <c r="FQL66" s="59"/>
      <c r="FQM66" s="59"/>
      <c r="FQN66" s="59"/>
      <c r="FQO66" s="59"/>
      <c r="FQP66" s="59"/>
      <c r="FQQ66" s="59"/>
      <c r="FQR66" s="59"/>
      <c r="FQS66" s="59"/>
      <c r="FQT66" s="59"/>
      <c r="FQU66" s="59"/>
      <c r="FQV66" s="59"/>
      <c r="FQW66" s="59"/>
      <c r="FQX66" s="59"/>
      <c r="FQY66" s="59"/>
      <c r="FQZ66" s="59"/>
      <c r="FRA66" s="59"/>
      <c r="FRB66" s="59"/>
      <c r="FRC66" s="59"/>
      <c r="FRD66" s="59"/>
      <c r="FRE66" s="59"/>
      <c r="FRF66" s="59"/>
      <c r="FRG66" s="59"/>
      <c r="FRH66" s="59"/>
      <c r="FRI66" s="59"/>
      <c r="FRJ66" s="59"/>
      <c r="FRK66" s="59"/>
      <c r="FRL66" s="59"/>
      <c r="FRM66" s="59"/>
      <c r="FRN66" s="59"/>
      <c r="FRO66" s="59"/>
      <c r="FRP66" s="59"/>
      <c r="FRQ66" s="59"/>
      <c r="FRR66" s="59"/>
      <c r="FRS66" s="59"/>
      <c r="FRT66" s="59"/>
      <c r="FRU66" s="59"/>
      <c r="FRV66" s="59"/>
      <c r="FRW66" s="59"/>
      <c r="FRX66" s="59"/>
      <c r="FRY66" s="59"/>
      <c r="FRZ66" s="59"/>
      <c r="FSA66" s="59"/>
      <c r="FSB66" s="59"/>
      <c r="FSC66" s="59"/>
      <c r="FSD66" s="59"/>
      <c r="FSE66" s="59"/>
      <c r="FSF66" s="59"/>
      <c r="FSG66" s="59"/>
      <c r="FSH66" s="59"/>
      <c r="FSI66" s="59"/>
      <c r="FSJ66" s="59"/>
      <c r="FSK66" s="59"/>
      <c r="FSL66" s="59"/>
      <c r="FSM66" s="59"/>
      <c r="FSN66" s="59"/>
      <c r="FSO66" s="59"/>
      <c r="FSP66" s="59"/>
      <c r="FSQ66" s="59"/>
      <c r="FSR66" s="59"/>
      <c r="FSS66" s="59"/>
      <c r="FST66" s="59"/>
      <c r="FSU66" s="59"/>
      <c r="FSV66" s="59"/>
      <c r="FSW66" s="59"/>
      <c r="FSX66" s="59"/>
      <c r="FSY66" s="59"/>
      <c r="FSZ66" s="59"/>
      <c r="FTA66" s="59"/>
      <c r="FTB66" s="59"/>
      <c r="FTC66" s="59"/>
      <c r="FTD66" s="59"/>
      <c r="FTE66" s="59"/>
      <c r="FTF66" s="59"/>
      <c r="FTG66" s="59"/>
      <c r="FTH66" s="59"/>
      <c r="FTI66" s="59"/>
      <c r="FTJ66" s="59"/>
      <c r="FTK66" s="59"/>
      <c r="FTL66" s="59"/>
      <c r="FTM66" s="59"/>
      <c r="FTN66" s="59"/>
      <c r="FTO66" s="59"/>
      <c r="FTP66" s="59"/>
      <c r="FTQ66" s="59"/>
      <c r="FTR66" s="59"/>
      <c r="FTS66" s="59"/>
      <c r="FTT66" s="59"/>
      <c r="FTU66" s="59"/>
      <c r="FTV66" s="59"/>
      <c r="FTW66" s="59"/>
      <c r="FTX66" s="59"/>
      <c r="FTY66" s="59"/>
      <c r="FTZ66" s="59"/>
      <c r="FUA66" s="59"/>
      <c r="FUB66" s="59"/>
      <c r="FUC66" s="59"/>
      <c r="FUD66" s="59"/>
      <c r="FUE66" s="59"/>
      <c r="FUF66" s="59"/>
      <c r="FUG66" s="59"/>
      <c r="FUH66" s="59"/>
      <c r="FUI66" s="59"/>
      <c r="FUJ66" s="59"/>
      <c r="FUK66" s="59"/>
      <c r="FUL66" s="59"/>
      <c r="FUM66" s="59"/>
      <c r="FUN66" s="59"/>
      <c r="FUO66" s="59"/>
      <c r="FUP66" s="59"/>
      <c r="FUQ66" s="59"/>
      <c r="FUR66" s="59"/>
      <c r="FUS66" s="59"/>
      <c r="FUT66" s="59"/>
      <c r="FUU66" s="59"/>
      <c r="FUV66" s="59"/>
      <c r="FUW66" s="59"/>
      <c r="FUX66" s="59"/>
      <c r="FUY66" s="59"/>
      <c r="FUZ66" s="59"/>
      <c r="FVA66" s="59"/>
      <c r="FVB66" s="59"/>
      <c r="FVC66" s="59"/>
      <c r="FVD66" s="59"/>
      <c r="FVE66" s="59"/>
      <c r="FVF66" s="59"/>
      <c r="FVG66" s="59"/>
      <c r="FVH66" s="59"/>
      <c r="FVI66" s="59"/>
      <c r="FVJ66" s="59"/>
      <c r="FVK66" s="59"/>
      <c r="FVL66" s="59"/>
      <c r="FVM66" s="59"/>
      <c r="FVN66" s="59"/>
      <c r="FVO66" s="59"/>
      <c r="FVP66" s="59"/>
      <c r="FVQ66" s="59"/>
      <c r="FVR66" s="59"/>
      <c r="FVS66" s="59"/>
      <c r="FVT66" s="59"/>
      <c r="FVU66" s="59"/>
      <c r="FVV66" s="59"/>
      <c r="FVW66" s="59"/>
      <c r="FVX66" s="59"/>
      <c r="FVY66" s="59"/>
      <c r="FVZ66" s="59"/>
      <c r="FWA66" s="59"/>
      <c r="FWB66" s="59"/>
      <c r="FWC66" s="59"/>
      <c r="FWD66" s="59"/>
      <c r="FWE66" s="59"/>
      <c r="FWF66" s="59"/>
      <c r="FWG66" s="59"/>
      <c r="FWH66" s="59"/>
      <c r="FWI66" s="59"/>
      <c r="FWJ66" s="59"/>
      <c r="FWK66" s="59"/>
      <c r="FWL66" s="59"/>
      <c r="FWM66" s="59"/>
      <c r="FWN66" s="59"/>
      <c r="FWO66" s="59"/>
      <c r="FWP66" s="59"/>
      <c r="FWQ66" s="59"/>
      <c r="FWR66" s="59"/>
      <c r="FWS66" s="59"/>
      <c r="FWT66" s="59"/>
      <c r="FWU66" s="59"/>
      <c r="FWV66" s="59"/>
      <c r="FWW66" s="59"/>
      <c r="FWX66" s="59"/>
      <c r="FWY66" s="59"/>
      <c r="FWZ66" s="59"/>
      <c r="FXA66" s="59"/>
      <c r="FXB66" s="59"/>
      <c r="FXC66" s="59"/>
      <c r="FXD66" s="59"/>
      <c r="FXE66" s="59"/>
      <c r="FXF66" s="59"/>
      <c r="FXG66" s="59"/>
      <c r="FXH66" s="59"/>
      <c r="FXI66" s="59"/>
      <c r="FXJ66" s="59"/>
      <c r="FXK66" s="59"/>
      <c r="FXL66" s="59"/>
      <c r="FXM66" s="59"/>
      <c r="FXN66" s="59"/>
      <c r="FXO66" s="59"/>
      <c r="FXP66" s="59"/>
      <c r="FXQ66" s="59"/>
      <c r="FXR66" s="59"/>
      <c r="FXS66" s="59"/>
      <c r="FXT66" s="59"/>
      <c r="FXU66" s="59"/>
      <c r="FXV66" s="59"/>
      <c r="FXW66" s="59"/>
      <c r="FXX66" s="59"/>
      <c r="FXY66" s="59"/>
      <c r="FXZ66" s="59"/>
      <c r="FYA66" s="59"/>
      <c r="FYB66" s="59"/>
      <c r="FYC66" s="59"/>
      <c r="FYD66" s="59"/>
      <c r="FYE66" s="59"/>
      <c r="FYF66" s="59"/>
      <c r="FYG66" s="59"/>
      <c r="FYH66" s="59"/>
      <c r="FYI66" s="59"/>
      <c r="FYJ66" s="59"/>
      <c r="FYK66" s="59"/>
      <c r="FYL66" s="59"/>
      <c r="FYM66" s="59"/>
      <c r="FYN66" s="59"/>
      <c r="FYO66" s="59"/>
      <c r="FYP66" s="59"/>
      <c r="FYQ66" s="59"/>
      <c r="FYR66" s="59"/>
      <c r="FYS66" s="59"/>
      <c r="FYT66" s="59"/>
      <c r="FYU66" s="59"/>
      <c r="FYV66" s="59"/>
      <c r="FYW66" s="59"/>
      <c r="FYX66" s="59"/>
      <c r="FYY66" s="59"/>
      <c r="FYZ66" s="59"/>
      <c r="FZA66" s="59"/>
      <c r="FZB66" s="59"/>
      <c r="FZC66" s="59"/>
      <c r="FZD66" s="59"/>
      <c r="FZE66" s="59"/>
      <c r="FZF66" s="59"/>
      <c r="FZG66" s="59"/>
      <c r="FZH66" s="59"/>
      <c r="FZI66" s="59"/>
      <c r="FZJ66" s="59"/>
      <c r="FZK66" s="59"/>
      <c r="FZL66" s="59"/>
      <c r="FZM66" s="59"/>
      <c r="FZN66" s="59"/>
      <c r="FZO66" s="59"/>
      <c r="FZP66" s="59"/>
      <c r="FZQ66" s="59"/>
      <c r="FZR66" s="59"/>
      <c r="FZS66" s="59"/>
      <c r="FZT66" s="59"/>
      <c r="FZU66" s="59"/>
      <c r="FZV66" s="59"/>
      <c r="FZW66" s="59"/>
      <c r="FZX66" s="59"/>
      <c r="FZY66" s="59"/>
      <c r="FZZ66" s="59"/>
      <c r="GAA66" s="59"/>
      <c r="GAB66" s="59"/>
      <c r="GAC66" s="59"/>
      <c r="GAD66" s="59"/>
      <c r="GAE66" s="59"/>
      <c r="GAF66" s="59"/>
      <c r="GAG66" s="59"/>
      <c r="GAH66" s="59"/>
      <c r="GAI66" s="59"/>
      <c r="GAJ66" s="59"/>
      <c r="GAK66" s="59"/>
      <c r="GAL66" s="59"/>
      <c r="GAM66" s="59"/>
      <c r="GAN66" s="59"/>
      <c r="GAO66" s="59"/>
      <c r="GAP66" s="59"/>
      <c r="GAQ66" s="59"/>
      <c r="GAR66" s="59"/>
      <c r="GAS66" s="59"/>
      <c r="GAT66" s="59"/>
      <c r="GAU66" s="59"/>
      <c r="GAV66" s="59"/>
      <c r="GAW66" s="59"/>
      <c r="GAX66" s="59"/>
      <c r="GAY66" s="59"/>
      <c r="GAZ66" s="59"/>
      <c r="GBA66" s="59"/>
      <c r="GBB66" s="59"/>
      <c r="GBC66" s="59"/>
      <c r="GBD66" s="59"/>
      <c r="GBE66" s="59"/>
      <c r="GBF66" s="59"/>
      <c r="GBG66" s="59"/>
      <c r="GBH66" s="59"/>
      <c r="GBI66" s="59"/>
      <c r="GBJ66" s="59"/>
      <c r="GBK66" s="59"/>
      <c r="GBL66" s="59"/>
      <c r="GBM66" s="59"/>
      <c r="GBN66" s="59"/>
      <c r="GBO66" s="59"/>
      <c r="GBP66" s="59"/>
      <c r="GBQ66" s="59"/>
      <c r="GBR66" s="59"/>
      <c r="GBS66" s="59"/>
      <c r="GBT66" s="59"/>
      <c r="GBU66" s="59"/>
      <c r="GBV66" s="59"/>
      <c r="GBW66" s="59"/>
      <c r="GBX66" s="59"/>
      <c r="GBY66" s="59"/>
      <c r="GBZ66" s="59"/>
      <c r="GCA66" s="59"/>
      <c r="GCB66" s="59"/>
      <c r="GCC66" s="59"/>
      <c r="GCD66" s="59"/>
      <c r="GCE66" s="59"/>
      <c r="GCF66" s="59"/>
      <c r="GCG66" s="59"/>
      <c r="GCH66" s="59"/>
      <c r="GCI66" s="59"/>
      <c r="GCJ66" s="59"/>
      <c r="GCK66" s="59"/>
      <c r="GCL66" s="59"/>
      <c r="GCM66" s="59"/>
      <c r="GCN66" s="59"/>
      <c r="GCO66" s="59"/>
      <c r="GCP66" s="59"/>
      <c r="GCQ66" s="59"/>
      <c r="GCR66" s="59"/>
      <c r="GCS66" s="59"/>
      <c r="GCT66" s="59"/>
      <c r="GCU66" s="59"/>
      <c r="GCV66" s="59"/>
      <c r="GCW66" s="59"/>
      <c r="GCX66" s="59"/>
      <c r="GCY66" s="59"/>
      <c r="GCZ66" s="59"/>
      <c r="GDA66" s="59"/>
      <c r="GDB66" s="59"/>
      <c r="GDC66" s="59"/>
      <c r="GDD66" s="59"/>
      <c r="GDE66" s="59"/>
      <c r="GDF66" s="59"/>
      <c r="GDG66" s="59"/>
      <c r="GDH66" s="59"/>
      <c r="GDI66" s="59"/>
      <c r="GDJ66" s="59"/>
      <c r="GDK66" s="59"/>
      <c r="GDL66" s="59"/>
      <c r="GDM66" s="59"/>
      <c r="GDN66" s="59"/>
      <c r="GDO66" s="59"/>
      <c r="GDP66" s="59"/>
      <c r="GDQ66" s="59"/>
      <c r="GDR66" s="59"/>
      <c r="GDS66" s="59"/>
      <c r="GDT66" s="59"/>
      <c r="GDU66" s="59"/>
      <c r="GDV66" s="59"/>
      <c r="GDW66" s="59"/>
      <c r="GDX66" s="59"/>
      <c r="GDY66" s="59"/>
      <c r="GDZ66" s="59"/>
      <c r="GEA66" s="59"/>
      <c r="GEB66" s="59"/>
      <c r="GEC66" s="59"/>
      <c r="GED66" s="59"/>
      <c r="GEE66" s="59"/>
      <c r="GEF66" s="59"/>
      <c r="GEG66" s="59"/>
      <c r="GEH66" s="59"/>
      <c r="GEI66" s="59"/>
      <c r="GEJ66" s="59"/>
      <c r="GEK66" s="59"/>
      <c r="GEL66" s="59"/>
      <c r="GEM66" s="59"/>
      <c r="GEN66" s="59"/>
      <c r="GEO66" s="59"/>
      <c r="GEP66" s="59"/>
      <c r="GEQ66" s="59"/>
      <c r="GER66" s="59"/>
      <c r="GES66" s="59"/>
      <c r="GET66" s="59"/>
      <c r="GEU66" s="59"/>
      <c r="GEV66" s="59"/>
      <c r="GEW66" s="59"/>
      <c r="GEX66" s="59"/>
      <c r="GEY66" s="59"/>
      <c r="GEZ66" s="59"/>
      <c r="GFA66" s="59"/>
      <c r="GFB66" s="59"/>
      <c r="GFC66" s="59"/>
      <c r="GFD66" s="59"/>
      <c r="GFE66" s="59"/>
      <c r="GFF66" s="59"/>
      <c r="GFG66" s="59"/>
      <c r="GFH66" s="59"/>
      <c r="GFI66" s="59"/>
      <c r="GFJ66" s="59"/>
      <c r="GFK66" s="59"/>
      <c r="GFL66" s="59"/>
      <c r="GFM66" s="59"/>
      <c r="GFN66" s="59"/>
      <c r="GFO66" s="59"/>
      <c r="GFP66" s="59"/>
      <c r="GFQ66" s="59"/>
      <c r="GFR66" s="59"/>
      <c r="GFS66" s="59"/>
      <c r="GFT66" s="59"/>
      <c r="GFU66" s="59"/>
      <c r="GFV66" s="59"/>
      <c r="GFW66" s="59"/>
      <c r="GFX66" s="59"/>
      <c r="GFY66" s="59"/>
      <c r="GFZ66" s="59"/>
      <c r="GGA66" s="59"/>
      <c r="GGB66" s="59"/>
      <c r="GGC66" s="59"/>
      <c r="GGD66" s="59"/>
      <c r="GGE66" s="59"/>
      <c r="GGF66" s="59"/>
      <c r="GGG66" s="59"/>
      <c r="GGH66" s="59"/>
      <c r="GGI66" s="59"/>
      <c r="GGJ66" s="59"/>
      <c r="GGK66" s="59"/>
      <c r="GGL66" s="59"/>
      <c r="GGM66" s="59"/>
      <c r="GGN66" s="59"/>
      <c r="GGO66" s="59"/>
      <c r="GGP66" s="59"/>
      <c r="GGQ66" s="59"/>
      <c r="GGR66" s="59"/>
      <c r="GGS66" s="59"/>
      <c r="GGT66" s="59"/>
      <c r="GGU66" s="59"/>
      <c r="GGV66" s="59"/>
      <c r="GGW66" s="59"/>
      <c r="GGX66" s="59"/>
      <c r="GGY66" s="59"/>
      <c r="GGZ66" s="59"/>
      <c r="GHA66" s="59"/>
      <c r="GHB66" s="59"/>
      <c r="GHC66" s="59"/>
      <c r="GHD66" s="59"/>
      <c r="GHE66" s="59"/>
      <c r="GHF66" s="59"/>
      <c r="GHG66" s="59"/>
      <c r="GHH66" s="59"/>
      <c r="GHI66" s="59"/>
      <c r="GHJ66" s="59"/>
      <c r="GHK66" s="59"/>
      <c r="GHL66" s="59"/>
      <c r="GHM66" s="59"/>
      <c r="GHN66" s="59"/>
      <c r="GHO66" s="59"/>
      <c r="GHP66" s="59"/>
      <c r="GHQ66" s="59"/>
      <c r="GHR66" s="59"/>
      <c r="GHS66" s="59"/>
      <c r="GHT66" s="59"/>
      <c r="GHU66" s="59"/>
      <c r="GHV66" s="59"/>
      <c r="GHW66" s="59"/>
      <c r="GHX66" s="59"/>
      <c r="GHY66" s="59"/>
      <c r="GHZ66" s="59"/>
      <c r="GIA66" s="59"/>
      <c r="GIB66" s="59"/>
      <c r="GIC66" s="59"/>
      <c r="GID66" s="59"/>
      <c r="GIE66" s="59"/>
      <c r="GIF66" s="59"/>
      <c r="GIG66" s="59"/>
      <c r="GIH66" s="59"/>
      <c r="GII66" s="59"/>
      <c r="GIJ66" s="59"/>
      <c r="GIK66" s="59"/>
      <c r="GIL66" s="59"/>
      <c r="GIM66" s="59"/>
      <c r="GIN66" s="59"/>
      <c r="GIO66" s="59"/>
      <c r="GIP66" s="59"/>
      <c r="GIQ66" s="59"/>
      <c r="GIR66" s="59"/>
      <c r="GIS66" s="59"/>
      <c r="GIT66" s="59"/>
      <c r="GIU66" s="59"/>
      <c r="GIV66" s="59"/>
      <c r="GIW66" s="59"/>
      <c r="GIX66" s="59"/>
      <c r="GIY66" s="59"/>
      <c r="GIZ66" s="59"/>
      <c r="GJA66" s="59"/>
      <c r="GJB66" s="59"/>
      <c r="GJC66" s="59"/>
      <c r="GJD66" s="59"/>
      <c r="GJE66" s="59"/>
      <c r="GJF66" s="59"/>
      <c r="GJG66" s="59"/>
      <c r="GJH66" s="59"/>
      <c r="GJI66" s="59"/>
      <c r="GJJ66" s="59"/>
      <c r="GJK66" s="59"/>
      <c r="GJL66" s="59"/>
      <c r="GJM66" s="59"/>
      <c r="GJN66" s="59"/>
      <c r="GJO66" s="59"/>
      <c r="GJP66" s="59"/>
      <c r="GJQ66" s="59"/>
      <c r="GJR66" s="59"/>
      <c r="GJS66" s="59"/>
      <c r="GJT66" s="59"/>
      <c r="GJU66" s="59"/>
      <c r="GJV66" s="59"/>
      <c r="GJW66" s="59"/>
      <c r="GJX66" s="59"/>
      <c r="GJY66" s="59"/>
      <c r="GJZ66" s="59"/>
      <c r="GKA66" s="59"/>
      <c r="GKB66" s="59"/>
      <c r="GKC66" s="59"/>
      <c r="GKD66" s="59"/>
      <c r="GKE66" s="59"/>
      <c r="GKF66" s="59"/>
      <c r="GKG66" s="59"/>
      <c r="GKH66" s="59"/>
      <c r="GKI66" s="59"/>
      <c r="GKJ66" s="59"/>
      <c r="GKK66" s="59"/>
      <c r="GKL66" s="59"/>
      <c r="GKM66" s="59"/>
      <c r="GKN66" s="59"/>
      <c r="GKO66" s="59"/>
      <c r="GKP66" s="59"/>
      <c r="GKQ66" s="59"/>
      <c r="GKR66" s="59"/>
      <c r="GKS66" s="59"/>
      <c r="GKT66" s="59"/>
      <c r="GKU66" s="59"/>
      <c r="GKV66" s="59"/>
      <c r="GKW66" s="59"/>
      <c r="GKX66" s="59"/>
      <c r="GKY66" s="59"/>
      <c r="GKZ66" s="59"/>
      <c r="GLA66" s="59"/>
      <c r="GLB66" s="59"/>
      <c r="GLC66" s="59"/>
      <c r="GLD66" s="59"/>
      <c r="GLE66" s="59"/>
      <c r="GLF66" s="59"/>
      <c r="GLG66" s="59"/>
      <c r="GLH66" s="59"/>
      <c r="GLI66" s="59"/>
      <c r="GLJ66" s="59"/>
      <c r="GLK66" s="59"/>
      <c r="GLL66" s="59"/>
      <c r="GLM66" s="59"/>
      <c r="GLN66" s="59"/>
      <c r="GLO66" s="59"/>
      <c r="GLP66" s="59"/>
      <c r="GLQ66" s="59"/>
      <c r="GLR66" s="59"/>
      <c r="GLS66" s="59"/>
      <c r="GLT66" s="59"/>
      <c r="GLU66" s="59"/>
      <c r="GLV66" s="59"/>
      <c r="GLW66" s="59"/>
      <c r="GLX66" s="59"/>
      <c r="GLY66" s="59"/>
      <c r="GLZ66" s="59"/>
      <c r="GMA66" s="59"/>
      <c r="GMB66" s="59"/>
      <c r="GMC66" s="59"/>
      <c r="GMD66" s="59"/>
      <c r="GME66" s="59"/>
      <c r="GMF66" s="59"/>
      <c r="GMG66" s="59"/>
      <c r="GMH66" s="59"/>
      <c r="GMI66" s="59"/>
      <c r="GMJ66" s="59"/>
      <c r="GMK66" s="59"/>
      <c r="GML66" s="59"/>
      <c r="GMM66" s="59"/>
      <c r="GMN66" s="59"/>
      <c r="GMO66" s="59"/>
      <c r="GMP66" s="59"/>
      <c r="GMQ66" s="59"/>
      <c r="GMR66" s="59"/>
      <c r="GMS66" s="59"/>
      <c r="GMT66" s="59"/>
      <c r="GMU66" s="59"/>
      <c r="GMV66" s="59"/>
      <c r="GMW66" s="59"/>
      <c r="GMX66" s="59"/>
      <c r="GMY66" s="59"/>
      <c r="GMZ66" s="59"/>
      <c r="GNA66" s="59"/>
      <c r="GNB66" s="59"/>
      <c r="GNC66" s="59"/>
      <c r="GND66" s="59"/>
      <c r="GNE66" s="59"/>
      <c r="GNF66" s="59"/>
      <c r="GNG66" s="59"/>
      <c r="GNH66" s="59"/>
      <c r="GNI66" s="59"/>
      <c r="GNJ66" s="59"/>
      <c r="GNK66" s="59"/>
      <c r="GNL66" s="59"/>
      <c r="GNM66" s="59"/>
      <c r="GNN66" s="59"/>
      <c r="GNO66" s="59"/>
      <c r="GNP66" s="59"/>
      <c r="GNQ66" s="59"/>
      <c r="GNR66" s="59"/>
      <c r="GNS66" s="59"/>
      <c r="GNT66" s="59"/>
      <c r="GNU66" s="59"/>
      <c r="GNV66" s="59"/>
      <c r="GNW66" s="59"/>
      <c r="GNX66" s="59"/>
      <c r="GNY66" s="59"/>
      <c r="GNZ66" s="59"/>
      <c r="GOA66" s="59"/>
      <c r="GOB66" s="59"/>
      <c r="GOC66" s="59"/>
      <c r="GOD66" s="59"/>
      <c r="GOE66" s="59"/>
      <c r="GOF66" s="59"/>
      <c r="GOG66" s="59"/>
      <c r="GOH66" s="59"/>
      <c r="GOI66" s="59"/>
      <c r="GOJ66" s="59"/>
      <c r="GOK66" s="59"/>
      <c r="GOL66" s="59"/>
      <c r="GOM66" s="59"/>
      <c r="GON66" s="59"/>
      <c r="GOO66" s="59"/>
      <c r="GOP66" s="59"/>
      <c r="GOQ66" s="59"/>
      <c r="GOR66" s="59"/>
      <c r="GOS66" s="59"/>
      <c r="GOT66" s="59"/>
      <c r="GOU66" s="59"/>
      <c r="GOV66" s="59"/>
      <c r="GOW66" s="59"/>
      <c r="GOX66" s="59"/>
      <c r="GOY66" s="59"/>
      <c r="GOZ66" s="59"/>
      <c r="GPA66" s="59"/>
      <c r="GPB66" s="59"/>
      <c r="GPC66" s="59"/>
      <c r="GPD66" s="59"/>
      <c r="GPE66" s="59"/>
      <c r="GPF66" s="59"/>
      <c r="GPG66" s="59"/>
      <c r="GPH66" s="59"/>
      <c r="GPI66" s="59"/>
      <c r="GPJ66" s="59"/>
      <c r="GPK66" s="59"/>
      <c r="GPL66" s="59"/>
      <c r="GPM66" s="59"/>
      <c r="GPN66" s="59"/>
      <c r="GPO66" s="59"/>
      <c r="GPP66" s="59"/>
      <c r="GPQ66" s="59"/>
      <c r="GPR66" s="59"/>
      <c r="GPS66" s="59"/>
      <c r="GPT66" s="59"/>
      <c r="GPU66" s="59"/>
      <c r="GPV66" s="59"/>
      <c r="GPW66" s="59"/>
      <c r="GPX66" s="59"/>
      <c r="GPY66" s="59"/>
      <c r="GPZ66" s="59"/>
      <c r="GQA66" s="59"/>
      <c r="GQB66" s="59"/>
      <c r="GQC66" s="59"/>
      <c r="GQD66" s="59"/>
      <c r="GQE66" s="59"/>
      <c r="GQF66" s="59"/>
      <c r="GQG66" s="59"/>
      <c r="GQH66" s="59"/>
      <c r="GQI66" s="59"/>
      <c r="GQJ66" s="59"/>
      <c r="GQK66" s="59"/>
      <c r="GQL66" s="59"/>
      <c r="GQM66" s="59"/>
      <c r="GQN66" s="59"/>
      <c r="GQO66" s="59"/>
      <c r="GQP66" s="59"/>
      <c r="GQQ66" s="59"/>
      <c r="GQR66" s="59"/>
      <c r="GQS66" s="59"/>
      <c r="GQT66" s="59"/>
      <c r="GQU66" s="59"/>
      <c r="GQV66" s="59"/>
      <c r="GQW66" s="59"/>
      <c r="GQX66" s="59"/>
      <c r="GQY66" s="59"/>
      <c r="GQZ66" s="59"/>
      <c r="GRA66" s="59"/>
      <c r="GRB66" s="59"/>
      <c r="GRC66" s="59"/>
      <c r="GRD66" s="59"/>
      <c r="GRE66" s="59"/>
      <c r="GRF66" s="59"/>
      <c r="GRG66" s="59"/>
      <c r="GRH66" s="59"/>
      <c r="GRI66" s="59"/>
      <c r="GRJ66" s="59"/>
      <c r="GRK66" s="59"/>
      <c r="GRL66" s="59"/>
      <c r="GRM66" s="59"/>
      <c r="GRN66" s="59"/>
      <c r="GRO66" s="59"/>
      <c r="GRP66" s="59"/>
      <c r="GRQ66" s="59"/>
      <c r="GRR66" s="59"/>
      <c r="GRS66" s="59"/>
      <c r="GRT66" s="59"/>
      <c r="GRU66" s="59"/>
      <c r="GRV66" s="59"/>
      <c r="GRW66" s="59"/>
      <c r="GRX66" s="59"/>
      <c r="GRY66" s="59"/>
      <c r="GRZ66" s="59"/>
      <c r="GSA66" s="59"/>
      <c r="GSB66" s="59"/>
      <c r="GSC66" s="59"/>
      <c r="GSD66" s="59"/>
      <c r="GSE66" s="59"/>
      <c r="GSF66" s="59"/>
      <c r="GSG66" s="59"/>
      <c r="GSH66" s="59"/>
      <c r="GSI66" s="59"/>
      <c r="GSJ66" s="59"/>
      <c r="GSK66" s="59"/>
      <c r="GSL66" s="59"/>
      <c r="GSM66" s="59"/>
      <c r="GSN66" s="59"/>
      <c r="GSO66" s="59"/>
      <c r="GSP66" s="59"/>
      <c r="GSQ66" s="59"/>
      <c r="GSR66" s="59"/>
      <c r="GSS66" s="59"/>
      <c r="GST66" s="59"/>
      <c r="GSU66" s="59"/>
      <c r="GSV66" s="59"/>
      <c r="GSW66" s="59"/>
      <c r="GSX66" s="59"/>
      <c r="GSY66" s="59"/>
      <c r="GSZ66" s="59"/>
      <c r="GTA66" s="59"/>
      <c r="GTB66" s="59"/>
      <c r="GTC66" s="59"/>
      <c r="GTD66" s="59"/>
      <c r="GTE66" s="59"/>
      <c r="GTF66" s="59"/>
      <c r="GTG66" s="59"/>
      <c r="GTH66" s="59"/>
      <c r="GTI66" s="59"/>
      <c r="GTJ66" s="59"/>
      <c r="GTK66" s="59"/>
      <c r="GTL66" s="59"/>
      <c r="GTM66" s="59"/>
      <c r="GTN66" s="59"/>
      <c r="GTO66" s="59"/>
      <c r="GTP66" s="59"/>
      <c r="GTQ66" s="59"/>
      <c r="GTR66" s="59"/>
      <c r="GTS66" s="59"/>
      <c r="GTT66" s="59"/>
      <c r="GTU66" s="59"/>
      <c r="GTV66" s="59"/>
      <c r="GTW66" s="59"/>
      <c r="GTX66" s="59"/>
      <c r="GTY66" s="59"/>
      <c r="GTZ66" s="59"/>
      <c r="GUA66" s="59"/>
      <c r="GUB66" s="59"/>
      <c r="GUC66" s="59"/>
      <c r="GUD66" s="59"/>
      <c r="GUE66" s="59"/>
      <c r="GUF66" s="59"/>
      <c r="GUG66" s="59"/>
      <c r="GUH66" s="59"/>
      <c r="GUI66" s="59"/>
      <c r="GUJ66" s="59"/>
      <c r="GUK66" s="59"/>
      <c r="GUL66" s="59"/>
      <c r="GUM66" s="59"/>
      <c r="GUN66" s="59"/>
      <c r="GUO66" s="59"/>
      <c r="GUP66" s="59"/>
      <c r="GUQ66" s="59"/>
      <c r="GUR66" s="59"/>
      <c r="GUS66" s="59"/>
      <c r="GUT66" s="59"/>
      <c r="GUU66" s="59"/>
      <c r="GUV66" s="59"/>
      <c r="GUW66" s="59"/>
      <c r="GUX66" s="59"/>
      <c r="GUY66" s="59"/>
      <c r="GUZ66" s="59"/>
      <c r="GVA66" s="59"/>
      <c r="GVB66" s="59"/>
      <c r="GVC66" s="59"/>
      <c r="GVD66" s="59"/>
      <c r="GVE66" s="59"/>
      <c r="GVF66" s="59"/>
      <c r="GVG66" s="59"/>
      <c r="GVH66" s="59"/>
      <c r="GVI66" s="59"/>
      <c r="GVJ66" s="59"/>
      <c r="GVK66" s="59"/>
      <c r="GVL66" s="59"/>
      <c r="GVM66" s="59"/>
      <c r="GVN66" s="59"/>
      <c r="GVO66" s="59"/>
      <c r="GVP66" s="59"/>
      <c r="GVQ66" s="59"/>
      <c r="GVR66" s="59"/>
      <c r="GVS66" s="59"/>
      <c r="GVT66" s="59"/>
      <c r="GVU66" s="59"/>
      <c r="GVV66" s="59"/>
      <c r="GVW66" s="59"/>
      <c r="GVX66" s="59"/>
      <c r="GVY66" s="59"/>
      <c r="GVZ66" s="59"/>
      <c r="GWA66" s="59"/>
      <c r="GWB66" s="59"/>
      <c r="GWC66" s="59"/>
      <c r="GWD66" s="59"/>
      <c r="GWE66" s="59"/>
      <c r="GWF66" s="59"/>
      <c r="GWG66" s="59"/>
      <c r="GWH66" s="59"/>
      <c r="GWI66" s="59"/>
      <c r="GWJ66" s="59"/>
      <c r="GWK66" s="59"/>
      <c r="GWL66" s="59"/>
      <c r="GWM66" s="59"/>
      <c r="GWN66" s="59"/>
      <c r="GWO66" s="59"/>
      <c r="GWP66" s="59"/>
      <c r="GWQ66" s="59"/>
      <c r="GWR66" s="59"/>
      <c r="GWS66" s="59"/>
      <c r="GWT66" s="59"/>
      <c r="GWU66" s="59"/>
      <c r="GWV66" s="59"/>
      <c r="GWW66" s="59"/>
      <c r="GWX66" s="59"/>
      <c r="GWY66" s="59"/>
      <c r="GWZ66" s="59"/>
      <c r="GXA66" s="59"/>
      <c r="GXB66" s="59"/>
      <c r="GXC66" s="59"/>
      <c r="GXD66" s="59"/>
      <c r="GXE66" s="59"/>
      <c r="GXF66" s="59"/>
      <c r="GXG66" s="59"/>
      <c r="GXH66" s="59"/>
      <c r="GXI66" s="59"/>
      <c r="GXJ66" s="59"/>
      <c r="GXK66" s="59"/>
      <c r="GXL66" s="59"/>
      <c r="GXM66" s="59"/>
      <c r="GXN66" s="59"/>
      <c r="GXO66" s="59"/>
      <c r="GXP66" s="59"/>
      <c r="GXQ66" s="59"/>
      <c r="GXR66" s="59"/>
      <c r="GXS66" s="59"/>
      <c r="GXT66" s="59"/>
      <c r="GXU66" s="59"/>
      <c r="GXV66" s="59"/>
      <c r="GXW66" s="59"/>
      <c r="GXX66" s="59"/>
      <c r="GXY66" s="59"/>
      <c r="GXZ66" s="59"/>
      <c r="GYA66" s="59"/>
      <c r="GYB66" s="59"/>
      <c r="GYC66" s="59"/>
      <c r="GYD66" s="59"/>
      <c r="GYE66" s="59"/>
      <c r="GYF66" s="59"/>
      <c r="GYG66" s="59"/>
      <c r="GYH66" s="59"/>
      <c r="GYI66" s="59"/>
      <c r="GYJ66" s="59"/>
      <c r="GYK66" s="59"/>
      <c r="GYL66" s="59"/>
      <c r="GYM66" s="59"/>
      <c r="GYN66" s="59"/>
      <c r="GYO66" s="59"/>
      <c r="GYP66" s="59"/>
      <c r="GYQ66" s="59"/>
      <c r="GYR66" s="59"/>
      <c r="GYS66" s="59"/>
      <c r="GYT66" s="59"/>
      <c r="GYU66" s="59"/>
      <c r="GYV66" s="59"/>
      <c r="GYW66" s="59"/>
      <c r="GYX66" s="59"/>
      <c r="GYY66" s="59"/>
      <c r="GYZ66" s="59"/>
      <c r="GZA66" s="59"/>
      <c r="GZB66" s="59"/>
      <c r="GZC66" s="59"/>
      <c r="GZD66" s="59"/>
      <c r="GZE66" s="59"/>
      <c r="GZF66" s="59"/>
      <c r="GZG66" s="59"/>
      <c r="GZH66" s="59"/>
      <c r="GZI66" s="59"/>
      <c r="GZJ66" s="59"/>
      <c r="GZK66" s="59"/>
      <c r="GZL66" s="59"/>
      <c r="GZM66" s="59"/>
      <c r="GZN66" s="59"/>
      <c r="GZO66" s="59"/>
      <c r="GZP66" s="59"/>
      <c r="GZQ66" s="59"/>
      <c r="GZR66" s="59"/>
      <c r="GZS66" s="59"/>
      <c r="GZT66" s="59"/>
      <c r="GZU66" s="59"/>
      <c r="GZV66" s="59"/>
      <c r="GZW66" s="59"/>
      <c r="GZX66" s="59"/>
      <c r="GZY66" s="59"/>
      <c r="GZZ66" s="59"/>
      <c r="HAA66" s="59"/>
      <c r="HAB66" s="59"/>
      <c r="HAC66" s="59"/>
      <c r="HAD66" s="59"/>
      <c r="HAE66" s="59"/>
      <c r="HAF66" s="59"/>
      <c r="HAG66" s="59"/>
      <c r="HAH66" s="59"/>
      <c r="HAI66" s="59"/>
      <c r="HAJ66" s="59"/>
      <c r="HAK66" s="59"/>
      <c r="HAL66" s="59"/>
      <c r="HAM66" s="59"/>
      <c r="HAN66" s="59"/>
      <c r="HAO66" s="59"/>
      <c r="HAP66" s="59"/>
      <c r="HAQ66" s="59"/>
      <c r="HAR66" s="59"/>
      <c r="HAS66" s="59"/>
      <c r="HAT66" s="59"/>
      <c r="HAU66" s="59"/>
      <c r="HAV66" s="59"/>
      <c r="HAW66" s="59"/>
      <c r="HAX66" s="59"/>
      <c r="HAY66" s="59"/>
      <c r="HAZ66" s="59"/>
      <c r="HBA66" s="59"/>
      <c r="HBB66" s="59"/>
      <c r="HBC66" s="59"/>
      <c r="HBD66" s="59"/>
      <c r="HBE66" s="59"/>
      <c r="HBF66" s="59"/>
      <c r="HBG66" s="59"/>
      <c r="HBH66" s="59"/>
      <c r="HBI66" s="59"/>
      <c r="HBJ66" s="59"/>
      <c r="HBK66" s="59"/>
      <c r="HBL66" s="59"/>
      <c r="HBM66" s="59"/>
      <c r="HBN66" s="59"/>
      <c r="HBO66" s="59"/>
      <c r="HBP66" s="59"/>
      <c r="HBQ66" s="59"/>
      <c r="HBR66" s="59"/>
      <c r="HBS66" s="59"/>
      <c r="HBT66" s="59"/>
      <c r="HBU66" s="59"/>
      <c r="HBV66" s="59"/>
      <c r="HBW66" s="59"/>
      <c r="HBX66" s="59"/>
      <c r="HBY66" s="59"/>
      <c r="HBZ66" s="59"/>
      <c r="HCA66" s="59"/>
      <c r="HCB66" s="59"/>
      <c r="HCC66" s="59"/>
      <c r="HCD66" s="59"/>
      <c r="HCE66" s="59"/>
      <c r="HCF66" s="59"/>
      <c r="HCG66" s="59"/>
      <c r="HCH66" s="59"/>
      <c r="HCI66" s="59"/>
      <c r="HCJ66" s="59"/>
      <c r="HCK66" s="59"/>
      <c r="HCL66" s="59"/>
      <c r="HCM66" s="59"/>
      <c r="HCN66" s="59"/>
      <c r="HCO66" s="59"/>
      <c r="HCP66" s="59"/>
      <c r="HCQ66" s="59"/>
      <c r="HCR66" s="59"/>
      <c r="HCS66" s="59"/>
      <c r="HCT66" s="59"/>
      <c r="HCU66" s="59"/>
      <c r="HCV66" s="59"/>
      <c r="HCW66" s="59"/>
      <c r="HCX66" s="59"/>
      <c r="HCY66" s="59"/>
      <c r="HCZ66" s="59"/>
      <c r="HDA66" s="59"/>
      <c r="HDB66" s="59"/>
      <c r="HDC66" s="59"/>
      <c r="HDD66" s="59"/>
      <c r="HDE66" s="59"/>
      <c r="HDF66" s="59"/>
      <c r="HDG66" s="59"/>
      <c r="HDH66" s="59"/>
      <c r="HDI66" s="59"/>
      <c r="HDJ66" s="59"/>
      <c r="HDK66" s="59"/>
      <c r="HDL66" s="59"/>
      <c r="HDM66" s="59"/>
      <c r="HDN66" s="59"/>
      <c r="HDO66" s="59"/>
      <c r="HDP66" s="59"/>
      <c r="HDQ66" s="59"/>
      <c r="HDR66" s="59"/>
      <c r="HDS66" s="59"/>
      <c r="HDT66" s="59"/>
      <c r="HDU66" s="59"/>
      <c r="HDV66" s="59"/>
      <c r="HDW66" s="59"/>
      <c r="HDX66" s="59"/>
      <c r="HDY66" s="59"/>
      <c r="HDZ66" s="59"/>
      <c r="HEA66" s="59"/>
      <c r="HEB66" s="59"/>
      <c r="HEC66" s="59"/>
      <c r="HED66" s="59"/>
      <c r="HEE66" s="59"/>
      <c r="HEF66" s="59"/>
      <c r="HEG66" s="59"/>
      <c r="HEH66" s="59"/>
      <c r="HEI66" s="59"/>
      <c r="HEJ66" s="59"/>
      <c r="HEK66" s="59"/>
      <c r="HEL66" s="59"/>
      <c r="HEM66" s="59"/>
      <c r="HEN66" s="59"/>
      <c r="HEO66" s="59"/>
      <c r="HEP66" s="59"/>
      <c r="HEQ66" s="59"/>
      <c r="HER66" s="59"/>
      <c r="HES66" s="59"/>
      <c r="HET66" s="59"/>
      <c r="HEU66" s="59"/>
      <c r="HEV66" s="59"/>
      <c r="HEW66" s="59"/>
      <c r="HEX66" s="59"/>
      <c r="HEY66" s="59"/>
      <c r="HEZ66" s="59"/>
      <c r="HFA66" s="59"/>
      <c r="HFB66" s="59"/>
      <c r="HFC66" s="59"/>
      <c r="HFD66" s="59"/>
      <c r="HFE66" s="59"/>
      <c r="HFF66" s="59"/>
      <c r="HFG66" s="59"/>
      <c r="HFH66" s="59"/>
      <c r="HFI66" s="59"/>
      <c r="HFJ66" s="59"/>
      <c r="HFK66" s="59"/>
      <c r="HFL66" s="59"/>
      <c r="HFM66" s="59"/>
      <c r="HFN66" s="59"/>
      <c r="HFO66" s="59"/>
      <c r="HFP66" s="59"/>
      <c r="HFQ66" s="59"/>
      <c r="HFR66" s="59"/>
      <c r="HFS66" s="59"/>
      <c r="HFT66" s="59"/>
      <c r="HFU66" s="59"/>
      <c r="HFV66" s="59"/>
      <c r="HFW66" s="59"/>
      <c r="HFX66" s="59"/>
      <c r="HFY66" s="59"/>
      <c r="HFZ66" s="59"/>
      <c r="HGA66" s="59"/>
      <c r="HGB66" s="59"/>
      <c r="HGC66" s="59"/>
      <c r="HGD66" s="59"/>
      <c r="HGE66" s="59"/>
      <c r="HGF66" s="59"/>
      <c r="HGG66" s="59"/>
      <c r="HGH66" s="59"/>
      <c r="HGI66" s="59"/>
      <c r="HGJ66" s="59"/>
      <c r="HGK66" s="59"/>
      <c r="HGL66" s="59"/>
      <c r="HGM66" s="59"/>
      <c r="HGN66" s="59"/>
      <c r="HGO66" s="59"/>
      <c r="HGP66" s="59"/>
      <c r="HGQ66" s="59"/>
      <c r="HGR66" s="59"/>
      <c r="HGS66" s="59"/>
      <c r="HGT66" s="59"/>
      <c r="HGU66" s="59"/>
      <c r="HGV66" s="59"/>
      <c r="HGW66" s="59"/>
      <c r="HGX66" s="59"/>
      <c r="HGY66" s="59"/>
      <c r="HGZ66" s="59"/>
      <c r="HHA66" s="59"/>
      <c r="HHB66" s="59"/>
      <c r="HHC66" s="59"/>
      <c r="HHD66" s="59"/>
      <c r="HHE66" s="59"/>
      <c r="HHF66" s="59"/>
      <c r="HHG66" s="59"/>
      <c r="HHH66" s="59"/>
      <c r="HHI66" s="59"/>
      <c r="HHJ66" s="59"/>
      <c r="HHK66" s="59"/>
      <c r="HHL66" s="59"/>
      <c r="HHM66" s="59"/>
      <c r="HHN66" s="59"/>
      <c r="HHO66" s="59"/>
      <c r="HHP66" s="59"/>
      <c r="HHQ66" s="59"/>
      <c r="HHR66" s="59"/>
      <c r="HHS66" s="59"/>
      <c r="HHT66" s="59"/>
      <c r="HHU66" s="59"/>
      <c r="HHV66" s="59"/>
      <c r="HHW66" s="59"/>
      <c r="HHX66" s="59"/>
      <c r="HHY66" s="59"/>
      <c r="HHZ66" s="59"/>
      <c r="HIA66" s="59"/>
      <c r="HIB66" s="59"/>
      <c r="HIC66" s="59"/>
      <c r="HID66" s="59"/>
      <c r="HIE66" s="59"/>
      <c r="HIF66" s="59"/>
      <c r="HIG66" s="59"/>
      <c r="HIH66" s="59"/>
      <c r="HII66" s="59"/>
      <c r="HIJ66" s="59"/>
      <c r="HIK66" s="59"/>
      <c r="HIL66" s="59"/>
      <c r="HIM66" s="59"/>
      <c r="HIN66" s="59"/>
      <c r="HIO66" s="59"/>
      <c r="HIP66" s="59"/>
      <c r="HIQ66" s="59"/>
      <c r="HIR66" s="59"/>
      <c r="HIS66" s="59"/>
      <c r="HIT66" s="59"/>
      <c r="HIU66" s="59"/>
      <c r="HIV66" s="59"/>
      <c r="HIW66" s="59"/>
      <c r="HIX66" s="59"/>
      <c r="HIY66" s="59"/>
      <c r="HIZ66" s="59"/>
      <c r="HJA66" s="59"/>
      <c r="HJB66" s="59"/>
      <c r="HJC66" s="59"/>
      <c r="HJD66" s="59"/>
      <c r="HJE66" s="59"/>
      <c r="HJF66" s="59"/>
      <c r="HJG66" s="59"/>
      <c r="HJH66" s="59"/>
      <c r="HJI66" s="59"/>
      <c r="HJJ66" s="59"/>
      <c r="HJK66" s="59"/>
      <c r="HJL66" s="59"/>
      <c r="HJM66" s="59"/>
      <c r="HJN66" s="59"/>
      <c r="HJO66" s="59"/>
      <c r="HJP66" s="59"/>
      <c r="HJQ66" s="59"/>
      <c r="HJR66" s="59"/>
      <c r="HJS66" s="59"/>
      <c r="HJT66" s="59"/>
      <c r="HJU66" s="59"/>
      <c r="HJV66" s="59"/>
      <c r="HJW66" s="59"/>
      <c r="HJX66" s="59"/>
      <c r="HJY66" s="59"/>
      <c r="HJZ66" s="59"/>
      <c r="HKA66" s="59"/>
      <c r="HKB66" s="59"/>
      <c r="HKC66" s="59"/>
      <c r="HKD66" s="59"/>
      <c r="HKE66" s="59"/>
      <c r="HKF66" s="59"/>
      <c r="HKG66" s="59"/>
      <c r="HKH66" s="59"/>
      <c r="HKI66" s="59"/>
      <c r="HKJ66" s="59"/>
      <c r="HKK66" s="59"/>
      <c r="HKL66" s="59"/>
      <c r="HKM66" s="59"/>
      <c r="HKN66" s="59"/>
      <c r="HKO66" s="59"/>
      <c r="HKP66" s="59"/>
      <c r="HKQ66" s="59"/>
      <c r="HKR66" s="59"/>
      <c r="HKS66" s="59"/>
      <c r="HKT66" s="59"/>
      <c r="HKU66" s="59"/>
      <c r="HKV66" s="59"/>
      <c r="HKW66" s="59"/>
      <c r="HKX66" s="59"/>
      <c r="HKY66" s="59"/>
      <c r="HKZ66" s="59"/>
      <c r="HLA66" s="59"/>
      <c r="HLB66" s="59"/>
      <c r="HLC66" s="59"/>
      <c r="HLD66" s="59"/>
      <c r="HLE66" s="59"/>
      <c r="HLF66" s="59"/>
      <c r="HLG66" s="59"/>
      <c r="HLH66" s="59"/>
      <c r="HLI66" s="59"/>
      <c r="HLJ66" s="59"/>
      <c r="HLK66" s="59"/>
      <c r="HLL66" s="59"/>
      <c r="HLM66" s="59"/>
      <c r="HLN66" s="59"/>
      <c r="HLO66" s="59"/>
      <c r="HLP66" s="59"/>
      <c r="HLQ66" s="59"/>
      <c r="HLR66" s="59"/>
      <c r="HLS66" s="59"/>
      <c r="HLT66" s="59"/>
      <c r="HLU66" s="59"/>
      <c r="HLV66" s="59"/>
      <c r="HLW66" s="59"/>
      <c r="HLX66" s="59"/>
      <c r="HLY66" s="59"/>
      <c r="HLZ66" s="59"/>
      <c r="HMA66" s="59"/>
      <c r="HMB66" s="59"/>
      <c r="HMC66" s="59"/>
      <c r="HMD66" s="59"/>
      <c r="HME66" s="59"/>
      <c r="HMF66" s="59"/>
      <c r="HMG66" s="59"/>
      <c r="HMH66" s="59"/>
      <c r="HMI66" s="59"/>
      <c r="HMJ66" s="59"/>
      <c r="HMK66" s="59"/>
      <c r="HML66" s="59"/>
      <c r="HMM66" s="59"/>
      <c r="HMN66" s="59"/>
      <c r="HMO66" s="59"/>
      <c r="HMP66" s="59"/>
      <c r="HMQ66" s="59"/>
      <c r="HMR66" s="59"/>
      <c r="HMS66" s="59"/>
      <c r="HMT66" s="59"/>
      <c r="HMU66" s="59"/>
      <c r="HMV66" s="59"/>
      <c r="HMW66" s="59"/>
      <c r="HMX66" s="59"/>
      <c r="HMY66" s="59"/>
      <c r="HMZ66" s="59"/>
      <c r="HNA66" s="59"/>
      <c r="HNB66" s="59"/>
      <c r="HNC66" s="59"/>
      <c r="HND66" s="59"/>
      <c r="HNE66" s="59"/>
      <c r="HNF66" s="59"/>
      <c r="HNG66" s="59"/>
      <c r="HNH66" s="59"/>
      <c r="HNI66" s="59"/>
      <c r="HNJ66" s="59"/>
      <c r="HNK66" s="59"/>
      <c r="HNL66" s="59"/>
      <c r="HNM66" s="59"/>
      <c r="HNN66" s="59"/>
      <c r="HNO66" s="59"/>
      <c r="HNP66" s="59"/>
      <c r="HNQ66" s="59"/>
      <c r="HNR66" s="59"/>
      <c r="HNS66" s="59"/>
      <c r="HNT66" s="59"/>
      <c r="HNU66" s="59"/>
      <c r="HNV66" s="59"/>
      <c r="HNW66" s="59"/>
      <c r="HNX66" s="59"/>
      <c r="HNY66" s="59"/>
      <c r="HNZ66" s="59"/>
      <c r="HOA66" s="59"/>
      <c r="HOB66" s="59"/>
      <c r="HOC66" s="59"/>
      <c r="HOD66" s="59"/>
      <c r="HOE66" s="59"/>
      <c r="HOF66" s="59"/>
      <c r="HOG66" s="59"/>
      <c r="HOH66" s="59"/>
      <c r="HOI66" s="59"/>
      <c r="HOJ66" s="59"/>
      <c r="HOK66" s="59"/>
      <c r="HOL66" s="59"/>
      <c r="HOM66" s="59"/>
      <c r="HON66" s="59"/>
      <c r="HOO66" s="59"/>
      <c r="HOP66" s="59"/>
      <c r="HOQ66" s="59"/>
      <c r="HOR66" s="59"/>
      <c r="HOS66" s="59"/>
      <c r="HOT66" s="59"/>
      <c r="HOU66" s="59"/>
      <c r="HOV66" s="59"/>
      <c r="HOW66" s="59"/>
      <c r="HOX66" s="59"/>
      <c r="HOY66" s="59"/>
      <c r="HOZ66" s="59"/>
      <c r="HPA66" s="59"/>
      <c r="HPB66" s="59"/>
      <c r="HPC66" s="59"/>
      <c r="HPD66" s="59"/>
      <c r="HPE66" s="59"/>
      <c r="HPF66" s="59"/>
      <c r="HPG66" s="59"/>
      <c r="HPH66" s="59"/>
      <c r="HPI66" s="59"/>
      <c r="HPJ66" s="59"/>
      <c r="HPK66" s="59"/>
      <c r="HPL66" s="59"/>
      <c r="HPM66" s="59"/>
      <c r="HPN66" s="59"/>
      <c r="HPO66" s="59"/>
      <c r="HPP66" s="59"/>
      <c r="HPQ66" s="59"/>
      <c r="HPR66" s="59"/>
      <c r="HPS66" s="59"/>
      <c r="HPT66" s="59"/>
      <c r="HPU66" s="59"/>
      <c r="HPV66" s="59"/>
      <c r="HPW66" s="59"/>
      <c r="HPX66" s="59"/>
      <c r="HPY66" s="59"/>
      <c r="HPZ66" s="59"/>
      <c r="HQA66" s="59"/>
      <c r="HQB66" s="59"/>
      <c r="HQC66" s="59"/>
      <c r="HQD66" s="59"/>
      <c r="HQE66" s="59"/>
      <c r="HQF66" s="59"/>
      <c r="HQG66" s="59"/>
      <c r="HQH66" s="59"/>
      <c r="HQI66" s="59"/>
      <c r="HQJ66" s="59"/>
      <c r="HQK66" s="59"/>
      <c r="HQL66" s="59"/>
      <c r="HQM66" s="59"/>
      <c r="HQN66" s="59"/>
      <c r="HQO66" s="59"/>
      <c r="HQP66" s="59"/>
      <c r="HQQ66" s="59"/>
      <c r="HQR66" s="59"/>
      <c r="HQS66" s="59"/>
      <c r="HQT66" s="59"/>
      <c r="HQU66" s="59"/>
      <c r="HQV66" s="59"/>
      <c r="HQW66" s="59"/>
      <c r="HQX66" s="59"/>
      <c r="HQY66" s="59"/>
      <c r="HQZ66" s="59"/>
      <c r="HRA66" s="59"/>
      <c r="HRB66" s="59"/>
      <c r="HRC66" s="59"/>
      <c r="HRD66" s="59"/>
      <c r="HRE66" s="59"/>
      <c r="HRF66" s="59"/>
      <c r="HRG66" s="59"/>
      <c r="HRH66" s="59"/>
      <c r="HRI66" s="59"/>
      <c r="HRJ66" s="59"/>
      <c r="HRK66" s="59"/>
      <c r="HRL66" s="59"/>
      <c r="HRM66" s="59"/>
      <c r="HRN66" s="59"/>
      <c r="HRO66" s="59"/>
      <c r="HRP66" s="59"/>
      <c r="HRQ66" s="59"/>
      <c r="HRR66" s="59"/>
      <c r="HRS66" s="59"/>
      <c r="HRT66" s="59"/>
      <c r="HRU66" s="59"/>
      <c r="HRV66" s="59"/>
      <c r="HRW66" s="59"/>
      <c r="HRX66" s="59"/>
      <c r="HRY66" s="59"/>
      <c r="HRZ66" s="59"/>
      <c r="HSA66" s="59"/>
      <c r="HSB66" s="59"/>
      <c r="HSC66" s="59"/>
      <c r="HSD66" s="59"/>
      <c r="HSE66" s="59"/>
      <c r="HSF66" s="59"/>
      <c r="HSG66" s="59"/>
      <c r="HSH66" s="59"/>
      <c r="HSI66" s="59"/>
      <c r="HSJ66" s="59"/>
      <c r="HSK66" s="59"/>
      <c r="HSL66" s="59"/>
      <c r="HSM66" s="59"/>
      <c r="HSN66" s="59"/>
      <c r="HSO66" s="59"/>
      <c r="HSP66" s="59"/>
      <c r="HSQ66" s="59"/>
      <c r="HSR66" s="59"/>
      <c r="HSS66" s="59"/>
      <c r="HST66" s="59"/>
      <c r="HSU66" s="59"/>
      <c r="HSV66" s="59"/>
      <c r="HSW66" s="59"/>
      <c r="HSX66" s="59"/>
      <c r="HSY66" s="59"/>
      <c r="HSZ66" s="59"/>
      <c r="HTA66" s="59"/>
      <c r="HTB66" s="59"/>
      <c r="HTC66" s="59"/>
      <c r="HTD66" s="59"/>
      <c r="HTE66" s="59"/>
      <c r="HTF66" s="59"/>
      <c r="HTG66" s="59"/>
      <c r="HTH66" s="59"/>
      <c r="HTI66" s="59"/>
      <c r="HTJ66" s="59"/>
      <c r="HTK66" s="59"/>
      <c r="HTL66" s="59"/>
      <c r="HTM66" s="59"/>
      <c r="HTN66" s="59"/>
      <c r="HTO66" s="59"/>
      <c r="HTP66" s="59"/>
      <c r="HTQ66" s="59"/>
      <c r="HTR66" s="59"/>
      <c r="HTS66" s="59"/>
      <c r="HTT66" s="59"/>
      <c r="HTU66" s="59"/>
      <c r="HTV66" s="59"/>
      <c r="HTW66" s="59"/>
      <c r="HTX66" s="59"/>
      <c r="HTY66" s="59"/>
      <c r="HTZ66" s="59"/>
      <c r="HUA66" s="59"/>
      <c r="HUB66" s="59"/>
      <c r="HUC66" s="59"/>
      <c r="HUD66" s="59"/>
      <c r="HUE66" s="59"/>
      <c r="HUF66" s="59"/>
      <c r="HUG66" s="59"/>
      <c r="HUH66" s="59"/>
      <c r="HUI66" s="59"/>
      <c r="HUJ66" s="59"/>
      <c r="HUK66" s="59"/>
      <c r="HUL66" s="59"/>
      <c r="HUM66" s="59"/>
      <c r="HUN66" s="59"/>
      <c r="HUO66" s="59"/>
      <c r="HUP66" s="59"/>
      <c r="HUQ66" s="59"/>
      <c r="HUR66" s="59"/>
      <c r="HUS66" s="59"/>
      <c r="HUT66" s="59"/>
      <c r="HUU66" s="59"/>
      <c r="HUV66" s="59"/>
      <c r="HUW66" s="59"/>
      <c r="HUX66" s="59"/>
      <c r="HUY66" s="59"/>
      <c r="HUZ66" s="59"/>
      <c r="HVA66" s="59"/>
      <c r="HVB66" s="59"/>
      <c r="HVC66" s="59"/>
      <c r="HVD66" s="59"/>
      <c r="HVE66" s="59"/>
      <c r="HVF66" s="59"/>
      <c r="HVG66" s="59"/>
      <c r="HVH66" s="59"/>
      <c r="HVI66" s="59"/>
      <c r="HVJ66" s="59"/>
      <c r="HVK66" s="59"/>
      <c r="HVL66" s="59"/>
      <c r="HVM66" s="59"/>
      <c r="HVN66" s="59"/>
      <c r="HVO66" s="59"/>
      <c r="HVP66" s="59"/>
      <c r="HVQ66" s="59"/>
      <c r="HVR66" s="59"/>
      <c r="HVS66" s="59"/>
      <c r="HVT66" s="59"/>
      <c r="HVU66" s="59"/>
      <c r="HVV66" s="59"/>
      <c r="HVW66" s="59"/>
      <c r="HVX66" s="59"/>
      <c r="HVY66" s="59"/>
      <c r="HVZ66" s="59"/>
      <c r="HWA66" s="59"/>
      <c r="HWB66" s="59"/>
      <c r="HWC66" s="59"/>
      <c r="HWD66" s="59"/>
      <c r="HWE66" s="59"/>
      <c r="HWF66" s="59"/>
      <c r="HWG66" s="59"/>
      <c r="HWH66" s="59"/>
      <c r="HWI66" s="59"/>
      <c r="HWJ66" s="59"/>
      <c r="HWK66" s="59"/>
      <c r="HWL66" s="59"/>
      <c r="HWM66" s="59"/>
      <c r="HWN66" s="59"/>
      <c r="HWO66" s="59"/>
      <c r="HWP66" s="59"/>
      <c r="HWQ66" s="59"/>
      <c r="HWR66" s="59"/>
      <c r="HWS66" s="59"/>
      <c r="HWT66" s="59"/>
      <c r="HWU66" s="59"/>
      <c r="HWV66" s="59"/>
      <c r="HWW66" s="59"/>
      <c r="HWX66" s="59"/>
      <c r="HWY66" s="59"/>
      <c r="HWZ66" s="59"/>
      <c r="HXA66" s="59"/>
      <c r="HXB66" s="59"/>
      <c r="HXC66" s="59"/>
      <c r="HXD66" s="59"/>
      <c r="HXE66" s="59"/>
      <c r="HXF66" s="59"/>
      <c r="HXG66" s="59"/>
      <c r="HXH66" s="59"/>
      <c r="HXI66" s="59"/>
      <c r="HXJ66" s="59"/>
      <c r="HXK66" s="59"/>
      <c r="HXL66" s="59"/>
      <c r="HXM66" s="59"/>
      <c r="HXN66" s="59"/>
      <c r="HXO66" s="59"/>
      <c r="HXP66" s="59"/>
      <c r="HXQ66" s="59"/>
      <c r="HXR66" s="59"/>
      <c r="HXS66" s="59"/>
      <c r="HXT66" s="59"/>
      <c r="HXU66" s="59"/>
      <c r="HXV66" s="59"/>
      <c r="HXW66" s="59"/>
      <c r="HXX66" s="59"/>
      <c r="HXY66" s="59"/>
      <c r="HXZ66" s="59"/>
      <c r="HYA66" s="59"/>
      <c r="HYB66" s="59"/>
      <c r="HYC66" s="59"/>
      <c r="HYD66" s="59"/>
      <c r="HYE66" s="59"/>
      <c r="HYF66" s="59"/>
      <c r="HYG66" s="59"/>
      <c r="HYH66" s="59"/>
      <c r="HYI66" s="59"/>
      <c r="HYJ66" s="59"/>
      <c r="HYK66" s="59"/>
      <c r="HYL66" s="59"/>
      <c r="HYM66" s="59"/>
      <c r="HYN66" s="59"/>
      <c r="HYO66" s="59"/>
      <c r="HYP66" s="59"/>
      <c r="HYQ66" s="59"/>
      <c r="HYR66" s="59"/>
      <c r="HYS66" s="59"/>
      <c r="HYT66" s="59"/>
      <c r="HYU66" s="59"/>
      <c r="HYV66" s="59"/>
      <c r="HYW66" s="59"/>
      <c r="HYX66" s="59"/>
      <c r="HYY66" s="59"/>
      <c r="HYZ66" s="59"/>
      <c r="HZA66" s="59"/>
      <c r="HZB66" s="59"/>
      <c r="HZC66" s="59"/>
      <c r="HZD66" s="59"/>
      <c r="HZE66" s="59"/>
      <c r="HZF66" s="59"/>
      <c r="HZG66" s="59"/>
      <c r="HZH66" s="59"/>
      <c r="HZI66" s="59"/>
      <c r="HZJ66" s="59"/>
      <c r="HZK66" s="59"/>
      <c r="HZL66" s="59"/>
      <c r="HZM66" s="59"/>
      <c r="HZN66" s="59"/>
      <c r="HZO66" s="59"/>
      <c r="HZP66" s="59"/>
      <c r="HZQ66" s="59"/>
      <c r="HZR66" s="59"/>
      <c r="HZS66" s="59"/>
      <c r="HZT66" s="59"/>
      <c r="HZU66" s="59"/>
      <c r="HZV66" s="59"/>
      <c r="HZW66" s="59"/>
      <c r="HZX66" s="59"/>
      <c r="HZY66" s="59"/>
      <c r="HZZ66" s="59"/>
      <c r="IAA66" s="59"/>
      <c r="IAB66" s="59"/>
      <c r="IAC66" s="59"/>
      <c r="IAD66" s="59"/>
      <c r="IAE66" s="59"/>
      <c r="IAF66" s="59"/>
      <c r="IAG66" s="59"/>
      <c r="IAH66" s="59"/>
      <c r="IAI66" s="59"/>
      <c r="IAJ66" s="59"/>
      <c r="IAK66" s="59"/>
      <c r="IAL66" s="59"/>
      <c r="IAM66" s="59"/>
      <c r="IAN66" s="59"/>
      <c r="IAO66" s="59"/>
      <c r="IAP66" s="59"/>
      <c r="IAQ66" s="59"/>
      <c r="IAR66" s="59"/>
      <c r="IAS66" s="59"/>
      <c r="IAT66" s="59"/>
      <c r="IAU66" s="59"/>
      <c r="IAV66" s="59"/>
      <c r="IAW66" s="59"/>
      <c r="IAX66" s="59"/>
      <c r="IAY66" s="59"/>
      <c r="IAZ66" s="59"/>
      <c r="IBA66" s="59"/>
      <c r="IBB66" s="59"/>
      <c r="IBC66" s="59"/>
      <c r="IBD66" s="59"/>
      <c r="IBE66" s="59"/>
      <c r="IBF66" s="59"/>
      <c r="IBG66" s="59"/>
      <c r="IBH66" s="59"/>
      <c r="IBI66" s="59"/>
      <c r="IBJ66" s="59"/>
      <c r="IBK66" s="59"/>
      <c r="IBL66" s="59"/>
      <c r="IBM66" s="59"/>
      <c r="IBN66" s="59"/>
      <c r="IBO66" s="59"/>
      <c r="IBP66" s="59"/>
      <c r="IBQ66" s="59"/>
      <c r="IBR66" s="59"/>
      <c r="IBS66" s="59"/>
      <c r="IBT66" s="59"/>
      <c r="IBU66" s="59"/>
      <c r="IBV66" s="59"/>
      <c r="IBW66" s="59"/>
      <c r="IBX66" s="59"/>
      <c r="IBY66" s="59"/>
      <c r="IBZ66" s="59"/>
      <c r="ICA66" s="59"/>
      <c r="ICB66" s="59"/>
      <c r="ICC66" s="59"/>
      <c r="ICD66" s="59"/>
      <c r="ICE66" s="59"/>
      <c r="ICF66" s="59"/>
      <c r="ICG66" s="59"/>
      <c r="ICH66" s="59"/>
      <c r="ICI66" s="59"/>
      <c r="ICJ66" s="59"/>
      <c r="ICK66" s="59"/>
      <c r="ICL66" s="59"/>
      <c r="ICM66" s="59"/>
      <c r="ICN66" s="59"/>
      <c r="ICO66" s="59"/>
      <c r="ICP66" s="59"/>
      <c r="ICQ66" s="59"/>
      <c r="ICR66" s="59"/>
      <c r="ICS66" s="59"/>
      <c r="ICT66" s="59"/>
      <c r="ICU66" s="59"/>
      <c r="ICV66" s="59"/>
      <c r="ICW66" s="59"/>
      <c r="ICX66" s="59"/>
      <c r="ICY66" s="59"/>
      <c r="ICZ66" s="59"/>
      <c r="IDA66" s="59"/>
      <c r="IDB66" s="59"/>
      <c r="IDC66" s="59"/>
      <c r="IDD66" s="59"/>
      <c r="IDE66" s="59"/>
      <c r="IDF66" s="59"/>
      <c r="IDG66" s="59"/>
      <c r="IDH66" s="59"/>
      <c r="IDI66" s="59"/>
      <c r="IDJ66" s="59"/>
      <c r="IDK66" s="59"/>
      <c r="IDL66" s="59"/>
      <c r="IDM66" s="59"/>
      <c r="IDN66" s="59"/>
      <c r="IDO66" s="59"/>
      <c r="IDP66" s="59"/>
      <c r="IDQ66" s="59"/>
      <c r="IDR66" s="59"/>
      <c r="IDS66" s="59"/>
      <c r="IDT66" s="59"/>
      <c r="IDU66" s="59"/>
      <c r="IDV66" s="59"/>
      <c r="IDW66" s="59"/>
      <c r="IDX66" s="59"/>
      <c r="IDY66" s="59"/>
      <c r="IDZ66" s="59"/>
      <c r="IEA66" s="59"/>
      <c r="IEB66" s="59"/>
      <c r="IEC66" s="59"/>
      <c r="IED66" s="59"/>
      <c r="IEE66" s="59"/>
      <c r="IEF66" s="59"/>
      <c r="IEG66" s="59"/>
      <c r="IEH66" s="59"/>
      <c r="IEI66" s="59"/>
      <c r="IEJ66" s="59"/>
      <c r="IEK66" s="59"/>
      <c r="IEL66" s="59"/>
      <c r="IEM66" s="59"/>
      <c r="IEN66" s="59"/>
      <c r="IEO66" s="59"/>
      <c r="IEP66" s="59"/>
      <c r="IEQ66" s="59"/>
      <c r="IER66" s="59"/>
      <c r="IES66" s="59"/>
      <c r="IET66" s="59"/>
      <c r="IEU66" s="59"/>
      <c r="IEV66" s="59"/>
      <c r="IEW66" s="59"/>
      <c r="IEX66" s="59"/>
      <c r="IEY66" s="59"/>
      <c r="IEZ66" s="59"/>
      <c r="IFA66" s="59"/>
      <c r="IFB66" s="59"/>
      <c r="IFC66" s="59"/>
      <c r="IFD66" s="59"/>
      <c r="IFE66" s="59"/>
      <c r="IFF66" s="59"/>
      <c r="IFG66" s="59"/>
      <c r="IFH66" s="59"/>
      <c r="IFI66" s="59"/>
      <c r="IFJ66" s="59"/>
      <c r="IFK66" s="59"/>
      <c r="IFL66" s="59"/>
      <c r="IFM66" s="59"/>
      <c r="IFN66" s="59"/>
      <c r="IFO66" s="59"/>
      <c r="IFP66" s="59"/>
      <c r="IFQ66" s="59"/>
      <c r="IFR66" s="59"/>
      <c r="IFS66" s="59"/>
      <c r="IFT66" s="59"/>
      <c r="IFU66" s="59"/>
      <c r="IFV66" s="59"/>
      <c r="IFW66" s="59"/>
      <c r="IFX66" s="59"/>
      <c r="IFY66" s="59"/>
      <c r="IFZ66" s="59"/>
      <c r="IGA66" s="59"/>
      <c r="IGB66" s="59"/>
      <c r="IGC66" s="59"/>
      <c r="IGD66" s="59"/>
      <c r="IGE66" s="59"/>
      <c r="IGF66" s="59"/>
      <c r="IGG66" s="59"/>
      <c r="IGH66" s="59"/>
      <c r="IGI66" s="59"/>
      <c r="IGJ66" s="59"/>
      <c r="IGK66" s="59"/>
      <c r="IGL66" s="59"/>
      <c r="IGM66" s="59"/>
      <c r="IGN66" s="59"/>
      <c r="IGO66" s="59"/>
      <c r="IGP66" s="59"/>
      <c r="IGQ66" s="59"/>
      <c r="IGR66" s="59"/>
      <c r="IGS66" s="59"/>
      <c r="IGT66" s="59"/>
      <c r="IGU66" s="59"/>
      <c r="IGV66" s="59"/>
      <c r="IGW66" s="59"/>
      <c r="IGX66" s="59"/>
      <c r="IGY66" s="59"/>
      <c r="IGZ66" s="59"/>
      <c r="IHA66" s="59"/>
      <c r="IHB66" s="59"/>
      <c r="IHC66" s="59"/>
      <c r="IHD66" s="59"/>
      <c r="IHE66" s="59"/>
      <c r="IHF66" s="59"/>
      <c r="IHG66" s="59"/>
      <c r="IHH66" s="59"/>
      <c r="IHI66" s="59"/>
      <c r="IHJ66" s="59"/>
      <c r="IHK66" s="59"/>
      <c r="IHL66" s="59"/>
      <c r="IHM66" s="59"/>
      <c r="IHN66" s="59"/>
      <c r="IHO66" s="59"/>
      <c r="IHP66" s="59"/>
      <c r="IHQ66" s="59"/>
      <c r="IHR66" s="59"/>
      <c r="IHS66" s="59"/>
      <c r="IHT66" s="59"/>
      <c r="IHU66" s="59"/>
      <c r="IHV66" s="59"/>
      <c r="IHW66" s="59"/>
      <c r="IHX66" s="59"/>
      <c r="IHY66" s="59"/>
      <c r="IHZ66" s="59"/>
      <c r="IIA66" s="59"/>
      <c r="IIB66" s="59"/>
      <c r="IIC66" s="59"/>
      <c r="IID66" s="59"/>
      <c r="IIE66" s="59"/>
      <c r="IIF66" s="59"/>
      <c r="IIG66" s="59"/>
      <c r="IIH66" s="59"/>
      <c r="III66" s="59"/>
      <c r="IIJ66" s="59"/>
      <c r="IIK66" s="59"/>
      <c r="IIL66" s="59"/>
      <c r="IIM66" s="59"/>
      <c r="IIN66" s="59"/>
      <c r="IIO66" s="59"/>
      <c r="IIP66" s="59"/>
      <c r="IIQ66" s="59"/>
      <c r="IIR66" s="59"/>
      <c r="IIS66" s="59"/>
      <c r="IIT66" s="59"/>
      <c r="IIU66" s="59"/>
      <c r="IIV66" s="59"/>
      <c r="IIW66" s="59"/>
      <c r="IIX66" s="59"/>
      <c r="IIY66" s="59"/>
      <c r="IIZ66" s="59"/>
      <c r="IJA66" s="59"/>
      <c r="IJB66" s="59"/>
      <c r="IJC66" s="59"/>
      <c r="IJD66" s="59"/>
      <c r="IJE66" s="59"/>
      <c r="IJF66" s="59"/>
      <c r="IJG66" s="59"/>
      <c r="IJH66" s="59"/>
      <c r="IJI66" s="59"/>
      <c r="IJJ66" s="59"/>
      <c r="IJK66" s="59"/>
      <c r="IJL66" s="59"/>
      <c r="IJM66" s="59"/>
      <c r="IJN66" s="59"/>
      <c r="IJO66" s="59"/>
      <c r="IJP66" s="59"/>
      <c r="IJQ66" s="59"/>
      <c r="IJR66" s="59"/>
      <c r="IJS66" s="59"/>
      <c r="IJT66" s="59"/>
      <c r="IJU66" s="59"/>
      <c r="IJV66" s="59"/>
      <c r="IJW66" s="59"/>
      <c r="IJX66" s="59"/>
      <c r="IJY66" s="59"/>
      <c r="IJZ66" s="59"/>
      <c r="IKA66" s="59"/>
      <c r="IKB66" s="59"/>
      <c r="IKC66" s="59"/>
      <c r="IKD66" s="59"/>
      <c r="IKE66" s="59"/>
      <c r="IKF66" s="59"/>
      <c r="IKG66" s="59"/>
      <c r="IKH66" s="59"/>
      <c r="IKI66" s="59"/>
      <c r="IKJ66" s="59"/>
      <c r="IKK66" s="59"/>
      <c r="IKL66" s="59"/>
      <c r="IKM66" s="59"/>
      <c r="IKN66" s="59"/>
      <c r="IKO66" s="59"/>
      <c r="IKP66" s="59"/>
      <c r="IKQ66" s="59"/>
      <c r="IKR66" s="59"/>
      <c r="IKS66" s="59"/>
      <c r="IKT66" s="59"/>
      <c r="IKU66" s="59"/>
      <c r="IKV66" s="59"/>
      <c r="IKW66" s="59"/>
      <c r="IKX66" s="59"/>
      <c r="IKY66" s="59"/>
      <c r="IKZ66" s="59"/>
      <c r="ILA66" s="59"/>
      <c r="ILB66" s="59"/>
      <c r="ILC66" s="59"/>
      <c r="ILD66" s="59"/>
      <c r="ILE66" s="59"/>
      <c r="ILF66" s="59"/>
      <c r="ILG66" s="59"/>
      <c r="ILH66" s="59"/>
      <c r="ILI66" s="59"/>
      <c r="ILJ66" s="59"/>
      <c r="ILK66" s="59"/>
      <c r="ILL66" s="59"/>
      <c r="ILM66" s="59"/>
      <c r="ILN66" s="59"/>
      <c r="ILO66" s="59"/>
      <c r="ILP66" s="59"/>
      <c r="ILQ66" s="59"/>
      <c r="ILR66" s="59"/>
      <c r="ILS66" s="59"/>
      <c r="ILT66" s="59"/>
      <c r="ILU66" s="59"/>
      <c r="ILV66" s="59"/>
      <c r="ILW66" s="59"/>
      <c r="ILX66" s="59"/>
      <c r="ILY66" s="59"/>
      <c r="ILZ66" s="59"/>
      <c r="IMA66" s="59"/>
      <c r="IMB66" s="59"/>
      <c r="IMC66" s="59"/>
      <c r="IMD66" s="59"/>
      <c r="IME66" s="59"/>
      <c r="IMF66" s="59"/>
      <c r="IMG66" s="59"/>
      <c r="IMH66" s="59"/>
      <c r="IMI66" s="59"/>
      <c r="IMJ66" s="59"/>
      <c r="IMK66" s="59"/>
      <c r="IML66" s="59"/>
      <c r="IMM66" s="59"/>
      <c r="IMN66" s="59"/>
      <c r="IMO66" s="59"/>
      <c r="IMP66" s="59"/>
      <c r="IMQ66" s="59"/>
      <c r="IMR66" s="59"/>
      <c r="IMS66" s="59"/>
      <c r="IMT66" s="59"/>
      <c r="IMU66" s="59"/>
      <c r="IMV66" s="59"/>
      <c r="IMW66" s="59"/>
      <c r="IMX66" s="59"/>
      <c r="IMY66" s="59"/>
      <c r="IMZ66" s="59"/>
      <c r="INA66" s="59"/>
      <c r="INB66" s="59"/>
      <c r="INC66" s="59"/>
      <c r="IND66" s="59"/>
      <c r="INE66" s="59"/>
      <c r="INF66" s="59"/>
      <c r="ING66" s="59"/>
      <c r="INH66" s="59"/>
      <c r="INI66" s="59"/>
      <c r="INJ66" s="59"/>
      <c r="INK66" s="59"/>
      <c r="INL66" s="59"/>
      <c r="INM66" s="59"/>
      <c r="INN66" s="59"/>
      <c r="INO66" s="59"/>
      <c r="INP66" s="59"/>
      <c r="INQ66" s="59"/>
      <c r="INR66" s="59"/>
      <c r="INS66" s="59"/>
      <c r="INT66" s="59"/>
      <c r="INU66" s="59"/>
      <c r="INV66" s="59"/>
      <c r="INW66" s="59"/>
      <c r="INX66" s="59"/>
      <c r="INY66" s="59"/>
      <c r="INZ66" s="59"/>
      <c r="IOA66" s="59"/>
      <c r="IOB66" s="59"/>
      <c r="IOC66" s="59"/>
      <c r="IOD66" s="59"/>
      <c r="IOE66" s="59"/>
      <c r="IOF66" s="59"/>
      <c r="IOG66" s="59"/>
      <c r="IOH66" s="59"/>
      <c r="IOI66" s="59"/>
      <c r="IOJ66" s="59"/>
      <c r="IOK66" s="59"/>
      <c r="IOL66" s="59"/>
      <c r="IOM66" s="59"/>
      <c r="ION66" s="59"/>
      <c r="IOO66" s="59"/>
      <c r="IOP66" s="59"/>
      <c r="IOQ66" s="59"/>
      <c r="IOR66" s="59"/>
      <c r="IOS66" s="59"/>
      <c r="IOT66" s="59"/>
      <c r="IOU66" s="59"/>
      <c r="IOV66" s="59"/>
      <c r="IOW66" s="59"/>
      <c r="IOX66" s="59"/>
      <c r="IOY66" s="59"/>
      <c r="IOZ66" s="59"/>
      <c r="IPA66" s="59"/>
      <c r="IPB66" s="59"/>
      <c r="IPC66" s="59"/>
      <c r="IPD66" s="59"/>
      <c r="IPE66" s="59"/>
      <c r="IPF66" s="59"/>
      <c r="IPG66" s="59"/>
      <c r="IPH66" s="59"/>
      <c r="IPI66" s="59"/>
      <c r="IPJ66" s="59"/>
      <c r="IPK66" s="59"/>
      <c r="IPL66" s="59"/>
      <c r="IPM66" s="59"/>
      <c r="IPN66" s="59"/>
      <c r="IPO66" s="59"/>
      <c r="IPP66" s="59"/>
      <c r="IPQ66" s="59"/>
      <c r="IPR66" s="59"/>
      <c r="IPS66" s="59"/>
      <c r="IPT66" s="59"/>
      <c r="IPU66" s="59"/>
      <c r="IPV66" s="59"/>
      <c r="IPW66" s="59"/>
      <c r="IPX66" s="59"/>
      <c r="IPY66" s="59"/>
      <c r="IPZ66" s="59"/>
      <c r="IQA66" s="59"/>
      <c r="IQB66" s="59"/>
      <c r="IQC66" s="59"/>
      <c r="IQD66" s="59"/>
      <c r="IQE66" s="59"/>
      <c r="IQF66" s="59"/>
      <c r="IQG66" s="59"/>
      <c r="IQH66" s="59"/>
      <c r="IQI66" s="59"/>
      <c r="IQJ66" s="59"/>
      <c r="IQK66" s="59"/>
      <c r="IQL66" s="59"/>
      <c r="IQM66" s="59"/>
      <c r="IQN66" s="59"/>
      <c r="IQO66" s="59"/>
      <c r="IQP66" s="59"/>
      <c r="IQQ66" s="59"/>
      <c r="IQR66" s="59"/>
      <c r="IQS66" s="59"/>
      <c r="IQT66" s="59"/>
      <c r="IQU66" s="59"/>
      <c r="IQV66" s="59"/>
      <c r="IQW66" s="59"/>
      <c r="IQX66" s="59"/>
      <c r="IQY66" s="59"/>
      <c r="IQZ66" s="59"/>
      <c r="IRA66" s="59"/>
      <c r="IRB66" s="59"/>
      <c r="IRC66" s="59"/>
      <c r="IRD66" s="59"/>
      <c r="IRE66" s="59"/>
      <c r="IRF66" s="59"/>
      <c r="IRG66" s="59"/>
      <c r="IRH66" s="59"/>
      <c r="IRI66" s="59"/>
      <c r="IRJ66" s="59"/>
      <c r="IRK66" s="59"/>
      <c r="IRL66" s="59"/>
      <c r="IRM66" s="59"/>
      <c r="IRN66" s="59"/>
      <c r="IRO66" s="59"/>
      <c r="IRP66" s="59"/>
      <c r="IRQ66" s="59"/>
      <c r="IRR66" s="59"/>
      <c r="IRS66" s="59"/>
      <c r="IRT66" s="59"/>
      <c r="IRU66" s="59"/>
      <c r="IRV66" s="59"/>
      <c r="IRW66" s="59"/>
      <c r="IRX66" s="59"/>
      <c r="IRY66" s="59"/>
      <c r="IRZ66" s="59"/>
      <c r="ISA66" s="59"/>
      <c r="ISB66" s="59"/>
      <c r="ISC66" s="59"/>
      <c r="ISD66" s="59"/>
      <c r="ISE66" s="59"/>
      <c r="ISF66" s="59"/>
      <c r="ISG66" s="59"/>
      <c r="ISH66" s="59"/>
      <c r="ISI66" s="59"/>
      <c r="ISJ66" s="59"/>
      <c r="ISK66" s="59"/>
      <c r="ISL66" s="59"/>
      <c r="ISM66" s="59"/>
      <c r="ISN66" s="59"/>
      <c r="ISO66" s="59"/>
      <c r="ISP66" s="59"/>
      <c r="ISQ66" s="59"/>
      <c r="ISR66" s="59"/>
      <c r="ISS66" s="59"/>
      <c r="IST66" s="59"/>
      <c r="ISU66" s="59"/>
      <c r="ISV66" s="59"/>
      <c r="ISW66" s="59"/>
      <c r="ISX66" s="59"/>
      <c r="ISY66" s="59"/>
      <c r="ISZ66" s="59"/>
      <c r="ITA66" s="59"/>
      <c r="ITB66" s="59"/>
      <c r="ITC66" s="59"/>
      <c r="ITD66" s="59"/>
      <c r="ITE66" s="59"/>
      <c r="ITF66" s="59"/>
      <c r="ITG66" s="59"/>
      <c r="ITH66" s="59"/>
      <c r="ITI66" s="59"/>
      <c r="ITJ66" s="59"/>
      <c r="ITK66" s="59"/>
      <c r="ITL66" s="59"/>
      <c r="ITM66" s="59"/>
      <c r="ITN66" s="59"/>
      <c r="ITO66" s="59"/>
      <c r="ITP66" s="59"/>
      <c r="ITQ66" s="59"/>
      <c r="ITR66" s="59"/>
      <c r="ITS66" s="59"/>
      <c r="ITT66" s="59"/>
      <c r="ITU66" s="59"/>
      <c r="ITV66" s="59"/>
      <c r="ITW66" s="59"/>
      <c r="ITX66" s="59"/>
      <c r="ITY66" s="59"/>
      <c r="ITZ66" s="59"/>
      <c r="IUA66" s="59"/>
      <c r="IUB66" s="59"/>
      <c r="IUC66" s="59"/>
      <c r="IUD66" s="59"/>
      <c r="IUE66" s="59"/>
      <c r="IUF66" s="59"/>
      <c r="IUG66" s="59"/>
      <c r="IUH66" s="59"/>
      <c r="IUI66" s="59"/>
      <c r="IUJ66" s="59"/>
      <c r="IUK66" s="59"/>
      <c r="IUL66" s="59"/>
      <c r="IUM66" s="59"/>
      <c r="IUN66" s="59"/>
      <c r="IUO66" s="59"/>
      <c r="IUP66" s="59"/>
      <c r="IUQ66" s="59"/>
      <c r="IUR66" s="59"/>
      <c r="IUS66" s="59"/>
      <c r="IUT66" s="59"/>
      <c r="IUU66" s="59"/>
      <c r="IUV66" s="59"/>
      <c r="IUW66" s="59"/>
      <c r="IUX66" s="59"/>
      <c r="IUY66" s="59"/>
      <c r="IUZ66" s="59"/>
      <c r="IVA66" s="59"/>
      <c r="IVB66" s="59"/>
      <c r="IVC66" s="59"/>
      <c r="IVD66" s="59"/>
      <c r="IVE66" s="59"/>
      <c r="IVF66" s="59"/>
      <c r="IVG66" s="59"/>
      <c r="IVH66" s="59"/>
      <c r="IVI66" s="59"/>
      <c r="IVJ66" s="59"/>
      <c r="IVK66" s="59"/>
      <c r="IVL66" s="59"/>
      <c r="IVM66" s="59"/>
      <c r="IVN66" s="59"/>
      <c r="IVO66" s="59"/>
      <c r="IVP66" s="59"/>
      <c r="IVQ66" s="59"/>
      <c r="IVR66" s="59"/>
      <c r="IVS66" s="59"/>
      <c r="IVT66" s="59"/>
      <c r="IVU66" s="59"/>
      <c r="IVV66" s="59"/>
      <c r="IVW66" s="59"/>
      <c r="IVX66" s="59"/>
      <c r="IVY66" s="59"/>
      <c r="IVZ66" s="59"/>
      <c r="IWA66" s="59"/>
      <c r="IWB66" s="59"/>
      <c r="IWC66" s="59"/>
      <c r="IWD66" s="59"/>
      <c r="IWE66" s="59"/>
      <c r="IWF66" s="59"/>
      <c r="IWG66" s="59"/>
      <c r="IWH66" s="59"/>
      <c r="IWI66" s="59"/>
      <c r="IWJ66" s="59"/>
      <c r="IWK66" s="59"/>
      <c r="IWL66" s="59"/>
      <c r="IWM66" s="59"/>
      <c r="IWN66" s="59"/>
      <c r="IWO66" s="59"/>
      <c r="IWP66" s="59"/>
      <c r="IWQ66" s="59"/>
      <c r="IWR66" s="59"/>
      <c r="IWS66" s="59"/>
      <c r="IWT66" s="59"/>
      <c r="IWU66" s="59"/>
      <c r="IWV66" s="59"/>
      <c r="IWW66" s="59"/>
      <c r="IWX66" s="59"/>
      <c r="IWY66" s="59"/>
      <c r="IWZ66" s="59"/>
      <c r="IXA66" s="59"/>
      <c r="IXB66" s="59"/>
      <c r="IXC66" s="59"/>
      <c r="IXD66" s="59"/>
      <c r="IXE66" s="59"/>
      <c r="IXF66" s="59"/>
      <c r="IXG66" s="59"/>
      <c r="IXH66" s="59"/>
      <c r="IXI66" s="59"/>
      <c r="IXJ66" s="59"/>
      <c r="IXK66" s="59"/>
      <c r="IXL66" s="59"/>
      <c r="IXM66" s="59"/>
      <c r="IXN66" s="59"/>
      <c r="IXO66" s="59"/>
      <c r="IXP66" s="59"/>
      <c r="IXQ66" s="59"/>
      <c r="IXR66" s="59"/>
      <c r="IXS66" s="59"/>
      <c r="IXT66" s="59"/>
      <c r="IXU66" s="59"/>
      <c r="IXV66" s="59"/>
      <c r="IXW66" s="59"/>
      <c r="IXX66" s="59"/>
      <c r="IXY66" s="59"/>
      <c r="IXZ66" s="59"/>
      <c r="IYA66" s="59"/>
      <c r="IYB66" s="59"/>
      <c r="IYC66" s="59"/>
      <c r="IYD66" s="59"/>
      <c r="IYE66" s="59"/>
      <c r="IYF66" s="59"/>
      <c r="IYG66" s="59"/>
      <c r="IYH66" s="59"/>
      <c r="IYI66" s="59"/>
      <c r="IYJ66" s="59"/>
      <c r="IYK66" s="59"/>
      <c r="IYL66" s="59"/>
      <c r="IYM66" s="59"/>
      <c r="IYN66" s="59"/>
      <c r="IYO66" s="59"/>
      <c r="IYP66" s="59"/>
      <c r="IYQ66" s="59"/>
      <c r="IYR66" s="59"/>
      <c r="IYS66" s="59"/>
      <c r="IYT66" s="59"/>
      <c r="IYU66" s="59"/>
      <c r="IYV66" s="59"/>
      <c r="IYW66" s="59"/>
      <c r="IYX66" s="59"/>
      <c r="IYY66" s="59"/>
      <c r="IYZ66" s="59"/>
      <c r="IZA66" s="59"/>
      <c r="IZB66" s="59"/>
      <c r="IZC66" s="59"/>
      <c r="IZD66" s="59"/>
      <c r="IZE66" s="59"/>
      <c r="IZF66" s="59"/>
      <c r="IZG66" s="59"/>
      <c r="IZH66" s="59"/>
      <c r="IZI66" s="59"/>
      <c r="IZJ66" s="59"/>
      <c r="IZK66" s="59"/>
      <c r="IZL66" s="59"/>
      <c r="IZM66" s="59"/>
      <c r="IZN66" s="59"/>
      <c r="IZO66" s="59"/>
      <c r="IZP66" s="59"/>
      <c r="IZQ66" s="59"/>
      <c r="IZR66" s="59"/>
      <c r="IZS66" s="59"/>
      <c r="IZT66" s="59"/>
      <c r="IZU66" s="59"/>
      <c r="IZV66" s="59"/>
      <c r="IZW66" s="59"/>
      <c r="IZX66" s="59"/>
      <c r="IZY66" s="59"/>
      <c r="IZZ66" s="59"/>
      <c r="JAA66" s="59"/>
      <c r="JAB66" s="59"/>
      <c r="JAC66" s="59"/>
      <c r="JAD66" s="59"/>
      <c r="JAE66" s="59"/>
      <c r="JAF66" s="59"/>
      <c r="JAG66" s="59"/>
      <c r="JAH66" s="59"/>
      <c r="JAI66" s="59"/>
      <c r="JAJ66" s="59"/>
      <c r="JAK66" s="59"/>
      <c r="JAL66" s="59"/>
      <c r="JAM66" s="59"/>
      <c r="JAN66" s="59"/>
      <c r="JAO66" s="59"/>
      <c r="JAP66" s="59"/>
      <c r="JAQ66" s="59"/>
      <c r="JAR66" s="59"/>
      <c r="JAS66" s="59"/>
      <c r="JAT66" s="59"/>
      <c r="JAU66" s="59"/>
      <c r="JAV66" s="59"/>
      <c r="JAW66" s="59"/>
      <c r="JAX66" s="59"/>
      <c r="JAY66" s="59"/>
      <c r="JAZ66" s="59"/>
      <c r="JBA66" s="59"/>
      <c r="JBB66" s="59"/>
      <c r="JBC66" s="59"/>
      <c r="JBD66" s="59"/>
      <c r="JBE66" s="59"/>
      <c r="JBF66" s="59"/>
      <c r="JBG66" s="59"/>
      <c r="JBH66" s="59"/>
      <c r="JBI66" s="59"/>
      <c r="JBJ66" s="59"/>
      <c r="JBK66" s="59"/>
      <c r="JBL66" s="59"/>
      <c r="JBM66" s="59"/>
      <c r="JBN66" s="59"/>
      <c r="JBO66" s="59"/>
      <c r="JBP66" s="59"/>
      <c r="JBQ66" s="59"/>
      <c r="JBR66" s="59"/>
      <c r="JBS66" s="59"/>
      <c r="JBT66" s="59"/>
      <c r="JBU66" s="59"/>
      <c r="JBV66" s="59"/>
      <c r="JBW66" s="59"/>
      <c r="JBX66" s="59"/>
      <c r="JBY66" s="59"/>
      <c r="JBZ66" s="59"/>
      <c r="JCA66" s="59"/>
      <c r="JCB66" s="59"/>
      <c r="JCC66" s="59"/>
      <c r="JCD66" s="59"/>
      <c r="JCE66" s="59"/>
      <c r="JCF66" s="59"/>
      <c r="JCG66" s="59"/>
      <c r="JCH66" s="59"/>
      <c r="JCI66" s="59"/>
      <c r="JCJ66" s="59"/>
      <c r="JCK66" s="59"/>
      <c r="JCL66" s="59"/>
      <c r="JCM66" s="59"/>
      <c r="JCN66" s="59"/>
      <c r="JCO66" s="59"/>
      <c r="JCP66" s="59"/>
      <c r="JCQ66" s="59"/>
      <c r="JCR66" s="59"/>
      <c r="JCS66" s="59"/>
      <c r="JCT66" s="59"/>
      <c r="JCU66" s="59"/>
      <c r="JCV66" s="59"/>
      <c r="JCW66" s="59"/>
      <c r="JCX66" s="59"/>
      <c r="JCY66" s="59"/>
      <c r="JCZ66" s="59"/>
      <c r="JDA66" s="59"/>
      <c r="JDB66" s="59"/>
      <c r="JDC66" s="59"/>
      <c r="JDD66" s="59"/>
      <c r="JDE66" s="59"/>
      <c r="JDF66" s="59"/>
      <c r="JDG66" s="59"/>
      <c r="JDH66" s="59"/>
      <c r="JDI66" s="59"/>
      <c r="JDJ66" s="59"/>
      <c r="JDK66" s="59"/>
      <c r="JDL66" s="59"/>
      <c r="JDM66" s="59"/>
      <c r="JDN66" s="59"/>
      <c r="JDO66" s="59"/>
      <c r="JDP66" s="59"/>
      <c r="JDQ66" s="59"/>
      <c r="JDR66" s="59"/>
      <c r="JDS66" s="59"/>
      <c r="JDT66" s="59"/>
      <c r="JDU66" s="59"/>
      <c r="JDV66" s="59"/>
      <c r="JDW66" s="59"/>
      <c r="JDX66" s="59"/>
      <c r="JDY66" s="59"/>
      <c r="JDZ66" s="59"/>
      <c r="JEA66" s="59"/>
      <c r="JEB66" s="59"/>
      <c r="JEC66" s="59"/>
      <c r="JED66" s="59"/>
      <c r="JEE66" s="59"/>
      <c r="JEF66" s="59"/>
      <c r="JEG66" s="59"/>
      <c r="JEH66" s="59"/>
      <c r="JEI66" s="59"/>
      <c r="JEJ66" s="59"/>
      <c r="JEK66" s="59"/>
      <c r="JEL66" s="59"/>
      <c r="JEM66" s="59"/>
      <c r="JEN66" s="59"/>
      <c r="JEO66" s="59"/>
      <c r="JEP66" s="59"/>
      <c r="JEQ66" s="59"/>
      <c r="JER66" s="59"/>
      <c r="JES66" s="59"/>
      <c r="JET66" s="59"/>
      <c r="JEU66" s="59"/>
      <c r="JEV66" s="59"/>
      <c r="JEW66" s="59"/>
      <c r="JEX66" s="59"/>
      <c r="JEY66" s="59"/>
      <c r="JEZ66" s="59"/>
      <c r="JFA66" s="59"/>
      <c r="JFB66" s="59"/>
      <c r="JFC66" s="59"/>
      <c r="JFD66" s="59"/>
      <c r="JFE66" s="59"/>
      <c r="JFF66" s="59"/>
      <c r="JFG66" s="59"/>
      <c r="JFH66" s="59"/>
      <c r="JFI66" s="59"/>
      <c r="JFJ66" s="59"/>
      <c r="JFK66" s="59"/>
      <c r="JFL66" s="59"/>
      <c r="JFM66" s="59"/>
      <c r="JFN66" s="59"/>
      <c r="JFO66" s="59"/>
      <c r="JFP66" s="59"/>
      <c r="JFQ66" s="59"/>
      <c r="JFR66" s="59"/>
      <c r="JFS66" s="59"/>
      <c r="JFT66" s="59"/>
      <c r="JFU66" s="59"/>
      <c r="JFV66" s="59"/>
      <c r="JFW66" s="59"/>
      <c r="JFX66" s="59"/>
      <c r="JFY66" s="59"/>
      <c r="JFZ66" s="59"/>
      <c r="JGA66" s="59"/>
      <c r="JGB66" s="59"/>
      <c r="JGC66" s="59"/>
      <c r="JGD66" s="59"/>
      <c r="JGE66" s="59"/>
      <c r="JGF66" s="59"/>
      <c r="JGG66" s="59"/>
      <c r="JGH66" s="59"/>
      <c r="JGI66" s="59"/>
      <c r="JGJ66" s="59"/>
      <c r="JGK66" s="59"/>
      <c r="JGL66" s="59"/>
      <c r="JGM66" s="59"/>
      <c r="JGN66" s="59"/>
      <c r="JGO66" s="59"/>
      <c r="JGP66" s="59"/>
      <c r="JGQ66" s="59"/>
      <c r="JGR66" s="59"/>
      <c r="JGS66" s="59"/>
      <c r="JGT66" s="59"/>
      <c r="JGU66" s="59"/>
      <c r="JGV66" s="59"/>
      <c r="JGW66" s="59"/>
      <c r="JGX66" s="59"/>
      <c r="JGY66" s="59"/>
      <c r="JGZ66" s="59"/>
      <c r="JHA66" s="59"/>
      <c r="JHB66" s="59"/>
      <c r="JHC66" s="59"/>
      <c r="JHD66" s="59"/>
      <c r="JHE66" s="59"/>
      <c r="JHF66" s="59"/>
      <c r="JHG66" s="59"/>
      <c r="JHH66" s="59"/>
      <c r="JHI66" s="59"/>
      <c r="JHJ66" s="59"/>
      <c r="JHK66" s="59"/>
      <c r="JHL66" s="59"/>
      <c r="JHM66" s="59"/>
      <c r="JHN66" s="59"/>
      <c r="JHO66" s="59"/>
      <c r="JHP66" s="59"/>
      <c r="JHQ66" s="59"/>
      <c r="JHR66" s="59"/>
      <c r="JHS66" s="59"/>
      <c r="JHT66" s="59"/>
      <c r="JHU66" s="59"/>
      <c r="JHV66" s="59"/>
      <c r="JHW66" s="59"/>
      <c r="JHX66" s="59"/>
      <c r="JHY66" s="59"/>
      <c r="JHZ66" s="59"/>
      <c r="JIA66" s="59"/>
      <c r="JIB66" s="59"/>
      <c r="JIC66" s="59"/>
      <c r="JID66" s="59"/>
      <c r="JIE66" s="59"/>
      <c r="JIF66" s="59"/>
      <c r="JIG66" s="59"/>
      <c r="JIH66" s="59"/>
      <c r="JII66" s="59"/>
      <c r="JIJ66" s="59"/>
      <c r="JIK66" s="59"/>
      <c r="JIL66" s="59"/>
      <c r="JIM66" s="59"/>
      <c r="JIN66" s="59"/>
      <c r="JIO66" s="59"/>
      <c r="JIP66" s="59"/>
      <c r="JIQ66" s="59"/>
      <c r="JIR66" s="59"/>
      <c r="JIS66" s="59"/>
      <c r="JIT66" s="59"/>
      <c r="JIU66" s="59"/>
      <c r="JIV66" s="59"/>
      <c r="JIW66" s="59"/>
      <c r="JIX66" s="59"/>
      <c r="JIY66" s="59"/>
      <c r="JIZ66" s="59"/>
      <c r="JJA66" s="59"/>
      <c r="JJB66" s="59"/>
      <c r="JJC66" s="59"/>
      <c r="JJD66" s="59"/>
      <c r="JJE66" s="59"/>
      <c r="JJF66" s="59"/>
      <c r="JJG66" s="59"/>
      <c r="JJH66" s="59"/>
      <c r="JJI66" s="59"/>
      <c r="JJJ66" s="59"/>
      <c r="JJK66" s="59"/>
      <c r="JJL66" s="59"/>
      <c r="JJM66" s="59"/>
      <c r="JJN66" s="59"/>
      <c r="JJO66" s="59"/>
      <c r="JJP66" s="59"/>
      <c r="JJQ66" s="59"/>
      <c r="JJR66" s="59"/>
      <c r="JJS66" s="59"/>
      <c r="JJT66" s="59"/>
      <c r="JJU66" s="59"/>
      <c r="JJV66" s="59"/>
      <c r="JJW66" s="59"/>
      <c r="JJX66" s="59"/>
      <c r="JJY66" s="59"/>
      <c r="JJZ66" s="59"/>
      <c r="JKA66" s="59"/>
      <c r="JKB66" s="59"/>
      <c r="JKC66" s="59"/>
      <c r="JKD66" s="59"/>
      <c r="JKE66" s="59"/>
      <c r="JKF66" s="59"/>
      <c r="JKG66" s="59"/>
      <c r="JKH66" s="59"/>
      <c r="JKI66" s="59"/>
      <c r="JKJ66" s="59"/>
      <c r="JKK66" s="59"/>
      <c r="JKL66" s="59"/>
      <c r="JKM66" s="59"/>
      <c r="JKN66" s="59"/>
      <c r="JKO66" s="59"/>
      <c r="JKP66" s="59"/>
      <c r="JKQ66" s="59"/>
      <c r="JKR66" s="59"/>
      <c r="JKS66" s="59"/>
      <c r="JKT66" s="59"/>
      <c r="JKU66" s="59"/>
      <c r="JKV66" s="59"/>
      <c r="JKW66" s="59"/>
      <c r="JKX66" s="59"/>
      <c r="JKY66" s="59"/>
      <c r="JKZ66" s="59"/>
      <c r="JLA66" s="59"/>
      <c r="JLB66" s="59"/>
      <c r="JLC66" s="59"/>
      <c r="JLD66" s="59"/>
      <c r="JLE66" s="59"/>
      <c r="JLF66" s="59"/>
      <c r="JLG66" s="59"/>
      <c r="JLH66" s="59"/>
      <c r="JLI66" s="59"/>
      <c r="JLJ66" s="59"/>
      <c r="JLK66" s="59"/>
      <c r="JLL66" s="59"/>
      <c r="JLM66" s="59"/>
      <c r="JLN66" s="59"/>
      <c r="JLO66" s="59"/>
      <c r="JLP66" s="59"/>
      <c r="JLQ66" s="59"/>
      <c r="JLR66" s="59"/>
      <c r="JLS66" s="59"/>
      <c r="JLT66" s="59"/>
      <c r="JLU66" s="59"/>
      <c r="JLV66" s="59"/>
      <c r="JLW66" s="59"/>
      <c r="JLX66" s="59"/>
      <c r="JLY66" s="59"/>
      <c r="JLZ66" s="59"/>
      <c r="JMA66" s="59"/>
      <c r="JMB66" s="59"/>
      <c r="JMC66" s="59"/>
      <c r="JMD66" s="59"/>
      <c r="JME66" s="59"/>
      <c r="JMF66" s="59"/>
      <c r="JMG66" s="59"/>
      <c r="JMH66" s="59"/>
      <c r="JMI66" s="59"/>
      <c r="JMJ66" s="59"/>
      <c r="JMK66" s="59"/>
      <c r="JML66" s="59"/>
      <c r="JMM66" s="59"/>
      <c r="JMN66" s="59"/>
      <c r="JMO66" s="59"/>
      <c r="JMP66" s="59"/>
      <c r="JMQ66" s="59"/>
      <c r="JMR66" s="59"/>
      <c r="JMS66" s="59"/>
      <c r="JMT66" s="59"/>
      <c r="JMU66" s="59"/>
      <c r="JMV66" s="59"/>
      <c r="JMW66" s="59"/>
      <c r="JMX66" s="59"/>
      <c r="JMY66" s="59"/>
      <c r="JMZ66" s="59"/>
      <c r="JNA66" s="59"/>
      <c r="JNB66" s="59"/>
      <c r="JNC66" s="59"/>
      <c r="JND66" s="59"/>
      <c r="JNE66" s="59"/>
      <c r="JNF66" s="59"/>
      <c r="JNG66" s="59"/>
      <c r="JNH66" s="59"/>
      <c r="JNI66" s="59"/>
      <c r="JNJ66" s="59"/>
      <c r="JNK66" s="59"/>
      <c r="JNL66" s="59"/>
      <c r="JNM66" s="59"/>
      <c r="JNN66" s="59"/>
      <c r="JNO66" s="59"/>
      <c r="JNP66" s="59"/>
      <c r="JNQ66" s="59"/>
      <c r="JNR66" s="59"/>
      <c r="JNS66" s="59"/>
      <c r="JNT66" s="59"/>
      <c r="JNU66" s="59"/>
      <c r="JNV66" s="59"/>
      <c r="JNW66" s="59"/>
      <c r="JNX66" s="59"/>
      <c r="JNY66" s="59"/>
      <c r="JNZ66" s="59"/>
      <c r="JOA66" s="59"/>
      <c r="JOB66" s="59"/>
      <c r="JOC66" s="59"/>
      <c r="JOD66" s="59"/>
      <c r="JOE66" s="59"/>
      <c r="JOF66" s="59"/>
      <c r="JOG66" s="59"/>
      <c r="JOH66" s="59"/>
      <c r="JOI66" s="59"/>
      <c r="JOJ66" s="59"/>
      <c r="JOK66" s="59"/>
      <c r="JOL66" s="59"/>
      <c r="JOM66" s="59"/>
      <c r="JON66" s="59"/>
      <c r="JOO66" s="59"/>
      <c r="JOP66" s="59"/>
      <c r="JOQ66" s="59"/>
      <c r="JOR66" s="59"/>
      <c r="JOS66" s="59"/>
      <c r="JOT66" s="59"/>
      <c r="JOU66" s="59"/>
      <c r="JOV66" s="59"/>
      <c r="JOW66" s="59"/>
      <c r="JOX66" s="59"/>
      <c r="JOY66" s="59"/>
      <c r="JOZ66" s="59"/>
      <c r="JPA66" s="59"/>
      <c r="JPB66" s="59"/>
      <c r="JPC66" s="59"/>
      <c r="JPD66" s="59"/>
      <c r="JPE66" s="59"/>
      <c r="JPF66" s="59"/>
      <c r="JPG66" s="59"/>
      <c r="JPH66" s="59"/>
      <c r="JPI66" s="59"/>
      <c r="JPJ66" s="59"/>
      <c r="JPK66" s="59"/>
      <c r="JPL66" s="59"/>
      <c r="JPM66" s="59"/>
      <c r="JPN66" s="59"/>
      <c r="JPO66" s="59"/>
      <c r="JPP66" s="59"/>
      <c r="JPQ66" s="59"/>
      <c r="JPR66" s="59"/>
      <c r="JPS66" s="59"/>
      <c r="JPT66" s="59"/>
      <c r="JPU66" s="59"/>
      <c r="JPV66" s="59"/>
      <c r="JPW66" s="59"/>
      <c r="JPX66" s="59"/>
      <c r="JPY66" s="59"/>
      <c r="JPZ66" s="59"/>
      <c r="JQA66" s="59"/>
      <c r="JQB66" s="59"/>
      <c r="JQC66" s="59"/>
      <c r="JQD66" s="59"/>
      <c r="JQE66" s="59"/>
      <c r="JQF66" s="59"/>
      <c r="JQG66" s="59"/>
      <c r="JQH66" s="59"/>
      <c r="JQI66" s="59"/>
      <c r="JQJ66" s="59"/>
      <c r="JQK66" s="59"/>
      <c r="JQL66" s="59"/>
      <c r="JQM66" s="59"/>
      <c r="JQN66" s="59"/>
      <c r="JQO66" s="59"/>
      <c r="JQP66" s="59"/>
      <c r="JQQ66" s="59"/>
      <c r="JQR66" s="59"/>
      <c r="JQS66" s="59"/>
      <c r="JQT66" s="59"/>
      <c r="JQU66" s="59"/>
      <c r="JQV66" s="59"/>
      <c r="JQW66" s="59"/>
      <c r="JQX66" s="59"/>
      <c r="JQY66" s="59"/>
      <c r="JQZ66" s="59"/>
      <c r="JRA66" s="59"/>
      <c r="JRB66" s="59"/>
      <c r="JRC66" s="59"/>
      <c r="JRD66" s="59"/>
      <c r="JRE66" s="59"/>
      <c r="JRF66" s="59"/>
      <c r="JRG66" s="59"/>
      <c r="JRH66" s="59"/>
      <c r="JRI66" s="59"/>
      <c r="JRJ66" s="59"/>
      <c r="JRK66" s="59"/>
      <c r="JRL66" s="59"/>
      <c r="JRM66" s="59"/>
      <c r="JRN66" s="59"/>
      <c r="JRO66" s="59"/>
      <c r="JRP66" s="59"/>
      <c r="JRQ66" s="59"/>
      <c r="JRR66" s="59"/>
      <c r="JRS66" s="59"/>
      <c r="JRT66" s="59"/>
      <c r="JRU66" s="59"/>
      <c r="JRV66" s="59"/>
      <c r="JRW66" s="59"/>
      <c r="JRX66" s="59"/>
      <c r="JRY66" s="59"/>
      <c r="JRZ66" s="59"/>
      <c r="JSA66" s="59"/>
      <c r="JSB66" s="59"/>
      <c r="JSC66" s="59"/>
      <c r="JSD66" s="59"/>
      <c r="JSE66" s="59"/>
      <c r="JSF66" s="59"/>
      <c r="JSG66" s="59"/>
      <c r="JSH66" s="59"/>
      <c r="JSI66" s="59"/>
      <c r="JSJ66" s="59"/>
      <c r="JSK66" s="59"/>
      <c r="JSL66" s="59"/>
      <c r="JSM66" s="59"/>
      <c r="JSN66" s="59"/>
      <c r="JSO66" s="59"/>
      <c r="JSP66" s="59"/>
      <c r="JSQ66" s="59"/>
      <c r="JSR66" s="59"/>
      <c r="JSS66" s="59"/>
      <c r="JST66" s="59"/>
      <c r="JSU66" s="59"/>
      <c r="JSV66" s="59"/>
      <c r="JSW66" s="59"/>
      <c r="JSX66" s="59"/>
      <c r="JSY66" s="59"/>
      <c r="JSZ66" s="59"/>
      <c r="JTA66" s="59"/>
      <c r="JTB66" s="59"/>
      <c r="JTC66" s="59"/>
      <c r="JTD66" s="59"/>
      <c r="JTE66" s="59"/>
      <c r="JTF66" s="59"/>
      <c r="JTG66" s="59"/>
      <c r="JTH66" s="59"/>
      <c r="JTI66" s="59"/>
      <c r="JTJ66" s="59"/>
      <c r="JTK66" s="59"/>
      <c r="JTL66" s="59"/>
      <c r="JTM66" s="59"/>
      <c r="JTN66" s="59"/>
      <c r="JTO66" s="59"/>
      <c r="JTP66" s="59"/>
      <c r="JTQ66" s="59"/>
      <c r="JTR66" s="59"/>
      <c r="JTS66" s="59"/>
      <c r="JTT66" s="59"/>
      <c r="JTU66" s="59"/>
      <c r="JTV66" s="59"/>
      <c r="JTW66" s="59"/>
      <c r="JTX66" s="59"/>
      <c r="JTY66" s="59"/>
      <c r="JTZ66" s="59"/>
      <c r="JUA66" s="59"/>
      <c r="JUB66" s="59"/>
      <c r="JUC66" s="59"/>
      <c r="JUD66" s="59"/>
      <c r="JUE66" s="59"/>
      <c r="JUF66" s="59"/>
      <c r="JUG66" s="59"/>
      <c r="JUH66" s="59"/>
      <c r="JUI66" s="59"/>
      <c r="JUJ66" s="59"/>
      <c r="JUK66" s="59"/>
      <c r="JUL66" s="59"/>
      <c r="JUM66" s="59"/>
      <c r="JUN66" s="59"/>
      <c r="JUO66" s="59"/>
      <c r="JUP66" s="59"/>
      <c r="JUQ66" s="59"/>
      <c r="JUR66" s="59"/>
      <c r="JUS66" s="59"/>
      <c r="JUT66" s="59"/>
      <c r="JUU66" s="59"/>
      <c r="JUV66" s="59"/>
      <c r="JUW66" s="59"/>
      <c r="JUX66" s="59"/>
      <c r="JUY66" s="59"/>
      <c r="JUZ66" s="59"/>
      <c r="JVA66" s="59"/>
      <c r="JVB66" s="59"/>
      <c r="JVC66" s="59"/>
      <c r="JVD66" s="59"/>
      <c r="JVE66" s="59"/>
      <c r="JVF66" s="59"/>
      <c r="JVG66" s="59"/>
      <c r="JVH66" s="59"/>
      <c r="JVI66" s="59"/>
      <c r="JVJ66" s="59"/>
      <c r="JVK66" s="59"/>
      <c r="JVL66" s="59"/>
      <c r="JVM66" s="59"/>
      <c r="JVN66" s="59"/>
      <c r="JVO66" s="59"/>
      <c r="JVP66" s="59"/>
      <c r="JVQ66" s="59"/>
      <c r="JVR66" s="59"/>
      <c r="JVS66" s="59"/>
      <c r="JVT66" s="59"/>
      <c r="JVU66" s="59"/>
      <c r="JVV66" s="59"/>
      <c r="JVW66" s="59"/>
      <c r="JVX66" s="59"/>
      <c r="JVY66" s="59"/>
      <c r="JVZ66" s="59"/>
      <c r="JWA66" s="59"/>
      <c r="JWB66" s="59"/>
      <c r="JWC66" s="59"/>
      <c r="JWD66" s="59"/>
      <c r="JWE66" s="59"/>
      <c r="JWF66" s="59"/>
      <c r="JWG66" s="59"/>
      <c r="JWH66" s="59"/>
      <c r="JWI66" s="59"/>
      <c r="JWJ66" s="59"/>
      <c r="JWK66" s="59"/>
      <c r="JWL66" s="59"/>
      <c r="JWM66" s="59"/>
      <c r="JWN66" s="59"/>
      <c r="JWO66" s="59"/>
      <c r="JWP66" s="59"/>
      <c r="JWQ66" s="59"/>
      <c r="JWR66" s="59"/>
      <c r="JWS66" s="59"/>
      <c r="JWT66" s="59"/>
      <c r="JWU66" s="59"/>
      <c r="JWV66" s="59"/>
      <c r="JWW66" s="59"/>
      <c r="JWX66" s="59"/>
      <c r="JWY66" s="59"/>
      <c r="JWZ66" s="59"/>
      <c r="JXA66" s="59"/>
      <c r="JXB66" s="59"/>
      <c r="JXC66" s="59"/>
      <c r="JXD66" s="59"/>
      <c r="JXE66" s="59"/>
      <c r="JXF66" s="59"/>
      <c r="JXG66" s="59"/>
      <c r="JXH66" s="59"/>
      <c r="JXI66" s="59"/>
      <c r="JXJ66" s="59"/>
      <c r="JXK66" s="59"/>
      <c r="JXL66" s="59"/>
      <c r="JXM66" s="59"/>
      <c r="JXN66" s="59"/>
      <c r="JXO66" s="59"/>
      <c r="JXP66" s="59"/>
      <c r="JXQ66" s="59"/>
      <c r="JXR66" s="59"/>
      <c r="JXS66" s="59"/>
      <c r="JXT66" s="59"/>
      <c r="JXU66" s="59"/>
      <c r="JXV66" s="59"/>
      <c r="JXW66" s="59"/>
      <c r="JXX66" s="59"/>
      <c r="JXY66" s="59"/>
      <c r="JXZ66" s="59"/>
      <c r="JYA66" s="59"/>
      <c r="JYB66" s="59"/>
      <c r="JYC66" s="59"/>
      <c r="JYD66" s="59"/>
      <c r="JYE66" s="59"/>
      <c r="JYF66" s="59"/>
      <c r="JYG66" s="59"/>
      <c r="JYH66" s="59"/>
      <c r="JYI66" s="59"/>
      <c r="JYJ66" s="59"/>
      <c r="JYK66" s="59"/>
      <c r="JYL66" s="59"/>
      <c r="JYM66" s="59"/>
      <c r="JYN66" s="59"/>
      <c r="JYO66" s="59"/>
      <c r="JYP66" s="59"/>
      <c r="JYQ66" s="59"/>
      <c r="JYR66" s="59"/>
      <c r="JYS66" s="59"/>
      <c r="JYT66" s="59"/>
      <c r="JYU66" s="59"/>
      <c r="JYV66" s="59"/>
      <c r="JYW66" s="59"/>
      <c r="JYX66" s="59"/>
      <c r="JYY66" s="59"/>
      <c r="JYZ66" s="59"/>
      <c r="JZA66" s="59"/>
      <c r="JZB66" s="59"/>
      <c r="JZC66" s="59"/>
      <c r="JZD66" s="59"/>
      <c r="JZE66" s="59"/>
      <c r="JZF66" s="59"/>
      <c r="JZG66" s="59"/>
      <c r="JZH66" s="59"/>
      <c r="JZI66" s="59"/>
      <c r="JZJ66" s="59"/>
      <c r="JZK66" s="59"/>
      <c r="JZL66" s="59"/>
      <c r="JZM66" s="59"/>
      <c r="JZN66" s="59"/>
      <c r="JZO66" s="59"/>
      <c r="JZP66" s="59"/>
      <c r="JZQ66" s="59"/>
      <c r="JZR66" s="59"/>
      <c r="JZS66" s="59"/>
      <c r="JZT66" s="59"/>
      <c r="JZU66" s="59"/>
      <c r="JZV66" s="59"/>
      <c r="JZW66" s="59"/>
      <c r="JZX66" s="59"/>
      <c r="JZY66" s="59"/>
      <c r="JZZ66" s="59"/>
      <c r="KAA66" s="59"/>
      <c r="KAB66" s="59"/>
      <c r="KAC66" s="59"/>
      <c r="KAD66" s="59"/>
      <c r="KAE66" s="59"/>
      <c r="KAF66" s="59"/>
      <c r="KAG66" s="59"/>
      <c r="KAH66" s="59"/>
      <c r="KAI66" s="59"/>
      <c r="KAJ66" s="59"/>
      <c r="KAK66" s="59"/>
      <c r="KAL66" s="59"/>
      <c r="KAM66" s="59"/>
      <c r="KAN66" s="59"/>
      <c r="KAO66" s="59"/>
      <c r="KAP66" s="59"/>
      <c r="KAQ66" s="59"/>
      <c r="KAR66" s="59"/>
      <c r="KAS66" s="59"/>
      <c r="KAT66" s="59"/>
      <c r="KAU66" s="59"/>
      <c r="KAV66" s="59"/>
      <c r="KAW66" s="59"/>
      <c r="KAX66" s="59"/>
      <c r="KAY66" s="59"/>
      <c r="KAZ66" s="59"/>
      <c r="KBA66" s="59"/>
      <c r="KBB66" s="59"/>
      <c r="KBC66" s="59"/>
      <c r="KBD66" s="59"/>
      <c r="KBE66" s="59"/>
      <c r="KBF66" s="59"/>
      <c r="KBG66" s="59"/>
      <c r="KBH66" s="59"/>
      <c r="KBI66" s="59"/>
      <c r="KBJ66" s="59"/>
      <c r="KBK66" s="59"/>
      <c r="KBL66" s="59"/>
      <c r="KBM66" s="59"/>
      <c r="KBN66" s="59"/>
      <c r="KBO66" s="59"/>
      <c r="KBP66" s="59"/>
      <c r="KBQ66" s="59"/>
      <c r="KBR66" s="59"/>
      <c r="KBS66" s="59"/>
      <c r="KBT66" s="59"/>
      <c r="KBU66" s="59"/>
      <c r="KBV66" s="59"/>
      <c r="KBW66" s="59"/>
      <c r="KBX66" s="59"/>
      <c r="KBY66" s="59"/>
      <c r="KBZ66" s="59"/>
      <c r="KCA66" s="59"/>
      <c r="KCB66" s="59"/>
      <c r="KCC66" s="59"/>
      <c r="KCD66" s="59"/>
      <c r="KCE66" s="59"/>
      <c r="KCF66" s="59"/>
      <c r="KCG66" s="59"/>
      <c r="KCH66" s="59"/>
      <c r="KCI66" s="59"/>
      <c r="KCJ66" s="59"/>
      <c r="KCK66" s="59"/>
      <c r="KCL66" s="59"/>
      <c r="KCM66" s="59"/>
      <c r="KCN66" s="59"/>
      <c r="KCO66" s="59"/>
      <c r="KCP66" s="59"/>
      <c r="KCQ66" s="59"/>
      <c r="KCR66" s="59"/>
      <c r="KCS66" s="59"/>
      <c r="KCT66" s="59"/>
      <c r="KCU66" s="59"/>
      <c r="KCV66" s="59"/>
      <c r="KCW66" s="59"/>
      <c r="KCX66" s="59"/>
      <c r="KCY66" s="59"/>
      <c r="KCZ66" s="59"/>
      <c r="KDA66" s="59"/>
      <c r="KDB66" s="59"/>
      <c r="KDC66" s="59"/>
      <c r="KDD66" s="59"/>
      <c r="KDE66" s="59"/>
      <c r="KDF66" s="59"/>
      <c r="KDG66" s="59"/>
      <c r="KDH66" s="59"/>
      <c r="KDI66" s="59"/>
      <c r="KDJ66" s="59"/>
      <c r="KDK66" s="59"/>
      <c r="KDL66" s="59"/>
      <c r="KDM66" s="59"/>
      <c r="KDN66" s="59"/>
      <c r="KDO66" s="59"/>
      <c r="KDP66" s="59"/>
      <c r="KDQ66" s="59"/>
      <c r="KDR66" s="59"/>
      <c r="KDS66" s="59"/>
      <c r="KDT66" s="59"/>
      <c r="KDU66" s="59"/>
      <c r="KDV66" s="59"/>
      <c r="KDW66" s="59"/>
      <c r="KDX66" s="59"/>
      <c r="KDY66" s="59"/>
      <c r="KDZ66" s="59"/>
      <c r="KEA66" s="59"/>
      <c r="KEB66" s="59"/>
      <c r="KEC66" s="59"/>
      <c r="KED66" s="59"/>
      <c r="KEE66" s="59"/>
      <c r="KEF66" s="59"/>
      <c r="KEG66" s="59"/>
      <c r="KEH66" s="59"/>
      <c r="KEI66" s="59"/>
      <c r="KEJ66" s="59"/>
      <c r="KEK66" s="59"/>
      <c r="KEL66" s="59"/>
      <c r="KEM66" s="59"/>
      <c r="KEN66" s="59"/>
      <c r="KEO66" s="59"/>
      <c r="KEP66" s="59"/>
      <c r="KEQ66" s="59"/>
      <c r="KER66" s="59"/>
      <c r="KES66" s="59"/>
      <c r="KET66" s="59"/>
      <c r="KEU66" s="59"/>
      <c r="KEV66" s="59"/>
      <c r="KEW66" s="59"/>
      <c r="KEX66" s="59"/>
      <c r="KEY66" s="59"/>
      <c r="KEZ66" s="59"/>
      <c r="KFA66" s="59"/>
      <c r="KFB66" s="59"/>
      <c r="KFC66" s="59"/>
      <c r="KFD66" s="59"/>
      <c r="KFE66" s="59"/>
      <c r="KFF66" s="59"/>
      <c r="KFG66" s="59"/>
      <c r="KFH66" s="59"/>
      <c r="KFI66" s="59"/>
      <c r="KFJ66" s="59"/>
      <c r="KFK66" s="59"/>
      <c r="KFL66" s="59"/>
      <c r="KFM66" s="59"/>
      <c r="KFN66" s="59"/>
      <c r="KFO66" s="59"/>
      <c r="KFP66" s="59"/>
      <c r="KFQ66" s="59"/>
      <c r="KFR66" s="59"/>
      <c r="KFS66" s="59"/>
      <c r="KFT66" s="59"/>
      <c r="KFU66" s="59"/>
      <c r="KFV66" s="59"/>
      <c r="KFW66" s="59"/>
      <c r="KFX66" s="59"/>
      <c r="KFY66" s="59"/>
      <c r="KFZ66" s="59"/>
      <c r="KGA66" s="59"/>
      <c r="KGB66" s="59"/>
      <c r="KGC66" s="59"/>
      <c r="KGD66" s="59"/>
      <c r="KGE66" s="59"/>
      <c r="KGF66" s="59"/>
      <c r="KGG66" s="59"/>
      <c r="KGH66" s="59"/>
      <c r="KGI66" s="59"/>
      <c r="KGJ66" s="59"/>
      <c r="KGK66" s="59"/>
      <c r="KGL66" s="59"/>
      <c r="KGM66" s="59"/>
      <c r="KGN66" s="59"/>
      <c r="KGO66" s="59"/>
      <c r="KGP66" s="59"/>
      <c r="KGQ66" s="59"/>
      <c r="KGR66" s="59"/>
      <c r="KGS66" s="59"/>
      <c r="KGT66" s="59"/>
      <c r="KGU66" s="59"/>
      <c r="KGV66" s="59"/>
      <c r="KGW66" s="59"/>
      <c r="KGX66" s="59"/>
      <c r="KGY66" s="59"/>
      <c r="KGZ66" s="59"/>
      <c r="KHA66" s="59"/>
      <c r="KHB66" s="59"/>
      <c r="KHC66" s="59"/>
      <c r="KHD66" s="59"/>
      <c r="KHE66" s="59"/>
      <c r="KHF66" s="59"/>
      <c r="KHG66" s="59"/>
      <c r="KHH66" s="59"/>
      <c r="KHI66" s="59"/>
      <c r="KHJ66" s="59"/>
      <c r="KHK66" s="59"/>
      <c r="KHL66" s="59"/>
      <c r="KHM66" s="59"/>
      <c r="KHN66" s="59"/>
      <c r="KHO66" s="59"/>
      <c r="KHP66" s="59"/>
      <c r="KHQ66" s="59"/>
      <c r="KHR66" s="59"/>
      <c r="KHS66" s="59"/>
      <c r="KHT66" s="59"/>
      <c r="KHU66" s="59"/>
      <c r="KHV66" s="59"/>
      <c r="KHW66" s="59"/>
      <c r="KHX66" s="59"/>
      <c r="KHY66" s="59"/>
      <c r="KHZ66" s="59"/>
      <c r="KIA66" s="59"/>
      <c r="KIB66" s="59"/>
      <c r="KIC66" s="59"/>
      <c r="KID66" s="59"/>
      <c r="KIE66" s="59"/>
      <c r="KIF66" s="59"/>
      <c r="KIG66" s="59"/>
      <c r="KIH66" s="59"/>
      <c r="KII66" s="59"/>
      <c r="KIJ66" s="59"/>
      <c r="KIK66" s="59"/>
      <c r="KIL66" s="59"/>
      <c r="KIM66" s="59"/>
      <c r="KIN66" s="59"/>
      <c r="KIO66" s="59"/>
      <c r="KIP66" s="59"/>
      <c r="KIQ66" s="59"/>
      <c r="KIR66" s="59"/>
      <c r="KIS66" s="59"/>
      <c r="KIT66" s="59"/>
      <c r="KIU66" s="59"/>
      <c r="KIV66" s="59"/>
      <c r="KIW66" s="59"/>
      <c r="KIX66" s="59"/>
      <c r="KIY66" s="59"/>
      <c r="KIZ66" s="59"/>
      <c r="KJA66" s="59"/>
      <c r="KJB66" s="59"/>
      <c r="KJC66" s="59"/>
      <c r="KJD66" s="59"/>
      <c r="KJE66" s="59"/>
      <c r="KJF66" s="59"/>
      <c r="KJG66" s="59"/>
      <c r="KJH66" s="59"/>
      <c r="KJI66" s="59"/>
      <c r="KJJ66" s="59"/>
      <c r="KJK66" s="59"/>
      <c r="KJL66" s="59"/>
      <c r="KJM66" s="59"/>
      <c r="KJN66" s="59"/>
      <c r="KJO66" s="59"/>
      <c r="KJP66" s="59"/>
      <c r="KJQ66" s="59"/>
      <c r="KJR66" s="59"/>
      <c r="KJS66" s="59"/>
      <c r="KJT66" s="59"/>
      <c r="KJU66" s="59"/>
      <c r="KJV66" s="59"/>
      <c r="KJW66" s="59"/>
      <c r="KJX66" s="59"/>
      <c r="KJY66" s="59"/>
      <c r="KJZ66" s="59"/>
      <c r="KKA66" s="59"/>
      <c r="KKB66" s="59"/>
      <c r="KKC66" s="59"/>
      <c r="KKD66" s="59"/>
      <c r="KKE66" s="59"/>
      <c r="KKF66" s="59"/>
      <c r="KKG66" s="59"/>
      <c r="KKH66" s="59"/>
      <c r="KKI66" s="59"/>
      <c r="KKJ66" s="59"/>
      <c r="KKK66" s="59"/>
      <c r="KKL66" s="59"/>
      <c r="KKM66" s="59"/>
      <c r="KKN66" s="59"/>
      <c r="KKO66" s="59"/>
      <c r="KKP66" s="59"/>
      <c r="KKQ66" s="59"/>
      <c r="KKR66" s="59"/>
      <c r="KKS66" s="59"/>
      <c r="KKT66" s="59"/>
      <c r="KKU66" s="59"/>
      <c r="KKV66" s="59"/>
      <c r="KKW66" s="59"/>
      <c r="KKX66" s="59"/>
      <c r="KKY66" s="59"/>
      <c r="KKZ66" s="59"/>
      <c r="KLA66" s="59"/>
      <c r="KLB66" s="59"/>
      <c r="KLC66" s="59"/>
      <c r="KLD66" s="59"/>
      <c r="KLE66" s="59"/>
      <c r="KLF66" s="59"/>
      <c r="KLG66" s="59"/>
      <c r="KLH66" s="59"/>
      <c r="KLI66" s="59"/>
      <c r="KLJ66" s="59"/>
      <c r="KLK66" s="59"/>
      <c r="KLL66" s="59"/>
      <c r="KLM66" s="59"/>
      <c r="KLN66" s="59"/>
      <c r="KLO66" s="59"/>
      <c r="KLP66" s="59"/>
      <c r="KLQ66" s="59"/>
      <c r="KLR66" s="59"/>
      <c r="KLS66" s="59"/>
      <c r="KLT66" s="59"/>
      <c r="KLU66" s="59"/>
      <c r="KLV66" s="59"/>
      <c r="KLW66" s="59"/>
      <c r="KLX66" s="59"/>
      <c r="KLY66" s="59"/>
      <c r="KLZ66" s="59"/>
      <c r="KMA66" s="59"/>
      <c r="KMB66" s="59"/>
      <c r="KMC66" s="59"/>
      <c r="KMD66" s="59"/>
      <c r="KME66" s="59"/>
      <c r="KMF66" s="59"/>
      <c r="KMG66" s="59"/>
      <c r="KMH66" s="59"/>
      <c r="KMI66" s="59"/>
      <c r="KMJ66" s="59"/>
      <c r="KMK66" s="59"/>
      <c r="KML66" s="59"/>
      <c r="KMM66" s="59"/>
      <c r="KMN66" s="59"/>
      <c r="KMO66" s="59"/>
      <c r="KMP66" s="59"/>
      <c r="KMQ66" s="59"/>
      <c r="KMR66" s="59"/>
      <c r="KMS66" s="59"/>
      <c r="KMT66" s="59"/>
      <c r="KMU66" s="59"/>
      <c r="KMV66" s="59"/>
      <c r="KMW66" s="59"/>
      <c r="KMX66" s="59"/>
      <c r="KMY66" s="59"/>
      <c r="KMZ66" s="59"/>
      <c r="KNA66" s="59"/>
      <c r="KNB66" s="59"/>
      <c r="KNC66" s="59"/>
      <c r="KND66" s="59"/>
      <c r="KNE66" s="59"/>
      <c r="KNF66" s="59"/>
      <c r="KNG66" s="59"/>
      <c r="KNH66" s="59"/>
      <c r="KNI66" s="59"/>
      <c r="KNJ66" s="59"/>
      <c r="KNK66" s="59"/>
      <c r="KNL66" s="59"/>
      <c r="KNM66" s="59"/>
      <c r="KNN66" s="59"/>
      <c r="KNO66" s="59"/>
      <c r="KNP66" s="59"/>
      <c r="KNQ66" s="59"/>
      <c r="KNR66" s="59"/>
      <c r="KNS66" s="59"/>
      <c r="KNT66" s="59"/>
      <c r="KNU66" s="59"/>
      <c r="KNV66" s="59"/>
      <c r="KNW66" s="59"/>
      <c r="KNX66" s="59"/>
      <c r="KNY66" s="59"/>
      <c r="KNZ66" s="59"/>
      <c r="KOA66" s="59"/>
      <c r="KOB66" s="59"/>
      <c r="KOC66" s="59"/>
      <c r="KOD66" s="59"/>
      <c r="KOE66" s="59"/>
      <c r="KOF66" s="59"/>
      <c r="KOG66" s="59"/>
      <c r="KOH66" s="59"/>
      <c r="KOI66" s="59"/>
      <c r="KOJ66" s="59"/>
      <c r="KOK66" s="59"/>
      <c r="KOL66" s="59"/>
      <c r="KOM66" s="59"/>
      <c r="KON66" s="59"/>
      <c r="KOO66" s="59"/>
      <c r="KOP66" s="59"/>
      <c r="KOQ66" s="59"/>
      <c r="KOR66" s="59"/>
      <c r="KOS66" s="59"/>
      <c r="KOT66" s="59"/>
      <c r="KOU66" s="59"/>
      <c r="KOV66" s="59"/>
      <c r="KOW66" s="59"/>
      <c r="KOX66" s="59"/>
      <c r="KOY66" s="59"/>
      <c r="KOZ66" s="59"/>
      <c r="KPA66" s="59"/>
      <c r="KPB66" s="59"/>
      <c r="KPC66" s="59"/>
      <c r="KPD66" s="59"/>
      <c r="KPE66" s="59"/>
      <c r="KPF66" s="59"/>
      <c r="KPG66" s="59"/>
      <c r="KPH66" s="59"/>
      <c r="KPI66" s="59"/>
      <c r="KPJ66" s="59"/>
      <c r="KPK66" s="59"/>
      <c r="KPL66" s="59"/>
      <c r="KPM66" s="59"/>
      <c r="KPN66" s="59"/>
      <c r="KPO66" s="59"/>
      <c r="KPP66" s="59"/>
      <c r="KPQ66" s="59"/>
      <c r="KPR66" s="59"/>
      <c r="KPS66" s="59"/>
      <c r="KPT66" s="59"/>
      <c r="KPU66" s="59"/>
      <c r="KPV66" s="59"/>
      <c r="KPW66" s="59"/>
      <c r="KPX66" s="59"/>
      <c r="KPY66" s="59"/>
      <c r="KPZ66" s="59"/>
      <c r="KQA66" s="59"/>
      <c r="KQB66" s="59"/>
      <c r="KQC66" s="59"/>
      <c r="KQD66" s="59"/>
      <c r="KQE66" s="59"/>
      <c r="KQF66" s="59"/>
      <c r="KQG66" s="59"/>
      <c r="KQH66" s="59"/>
      <c r="KQI66" s="59"/>
      <c r="KQJ66" s="59"/>
      <c r="KQK66" s="59"/>
      <c r="KQL66" s="59"/>
      <c r="KQM66" s="59"/>
      <c r="KQN66" s="59"/>
      <c r="KQO66" s="59"/>
      <c r="KQP66" s="59"/>
      <c r="KQQ66" s="59"/>
      <c r="KQR66" s="59"/>
      <c r="KQS66" s="59"/>
      <c r="KQT66" s="59"/>
      <c r="KQU66" s="59"/>
      <c r="KQV66" s="59"/>
      <c r="KQW66" s="59"/>
      <c r="KQX66" s="59"/>
      <c r="KQY66" s="59"/>
      <c r="KQZ66" s="59"/>
      <c r="KRA66" s="59"/>
      <c r="KRB66" s="59"/>
      <c r="KRC66" s="59"/>
      <c r="KRD66" s="59"/>
      <c r="KRE66" s="59"/>
      <c r="KRF66" s="59"/>
      <c r="KRG66" s="59"/>
      <c r="KRH66" s="59"/>
      <c r="KRI66" s="59"/>
      <c r="KRJ66" s="59"/>
      <c r="KRK66" s="59"/>
      <c r="KRL66" s="59"/>
      <c r="KRM66" s="59"/>
      <c r="KRN66" s="59"/>
      <c r="KRO66" s="59"/>
      <c r="KRP66" s="59"/>
      <c r="KRQ66" s="59"/>
      <c r="KRR66" s="59"/>
      <c r="KRS66" s="59"/>
      <c r="KRT66" s="59"/>
      <c r="KRU66" s="59"/>
      <c r="KRV66" s="59"/>
      <c r="KRW66" s="59"/>
      <c r="KRX66" s="59"/>
      <c r="KRY66" s="59"/>
      <c r="KRZ66" s="59"/>
      <c r="KSA66" s="59"/>
      <c r="KSB66" s="59"/>
      <c r="KSC66" s="59"/>
      <c r="KSD66" s="59"/>
      <c r="KSE66" s="59"/>
      <c r="KSF66" s="59"/>
      <c r="KSG66" s="59"/>
      <c r="KSH66" s="59"/>
      <c r="KSI66" s="59"/>
      <c r="KSJ66" s="59"/>
      <c r="KSK66" s="59"/>
      <c r="KSL66" s="59"/>
      <c r="KSM66" s="59"/>
      <c r="KSN66" s="59"/>
      <c r="KSO66" s="59"/>
      <c r="KSP66" s="59"/>
      <c r="KSQ66" s="59"/>
      <c r="KSR66" s="59"/>
      <c r="KSS66" s="59"/>
      <c r="KST66" s="59"/>
      <c r="KSU66" s="59"/>
      <c r="KSV66" s="59"/>
      <c r="KSW66" s="59"/>
      <c r="KSX66" s="59"/>
      <c r="KSY66" s="59"/>
      <c r="KSZ66" s="59"/>
      <c r="KTA66" s="59"/>
      <c r="KTB66" s="59"/>
      <c r="KTC66" s="59"/>
      <c r="KTD66" s="59"/>
      <c r="KTE66" s="59"/>
      <c r="KTF66" s="59"/>
      <c r="KTG66" s="59"/>
      <c r="KTH66" s="59"/>
      <c r="KTI66" s="59"/>
      <c r="KTJ66" s="59"/>
      <c r="KTK66" s="59"/>
      <c r="KTL66" s="59"/>
      <c r="KTM66" s="59"/>
      <c r="KTN66" s="59"/>
      <c r="KTO66" s="59"/>
      <c r="KTP66" s="59"/>
      <c r="KTQ66" s="59"/>
      <c r="KTR66" s="59"/>
      <c r="KTS66" s="59"/>
      <c r="KTT66" s="59"/>
      <c r="KTU66" s="59"/>
      <c r="KTV66" s="59"/>
      <c r="KTW66" s="59"/>
      <c r="KTX66" s="59"/>
      <c r="KTY66" s="59"/>
      <c r="KTZ66" s="59"/>
      <c r="KUA66" s="59"/>
      <c r="KUB66" s="59"/>
      <c r="KUC66" s="59"/>
      <c r="KUD66" s="59"/>
      <c r="KUE66" s="59"/>
      <c r="KUF66" s="59"/>
      <c r="KUG66" s="59"/>
      <c r="KUH66" s="59"/>
      <c r="KUI66" s="59"/>
      <c r="KUJ66" s="59"/>
      <c r="KUK66" s="59"/>
      <c r="KUL66" s="59"/>
      <c r="KUM66" s="59"/>
      <c r="KUN66" s="59"/>
      <c r="KUO66" s="59"/>
      <c r="KUP66" s="59"/>
      <c r="KUQ66" s="59"/>
      <c r="KUR66" s="59"/>
      <c r="KUS66" s="59"/>
      <c r="KUT66" s="59"/>
      <c r="KUU66" s="59"/>
      <c r="KUV66" s="59"/>
      <c r="KUW66" s="59"/>
      <c r="KUX66" s="59"/>
      <c r="KUY66" s="59"/>
      <c r="KUZ66" s="59"/>
      <c r="KVA66" s="59"/>
      <c r="KVB66" s="59"/>
      <c r="KVC66" s="59"/>
      <c r="KVD66" s="59"/>
      <c r="KVE66" s="59"/>
      <c r="KVF66" s="59"/>
      <c r="KVG66" s="59"/>
      <c r="KVH66" s="59"/>
      <c r="KVI66" s="59"/>
      <c r="KVJ66" s="59"/>
      <c r="KVK66" s="59"/>
      <c r="KVL66" s="59"/>
      <c r="KVM66" s="59"/>
      <c r="KVN66" s="59"/>
      <c r="KVO66" s="59"/>
      <c r="KVP66" s="59"/>
      <c r="KVQ66" s="59"/>
      <c r="KVR66" s="59"/>
      <c r="KVS66" s="59"/>
      <c r="KVT66" s="59"/>
      <c r="KVU66" s="59"/>
      <c r="KVV66" s="59"/>
      <c r="KVW66" s="59"/>
      <c r="KVX66" s="59"/>
      <c r="KVY66" s="59"/>
      <c r="KVZ66" s="59"/>
      <c r="KWA66" s="59"/>
      <c r="KWB66" s="59"/>
      <c r="KWC66" s="59"/>
      <c r="KWD66" s="59"/>
      <c r="KWE66" s="59"/>
      <c r="KWF66" s="59"/>
      <c r="KWG66" s="59"/>
      <c r="KWH66" s="59"/>
      <c r="KWI66" s="59"/>
      <c r="KWJ66" s="59"/>
      <c r="KWK66" s="59"/>
      <c r="KWL66" s="59"/>
      <c r="KWM66" s="59"/>
      <c r="KWN66" s="59"/>
      <c r="KWO66" s="59"/>
      <c r="KWP66" s="59"/>
      <c r="KWQ66" s="59"/>
      <c r="KWR66" s="59"/>
      <c r="KWS66" s="59"/>
      <c r="KWT66" s="59"/>
      <c r="KWU66" s="59"/>
      <c r="KWV66" s="59"/>
      <c r="KWW66" s="59"/>
      <c r="KWX66" s="59"/>
      <c r="KWY66" s="59"/>
      <c r="KWZ66" s="59"/>
      <c r="KXA66" s="59"/>
      <c r="KXB66" s="59"/>
      <c r="KXC66" s="59"/>
      <c r="KXD66" s="59"/>
      <c r="KXE66" s="59"/>
      <c r="KXF66" s="59"/>
      <c r="KXG66" s="59"/>
      <c r="KXH66" s="59"/>
      <c r="KXI66" s="59"/>
      <c r="KXJ66" s="59"/>
      <c r="KXK66" s="59"/>
      <c r="KXL66" s="59"/>
      <c r="KXM66" s="59"/>
      <c r="KXN66" s="59"/>
      <c r="KXO66" s="59"/>
      <c r="KXP66" s="59"/>
      <c r="KXQ66" s="59"/>
      <c r="KXR66" s="59"/>
      <c r="KXS66" s="59"/>
      <c r="KXT66" s="59"/>
      <c r="KXU66" s="59"/>
      <c r="KXV66" s="59"/>
      <c r="KXW66" s="59"/>
      <c r="KXX66" s="59"/>
      <c r="KXY66" s="59"/>
      <c r="KXZ66" s="59"/>
      <c r="KYA66" s="59"/>
      <c r="KYB66" s="59"/>
      <c r="KYC66" s="59"/>
      <c r="KYD66" s="59"/>
      <c r="KYE66" s="59"/>
      <c r="KYF66" s="59"/>
      <c r="KYG66" s="59"/>
      <c r="KYH66" s="59"/>
      <c r="KYI66" s="59"/>
      <c r="KYJ66" s="59"/>
      <c r="KYK66" s="59"/>
      <c r="KYL66" s="59"/>
      <c r="KYM66" s="59"/>
      <c r="KYN66" s="59"/>
      <c r="KYO66" s="59"/>
      <c r="KYP66" s="59"/>
      <c r="KYQ66" s="59"/>
      <c r="KYR66" s="59"/>
      <c r="KYS66" s="59"/>
      <c r="KYT66" s="59"/>
      <c r="KYU66" s="59"/>
      <c r="KYV66" s="59"/>
      <c r="KYW66" s="59"/>
      <c r="KYX66" s="59"/>
      <c r="KYY66" s="59"/>
      <c r="KYZ66" s="59"/>
      <c r="KZA66" s="59"/>
      <c r="KZB66" s="59"/>
      <c r="KZC66" s="59"/>
      <c r="KZD66" s="59"/>
      <c r="KZE66" s="59"/>
      <c r="KZF66" s="59"/>
      <c r="KZG66" s="59"/>
      <c r="KZH66" s="59"/>
      <c r="KZI66" s="59"/>
      <c r="KZJ66" s="59"/>
      <c r="KZK66" s="59"/>
      <c r="KZL66" s="59"/>
      <c r="KZM66" s="59"/>
      <c r="KZN66" s="59"/>
      <c r="KZO66" s="59"/>
      <c r="KZP66" s="59"/>
      <c r="KZQ66" s="59"/>
      <c r="KZR66" s="59"/>
      <c r="KZS66" s="59"/>
      <c r="KZT66" s="59"/>
      <c r="KZU66" s="59"/>
      <c r="KZV66" s="59"/>
      <c r="KZW66" s="59"/>
      <c r="KZX66" s="59"/>
      <c r="KZY66" s="59"/>
      <c r="KZZ66" s="59"/>
      <c r="LAA66" s="59"/>
      <c r="LAB66" s="59"/>
      <c r="LAC66" s="59"/>
      <c r="LAD66" s="59"/>
      <c r="LAE66" s="59"/>
      <c r="LAF66" s="59"/>
      <c r="LAG66" s="59"/>
      <c r="LAH66" s="59"/>
      <c r="LAI66" s="59"/>
      <c r="LAJ66" s="59"/>
      <c r="LAK66" s="59"/>
      <c r="LAL66" s="59"/>
      <c r="LAM66" s="59"/>
      <c r="LAN66" s="59"/>
      <c r="LAO66" s="59"/>
      <c r="LAP66" s="59"/>
      <c r="LAQ66" s="59"/>
      <c r="LAR66" s="59"/>
      <c r="LAS66" s="59"/>
      <c r="LAT66" s="59"/>
      <c r="LAU66" s="59"/>
      <c r="LAV66" s="59"/>
      <c r="LAW66" s="59"/>
      <c r="LAX66" s="59"/>
      <c r="LAY66" s="59"/>
      <c r="LAZ66" s="59"/>
      <c r="LBA66" s="59"/>
      <c r="LBB66" s="59"/>
      <c r="LBC66" s="59"/>
      <c r="LBD66" s="59"/>
      <c r="LBE66" s="59"/>
      <c r="LBF66" s="59"/>
      <c r="LBG66" s="59"/>
      <c r="LBH66" s="59"/>
      <c r="LBI66" s="59"/>
      <c r="LBJ66" s="59"/>
      <c r="LBK66" s="59"/>
      <c r="LBL66" s="59"/>
      <c r="LBM66" s="59"/>
      <c r="LBN66" s="59"/>
      <c r="LBO66" s="59"/>
      <c r="LBP66" s="59"/>
      <c r="LBQ66" s="59"/>
      <c r="LBR66" s="59"/>
      <c r="LBS66" s="59"/>
      <c r="LBT66" s="59"/>
      <c r="LBU66" s="59"/>
      <c r="LBV66" s="59"/>
      <c r="LBW66" s="59"/>
      <c r="LBX66" s="59"/>
      <c r="LBY66" s="59"/>
      <c r="LBZ66" s="59"/>
      <c r="LCA66" s="59"/>
      <c r="LCB66" s="59"/>
      <c r="LCC66" s="59"/>
      <c r="LCD66" s="59"/>
      <c r="LCE66" s="59"/>
      <c r="LCF66" s="59"/>
      <c r="LCG66" s="59"/>
      <c r="LCH66" s="59"/>
      <c r="LCI66" s="59"/>
      <c r="LCJ66" s="59"/>
      <c r="LCK66" s="59"/>
      <c r="LCL66" s="59"/>
      <c r="LCM66" s="59"/>
      <c r="LCN66" s="59"/>
      <c r="LCO66" s="59"/>
      <c r="LCP66" s="59"/>
      <c r="LCQ66" s="59"/>
      <c r="LCR66" s="59"/>
      <c r="LCS66" s="59"/>
      <c r="LCT66" s="59"/>
      <c r="LCU66" s="59"/>
      <c r="LCV66" s="59"/>
      <c r="LCW66" s="59"/>
      <c r="LCX66" s="59"/>
      <c r="LCY66" s="59"/>
      <c r="LCZ66" s="59"/>
      <c r="LDA66" s="59"/>
      <c r="LDB66" s="59"/>
      <c r="LDC66" s="59"/>
      <c r="LDD66" s="59"/>
      <c r="LDE66" s="59"/>
      <c r="LDF66" s="59"/>
      <c r="LDG66" s="59"/>
      <c r="LDH66" s="59"/>
      <c r="LDI66" s="59"/>
      <c r="LDJ66" s="59"/>
      <c r="LDK66" s="59"/>
      <c r="LDL66" s="59"/>
      <c r="LDM66" s="59"/>
      <c r="LDN66" s="59"/>
      <c r="LDO66" s="59"/>
      <c r="LDP66" s="59"/>
      <c r="LDQ66" s="59"/>
      <c r="LDR66" s="59"/>
      <c r="LDS66" s="59"/>
      <c r="LDT66" s="59"/>
      <c r="LDU66" s="59"/>
      <c r="LDV66" s="59"/>
      <c r="LDW66" s="59"/>
      <c r="LDX66" s="59"/>
      <c r="LDY66" s="59"/>
      <c r="LDZ66" s="59"/>
      <c r="LEA66" s="59"/>
      <c r="LEB66" s="59"/>
      <c r="LEC66" s="59"/>
      <c r="LED66" s="59"/>
      <c r="LEE66" s="59"/>
      <c r="LEF66" s="59"/>
      <c r="LEG66" s="59"/>
      <c r="LEH66" s="59"/>
      <c r="LEI66" s="59"/>
      <c r="LEJ66" s="59"/>
      <c r="LEK66" s="59"/>
      <c r="LEL66" s="59"/>
      <c r="LEM66" s="59"/>
      <c r="LEN66" s="59"/>
      <c r="LEO66" s="59"/>
      <c r="LEP66" s="59"/>
      <c r="LEQ66" s="59"/>
      <c r="LER66" s="59"/>
      <c r="LES66" s="59"/>
      <c r="LET66" s="59"/>
      <c r="LEU66" s="59"/>
      <c r="LEV66" s="59"/>
      <c r="LEW66" s="59"/>
      <c r="LEX66" s="59"/>
      <c r="LEY66" s="59"/>
      <c r="LEZ66" s="59"/>
      <c r="LFA66" s="59"/>
      <c r="LFB66" s="59"/>
      <c r="LFC66" s="59"/>
      <c r="LFD66" s="59"/>
      <c r="LFE66" s="59"/>
      <c r="LFF66" s="59"/>
      <c r="LFG66" s="59"/>
      <c r="LFH66" s="59"/>
      <c r="LFI66" s="59"/>
      <c r="LFJ66" s="59"/>
      <c r="LFK66" s="59"/>
      <c r="LFL66" s="59"/>
      <c r="LFM66" s="59"/>
      <c r="LFN66" s="59"/>
      <c r="LFO66" s="59"/>
      <c r="LFP66" s="59"/>
      <c r="LFQ66" s="59"/>
      <c r="LFR66" s="59"/>
      <c r="LFS66" s="59"/>
      <c r="LFT66" s="59"/>
      <c r="LFU66" s="59"/>
      <c r="LFV66" s="59"/>
      <c r="LFW66" s="59"/>
      <c r="LFX66" s="59"/>
      <c r="LFY66" s="59"/>
      <c r="LFZ66" s="59"/>
      <c r="LGA66" s="59"/>
      <c r="LGB66" s="59"/>
      <c r="LGC66" s="59"/>
      <c r="LGD66" s="59"/>
      <c r="LGE66" s="59"/>
      <c r="LGF66" s="59"/>
      <c r="LGG66" s="59"/>
      <c r="LGH66" s="59"/>
      <c r="LGI66" s="59"/>
      <c r="LGJ66" s="59"/>
      <c r="LGK66" s="59"/>
      <c r="LGL66" s="59"/>
      <c r="LGM66" s="59"/>
      <c r="LGN66" s="59"/>
      <c r="LGO66" s="59"/>
      <c r="LGP66" s="59"/>
      <c r="LGQ66" s="59"/>
      <c r="LGR66" s="59"/>
      <c r="LGS66" s="59"/>
      <c r="LGT66" s="59"/>
      <c r="LGU66" s="59"/>
      <c r="LGV66" s="59"/>
      <c r="LGW66" s="59"/>
      <c r="LGX66" s="59"/>
      <c r="LGY66" s="59"/>
      <c r="LGZ66" s="59"/>
      <c r="LHA66" s="59"/>
      <c r="LHB66" s="59"/>
      <c r="LHC66" s="59"/>
      <c r="LHD66" s="59"/>
      <c r="LHE66" s="59"/>
      <c r="LHF66" s="59"/>
      <c r="LHG66" s="59"/>
      <c r="LHH66" s="59"/>
      <c r="LHI66" s="59"/>
      <c r="LHJ66" s="59"/>
      <c r="LHK66" s="59"/>
      <c r="LHL66" s="59"/>
      <c r="LHM66" s="59"/>
      <c r="LHN66" s="59"/>
      <c r="LHO66" s="59"/>
      <c r="LHP66" s="59"/>
      <c r="LHQ66" s="59"/>
      <c r="LHR66" s="59"/>
      <c r="LHS66" s="59"/>
      <c r="LHT66" s="59"/>
      <c r="LHU66" s="59"/>
      <c r="LHV66" s="59"/>
      <c r="LHW66" s="59"/>
      <c r="LHX66" s="59"/>
      <c r="LHY66" s="59"/>
      <c r="LHZ66" s="59"/>
      <c r="LIA66" s="59"/>
      <c r="LIB66" s="59"/>
      <c r="LIC66" s="59"/>
      <c r="LID66" s="59"/>
      <c r="LIE66" s="59"/>
      <c r="LIF66" s="59"/>
      <c r="LIG66" s="59"/>
      <c r="LIH66" s="59"/>
      <c r="LII66" s="59"/>
      <c r="LIJ66" s="59"/>
      <c r="LIK66" s="59"/>
      <c r="LIL66" s="59"/>
      <c r="LIM66" s="59"/>
      <c r="LIN66" s="59"/>
      <c r="LIO66" s="59"/>
      <c r="LIP66" s="59"/>
      <c r="LIQ66" s="59"/>
      <c r="LIR66" s="59"/>
      <c r="LIS66" s="59"/>
      <c r="LIT66" s="59"/>
      <c r="LIU66" s="59"/>
      <c r="LIV66" s="59"/>
      <c r="LIW66" s="59"/>
      <c r="LIX66" s="59"/>
      <c r="LIY66" s="59"/>
      <c r="LIZ66" s="59"/>
      <c r="LJA66" s="59"/>
      <c r="LJB66" s="59"/>
      <c r="LJC66" s="59"/>
      <c r="LJD66" s="59"/>
      <c r="LJE66" s="59"/>
      <c r="LJF66" s="59"/>
      <c r="LJG66" s="59"/>
      <c r="LJH66" s="59"/>
      <c r="LJI66" s="59"/>
      <c r="LJJ66" s="59"/>
      <c r="LJK66" s="59"/>
      <c r="LJL66" s="59"/>
      <c r="LJM66" s="59"/>
      <c r="LJN66" s="59"/>
      <c r="LJO66" s="59"/>
      <c r="LJP66" s="59"/>
      <c r="LJQ66" s="59"/>
      <c r="LJR66" s="59"/>
      <c r="LJS66" s="59"/>
      <c r="LJT66" s="59"/>
      <c r="LJU66" s="59"/>
      <c r="LJV66" s="59"/>
      <c r="LJW66" s="59"/>
      <c r="LJX66" s="59"/>
      <c r="LJY66" s="59"/>
      <c r="LJZ66" s="59"/>
      <c r="LKA66" s="59"/>
      <c r="LKB66" s="59"/>
      <c r="LKC66" s="59"/>
      <c r="LKD66" s="59"/>
      <c r="LKE66" s="59"/>
      <c r="LKF66" s="59"/>
      <c r="LKG66" s="59"/>
      <c r="LKH66" s="59"/>
      <c r="LKI66" s="59"/>
      <c r="LKJ66" s="59"/>
      <c r="LKK66" s="59"/>
      <c r="LKL66" s="59"/>
      <c r="LKM66" s="59"/>
      <c r="LKN66" s="59"/>
      <c r="LKO66" s="59"/>
      <c r="LKP66" s="59"/>
      <c r="LKQ66" s="59"/>
      <c r="LKR66" s="59"/>
      <c r="LKS66" s="59"/>
      <c r="LKT66" s="59"/>
      <c r="LKU66" s="59"/>
      <c r="LKV66" s="59"/>
      <c r="LKW66" s="59"/>
      <c r="LKX66" s="59"/>
      <c r="LKY66" s="59"/>
      <c r="LKZ66" s="59"/>
      <c r="LLA66" s="59"/>
      <c r="LLB66" s="59"/>
      <c r="LLC66" s="59"/>
      <c r="LLD66" s="59"/>
      <c r="LLE66" s="59"/>
      <c r="LLF66" s="59"/>
      <c r="LLG66" s="59"/>
      <c r="LLH66" s="59"/>
      <c r="LLI66" s="59"/>
      <c r="LLJ66" s="59"/>
      <c r="LLK66" s="59"/>
      <c r="LLL66" s="59"/>
      <c r="LLM66" s="59"/>
      <c r="LLN66" s="59"/>
      <c r="LLO66" s="59"/>
      <c r="LLP66" s="59"/>
      <c r="LLQ66" s="59"/>
      <c r="LLR66" s="59"/>
      <c r="LLS66" s="59"/>
      <c r="LLT66" s="59"/>
      <c r="LLU66" s="59"/>
      <c r="LLV66" s="59"/>
      <c r="LLW66" s="59"/>
      <c r="LLX66" s="59"/>
      <c r="LLY66" s="59"/>
      <c r="LLZ66" s="59"/>
      <c r="LMA66" s="59"/>
      <c r="LMB66" s="59"/>
      <c r="LMC66" s="59"/>
      <c r="LMD66" s="59"/>
      <c r="LME66" s="59"/>
      <c r="LMF66" s="59"/>
      <c r="LMG66" s="59"/>
      <c r="LMH66" s="59"/>
      <c r="LMI66" s="59"/>
      <c r="LMJ66" s="59"/>
      <c r="LMK66" s="59"/>
      <c r="LML66" s="59"/>
      <c r="LMM66" s="59"/>
      <c r="LMN66" s="59"/>
      <c r="LMO66" s="59"/>
      <c r="LMP66" s="59"/>
      <c r="LMQ66" s="59"/>
      <c r="LMR66" s="59"/>
      <c r="LMS66" s="59"/>
      <c r="LMT66" s="59"/>
      <c r="LMU66" s="59"/>
      <c r="LMV66" s="59"/>
      <c r="LMW66" s="59"/>
      <c r="LMX66" s="59"/>
      <c r="LMY66" s="59"/>
      <c r="LMZ66" s="59"/>
      <c r="LNA66" s="59"/>
      <c r="LNB66" s="59"/>
      <c r="LNC66" s="59"/>
      <c r="LND66" s="59"/>
      <c r="LNE66" s="59"/>
      <c r="LNF66" s="59"/>
      <c r="LNG66" s="59"/>
      <c r="LNH66" s="59"/>
      <c r="LNI66" s="59"/>
      <c r="LNJ66" s="59"/>
      <c r="LNK66" s="59"/>
      <c r="LNL66" s="59"/>
      <c r="LNM66" s="59"/>
      <c r="LNN66" s="59"/>
      <c r="LNO66" s="59"/>
      <c r="LNP66" s="59"/>
      <c r="LNQ66" s="59"/>
      <c r="LNR66" s="59"/>
      <c r="LNS66" s="59"/>
      <c r="LNT66" s="59"/>
      <c r="LNU66" s="59"/>
      <c r="LNV66" s="59"/>
      <c r="LNW66" s="59"/>
      <c r="LNX66" s="59"/>
      <c r="LNY66" s="59"/>
      <c r="LNZ66" s="59"/>
      <c r="LOA66" s="59"/>
      <c r="LOB66" s="59"/>
      <c r="LOC66" s="59"/>
      <c r="LOD66" s="59"/>
      <c r="LOE66" s="59"/>
      <c r="LOF66" s="59"/>
      <c r="LOG66" s="59"/>
      <c r="LOH66" s="59"/>
      <c r="LOI66" s="59"/>
      <c r="LOJ66" s="59"/>
      <c r="LOK66" s="59"/>
      <c r="LOL66" s="59"/>
      <c r="LOM66" s="59"/>
      <c r="LON66" s="59"/>
      <c r="LOO66" s="59"/>
      <c r="LOP66" s="59"/>
      <c r="LOQ66" s="59"/>
      <c r="LOR66" s="59"/>
      <c r="LOS66" s="59"/>
      <c r="LOT66" s="59"/>
      <c r="LOU66" s="59"/>
      <c r="LOV66" s="59"/>
      <c r="LOW66" s="59"/>
      <c r="LOX66" s="59"/>
      <c r="LOY66" s="59"/>
      <c r="LOZ66" s="59"/>
      <c r="LPA66" s="59"/>
      <c r="LPB66" s="59"/>
      <c r="LPC66" s="59"/>
      <c r="LPD66" s="59"/>
      <c r="LPE66" s="59"/>
      <c r="LPF66" s="59"/>
      <c r="LPG66" s="59"/>
      <c r="LPH66" s="59"/>
      <c r="LPI66" s="59"/>
      <c r="LPJ66" s="59"/>
      <c r="LPK66" s="59"/>
      <c r="LPL66" s="59"/>
      <c r="LPM66" s="59"/>
      <c r="LPN66" s="59"/>
      <c r="LPO66" s="59"/>
      <c r="LPP66" s="59"/>
      <c r="LPQ66" s="59"/>
      <c r="LPR66" s="59"/>
      <c r="LPS66" s="59"/>
      <c r="LPT66" s="59"/>
      <c r="LPU66" s="59"/>
      <c r="LPV66" s="59"/>
      <c r="LPW66" s="59"/>
      <c r="LPX66" s="59"/>
      <c r="LPY66" s="59"/>
      <c r="LPZ66" s="59"/>
      <c r="LQA66" s="59"/>
      <c r="LQB66" s="59"/>
      <c r="LQC66" s="59"/>
      <c r="LQD66" s="59"/>
      <c r="LQE66" s="59"/>
      <c r="LQF66" s="59"/>
      <c r="LQG66" s="59"/>
      <c r="LQH66" s="59"/>
      <c r="LQI66" s="59"/>
      <c r="LQJ66" s="59"/>
      <c r="LQK66" s="59"/>
      <c r="LQL66" s="59"/>
      <c r="LQM66" s="59"/>
      <c r="LQN66" s="59"/>
      <c r="LQO66" s="59"/>
      <c r="LQP66" s="59"/>
      <c r="LQQ66" s="59"/>
      <c r="LQR66" s="59"/>
      <c r="LQS66" s="59"/>
      <c r="LQT66" s="59"/>
      <c r="LQU66" s="59"/>
      <c r="LQV66" s="59"/>
      <c r="LQW66" s="59"/>
      <c r="LQX66" s="59"/>
      <c r="LQY66" s="59"/>
      <c r="LQZ66" s="59"/>
      <c r="LRA66" s="59"/>
      <c r="LRB66" s="59"/>
      <c r="LRC66" s="59"/>
      <c r="LRD66" s="59"/>
      <c r="LRE66" s="59"/>
      <c r="LRF66" s="59"/>
      <c r="LRG66" s="59"/>
      <c r="LRH66" s="59"/>
      <c r="LRI66" s="59"/>
      <c r="LRJ66" s="59"/>
      <c r="LRK66" s="59"/>
      <c r="LRL66" s="59"/>
      <c r="LRM66" s="59"/>
      <c r="LRN66" s="59"/>
      <c r="LRO66" s="59"/>
      <c r="LRP66" s="59"/>
      <c r="LRQ66" s="59"/>
      <c r="LRR66" s="59"/>
      <c r="LRS66" s="59"/>
      <c r="LRT66" s="59"/>
      <c r="LRU66" s="59"/>
      <c r="LRV66" s="59"/>
      <c r="LRW66" s="59"/>
      <c r="LRX66" s="59"/>
      <c r="LRY66" s="59"/>
      <c r="LRZ66" s="59"/>
      <c r="LSA66" s="59"/>
      <c r="LSB66" s="59"/>
      <c r="LSC66" s="59"/>
      <c r="LSD66" s="59"/>
      <c r="LSE66" s="59"/>
      <c r="LSF66" s="59"/>
      <c r="LSG66" s="59"/>
      <c r="LSH66" s="59"/>
      <c r="LSI66" s="59"/>
      <c r="LSJ66" s="59"/>
      <c r="LSK66" s="59"/>
      <c r="LSL66" s="59"/>
      <c r="LSM66" s="59"/>
      <c r="LSN66" s="59"/>
      <c r="LSO66" s="59"/>
      <c r="LSP66" s="59"/>
      <c r="LSQ66" s="59"/>
      <c r="LSR66" s="59"/>
      <c r="LSS66" s="59"/>
      <c r="LST66" s="59"/>
      <c r="LSU66" s="59"/>
      <c r="LSV66" s="59"/>
      <c r="LSW66" s="59"/>
      <c r="LSX66" s="59"/>
      <c r="LSY66" s="59"/>
      <c r="LSZ66" s="59"/>
      <c r="LTA66" s="59"/>
      <c r="LTB66" s="59"/>
      <c r="LTC66" s="59"/>
      <c r="LTD66" s="59"/>
      <c r="LTE66" s="59"/>
      <c r="LTF66" s="59"/>
      <c r="LTG66" s="59"/>
      <c r="LTH66" s="59"/>
      <c r="LTI66" s="59"/>
      <c r="LTJ66" s="59"/>
      <c r="LTK66" s="59"/>
      <c r="LTL66" s="59"/>
      <c r="LTM66" s="59"/>
      <c r="LTN66" s="59"/>
      <c r="LTO66" s="59"/>
      <c r="LTP66" s="59"/>
      <c r="LTQ66" s="59"/>
      <c r="LTR66" s="59"/>
      <c r="LTS66" s="59"/>
      <c r="LTT66" s="59"/>
      <c r="LTU66" s="59"/>
      <c r="LTV66" s="59"/>
      <c r="LTW66" s="59"/>
      <c r="LTX66" s="59"/>
      <c r="LTY66" s="59"/>
      <c r="LTZ66" s="59"/>
      <c r="LUA66" s="59"/>
      <c r="LUB66" s="59"/>
      <c r="LUC66" s="59"/>
      <c r="LUD66" s="59"/>
      <c r="LUE66" s="59"/>
      <c r="LUF66" s="59"/>
      <c r="LUG66" s="59"/>
      <c r="LUH66" s="59"/>
      <c r="LUI66" s="59"/>
      <c r="LUJ66" s="59"/>
      <c r="LUK66" s="59"/>
      <c r="LUL66" s="59"/>
      <c r="LUM66" s="59"/>
      <c r="LUN66" s="59"/>
      <c r="LUO66" s="59"/>
      <c r="LUP66" s="59"/>
      <c r="LUQ66" s="59"/>
      <c r="LUR66" s="59"/>
      <c r="LUS66" s="59"/>
      <c r="LUT66" s="59"/>
      <c r="LUU66" s="59"/>
      <c r="LUV66" s="59"/>
      <c r="LUW66" s="59"/>
      <c r="LUX66" s="59"/>
      <c r="LUY66" s="59"/>
      <c r="LUZ66" s="59"/>
      <c r="LVA66" s="59"/>
      <c r="LVB66" s="59"/>
      <c r="LVC66" s="59"/>
      <c r="LVD66" s="59"/>
      <c r="LVE66" s="59"/>
      <c r="LVF66" s="59"/>
      <c r="LVG66" s="59"/>
      <c r="LVH66" s="59"/>
      <c r="LVI66" s="59"/>
      <c r="LVJ66" s="59"/>
      <c r="LVK66" s="59"/>
      <c r="LVL66" s="59"/>
      <c r="LVM66" s="59"/>
      <c r="LVN66" s="59"/>
      <c r="LVO66" s="59"/>
      <c r="LVP66" s="59"/>
      <c r="LVQ66" s="59"/>
      <c r="LVR66" s="59"/>
      <c r="LVS66" s="59"/>
      <c r="LVT66" s="59"/>
      <c r="LVU66" s="59"/>
      <c r="LVV66" s="59"/>
      <c r="LVW66" s="59"/>
      <c r="LVX66" s="59"/>
      <c r="LVY66" s="59"/>
      <c r="LVZ66" s="59"/>
      <c r="LWA66" s="59"/>
      <c r="LWB66" s="59"/>
      <c r="LWC66" s="59"/>
      <c r="LWD66" s="59"/>
      <c r="LWE66" s="59"/>
      <c r="LWF66" s="59"/>
      <c r="LWG66" s="59"/>
      <c r="LWH66" s="59"/>
      <c r="LWI66" s="59"/>
      <c r="LWJ66" s="59"/>
      <c r="LWK66" s="59"/>
      <c r="LWL66" s="59"/>
      <c r="LWM66" s="59"/>
      <c r="LWN66" s="59"/>
      <c r="LWO66" s="59"/>
      <c r="LWP66" s="59"/>
      <c r="LWQ66" s="59"/>
      <c r="LWR66" s="59"/>
      <c r="LWS66" s="59"/>
      <c r="LWT66" s="59"/>
      <c r="LWU66" s="59"/>
      <c r="LWV66" s="59"/>
      <c r="LWW66" s="59"/>
      <c r="LWX66" s="59"/>
      <c r="LWY66" s="59"/>
      <c r="LWZ66" s="59"/>
      <c r="LXA66" s="59"/>
      <c r="LXB66" s="59"/>
      <c r="LXC66" s="59"/>
      <c r="LXD66" s="59"/>
      <c r="LXE66" s="59"/>
      <c r="LXF66" s="59"/>
      <c r="LXG66" s="59"/>
      <c r="LXH66" s="59"/>
      <c r="LXI66" s="59"/>
      <c r="LXJ66" s="59"/>
      <c r="LXK66" s="59"/>
      <c r="LXL66" s="59"/>
      <c r="LXM66" s="59"/>
      <c r="LXN66" s="59"/>
      <c r="LXO66" s="59"/>
      <c r="LXP66" s="59"/>
      <c r="LXQ66" s="59"/>
      <c r="LXR66" s="59"/>
      <c r="LXS66" s="59"/>
      <c r="LXT66" s="59"/>
      <c r="LXU66" s="59"/>
      <c r="LXV66" s="59"/>
      <c r="LXW66" s="59"/>
      <c r="LXX66" s="59"/>
      <c r="LXY66" s="59"/>
      <c r="LXZ66" s="59"/>
      <c r="LYA66" s="59"/>
      <c r="LYB66" s="59"/>
      <c r="LYC66" s="59"/>
      <c r="LYD66" s="59"/>
      <c r="LYE66" s="59"/>
      <c r="LYF66" s="59"/>
      <c r="LYG66" s="59"/>
      <c r="LYH66" s="59"/>
      <c r="LYI66" s="59"/>
      <c r="LYJ66" s="59"/>
      <c r="LYK66" s="59"/>
      <c r="LYL66" s="59"/>
      <c r="LYM66" s="59"/>
      <c r="LYN66" s="59"/>
      <c r="LYO66" s="59"/>
      <c r="LYP66" s="59"/>
      <c r="LYQ66" s="59"/>
      <c r="LYR66" s="59"/>
      <c r="LYS66" s="59"/>
      <c r="LYT66" s="59"/>
      <c r="LYU66" s="59"/>
      <c r="LYV66" s="59"/>
      <c r="LYW66" s="59"/>
      <c r="LYX66" s="59"/>
      <c r="LYY66" s="59"/>
      <c r="LYZ66" s="59"/>
      <c r="LZA66" s="59"/>
      <c r="LZB66" s="59"/>
      <c r="LZC66" s="59"/>
      <c r="LZD66" s="59"/>
      <c r="LZE66" s="59"/>
      <c r="LZF66" s="59"/>
      <c r="LZG66" s="59"/>
      <c r="LZH66" s="59"/>
      <c r="LZI66" s="59"/>
      <c r="LZJ66" s="59"/>
      <c r="LZK66" s="59"/>
      <c r="LZL66" s="59"/>
      <c r="LZM66" s="59"/>
      <c r="LZN66" s="59"/>
      <c r="LZO66" s="59"/>
      <c r="LZP66" s="59"/>
      <c r="LZQ66" s="59"/>
      <c r="LZR66" s="59"/>
      <c r="LZS66" s="59"/>
      <c r="LZT66" s="59"/>
      <c r="LZU66" s="59"/>
      <c r="LZV66" s="59"/>
      <c r="LZW66" s="59"/>
      <c r="LZX66" s="59"/>
      <c r="LZY66" s="59"/>
      <c r="LZZ66" s="59"/>
      <c r="MAA66" s="59"/>
      <c r="MAB66" s="59"/>
      <c r="MAC66" s="59"/>
      <c r="MAD66" s="59"/>
      <c r="MAE66" s="59"/>
      <c r="MAF66" s="59"/>
      <c r="MAG66" s="59"/>
      <c r="MAH66" s="59"/>
      <c r="MAI66" s="59"/>
      <c r="MAJ66" s="59"/>
      <c r="MAK66" s="59"/>
      <c r="MAL66" s="59"/>
      <c r="MAM66" s="59"/>
      <c r="MAN66" s="59"/>
      <c r="MAO66" s="59"/>
      <c r="MAP66" s="59"/>
      <c r="MAQ66" s="59"/>
      <c r="MAR66" s="59"/>
      <c r="MAS66" s="59"/>
      <c r="MAT66" s="59"/>
      <c r="MAU66" s="59"/>
      <c r="MAV66" s="59"/>
      <c r="MAW66" s="59"/>
      <c r="MAX66" s="59"/>
      <c r="MAY66" s="59"/>
      <c r="MAZ66" s="59"/>
      <c r="MBA66" s="59"/>
      <c r="MBB66" s="59"/>
      <c r="MBC66" s="59"/>
      <c r="MBD66" s="59"/>
      <c r="MBE66" s="59"/>
      <c r="MBF66" s="59"/>
      <c r="MBG66" s="59"/>
      <c r="MBH66" s="59"/>
      <c r="MBI66" s="59"/>
      <c r="MBJ66" s="59"/>
      <c r="MBK66" s="59"/>
      <c r="MBL66" s="59"/>
      <c r="MBM66" s="59"/>
      <c r="MBN66" s="59"/>
      <c r="MBO66" s="59"/>
      <c r="MBP66" s="59"/>
      <c r="MBQ66" s="59"/>
      <c r="MBR66" s="59"/>
      <c r="MBS66" s="59"/>
      <c r="MBT66" s="59"/>
      <c r="MBU66" s="59"/>
      <c r="MBV66" s="59"/>
      <c r="MBW66" s="59"/>
      <c r="MBX66" s="59"/>
      <c r="MBY66" s="59"/>
      <c r="MBZ66" s="59"/>
      <c r="MCA66" s="59"/>
      <c r="MCB66" s="59"/>
      <c r="MCC66" s="59"/>
      <c r="MCD66" s="59"/>
      <c r="MCE66" s="59"/>
      <c r="MCF66" s="59"/>
      <c r="MCG66" s="59"/>
      <c r="MCH66" s="59"/>
      <c r="MCI66" s="59"/>
      <c r="MCJ66" s="59"/>
      <c r="MCK66" s="59"/>
      <c r="MCL66" s="59"/>
      <c r="MCM66" s="59"/>
      <c r="MCN66" s="59"/>
      <c r="MCO66" s="59"/>
      <c r="MCP66" s="59"/>
      <c r="MCQ66" s="59"/>
      <c r="MCR66" s="59"/>
      <c r="MCS66" s="59"/>
      <c r="MCT66" s="59"/>
      <c r="MCU66" s="59"/>
      <c r="MCV66" s="59"/>
      <c r="MCW66" s="59"/>
      <c r="MCX66" s="59"/>
      <c r="MCY66" s="59"/>
      <c r="MCZ66" s="59"/>
      <c r="MDA66" s="59"/>
      <c r="MDB66" s="59"/>
      <c r="MDC66" s="59"/>
      <c r="MDD66" s="59"/>
      <c r="MDE66" s="59"/>
      <c r="MDF66" s="59"/>
      <c r="MDG66" s="59"/>
      <c r="MDH66" s="59"/>
      <c r="MDI66" s="59"/>
      <c r="MDJ66" s="59"/>
      <c r="MDK66" s="59"/>
      <c r="MDL66" s="59"/>
      <c r="MDM66" s="59"/>
      <c r="MDN66" s="59"/>
      <c r="MDO66" s="59"/>
      <c r="MDP66" s="59"/>
      <c r="MDQ66" s="59"/>
      <c r="MDR66" s="59"/>
      <c r="MDS66" s="59"/>
      <c r="MDT66" s="59"/>
      <c r="MDU66" s="59"/>
      <c r="MDV66" s="59"/>
      <c r="MDW66" s="59"/>
      <c r="MDX66" s="59"/>
      <c r="MDY66" s="59"/>
      <c r="MDZ66" s="59"/>
      <c r="MEA66" s="59"/>
      <c r="MEB66" s="59"/>
      <c r="MEC66" s="59"/>
      <c r="MED66" s="59"/>
      <c r="MEE66" s="59"/>
      <c r="MEF66" s="59"/>
      <c r="MEG66" s="59"/>
      <c r="MEH66" s="59"/>
      <c r="MEI66" s="59"/>
      <c r="MEJ66" s="59"/>
      <c r="MEK66" s="59"/>
      <c r="MEL66" s="59"/>
      <c r="MEM66" s="59"/>
      <c r="MEN66" s="59"/>
      <c r="MEO66" s="59"/>
      <c r="MEP66" s="59"/>
      <c r="MEQ66" s="59"/>
      <c r="MER66" s="59"/>
      <c r="MES66" s="59"/>
      <c r="MET66" s="59"/>
      <c r="MEU66" s="59"/>
      <c r="MEV66" s="59"/>
      <c r="MEW66" s="59"/>
      <c r="MEX66" s="59"/>
      <c r="MEY66" s="59"/>
      <c r="MEZ66" s="59"/>
      <c r="MFA66" s="59"/>
      <c r="MFB66" s="59"/>
      <c r="MFC66" s="59"/>
      <c r="MFD66" s="59"/>
      <c r="MFE66" s="59"/>
      <c r="MFF66" s="59"/>
      <c r="MFG66" s="59"/>
      <c r="MFH66" s="59"/>
      <c r="MFI66" s="59"/>
      <c r="MFJ66" s="59"/>
      <c r="MFK66" s="59"/>
      <c r="MFL66" s="59"/>
      <c r="MFM66" s="59"/>
      <c r="MFN66" s="59"/>
      <c r="MFO66" s="59"/>
      <c r="MFP66" s="59"/>
      <c r="MFQ66" s="59"/>
      <c r="MFR66" s="59"/>
      <c r="MFS66" s="59"/>
      <c r="MFT66" s="59"/>
      <c r="MFU66" s="59"/>
      <c r="MFV66" s="59"/>
      <c r="MFW66" s="59"/>
      <c r="MFX66" s="59"/>
      <c r="MFY66" s="59"/>
      <c r="MFZ66" s="59"/>
      <c r="MGA66" s="59"/>
      <c r="MGB66" s="59"/>
      <c r="MGC66" s="59"/>
      <c r="MGD66" s="59"/>
      <c r="MGE66" s="59"/>
      <c r="MGF66" s="59"/>
      <c r="MGG66" s="59"/>
      <c r="MGH66" s="59"/>
      <c r="MGI66" s="59"/>
      <c r="MGJ66" s="59"/>
      <c r="MGK66" s="59"/>
      <c r="MGL66" s="59"/>
      <c r="MGM66" s="59"/>
      <c r="MGN66" s="59"/>
      <c r="MGO66" s="59"/>
      <c r="MGP66" s="59"/>
      <c r="MGQ66" s="59"/>
      <c r="MGR66" s="59"/>
      <c r="MGS66" s="59"/>
      <c r="MGT66" s="59"/>
      <c r="MGU66" s="59"/>
      <c r="MGV66" s="59"/>
      <c r="MGW66" s="59"/>
      <c r="MGX66" s="59"/>
      <c r="MGY66" s="59"/>
      <c r="MGZ66" s="59"/>
      <c r="MHA66" s="59"/>
      <c r="MHB66" s="59"/>
      <c r="MHC66" s="59"/>
      <c r="MHD66" s="59"/>
      <c r="MHE66" s="59"/>
      <c r="MHF66" s="59"/>
      <c r="MHG66" s="59"/>
      <c r="MHH66" s="59"/>
      <c r="MHI66" s="59"/>
      <c r="MHJ66" s="59"/>
      <c r="MHK66" s="59"/>
      <c r="MHL66" s="59"/>
      <c r="MHM66" s="59"/>
      <c r="MHN66" s="59"/>
      <c r="MHO66" s="59"/>
      <c r="MHP66" s="59"/>
      <c r="MHQ66" s="59"/>
      <c r="MHR66" s="59"/>
      <c r="MHS66" s="59"/>
      <c r="MHT66" s="59"/>
      <c r="MHU66" s="59"/>
      <c r="MHV66" s="59"/>
      <c r="MHW66" s="59"/>
      <c r="MHX66" s="59"/>
      <c r="MHY66" s="59"/>
      <c r="MHZ66" s="59"/>
      <c r="MIA66" s="59"/>
      <c r="MIB66" s="59"/>
      <c r="MIC66" s="59"/>
      <c r="MID66" s="59"/>
      <c r="MIE66" s="59"/>
      <c r="MIF66" s="59"/>
      <c r="MIG66" s="59"/>
      <c r="MIH66" s="59"/>
      <c r="MII66" s="59"/>
      <c r="MIJ66" s="59"/>
      <c r="MIK66" s="59"/>
      <c r="MIL66" s="59"/>
      <c r="MIM66" s="59"/>
      <c r="MIN66" s="59"/>
      <c r="MIO66" s="59"/>
      <c r="MIP66" s="59"/>
      <c r="MIQ66" s="59"/>
      <c r="MIR66" s="59"/>
      <c r="MIS66" s="59"/>
      <c r="MIT66" s="59"/>
      <c r="MIU66" s="59"/>
      <c r="MIV66" s="59"/>
      <c r="MIW66" s="59"/>
      <c r="MIX66" s="59"/>
      <c r="MIY66" s="59"/>
      <c r="MIZ66" s="59"/>
      <c r="MJA66" s="59"/>
      <c r="MJB66" s="59"/>
      <c r="MJC66" s="59"/>
      <c r="MJD66" s="59"/>
      <c r="MJE66" s="59"/>
      <c r="MJF66" s="59"/>
      <c r="MJG66" s="59"/>
      <c r="MJH66" s="59"/>
      <c r="MJI66" s="59"/>
      <c r="MJJ66" s="59"/>
      <c r="MJK66" s="59"/>
      <c r="MJL66" s="59"/>
      <c r="MJM66" s="59"/>
      <c r="MJN66" s="59"/>
      <c r="MJO66" s="59"/>
      <c r="MJP66" s="59"/>
      <c r="MJQ66" s="59"/>
      <c r="MJR66" s="59"/>
      <c r="MJS66" s="59"/>
      <c r="MJT66" s="59"/>
      <c r="MJU66" s="59"/>
      <c r="MJV66" s="59"/>
      <c r="MJW66" s="59"/>
      <c r="MJX66" s="59"/>
      <c r="MJY66" s="59"/>
      <c r="MJZ66" s="59"/>
      <c r="MKA66" s="59"/>
      <c r="MKB66" s="59"/>
      <c r="MKC66" s="59"/>
      <c r="MKD66" s="59"/>
      <c r="MKE66" s="59"/>
      <c r="MKF66" s="59"/>
      <c r="MKG66" s="59"/>
      <c r="MKH66" s="59"/>
      <c r="MKI66" s="59"/>
      <c r="MKJ66" s="59"/>
      <c r="MKK66" s="59"/>
      <c r="MKL66" s="59"/>
      <c r="MKM66" s="59"/>
      <c r="MKN66" s="59"/>
      <c r="MKO66" s="59"/>
      <c r="MKP66" s="59"/>
      <c r="MKQ66" s="59"/>
      <c r="MKR66" s="59"/>
      <c r="MKS66" s="59"/>
      <c r="MKT66" s="59"/>
      <c r="MKU66" s="59"/>
      <c r="MKV66" s="59"/>
      <c r="MKW66" s="59"/>
      <c r="MKX66" s="59"/>
      <c r="MKY66" s="59"/>
      <c r="MKZ66" s="59"/>
      <c r="MLA66" s="59"/>
      <c r="MLB66" s="59"/>
      <c r="MLC66" s="59"/>
      <c r="MLD66" s="59"/>
      <c r="MLE66" s="59"/>
      <c r="MLF66" s="59"/>
      <c r="MLG66" s="59"/>
      <c r="MLH66" s="59"/>
      <c r="MLI66" s="59"/>
      <c r="MLJ66" s="59"/>
      <c r="MLK66" s="59"/>
      <c r="MLL66" s="59"/>
      <c r="MLM66" s="59"/>
      <c r="MLN66" s="59"/>
      <c r="MLO66" s="59"/>
      <c r="MLP66" s="59"/>
      <c r="MLQ66" s="59"/>
      <c r="MLR66" s="59"/>
      <c r="MLS66" s="59"/>
      <c r="MLT66" s="59"/>
      <c r="MLU66" s="59"/>
      <c r="MLV66" s="59"/>
      <c r="MLW66" s="59"/>
      <c r="MLX66" s="59"/>
      <c r="MLY66" s="59"/>
      <c r="MLZ66" s="59"/>
      <c r="MMA66" s="59"/>
      <c r="MMB66" s="59"/>
      <c r="MMC66" s="59"/>
      <c r="MMD66" s="59"/>
      <c r="MME66" s="59"/>
      <c r="MMF66" s="59"/>
      <c r="MMG66" s="59"/>
      <c r="MMH66" s="59"/>
      <c r="MMI66" s="59"/>
      <c r="MMJ66" s="59"/>
      <c r="MMK66" s="59"/>
      <c r="MML66" s="59"/>
      <c r="MMM66" s="59"/>
      <c r="MMN66" s="59"/>
      <c r="MMO66" s="59"/>
      <c r="MMP66" s="59"/>
      <c r="MMQ66" s="59"/>
      <c r="MMR66" s="59"/>
      <c r="MMS66" s="59"/>
      <c r="MMT66" s="59"/>
      <c r="MMU66" s="59"/>
      <c r="MMV66" s="59"/>
      <c r="MMW66" s="59"/>
      <c r="MMX66" s="59"/>
      <c r="MMY66" s="59"/>
      <c r="MMZ66" s="59"/>
      <c r="MNA66" s="59"/>
      <c r="MNB66" s="59"/>
      <c r="MNC66" s="59"/>
      <c r="MND66" s="59"/>
      <c r="MNE66" s="59"/>
      <c r="MNF66" s="59"/>
      <c r="MNG66" s="59"/>
      <c r="MNH66" s="59"/>
      <c r="MNI66" s="59"/>
      <c r="MNJ66" s="59"/>
      <c r="MNK66" s="59"/>
      <c r="MNL66" s="59"/>
      <c r="MNM66" s="59"/>
      <c r="MNN66" s="59"/>
      <c r="MNO66" s="59"/>
      <c r="MNP66" s="59"/>
      <c r="MNQ66" s="59"/>
      <c r="MNR66" s="59"/>
      <c r="MNS66" s="59"/>
      <c r="MNT66" s="59"/>
      <c r="MNU66" s="59"/>
      <c r="MNV66" s="59"/>
      <c r="MNW66" s="59"/>
      <c r="MNX66" s="59"/>
      <c r="MNY66" s="59"/>
      <c r="MNZ66" s="59"/>
      <c r="MOA66" s="59"/>
      <c r="MOB66" s="59"/>
      <c r="MOC66" s="59"/>
      <c r="MOD66" s="59"/>
      <c r="MOE66" s="59"/>
      <c r="MOF66" s="59"/>
      <c r="MOG66" s="59"/>
      <c r="MOH66" s="59"/>
      <c r="MOI66" s="59"/>
      <c r="MOJ66" s="59"/>
      <c r="MOK66" s="59"/>
      <c r="MOL66" s="59"/>
      <c r="MOM66" s="59"/>
      <c r="MON66" s="59"/>
      <c r="MOO66" s="59"/>
      <c r="MOP66" s="59"/>
      <c r="MOQ66" s="59"/>
      <c r="MOR66" s="59"/>
      <c r="MOS66" s="59"/>
      <c r="MOT66" s="59"/>
      <c r="MOU66" s="59"/>
      <c r="MOV66" s="59"/>
      <c r="MOW66" s="59"/>
      <c r="MOX66" s="59"/>
      <c r="MOY66" s="59"/>
      <c r="MOZ66" s="59"/>
      <c r="MPA66" s="59"/>
      <c r="MPB66" s="59"/>
      <c r="MPC66" s="59"/>
      <c r="MPD66" s="59"/>
      <c r="MPE66" s="59"/>
      <c r="MPF66" s="59"/>
      <c r="MPG66" s="59"/>
      <c r="MPH66" s="59"/>
      <c r="MPI66" s="59"/>
      <c r="MPJ66" s="59"/>
      <c r="MPK66" s="59"/>
      <c r="MPL66" s="59"/>
      <c r="MPM66" s="59"/>
      <c r="MPN66" s="59"/>
      <c r="MPO66" s="59"/>
      <c r="MPP66" s="59"/>
      <c r="MPQ66" s="59"/>
      <c r="MPR66" s="59"/>
      <c r="MPS66" s="59"/>
      <c r="MPT66" s="59"/>
      <c r="MPU66" s="59"/>
      <c r="MPV66" s="59"/>
      <c r="MPW66" s="59"/>
      <c r="MPX66" s="59"/>
      <c r="MPY66" s="59"/>
      <c r="MPZ66" s="59"/>
      <c r="MQA66" s="59"/>
      <c r="MQB66" s="59"/>
      <c r="MQC66" s="59"/>
      <c r="MQD66" s="59"/>
      <c r="MQE66" s="59"/>
      <c r="MQF66" s="59"/>
      <c r="MQG66" s="59"/>
      <c r="MQH66" s="59"/>
      <c r="MQI66" s="59"/>
      <c r="MQJ66" s="59"/>
      <c r="MQK66" s="59"/>
      <c r="MQL66" s="59"/>
      <c r="MQM66" s="59"/>
      <c r="MQN66" s="59"/>
      <c r="MQO66" s="59"/>
      <c r="MQP66" s="59"/>
      <c r="MQQ66" s="59"/>
      <c r="MQR66" s="59"/>
      <c r="MQS66" s="59"/>
      <c r="MQT66" s="59"/>
      <c r="MQU66" s="59"/>
      <c r="MQV66" s="59"/>
      <c r="MQW66" s="59"/>
      <c r="MQX66" s="59"/>
      <c r="MQY66" s="59"/>
      <c r="MQZ66" s="59"/>
      <c r="MRA66" s="59"/>
      <c r="MRB66" s="59"/>
      <c r="MRC66" s="59"/>
      <c r="MRD66" s="59"/>
      <c r="MRE66" s="59"/>
      <c r="MRF66" s="59"/>
      <c r="MRG66" s="59"/>
      <c r="MRH66" s="59"/>
      <c r="MRI66" s="59"/>
      <c r="MRJ66" s="59"/>
      <c r="MRK66" s="59"/>
      <c r="MRL66" s="59"/>
      <c r="MRM66" s="59"/>
      <c r="MRN66" s="59"/>
      <c r="MRO66" s="59"/>
      <c r="MRP66" s="59"/>
      <c r="MRQ66" s="59"/>
      <c r="MRR66" s="59"/>
      <c r="MRS66" s="59"/>
      <c r="MRT66" s="59"/>
      <c r="MRU66" s="59"/>
      <c r="MRV66" s="59"/>
      <c r="MRW66" s="59"/>
      <c r="MRX66" s="59"/>
      <c r="MRY66" s="59"/>
      <c r="MRZ66" s="59"/>
      <c r="MSA66" s="59"/>
      <c r="MSB66" s="59"/>
      <c r="MSC66" s="59"/>
      <c r="MSD66" s="59"/>
      <c r="MSE66" s="59"/>
      <c r="MSF66" s="59"/>
      <c r="MSG66" s="59"/>
      <c r="MSH66" s="59"/>
      <c r="MSI66" s="59"/>
      <c r="MSJ66" s="59"/>
      <c r="MSK66" s="59"/>
      <c r="MSL66" s="59"/>
      <c r="MSM66" s="59"/>
      <c r="MSN66" s="59"/>
      <c r="MSO66" s="59"/>
      <c r="MSP66" s="59"/>
      <c r="MSQ66" s="59"/>
      <c r="MSR66" s="59"/>
      <c r="MSS66" s="59"/>
      <c r="MST66" s="59"/>
      <c r="MSU66" s="59"/>
      <c r="MSV66" s="59"/>
      <c r="MSW66" s="59"/>
      <c r="MSX66" s="59"/>
      <c r="MSY66" s="59"/>
      <c r="MSZ66" s="59"/>
      <c r="MTA66" s="59"/>
      <c r="MTB66" s="59"/>
      <c r="MTC66" s="59"/>
      <c r="MTD66" s="59"/>
      <c r="MTE66" s="59"/>
      <c r="MTF66" s="59"/>
      <c r="MTG66" s="59"/>
      <c r="MTH66" s="59"/>
      <c r="MTI66" s="59"/>
      <c r="MTJ66" s="59"/>
      <c r="MTK66" s="59"/>
      <c r="MTL66" s="59"/>
      <c r="MTM66" s="59"/>
      <c r="MTN66" s="59"/>
      <c r="MTO66" s="59"/>
      <c r="MTP66" s="59"/>
      <c r="MTQ66" s="59"/>
      <c r="MTR66" s="59"/>
      <c r="MTS66" s="59"/>
      <c r="MTT66" s="59"/>
      <c r="MTU66" s="59"/>
      <c r="MTV66" s="59"/>
      <c r="MTW66" s="59"/>
      <c r="MTX66" s="59"/>
      <c r="MTY66" s="59"/>
      <c r="MTZ66" s="59"/>
      <c r="MUA66" s="59"/>
      <c r="MUB66" s="59"/>
      <c r="MUC66" s="59"/>
      <c r="MUD66" s="59"/>
      <c r="MUE66" s="59"/>
      <c r="MUF66" s="59"/>
      <c r="MUG66" s="59"/>
      <c r="MUH66" s="59"/>
      <c r="MUI66" s="59"/>
      <c r="MUJ66" s="59"/>
      <c r="MUK66" s="59"/>
      <c r="MUL66" s="59"/>
      <c r="MUM66" s="59"/>
      <c r="MUN66" s="59"/>
      <c r="MUO66" s="59"/>
      <c r="MUP66" s="59"/>
      <c r="MUQ66" s="59"/>
      <c r="MUR66" s="59"/>
      <c r="MUS66" s="59"/>
      <c r="MUT66" s="59"/>
      <c r="MUU66" s="59"/>
      <c r="MUV66" s="59"/>
      <c r="MUW66" s="59"/>
      <c r="MUX66" s="59"/>
      <c r="MUY66" s="59"/>
      <c r="MUZ66" s="59"/>
      <c r="MVA66" s="59"/>
      <c r="MVB66" s="59"/>
      <c r="MVC66" s="59"/>
      <c r="MVD66" s="59"/>
      <c r="MVE66" s="59"/>
      <c r="MVF66" s="59"/>
      <c r="MVG66" s="59"/>
      <c r="MVH66" s="59"/>
      <c r="MVI66" s="59"/>
      <c r="MVJ66" s="59"/>
      <c r="MVK66" s="59"/>
      <c r="MVL66" s="59"/>
      <c r="MVM66" s="59"/>
      <c r="MVN66" s="59"/>
      <c r="MVO66" s="59"/>
      <c r="MVP66" s="59"/>
      <c r="MVQ66" s="59"/>
      <c r="MVR66" s="59"/>
      <c r="MVS66" s="59"/>
      <c r="MVT66" s="59"/>
      <c r="MVU66" s="59"/>
      <c r="MVV66" s="59"/>
      <c r="MVW66" s="59"/>
      <c r="MVX66" s="59"/>
      <c r="MVY66" s="59"/>
      <c r="MVZ66" s="59"/>
      <c r="MWA66" s="59"/>
      <c r="MWB66" s="59"/>
      <c r="MWC66" s="59"/>
      <c r="MWD66" s="59"/>
      <c r="MWE66" s="59"/>
      <c r="MWF66" s="59"/>
      <c r="MWG66" s="59"/>
      <c r="MWH66" s="59"/>
      <c r="MWI66" s="59"/>
      <c r="MWJ66" s="59"/>
      <c r="MWK66" s="59"/>
      <c r="MWL66" s="59"/>
      <c r="MWM66" s="59"/>
      <c r="MWN66" s="59"/>
      <c r="MWO66" s="59"/>
      <c r="MWP66" s="59"/>
      <c r="MWQ66" s="59"/>
      <c r="MWR66" s="59"/>
      <c r="MWS66" s="59"/>
      <c r="MWT66" s="59"/>
      <c r="MWU66" s="59"/>
      <c r="MWV66" s="59"/>
      <c r="MWW66" s="59"/>
      <c r="MWX66" s="59"/>
      <c r="MWY66" s="59"/>
      <c r="MWZ66" s="59"/>
      <c r="MXA66" s="59"/>
      <c r="MXB66" s="59"/>
      <c r="MXC66" s="59"/>
      <c r="MXD66" s="59"/>
      <c r="MXE66" s="59"/>
      <c r="MXF66" s="59"/>
      <c r="MXG66" s="59"/>
      <c r="MXH66" s="59"/>
      <c r="MXI66" s="59"/>
      <c r="MXJ66" s="59"/>
      <c r="MXK66" s="59"/>
      <c r="MXL66" s="59"/>
      <c r="MXM66" s="59"/>
      <c r="MXN66" s="59"/>
      <c r="MXO66" s="59"/>
      <c r="MXP66" s="59"/>
      <c r="MXQ66" s="59"/>
      <c r="MXR66" s="59"/>
      <c r="MXS66" s="59"/>
      <c r="MXT66" s="59"/>
      <c r="MXU66" s="59"/>
      <c r="MXV66" s="59"/>
      <c r="MXW66" s="59"/>
      <c r="MXX66" s="59"/>
      <c r="MXY66" s="59"/>
      <c r="MXZ66" s="59"/>
      <c r="MYA66" s="59"/>
      <c r="MYB66" s="59"/>
      <c r="MYC66" s="59"/>
      <c r="MYD66" s="59"/>
      <c r="MYE66" s="59"/>
      <c r="MYF66" s="59"/>
      <c r="MYG66" s="59"/>
      <c r="MYH66" s="59"/>
      <c r="MYI66" s="59"/>
      <c r="MYJ66" s="59"/>
      <c r="MYK66" s="59"/>
      <c r="MYL66" s="59"/>
      <c r="MYM66" s="59"/>
      <c r="MYN66" s="59"/>
      <c r="MYO66" s="59"/>
      <c r="MYP66" s="59"/>
      <c r="MYQ66" s="59"/>
      <c r="MYR66" s="59"/>
      <c r="MYS66" s="59"/>
      <c r="MYT66" s="59"/>
      <c r="MYU66" s="59"/>
      <c r="MYV66" s="59"/>
      <c r="MYW66" s="59"/>
      <c r="MYX66" s="59"/>
      <c r="MYY66" s="59"/>
      <c r="MYZ66" s="59"/>
      <c r="MZA66" s="59"/>
      <c r="MZB66" s="59"/>
      <c r="MZC66" s="59"/>
      <c r="MZD66" s="59"/>
      <c r="MZE66" s="59"/>
      <c r="MZF66" s="59"/>
      <c r="MZG66" s="59"/>
      <c r="MZH66" s="59"/>
      <c r="MZI66" s="59"/>
      <c r="MZJ66" s="59"/>
      <c r="MZK66" s="59"/>
      <c r="MZL66" s="59"/>
      <c r="MZM66" s="59"/>
      <c r="MZN66" s="59"/>
      <c r="MZO66" s="59"/>
      <c r="MZP66" s="59"/>
      <c r="MZQ66" s="59"/>
      <c r="MZR66" s="59"/>
      <c r="MZS66" s="59"/>
      <c r="MZT66" s="59"/>
      <c r="MZU66" s="59"/>
      <c r="MZV66" s="59"/>
      <c r="MZW66" s="59"/>
      <c r="MZX66" s="59"/>
      <c r="MZY66" s="59"/>
      <c r="MZZ66" s="59"/>
      <c r="NAA66" s="59"/>
      <c r="NAB66" s="59"/>
      <c r="NAC66" s="59"/>
      <c r="NAD66" s="59"/>
      <c r="NAE66" s="59"/>
      <c r="NAF66" s="59"/>
      <c r="NAG66" s="59"/>
      <c r="NAH66" s="59"/>
      <c r="NAI66" s="59"/>
      <c r="NAJ66" s="59"/>
      <c r="NAK66" s="59"/>
      <c r="NAL66" s="59"/>
      <c r="NAM66" s="59"/>
      <c r="NAN66" s="59"/>
      <c r="NAO66" s="59"/>
      <c r="NAP66" s="59"/>
      <c r="NAQ66" s="59"/>
      <c r="NAR66" s="59"/>
      <c r="NAS66" s="59"/>
      <c r="NAT66" s="59"/>
      <c r="NAU66" s="59"/>
      <c r="NAV66" s="59"/>
      <c r="NAW66" s="59"/>
      <c r="NAX66" s="59"/>
      <c r="NAY66" s="59"/>
      <c r="NAZ66" s="59"/>
      <c r="NBA66" s="59"/>
      <c r="NBB66" s="59"/>
      <c r="NBC66" s="59"/>
      <c r="NBD66" s="59"/>
      <c r="NBE66" s="59"/>
      <c r="NBF66" s="59"/>
      <c r="NBG66" s="59"/>
      <c r="NBH66" s="59"/>
      <c r="NBI66" s="59"/>
      <c r="NBJ66" s="59"/>
      <c r="NBK66" s="59"/>
      <c r="NBL66" s="59"/>
      <c r="NBM66" s="59"/>
      <c r="NBN66" s="59"/>
      <c r="NBO66" s="59"/>
      <c r="NBP66" s="59"/>
      <c r="NBQ66" s="59"/>
      <c r="NBR66" s="59"/>
      <c r="NBS66" s="59"/>
      <c r="NBT66" s="59"/>
      <c r="NBU66" s="59"/>
      <c r="NBV66" s="59"/>
      <c r="NBW66" s="59"/>
      <c r="NBX66" s="59"/>
      <c r="NBY66" s="59"/>
      <c r="NBZ66" s="59"/>
      <c r="NCA66" s="59"/>
      <c r="NCB66" s="59"/>
      <c r="NCC66" s="59"/>
      <c r="NCD66" s="59"/>
      <c r="NCE66" s="59"/>
      <c r="NCF66" s="59"/>
      <c r="NCG66" s="59"/>
      <c r="NCH66" s="59"/>
      <c r="NCI66" s="59"/>
      <c r="NCJ66" s="59"/>
      <c r="NCK66" s="59"/>
      <c r="NCL66" s="59"/>
      <c r="NCM66" s="59"/>
      <c r="NCN66" s="59"/>
      <c r="NCO66" s="59"/>
      <c r="NCP66" s="59"/>
      <c r="NCQ66" s="59"/>
      <c r="NCR66" s="59"/>
      <c r="NCS66" s="59"/>
      <c r="NCT66" s="59"/>
      <c r="NCU66" s="59"/>
      <c r="NCV66" s="59"/>
      <c r="NCW66" s="59"/>
      <c r="NCX66" s="59"/>
      <c r="NCY66" s="59"/>
      <c r="NCZ66" s="59"/>
      <c r="NDA66" s="59"/>
      <c r="NDB66" s="59"/>
      <c r="NDC66" s="59"/>
      <c r="NDD66" s="59"/>
      <c r="NDE66" s="59"/>
      <c r="NDF66" s="59"/>
      <c r="NDG66" s="59"/>
      <c r="NDH66" s="59"/>
      <c r="NDI66" s="59"/>
      <c r="NDJ66" s="59"/>
      <c r="NDK66" s="59"/>
      <c r="NDL66" s="59"/>
      <c r="NDM66" s="59"/>
      <c r="NDN66" s="59"/>
      <c r="NDO66" s="59"/>
      <c r="NDP66" s="59"/>
      <c r="NDQ66" s="59"/>
      <c r="NDR66" s="59"/>
      <c r="NDS66" s="59"/>
      <c r="NDT66" s="59"/>
      <c r="NDU66" s="59"/>
      <c r="NDV66" s="59"/>
      <c r="NDW66" s="59"/>
      <c r="NDX66" s="59"/>
      <c r="NDY66" s="59"/>
      <c r="NDZ66" s="59"/>
      <c r="NEA66" s="59"/>
      <c r="NEB66" s="59"/>
      <c r="NEC66" s="59"/>
      <c r="NED66" s="59"/>
      <c r="NEE66" s="59"/>
      <c r="NEF66" s="59"/>
      <c r="NEG66" s="59"/>
      <c r="NEH66" s="59"/>
      <c r="NEI66" s="59"/>
      <c r="NEJ66" s="59"/>
      <c r="NEK66" s="59"/>
      <c r="NEL66" s="59"/>
      <c r="NEM66" s="59"/>
      <c r="NEN66" s="59"/>
      <c r="NEO66" s="59"/>
      <c r="NEP66" s="59"/>
      <c r="NEQ66" s="59"/>
      <c r="NER66" s="59"/>
      <c r="NES66" s="59"/>
      <c r="NET66" s="59"/>
      <c r="NEU66" s="59"/>
      <c r="NEV66" s="59"/>
      <c r="NEW66" s="59"/>
      <c r="NEX66" s="59"/>
      <c r="NEY66" s="59"/>
      <c r="NEZ66" s="59"/>
      <c r="NFA66" s="59"/>
      <c r="NFB66" s="59"/>
      <c r="NFC66" s="59"/>
      <c r="NFD66" s="59"/>
      <c r="NFE66" s="59"/>
      <c r="NFF66" s="59"/>
      <c r="NFG66" s="59"/>
      <c r="NFH66" s="59"/>
      <c r="NFI66" s="59"/>
      <c r="NFJ66" s="59"/>
      <c r="NFK66" s="59"/>
      <c r="NFL66" s="59"/>
      <c r="NFM66" s="59"/>
      <c r="NFN66" s="59"/>
      <c r="NFO66" s="59"/>
      <c r="NFP66" s="59"/>
      <c r="NFQ66" s="59"/>
      <c r="NFR66" s="59"/>
      <c r="NFS66" s="59"/>
      <c r="NFT66" s="59"/>
      <c r="NFU66" s="59"/>
      <c r="NFV66" s="59"/>
      <c r="NFW66" s="59"/>
      <c r="NFX66" s="59"/>
      <c r="NFY66" s="59"/>
      <c r="NFZ66" s="59"/>
      <c r="NGA66" s="59"/>
      <c r="NGB66" s="59"/>
      <c r="NGC66" s="59"/>
      <c r="NGD66" s="59"/>
      <c r="NGE66" s="59"/>
      <c r="NGF66" s="59"/>
      <c r="NGG66" s="59"/>
      <c r="NGH66" s="59"/>
      <c r="NGI66" s="59"/>
      <c r="NGJ66" s="59"/>
      <c r="NGK66" s="59"/>
      <c r="NGL66" s="59"/>
      <c r="NGM66" s="59"/>
      <c r="NGN66" s="59"/>
      <c r="NGO66" s="59"/>
      <c r="NGP66" s="59"/>
      <c r="NGQ66" s="59"/>
      <c r="NGR66" s="59"/>
      <c r="NGS66" s="59"/>
      <c r="NGT66" s="59"/>
      <c r="NGU66" s="59"/>
      <c r="NGV66" s="59"/>
      <c r="NGW66" s="59"/>
      <c r="NGX66" s="59"/>
      <c r="NGY66" s="59"/>
      <c r="NGZ66" s="59"/>
      <c r="NHA66" s="59"/>
      <c r="NHB66" s="59"/>
      <c r="NHC66" s="59"/>
      <c r="NHD66" s="59"/>
      <c r="NHE66" s="59"/>
      <c r="NHF66" s="59"/>
      <c r="NHG66" s="59"/>
      <c r="NHH66" s="59"/>
      <c r="NHI66" s="59"/>
      <c r="NHJ66" s="59"/>
      <c r="NHK66" s="59"/>
      <c r="NHL66" s="59"/>
      <c r="NHM66" s="59"/>
      <c r="NHN66" s="59"/>
      <c r="NHO66" s="59"/>
      <c r="NHP66" s="59"/>
      <c r="NHQ66" s="59"/>
      <c r="NHR66" s="59"/>
      <c r="NHS66" s="59"/>
      <c r="NHT66" s="59"/>
      <c r="NHU66" s="59"/>
      <c r="NHV66" s="59"/>
      <c r="NHW66" s="59"/>
      <c r="NHX66" s="59"/>
      <c r="NHY66" s="59"/>
      <c r="NHZ66" s="59"/>
      <c r="NIA66" s="59"/>
      <c r="NIB66" s="59"/>
      <c r="NIC66" s="59"/>
      <c r="NID66" s="59"/>
      <c r="NIE66" s="59"/>
      <c r="NIF66" s="59"/>
      <c r="NIG66" s="59"/>
      <c r="NIH66" s="59"/>
      <c r="NII66" s="59"/>
      <c r="NIJ66" s="59"/>
      <c r="NIK66" s="59"/>
      <c r="NIL66" s="59"/>
      <c r="NIM66" s="59"/>
      <c r="NIN66" s="59"/>
      <c r="NIO66" s="59"/>
      <c r="NIP66" s="59"/>
      <c r="NIQ66" s="59"/>
      <c r="NIR66" s="59"/>
      <c r="NIS66" s="59"/>
      <c r="NIT66" s="59"/>
      <c r="NIU66" s="59"/>
      <c r="NIV66" s="59"/>
      <c r="NIW66" s="59"/>
      <c r="NIX66" s="59"/>
      <c r="NIY66" s="59"/>
      <c r="NIZ66" s="59"/>
      <c r="NJA66" s="59"/>
      <c r="NJB66" s="59"/>
      <c r="NJC66" s="59"/>
      <c r="NJD66" s="59"/>
      <c r="NJE66" s="59"/>
      <c r="NJF66" s="59"/>
      <c r="NJG66" s="59"/>
      <c r="NJH66" s="59"/>
      <c r="NJI66" s="59"/>
      <c r="NJJ66" s="59"/>
      <c r="NJK66" s="59"/>
      <c r="NJL66" s="59"/>
      <c r="NJM66" s="59"/>
      <c r="NJN66" s="59"/>
      <c r="NJO66" s="59"/>
      <c r="NJP66" s="59"/>
      <c r="NJQ66" s="59"/>
      <c r="NJR66" s="59"/>
      <c r="NJS66" s="59"/>
      <c r="NJT66" s="59"/>
      <c r="NJU66" s="59"/>
      <c r="NJV66" s="59"/>
      <c r="NJW66" s="59"/>
      <c r="NJX66" s="59"/>
      <c r="NJY66" s="59"/>
      <c r="NJZ66" s="59"/>
      <c r="NKA66" s="59"/>
      <c r="NKB66" s="59"/>
      <c r="NKC66" s="59"/>
      <c r="NKD66" s="59"/>
      <c r="NKE66" s="59"/>
      <c r="NKF66" s="59"/>
      <c r="NKG66" s="59"/>
      <c r="NKH66" s="59"/>
      <c r="NKI66" s="59"/>
      <c r="NKJ66" s="59"/>
      <c r="NKK66" s="59"/>
      <c r="NKL66" s="59"/>
      <c r="NKM66" s="59"/>
      <c r="NKN66" s="59"/>
      <c r="NKO66" s="59"/>
      <c r="NKP66" s="59"/>
      <c r="NKQ66" s="59"/>
      <c r="NKR66" s="59"/>
      <c r="NKS66" s="59"/>
      <c r="NKT66" s="59"/>
      <c r="NKU66" s="59"/>
      <c r="NKV66" s="59"/>
      <c r="NKW66" s="59"/>
      <c r="NKX66" s="59"/>
      <c r="NKY66" s="59"/>
      <c r="NKZ66" s="59"/>
      <c r="NLA66" s="59"/>
      <c r="NLB66" s="59"/>
      <c r="NLC66" s="59"/>
      <c r="NLD66" s="59"/>
      <c r="NLE66" s="59"/>
      <c r="NLF66" s="59"/>
      <c r="NLG66" s="59"/>
      <c r="NLH66" s="59"/>
      <c r="NLI66" s="59"/>
      <c r="NLJ66" s="59"/>
      <c r="NLK66" s="59"/>
      <c r="NLL66" s="59"/>
      <c r="NLM66" s="59"/>
      <c r="NLN66" s="59"/>
      <c r="NLO66" s="59"/>
      <c r="NLP66" s="59"/>
      <c r="NLQ66" s="59"/>
      <c r="NLR66" s="59"/>
      <c r="NLS66" s="59"/>
      <c r="NLT66" s="59"/>
      <c r="NLU66" s="59"/>
      <c r="NLV66" s="59"/>
      <c r="NLW66" s="59"/>
      <c r="NLX66" s="59"/>
      <c r="NLY66" s="59"/>
      <c r="NLZ66" s="59"/>
      <c r="NMA66" s="59"/>
      <c r="NMB66" s="59"/>
      <c r="NMC66" s="59"/>
      <c r="NMD66" s="59"/>
      <c r="NME66" s="59"/>
      <c r="NMF66" s="59"/>
      <c r="NMG66" s="59"/>
      <c r="NMH66" s="59"/>
      <c r="NMI66" s="59"/>
      <c r="NMJ66" s="59"/>
      <c r="NMK66" s="59"/>
      <c r="NML66" s="59"/>
      <c r="NMM66" s="59"/>
      <c r="NMN66" s="59"/>
      <c r="NMO66" s="59"/>
      <c r="NMP66" s="59"/>
      <c r="NMQ66" s="59"/>
      <c r="NMR66" s="59"/>
      <c r="NMS66" s="59"/>
      <c r="NMT66" s="59"/>
      <c r="NMU66" s="59"/>
      <c r="NMV66" s="59"/>
      <c r="NMW66" s="59"/>
      <c r="NMX66" s="59"/>
      <c r="NMY66" s="59"/>
      <c r="NMZ66" s="59"/>
      <c r="NNA66" s="59"/>
      <c r="NNB66" s="59"/>
      <c r="NNC66" s="59"/>
      <c r="NND66" s="59"/>
      <c r="NNE66" s="59"/>
      <c r="NNF66" s="59"/>
      <c r="NNG66" s="59"/>
      <c r="NNH66" s="59"/>
      <c r="NNI66" s="59"/>
      <c r="NNJ66" s="59"/>
      <c r="NNK66" s="59"/>
      <c r="NNL66" s="59"/>
      <c r="NNM66" s="59"/>
      <c r="NNN66" s="59"/>
      <c r="NNO66" s="59"/>
      <c r="NNP66" s="59"/>
      <c r="NNQ66" s="59"/>
      <c r="NNR66" s="59"/>
      <c r="NNS66" s="59"/>
      <c r="NNT66" s="59"/>
      <c r="NNU66" s="59"/>
      <c r="NNV66" s="59"/>
      <c r="NNW66" s="59"/>
      <c r="NNX66" s="59"/>
      <c r="NNY66" s="59"/>
      <c r="NNZ66" s="59"/>
      <c r="NOA66" s="59"/>
      <c r="NOB66" s="59"/>
      <c r="NOC66" s="59"/>
      <c r="NOD66" s="59"/>
      <c r="NOE66" s="59"/>
      <c r="NOF66" s="59"/>
      <c r="NOG66" s="59"/>
      <c r="NOH66" s="59"/>
      <c r="NOI66" s="59"/>
      <c r="NOJ66" s="59"/>
      <c r="NOK66" s="59"/>
      <c r="NOL66" s="59"/>
      <c r="NOM66" s="59"/>
      <c r="NON66" s="59"/>
      <c r="NOO66" s="59"/>
      <c r="NOP66" s="59"/>
      <c r="NOQ66" s="59"/>
      <c r="NOR66" s="59"/>
      <c r="NOS66" s="59"/>
      <c r="NOT66" s="59"/>
      <c r="NOU66" s="59"/>
      <c r="NOV66" s="59"/>
      <c r="NOW66" s="59"/>
      <c r="NOX66" s="59"/>
      <c r="NOY66" s="59"/>
      <c r="NOZ66" s="59"/>
      <c r="NPA66" s="59"/>
      <c r="NPB66" s="59"/>
      <c r="NPC66" s="59"/>
      <c r="NPD66" s="59"/>
      <c r="NPE66" s="59"/>
      <c r="NPF66" s="59"/>
      <c r="NPG66" s="59"/>
      <c r="NPH66" s="59"/>
      <c r="NPI66" s="59"/>
      <c r="NPJ66" s="59"/>
      <c r="NPK66" s="59"/>
      <c r="NPL66" s="59"/>
      <c r="NPM66" s="59"/>
      <c r="NPN66" s="59"/>
      <c r="NPO66" s="59"/>
      <c r="NPP66" s="59"/>
      <c r="NPQ66" s="59"/>
      <c r="NPR66" s="59"/>
      <c r="NPS66" s="59"/>
      <c r="NPT66" s="59"/>
      <c r="NPU66" s="59"/>
      <c r="NPV66" s="59"/>
      <c r="NPW66" s="59"/>
      <c r="NPX66" s="59"/>
      <c r="NPY66" s="59"/>
      <c r="NPZ66" s="59"/>
      <c r="NQA66" s="59"/>
      <c r="NQB66" s="59"/>
      <c r="NQC66" s="59"/>
      <c r="NQD66" s="59"/>
      <c r="NQE66" s="59"/>
      <c r="NQF66" s="59"/>
      <c r="NQG66" s="59"/>
      <c r="NQH66" s="59"/>
      <c r="NQI66" s="59"/>
      <c r="NQJ66" s="59"/>
      <c r="NQK66" s="59"/>
      <c r="NQL66" s="59"/>
      <c r="NQM66" s="59"/>
      <c r="NQN66" s="59"/>
      <c r="NQO66" s="59"/>
      <c r="NQP66" s="59"/>
      <c r="NQQ66" s="59"/>
      <c r="NQR66" s="59"/>
      <c r="NQS66" s="59"/>
      <c r="NQT66" s="59"/>
      <c r="NQU66" s="59"/>
      <c r="NQV66" s="59"/>
      <c r="NQW66" s="59"/>
      <c r="NQX66" s="59"/>
      <c r="NQY66" s="59"/>
      <c r="NQZ66" s="59"/>
      <c r="NRA66" s="59"/>
      <c r="NRB66" s="59"/>
      <c r="NRC66" s="59"/>
      <c r="NRD66" s="59"/>
      <c r="NRE66" s="59"/>
      <c r="NRF66" s="59"/>
      <c r="NRG66" s="59"/>
      <c r="NRH66" s="59"/>
      <c r="NRI66" s="59"/>
      <c r="NRJ66" s="59"/>
      <c r="NRK66" s="59"/>
      <c r="NRL66" s="59"/>
      <c r="NRM66" s="59"/>
      <c r="NRN66" s="59"/>
      <c r="NRO66" s="59"/>
      <c r="NRP66" s="59"/>
      <c r="NRQ66" s="59"/>
      <c r="NRR66" s="59"/>
      <c r="NRS66" s="59"/>
      <c r="NRT66" s="59"/>
      <c r="NRU66" s="59"/>
      <c r="NRV66" s="59"/>
      <c r="NRW66" s="59"/>
      <c r="NRX66" s="59"/>
      <c r="NRY66" s="59"/>
      <c r="NRZ66" s="59"/>
      <c r="NSA66" s="59"/>
      <c r="NSB66" s="59"/>
      <c r="NSC66" s="59"/>
      <c r="NSD66" s="59"/>
      <c r="NSE66" s="59"/>
      <c r="NSF66" s="59"/>
      <c r="NSG66" s="59"/>
      <c r="NSH66" s="59"/>
      <c r="NSI66" s="59"/>
      <c r="NSJ66" s="59"/>
      <c r="NSK66" s="59"/>
      <c r="NSL66" s="59"/>
      <c r="NSM66" s="59"/>
      <c r="NSN66" s="59"/>
      <c r="NSO66" s="59"/>
      <c r="NSP66" s="59"/>
      <c r="NSQ66" s="59"/>
      <c r="NSR66" s="59"/>
      <c r="NSS66" s="59"/>
      <c r="NST66" s="59"/>
      <c r="NSU66" s="59"/>
      <c r="NSV66" s="59"/>
      <c r="NSW66" s="59"/>
      <c r="NSX66" s="59"/>
      <c r="NSY66" s="59"/>
      <c r="NSZ66" s="59"/>
      <c r="NTA66" s="59"/>
      <c r="NTB66" s="59"/>
      <c r="NTC66" s="59"/>
      <c r="NTD66" s="59"/>
      <c r="NTE66" s="59"/>
      <c r="NTF66" s="59"/>
      <c r="NTG66" s="59"/>
      <c r="NTH66" s="59"/>
      <c r="NTI66" s="59"/>
      <c r="NTJ66" s="59"/>
      <c r="NTK66" s="59"/>
      <c r="NTL66" s="59"/>
      <c r="NTM66" s="59"/>
      <c r="NTN66" s="59"/>
      <c r="NTO66" s="59"/>
      <c r="NTP66" s="59"/>
      <c r="NTQ66" s="59"/>
      <c r="NTR66" s="59"/>
      <c r="NTS66" s="59"/>
      <c r="NTT66" s="59"/>
      <c r="NTU66" s="59"/>
      <c r="NTV66" s="59"/>
      <c r="NTW66" s="59"/>
      <c r="NTX66" s="59"/>
      <c r="NTY66" s="59"/>
      <c r="NTZ66" s="59"/>
      <c r="NUA66" s="59"/>
      <c r="NUB66" s="59"/>
      <c r="NUC66" s="59"/>
      <c r="NUD66" s="59"/>
      <c r="NUE66" s="59"/>
      <c r="NUF66" s="59"/>
      <c r="NUG66" s="59"/>
      <c r="NUH66" s="59"/>
      <c r="NUI66" s="59"/>
      <c r="NUJ66" s="59"/>
      <c r="NUK66" s="59"/>
      <c r="NUL66" s="59"/>
      <c r="NUM66" s="59"/>
      <c r="NUN66" s="59"/>
      <c r="NUO66" s="59"/>
      <c r="NUP66" s="59"/>
      <c r="NUQ66" s="59"/>
      <c r="NUR66" s="59"/>
      <c r="NUS66" s="59"/>
      <c r="NUT66" s="59"/>
      <c r="NUU66" s="59"/>
      <c r="NUV66" s="59"/>
      <c r="NUW66" s="59"/>
      <c r="NUX66" s="59"/>
      <c r="NUY66" s="59"/>
      <c r="NUZ66" s="59"/>
      <c r="NVA66" s="59"/>
      <c r="NVB66" s="59"/>
      <c r="NVC66" s="59"/>
      <c r="NVD66" s="59"/>
      <c r="NVE66" s="59"/>
      <c r="NVF66" s="59"/>
      <c r="NVG66" s="59"/>
      <c r="NVH66" s="59"/>
      <c r="NVI66" s="59"/>
      <c r="NVJ66" s="59"/>
      <c r="NVK66" s="59"/>
      <c r="NVL66" s="59"/>
      <c r="NVM66" s="59"/>
      <c r="NVN66" s="59"/>
      <c r="NVO66" s="59"/>
      <c r="NVP66" s="59"/>
      <c r="NVQ66" s="59"/>
      <c r="NVR66" s="59"/>
      <c r="NVS66" s="59"/>
      <c r="NVT66" s="59"/>
      <c r="NVU66" s="59"/>
      <c r="NVV66" s="59"/>
      <c r="NVW66" s="59"/>
      <c r="NVX66" s="59"/>
      <c r="NVY66" s="59"/>
      <c r="NVZ66" s="59"/>
      <c r="NWA66" s="59"/>
      <c r="NWB66" s="59"/>
      <c r="NWC66" s="59"/>
      <c r="NWD66" s="59"/>
      <c r="NWE66" s="59"/>
      <c r="NWF66" s="59"/>
      <c r="NWG66" s="59"/>
      <c r="NWH66" s="59"/>
      <c r="NWI66" s="59"/>
      <c r="NWJ66" s="59"/>
      <c r="NWK66" s="59"/>
      <c r="NWL66" s="59"/>
      <c r="NWM66" s="59"/>
      <c r="NWN66" s="59"/>
      <c r="NWO66" s="59"/>
      <c r="NWP66" s="59"/>
      <c r="NWQ66" s="59"/>
      <c r="NWR66" s="59"/>
      <c r="NWS66" s="59"/>
      <c r="NWT66" s="59"/>
      <c r="NWU66" s="59"/>
      <c r="NWV66" s="59"/>
      <c r="NWW66" s="59"/>
      <c r="NWX66" s="59"/>
      <c r="NWY66" s="59"/>
      <c r="NWZ66" s="59"/>
      <c r="NXA66" s="59"/>
      <c r="NXB66" s="59"/>
      <c r="NXC66" s="59"/>
      <c r="NXD66" s="59"/>
      <c r="NXE66" s="59"/>
      <c r="NXF66" s="59"/>
      <c r="NXG66" s="59"/>
      <c r="NXH66" s="59"/>
      <c r="NXI66" s="59"/>
      <c r="NXJ66" s="59"/>
      <c r="NXK66" s="59"/>
      <c r="NXL66" s="59"/>
      <c r="NXM66" s="59"/>
      <c r="NXN66" s="59"/>
      <c r="NXO66" s="59"/>
      <c r="NXP66" s="59"/>
      <c r="NXQ66" s="59"/>
      <c r="NXR66" s="59"/>
      <c r="NXS66" s="59"/>
      <c r="NXT66" s="59"/>
      <c r="NXU66" s="59"/>
      <c r="NXV66" s="59"/>
      <c r="NXW66" s="59"/>
      <c r="NXX66" s="59"/>
      <c r="NXY66" s="59"/>
      <c r="NXZ66" s="59"/>
      <c r="NYA66" s="59"/>
      <c r="NYB66" s="59"/>
      <c r="NYC66" s="59"/>
      <c r="NYD66" s="59"/>
      <c r="NYE66" s="59"/>
      <c r="NYF66" s="59"/>
      <c r="NYG66" s="59"/>
      <c r="NYH66" s="59"/>
      <c r="NYI66" s="59"/>
      <c r="NYJ66" s="59"/>
      <c r="NYK66" s="59"/>
      <c r="NYL66" s="59"/>
      <c r="NYM66" s="59"/>
      <c r="NYN66" s="59"/>
      <c r="NYO66" s="59"/>
      <c r="NYP66" s="59"/>
      <c r="NYQ66" s="59"/>
      <c r="NYR66" s="59"/>
      <c r="NYS66" s="59"/>
      <c r="NYT66" s="59"/>
      <c r="NYU66" s="59"/>
      <c r="NYV66" s="59"/>
      <c r="NYW66" s="59"/>
      <c r="NYX66" s="59"/>
      <c r="NYY66" s="59"/>
      <c r="NYZ66" s="59"/>
      <c r="NZA66" s="59"/>
      <c r="NZB66" s="59"/>
      <c r="NZC66" s="59"/>
      <c r="NZD66" s="59"/>
      <c r="NZE66" s="59"/>
      <c r="NZF66" s="59"/>
      <c r="NZG66" s="59"/>
      <c r="NZH66" s="59"/>
      <c r="NZI66" s="59"/>
      <c r="NZJ66" s="59"/>
      <c r="NZK66" s="59"/>
      <c r="NZL66" s="59"/>
      <c r="NZM66" s="59"/>
      <c r="NZN66" s="59"/>
      <c r="NZO66" s="59"/>
      <c r="NZP66" s="59"/>
      <c r="NZQ66" s="59"/>
      <c r="NZR66" s="59"/>
      <c r="NZS66" s="59"/>
      <c r="NZT66" s="59"/>
      <c r="NZU66" s="59"/>
      <c r="NZV66" s="59"/>
      <c r="NZW66" s="59"/>
      <c r="NZX66" s="59"/>
      <c r="NZY66" s="59"/>
      <c r="NZZ66" s="59"/>
      <c r="OAA66" s="59"/>
      <c r="OAB66" s="59"/>
      <c r="OAC66" s="59"/>
      <c r="OAD66" s="59"/>
      <c r="OAE66" s="59"/>
      <c r="OAF66" s="59"/>
      <c r="OAG66" s="59"/>
      <c r="OAH66" s="59"/>
      <c r="OAI66" s="59"/>
      <c r="OAJ66" s="59"/>
      <c r="OAK66" s="59"/>
      <c r="OAL66" s="59"/>
      <c r="OAM66" s="59"/>
      <c r="OAN66" s="59"/>
      <c r="OAO66" s="59"/>
      <c r="OAP66" s="59"/>
      <c r="OAQ66" s="59"/>
      <c r="OAR66" s="59"/>
      <c r="OAS66" s="59"/>
      <c r="OAT66" s="59"/>
      <c r="OAU66" s="59"/>
      <c r="OAV66" s="59"/>
      <c r="OAW66" s="59"/>
      <c r="OAX66" s="59"/>
      <c r="OAY66" s="59"/>
      <c r="OAZ66" s="59"/>
      <c r="OBA66" s="59"/>
      <c r="OBB66" s="59"/>
      <c r="OBC66" s="59"/>
      <c r="OBD66" s="59"/>
      <c r="OBE66" s="59"/>
      <c r="OBF66" s="59"/>
      <c r="OBG66" s="59"/>
      <c r="OBH66" s="59"/>
      <c r="OBI66" s="59"/>
      <c r="OBJ66" s="59"/>
      <c r="OBK66" s="59"/>
      <c r="OBL66" s="59"/>
      <c r="OBM66" s="59"/>
      <c r="OBN66" s="59"/>
      <c r="OBO66" s="59"/>
      <c r="OBP66" s="59"/>
      <c r="OBQ66" s="59"/>
      <c r="OBR66" s="59"/>
      <c r="OBS66" s="59"/>
      <c r="OBT66" s="59"/>
      <c r="OBU66" s="59"/>
      <c r="OBV66" s="59"/>
      <c r="OBW66" s="59"/>
      <c r="OBX66" s="59"/>
      <c r="OBY66" s="59"/>
      <c r="OBZ66" s="59"/>
      <c r="OCA66" s="59"/>
      <c r="OCB66" s="59"/>
      <c r="OCC66" s="59"/>
      <c r="OCD66" s="59"/>
      <c r="OCE66" s="59"/>
      <c r="OCF66" s="59"/>
      <c r="OCG66" s="59"/>
      <c r="OCH66" s="59"/>
      <c r="OCI66" s="59"/>
      <c r="OCJ66" s="59"/>
      <c r="OCK66" s="59"/>
      <c r="OCL66" s="59"/>
      <c r="OCM66" s="59"/>
      <c r="OCN66" s="59"/>
      <c r="OCO66" s="59"/>
      <c r="OCP66" s="59"/>
      <c r="OCQ66" s="59"/>
      <c r="OCR66" s="59"/>
      <c r="OCS66" s="59"/>
      <c r="OCT66" s="59"/>
      <c r="OCU66" s="59"/>
      <c r="OCV66" s="59"/>
      <c r="OCW66" s="59"/>
      <c r="OCX66" s="59"/>
      <c r="OCY66" s="59"/>
      <c r="OCZ66" s="59"/>
      <c r="ODA66" s="59"/>
      <c r="ODB66" s="59"/>
      <c r="ODC66" s="59"/>
      <c r="ODD66" s="59"/>
      <c r="ODE66" s="59"/>
      <c r="ODF66" s="59"/>
      <c r="ODG66" s="59"/>
      <c r="ODH66" s="59"/>
      <c r="ODI66" s="59"/>
      <c r="ODJ66" s="59"/>
      <c r="ODK66" s="59"/>
      <c r="ODL66" s="59"/>
      <c r="ODM66" s="59"/>
      <c r="ODN66" s="59"/>
      <c r="ODO66" s="59"/>
      <c r="ODP66" s="59"/>
      <c r="ODQ66" s="59"/>
      <c r="ODR66" s="59"/>
      <c r="ODS66" s="59"/>
      <c r="ODT66" s="59"/>
      <c r="ODU66" s="59"/>
      <c r="ODV66" s="59"/>
      <c r="ODW66" s="59"/>
      <c r="ODX66" s="59"/>
      <c r="ODY66" s="59"/>
      <c r="ODZ66" s="59"/>
      <c r="OEA66" s="59"/>
      <c r="OEB66" s="59"/>
      <c r="OEC66" s="59"/>
      <c r="OED66" s="59"/>
      <c r="OEE66" s="59"/>
      <c r="OEF66" s="59"/>
      <c r="OEG66" s="59"/>
      <c r="OEH66" s="59"/>
      <c r="OEI66" s="59"/>
      <c r="OEJ66" s="59"/>
      <c r="OEK66" s="59"/>
      <c r="OEL66" s="59"/>
      <c r="OEM66" s="59"/>
      <c r="OEN66" s="59"/>
      <c r="OEO66" s="59"/>
      <c r="OEP66" s="59"/>
      <c r="OEQ66" s="59"/>
      <c r="OER66" s="59"/>
      <c r="OES66" s="59"/>
      <c r="OET66" s="59"/>
      <c r="OEU66" s="59"/>
      <c r="OEV66" s="59"/>
      <c r="OEW66" s="59"/>
      <c r="OEX66" s="59"/>
      <c r="OEY66" s="59"/>
      <c r="OEZ66" s="59"/>
      <c r="OFA66" s="59"/>
      <c r="OFB66" s="59"/>
      <c r="OFC66" s="59"/>
      <c r="OFD66" s="59"/>
      <c r="OFE66" s="59"/>
      <c r="OFF66" s="59"/>
      <c r="OFG66" s="59"/>
      <c r="OFH66" s="59"/>
      <c r="OFI66" s="59"/>
      <c r="OFJ66" s="59"/>
      <c r="OFK66" s="59"/>
      <c r="OFL66" s="59"/>
      <c r="OFM66" s="59"/>
      <c r="OFN66" s="59"/>
      <c r="OFO66" s="59"/>
      <c r="OFP66" s="59"/>
      <c r="OFQ66" s="59"/>
      <c r="OFR66" s="59"/>
      <c r="OFS66" s="59"/>
      <c r="OFT66" s="59"/>
      <c r="OFU66" s="59"/>
      <c r="OFV66" s="59"/>
      <c r="OFW66" s="59"/>
      <c r="OFX66" s="59"/>
      <c r="OFY66" s="59"/>
      <c r="OFZ66" s="59"/>
      <c r="OGA66" s="59"/>
      <c r="OGB66" s="59"/>
      <c r="OGC66" s="59"/>
      <c r="OGD66" s="59"/>
      <c r="OGE66" s="59"/>
      <c r="OGF66" s="59"/>
      <c r="OGG66" s="59"/>
      <c r="OGH66" s="59"/>
      <c r="OGI66" s="59"/>
      <c r="OGJ66" s="59"/>
      <c r="OGK66" s="59"/>
      <c r="OGL66" s="59"/>
      <c r="OGM66" s="59"/>
      <c r="OGN66" s="59"/>
      <c r="OGO66" s="59"/>
      <c r="OGP66" s="59"/>
      <c r="OGQ66" s="59"/>
      <c r="OGR66" s="59"/>
      <c r="OGS66" s="59"/>
      <c r="OGT66" s="59"/>
      <c r="OGU66" s="59"/>
      <c r="OGV66" s="59"/>
      <c r="OGW66" s="59"/>
      <c r="OGX66" s="59"/>
      <c r="OGY66" s="59"/>
      <c r="OGZ66" s="59"/>
      <c r="OHA66" s="59"/>
      <c r="OHB66" s="59"/>
      <c r="OHC66" s="59"/>
      <c r="OHD66" s="59"/>
      <c r="OHE66" s="59"/>
      <c r="OHF66" s="59"/>
      <c r="OHG66" s="59"/>
      <c r="OHH66" s="59"/>
      <c r="OHI66" s="59"/>
      <c r="OHJ66" s="59"/>
      <c r="OHK66" s="59"/>
      <c r="OHL66" s="59"/>
      <c r="OHM66" s="59"/>
      <c r="OHN66" s="59"/>
      <c r="OHO66" s="59"/>
      <c r="OHP66" s="59"/>
      <c r="OHQ66" s="59"/>
      <c r="OHR66" s="59"/>
      <c r="OHS66" s="59"/>
      <c r="OHT66" s="59"/>
      <c r="OHU66" s="59"/>
      <c r="OHV66" s="59"/>
      <c r="OHW66" s="59"/>
      <c r="OHX66" s="59"/>
      <c r="OHY66" s="59"/>
      <c r="OHZ66" s="59"/>
      <c r="OIA66" s="59"/>
      <c r="OIB66" s="59"/>
      <c r="OIC66" s="59"/>
      <c r="OID66" s="59"/>
      <c r="OIE66" s="59"/>
      <c r="OIF66" s="59"/>
      <c r="OIG66" s="59"/>
      <c r="OIH66" s="59"/>
      <c r="OII66" s="59"/>
      <c r="OIJ66" s="59"/>
      <c r="OIK66" s="59"/>
      <c r="OIL66" s="59"/>
      <c r="OIM66" s="59"/>
      <c r="OIN66" s="59"/>
      <c r="OIO66" s="59"/>
      <c r="OIP66" s="59"/>
      <c r="OIQ66" s="59"/>
      <c r="OIR66" s="59"/>
      <c r="OIS66" s="59"/>
      <c r="OIT66" s="59"/>
      <c r="OIU66" s="59"/>
      <c r="OIV66" s="59"/>
      <c r="OIW66" s="59"/>
      <c r="OIX66" s="59"/>
      <c r="OIY66" s="59"/>
      <c r="OIZ66" s="59"/>
      <c r="OJA66" s="59"/>
      <c r="OJB66" s="59"/>
      <c r="OJC66" s="59"/>
      <c r="OJD66" s="59"/>
      <c r="OJE66" s="59"/>
      <c r="OJF66" s="59"/>
      <c r="OJG66" s="59"/>
      <c r="OJH66" s="59"/>
      <c r="OJI66" s="59"/>
      <c r="OJJ66" s="59"/>
      <c r="OJK66" s="59"/>
      <c r="OJL66" s="59"/>
      <c r="OJM66" s="59"/>
      <c r="OJN66" s="59"/>
      <c r="OJO66" s="59"/>
      <c r="OJP66" s="59"/>
      <c r="OJQ66" s="59"/>
      <c r="OJR66" s="59"/>
      <c r="OJS66" s="59"/>
      <c r="OJT66" s="59"/>
      <c r="OJU66" s="59"/>
      <c r="OJV66" s="59"/>
      <c r="OJW66" s="59"/>
      <c r="OJX66" s="59"/>
      <c r="OJY66" s="59"/>
      <c r="OJZ66" s="59"/>
      <c r="OKA66" s="59"/>
      <c r="OKB66" s="59"/>
      <c r="OKC66" s="59"/>
      <c r="OKD66" s="59"/>
      <c r="OKE66" s="59"/>
      <c r="OKF66" s="59"/>
      <c r="OKG66" s="59"/>
      <c r="OKH66" s="59"/>
      <c r="OKI66" s="59"/>
      <c r="OKJ66" s="59"/>
      <c r="OKK66" s="59"/>
      <c r="OKL66" s="59"/>
      <c r="OKM66" s="59"/>
      <c r="OKN66" s="59"/>
      <c r="OKO66" s="59"/>
      <c r="OKP66" s="59"/>
      <c r="OKQ66" s="59"/>
      <c r="OKR66" s="59"/>
      <c r="OKS66" s="59"/>
      <c r="OKT66" s="59"/>
      <c r="OKU66" s="59"/>
      <c r="OKV66" s="59"/>
      <c r="OKW66" s="59"/>
      <c r="OKX66" s="59"/>
      <c r="OKY66" s="59"/>
      <c r="OKZ66" s="59"/>
      <c r="OLA66" s="59"/>
      <c r="OLB66" s="59"/>
      <c r="OLC66" s="59"/>
      <c r="OLD66" s="59"/>
      <c r="OLE66" s="59"/>
      <c r="OLF66" s="59"/>
      <c r="OLG66" s="59"/>
      <c r="OLH66" s="59"/>
      <c r="OLI66" s="59"/>
      <c r="OLJ66" s="59"/>
      <c r="OLK66" s="59"/>
      <c r="OLL66" s="59"/>
      <c r="OLM66" s="59"/>
      <c r="OLN66" s="59"/>
      <c r="OLO66" s="59"/>
      <c r="OLP66" s="59"/>
      <c r="OLQ66" s="59"/>
      <c r="OLR66" s="59"/>
      <c r="OLS66" s="59"/>
      <c r="OLT66" s="59"/>
      <c r="OLU66" s="59"/>
      <c r="OLV66" s="59"/>
      <c r="OLW66" s="59"/>
      <c r="OLX66" s="59"/>
      <c r="OLY66" s="59"/>
      <c r="OLZ66" s="59"/>
      <c r="OMA66" s="59"/>
      <c r="OMB66" s="59"/>
      <c r="OMC66" s="59"/>
      <c r="OMD66" s="59"/>
      <c r="OME66" s="59"/>
      <c r="OMF66" s="59"/>
      <c r="OMG66" s="59"/>
      <c r="OMH66" s="59"/>
      <c r="OMI66" s="59"/>
      <c r="OMJ66" s="59"/>
      <c r="OMK66" s="59"/>
      <c r="OML66" s="59"/>
      <c r="OMM66" s="59"/>
      <c r="OMN66" s="59"/>
      <c r="OMO66" s="59"/>
      <c r="OMP66" s="59"/>
      <c r="OMQ66" s="59"/>
      <c r="OMR66" s="59"/>
      <c r="OMS66" s="59"/>
      <c r="OMT66" s="59"/>
      <c r="OMU66" s="59"/>
      <c r="OMV66" s="59"/>
      <c r="OMW66" s="59"/>
      <c r="OMX66" s="59"/>
      <c r="OMY66" s="59"/>
      <c r="OMZ66" s="59"/>
      <c r="ONA66" s="59"/>
      <c r="ONB66" s="59"/>
      <c r="ONC66" s="59"/>
      <c r="OND66" s="59"/>
      <c r="ONE66" s="59"/>
      <c r="ONF66" s="59"/>
      <c r="ONG66" s="59"/>
      <c r="ONH66" s="59"/>
      <c r="ONI66" s="59"/>
      <c r="ONJ66" s="59"/>
      <c r="ONK66" s="59"/>
      <c r="ONL66" s="59"/>
      <c r="ONM66" s="59"/>
      <c r="ONN66" s="59"/>
      <c r="ONO66" s="59"/>
      <c r="ONP66" s="59"/>
      <c r="ONQ66" s="59"/>
      <c r="ONR66" s="59"/>
      <c r="ONS66" s="59"/>
      <c r="ONT66" s="59"/>
      <c r="ONU66" s="59"/>
      <c r="ONV66" s="59"/>
      <c r="ONW66" s="59"/>
      <c r="ONX66" s="59"/>
      <c r="ONY66" s="59"/>
      <c r="ONZ66" s="59"/>
      <c r="OOA66" s="59"/>
      <c r="OOB66" s="59"/>
      <c r="OOC66" s="59"/>
      <c r="OOD66" s="59"/>
      <c r="OOE66" s="59"/>
      <c r="OOF66" s="59"/>
      <c r="OOG66" s="59"/>
      <c r="OOH66" s="59"/>
      <c r="OOI66" s="59"/>
      <c r="OOJ66" s="59"/>
      <c r="OOK66" s="59"/>
      <c r="OOL66" s="59"/>
      <c r="OOM66" s="59"/>
      <c r="OON66" s="59"/>
      <c r="OOO66" s="59"/>
      <c r="OOP66" s="59"/>
      <c r="OOQ66" s="59"/>
      <c r="OOR66" s="59"/>
      <c r="OOS66" s="59"/>
      <c r="OOT66" s="59"/>
      <c r="OOU66" s="59"/>
      <c r="OOV66" s="59"/>
      <c r="OOW66" s="59"/>
      <c r="OOX66" s="59"/>
      <c r="OOY66" s="59"/>
      <c r="OOZ66" s="59"/>
      <c r="OPA66" s="59"/>
      <c r="OPB66" s="59"/>
      <c r="OPC66" s="59"/>
      <c r="OPD66" s="59"/>
      <c r="OPE66" s="59"/>
      <c r="OPF66" s="59"/>
      <c r="OPG66" s="59"/>
      <c r="OPH66" s="59"/>
      <c r="OPI66" s="59"/>
      <c r="OPJ66" s="59"/>
      <c r="OPK66" s="59"/>
      <c r="OPL66" s="59"/>
      <c r="OPM66" s="59"/>
      <c r="OPN66" s="59"/>
      <c r="OPO66" s="59"/>
      <c r="OPP66" s="59"/>
      <c r="OPQ66" s="59"/>
      <c r="OPR66" s="59"/>
      <c r="OPS66" s="59"/>
      <c r="OPT66" s="59"/>
      <c r="OPU66" s="59"/>
      <c r="OPV66" s="59"/>
      <c r="OPW66" s="59"/>
      <c r="OPX66" s="59"/>
      <c r="OPY66" s="59"/>
      <c r="OPZ66" s="59"/>
      <c r="OQA66" s="59"/>
      <c r="OQB66" s="59"/>
      <c r="OQC66" s="59"/>
      <c r="OQD66" s="59"/>
      <c r="OQE66" s="59"/>
      <c r="OQF66" s="59"/>
      <c r="OQG66" s="59"/>
      <c r="OQH66" s="59"/>
      <c r="OQI66" s="59"/>
      <c r="OQJ66" s="59"/>
      <c r="OQK66" s="59"/>
      <c r="OQL66" s="59"/>
      <c r="OQM66" s="59"/>
      <c r="OQN66" s="59"/>
      <c r="OQO66" s="59"/>
      <c r="OQP66" s="59"/>
      <c r="OQQ66" s="59"/>
      <c r="OQR66" s="59"/>
      <c r="OQS66" s="59"/>
      <c r="OQT66" s="59"/>
      <c r="OQU66" s="59"/>
      <c r="OQV66" s="59"/>
      <c r="OQW66" s="59"/>
      <c r="OQX66" s="59"/>
      <c r="OQY66" s="59"/>
      <c r="OQZ66" s="59"/>
      <c r="ORA66" s="59"/>
      <c r="ORB66" s="59"/>
      <c r="ORC66" s="59"/>
      <c r="ORD66" s="59"/>
      <c r="ORE66" s="59"/>
      <c r="ORF66" s="59"/>
      <c r="ORG66" s="59"/>
      <c r="ORH66" s="59"/>
      <c r="ORI66" s="59"/>
      <c r="ORJ66" s="59"/>
      <c r="ORK66" s="59"/>
      <c r="ORL66" s="59"/>
      <c r="ORM66" s="59"/>
      <c r="ORN66" s="59"/>
      <c r="ORO66" s="59"/>
      <c r="ORP66" s="59"/>
      <c r="ORQ66" s="59"/>
      <c r="ORR66" s="59"/>
      <c r="ORS66" s="59"/>
      <c r="ORT66" s="59"/>
      <c r="ORU66" s="59"/>
      <c r="ORV66" s="59"/>
      <c r="ORW66" s="59"/>
      <c r="ORX66" s="59"/>
      <c r="ORY66" s="59"/>
      <c r="ORZ66" s="59"/>
      <c r="OSA66" s="59"/>
      <c r="OSB66" s="59"/>
      <c r="OSC66" s="59"/>
      <c r="OSD66" s="59"/>
      <c r="OSE66" s="59"/>
      <c r="OSF66" s="59"/>
      <c r="OSG66" s="59"/>
      <c r="OSH66" s="59"/>
      <c r="OSI66" s="59"/>
      <c r="OSJ66" s="59"/>
      <c r="OSK66" s="59"/>
      <c r="OSL66" s="59"/>
      <c r="OSM66" s="59"/>
      <c r="OSN66" s="59"/>
      <c r="OSO66" s="59"/>
      <c r="OSP66" s="59"/>
      <c r="OSQ66" s="59"/>
      <c r="OSR66" s="59"/>
      <c r="OSS66" s="59"/>
      <c r="OST66" s="59"/>
      <c r="OSU66" s="59"/>
      <c r="OSV66" s="59"/>
      <c r="OSW66" s="59"/>
      <c r="OSX66" s="59"/>
      <c r="OSY66" s="59"/>
      <c r="OSZ66" s="59"/>
      <c r="OTA66" s="59"/>
      <c r="OTB66" s="59"/>
      <c r="OTC66" s="59"/>
      <c r="OTD66" s="59"/>
      <c r="OTE66" s="59"/>
      <c r="OTF66" s="59"/>
      <c r="OTG66" s="59"/>
      <c r="OTH66" s="59"/>
      <c r="OTI66" s="59"/>
      <c r="OTJ66" s="59"/>
      <c r="OTK66" s="59"/>
      <c r="OTL66" s="59"/>
      <c r="OTM66" s="59"/>
      <c r="OTN66" s="59"/>
      <c r="OTO66" s="59"/>
      <c r="OTP66" s="59"/>
      <c r="OTQ66" s="59"/>
      <c r="OTR66" s="59"/>
      <c r="OTS66" s="59"/>
      <c r="OTT66" s="59"/>
      <c r="OTU66" s="59"/>
      <c r="OTV66" s="59"/>
      <c r="OTW66" s="59"/>
      <c r="OTX66" s="59"/>
      <c r="OTY66" s="59"/>
      <c r="OTZ66" s="59"/>
      <c r="OUA66" s="59"/>
      <c r="OUB66" s="59"/>
      <c r="OUC66" s="59"/>
      <c r="OUD66" s="59"/>
      <c r="OUE66" s="59"/>
      <c r="OUF66" s="59"/>
      <c r="OUG66" s="59"/>
      <c r="OUH66" s="59"/>
      <c r="OUI66" s="59"/>
      <c r="OUJ66" s="59"/>
      <c r="OUK66" s="59"/>
      <c r="OUL66" s="59"/>
      <c r="OUM66" s="59"/>
      <c r="OUN66" s="59"/>
      <c r="OUO66" s="59"/>
      <c r="OUP66" s="59"/>
      <c r="OUQ66" s="59"/>
      <c r="OUR66" s="59"/>
      <c r="OUS66" s="59"/>
      <c r="OUT66" s="59"/>
      <c r="OUU66" s="59"/>
      <c r="OUV66" s="59"/>
      <c r="OUW66" s="59"/>
      <c r="OUX66" s="59"/>
      <c r="OUY66" s="59"/>
      <c r="OUZ66" s="59"/>
      <c r="OVA66" s="59"/>
      <c r="OVB66" s="59"/>
      <c r="OVC66" s="59"/>
      <c r="OVD66" s="59"/>
      <c r="OVE66" s="59"/>
      <c r="OVF66" s="59"/>
      <c r="OVG66" s="59"/>
      <c r="OVH66" s="59"/>
      <c r="OVI66" s="59"/>
      <c r="OVJ66" s="59"/>
      <c r="OVK66" s="59"/>
      <c r="OVL66" s="59"/>
      <c r="OVM66" s="59"/>
      <c r="OVN66" s="59"/>
      <c r="OVO66" s="59"/>
      <c r="OVP66" s="59"/>
      <c r="OVQ66" s="59"/>
      <c r="OVR66" s="59"/>
      <c r="OVS66" s="59"/>
      <c r="OVT66" s="59"/>
      <c r="OVU66" s="59"/>
      <c r="OVV66" s="59"/>
      <c r="OVW66" s="59"/>
      <c r="OVX66" s="59"/>
      <c r="OVY66" s="59"/>
      <c r="OVZ66" s="59"/>
      <c r="OWA66" s="59"/>
      <c r="OWB66" s="59"/>
      <c r="OWC66" s="59"/>
      <c r="OWD66" s="59"/>
      <c r="OWE66" s="59"/>
      <c r="OWF66" s="59"/>
      <c r="OWG66" s="59"/>
      <c r="OWH66" s="59"/>
      <c r="OWI66" s="59"/>
      <c r="OWJ66" s="59"/>
      <c r="OWK66" s="59"/>
      <c r="OWL66" s="59"/>
      <c r="OWM66" s="59"/>
      <c r="OWN66" s="59"/>
      <c r="OWO66" s="59"/>
      <c r="OWP66" s="59"/>
      <c r="OWQ66" s="59"/>
      <c r="OWR66" s="59"/>
      <c r="OWS66" s="59"/>
      <c r="OWT66" s="59"/>
      <c r="OWU66" s="59"/>
      <c r="OWV66" s="59"/>
      <c r="OWW66" s="59"/>
      <c r="OWX66" s="59"/>
      <c r="OWY66" s="59"/>
      <c r="OWZ66" s="59"/>
      <c r="OXA66" s="59"/>
      <c r="OXB66" s="59"/>
      <c r="OXC66" s="59"/>
      <c r="OXD66" s="59"/>
      <c r="OXE66" s="59"/>
      <c r="OXF66" s="59"/>
      <c r="OXG66" s="59"/>
      <c r="OXH66" s="59"/>
      <c r="OXI66" s="59"/>
      <c r="OXJ66" s="59"/>
      <c r="OXK66" s="59"/>
      <c r="OXL66" s="59"/>
      <c r="OXM66" s="59"/>
      <c r="OXN66" s="59"/>
      <c r="OXO66" s="59"/>
      <c r="OXP66" s="59"/>
      <c r="OXQ66" s="59"/>
      <c r="OXR66" s="59"/>
      <c r="OXS66" s="59"/>
      <c r="OXT66" s="59"/>
      <c r="OXU66" s="59"/>
      <c r="OXV66" s="59"/>
      <c r="OXW66" s="59"/>
      <c r="OXX66" s="59"/>
      <c r="OXY66" s="59"/>
      <c r="OXZ66" s="59"/>
      <c r="OYA66" s="59"/>
      <c r="OYB66" s="59"/>
      <c r="OYC66" s="59"/>
      <c r="OYD66" s="59"/>
      <c r="OYE66" s="59"/>
      <c r="OYF66" s="59"/>
      <c r="OYG66" s="59"/>
      <c r="OYH66" s="59"/>
      <c r="OYI66" s="59"/>
      <c r="OYJ66" s="59"/>
      <c r="OYK66" s="59"/>
      <c r="OYL66" s="59"/>
      <c r="OYM66" s="59"/>
      <c r="OYN66" s="59"/>
      <c r="OYO66" s="59"/>
      <c r="OYP66" s="59"/>
      <c r="OYQ66" s="59"/>
      <c r="OYR66" s="59"/>
      <c r="OYS66" s="59"/>
      <c r="OYT66" s="59"/>
      <c r="OYU66" s="59"/>
      <c r="OYV66" s="59"/>
      <c r="OYW66" s="59"/>
      <c r="OYX66" s="59"/>
      <c r="OYY66" s="59"/>
      <c r="OYZ66" s="59"/>
      <c r="OZA66" s="59"/>
      <c r="OZB66" s="59"/>
      <c r="OZC66" s="59"/>
      <c r="OZD66" s="59"/>
      <c r="OZE66" s="59"/>
      <c r="OZF66" s="59"/>
      <c r="OZG66" s="59"/>
      <c r="OZH66" s="59"/>
      <c r="OZI66" s="59"/>
      <c r="OZJ66" s="59"/>
      <c r="OZK66" s="59"/>
      <c r="OZL66" s="59"/>
      <c r="OZM66" s="59"/>
      <c r="OZN66" s="59"/>
      <c r="OZO66" s="59"/>
      <c r="OZP66" s="59"/>
      <c r="OZQ66" s="59"/>
      <c r="OZR66" s="59"/>
      <c r="OZS66" s="59"/>
      <c r="OZT66" s="59"/>
      <c r="OZU66" s="59"/>
      <c r="OZV66" s="59"/>
      <c r="OZW66" s="59"/>
      <c r="OZX66" s="59"/>
      <c r="OZY66" s="59"/>
      <c r="OZZ66" s="59"/>
      <c r="PAA66" s="59"/>
      <c r="PAB66" s="59"/>
      <c r="PAC66" s="59"/>
      <c r="PAD66" s="59"/>
      <c r="PAE66" s="59"/>
      <c r="PAF66" s="59"/>
      <c r="PAG66" s="59"/>
      <c r="PAH66" s="59"/>
      <c r="PAI66" s="59"/>
      <c r="PAJ66" s="59"/>
      <c r="PAK66" s="59"/>
      <c r="PAL66" s="59"/>
      <c r="PAM66" s="59"/>
      <c r="PAN66" s="59"/>
      <c r="PAO66" s="59"/>
      <c r="PAP66" s="59"/>
      <c r="PAQ66" s="59"/>
      <c r="PAR66" s="59"/>
      <c r="PAS66" s="59"/>
      <c r="PAT66" s="59"/>
      <c r="PAU66" s="59"/>
      <c r="PAV66" s="59"/>
      <c r="PAW66" s="59"/>
      <c r="PAX66" s="59"/>
      <c r="PAY66" s="59"/>
      <c r="PAZ66" s="59"/>
      <c r="PBA66" s="59"/>
      <c r="PBB66" s="59"/>
      <c r="PBC66" s="59"/>
      <c r="PBD66" s="59"/>
      <c r="PBE66" s="59"/>
      <c r="PBF66" s="59"/>
      <c r="PBG66" s="59"/>
      <c r="PBH66" s="59"/>
      <c r="PBI66" s="59"/>
      <c r="PBJ66" s="59"/>
      <c r="PBK66" s="59"/>
      <c r="PBL66" s="59"/>
      <c r="PBM66" s="59"/>
      <c r="PBN66" s="59"/>
      <c r="PBO66" s="59"/>
      <c r="PBP66" s="59"/>
      <c r="PBQ66" s="59"/>
      <c r="PBR66" s="59"/>
      <c r="PBS66" s="59"/>
      <c r="PBT66" s="59"/>
      <c r="PBU66" s="59"/>
      <c r="PBV66" s="59"/>
      <c r="PBW66" s="59"/>
      <c r="PBX66" s="59"/>
      <c r="PBY66" s="59"/>
      <c r="PBZ66" s="59"/>
      <c r="PCA66" s="59"/>
      <c r="PCB66" s="59"/>
      <c r="PCC66" s="59"/>
      <c r="PCD66" s="59"/>
      <c r="PCE66" s="59"/>
      <c r="PCF66" s="59"/>
      <c r="PCG66" s="59"/>
      <c r="PCH66" s="59"/>
      <c r="PCI66" s="59"/>
      <c r="PCJ66" s="59"/>
      <c r="PCK66" s="59"/>
      <c r="PCL66" s="59"/>
      <c r="PCM66" s="59"/>
      <c r="PCN66" s="59"/>
      <c r="PCO66" s="59"/>
      <c r="PCP66" s="59"/>
      <c r="PCQ66" s="59"/>
      <c r="PCR66" s="59"/>
      <c r="PCS66" s="59"/>
      <c r="PCT66" s="59"/>
      <c r="PCU66" s="59"/>
      <c r="PCV66" s="59"/>
      <c r="PCW66" s="59"/>
      <c r="PCX66" s="59"/>
      <c r="PCY66" s="59"/>
      <c r="PCZ66" s="59"/>
      <c r="PDA66" s="59"/>
      <c r="PDB66" s="59"/>
      <c r="PDC66" s="59"/>
      <c r="PDD66" s="59"/>
      <c r="PDE66" s="59"/>
      <c r="PDF66" s="59"/>
      <c r="PDG66" s="59"/>
      <c r="PDH66" s="59"/>
      <c r="PDI66" s="59"/>
      <c r="PDJ66" s="59"/>
      <c r="PDK66" s="59"/>
      <c r="PDL66" s="59"/>
      <c r="PDM66" s="59"/>
      <c r="PDN66" s="59"/>
      <c r="PDO66" s="59"/>
      <c r="PDP66" s="59"/>
      <c r="PDQ66" s="59"/>
      <c r="PDR66" s="59"/>
      <c r="PDS66" s="59"/>
      <c r="PDT66" s="59"/>
      <c r="PDU66" s="59"/>
      <c r="PDV66" s="59"/>
      <c r="PDW66" s="59"/>
      <c r="PDX66" s="59"/>
      <c r="PDY66" s="59"/>
      <c r="PDZ66" s="59"/>
      <c r="PEA66" s="59"/>
      <c r="PEB66" s="59"/>
      <c r="PEC66" s="59"/>
      <c r="PED66" s="59"/>
      <c r="PEE66" s="59"/>
      <c r="PEF66" s="59"/>
      <c r="PEG66" s="59"/>
      <c r="PEH66" s="59"/>
      <c r="PEI66" s="59"/>
      <c r="PEJ66" s="59"/>
      <c r="PEK66" s="59"/>
      <c r="PEL66" s="59"/>
      <c r="PEM66" s="59"/>
      <c r="PEN66" s="59"/>
      <c r="PEO66" s="59"/>
      <c r="PEP66" s="59"/>
      <c r="PEQ66" s="59"/>
      <c r="PER66" s="59"/>
      <c r="PES66" s="59"/>
      <c r="PET66" s="59"/>
      <c r="PEU66" s="59"/>
      <c r="PEV66" s="59"/>
      <c r="PEW66" s="59"/>
      <c r="PEX66" s="59"/>
      <c r="PEY66" s="59"/>
      <c r="PEZ66" s="59"/>
      <c r="PFA66" s="59"/>
      <c r="PFB66" s="59"/>
      <c r="PFC66" s="59"/>
      <c r="PFD66" s="59"/>
      <c r="PFE66" s="59"/>
      <c r="PFF66" s="59"/>
      <c r="PFG66" s="59"/>
      <c r="PFH66" s="59"/>
      <c r="PFI66" s="59"/>
      <c r="PFJ66" s="59"/>
      <c r="PFK66" s="59"/>
      <c r="PFL66" s="59"/>
      <c r="PFM66" s="59"/>
      <c r="PFN66" s="59"/>
      <c r="PFO66" s="59"/>
      <c r="PFP66" s="59"/>
      <c r="PFQ66" s="59"/>
      <c r="PFR66" s="59"/>
      <c r="PFS66" s="59"/>
      <c r="PFT66" s="59"/>
      <c r="PFU66" s="59"/>
      <c r="PFV66" s="59"/>
      <c r="PFW66" s="59"/>
      <c r="PFX66" s="59"/>
      <c r="PFY66" s="59"/>
      <c r="PFZ66" s="59"/>
      <c r="PGA66" s="59"/>
      <c r="PGB66" s="59"/>
      <c r="PGC66" s="59"/>
      <c r="PGD66" s="59"/>
      <c r="PGE66" s="59"/>
      <c r="PGF66" s="59"/>
      <c r="PGG66" s="59"/>
      <c r="PGH66" s="59"/>
      <c r="PGI66" s="59"/>
      <c r="PGJ66" s="59"/>
      <c r="PGK66" s="59"/>
      <c r="PGL66" s="59"/>
      <c r="PGM66" s="59"/>
      <c r="PGN66" s="59"/>
      <c r="PGO66" s="59"/>
      <c r="PGP66" s="59"/>
      <c r="PGQ66" s="59"/>
      <c r="PGR66" s="59"/>
      <c r="PGS66" s="59"/>
      <c r="PGT66" s="59"/>
      <c r="PGU66" s="59"/>
      <c r="PGV66" s="59"/>
      <c r="PGW66" s="59"/>
      <c r="PGX66" s="59"/>
      <c r="PGY66" s="59"/>
      <c r="PGZ66" s="59"/>
      <c r="PHA66" s="59"/>
      <c r="PHB66" s="59"/>
      <c r="PHC66" s="59"/>
      <c r="PHD66" s="59"/>
      <c r="PHE66" s="59"/>
      <c r="PHF66" s="59"/>
      <c r="PHG66" s="59"/>
      <c r="PHH66" s="59"/>
      <c r="PHI66" s="59"/>
      <c r="PHJ66" s="59"/>
      <c r="PHK66" s="59"/>
      <c r="PHL66" s="59"/>
      <c r="PHM66" s="59"/>
      <c r="PHN66" s="59"/>
      <c r="PHO66" s="59"/>
      <c r="PHP66" s="59"/>
      <c r="PHQ66" s="59"/>
      <c r="PHR66" s="59"/>
      <c r="PHS66" s="59"/>
      <c r="PHT66" s="59"/>
      <c r="PHU66" s="59"/>
      <c r="PHV66" s="59"/>
      <c r="PHW66" s="59"/>
      <c r="PHX66" s="59"/>
      <c r="PHY66" s="59"/>
      <c r="PHZ66" s="59"/>
      <c r="PIA66" s="59"/>
      <c r="PIB66" s="59"/>
      <c r="PIC66" s="59"/>
      <c r="PID66" s="59"/>
      <c r="PIE66" s="59"/>
      <c r="PIF66" s="59"/>
      <c r="PIG66" s="59"/>
      <c r="PIH66" s="59"/>
      <c r="PII66" s="59"/>
      <c r="PIJ66" s="59"/>
      <c r="PIK66" s="59"/>
      <c r="PIL66" s="59"/>
      <c r="PIM66" s="59"/>
      <c r="PIN66" s="59"/>
      <c r="PIO66" s="59"/>
      <c r="PIP66" s="59"/>
      <c r="PIQ66" s="59"/>
      <c r="PIR66" s="59"/>
      <c r="PIS66" s="59"/>
      <c r="PIT66" s="59"/>
      <c r="PIU66" s="59"/>
      <c r="PIV66" s="59"/>
      <c r="PIW66" s="59"/>
      <c r="PIX66" s="59"/>
      <c r="PIY66" s="59"/>
      <c r="PIZ66" s="59"/>
      <c r="PJA66" s="59"/>
      <c r="PJB66" s="59"/>
      <c r="PJC66" s="59"/>
      <c r="PJD66" s="59"/>
      <c r="PJE66" s="59"/>
      <c r="PJF66" s="59"/>
      <c r="PJG66" s="59"/>
      <c r="PJH66" s="59"/>
      <c r="PJI66" s="59"/>
      <c r="PJJ66" s="59"/>
      <c r="PJK66" s="59"/>
      <c r="PJL66" s="59"/>
      <c r="PJM66" s="59"/>
      <c r="PJN66" s="59"/>
      <c r="PJO66" s="59"/>
      <c r="PJP66" s="59"/>
      <c r="PJQ66" s="59"/>
      <c r="PJR66" s="59"/>
      <c r="PJS66" s="59"/>
      <c r="PJT66" s="59"/>
      <c r="PJU66" s="59"/>
      <c r="PJV66" s="59"/>
      <c r="PJW66" s="59"/>
      <c r="PJX66" s="59"/>
      <c r="PJY66" s="59"/>
      <c r="PJZ66" s="59"/>
      <c r="PKA66" s="59"/>
      <c r="PKB66" s="59"/>
      <c r="PKC66" s="59"/>
      <c r="PKD66" s="59"/>
      <c r="PKE66" s="59"/>
      <c r="PKF66" s="59"/>
      <c r="PKG66" s="59"/>
      <c r="PKH66" s="59"/>
      <c r="PKI66" s="59"/>
      <c r="PKJ66" s="59"/>
      <c r="PKK66" s="59"/>
      <c r="PKL66" s="59"/>
      <c r="PKM66" s="59"/>
      <c r="PKN66" s="59"/>
      <c r="PKO66" s="59"/>
      <c r="PKP66" s="59"/>
      <c r="PKQ66" s="59"/>
      <c r="PKR66" s="59"/>
      <c r="PKS66" s="59"/>
      <c r="PKT66" s="59"/>
      <c r="PKU66" s="59"/>
      <c r="PKV66" s="59"/>
      <c r="PKW66" s="59"/>
      <c r="PKX66" s="59"/>
      <c r="PKY66" s="59"/>
      <c r="PKZ66" s="59"/>
      <c r="PLA66" s="59"/>
      <c r="PLB66" s="59"/>
      <c r="PLC66" s="59"/>
      <c r="PLD66" s="59"/>
      <c r="PLE66" s="59"/>
      <c r="PLF66" s="59"/>
      <c r="PLG66" s="59"/>
      <c r="PLH66" s="59"/>
      <c r="PLI66" s="59"/>
      <c r="PLJ66" s="59"/>
      <c r="PLK66" s="59"/>
      <c r="PLL66" s="59"/>
      <c r="PLM66" s="59"/>
      <c r="PLN66" s="59"/>
      <c r="PLO66" s="59"/>
      <c r="PLP66" s="59"/>
      <c r="PLQ66" s="59"/>
      <c r="PLR66" s="59"/>
      <c r="PLS66" s="59"/>
      <c r="PLT66" s="59"/>
      <c r="PLU66" s="59"/>
      <c r="PLV66" s="59"/>
      <c r="PLW66" s="59"/>
      <c r="PLX66" s="59"/>
      <c r="PLY66" s="59"/>
      <c r="PLZ66" s="59"/>
      <c r="PMA66" s="59"/>
      <c r="PMB66" s="59"/>
      <c r="PMC66" s="59"/>
      <c r="PMD66" s="59"/>
      <c r="PME66" s="59"/>
      <c r="PMF66" s="59"/>
      <c r="PMG66" s="59"/>
      <c r="PMH66" s="59"/>
      <c r="PMI66" s="59"/>
      <c r="PMJ66" s="59"/>
      <c r="PMK66" s="59"/>
      <c r="PML66" s="59"/>
      <c r="PMM66" s="59"/>
      <c r="PMN66" s="59"/>
      <c r="PMO66" s="59"/>
      <c r="PMP66" s="59"/>
      <c r="PMQ66" s="59"/>
      <c r="PMR66" s="59"/>
      <c r="PMS66" s="59"/>
      <c r="PMT66" s="59"/>
      <c r="PMU66" s="59"/>
      <c r="PMV66" s="59"/>
      <c r="PMW66" s="59"/>
      <c r="PMX66" s="59"/>
      <c r="PMY66" s="59"/>
      <c r="PMZ66" s="59"/>
      <c r="PNA66" s="59"/>
      <c r="PNB66" s="59"/>
      <c r="PNC66" s="59"/>
      <c r="PND66" s="59"/>
      <c r="PNE66" s="59"/>
      <c r="PNF66" s="59"/>
      <c r="PNG66" s="59"/>
      <c r="PNH66" s="59"/>
      <c r="PNI66" s="59"/>
      <c r="PNJ66" s="59"/>
      <c r="PNK66" s="59"/>
      <c r="PNL66" s="59"/>
      <c r="PNM66" s="59"/>
      <c r="PNN66" s="59"/>
      <c r="PNO66" s="59"/>
      <c r="PNP66" s="59"/>
      <c r="PNQ66" s="59"/>
      <c r="PNR66" s="59"/>
      <c r="PNS66" s="59"/>
      <c r="PNT66" s="59"/>
      <c r="PNU66" s="59"/>
      <c r="PNV66" s="59"/>
      <c r="PNW66" s="59"/>
      <c r="PNX66" s="59"/>
      <c r="PNY66" s="59"/>
      <c r="PNZ66" s="59"/>
      <c r="POA66" s="59"/>
      <c r="POB66" s="59"/>
      <c r="POC66" s="59"/>
      <c r="POD66" s="59"/>
      <c r="POE66" s="59"/>
      <c r="POF66" s="59"/>
      <c r="POG66" s="59"/>
      <c r="POH66" s="59"/>
      <c r="POI66" s="59"/>
      <c r="POJ66" s="59"/>
      <c r="POK66" s="59"/>
      <c r="POL66" s="59"/>
      <c r="POM66" s="59"/>
      <c r="PON66" s="59"/>
      <c r="POO66" s="59"/>
      <c r="POP66" s="59"/>
      <c r="POQ66" s="59"/>
      <c r="POR66" s="59"/>
      <c r="POS66" s="59"/>
      <c r="POT66" s="59"/>
      <c r="POU66" s="59"/>
      <c r="POV66" s="59"/>
      <c r="POW66" s="59"/>
      <c r="POX66" s="59"/>
      <c r="POY66" s="59"/>
      <c r="POZ66" s="59"/>
      <c r="PPA66" s="59"/>
      <c r="PPB66" s="59"/>
      <c r="PPC66" s="59"/>
      <c r="PPD66" s="59"/>
      <c r="PPE66" s="59"/>
      <c r="PPF66" s="59"/>
      <c r="PPG66" s="59"/>
      <c r="PPH66" s="59"/>
      <c r="PPI66" s="59"/>
      <c r="PPJ66" s="59"/>
      <c r="PPK66" s="59"/>
      <c r="PPL66" s="59"/>
      <c r="PPM66" s="59"/>
      <c r="PPN66" s="59"/>
      <c r="PPO66" s="59"/>
      <c r="PPP66" s="59"/>
      <c r="PPQ66" s="59"/>
      <c r="PPR66" s="59"/>
      <c r="PPS66" s="59"/>
      <c r="PPT66" s="59"/>
      <c r="PPU66" s="59"/>
      <c r="PPV66" s="59"/>
      <c r="PPW66" s="59"/>
      <c r="PPX66" s="59"/>
      <c r="PPY66" s="59"/>
      <c r="PPZ66" s="59"/>
      <c r="PQA66" s="59"/>
      <c r="PQB66" s="59"/>
      <c r="PQC66" s="59"/>
      <c r="PQD66" s="59"/>
      <c r="PQE66" s="59"/>
      <c r="PQF66" s="59"/>
      <c r="PQG66" s="59"/>
      <c r="PQH66" s="59"/>
      <c r="PQI66" s="59"/>
      <c r="PQJ66" s="59"/>
      <c r="PQK66" s="59"/>
      <c r="PQL66" s="59"/>
      <c r="PQM66" s="59"/>
      <c r="PQN66" s="59"/>
      <c r="PQO66" s="59"/>
      <c r="PQP66" s="59"/>
      <c r="PQQ66" s="59"/>
      <c r="PQR66" s="59"/>
      <c r="PQS66" s="59"/>
      <c r="PQT66" s="59"/>
      <c r="PQU66" s="59"/>
      <c r="PQV66" s="59"/>
      <c r="PQW66" s="59"/>
      <c r="PQX66" s="59"/>
      <c r="PQY66" s="59"/>
      <c r="PQZ66" s="59"/>
      <c r="PRA66" s="59"/>
      <c r="PRB66" s="59"/>
      <c r="PRC66" s="59"/>
      <c r="PRD66" s="59"/>
      <c r="PRE66" s="59"/>
      <c r="PRF66" s="59"/>
      <c r="PRG66" s="59"/>
      <c r="PRH66" s="59"/>
      <c r="PRI66" s="59"/>
      <c r="PRJ66" s="59"/>
      <c r="PRK66" s="59"/>
      <c r="PRL66" s="59"/>
      <c r="PRM66" s="59"/>
      <c r="PRN66" s="59"/>
      <c r="PRO66" s="59"/>
      <c r="PRP66" s="59"/>
      <c r="PRQ66" s="59"/>
      <c r="PRR66" s="59"/>
      <c r="PRS66" s="59"/>
      <c r="PRT66" s="59"/>
      <c r="PRU66" s="59"/>
      <c r="PRV66" s="59"/>
      <c r="PRW66" s="59"/>
      <c r="PRX66" s="59"/>
      <c r="PRY66" s="59"/>
      <c r="PRZ66" s="59"/>
      <c r="PSA66" s="59"/>
      <c r="PSB66" s="59"/>
      <c r="PSC66" s="59"/>
      <c r="PSD66" s="59"/>
      <c r="PSE66" s="59"/>
      <c r="PSF66" s="59"/>
      <c r="PSG66" s="59"/>
      <c r="PSH66" s="59"/>
      <c r="PSI66" s="59"/>
      <c r="PSJ66" s="59"/>
      <c r="PSK66" s="59"/>
      <c r="PSL66" s="59"/>
      <c r="PSM66" s="59"/>
      <c r="PSN66" s="59"/>
      <c r="PSO66" s="59"/>
      <c r="PSP66" s="59"/>
      <c r="PSQ66" s="59"/>
      <c r="PSR66" s="59"/>
      <c r="PSS66" s="59"/>
      <c r="PST66" s="59"/>
      <c r="PSU66" s="59"/>
      <c r="PSV66" s="59"/>
      <c r="PSW66" s="59"/>
      <c r="PSX66" s="59"/>
      <c r="PSY66" s="59"/>
      <c r="PSZ66" s="59"/>
      <c r="PTA66" s="59"/>
      <c r="PTB66" s="59"/>
      <c r="PTC66" s="59"/>
      <c r="PTD66" s="59"/>
      <c r="PTE66" s="59"/>
      <c r="PTF66" s="59"/>
      <c r="PTG66" s="59"/>
      <c r="PTH66" s="59"/>
      <c r="PTI66" s="59"/>
      <c r="PTJ66" s="59"/>
      <c r="PTK66" s="59"/>
      <c r="PTL66" s="59"/>
      <c r="PTM66" s="59"/>
      <c r="PTN66" s="59"/>
      <c r="PTO66" s="59"/>
      <c r="PTP66" s="59"/>
      <c r="PTQ66" s="59"/>
      <c r="PTR66" s="59"/>
      <c r="PTS66" s="59"/>
      <c r="PTT66" s="59"/>
      <c r="PTU66" s="59"/>
      <c r="PTV66" s="59"/>
      <c r="PTW66" s="59"/>
      <c r="PTX66" s="59"/>
      <c r="PTY66" s="59"/>
      <c r="PTZ66" s="59"/>
      <c r="PUA66" s="59"/>
      <c r="PUB66" s="59"/>
      <c r="PUC66" s="59"/>
      <c r="PUD66" s="59"/>
      <c r="PUE66" s="59"/>
      <c r="PUF66" s="59"/>
      <c r="PUG66" s="59"/>
      <c r="PUH66" s="59"/>
      <c r="PUI66" s="59"/>
      <c r="PUJ66" s="59"/>
      <c r="PUK66" s="59"/>
      <c r="PUL66" s="59"/>
      <c r="PUM66" s="59"/>
      <c r="PUN66" s="59"/>
      <c r="PUO66" s="59"/>
      <c r="PUP66" s="59"/>
      <c r="PUQ66" s="59"/>
      <c r="PUR66" s="59"/>
      <c r="PUS66" s="59"/>
      <c r="PUT66" s="59"/>
      <c r="PUU66" s="59"/>
      <c r="PUV66" s="59"/>
      <c r="PUW66" s="59"/>
      <c r="PUX66" s="59"/>
      <c r="PUY66" s="59"/>
      <c r="PUZ66" s="59"/>
      <c r="PVA66" s="59"/>
      <c r="PVB66" s="59"/>
      <c r="PVC66" s="59"/>
      <c r="PVD66" s="59"/>
      <c r="PVE66" s="59"/>
      <c r="PVF66" s="59"/>
      <c r="PVG66" s="59"/>
      <c r="PVH66" s="59"/>
      <c r="PVI66" s="59"/>
      <c r="PVJ66" s="59"/>
      <c r="PVK66" s="59"/>
      <c r="PVL66" s="59"/>
      <c r="PVM66" s="59"/>
      <c r="PVN66" s="59"/>
      <c r="PVO66" s="59"/>
      <c r="PVP66" s="59"/>
      <c r="PVQ66" s="59"/>
      <c r="PVR66" s="59"/>
      <c r="PVS66" s="59"/>
      <c r="PVT66" s="59"/>
      <c r="PVU66" s="59"/>
      <c r="PVV66" s="59"/>
      <c r="PVW66" s="59"/>
      <c r="PVX66" s="59"/>
      <c r="PVY66" s="59"/>
      <c r="PVZ66" s="59"/>
      <c r="PWA66" s="59"/>
      <c r="PWB66" s="59"/>
      <c r="PWC66" s="59"/>
      <c r="PWD66" s="59"/>
      <c r="PWE66" s="59"/>
      <c r="PWF66" s="59"/>
      <c r="PWG66" s="59"/>
      <c r="PWH66" s="59"/>
      <c r="PWI66" s="59"/>
      <c r="PWJ66" s="59"/>
      <c r="PWK66" s="59"/>
      <c r="PWL66" s="59"/>
      <c r="PWM66" s="59"/>
      <c r="PWN66" s="59"/>
      <c r="PWO66" s="59"/>
      <c r="PWP66" s="59"/>
      <c r="PWQ66" s="59"/>
      <c r="PWR66" s="59"/>
      <c r="PWS66" s="59"/>
      <c r="PWT66" s="59"/>
      <c r="PWU66" s="59"/>
      <c r="PWV66" s="59"/>
      <c r="PWW66" s="59"/>
      <c r="PWX66" s="59"/>
      <c r="PWY66" s="59"/>
      <c r="PWZ66" s="59"/>
      <c r="PXA66" s="59"/>
      <c r="PXB66" s="59"/>
      <c r="PXC66" s="59"/>
      <c r="PXD66" s="59"/>
      <c r="PXE66" s="59"/>
      <c r="PXF66" s="59"/>
      <c r="PXG66" s="59"/>
      <c r="PXH66" s="59"/>
      <c r="PXI66" s="59"/>
      <c r="PXJ66" s="59"/>
      <c r="PXK66" s="59"/>
      <c r="PXL66" s="59"/>
      <c r="PXM66" s="59"/>
      <c r="PXN66" s="59"/>
      <c r="PXO66" s="59"/>
      <c r="PXP66" s="59"/>
      <c r="PXQ66" s="59"/>
      <c r="PXR66" s="59"/>
      <c r="PXS66" s="59"/>
      <c r="PXT66" s="59"/>
      <c r="PXU66" s="59"/>
      <c r="PXV66" s="59"/>
      <c r="PXW66" s="59"/>
      <c r="PXX66" s="59"/>
      <c r="PXY66" s="59"/>
      <c r="PXZ66" s="59"/>
      <c r="PYA66" s="59"/>
      <c r="PYB66" s="59"/>
      <c r="PYC66" s="59"/>
      <c r="PYD66" s="59"/>
      <c r="PYE66" s="59"/>
      <c r="PYF66" s="59"/>
      <c r="PYG66" s="59"/>
      <c r="PYH66" s="59"/>
      <c r="PYI66" s="59"/>
      <c r="PYJ66" s="59"/>
      <c r="PYK66" s="59"/>
      <c r="PYL66" s="59"/>
      <c r="PYM66" s="59"/>
      <c r="PYN66" s="59"/>
      <c r="PYO66" s="59"/>
      <c r="PYP66" s="59"/>
      <c r="PYQ66" s="59"/>
      <c r="PYR66" s="59"/>
      <c r="PYS66" s="59"/>
      <c r="PYT66" s="59"/>
      <c r="PYU66" s="59"/>
      <c r="PYV66" s="59"/>
      <c r="PYW66" s="59"/>
      <c r="PYX66" s="59"/>
      <c r="PYY66" s="59"/>
      <c r="PYZ66" s="59"/>
      <c r="PZA66" s="59"/>
      <c r="PZB66" s="59"/>
      <c r="PZC66" s="59"/>
      <c r="PZD66" s="59"/>
      <c r="PZE66" s="59"/>
      <c r="PZF66" s="59"/>
      <c r="PZG66" s="59"/>
      <c r="PZH66" s="59"/>
      <c r="PZI66" s="59"/>
      <c r="PZJ66" s="59"/>
      <c r="PZK66" s="59"/>
      <c r="PZL66" s="59"/>
      <c r="PZM66" s="59"/>
      <c r="PZN66" s="59"/>
      <c r="PZO66" s="59"/>
      <c r="PZP66" s="59"/>
      <c r="PZQ66" s="59"/>
      <c r="PZR66" s="59"/>
      <c r="PZS66" s="59"/>
      <c r="PZT66" s="59"/>
      <c r="PZU66" s="59"/>
      <c r="PZV66" s="59"/>
      <c r="PZW66" s="59"/>
      <c r="PZX66" s="59"/>
      <c r="PZY66" s="59"/>
      <c r="PZZ66" s="59"/>
      <c r="QAA66" s="59"/>
      <c r="QAB66" s="59"/>
      <c r="QAC66" s="59"/>
      <c r="QAD66" s="59"/>
      <c r="QAE66" s="59"/>
      <c r="QAF66" s="59"/>
      <c r="QAG66" s="59"/>
      <c r="QAH66" s="59"/>
      <c r="QAI66" s="59"/>
      <c r="QAJ66" s="59"/>
      <c r="QAK66" s="59"/>
      <c r="QAL66" s="59"/>
      <c r="QAM66" s="59"/>
      <c r="QAN66" s="59"/>
      <c r="QAO66" s="59"/>
      <c r="QAP66" s="59"/>
      <c r="QAQ66" s="59"/>
      <c r="QAR66" s="59"/>
      <c r="QAS66" s="59"/>
      <c r="QAT66" s="59"/>
      <c r="QAU66" s="59"/>
      <c r="QAV66" s="59"/>
      <c r="QAW66" s="59"/>
      <c r="QAX66" s="59"/>
      <c r="QAY66" s="59"/>
      <c r="QAZ66" s="59"/>
      <c r="QBA66" s="59"/>
      <c r="QBB66" s="59"/>
      <c r="QBC66" s="59"/>
      <c r="QBD66" s="59"/>
      <c r="QBE66" s="59"/>
      <c r="QBF66" s="59"/>
      <c r="QBG66" s="59"/>
      <c r="QBH66" s="59"/>
      <c r="QBI66" s="59"/>
      <c r="QBJ66" s="59"/>
      <c r="QBK66" s="59"/>
      <c r="QBL66" s="59"/>
      <c r="QBM66" s="59"/>
      <c r="QBN66" s="59"/>
      <c r="QBO66" s="59"/>
      <c r="QBP66" s="59"/>
      <c r="QBQ66" s="59"/>
      <c r="QBR66" s="59"/>
      <c r="QBS66" s="59"/>
      <c r="QBT66" s="59"/>
      <c r="QBU66" s="59"/>
      <c r="QBV66" s="59"/>
      <c r="QBW66" s="59"/>
      <c r="QBX66" s="59"/>
      <c r="QBY66" s="59"/>
      <c r="QBZ66" s="59"/>
      <c r="QCA66" s="59"/>
      <c r="QCB66" s="59"/>
      <c r="QCC66" s="59"/>
      <c r="QCD66" s="59"/>
      <c r="QCE66" s="59"/>
      <c r="QCF66" s="59"/>
      <c r="QCG66" s="59"/>
      <c r="QCH66" s="59"/>
      <c r="QCI66" s="59"/>
      <c r="QCJ66" s="59"/>
      <c r="QCK66" s="59"/>
      <c r="QCL66" s="59"/>
      <c r="QCM66" s="59"/>
      <c r="QCN66" s="59"/>
      <c r="QCO66" s="59"/>
      <c r="QCP66" s="59"/>
      <c r="QCQ66" s="59"/>
      <c r="QCR66" s="59"/>
      <c r="QCS66" s="59"/>
      <c r="QCT66" s="59"/>
      <c r="QCU66" s="59"/>
      <c r="QCV66" s="59"/>
      <c r="QCW66" s="59"/>
      <c r="QCX66" s="59"/>
      <c r="QCY66" s="59"/>
      <c r="QCZ66" s="59"/>
      <c r="QDA66" s="59"/>
      <c r="QDB66" s="59"/>
      <c r="QDC66" s="59"/>
      <c r="QDD66" s="59"/>
      <c r="QDE66" s="59"/>
      <c r="QDF66" s="59"/>
      <c r="QDG66" s="59"/>
      <c r="QDH66" s="59"/>
      <c r="QDI66" s="59"/>
      <c r="QDJ66" s="59"/>
      <c r="QDK66" s="59"/>
      <c r="QDL66" s="59"/>
      <c r="QDM66" s="59"/>
      <c r="QDN66" s="59"/>
      <c r="QDO66" s="59"/>
      <c r="QDP66" s="59"/>
      <c r="QDQ66" s="59"/>
      <c r="QDR66" s="59"/>
      <c r="QDS66" s="59"/>
      <c r="QDT66" s="59"/>
      <c r="QDU66" s="59"/>
      <c r="QDV66" s="59"/>
      <c r="QDW66" s="59"/>
      <c r="QDX66" s="59"/>
      <c r="QDY66" s="59"/>
      <c r="QDZ66" s="59"/>
      <c r="QEA66" s="59"/>
      <c r="QEB66" s="59"/>
      <c r="QEC66" s="59"/>
      <c r="QED66" s="59"/>
      <c r="QEE66" s="59"/>
      <c r="QEF66" s="59"/>
      <c r="QEG66" s="59"/>
      <c r="QEH66" s="59"/>
      <c r="QEI66" s="59"/>
      <c r="QEJ66" s="59"/>
      <c r="QEK66" s="59"/>
      <c r="QEL66" s="59"/>
      <c r="QEM66" s="59"/>
      <c r="QEN66" s="59"/>
      <c r="QEO66" s="59"/>
      <c r="QEP66" s="59"/>
      <c r="QEQ66" s="59"/>
      <c r="QER66" s="59"/>
      <c r="QES66" s="59"/>
      <c r="QET66" s="59"/>
      <c r="QEU66" s="59"/>
      <c r="QEV66" s="59"/>
      <c r="QEW66" s="59"/>
      <c r="QEX66" s="59"/>
      <c r="QEY66" s="59"/>
      <c r="QEZ66" s="59"/>
      <c r="QFA66" s="59"/>
      <c r="QFB66" s="59"/>
      <c r="QFC66" s="59"/>
      <c r="QFD66" s="59"/>
      <c r="QFE66" s="59"/>
      <c r="QFF66" s="59"/>
      <c r="QFG66" s="59"/>
      <c r="QFH66" s="59"/>
      <c r="QFI66" s="59"/>
      <c r="QFJ66" s="59"/>
      <c r="QFK66" s="59"/>
      <c r="QFL66" s="59"/>
      <c r="QFM66" s="59"/>
      <c r="QFN66" s="59"/>
      <c r="QFO66" s="59"/>
      <c r="QFP66" s="59"/>
      <c r="QFQ66" s="59"/>
      <c r="QFR66" s="59"/>
      <c r="QFS66" s="59"/>
      <c r="QFT66" s="59"/>
      <c r="QFU66" s="59"/>
      <c r="QFV66" s="59"/>
      <c r="QFW66" s="59"/>
      <c r="QFX66" s="59"/>
      <c r="QFY66" s="59"/>
      <c r="QFZ66" s="59"/>
      <c r="QGA66" s="59"/>
      <c r="QGB66" s="59"/>
      <c r="QGC66" s="59"/>
      <c r="QGD66" s="59"/>
      <c r="QGE66" s="59"/>
      <c r="QGF66" s="59"/>
      <c r="QGG66" s="59"/>
      <c r="QGH66" s="59"/>
      <c r="QGI66" s="59"/>
      <c r="QGJ66" s="59"/>
      <c r="QGK66" s="59"/>
      <c r="QGL66" s="59"/>
      <c r="QGM66" s="59"/>
      <c r="QGN66" s="59"/>
      <c r="QGO66" s="59"/>
      <c r="QGP66" s="59"/>
      <c r="QGQ66" s="59"/>
      <c r="QGR66" s="59"/>
      <c r="QGS66" s="59"/>
      <c r="QGT66" s="59"/>
      <c r="QGU66" s="59"/>
      <c r="QGV66" s="59"/>
      <c r="QGW66" s="59"/>
      <c r="QGX66" s="59"/>
      <c r="QGY66" s="59"/>
      <c r="QGZ66" s="59"/>
      <c r="QHA66" s="59"/>
      <c r="QHB66" s="59"/>
      <c r="QHC66" s="59"/>
      <c r="QHD66" s="59"/>
      <c r="QHE66" s="59"/>
      <c r="QHF66" s="59"/>
      <c r="QHG66" s="59"/>
      <c r="QHH66" s="59"/>
      <c r="QHI66" s="59"/>
      <c r="QHJ66" s="59"/>
      <c r="QHK66" s="59"/>
      <c r="QHL66" s="59"/>
      <c r="QHM66" s="59"/>
      <c r="QHN66" s="59"/>
      <c r="QHO66" s="59"/>
      <c r="QHP66" s="59"/>
      <c r="QHQ66" s="59"/>
      <c r="QHR66" s="59"/>
      <c r="QHS66" s="59"/>
      <c r="QHT66" s="59"/>
      <c r="QHU66" s="59"/>
      <c r="QHV66" s="59"/>
      <c r="QHW66" s="59"/>
      <c r="QHX66" s="59"/>
      <c r="QHY66" s="59"/>
      <c r="QHZ66" s="59"/>
      <c r="QIA66" s="59"/>
      <c r="QIB66" s="59"/>
      <c r="QIC66" s="59"/>
      <c r="QID66" s="59"/>
      <c r="QIE66" s="59"/>
      <c r="QIF66" s="59"/>
      <c r="QIG66" s="59"/>
      <c r="QIH66" s="59"/>
      <c r="QII66" s="59"/>
      <c r="QIJ66" s="59"/>
      <c r="QIK66" s="59"/>
      <c r="QIL66" s="59"/>
      <c r="QIM66" s="59"/>
      <c r="QIN66" s="59"/>
      <c r="QIO66" s="59"/>
      <c r="QIP66" s="59"/>
      <c r="QIQ66" s="59"/>
      <c r="QIR66" s="59"/>
      <c r="QIS66" s="59"/>
      <c r="QIT66" s="59"/>
      <c r="QIU66" s="59"/>
      <c r="QIV66" s="59"/>
      <c r="QIW66" s="59"/>
      <c r="QIX66" s="59"/>
      <c r="QIY66" s="59"/>
      <c r="QIZ66" s="59"/>
      <c r="QJA66" s="59"/>
      <c r="QJB66" s="59"/>
      <c r="QJC66" s="59"/>
      <c r="QJD66" s="59"/>
      <c r="QJE66" s="59"/>
      <c r="QJF66" s="59"/>
      <c r="QJG66" s="59"/>
      <c r="QJH66" s="59"/>
      <c r="QJI66" s="59"/>
      <c r="QJJ66" s="59"/>
      <c r="QJK66" s="59"/>
      <c r="QJL66" s="59"/>
      <c r="QJM66" s="59"/>
      <c r="QJN66" s="59"/>
      <c r="QJO66" s="59"/>
      <c r="QJP66" s="59"/>
      <c r="QJQ66" s="59"/>
      <c r="QJR66" s="59"/>
      <c r="QJS66" s="59"/>
      <c r="QJT66" s="59"/>
      <c r="QJU66" s="59"/>
      <c r="QJV66" s="59"/>
      <c r="QJW66" s="59"/>
      <c r="QJX66" s="59"/>
      <c r="QJY66" s="59"/>
      <c r="QJZ66" s="59"/>
      <c r="QKA66" s="59"/>
      <c r="QKB66" s="59"/>
      <c r="QKC66" s="59"/>
      <c r="QKD66" s="59"/>
      <c r="QKE66" s="59"/>
      <c r="QKF66" s="59"/>
      <c r="QKG66" s="59"/>
      <c r="QKH66" s="59"/>
      <c r="QKI66" s="59"/>
      <c r="QKJ66" s="59"/>
      <c r="QKK66" s="59"/>
      <c r="QKL66" s="59"/>
      <c r="QKM66" s="59"/>
      <c r="QKN66" s="59"/>
      <c r="QKO66" s="59"/>
      <c r="QKP66" s="59"/>
      <c r="QKQ66" s="59"/>
      <c r="QKR66" s="59"/>
      <c r="QKS66" s="59"/>
      <c r="QKT66" s="59"/>
      <c r="QKU66" s="59"/>
      <c r="QKV66" s="59"/>
      <c r="QKW66" s="59"/>
      <c r="QKX66" s="59"/>
      <c r="QKY66" s="59"/>
      <c r="QKZ66" s="59"/>
      <c r="QLA66" s="59"/>
      <c r="QLB66" s="59"/>
      <c r="QLC66" s="59"/>
      <c r="QLD66" s="59"/>
      <c r="QLE66" s="59"/>
      <c r="QLF66" s="59"/>
      <c r="QLG66" s="59"/>
      <c r="QLH66" s="59"/>
      <c r="QLI66" s="59"/>
      <c r="QLJ66" s="59"/>
      <c r="QLK66" s="59"/>
      <c r="QLL66" s="59"/>
      <c r="QLM66" s="59"/>
      <c r="QLN66" s="59"/>
      <c r="QLO66" s="59"/>
      <c r="QLP66" s="59"/>
      <c r="QLQ66" s="59"/>
      <c r="QLR66" s="59"/>
      <c r="QLS66" s="59"/>
      <c r="QLT66" s="59"/>
      <c r="QLU66" s="59"/>
      <c r="QLV66" s="59"/>
      <c r="QLW66" s="59"/>
      <c r="QLX66" s="59"/>
      <c r="QLY66" s="59"/>
      <c r="QLZ66" s="59"/>
      <c r="QMA66" s="59"/>
      <c r="QMB66" s="59"/>
      <c r="QMC66" s="59"/>
      <c r="QMD66" s="59"/>
      <c r="QME66" s="59"/>
      <c r="QMF66" s="59"/>
      <c r="QMG66" s="59"/>
      <c r="QMH66" s="59"/>
      <c r="QMI66" s="59"/>
      <c r="QMJ66" s="59"/>
      <c r="QMK66" s="59"/>
      <c r="QML66" s="59"/>
      <c r="QMM66" s="59"/>
      <c r="QMN66" s="59"/>
      <c r="QMO66" s="59"/>
      <c r="QMP66" s="59"/>
      <c r="QMQ66" s="59"/>
      <c r="QMR66" s="59"/>
      <c r="QMS66" s="59"/>
      <c r="QMT66" s="59"/>
      <c r="QMU66" s="59"/>
      <c r="QMV66" s="59"/>
      <c r="QMW66" s="59"/>
      <c r="QMX66" s="59"/>
      <c r="QMY66" s="59"/>
      <c r="QMZ66" s="59"/>
      <c r="QNA66" s="59"/>
      <c r="QNB66" s="59"/>
      <c r="QNC66" s="59"/>
      <c r="QND66" s="59"/>
      <c r="QNE66" s="59"/>
      <c r="QNF66" s="59"/>
      <c r="QNG66" s="59"/>
      <c r="QNH66" s="59"/>
      <c r="QNI66" s="59"/>
      <c r="QNJ66" s="59"/>
      <c r="QNK66" s="59"/>
      <c r="QNL66" s="59"/>
      <c r="QNM66" s="59"/>
      <c r="QNN66" s="59"/>
      <c r="QNO66" s="59"/>
      <c r="QNP66" s="59"/>
      <c r="QNQ66" s="59"/>
      <c r="QNR66" s="59"/>
      <c r="QNS66" s="59"/>
      <c r="QNT66" s="59"/>
      <c r="QNU66" s="59"/>
      <c r="QNV66" s="59"/>
      <c r="QNW66" s="59"/>
      <c r="QNX66" s="59"/>
      <c r="QNY66" s="59"/>
      <c r="QNZ66" s="59"/>
      <c r="QOA66" s="59"/>
      <c r="QOB66" s="59"/>
      <c r="QOC66" s="59"/>
      <c r="QOD66" s="59"/>
      <c r="QOE66" s="59"/>
      <c r="QOF66" s="59"/>
      <c r="QOG66" s="59"/>
      <c r="QOH66" s="59"/>
      <c r="QOI66" s="59"/>
      <c r="QOJ66" s="59"/>
      <c r="QOK66" s="59"/>
      <c r="QOL66" s="59"/>
      <c r="QOM66" s="59"/>
      <c r="QON66" s="59"/>
      <c r="QOO66" s="59"/>
      <c r="QOP66" s="59"/>
      <c r="QOQ66" s="59"/>
      <c r="QOR66" s="59"/>
      <c r="QOS66" s="59"/>
      <c r="QOT66" s="59"/>
      <c r="QOU66" s="59"/>
      <c r="QOV66" s="59"/>
      <c r="QOW66" s="59"/>
      <c r="QOX66" s="59"/>
      <c r="QOY66" s="59"/>
      <c r="QOZ66" s="59"/>
      <c r="QPA66" s="59"/>
      <c r="QPB66" s="59"/>
      <c r="QPC66" s="59"/>
      <c r="QPD66" s="59"/>
      <c r="QPE66" s="59"/>
      <c r="QPF66" s="59"/>
      <c r="QPG66" s="59"/>
      <c r="QPH66" s="59"/>
      <c r="QPI66" s="59"/>
      <c r="QPJ66" s="59"/>
      <c r="QPK66" s="59"/>
      <c r="QPL66" s="59"/>
      <c r="QPM66" s="59"/>
      <c r="QPN66" s="59"/>
      <c r="QPO66" s="59"/>
      <c r="QPP66" s="59"/>
      <c r="QPQ66" s="59"/>
      <c r="QPR66" s="59"/>
      <c r="QPS66" s="59"/>
      <c r="QPT66" s="59"/>
      <c r="QPU66" s="59"/>
      <c r="QPV66" s="59"/>
      <c r="QPW66" s="59"/>
      <c r="QPX66" s="59"/>
      <c r="QPY66" s="59"/>
      <c r="QPZ66" s="59"/>
      <c r="QQA66" s="59"/>
      <c r="QQB66" s="59"/>
      <c r="QQC66" s="59"/>
      <c r="QQD66" s="59"/>
      <c r="QQE66" s="59"/>
      <c r="QQF66" s="59"/>
      <c r="QQG66" s="59"/>
      <c r="QQH66" s="59"/>
      <c r="QQI66" s="59"/>
      <c r="QQJ66" s="59"/>
      <c r="QQK66" s="59"/>
      <c r="QQL66" s="59"/>
      <c r="QQM66" s="59"/>
      <c r="QQN66" s="59"/>
      <c r="QQO66" s="59"/>
      <c r="QQP66" s="59"/>
      <c r="QQQ66" s="59"/>
      <c r="QQR66" s="59"/>
      <c r="QQS66" s="59"/>
      <c r="QQT66" s="59"/>
      <c r="QQU66" s="59"/>
      <c r="QQV66" s="59"/>
      <c r="QQW66" s="59"/>
      <c r="QQX66" s="59"/>
      <c r="QQY66" s="59"/>
      <c r="QQZ66" s="59"/>
      <c r="QRA66" s="59"/>
      <c r="QRB66" s="59"/>
      <c r="QRC66" s="59"/>
      <c r="QRD66" s="59"/>
      <c r="QRE66" s="59"/>
      <c r="QRF66" s="59"/>
      <c r="QRG66" s="59"/>
      <c r="QRH66" s="59"/>
      <c r="QRI66" s="59"/>
      <c r="QRJ66" s="59"/>
      <c r="QRK66" s="59"/>
      <c r="QRL66" s="59"/>
      <c r="QRM66" s="59"/>
      <c r="QRN66" s="59"/>
      <c r="QRO66" s="59"/>
      <c r="QRP66" s="59"/>
      <c r="QRQ66" s="59"/>
      <c r="QRR66" s="59"/>
      <c r="QRS66" s="59"/>
      <c r="QRT66" s="59"/>
      <c r="QRU66" s="59"/>
      <c r="QRV66" s="59"/>
      <c r="QRW66" s="59"/>
      <c r="QRX66" s="59"/>
      <c r="QRY66" s="59"/>
      <c r="QRZ66" s="59"/>
      <c r="QSA66" s="59"/>
      <c r="QSB66" s="59"/>
      <c r="QSC66" s="59"/>
      <c r="QSD66" s="59"/>
      <c r="QSE66" s="59"/>
      <c r="QSF66" s="59"/>
      <c r="QSG66" s="59"/>
      <c r="QSH66" s="59"/>
      <c r="QSI66" s="59"/>
      <c r="QSJ66" s="59"/>
      <c r="QSK66" s="59"/>
      <c r="QSL66" s="59"/>
      <c r="QSM66" s="59"/>
      <c r="QSN66" s="59"/>
      <c r="QSO66" s="59"/>
      <c r="QSP66" s="59"/>
      <c r="QSQ66" s="59"/>
      <c r="QSR66" s="59"/>
      <c r="QSS66" s="59"/>
      <c r="QST66" s="59"/>
      <c r="QSU66" s="59"/>
      <c r="QSV66" s="59"/>
      <c r="QSW66" s="59"/>
      <c r="QSX66" s="59"/>
      <c r="QSY66" s="59"/>
      <c r="QSZ66" s="59"/>
      <c r="QTA66" s="59"/>
      <c r="QTB66" s="59"/>
      <c r="QTC66" s="59"/>
      <c r="QTD66" s="59"/>
      <c r="QTE66" s="59"/>
      <c r="QTF66" s="59"/>
      <c r="QTG66" s="59"/>
      <c r="QTH66" s="59"/>
      <c r="QTI66" s="59"/>
      <c r="QTJ66" s="59"/>
      <c r="QTK66" s="59"/>
      <c r="QTL66" s="59"/>
      <c r="QTM66" s="59"/>
      <c r="QTN66" s="59"/>
      <c r="QTO66" s="59"/>
      <c r="QTP66" s="59"/>
      <c r="QTQ66" s="59"/>
      <c r="QTR66" s="59"/>
      <c r="QTS66" s="59"/>
      <c r="QTT66" s="59"/>
      <c r="QTU66" s="59"/>
      <c r="QTV66" s="59"/>
      <c r="QTW66" s="59"/>
      <c r="QTX66" s="59"/>
      <c r="QTY66" s="59"/>
      <c r="QTZ66" s="59"/>
      <c r="QUA66" s="59"/>
      <c r="QUB66" s="59"/>
      <c r="QUC66" s="59"/>
      <c r="QUD66" s="59"/>
      <c r="QUE66" s="59"/>
      <c r="QUF66" s="59"/>
      <c r="QUG66" s="59"/>
      <c r="QUH66" s="59"/>
      <c r="QUI66" s="59"/>
      <c r="QUJ66" s="59"/>
      <c r="QUK66" s="59"/>
      <c r="QUL66" s="59"/>
      <c r="QUM66" s="59"/>
      <c r="QUN66" s="59"/>
      <c r="QUO66" s="59"/>
      <c r="QUP66" s="59"/>
      <c r="QUQ66" s="59"/>
      <c r="QUR66" s="59"/>
      <c r="QUS66" s="59"/>
      <c r="QUT66" s="59"/>
      <c r="QUU66" s="59"/>
      <c r="QUV66" s="59"/>
      <c r="QUW66" s="59"/>
      <c r="QUX66" s="59"/>
      <c r="QUY66" s="59"/>
      <c r="QUZ66" s="59"/>
      <c r="QVA66" s="59"/>
      <c r="QVB66" s="59"/>
      <c r="QVC66" s="59"/>
      <c r="QVD66" s="59"/>
      <c r="QVE66" s="59"/>
      <c r="QVF66" s="59"/>
      <c r="QVG66" s="59"/>
      <c r="QVH66" s="59"/>
      <c r="QVI66" s="59"/>
      <c r="QVJ66" s="59"/>
      <c r="QVK66" s="59"/>
      <c r="QVL66" s="59"/>
      <c r="QVM66" s="59"/>
      <c r="QVN66" s="59"/>
      <c r="QVO66" s="59"/>
      <c r="QVP66" s="59"/>
      <c r="QVQ66" s="59"/>
      <c r="QVR66" s="59"/>
      <c r="QVS66" s="59"/>
      <c r="QVT66" s="59"/>
      <c r="QVU66" s="59"/>
      <c r="QVV66" s="59"/>
      <c r="QVW66" s="59"/>
      <c r="QVX66" s="59"/>
      <c r="QVY66" s="59"/>
      <c r="QVZ66" s="59"/>
      <c r="QWA66" s="59"/>
      <c r="QWB66" s="59"/>
      <c r="QWC66" s="59"/>
      <c r="QWD66" s="59"/>
      <c r="QWE66" s="59"/>
      <c r="QWF66" s="59"/>
      <c r="QWG66" s="59"/>
      <c r="QWH66" s="59"/>
      <c r="QWI66" s="59"/>
      <c r="QWJ66" s="59"/>
      <c r="QWK66" s="59"/>
      <c r="QWL66" s="59"/>
      <c r="QWM66" s="59"/>
      <c r="QWN66" s="59"/>
      <c r="QWO66" s="59"/>
      <c r="QWP66" s="59"/>
      <c r="QWQ66" s="59"/>
      <c r="QWR66" s="59"/>
      <c r="QWS66" s="59"/>
      <c r="QWT66" s="59"/>
      <c r="QWU66" s="59"/>
      <c r="QWV66" s="59"/>
      <c r="QWW66" s="59"/>
      <c r="QWX66" s="59"/>
      <c r="QWY66" s="59"/>
      <c r="QWZ66" s="59"/>
      <c r="QXA66" s="59"/>
      <c r="QXB66" s="59"/>
      <c r="QXC66" s="59"/>
      <c r="QXD66" s="59"/>
      <c r="QXE66" s="59"/>
      <c r="QXF66" s="59"/>
      <c r="QXG66" s="59"/>
      <c r="QXH66" s="59"/>
      <c r="QXI66" s="59"/>
      <c r="QXJ66" s="59"/>
      <c r="QXK66" s="59"/>
      <c r="QXL66" s="59"/>
      <c r="QXM66" s="59"/>
      <c r="QXN66" s="59"/>
      <c r="QXO66" s="59"/>
      <c r="QXP66" s="59"/>
      <c r="QXQ66" s="59"/>
      <c r="QXR66" s="59"/>
      <c r="QXS66" s="59"/>
      <c r="QXT66" s="59"/>
      <c r="QXU66" s="59"/>
      <c r="QXV66" s="59"/>
      <c r="QXW66" s="59"/>
      <c r="QXX66" s="59"/>
      <c r="QXY66" s="59"/>
      <c r="QXZ66" s="59"/>
      <c r="QYA66" s="59"/>
      <c r="QYB66" s="59"/>
      <c r="QYC66" s="59"/>
      <c r="QYD66" s="59"/>
      <c r="QYE66" s="59"/>
      <c r="QYF66" s="59"/>
      <c r="QYG66" s="59"/>
      <c r="QYH66" s="59"/>
      <c r="QYI66" s="59"/>
      <c r="QYJ66" s="59"/>
      <c r="QYK66" s="59"/>
      <c r="QYL66" s="59"/>
      <c r="QYM66" s="59"/>
      <c r="QYN66" s="59"/>
      <c r="QYO66" s="59"/>
      <c r="QYP66" s="59"/>
      <c r="QYQ66" s="59"/>
      <c r="QYR66" s="59"/>
      <c r="QYS66" s="59"/>
      <c r="QYT66" s="59"/>
      <c r="QYU66" s="59"/>
      <c r="QYV66" s="59"/>
      <c r="QYW66" s="59"/>
      <c r="QYX66" s="59"/>
      <c r="QYY66" s="59"/>
      <c r="QYZ66" s="59"/>
      <c r="QZA66" s="59"/>
      <c r="QZB66" s="59"/>
      <c r="QZC66" s="59"/>
      <c r="QZD66" s="59"/>
      <c r="QZE66" s="59"/>
      <c r="QZF66" s="59"/>
      <c r="QZG66" s="59"/>
      <c r="QZH66" s="59"/>
      <c r="QZI66" s="59"/>
      <c r="QZJ66" s="59"/>
      <c r="QZK66" s="59"/>
      <c r="QZL66" s="59"/>
      <c r="QZM66" s="59"/>
      <c r="QZN66" s="59"/>
      <c r="QZO66" s="59"/>
      <c r="QZP66" s="59"/>
      <c r="QZQ66" s="59"/>
      <c r="QZR66" s="59"/>
      <c r="QZS66" s="59"/>
      <c r="QZT66" s="59"/>
      <c r="QZU66" s="59"/>
      <c r="QZV66" s="59"/>
      <c r="QZW66" s="59"/>
      <c r="QZX66" s="59"/>
      <c r="QZY66" s="59"/>
      <c r="QZZ66" s="59"/>
      <c r="RAA66" s="59"/>
      <c r="RAB66" s="59"/>
      <c r="RAC66" s="59"/>
      <c r="RAD66" s="59"/>
      <c r="RAE66" s="59"/>
      <c r="RAF66" s="59"/>
      <c r="RAG66" s="59"/>
      <c r="RAH66" s="59"/>
      <c r="RAI66" s="59"/>
      <c r="RAJ66" s="59"/>
      <c r="RAK66" s="59"/>
      <c r="RAL66" s="59"/>
      <c r="RAM66" s="59"/>
      <c r="RAN66" s="59"/>
      <c r="RAO66" s="59"/>
      <c r="RAP66" s="59"/>
      <c r="RAQ66" s="59"/>
      <c r="RAR66" s="59"/>
      <c r="RAS66" s="59"/>
      <c r="RAT66" s="59"/>
      <c r="RAU66" s="59"/>
      <c r="RAV66" s="59"/>
      <c r="RAW66" s="59"/>
      <c r="RAX66" s="59"/>
      <c r="RAY66" s="59"/>
      <c r="RAZ66" s="59"/>
      <c r="RBA66" s="59"/>
      <c r="RBB66" s="59"/>
      <c r="RBC66" s="59"/>
      <c r="RBD66" s="59"/>
      <c r="RBE66" s="59"/>
      <c r="RBF66" s="59"/>
      <c r="RBG66" s="59"/>
      <c r="RBH66" s="59"/>
      <c r="RBI66" s="59"/>
      <c r="RBJ66" s="59"/>
      <c r="RBK66" s="59"/>
      <c r="RBL66" s="59"/>
      <c r="RBM66" s="59"/>
      <c r="RBN66" s="59"/>
      <c r="RBO66" s="59"/>
      <c r="RBP66" s="59"/>
      <c r="RBQ66" s="59"/>
      <c r="RBR66" s="59"/>
      <c r="RBS66" s="59"/>
      <c r="RBT66" s="59"/>
      <c r="RBU66" s="59"/>
      <c r="RBV66" s="59"/>
      <c r="RBW66" s="59"/>
      <c r="RBX66" s="59"/>
      <c r="RBY66" s="59"/>
      <c r="RBZ66" s="59"/>
      <c r="RCA66" s="59"/>
      <c r="RCB66" s="59"/>
      <c r="RCC66" s="59"/>
      <c r="RCD66" s="59"/>
      <c r="RCE66" s="59"/>
      <c r="RCF66" s="59"/>
      <c r="RCG66" s="59"/>
      <c r="RCH66" s="59"/>
      <c r="RCI66" s="59"/>
      <c r="RCJ66" s="59"/>
      <c r="RCK66" s="59"/>
      <c r="RCL66" s="59"/>
      <c r="RCM66" s="59"/>
      <c r="RCN66" s="59"/>
      <c r="RCO66" s="59"/>
      <c r="RCP66" s="59"/>
      <c r="RCQ66" s="59"/>
      <c r="RCR66" s="59"/>
      <c r="RCS66" s="59"/>
      <c r="RCT66" s="59"/>
      <c r="RCU66" s="59"/>
      <c r="RCV66" s="59"/>
      <c r="RCW66" s="59"/>
      <c r="RCX66" s="59"/>
      <c r="RCY66" s="59"/>
      <c r="RCZ66" s="59"/>
      <c r="RDA66" s="59"/>
      <c r="RDB66" s="59"/>
      <c r="RDC66" s="59"/>
      <c r="RDD66" s="59"/>
      <c r="RDE66" s="59"/>
      <c r="RDF66" s="59"/>
      <c r="RDG66" s="59"/>
      <c r="RDH66" s="59"/>
      <c r="RDI66" s="59"/>
      <c r="RDJ66" s="59"/>
      <c r="RDK66" s="59"/>
      <c r="RDL66" s="59"/>
      <c r="RDM66" s="59"/>
      <c r="RDN66" s="59"/>
      <c r="RDO66" s="59"/>
      <c r="RDP66" s="59"/>
      <c r="RDQ66" s="59"/>
      <c r="RDR66" s="59"/>
      <c r="RDS66" s="59"/>
      <c r="RDT66" s="59"/>
      <c r="RDU66" s="59"/>
      <c r="RDV66" s="59"/>
      <c r="RDW66" s="59"/>
      <c r="RDX66" s="59"/>
      <c r="RDY66" s="59"/>
      <c r="RDZ66" s="59"/>
      <c r="REA66" s="59"/>
      <c r="REB66" s="59"/>
      <c r="REC66" s="59"/>
      <c r="RED66" s="59"/>
      <c r="REE66" s="59"/>
      <c r="REF66" s="59"/>
      <c r="REG66" s="59"/>
      <c r="REH66" s="59"/>
      <c r="REI66" s="59"/>
      <c r="REJ66" s="59"/>
      <c r="REK66" s="59"/>
      <c r="REL66" s="59"/>
      <c r="REM66" s="59"/>
      <c r="REN66" s="59"/>
      <c r="REO66" s="59"/>
      <c r="REP66" s="59"/>
      <c r="REQ66" s="59"/>
      <c r="RER66" s="59"/>
      <c r="RES66" s="59"/>
      <c r="RET66" s="59"/>
      <c r="REU66" s="59"/>
      <c r="REV66" s="59"/>
      <c r="REW66" s="59"/>
      <c r="REX66" s="59"/>
      <c r="REY66" s="59"/>
      <c r="REZ66" s="59"/>
      <c r="RFA66" s="59"/>
      <c r="RFB66" s="59"/>
      <c r="RFC66" s="59"/>
      <c r="RFD66" s="59"/>
      <c r="RFE66" s="59"/>
      <c r="RFF66" s="59"/>
      <c r="RFG66" s="59"/>
      <c r="RFH66" s="59"/>
      <c r="RFI66" s="59"/>
      <c r="RFJ66" s="59"/>
      <c r="RFK66" s="59"/>
      <c r="RFL66" s="59"/>
      <c r="RFM66" s="59"/>
      <c r="RFN66" s="59"/>
      <c r="RFO66" s="59"/>
      <c r="RFP66" s="59"/>
      <c r="RFQ66" s="59"/>
      <c r="RFR66" s="59"/>
      <c r="RFS66" s="59"/>
      <c r="RFT66" s="59"/>
      <c r="RFU66" s="59"/>
      <c r="RFV66" s="59"/>
      <c r="RFW66" s="59"/>
      <c r="RFX66" s="59"/>
      <c r="RFY66" s="59"/>
      <c r="RFZ66" s="59"/>
      <c r="RGA66" s="59"/>
      <c r="RGB66" s="59"/>
      <c r="RGC66" s="59"/>
      <c r="RGD66" s="59"/>
      <c r="RGE66" s="59"/>
      <c r="RGF66" s="59"/>
      <c r="RGG66" s="59"/>
      <c r="RGH66" s="59"/>
      <c r="RGI66" s="59"/>
      <c r="RGJ66" s="59"/>
      <c r="RGK66" s="59"/>
      <c r="RGL66" s="59"/>
      <c r="RGM66" s="59"/>
      <c r="RGN66" s="59"/>
      <c r="RGO66" s="59"/>
      <c r="RGP66" s="59"/>
      <c r="RGQ66" s="59"/>
      <c r="RGR66" s="59"/>
      <c r="RGS66" s="59"/>
      <c r="RGT66" s="59"/>
      <c r="RGU66" s="59"/>
      <c r="RGV66" s="59"/>
      <c r="RGW66" s="59"/>
      <c r="RGX66" s="59"/>
      <c r="RGY66" s="59"/>
      <c r="RGZ66" s="59"/>
      <c r="RHA66" s="59"/>
      <c r="RHB66" s="59"/>
      <c r="RHC66" s="59"/>
      <c r="RHD66" s="59"/>
      <c r="RHE66" s="59"/>
      <c r="RHF66" s="59"/>
      <c r="RHG66" s="59"/>
      <c r="RHH66" s="59"/>
      <c r="RHI66" s="59"/>
      <c r="RHJ66" s="59"/>
      <c r="RHK66" s="59"/>
      <c r="RHL66" s="59"/>
      <c r="RHM66" s="59"/>
      <c r="RHN66" s="59"/>
      <c r="RHO66" s="59"/>
      <c r="RHP66" s="59"/>
      <c r="RHQ66" s="59"/>
      <c r="RHR66" s="59"/>
      <c r="RHS66" s="59"/>
      <c r="RHT66" s="59"/>
      <c r="RHU66" s="59"/>
      <c r="RHV66" s="59"/>
      <c r="RHW66" s="59"/>
      <c r="RHX66" s="59"/>
      <c r="RHY66" s="59"/>
      <c r="RHZ66" s="59"/>
      <c r="RIA66" s="59"/>
      <c r="RIB66" s="59"/>
      <c r="RIC66" s="59"/>
      <c r="RID66" s="59"/>
      <c r="RIE66" s="59"/>
      <c r="RIF66" s="59"/>
      <c r="RIG66" s="59"/>
      <c r="RIH66" s="59"/>
      <c r="RII66" s="59"/>
      <c r="RIJ66" s="59"/>
      <c r="RIK66" s="59"/>
      <c r="RIL66" s="59"/>
      <c r="RIM66" s="59"/>
      <c r="RIN66" s="59"/>
      <c r="RIO66" s="59"/>
      <c r="RIP66" s="59"/>
      <c r="RIQ66" s="59"/>
      <c r="RIR66" s="59"/>
      <c r="RIS66" s="59"/>
      <c r="RIT66" s="59"/>
      <c r="RIU66" s="59"/>
      <c r="RIV66" s="59"/>
      <c r="RIW66" s="59"/>
      <c r="RIX66" s="59"/>
      <c r="RIY66" s="59"/>
      <c r="RIZ66" s="59"/>
      <c r="RJA66" s="59"/>
      <c r="RJB66" s="59"/>
      <c r="RJC66" s="59"/>
      <c r="RJD66" s="59"/>
      <c r="RJE66" s="59"/>
      <c r="RJF66" s="59"/>
      <c r="RJG66" s="59"/>
      <c r="RJH66" s="59"/>
      <c r="RJI66" s="59"/>
      <c r="RJJ66" s="59"/>
      <c r="RJK66" s="59"/>
      <c r="RJL66" s="59"/>
      <c r="RJM66" s="59"/>
      <c r="RJN66" s="59"/>
      <c r="RJO66" s="59"/>
      <c r="RJP66" s="59"/>
      <c r="RJQ66" s="59"/>
      <c r="RJR66" s="59"/>
      <c r="RJS66" s="59"/>
      <c r="RJT66" s="59"/>
      <c r="RJU66" s="59"/>
      <c r="RJV66" s="59"/>
      <c r="RJW66" s="59"/>
      <c r="RJX66" s="59"/>
      <c r="RJY66" s="59"/>
      <c r="RJZ66" s="59"/>
      <c r="RKA66" s="59"/>
      <c r="RKB66" s="59"/>
      <c r="RKC66" s="59"/>
      <c r="RKD66" s="59"/>
      <c r="RKE66" s="59"/>
      <c r="RKF66" s="59"/>
      <c r="RKG66" s="59"/>
      <c r="RKH66" s="59"/>
      <c r="RKI66" s="59"/>
      <c r="RKJ66" s="59"/>
      <c r="RKK66" s="59"/>
      <c r="RKL66" s="59"/>
      <c r="RKM66" s="59"/>
      <c r="RKN66" s="59"/>
      <c r="RKO66" s="59"/>
      <c r="RKP66" s="59"/>
      <c r="RKQ66" s="59"/>
      <c r="RKR66" s="59"/>
      <c r="RKS66" s="59"/>
      <c r="RKT66" s="59"/>
      <c r="RKU66" s="59"/>
      <c r="RKV66" s="59"/>
      <c r="RKW66" s="59"/>
      <c r="RKX66" s="59"/>
      <c r="RKY66" s="59"/>
      <c r="RKZ66" s="59"/>
      <c r="RLA66" s="59"/>
      <c r="RLB66" s="59"/>
      <c r="RLC66" s="59"/>
      <c r="RLD66" s="59"/>
      <c r="RLE66" s="59"/>
      <c r="RLF66" s="59"/>
      <c r="RLG66" s="59"/>
      <c r="RLH66" s="59"/>
      <c r="RLI66" s="59"/>
      <c r="RLJ66" s="59"/>
      <c r="RLK66" s="59"/>
      <c r="RLL66" s="59"/>
      <c r="RLM66" s="59"/>
      <c r="RLN66" s="59"/>
      <c r="RLO66" s="59"/>
      <c r="RLP66" s="59"/>
      <c r="RLQ66" s="59"/>
      <c r="RLR66" s="59"/>
      <c r="RLS66" s="59"/>
      <c r="RLT66" s="59"/>
      <c r="RLU66" s="59"/>
      <c r="RLV66" s="59"/>
      <c r="RLW66" s="59"/>
      <c r="RLX66" s="59"/>
      <c r="RLY66" s="59"/>
      <c r="RLZ66" s="59"/>
      <c r="RMA66" s="59"/>
      <c r="RMB66" s="59"/>
      <c r="RMC66" s="59"/>
      <c r="RMD66" s="59"/>
      <c r="RME66" s="59"/>
      <c r="RMF66" s="59"/>
      <c r="RMG66" s="59"/>
      <c r="RMH66" s="59"/>
      <c r="RMI66" s="59"/>
      <c r="RMJ66" s="59"/>
      <c r="RMK66" s="59"/>
      <c r="RML66" s="59"/>
      <c r="RMM66" s="59"/>
      <c r="RMN66" s="59"/>
      <c r="RMO66" s="59"/>
      <c r="RMP66" s="59"/>
      <c r="RMQ66" s="59"/>
      <c r="RMR66" s="59"/>
      <c r="RMS66" s="59"/>
      <c r="RMT66" s="59"/>
      <c r="RMU66" s="59"/>
      <c r="RMV66" s="59"/>
      <c r="RMW66" s="59"/>
      <c r="RMX66" s="59"/>
      <c r="RMY66" s="59"/>
      <c r="RMZ66" s="59"/>
      <c r="RNA66" s="59"/>
      <c r="RNB66" s="59"/>
      <c r="RNC66" s="59"/>
      <c r="RND66" s="59"/>
      <c r="RNE66" s="59"/>
      <c r="RNF66" s="59"/>
      <c r="RNG66" s="59"/>
      <c r="RNH66" s="59"/>
      <c r="RNI66" s="59"/>
      <c r="RNJ66" s="59"/>
      <c r="RNK66" s="59"/>
      <c r="RNL66" s="59"/>
      <c r="RNM66" s="59"/>
      <c r="RNN66" s="59"/>
      <c r="RNO66" s="59"/>
      <c r="RNP66" s="59"/>
      <c r="RNQ66" s="59"/>
      <c r="RNR66" s="59"/>
      <c r="RNS66" s="59"/>
      <c r="RNT66" s="59"/>
      <c r="RNU66" s="59"/>
      <c r="RNV66" s="59"/>
      <c r="RNW66" s="59"/>
      <c r="RNX66" s="59"/>
      <c r="RNY66" s="59"/>
      <c r="RNZ66" s="59"/>
      <c r="ROA66" s="59"/>
      <c r="ROB66" s="59"/>
      <c r="ROC66" s="59"/>
      <c r="ROD66" s="59"/>
      <c r="ROE66" s="59"/>
      <c r="ROF66" s="59"/>
      <c r="ROG66" s="59"/>
      <c r="ROH66" s="59"/>
      <c r="ROI66" s="59"/>
      <c r="ROJ66" s="59"/>
      <c r="ROK66" s="59"/>
      <c r="ROL66" s="59"/>
      <c r="ROM66" s="59"/>
      <c r="RON66" s="59"/>
      <c r="ROO66" s="59"/>
      <c r="ROP66" s="59"/>
      <c r="ROQ66" s="59"/>
      <c r="ROR66" s="59"/>
      <c r="ROS66" s="59"/>
      <c r="ROT66" s="59"/>
      <c r="ROU66" s="59"/>
      <c r="ROV66" s="59"/>
      <c r="ROW66" s="59"/>
      <c r="ROX66" s="59"/>
      <c r="ROY66" s="59"/>
      <c r="ROZ66" s="59"/>
      <c r="RPA66" s="59"/>
      <c r="RPB66" s="59"/>
      <c r="RPC66" s="59"/>
      <c r="RPD66" s="59"/>
      <c r="RPE66" s="59"/>
      <c r="RPF66" s="59"/>
      <c r="RPG66" s="59"/>
      <c r="RPH66" s="59"/>
      <c r="RPI66" s="59"/>
      <c r="RPJ66" s="59"/>
      <c r="RPK66" s="59"/>
      <c r="RPL66" s="59"/>
      <c r="RPM66" s="59"/>
      <c r="RPN66" s="59"/>
      <c r="RPO66" s="59"/>
      <c r="RPP66" s="59"/>
      <c r="RPQ66" s="59"/>
      <c r="RPR66" s="59"/>
      <c r="RPS66" s="59"/>
      <c r="RPT66" s="59"/>
      <c r="RPU66" s="59"/>
      <c r="RPV66" s="59"/>
      <c r="RPW66" s="59"/>
      <c r="RPX66" s="59"/>
      <c r="RPY66" s="59"/>
      <c r="RPZ66" s="59"/>
      <c r="RQA66" s="59"/>
      <c r="RQB66" s="59"/>
      <c r="RQC66" s="59"/>
      <c r="RQD66" s="59"/>
      <c r="RQE66" s="59"/>
      <c r="RQF66" s="59"/>
      <c r="RQG66" s="59"/>
      <c r="RQH66" s="59"/>
      <c r="RQI66" s="59"/>
      <c r="RQJ66" s="59"/>
      <c r="RQK66" s="59"/>
      <c r="RQL66" s="59"/>
      <c r="RQM66" s="59"/>
      <c r="RQN66" s="59"/>
      <c r="RQO66" s="59"/>
      <c r="RQP66" s="59"/>
      <c r="RQQ66" s="59"/>
      <c r="RQR66" s="59"/>
      <c r="RQS66" s="59"/>
      <c r="RQT66" s="59"/>
      <c r="RQU66" s="59"/>
      <c r="RQV66" s="59"/>
      <c r="RQW66" s="59"/>
      <c r="RQX66" s="59"/>
      <c r="RQY66" s="59"/>
      <c r="RQZ66" s="59"/>
      <c r="RRA66" s="59"/>
      <c r="RRB66" s="59"/>
      <c r="RRC66" s="59"/>
      <c r="RRD66" s="59"/>
      <c r="RRE66" s="59"/>
      <c r="RRF66" s="59"/>
      <c r="RRG66" s="59"/>
      <c r="RRH66" s="59"/>
      <c r="RRI66" s="59"/>
      <c r="RRJ66" s="59"/>
      <c r="RRK66" s="59"/>
      <c r="RRL66" s="59"/>
      <c r="RRM66" s="59"/>
      <c r="RRN66" s="59"/>
      <c r="RRO66" s="59"/>
      <c r="RRP66" s="59"/>
      <c r="RRQ66" s="59"/>
      <c r="RRR66" s="59"/>
      <c r="RRS66" s="59"/>
      <c r="RRT66" s="59"/>
      <c r="RRU66" s="59"/>
      <c r="RRV66" s="59"/>
      <c r="RRW66" s="59"/>
      <c r="RRX66" s="59"/>
      <c r="RRY66" s="59"/>
      <c r="RRZ66" s="59"/>
      <c r="RSA66" s="59"/>
      <c r="RSB66" s="59"/>
      <c r="RSC66" s="59"/>
      <c r="RSD66" s="59"/>
      <c r="RSE66" s="59"/>
      <c r="RSF66" s="59"/>
      <c r="RSG66" s="59"/>
      <c r="RSH66" s="59"/>
      <c r="RSI66" s="59"/>
      <c r="RSJ66" s="59"/>
      <c r="RSK66" s="59"/>
      <c r="RSL66" s="59"/>
      <c r="RSM66" s="59"/>
      <c r="RSN66" s="59"/>
      <c r="RSO66" s="59"/>
      <c r="RSP66" s="59"/>
      <c r="RSQ66" s="59"/>
      <c r="RSR66" s="59"/>
      <c r="RSS66" s="59"/>
      <c r="RST66" s="59"/>
      <c r="RSU66" s="59"/>
      <c r="RSV66" s="59"/>
      <c r="RSW66" s="59"/>
      <c r="RSX66" s="59"/>
      <c r="RSY66" s="59"/>
      <c r="RSZ66" s="59"/>
      <c r="RTA66" s="59"/>
      <c r="RTB66" s="59"/>
      <c r="RTC66" s="59"/>
      <c r="RTD66" s="59"/>
      <c r="RTE66" s="59"/>
      <c r="RTF66" s="59"/>
      <c r="RTG66" s="59"/>
      <c r="RTH66" s="59"/>
      <c r="RTI66" s="59"/>
      <c r="RTJ66" s="59"/>
      <c r="RTK66" s="59"/>
      <c r="RTL66" s="59"/>
      <c r="RTM66" s="59"/>
      <c r="RTN66" s="59"/>
      <c r="RTO66" s="59"/>
      <c r="RTP66" s="59"/>
      <c r="RTQ66" s="59"/>
      <c r="RTR66" s="59"/>
      <c r="RTS66" s="59"/>
      <c r="RTT66" s="59"/>
      <c r="RTU66" s="59"/>
      <c r="RTV66" s="59"/>
      <c r="RTW66" s="59"/>
      <c r="RTX66" s="59"/>
      <c r="RTY66" s="59"/>
      <c r="RTZ66" s="59"/>
      <c r="RUA66" s="59"/>
      <c r="RUB66" s="59"/>
      <c r="RUC66" s="59"/>
      <c r="RUD66" s="59"/>
      <c r="RUE66" s="59"/>
      <c r="RUF66" s="59"/>
      <c r="RUG66" s="59"/>
      <c r="RUH66" s="59"/>
      <c r="RUI66" s="59"/>
      <c r="RUJ66" s="59"/>
      <c r="RUK66" s="59"/>
      <c r="RUL66" s="59"/>
      <c r="RUM66" s="59"/>
      <c r="RUN66" s="59"/>
      <c r="RUO66" s="59"/>
      <c r="RUP66" s="59"/>
      <c r="RUQ66" s="59"/>
      <c r="RUR66" s="59"/>
      <c r="RUS66" s="59"/>
      <c r="RUT66" s="59"/>
      <c r="RUU66" s="59"/>
      <c r="RUV66" s="59"/>
      <c r="RUW66" s="59"/>
      <c r="RUX66" s="59"/>
      <c r="RUY66" s="59"/>
      <c r="RUZ66" s="59"/>
      <c r="RVA66" s="59"/>
      <c r="RVB66" s="59"/>
      <c r="RVC66" s="59"/>
      <c r="RVD66" s="59"/>
      <c r="RVE66" s="59"/>
      <c r="RVF66" s="59"/>
      <c r="RVG66" s="59"/>
      <c r="RVH66" s="59"/>
      <c r="RVI66" s="59"/>
      <c r="RVJ66" s="59"/>
      <c r="RVK66" s="59"/>
      <c r="RVL66" s="59"/>
      <c r="RVM66" s="59"/>
      <c r="RVN66" s="59"/>
      <c r="RVO66" s="59"/>
      <c r="RVP66" s="59"/>
      <c r="RVQ66" s="59"/>
      <c r="RVR66" s="59"/>
      <c r="RVS66" s="59"/>
      <c r="RVT66" s="59"/>
      <c r="RVU66" s="59"/>
      <c r="RVV66" s="59"/>
      <c r="RVW66" s="59"/>
      <c r="RVX66" s="59"/>
      <c r="RVY66" s="59"/>
      <c r="RVZ66" s="59"/>
      <c r="RWA66" s="59"/>
      <c r="RWB66" s="59"/>
      <c r="RWC66" s="59"/>
      <c r="RWD66" s="59"/>
      <c r="RWE66" s="59"/>
      <c r="RWF66" s="59"/>
      <c r="RWG66" s="59"/>
      <c r="RWH66" s="59"/>
      <c r="RWI66" s="59"/>
      <c r="RWJ66" s="59"/>
      <c r="RWK66" s="59"/>
      <c r="RWL66" s="59"/>
      <c r="RWM66" s="59"/>
      <c r="RWN66" s="59"/>
      <c r="RWO66" s="59"/>
      <c r="RWP66" s="59"/>
      <c r="RWQ66" s="59"/>
      <c r="RWR66" s="59"/>
      <c r="RWS66" s="59"/>
      <c r="RWT66" s="59"/>
      <c r="RWU66" s="59"/>
      <c r="RWV66" s="59"/>
      <c r="RWW66" s="59"/>
      <c r="RWX66" s="59"/>
      <c r="RWY66" s="59"/>
      <c r="RWZ66" s="59"/>
      <c r="RXA66" s="59"/>
      <c r="RXB66" s="59"/>
      <c r="RXC66" s="59"/>
      <c r="RXD66" s="59"/>
      <c r="RXE66" s="59"/>
      <c r="RXF66" s="59"/>
      <c r="RXG66" s="59"/>
      <c r="RXH66" s="59"/>
      <c r="RXI66" s="59"/>
      <c r="RXJ66" s="59"/>
      <c r="RXK66" s="59"/>
      <c r="RXL66" s="59"/>
      <c r="RXM66" s="59"/>
      <c r="RXN66" s="59"/>
      <c r="RXO66" s="59"/>
      <c r="RXP66" s="59"/>
      <c r="RXQ66" s="59"/>
      <c r="RXR66" s="59"/>
      <c r="RXS66" s="59"/>
      <c r="RXT66" s="59"/>
      <c r="RXU66" s="59"/>
      <c r="RXV66" s="59"/>
      <c r="RXW66" s="59"/>
      <c r="RXX66" s="59"/>
      <c r="RXY66" s="59"/>
      <c r="RXZ66" s="59"/>
      <c r="RYA66" s="59"/>
      <c r="RYB66" s="59"/>
      <c r="RYC66" s="59"/>
      <c r="RYD66" s="59"/>
      <c r="RYE66" s="59"/>
      <c r="RYF66" s="59"/>
      <c r="RYG66" s="59"/>
      <c r="RYH66" s="59"/>
      <c r="RYI66" s="59"/>
      <c r="RYJ66" s="59"/>
      <c r="RYK66" s="59"/>
      <c r="RYL66" s="59"/>
      <c r="RYM66" s="59"/>
      <c r="RYN66" s="59"/>
      <c r="RYO66" s="59"/>
      <c r="RYP66" s="59"/>
      <c r="RYQ66" s="59"/>
      <c r="RYR66" s="59"/>
      <c r="RYS66" s="59"/>
      <c r="RYT66" s="59"/>
      <c r="RYU66" s="59"/>
      <c r="RYV66" s="59"/>
      <c r="RYW66" s="59"/>
      <c r="RYX66" s="59"/>
      <c r="RYY66" s="59"/>
      <c r="RYZ66" s="59"/>
      <c r="RZA66" s="59"/>
      <c r="RZB66" s="59"/>
      <c r="RZC66" s="59"/>
      <c r="RZD66" s="59"/>
      <c r="RZE66" s="59"/>
      <c r="RZF66" s="59"/>
      <c r="RZG66" s="59"/>
      <c r="RZH66" s="59"/>
      <c r="RZI66" s="59"/>
      <c r="RZJ66" s="59"/>
      <c r="RZK66" s="59"/>
      <c r="RZL66" s="59"/>
      <c r="RZM66" s="59"/>
      <c r="RZN66" s="59"/>
      <c r="RZO66" s="59"/>
      <c r="RZP66" s="59"/>
      <c r="RZQ66" s="59"/>
      <c r="RZR66" s="59"/>
      <c r="RZS66" s="59"/>
      <c r="RZT66" s="59"/>
      <c r="RZU66" s="59"/>
      <c r="RZV66" s="59"/>
      <c r="RZW66" s="59"/>
      <c r="RZX66" s="59"/>
      <c r="RZY66" s="59"/>
      <c r="RZZ66" s="59"/>
      <c r="SAA66" s="59"/>
      <c r="SAB66" s="59"/>
      <c r="SAC66" s="59"/>
      <c r="SAD66" s="59"/>
      <c r="SAE66" s="59"/>
      <c r="SAF66" s="59"/>
      <c r="SAG66" s="59"/>
      <c r="SAH66" s="59"/>
      <c r="SAI66" s="59"/>
      <c r="SAJ66" s="59"/>
      <c r="SAK66" s="59"/>
      <c r="SAL66" s="59"/>
      <c r="SAM66" s="59"/>
      <c r="SAN66" s="59"/>
      <c r="SAO66" s="59"/>
      <c r="SAP66" s="59"/>
      <c r="SAQ66" s="59"/>
      <c r="SAR66" s="59"/>
      <c r="SAS66" s="59"/>
      <c r="SAT66" s="59"/>
      <c r="SAU66" s="59"/>
      <c r="SAV66" s="59"/>
      <c r="SAW66" s="59"/>
      <c r="SAX66" s="59"/>
      <c r="SAY66" s="59"/>
      <c r="SAZ66" s="59"/>
      <c r="SBA66" s="59"/>
      <c r="SBB66" s="59"/>
      <c r="SBC66" s="59"/>
      <c r="SBD66" s="59"/>
      <c r="SBE66" s="59"/>
      <c r="SBF66" s="59"/>
      <c r="SBG66" s="59"/>
      <c r="SBH66" s="59"/>
      <c r="SBI66" s="59"/>
      <c r="SBJ66" s="59"/>
      <c r="SBK66" s="59"/>
      <c r="SBL66" s="59"/>
      <c r="SBM66" s="59"/>
      <c r="SBN66" s="59"/>
      <c r="SBO66" s="59"/>
      <c r="SBP66" s="59"/>
      <c r="SBQ66" s="59"/>
      <c r="SBR66" s="59"/>
      <c r="SBS66" s="59"/>
      <c r="SBT66" s="59"/>
      <c r="SBU66" s="59"/>
      <c r="SBV66" s="59"/>
      <c r="SBW66" s="59"/>
      <c r="SBX66" s="59"/>
      <c r="SBY66" s="59"/>
      <c r="SBZ66" s="59"/>
      <c r="SCA66" s="59"/>
      <c r="SCB66" s="59"/>
      <c r="SCC66" s="59"/>
      <c r="SCD66" s="59"/>
      <c r="SCE66" s="59"/>
      <c r="SCF66" s="59"/>
      <c r="SCG66" s="59"/>
      <c r="SCH66" s="59"/>
      <c r="SCI66" s="59"/>
      <c r="SCJ66" s="59"/>
      <c r="SCK66" s="59"/>
      <c r="SCL66" s="59"/>
      <c r="SCM66" s="59"/>
      <c r="SCN66" s="59"/>
      <c r="SCO66" s="59"/>
      <c r="SCP66" s="59"/>
      <c r="SCQ66" s="59"/>
      <c r="SCR66" s="59"/>
      <c r="SCS66" s="59"/>
      <c r="SCT66" s="59"/>
      <c r="SCU66" s="59"/>
      <c r="SCV66" s="59"/>
      <c r="SCW66" s="59"/>
      <c r="SCX66" s="59"/>
      <c r="SCY66" s="59"/>
      <c r="SCZ66" s="59"/>
      <c r="SDA66" s="59"/>
      <c r="SDB66" s="59"/>
      <c r="SDC66" s="59"/>
      <c r="SDD66" s="59"/>
      <c r="SDE66" s="59"/>
      <c r="SDF66" s="59"/>
      <c r="SDG66" s="59"/>
      <c r="SDH66" s="59"/>
      <c r="SDI66" s="59"/>
      <c r="SDJ66" s="59"/>
      <c r="SDK66" s="59"/>
      <c r="SDL66" s="59"/>
      <c r="SDM66" s="59"/>
      <c r="SDN66" s="59"/>
      <c r="SDO66" s="59"/>
      <c r="SDP66" s="59"/>
      <c r="SDQ66" s="59"/>
      <c r="SDR66" s="59"/>
      <c r="SDS66" s="59"/>
      <c r="SDT66" s="59"/>
      <c r="SDU66" s="59"/>
      <c r="SDV66" s="59"/>
      <c r="SDW66" s="59"/>
      <c r="SDX66" s="59"/>
      <c r="SDY66" s="59"/>
      <c r="SDZ66" s="59"/>
      <c r="SEA66" s="59"/>
      <c r="SEB66" s="59"/>
      <c r="SEC66" s="59"/>
      <c r="SED66" s="59"/>
      <c r="SEE66" s="59"/>
      <c r="SEF66" s="59"/>
      <c r="SEG66" s="59"/>
      <c r="SEH66" s="59"/>
      <c r="SEI66" s="59"/>
      <c r="SEJ66" s="59"/>
      <c r="SEK66" s="59"/>
      <c r="SEL66" s="59"/>
      <c r="SEM66" s="59"/>
      <c r="SEN66" s="59"/>
      <c r="SEO66" s="59"/>
      <c r="SEP66" s="59"/>
      <c r="SEQ66" s="59"/>
      <c r="SER66" s="59"/>
      <c r="SES66" s="59"/>
      <c r="SET66" s="59"/>
      <c r="SEU66" s="59"/>
      <c r="SEV66" s="59"/>
      <c r="SEW66" s="59"/>
      <c r="SEX66" s="59"/>
      <c r="SEY66" s="59"/>
      <c r="SEZ66" s="59"/>
      <c r="SFA66" s="59"/>
      <c r="SFB66" s="59"/>
      <c r="SFC66" s="59"/>
      <c r="SFD66" s="59"/>
      <c r="SFE66" s="59"/>
      <c r="SFF66" s="59"/>
      <c r="SFG66" s="59"/>
      <c r="SFH66" s="59"/>
      <c r="SFI66" s="59"/>
      <c r="SFJ66" s="59"/>
      <c r="SFK66" s="59"/>
      <c r="SFL66" s="59"/>
      <c r="SFM66" s="59"/>
      <c r="SFN66" s="59"/>
      <c r="SFO66" s="59"/>
      <c r="SFP66" s="59"/>
      <c r="SFQ66" s="59"/>
      <c r="SFR66" s="59"/>
      <c r="SFS66" s="59"/>
      <c r="SFT66" s="59"/>
      <c r="SFU66" s="59"/>
      <c r="SFV66" s="59"/>
      <c r="SFW66" s="59"/>
      <c r="SFX66" s="59"/>
      <c r="SFY66" s="59"/>
      <c r="SFZ66" s="59"/>
      <c r="SGA66" s="59"/>
      <c r="SGB66" s="59"/>
      <c r="SGC66" s="59"/>
      <c r="SGD66" s="59"/>
      <c r="SGE66" s="59"/>
      <c r="SGF66" s="59"/>
      <c r="SGG66" s="59"/>
      <c r="SGH66" s="59"/>
      <c r="SGI66" s="59"/>
      <c r="SGJ66" s="59"/>
      <c r="SGK66" s="59"/>
      <c r="SGL66" s="59"/>
      <c r="SGM66" s="59"/>
      <c r="SGN66" s="59"/>
      <c r="SGO66" s="59"/>
      <c r="SGP66" s="59"/>
      <c r="SGQ66" s="59"/>
      <c r="SGR66" s="59"/>
      <c r="SGS66" s="59"/>
      <c r="SGT66" s="59"/>
      <c r="SGU66" s="59"/>
      <c r="SGV66" s="59"/>
      <c r="SGW66" s="59"/>
      <c r="SGX66" s="59"/>
      <c r="SGY66" s="59"/>
      <c r="SGZ66" s="59"/>
      <c r="SHA66" s="59"/>
      <c r="SHB66" s="59"/>
      <c r="SHC66" s="59"/>
      <c r="SHD66" s="59"/>
      <c r="SHE66" s="59"/>
      <c r="SHF66" s="59"/>
      <c r="SHG66" s="59"/>
      <c r="SHH66" s="59"/>
      <c r="SHI66" s="59"/>
      <c r="SHJ66" s="59"/>
      <c r="SHK66" s="59"/>
      <c r="SHL66" s="59"/>
      <c r="SHM66" s="59"/>
      <c r="SHN66" s="59"/>
      <c r="SHO66" s="59"/>
      <c r="SHP66" s="59"/>
      <c r="SHQ66" s="59"/>
      <c r="SHR66" s="59"/>
      <c r="SHS66" s="59"/>
      <c r="SHT66" s="59"/>
      <c r="SHU66" s="59"/>
      <c r="SHV66" s="59"/>
      <c r="SHW66" s="59"/>
      <c r="SHX66" s="59"/>
      <c r="SHY66" s="59"/>
      <c r="SHZ66" s="59"/>
      <c r="SIA66" s="59"/>
      <c r="SIB66" s="59"/>
      <c r="SIC66" s="59"/>
      <c r="SID66" s="59"/>
      <c r="SIE66" s="59"/>
      <c r="SIF66" s="59"/>
      <c r="SIG66" s="59"/>
      <c r="SIH66" s="59"/>
      <c r="SII66" s="59"/>
      <c r="SIJ66" s="59"/>
      <c r="SIK66" s="59"/>
      <c r="SIL66" s="59"/>
      <c r="SIM66" s="59"/>
      <c r="SIN66" s="59"/>
      <c r="SIO66" s="59"/>
      <c r="SIP66" s="59"/>
      <c r="SIQ66" s="59"/>
      <c r="SIR66" s="59"/>
      <c r="SIS66" s="59"/>
      <c r="SIT66" s="59"/>
      <c r="SIU66" s="59"/>
      <c r="SIV66" s="59"/>
      <c r="SIW66" s="59"/>
      <c r="SIX66" s="59"/>
      <c r="SIY66" s="59"/>
      <c r="SIZ66" s="59"/>
      <c r="SJA66" s="59"/>
      <c r="SJB66" s="59"/>
      <c r="SJC66" s="59"/>
      <c r="SJD66" s="59"/>
      <c r="SJE66" s="59"/>
      <c r="SJF66" s="59"/>
      <c r="SJG66" s="59"/>
      <c r="SJH66" s="59"/>
      <c r="SJI66" s="59"/>
      <c r="SJJ66" s="59"/>
      <c r="SJK66" s="59"/>
      <c r="SJL66" s="59"/>
      <c r="SJM66" s="59"/>
      <c r="SJN66" s="59"/>
      <c r="SJO66" s="59"/>
      <c r="SJP66" s="59"/>
      <c r="SJQ66" s="59"/>
      <c r="SJR66" s="59"/>
      <c r="SJS66" s="59"/>
      <c r="SJT66" s="59"/>
      <c r="SJU66" s="59"/>
      <c r="SJV66" s="59"/>
      <c r="SJW66" s="59"/>
      <c r="SJX66" s="59"/>
      <c r="SJY66" s="59"/>
      <c r="SJZ66" s="59"/>
      <c r="SKA66" s="59"/>
      <c r="SKB66" s="59"/>
      <c r="SKC66" s="59"/>
      <c r="SKD66" s="59"/>
      <c r="SKE66" s="59"/>
      <c r="SKF66" s="59"/>
      <c r="SKG66" s="59"/>
      <c r="SKH66" s="59"/>
      <c r="SKI66" s="59"/>
      <c r="SKJ66" s="59"/>
      <c r="SKK66" s="59"/>
      <c r="SKL66" s="59"/>
      <c r="SKM66" s="59"/>
      <c r="SKN66" s="59"/>
      <c r="SKO66" s="59"/>
      <c r="SKP66" s="59"/>
      <c r="SKQ66" s="59"/>
      <c r="SKR66" s="59"/>
      <c r="SKS66" s="59"/>
      <c r="SKT66" s="59"/>
      <c r="SKU66" s="59"/>
      <c r="SKV66" s="59"/>
      <c r="SKW66" s="59"/>
      <c r="SKX66" s="59"/>
      <c r="SKY66" s="59"/>
      <c r="SKZ66" s="59"/>
      <c r="SLA66" s="59"/>
      <c r="SLB66" s="59"/>
      <c r="SLC66" s="59"/>
      <c r="SLD66" s="59"/>
      <c r="SLE66" s="59"/>
      <c r="SLF66" s="59"/>
      <c r="SLG66" s="59"/>
      <c r="SLH66" s="59"/>
      <c r="SLI66" s="59"/>
      <c r="SLJ66" s="59"/>
      <c r="SLK66" s="59"/>
      <c r="SLL66" s="59"/>
      <c r="SLM66" s="59"/>
      <c r="SLN66" s="59"/>
      <c r="SLO66" s="59"/>
      <c r="SLP66" s="59"/>
      <c r="SLQ66" s="59"/>
      <c r="SLR66" s="59"/>
      <c r="SLS66" s="59"/>
      <c r="SLT66" s="59"/>
      <c r="SLU66" s="59"/>
      <c r="SLV66" s="59"/>
      <c r="SLW66" s="59"/>
      <c r="SLX66" s="59"/>
      <c r="SLY66" s="59"/>
      <c r="SLZ66" s="59"/>
      <c r="SMA66" s="59"/>
      <c r="SMB66" s="59"/>
      <c r="SMC66" s="59"/>
      <c r="SMD66" s="59"/>
      <c r="SME66" s="59"/>
      <c r="SMF66" s="59"/>
      <c r="SMG66" s="59"/>
      <c r="SMH66" s="59"/>
      <c r="SMI66" s="59"/>
      <c r="SMJ66" s="59"/>
      <c r="SMK66" s="59"/>
      <c r="SML66" s="59"/>
      <c r="SMM66" s="59"/>
      <c r="SMN66" s="59"/>
      <c r="SMO66" s="59"/>
      <c r="SMP66" s="59"/>
      <c r="SMQ66" s="59"/>
      <c r="SMR66" s="59"/>
      <c r="SMS66" s="59"/>
      <c r="SMT66" s="59"/>
      <c r="SMU66" s="59"/>
      <c r="SMV66" s="59"/>
      <c r="SMW66" s="59"/>
      <c r="SMX66" s="59"/>
      <c r="SMY66" s="59"/>
      <c r="SMZ66" s="59"/>
      <c r="SNA66" s="59"/>
      <c r="SNB66" s="59"/>
      <c r="SNC66" s="59"/>
      <c r="SND66" s="59"/>
      <c r="SNE66" s="59"/>
      <c r="SNF66" s="59"/>
      <c r="SNG66" s="59"/>
      <c r="SNH66" s="59"/>
      <c r="SNI66" s="59"/>
      <c r="SNJ66" s="59"/>
      <c r="SNK66" s="59"/>
      <c r="SNL66" s="59"/>
      <c r="SNM66" s="59"/>
      <c r="SNN66" s="59"/>
      <c r="SNO66" s="59"/>
      <c r="SNP66" s="59"/>
      <c r="SNQ66" s="59"/>
      <c r="SNR66" s="59"/>
      <c r="SNS66" s="59"/>
      <c r="SNT66" s="59"/>
      <c r="SNU66" s="59"/>
      <c r="SNV66" s="59"/>
      <c r="SNW66" s="59"/>
      <c r="SNX66" s="59"/>
      <c r="SNY66" s="59"/>
      <c r="SNZ66" s="59"/>
      <c r="SOA66" s="59"/>
      <c r="SOB66" s="59"/>
      <c r="SOC66" s="59"/>
      <c r="SOD66" s="59"/>
      <c r="SOE66" s="59"/>
      <c r="SOF66" s="59"/>
      <c r="SOG66" s="59"/>
      <c r="SOH66" s="59"/>
      <c r="SOI66" s="59"/>
      <c r="SOJ66" s="59"/>
      <c r="SOK66" s="59"/>
      <c r="SOL66" s="59"/>
      <c r="SOM66" s="59"/>
      <c r="SON66" s="59"/>
      <c r="SOO66" s="59"/>
      <c r="SOP66" s="59"/>
      <c r="SOQ66" s="59"/>
      <c r="SOR66" s="59"/>
      <c r="SOS66" s="59"/>
      <c r="SOT66" s="59"/>
      <c r="SOU66" s="59"/>
      <c r="SOV66" s="59"/>
      <c r="SOW66" s="59"/>
      <c r="SOX66" s="59"/>
      <c r="SOY66" s="59"/>
      <c r="SOZ66" s="59"/>
      <c r="SPA66" s="59"/>
      <c r="SPB66" s="59"/>
      <c r="SPC66" s="59"/>
      <c r="SPD66" s="59"/>
      <c r="SPE66" s="59"/>
      <c r="SPF66" s="59"/>
      <c r="SPG66" s="59"/>
      <c r="SPH66" s="59"/>
      <c r="SPI66" s="59"/>
      <c r="SPJ66" s="59"/>
      <c r="SPK66" s="59"/>
      <c r="SPL66" s="59"/>
      <c r="SPM66" s="59"/>
      <c r="SPN66" s="59"/>
      <c r="SPO66" s="59"/>
      <c r="SPP66" s="59"/>
      <c r="SPQ66" s="59"/>
      <c r="SPR66" s="59"/>
      <c r="SPS66" s="59"/>
      <c r="SPT66" s="59"/>
      <c r="SPU66" s="59"/>
      <c r="SPV66" s="59"/>
      <c r="SPW66" s="59"/>
      <c r="SPX66" s="59"/>
      <c r="SPY66" s="59"/>
      <c r="SPZ66" s="59"/>
      <c r="SQA66" s="59"/>
      <c r="SQB66" s="59"/>
      <c r="SQC66" s="59"/>
      <c r="SQD66" s="59"/>
      <c r="SQE66" s="59"/>
      <c r="SQF66" s="59"/>
      <c r="SQG66" s="59"/>
      <c r="SQH66" s="59"/>
      <c r="SQI66" s="59"/>
      <c r="SQJ66" s="59"/>
      <c r="SQK66" s="59"/>
      <c r="SQL66" s="59"/>
      <c r="SQM66" s="59"/>
      <c r="SQN66" s="59"/>
      <c r="SQO66" s="59"/>
      <c r="SQP66" s="59"/>
      <c r="SQQ66" s="59"/>
      <c r="SQR66" s="59"/>
      <c r="SQS66" s="59"/>
      <c r="SQT66" s="59"/>
      <c r="SQU66" s="59"/>
      <c r="SQV66" s="59"/>
      <c r="SQW66" s="59"/>
      <c r="SQX66" s="59"/>
      <c r="SQY66" s="59"/>
      <c r="SQZ66" s="59"/>
      <c r="SRA66" s="59"/>
      <c r="SRB66" s="59"/>
      <c r="SRC66" s="59"/>
      <c r="SRD66" s="59"/>
      <c r="SRE66" s="59"/>
      <c r="SRF66" s="59"/>
      <c r="SRG66" s="59"/>
      <c r="SRH66" s="59"/>
      <c r="SRI66" s="59"/>
      <c r="SRJ66" s="59"/>
      <c r="SRK66" s="59"/>
      <c r="SRL66" s="59"/>
      <c r="SRM66" s="59"/>
      <c r="SRN66" s="59"/>
      <c r="SRO66" s="59"/>
      <c r="SRP66" s="59"/>
      <c r="SRQ66" s="59"/>
      <c r="SRR66" s="59"/>
      <c r="SRS66" s="59"/>
      <c r="SRT66" s="59"/>
      <c r="SRU66" s="59"/>
      <c r="SRV66" s="59"/>
      <c r="SRW66" s="59"/>
      <c r="SRX66" s="59"/>
      <c r="SRY66" s="59"/>
      <c r="SRZ66" s="59"/>
      <c r="SSA66" s="59"/>
      <c r="SSB66" s="59"/>
      <c r="SSC66" s="59"/>
      <c r="SSD66" s="59"/>
      <c r="SSE66" s="59"/>
      <c r="SSF66" s="59"/>
      <c r="SSG66" s="59"/>
      <c r="SSH66" s="59"/>
      <c r="SSI66" s="59"/>
      <c r="SSJ66" s="59"/>
      <c r="SSK66" s="59"/>
      <c r="SSL66" s="59"/>
      <c r="SSM66" s="59"/>
      <c r="SSN66" s="59"/>
      <c r="SSO66" s="59"/>
      <c r="SSP66" s="59"/>
      <c r="SSQ66" s="59"/>
      <c r="SSR66" s="59"/>
      <c r="SSS66" s="59"/>
      <c r="SST66" s="59"/>
      <c r="SSU66" s="59"/>
      <c r="SSV66" s="59"/>
      <c r="SSW66" s="59"/>
      <c r="SSX66" s="59"/>
      <c r="SSY66" s="59"/>
      <c r="SSZ66" s="59"/>
      <c r="STA66" s="59"/>
      <c r="STB66" s="59"/>
      <c r="STC66" s="59"/>
      <c r="STD66" s="59"/>
      <c r="STE66" s="59"/>
      <c r="STF66" s="59"/>
      <c r="STG66" s="59"/>
      <c r="STH66" s="59"/>
      <c r="STI66" s="59"/>
      <c r="STJ66" s="59"/>
      <c r="STK66" s="59"/>
      <c r="STL66" s="59"/>
      <c r="STM66" s="59"/>
      <c r="STN66" s="59"/>
      <c r="STO66" s="59"/>
      <c r="STP66" s="59"/>
      <c r="STQ66" s="59"/>
      <c r="STR66" s="59"/>
      <c r="STS66" s="59"/>
      <c r="STT66" s="59"/>
      <c r="STU66" s="59"/>
      <c r="STV66" s="59"/>
      <c r="STW66" s="59"/>
      <c r="STX66" s="59"/>
      <c r="STY66" s="59"/>
      <c r="STZ66" s="59"/>
      <c r="SUA66" s="59"/>
      <c r="SUB66" s="59"/>
      <c r="SUC66" s="59"/>
      <c r="SUD66" s="59"/>
      <c r="SUE66" s="59"/>
      <c r="SUF66" s="59"/>
      <c r="SUG66" s="59"/>
      <c r="SUH66" s="59"/>
      <c r="SUI66" s="59"/>
      <c r="SUJ66" s="59"/>
      <c r="SUK66" s="59"/>
      <c r="SUL66" s="59"/>
      <c r="SUM66" s="59"/>
      <c r="SUN66" s="59"/>
      <c r="SUO66" s="59"/>
      <c r="SUP66" s="59"/>
      <c r="SUQ66" s="59"/>
      <c r="SUR66" s="59"/>
      <c r="SUS66" s="59"/>
      <c r="SUT66" s="59"/>
      <c r="SUU66" s="59"/>
      <c r="SUV66" s="59"/>
      <c r="SUW66" s="59"/>
      <c r="SUX66" s="59"/>
      <c r="SUY66" s="59"/>
      <c r="SUZ66" s="59"/>
      <c r="SVA66" s="59"/>
      <c r="SVB66" s="59"/>
      <c r="SVC66" s="59"/>
      <c r="SVD66" s="59"/>
      <c r="SVE66" s="59"/>
      <c r="SVF66" s="59"/>
      <c r="SVG66" s="59"/>
      <c r="SVH66" s="59"/>
      <c r="SVI66" s="59"/>
      <c r="SVJ66" s="59"/>
      <c r="SVK66" s="59"/>
      <c r="SVL66" s="59"/>
      <c r="SVM66" s="59"/>
      <c r="SVN66" s="59"/>
      <c r="SVO66" s="59"/>
      <c r="SVP66" s="59"/>
      <c r="SVQ66" s="59"/>
      <c r="SVR66" s="59"/>
      <c r="SVS66" s="59"/>
      <c r="SVT66" s="59"/>
      <c r="SVU66" s="59"/>
      <c r="SVV66" s="59"/>
      <c r="SVW66" s="59"/>
      <c r="SVX66" s="59"/>
      <c r="SVY66" s="59"/>
      <c r="SVZ66" s="59"/>
      <c r="SWA66" s="59"/>
      <c r="SWB66" s="59"/>
      <c r="SWC66" s="59"/>
      <c r="SWD66" s="59"/>
      <c r="SWE66" s="59"/>
      <c r="SWF66" s="59"/>
      <c r="SWG66" s="59"/>
      <c r="SWH66" s="59"/>
      <c r="SWI66" s="59"/>
      <c r="SWJ66" s="59"/>
      <c r="SWK66" s="59"/>
      <c r="SWL66" s="59"/>
      <c r="SWM66" s="59"/>
      <c r="SWN66" s="59"/>
      <c r="SWO66" s="59"/>
      <c r="SWP66" s="59"/>
      <c r="SWQ66" s="59"/>
      <c r="SWR66" s="59"/>
      <c r="SWS66" s="59"/>
      <c r="SWT66" s="59"/>
      <c r="SWU66" s="59"/>
      <c r="SWV66" s="59"/>
      <c r="SWW66" s="59"/>
      <c r="SWX66" s="59"/>
      <c r="SWY66" s="59"/>
      <c r="SWZ66" s="59"/>
      <c r="SXA66" s="59"/>
      <c r="SXB66" s="59"/>
      <c r="SXC66" s="59"/>
      <c r="SXD66" s="59"/>
      <c r="SXE66" s="59"/>
      <c r="SXF66" s="59"/>
      <c r="SXG66" s="59"/>
      <c r="SXH66" s="59"/>
      <c r="SXI66" s="59"/>
      <c r="SXJ66" s="59"/>
      <c r="SXK66" s="59"/>
      <c r="SXL66" s="59"/>
      <c r="SXM66" s="59"/>
      <c r="SXN66" s="59"/>
      <c r="SXO66" s="59"/>
      <c r="SXP66" s="59"/>
      <c r="SXQ66" s="59"/>
      <c r="SXR66" s="59"/>
      <c r="SXS66" s="59"/>
      <c r="SXT66" s="59"/>
      <c r="SXU66" s="59"/>
      <c r="SXV66" s="59"/>
      <c r="SXW66" s="59"/>
      <c r="SXX66" s="59"/>
      <c r="SXY66" s="59"/>
      <c r="SXZ66" s="59"/>
      <c r="SYA66" s="59"/>
      <c r="SYB66" s="59"/>
      <c r="SYC66" s="59"/>
      <c r="SYD66" s="59"/>
      <c r="SYE66" s="59"/>
      <c r="SYF66" s="59"/>
      <c r="SYG66" s="59"/>
      <c r="SYH66" s="59"/>
      <c r="SYI66" s="59"/>
      <c r="SYJ66" s="59"/>
      <c r="SYK66" s="59"/>
      <c r="SYL66" s="59"/>
      <c r="SYM66" s="59"/>
      <c r="SYN66" s="59"/>
      <c r="SYO66" s="59"/>
      <c r="SYP66" s="59"/>
      <c r="SYQ66" s="59"/>
      <c r="SYR66" s="59"/>
      <c r="SYS66" s="59"/>
      <c r="SYT66" s="59"/>
      <c r="SYU66" s="59"/>
      <c r="SYV66" s="59"/>
      <c r="SYW66" s="59"/>
      <c r="SYX66" s="59"/>
      <c r="SYY66" s="59"/>
      <c r="SYZ66" s="59"/>
      <c r="SZA66" s="59"/>
      <c r="SZB66" s="59"/>
      <c r="SZC66" s="59"/>
      <c r="SZD66" s="59"/>
      <c r="SZE66" s="59"/>
      <c r="SZF66" s="59"/>
      <c r="SZG66" s="59"/>
      <c r="SZH66" s="59"/>
      <c r="SZI66" s="59"/>
      <c r="SZJ66" s="59"/>
      <c r="SZK66" s="59"/>
      <c r="SZL66" s="59"/>
      <c r="SZM66" s="59"/>
      <c r="SZN66" s="59"/>
      <c r="SZO66" s="59"/>
      <c r="SZP66" s="59"/>
      <c r="SZQ66" s="59"/>
      <c r="SZR66" s="59"/>
      <c r="SZS66" s="59"/>
      <c r="SZT66" s="59"/>
      <c r="SZU66" s="59"/>
      <c r="SZV66" s="59"/>
      <c r="SZW66" s="59"/>
      <c r="SZX66" s="59"/>
      <c r="SZY66" s="59"/>
      <c r="SZZ66" s="59"/>
      <c r="TAA66" s="59"/>
      <c r="TAB66" s="59"/>
      <c r="TAC66" s="59"/>
      <c r="TAD66" s="59"/>
      <c r="TAE66" s="59"/>
      <c r="TAF66" s="59"/>
      <c r="TAG66" s="59"/>
      <c r="TAH66" s="59"/>
      <c r="TAI66" s="59"/>
      <c r="TAJ66" s="59"/>
      <c r="TAK66" s="59"/>
      <c r="TAL66" s="59"/>
      <c r="TAM66" s="59"/>
      <c r="TAN66" s="59"/>
      <c r="TAO66" s="59"/>
      <c r="TAP66" s="59"/>
      <c r="TAQ66" s="59"/>
      <c r="TAR66" s="59"/>
      <c r="TAS66" s="59"/>
      <c r="TAT66" s="59"/>
      <c r="TAU66" s="59"/>
      <c r="TAV66" s="59"/>
      <c r="TAW66" s="59"/>
      <c r="TAX66" s="59"/>
      <c r="TAY66" s="59"/>
      <c r="TAZ66" s="59"/>
      <c r="TBA66" s="59"/>
      <c r="TBB66" s="59"/>
      <c r="TBC66" s="59"/>
      <c r="TBD66" s="59"/>
      <c r="TBE66" s="59"/>
      <c r="TBF66" s="59"/>
      <c r="TBG66" s="59"/>
      <c r="TBH66" s="59"/>
      <c r="TBI66" s="59"/>
      <c r="TBJ66" s="59"/>
      <c r="TBK66" s="59"/>
      <c r="TBL66" s="59"/>
      <c r="TBM66" s="59"/>
      <c r="TBN66" s="59"/>
      <c r="TBO66" s="59"/>
      <c r="TBP66" s="59"/>
      <c r="TBQ66" s="59"/>
      <c r="TBR66" s="59"/>
      <c r="TBS66" s="59"/>
      <c r="TBT66" s="59"/>
      <c r="TBU66" s="59"/>
      <c r="TBV66" s="59"/>
      <c r="TBW66" s="59"/>
      <c r="TBX66" s="59"/>
      <c r="TBY66" s="59"/>
      <c r="TBZ66" s="59"/>
      <c r="TCA66" s="59"/>
      <c r="TCB66" s="59"/>
      <c r="TCC66" s="59"/>
      <c r="TCD66" s="59"/>
      <c r="TCE66" s="59"/>
      <c r="TCF66" s="59"/>
      <c r="TCG66" s="59"/>
      <c r="TCH66" s="59"/>
      <c r="TCI66" s="59"/>
      <c r="TCJ66" s="59"/>
      <c r="TCK66" s="59"/>
      <c r="TCL66" s="59"/>
      <c r="TCM66" s="59"/>
      <c r="TCN66" s="59"/>
      <c r="TCO66" s="59"/>
      <c r="TCP66" s="59"/>
      <c r="TCQ66" s="59"/>
      <c r="TCR66" s="59"/>
      <c r="TCS66" s="59"/>
      <c r="TCT66" s="59"/>
      <c r="TCU66" s="59"/>
      <c r="TCV66" s="59"/>
      <c r="TCW66" s="59"/>
      <c r="TCX66" s="59"/>
      <c r="TCY66" s="59"/>
      <c r="TCZ66" s="59"/>
      <c r="TDA66" s="59"/>
      <c r="TDB66" s="59"/>
      <c r="TDC66" s="59"/>
      <c r="TDD66" s="59"/>
      <c r="TDE66" s="59"/>
      <c r="TDF66" s="59"/>
      <c r="TDG66" s="59"/>
      <c r="TDH66" s="59"/>
      <c r="TDI66" s="59"/>
      <c r="TDJ66" s="59"/>
      <c r="TDK66" s="59"/>
      <c r="TDL66" s="59"/>
      <c r="TDM66" s="59"/>
      <c r="TDN66" s="59"/>
      <c r="TDO66" s="59"/>
      <c r="TDP66" s="59"/>
      <c r="TDQ66" s="59"/>
      <c r="TDR66" s="59"/>
      <c r="TDS66" s="59"/>
      <c r="TDT66" s="59"/>
      <c r="TDU66" s="59"/>
      <c r="TDV66" s="59"/>
      <c r="TDW66" s="59"/>
      <c r="TDX66" s="59"/>
      <c r="TDY66" s="59"/>
      <c r="TDZ66" s="59"/>
      <c r="TEA66" s="59"/>
      <c r="TEB66" s="59"/>
      <c r="TEC66" s="59"/>
      <c r="TED66" s="59"/>
      <c r="TEE66" s="59"/>
      <c r="TEF66" s="59"/>
      <c r="TEG66" s="59"/>
      <c r="TEH66" s="59"/>
      <c r="TEI66" s="59"/>
      <c r="TEJ66" s="59"/>
      <c r="TEK66" s="59"/>
      <c r="TEL66" s="59"/>
      <c r="TEM66" s="59"/>
      <c r="TEN66" s="59"/>
      <c r="TEO66" s="59"/>
      <c r="TEP66" s="59"/>
      <c r="TEQ66" s="59"/>
      <c r="TER66" s="59"/>
      <c r="TES66" s="59"/>
      <c r="TET66" s="59"/>
      <c r="TEU66" s="59"/>
      <c r="TEV66" s="59"/>
      <c r="TEW66" s="59"/>
      <c r="TEX66" s="59"/>
      <c r="TEY66" s="59"/>
      <c r="TEZ66" s="59"/>
      <c r="TFA66" s="59"/>
      <c r="TFB66" s="59"/>
      <c r="TFC66" s="59"/>
      <c r="TFD66" s="59"/>
      <c r="TFE66" s="59"/>
      <c r="TFF66" s="59"/>
      <c r="TFG66" s="59"/>
      <c r="TFH66" s="59"/>
      <c r="TFI66" s="59"/>
      <c r="TFJ66" s="59"/>
      <c r="TFK66" s="59"/>
      <c r="TFL66" s="59"/>
      <c r="TFM66" s="59"/>
      <c r="TFN66" s="59"/>
      <c r="TFO66" s="59"/>
      <c r="TFP66" s="59"/>
      <c r="TFQ66" s="59"/>
      <c r="TFR66" s="59"/>
      <c r="TFS66" s="59"/>
      <c r="TFT66" s="59"/>
      <c r="TFU66" s="59"/>
      <c r="TFV66" s="59"/>
      <c r="TFW66" s="59"/>
      <c r="TFX66" s="59"/>
      <c r="TFY66" s="59"/>
      <c r="TFZ66" s="59"/>
      <c r="TGA66" s="59"/>
      <c r="TGB66" s="59"/>
      <c r="TGC66" s="59"/>
      <c r="TGD66" s="59"/>
      <c r="TGE66" s="59"/>
      <c r="TGF66" s="59"/>
      <c r="TGG66" s="59"/>
      <c r="TGH66" s="59"/>
      <c r="TGI66" s="59"/>
      <c r="TGJ66" s="59"/>
      <c r="TGK66" s="59"/>
      <c r="TGL66" s="59"/>
      <c r="TGM66" s="59"/>
      <c r="TGN66" s="59"/>
      <c r="TGO66" s="59"/>
      <c r="TGP66" s="59"/>
      <c r="TGQ66" s="59"/>
      <c r="TGR66" s="59"/>
      <c r="TGS66" s="59"/>
      <c r="TGT66" s="59"/>
      <c r="TGU66" s="59"/>
      <c r="TGV66" s="59"/>
      <c r="TGW66" s="59"/>
      <c r="TGX66" s="59"/>
      <c r="TGY66" s="59"/>
      <c r="TGZ66" s="59"/>
      <c r="THA66" s="59"/>
      <c r="THB66" s="59"/>
      <c r="THC66" s="59"/>
      <c r="THD66" s="59"/>
      <c r="THE66" s="59"/>
      <c r="THF66" s="59"/>
      <c r="THG66" s="59"/>
      <c r="THH66" s="59"/>
      <c r="THI66" s="59"/>
      <c r="THJ66" s="59"/>
      <c r="THK66" s="59"/>
      <c r="THL66" s="59"/>
      <c r="THM66" s="59"/>
      <c r="THN66" s="59"/>
      <c r="THO66" s="59"/>
      <c r="THP66" s="59"/>
      <c r="THQ66" s="59"/>
      <c r="THR66" s="59"/>
      <c r="THS66" s="59"/>
      <c r="THT66" s="59"/>
      <c r="THU66" s="59"/>
      <c r="THV66" s="59"/>
      <c r="THW66" s="59"/>
      <c r="THX66" s="59"/>
      <c r="THY66" s="59"/>
      <c r="THZ66" s="59"/>
      <c r="TIA66" s="59"/>
      <c r="TIB66" s="59"/>
      <c r="TIC66" s="59"/>
      <c r="TID66" s="59"/>
      <c r="TIE66" s="59"/>
      <c r="TIF66" s="59"/>
      <c r="TIG66" s="59"/>
      <c r="TIH66" s="59"/>
      <c r="TII66" s="59"/>
      <c r="TIJ66" s="59"/>
      <c r="TIK66" s="59"/>
      <c r="TIL66" s="59"/>
      <c r="TIM66" s="59"/>
      <c r="TIN66" s="59"/>
      <c r="TIO66" s="59"/>
      <c r="TIP66" s="59"/>
      <c r="TIQ66" s="59"/>
      <c r="TIR66" s="59"/>
      <c r="TIS66" s="59"/>
      <c r="TIT66" s="59"/>
      <c r="TIU66" s="59"/>
      <c r="TIV66" s="59"/>
      <c r="TIW66" s="59"/>
      <c r="TIX66" s="59"/>
      <c r="TIY66" s="59"/>
      <c r="TIZ66" s="59"/>
      <c r="TJA66" s="59"/>
      <c r="TJB66" s="59"/>
      <c r="TJC66" s="59"/>
      <c r="TJD66" s="59"/>
      <c r="TJE66" s="59"/>
      <c r="TJF66" s="59"/>
      <c r="TJG66" s="59"/>
      <c r="TJH66" s="59"/>
      <c r="TJI66" s="59"/>
      <c r="TJJ66" s="59"/>
      <c r="TJK66" s="59"/>
      <c r="TJL66" s="59"/>
      <c r="TJM66" s="59"/>
      <c r="TJN66" s="59"/>
      <c r="TJO66" s="59"/>
      <c r="TJP66" s="59"/>
      <c r="TJQ66" s="59"/>
      <c r="TJR66" s="59"/>
      <c r="TJS66" s="59"/>
      <c r="TJT66" s="59"/>
      <c r="TJU66" s="59"/>
      <c r="TJV66" s="59"/>
      <c r="TJW66" s="59"/>
      <c r="TJX66" s="59"/>
      <c r="TJY66" s="59"/>
      <c r="TJZ66" s="59"/>
      <c r="TKA66" s="59"/>
      <c r="TKB66" s="59"/>
      <c r="TKC66" s="59"/>
      <c r="TKD66" s="59"/>
      <c r="TKE66" s="59"/>
      <c r="TKF66" s="59"/>
      <c r="TKG66" s="59"/>
      <c r="TKH66" s="59"/>
      <c r="TKI66" s="59"/>
      <c r="TKJ66" s="59"/>
      <c r="TKK66" s="59"/>
      <c r="TKL66" s="59"/>
      <c r="TKM66" s="59"/>
      <c r="TKN66" s="59"/>
      <c r="TKO66" s="59"/>
      <c r="TKP66" s="59"/>
      <c r="TKQ66" s="59"/>
      <c r="TKR66" s="59"/>
      <c r="TKS66" s="59"/>
      <c r="TKT66" s="59"/>
      <c r="TKU66" s="59"/>
      <c r="TKV66" s="59"/>
      <c r="TKW66" s="59"/>
      <c r="TKX66" s="59"/>
      <c r="TKY66" s="59"/>
      <c r="TKZ66" s="59"/>
      <c r="TLA66" s="59"/>
      <c r="TLB66" s="59"/>
      <c r="TLC66" s="59"/>
      <c r="TLD66" s="59"/>
      <c r="TLE66" s="59"/>
      <c r="TLF66" s="59"/>
      <c r="TLG66" s="59"/>
      <c r="TLH66" s="59"/>
      <c r="TLI66" s="59"/>
      <c r="TLJ66" s="59"/>
      <c r="TLK66" s="59"/>
      <c r="TLL66" s="59"/>
      <c r="TLM66" s="59"/>
      <c r="TLN66" s="59"/>
      <c r="TLO66" s="59"/>
      <c r="TLP66" s="59"/>
      <c r="TLQ66" s="59"/>
      <c r="TLR66" s="59"/>
      <c r="TLS66" s="59"/>
      <c r="TLT66" s="59"/>
      <c r="TLU66" s="59"/>
      <c r="TLV66" s="59"/>
      <c r="TLW66" s="59"/>
      <c r="TLX66" s="59"/>
      <c r="TLY66" s="59"/>
      <c r="TLZ66" s="59"/>
      <c r="TMA66" s="59"/>
      <c r="TMB66" s="59"/>
      <c r="TMC66" s="59"/>
      <c r="TMD66" s="59"/>
      <c r="TME66" s="59"/>
      <c r="TMF66" s="59"/>
      <c r="TMG66" s="59"/>
      <c r="TMH66" s="59"/>
      <c r="TMI66" s="59"/>
      <c r="TMJ66" s="59"/>
      <c r="TMK66" s="59"/>
      <c r="TML66" s="59"/>
      <c r="TMM66" s="59"/>
      <c r="TMN66" s="59"/>
      <c r="TMO66" s="59"/>
      <c r="TMP66" s="59"/>
      <c r="TMQ66" s="59"/>
      <c r="TMR66" s="59"/>
      <c r="TMS66" s="59"/>
      <c r="TMT66" s="59"/>
      <c r="TMU66" s="59"/>
      <c r="TMV66" s="59"/>
      <c r="TMW66" s="59"/>
      <c r="TMX66" s="59"/>
      <c r="TMY66" s="59"/>
      <c r="TMZ66" s="59"/>
      <c r="TNA66" s="59"/>
      <c r="TNB66" s="59"/>
      <c r="TNC66" s="59"/>
      <c r="TND66" s="59"/>
      <c r="TNE66" s="59"/>
      <c r="TNF66" s="59"/>
      <c r="TNG66" s="59"/>
      <c r="TNH66" s="59"/>
      <c r="TNI66" s="59"/>
      <c r="TNJ66" s="59"/>
      <c r="TNK66" s="59"/>
      <c r="TNL66" s="59"/>
      <c r="TNM66" s="59"/>
      <c r="TNN66" s="59"/>
      <c r="TNO66" s="59"/>
      <c r="TNP66" s="59"/>
      <c r="TNQ66" s="59"/>
      <c r="TNR66" s="59"/>
      <c r="TNS66" s="59"/>
      <c r="TNT66" s="59"/>
      <c r="TNU66" s="59"/>
      <c r="TNV66" s="59"/>
      <c r="TNW66" s="59"/>
      <c r="TNX66" s="59"/>
      <c r="TNY66" s="59"/>
      <c r="TNZ66" s="59"/>
      <c r="TOA66" s="59"/>
      <c r="TOB66" s="59"/>
      <c r="TOC66" s="59"/>
      <c r="TOD66" s="59"/>
      <c r="TOE66" s="59"/>
      <c r="TOF66" s="59"/>
      <c r="TOG66" s="59"/>
      <c r="TOH66" s="59"/>
      <c r="TOI66" s="59"/>
      <c r="TOJ66" s="59"/>
      <c r="TOK66" s="59"/>
      <c r="TOL66" s="59"/>
      <c r="TOM66" s="59"/>
      <c r="TON66" s="59"/>
      <c r="TOO66" s="59"/>
      <c r="TOP66" s="59"/>
      <c r="TOQ66" s="59"/>
      <c r="TOR66" s="59"/>
      <c r="TOS66" s="59"/>
      <c r="TOT66" s="59"/>
      <c r="TOU66" s="59"/>
      <c r="TOV66" s="59"/>
      <c r="TOW66" s="59"/>
      <c r="TOX66" s="59"/>
      <c r="TOY66" s="59"/>
      <c r="TOZ66" s="59"/>
      <c r="TPA66" s="59"/>
      <c r="TPB66" s="59"/>
      <c r="TPC66" s="59"/>
      <c r="TPD66" s="59"/>
      <c r="TPE66" s="59"/>
      <c r="TPF66" s="59"/>
      <c r="TPG66" s="59"/>
      <c r="TPH66" s="59"/>
      <c r="TPI66" s="59"/>
      <c r="TPJ66" s="59"/>
      <c r="TPK66" s="59"/>
      <c r="TPL66" s="59"/>
      <c r="TPM66" s="59"/>
      <c r="TPN66" s="59"/>
      <c r="TPO66" s="59"/>
      <c r="TPP66" s="59"/>
      <c r="TPQ66" s="59"/>
      <c r="TPR66" s="59"/>
      <c r="TPS66" s="59"/>
      <c r="TPT66" s="59"/>
      <c r="TPU66" s="59"/>
      <c r="TPV66" s="59"/>
      <c r="TPW66" s="59"/>
      <c r="TPX66" s="59"/>
      <c r="TPY66" s="59"/>
      <c r="TPZ66" s="59"/>
      <c r="TQA66" s="59"/>
      <c r="TQB66" s="59"/>
      <c r="TQC66" s="59"/>
      <c r="TQD66" s="59"/>
      <c r="TQE66" s="59"/>
      <c r="TQF66" s="59"/>
      <c r="TQG66" s="59"/>
      <c r="TQH66" s="59"/>
      <c r="TQI66" s="59"/>
      <c r="TQJ66" s="59"/>
      <c r="TQK66" s="59"/>
      <c r="TQL66" s="59"/>
      <c r="TQM66" s="59"/>
      <c r="TQN66" s="59"/>
      <c r="TQO66" s="59"/>
      <c r="TQP66" s="59"/>
      <c r="TQQ66" s="59"/>
      <c r="TQR66" s="59"/>
      <c r="TQS66" s="59"/>
      <c r="TQT66" s="59"/>
      <c r="TQU66" s="59"/>
      <c r="TQV66" s="59"/>
      <c r="TQW66" s="59"/>
      <c r="TQX66" s="59"/>
      <c r="TQY66" s="59"/>
      <c r="TQZ66" s="59"/>
      <c r="TRA66" s="59"/>
      <c r="TRB66" s="59"/>
      <c r="TRC66" s="59"/>
      <c r="TRD66" s="59"/>
      <c r="TRE66" s="59"/>
      <c r="TRF66" s="59"/>
      <c r="TRG66" s="59"/>
      <c r="TRH66" s="59"/>
      <c r="TRI66" s="59"/>
      <c r="TRJ66" s="59"/>
      <c r="TRK66" s="59"/>
      <c r="TRL66" s="59"/>
      <c r="TRM66" s="59"/>
      <c r="TRN66" s="59"/>
      <c r="TRO66" s="59"/>
      <c r="TRP66" s="59"/>
      <c r="TRQ66" s="59"/>
      <c r="TRR66" s="59"/>
      <c r="TRS66" s="59"/>
      <c r="TRT66" s="59"/>
      <c r="TRU66" s="59"/>
      <c r="TRV66" s="59"/>
      <c r="TRW66" s="59"/>
      <c r="TRX66" s="59"/>
      <c r="TRY66" s="59"/>
      <c r="TRZ66" s="59"/>
      <c r="TSA66" s="59"/>
      <c r="TSB66" s="59"/>
      <c r="TSC66" s="59"/>
      <c r="TSD66" s="59"/>
      <c r="TSE66" s="59"/>
      <c r="TSF66" s="59"/>
      <c r="TSG66" s="59"/>
      <c r="TSH66" s="59"/>
      <c r="TSI66" s="59"/>
      <c r="TSJ66" s="59"/>
      <c r="TSK66" s="59"/>
      <c r="TSL66" s="59"/>
      <c r="TSM66" s="59"/>
      <c r="TSN66" s="59"/>
      <c r="TSO66" s="59"/>
      <c r="TSP66" s="59"/>
      <c r="TSQ66" s="59"/>
      <c r="TSR66" s="59"/>
      <c r="TSS66" s="59"/>
      <c r="TST66" s="59"/>
      <c r="TSU66" s="59"/>
      <c r="TSV66" s="59"/>
      <c r="TSW66" s="59"/>
      <c r="TSX66" s="59"/>
      <c r="TSY66" s="59"/>
      <c r="TSZ66" s="59"/>
      <c r="TTA66" s="59"/>
      <c r="TTB66" s="59"/>
      <c r="TTC66" s="59"/>
      <c r="TTD66" s="59"/>
      <c r="TTE66" s="59"/>
      <c r="TTF66" s="59"/>
      <c r="TTG66" s="59"/>
      <c r="TTH66" s="59"/>
      <c r="TTI66" s="59"/>
      <c r="TTJ66" s="59"/>
      <c r="TTK66" s="59"/>
      <c r="TTL66" s="59"/>
      <c r="TTM66" s="59"/>
      <c r="TTN66" s="59"/>
      <c r="TTO66" s="59"/>
      <c r="TTP66" s="59"/>
      <c r="TTQ66" s="59"/>
      <c r="TTR66" s="59"/>
      <c r="TTS66" s="59"/>
      <c r="TTT66" s="59"/>
      <c r="TTU66" s="59"/>
      <c r="TTV66" s="59"/>
      <c r="TTW66" s="59"/>
      <c r="TTX66" s="59"/>
      <c r="TTY66" s="59"/>
      <c r="TTZ66" s="59"/>
      <c r="TUA66" s="59"/>
      <c r="TUB66" s="59"/>
      <c r="TUC66" s="59"/>
      <c r="TUD66" s="59"/>
      <c r="TUE66" s="59"/>
      <c r="TUF66" s="59"/>
      <c r="TUG66" s="59"/>
      <c r="TUH66" s="59"/>
      <c r="TUI66" s="59"/>
      <c r="TUJ66" s="59"/>
      <c r="TUK66" s="59"/>
      <c r="TUL66" s="59"/>
      <c r="TUM66" s="59"/>
      <c r="TUN66" s="59"/>
      <c r="TUO66" s="59"/>
      <c r="TUP66" s="59"/>
      <c r="TUQ66" s="59"/>
      <c r="TUR66" s="59"/>
      <c r="TUS66" s="59"/>
      <c r="TUT66" s="59"/>
      <c r="TUU66" s="59"/>
      <c r="TUV66" s="59"/>
      <c r="TUW66" s="59"/>
      <c r="TUX66" s="59"/>
      <c r="TUY66" s="59"/>
      <c r="TUZ66" s="59"/>
      <c r="TVA66" s="59"/>
      <c r="TVB66" s="59"/>
      <c r="TVC66" s="59"/>
      <c r="TVD66" s="59"/>
      <c r="TVE66" s="59"/>
      <c r="TVF66" s="59"/>
      <c r="TVG66" s="59"/>
      <c r="TVH66" s="59"/>
      <c r="TVI66" s="59"/>
      <c r="TVJ66" s="59"/>
      <c r="TVK66" s="59"/>
      <c r="TVL66" s="59"/>
      <c r="TVM66" s="59"/>
      <c r="TVN66" s="59"/>
      <c r="TVO66" s="59"/>
      <c r="TVP66" s="59"/>
      <c r="TVQ66" s="59"/>
      <c r="TVR66" s="59"/>
      <c r="TVS66" s="59"/>
      <c r="TVT66" s="59"/>
      <c r="TVU66" s="59"/>
      <c r="TVV66" s="59"/>
      <c r="TVW66" s="59"/>
      <c r="TVX66" s="59"/>
      <c r="TVY66" s="59"/>
      <c r="TVZ66" s="59"/>
      <c r="TWA66" s="59"/>
      <c r="TWB66" s="59"/>
      <c r="TWC66" s="59"/>
      <c r="TWD66" s="59"/>
      <c r="TWE66" s="59"/>
      <c r="TWF66" s="59"/>
      <c r="TWG66" s="59"/>
      <c r="TWH66" s="59"/>
      <c r="TWI66" s="59"/>
      <c r="TWJ66" s="59"/>
      <c r="TWK66" s="59"/>
      <c r="TWL66" s="59"/>
      <c r="TWM66" s="59"/>
      <c r="TWN66" s="59"/>
      <c r="TWO66" s="59"/>
      <c r="TWP66" s="59"/>
      <c r="TWQ66" s="59"/>
      <c r="TWR66" s="59"/>
      <c r="TWS66" s="59"/>
      <c r="TWT66" s="59"/>
      <c r="TWU66" s="59"/>
      <c r="TWV66" s="59"/>
      <c r="TWW66" s="59"/>
      <c r="TWX66" s="59"/>
      <c r="TWY66" s="59"/>
      <c r="TWZ66" s="59"/>
      <c r="TXA66" s="59"/>
      <c r="TXB66" s="59"/>
      <c r="TXC66" s="59"/>
      <c r="TXD66" s="59"/>
      <c r="TXE66" s="59"/>
      <c r="TXF66" s="59"/>
      <c r="TXG66" s="59"/>
      <c r="TXH66" s="59"/>
      <c r="TXI66" s="59"/>
      <c r="TXJ66" s="59"/>
      <c r="TXK66" s="59"/>
      <c r="TXL66" s="59"/>
      <c r="TXM66" s="59"/>
      <c r="TXN66" s="59"/>
      <c r="TXO66" s="59"/>
      <c r="TXP66" s="59"/>
      <c r="TXQ66" s="59"/>
      <c r="TXR66" s="59"/>
      <c r="TXS66" s="59"/>
      <c r="TXT66" s="59"/>
      <c r="TXU66" s="59"/>
      <c r="TXV66" s="59"/>
      <c r="TXW66" s="59"/>
      <c r="TXX66" s="59"/>
      <c r="TXY66" s="59"/>
      <c r="TXZ66" s="59"/>
      <c r="TYA66" s="59"/>
      <c r="TYB66" s="59"/>
      <c r="TYC66" s="59"/>
      <c r="TYD66" s="59"/>
      <c r="TYE66" s="59"/>
      <c r="TYF66" s="59"/>
      <c r="TYG66" s="59"/>
      <c r="TYH66" s="59"/>
      <c r="TYI66" s="59"/>
      <c r="TYJ66" s="59"/>
      <c r="TYK66" s="59"/>
      <c r="TYL66" s="59"/>
      <c r="TYM66" s="59"/>
      <c r="TYN66" s="59"/>
      <c r="TYO66" s="59"/>
      <c r="TYP66" s="59"/>
      <c r="TYQ66" s="59"/>
      <c r="TYR66" s="59"/>
      <c r="TYS66" s="59"/>
      <c r="TYT66" s="59"/>
      <c r="TYU66" s="59"/>
      <c r="TYV66" s="59"/>
      <c r="TYW66" s="59"/>
      <c r="TYX66" s="59"/>
      <c r="TYY66" s="59"/>
      <c r="TYZ66" s="59"/>
      <c r="TZA66" s="59"/>
      <c r="TZB66" s="59"/>
      <c r="TZC66" s="59"/>
      <c r="TZD66" s="59"/>
      <c r="TZE66" s="59"/>
      <c r="TZF66" s="59"/>
      <c r="TZG66" s="59"/>
      <c r="TZH66" s="59"/>
      <c r="TZI66" s="59"/>
      <c r="TZJ66" s="59"/>
      <c r="TZK66" s="59"/>
      <c r="TZL66" s="59"/>
      <c r="TZM66" s="59"/>
      <c r="TZN66" s="59"/>
      <c r="TZO66" s="59"/>
      <c r="TZP66" s="59"/>
      <c r="TZQ66" s="59"/>
      <c r="TZR66" s="59"/>
      <c r="TZS66" s="59"/>
      <c r="TZT66" s="59"/>
      <c r="TZU66" s="59"/>
      <c r="TZV66" s="59"/>
      <c r="TZW66" s="59"/>
      <c r="TZX66" s="59"/>
      <c r="TZY66" s="59"/>
      <c r="TZZ66" s="59"/>
      <c r="UAA66" s="59"/>
      <c r="UAB66" s="59"/>
      <c r="UAC66" s="59"/>
      <c r="UAD66" s="59"/>
      <c r="UAE66" s="59"/>
      <c r="UAF66" s="59"/>
      <c r="UAG66" s="59"/>
      <c r="UAH66" s="59"/>
      <c r="UAI66" s="59"/>
      <c r="UAJ66" s="59"/>
      <c r="UAK66" s="59"/>
      <c r="UAL66" s="59"/>
      <c r="UAM66" s="59"/>
      <c r="UAN66" s="59"/>
      <c r="UAO66" s="59"/>
      <c r="UAP66" s="59"/>
      <c r="UAQ66" s="59"/>
      <c r="UAR66" s="59"/>
      <c r="UAS66" s="59"/>
      <c r="UAT66" s="59"/>
      <c r="UAU66" s="59"/>
      <c r="UAV66" s="59"/>
      <c r="UAW66" s="59"/>
      <c r="UAX66" s="59"/>
      <c r="UAY66" s="59"/>
      <c r="UAZ66" s="59"/>
      <c r="UBA66" s="59"/>
      <c r="UBB66" s="59"/>
      <c r="UBC66" s="59"/>
      <c r="UBD66" s="59"/>
      <c r="UBE66" s="59"/>
      <c r="UBF66" s="59"/>
      <c r="UBG66" s="59"/>
      <c r="UBH66" s="59"/>
      <c r="UBI66" s="59"/>
      <c r="UBJ66" s="59"/>
      <c r="UBK66" s="59"/>
      <c r="UBL66" s="59"/>
      <c r="UBM66" s="59"/>
      <c r="UBN66" s="59"/>
      <c r="UBO66" s="59"/>
      <c r="UBP66" s="59"/>
      <c r="UBQ66" s="59"/>
      <c r="UBR66" s="59"/>
      <c r="UBS66" s="59"/>
      <c r="UBT66" s="59"/>
      <c r="UBU66" s="59"/>
      <c r="UBV66" s="59"/>
      <c r="UBW66" s="59"/>
      <c r="UBX66" s="59"/>
      <c r="UBY66" s="59"/>
      <c r="UBZ66" s="59"/>
      <c r="UCA66" s="59"/>
      <c r="UCB66" s="59"/>
      <c r="UCC66" s="59"/>
      <c r="UCD66" s="59"/>
      <c r="UCE66" s="59"/>
      <c r="UCF66" s="59"/>
      <c r="UCG66" s="59"/>
      <c r="UCH66" s="59"/>
      <c r="UCI66" s="59"/>
      <c r="UCJ66" s="59"/>
      <c r="UCK66" s="59"/>
      <c r="UCL66" s="59"/>
      <c r="UCM66" s="59"/>
      <c r="UCN66" s="59"/>
      <c r="UCO66" s="59"/>
      <c r="UCP66" s="59"/>
      <c r="UCQ66" s="59"/>
      <c r="UCR66" s="59"/>
      <c r="UCS66" s="59"/>
      <c r="UCT66" s="59"/>
      <c r="UCU66" s="59"/>
      <c r="UCV66" s="59"/>
      <c r="UCW66" s="59"/>
      <c r="UCX66" s="59"/>
      <c r="UCY66" s="59"/>
      <c r="UCZ66" s="59"/>
      <c r="UDA66" s="59"/>
      <c r="UDB66" s="59"/>
      <c r="UDC66" s="59"/>
      <c r="UDD66" s="59"/>
      <c r="UDE66" s="59"/>
      <c r="UDF66" s="59"/>
      <c r="UDG66" s="59"/>
      <c r="UDH66" s="59"/>
      <c r="UDI66" s="59"/>
      <c r="UDJ66" s="59"/>
      <c r="UDK66" s="59"/>
      <c r="UDL66" s="59"/>
      <c r="UDM66" s="59"/>
      <c r="UDN66" s="59"/>
      <c r="UDO66" s="59"/>
      <c r="UDP66" s="59"/>
      <c r="UDQ66" s="59"/>
      <c r="UDR66" s="59"/>
      <c r="UDS66" s="59"/>
      <c r="UDT66" s="59"/>
      <c r="UDU66" s="59"/>
      <c r="UDV66" s="59"/>
      <c r="UDW66" s="59"/>
      <c r="UDX66" s="59"/>
      <c r="UDY66" s="59"/>
      <c r="UDZ66" s="59"/>
      <c r="UEA66" s="59"/>
      <c r="UEB66" s="59"/>
      <c r="UEC66" s="59"/>
      <c r="UED66" s="59"/>
      <c r="UEE66" s="59"/>
      <c r="UEF66" s="59"/>
      <c r="UEG66" s="59"/>
      <c r="UEH66" s="59"/>
      <c r="UEI66" s="59"/>
      <c r="UEJ66" s="59"/>
      <c r="UEK66" s="59"/>
      <c r="UEL66" s="59"/>
      <c r="UEM66" s="59"/>
      <c r="UEN66" s="59"/>
      <c r="UEO66" s="59"/>
      <c r="UEP66" s="59"/>
      <c r="UEQ66" s="59"/>
      <c r="UER66" s="59"/>
      <c r="UES66" s="59"/>
      <c r="UET66" s="59"/>
      <c r="UEU66" s="59"/>
      <c r="UEV66" s="59"/>
      <c r="UEW66" s="59"/>
      <c r="UEX66" s="59"/>
      <c r="UEY66" s="59"/>
      <c r="UEZ66" s="59"/>
      <c r="UFA66" s="59"/>
      <c r="UFB66" s="59"/>
      <c r="UFC66" s="59"/>
      <c r="UFD66" s="59"/>
      <c r="UFE66" s="59"/>
      <c r="UFF66" s="59"/>
      <c r="UFG66" s="59"/>
      <c r="UFH66" s="59"/>
      <c r="UFI66" s="59"/>
      <c r="UFJ66" s="59"/>
      <c r="UFK66" s="59"/>
      <c r="UFL66" s="59"/>
      <c r="UFM66" s="59"/>
      <c r="UFN66" s="59"/>
      <c r="UFO66" s="59"/>
      <c r="UFP66" s="59"/>
      <c r="UFQ66" s="59"/>
      <c r="UFR66" s="59"/>
      <c r="UFS66" s="59"/>
      <c r="UFT66" s="59"/>
      <c r="UFU66" s="59"/>
      <c r="UFV66" s="59"/>
      <c r="UFW66" s="59"/>
      <c r="UFX66" s="59"/>
      <c r="UFY66" s="59"/>
      <c r="UFZ66" s="59"/>
      <c r="UGA66" s="59"/>
      <c r="UGB66" s="59"/>
      <c r="UGC66" s="59"/>
      <c r="UGD66" s="59"/>
      <c r="UGE66" s="59"/>
      <c r="UGF66" s="59"/>
      <c r="UGG66" s="59"/>
      <c r="UGH66" s="59"/>
      <c r="UGI66" s="59"/>
      <c r="UGJ66" s="59"/>
      <c r="UGK66" s="59"/>
      <c r="UGL66" s="59"/>
      <c r="UGM66" s="59"/>
      <c r="UGN66" s="59"/>
      <c r="UGO66" s="59"/>
      <c r="UGP66" s="59"/>
      <c r="UGQ66" s="59"/>
      <c r="UGR66" s="59"/>
      <c r="UGS66" s="59"/>
      <c r="UGT66" s="59"/>
      <c r="UGU66" s="59"/>
      <c r="UGV66" s="59"/>
      <c r="UGW66" s="59"/>
      <c r="UGX66" s="59"/>
      <c r="UGY66" s="59"/>
      <c r="UGZ66" s="59"/>
      <c r="UHA66" s="59"/>
      <c r="UHB66" s="59"/>
      <c r="UHC66" s="59"/>
      <c r="UHD66" s="59"/>
      <c r="UHE66" s="59"/>
      <c r="UHF66" s="59"/>
      <c r="UHG66" s="59"/>
      <c r="UHH66" s="59"/>
      <c r="UHI66" s="59"/>
      <c r="UHJ66" s="59"/>
      <c r="UHK66" s="59"/>
      <c r="UHL66" s="59"/>
      <c r="UHM66" s="59"/>
      <c r="UHN66" s="59"/>
      <c r="UHO66" s="59"/>
      <c r="UHP66" s="59"/>
      <c r="UHQ66" s="59"/>
      <c r="UHR66" s="59"/>
      <c r="UHS66" s="59"/>
      <c r="UHT66" s="59"/>
      <c r="UHU66" s="59"/>
      <c r="UHV66" s="59"/>
      <c r="UHW66" s="59"/>
      <c r="UHX66" s="59"/>
      <c r="UHY66" s="59"/>
      <c r="UHZ66" s="59"/>
      <c r="UIA66" s="59"/>
      <c r="UIB66" s="59"/>
      <c r="UIC66" s="59"/>
      <c r="UID66" s="59"/>
      <c r="UIE66" s="59"/>
      <c r="UIF66" s="59"/>
      <c r="UIG66" s="59"/>
      <c r="UIH66" s="59"/>
      <c r="UII66" s="59"/>
      <c r="UIJ66" s="59"/>
      <c r="UIK66" s="59"/>
      <c r="UIL66" s="59"/>
      <c r="UIM66" s="59"/>
      <c r="UIN66" s="59"/>
      <c r="UIO66" s="59"/>
      <c r="UIP66" s="59"/>
      <c r="UIQ66" s="59"/>
      <c r="UIR66" s="59"/>
      <c r="UIS66" s="59"/>
      <c r="UIT66" s="59"/>
      <c r="UIU66" s="59"/>
      <c r="UIV66" s="59"/>
      <c r="UIW66" s="59"/>
      <c r="UIX66" s="59"/>
      <c r="UIY66" s="59"/>
      <c r="UIZ66" s="59"/>
      <c r="UJA66" s="59"/>
      <c r="UJB66" s="59"/>
      <c r="UJC66" s="59"/>
      <c r="UJD66" s="59"/>
      <c r="UJE66" s="59"/>
      <c r="UJF66" s="59"/>
      <c r="UJG66" s="59"/>
      <c r="UJH66" s="59"/>
      <c r="UJI66" s="59"/>
      <c r="UJJ66" s="59"/>
      <c r="UJK66" s="59"/>
      <c r="UJL66" s="59"/>
      <c r="UJM66" s="59"/>
      <c r="UJN66" s="59"/>
      <c r="UJO66" s="59"/>
      <c r="UJP66" s="59"/>
      <c r="UJQ66" s="59"/>
      <c r="UJR66" s="59"/>
      <c r="UJS66" s="59"/>
      <c r="UJT66" s="59"/>
      <c r="UJU66" s="59"/>
      <c r="UJV66" s="59"/>
      <c r="UJW66" s="59"/>
      <c r="UJX66" s="59"/>
      <c r="UJY66" s="59"/>
      <c r="UJZ66" s="59"/>
      <c r="UKA66" s="59"/>
      <c r="UKB66" s="59"/>
      <c r="UKC66" s="59"/>
      <c r="UKD66" s="59"/>
      <c r="UKE66" s="59"/>
      <c r="UKF66" s="59"/>
      <c r="UKG66" s="59"/>
      <c r="UKH66" s="59"/>
      <c r="UKI66" s="59"/>
      <c r="UKJ66" s="59"/>
      <c r="UKK66" s="59"/>
      <c r="UKL66" s="59"/>
      <c r="UKM66" s="59"/>
      <c r="UKN66" s="59"/>
      <c r="UKO66" s="59"/>
      <c r="UKP66" s="59"/>
      <c r="UKQ66" s="59"/>
      <c r="UKR66" s="59"/>
      <c r="UKS66" s="59"/>
      <c r="UKT66" s="59"/>
      <c r="UKU66" s="59"/>
      <c r="UKV66" s="59"/>
      <c r="UKW66" s="59"/>
      <c r="UKX66" s="59"/>
      <c r="UKY66" s="59"/>
      <c r="UKZ66" s="59"/>
      <c r="ULA66" s="59"/>
      <c r="ULB66" s="59"/>
      <c r="ULC66" s="59"/>
      <c r="ULD66" s="59"/>
      <c r="ULE66" s="59"/>
      <c r="ULF66" s="59"/>
      <c r="ULG66" s="59"/>
      <c r="ULH66" s="59"/>
      <c r="ULI66" s="59"/>
      <c r="ULJ66" s="59"/>
      <c r="ULK66" s="59"/>
      <c r="ULL66" s="59"/>
      <c r="ULM66" s="59"/>
      <c r="ULN66" s="59"/>
      <c r="ULO66" s="59"/>
      <c r="ULP66" s="59"/>
      <c r="ULQ66" s="59"/>
      <c r="ULR66" s="59"/>
      <c r="ULS66" s="59"/>
      <c r="ULT66" s="59"/>
      <c r="ULU66" s="59"/>
      <c r="ULV66" s="59"/>
      <c r="ULW66" s="59"/>
      <c r="ULX66" s="59"/>
      <c r="ULY66" s="59"/>
      <c r="ULZ66" s="59"/>
      <c r="UMA66" s="59"/>
      <c r="UMB66" s="59"/>
      <c r="UMC66" s="59"/>
      <c r="UMD66" s="59"/>
      <c r="UME66" s="59"/>
      <c r="UMF66" s="59"/>
      <c r="UMG66" s="59"/>
      <c r="UMH66" s="59"/>
      <c r="UMI66" s="59"/>
      <c r="UMJ66" s="59"/>
      <c r="UMK66" s="59"/>
      <c r="UML66" s="59"/>
      <c r="UMM66" s="59"/>
      <c r="UMN66" s="59"/>
      <c r="UMO66" s="59"/>
      <c r="UMP66" s="59"/>
      <c r="UMQ66" s="59"/>
      <c r="UMR66" s="59"/>
      <c r="UMS66" s="59"/>
      <c r="UMT66" s="59"/>
      <c r="UMU66" s="59"/>
      <c r="UMV66" s="59"/>
      <c r="UMW66" s="59"/>
      <c r="UMX66" s="59"/>
      <c r="UMY66" s="59"/>
      <c r="UMZ66" s="59"/>
      <c r="UNA66" s="59"/>
      <c r="UNB66" s="59"/>
      <c r="UNC66" s="59"/>
      <c r="UND66" s="59"/>
      <c r="UNE66" s="59"/>
      <c r="UNF66" s="59"/>
      <c r="UNG66" s="59"/>
      <c r="UNH66" s="59"/>
      <c r="UNI66" s="59"/>
      <c r="UNJ66" s="59"/>
      <c r="UNK66" s="59"/>
      <c r="UNL66" s="59"/>
      <c r="UNM66" s="59"/>
      <c r="UNN66" s="59"/>
      <c r="UNO66" s="59"/>
      <c r="UNP66" s="59"/>
      <c r="UNQ66" s="59"/>
      <c r="UNR66" s="59"/>
      <c r="UNS66" s="59"/>
      <c r="UNT66" s="59"/>
      <c r="UNU66" s="59"/>
      <c r="UNV66" s="59"/>
      <c r="UNW66" s="59"/>
      <c r="UNX66" s="59"/>
      <c r="UNY66" s="59"/>
      <c r="UNZ66" s="59"/>
      <c r="UOA66" s="59"/>
      <c r="UOB66" s="59"/>
      <c r="UOC66" s="59"/>
      <c r="UOD66" s="59"/>
      <c r="UOE66" s="59"/>
      <c r="UOF66" s="59"/>
      <c r="UOG66" s="59"/>
      <c r="UOH66" s="59"/>
      <c r="UOI66" s="59"/>
      <c r="UOJ66" s="59"/>
      <c r="UOK66" s="59"/>
      <c r="UOL66" s="59"/>
      <c r="UOM66" s="59"/>
      <c r="UON66" s="59"/>
      <c r="UOO66" s="59"/>
      <c r="UOP66" s="59"/>
      <c r="UOQ66" s="59"/>
      <c r="UOR66" s="59"/>
      <c r="UOS66" s="59"/>
      <c r="UOT66" s="59"/>
      <c r="UOU66" s="59"/>
      <c r="UOV66" s="59"/>
      <c r="UOW66" s="59"/>
      <c r="UOX66" s="59"/>
      <c r="UOY66" s="59"/>
      <c r="UOZ66" s="59"/>
      <c r="UPA66" s="59"/>
      <c r="UPB66" s="59"/>
      <c r="UPC66" s="59"/>
      <c r="UPD66" s="59"/>
      <c r="UPE66" s="59"/>
      <c r="UPF66" s="59"/>
      <c r="UPG66" s="59"/>
      <c r="UPH66" s="59"/>
      <c r="UPI66" s="59"/>
      <c r="UPJ66" s="59"/>
      <c r="UPK66" s="59"/>
      <c r="UPL66" s="59"/>
      <c r="UPM66" s="59"/>
      <c r="UPN66" s="59"/>
      <c r="UPO66" s="59"/>
      <c r="UPP66" s="59"/>
      <c r="UPQ66" s="59"/>
      <c r="UPR66" s="59"/>
      <c r="UPS66" s="59"/>
      <c r="UPT66" s="59"/>
      <c r="UPU66" s="59"/>
      <c r="UPV66" s="59"/>
      <c r="UPW66" s="59"/>
      <c r="UPX66" s="59"/>
      <c r="UPY66" s="59"/>
      <c r="UPZ66" s="59"/>
      <c r="UQA66" s="59"/>
      <c r="UQB66" s="59"/>
      <c r="UQC66" s="59"/>
      <c r="UQD66" s="59"/>
      <c r="UQE66" s="59"/>
      <c r="UQF66" s="59"/>
      <c r="UQG66" s="59"/>
      <c r="UQH66" s="59"/>
      <c r="UQI66" s="59"/>
      <c r="UQJ66" s="59"/>
      <c r="UQK66" s="59"/>
      <c r="UQL66" s="59"/>
      <c r="UQM66" s="59"/>
      <c r="UQN66" s="59"/>
      <c r="UQO66" s="59"/>
      <c r="UQP66" s="59"/>
      <c r="UQQ66" s="59"/>
      <c r="UQR66" s="59"/>
      <c r="UQS66" s="59"/>
      <c r="UQT66" s="59"/>
      <c r="UQU66" s="59"/>
      <c r="UQV66" s="59"/>
      <c r="UQW66" s="59"/>
      <c r="UQX66" s="59"/>
      <c r="UQY66" s="59"/>
      <c r="UQZ66" s="59"/>
      <c r="URA66" s="59"/>
      <c r="URB66" s="59"/>
      <c r="URC66" s="59"/>
      <c r="URD66" s="59"/>
      <c r="URE66" s="59"/>
      <c r="URF66" s="59"/>
      <c r="URG66" s="59"/>
      <c r="URH66" s="59"/>
      <c r="URI66" s="59"/>
      <c r="URJ66" s="59"/>
      <c r="URK66" s="59"/>
      <c r="URL66" s="59"/>
      <c r="URM66" s="59"/>
      <c r="URN66" s="59"/>
      <c r="URO66" s="59"/>
      <c r="URP66" s="59"/>
      <c r="URQ66" s="59"/>
      <c r="URR66" s="59"/>
      <c r="URS66" s="59"/>
      <c r="URT66" s="59"/>
      <c r="URU66" s="59"/>
      <c r="URV66" s="59"/>
      <c r="URW66" s="59"/>
      <c r="URX66" s="59"/>
      <c r="URY66" s="59"/>
      <c r="URZ66" s="59"/>
      <c r="USA66" s="59"/>
      <c r="USB66" s="59"/>
      <c r="USC66" s="59"/>
      <c r="USD66" s="59"/>
      <c r="USE66" s="59"/>
      <c r="USF66" s="59"/>
      <c r="USG66" s="59"/>
      <c r="USH66" s="59"/>
      <c r="USI66" s="59"/>
      <c r="USJ66" s="59"/>
      <c r="USK66" s="59"/>
      <c r="USL66" s="59"/>
      <c r="USM66" s="59"/>
      <c r="USN66" s="59"/>
      <c r="USO66" s="59"/>
      <c r="USP66" s="59"/>
      <c r="USQ66" s="59"/>
      <c r="USR66" s="59"/>
      <c r="USS66" s="59"/>
      <c r="UST66" s="59"/>
      <c r="USU66" s="59"/>
      <c r="USV66" s="59"/>
      <c r="USW66" s="59"/>
      <c r="USX66" s="59"/>
      <c r="USY66" s="59"/>
      <c r="USZ66" s="59"/>
      <c r="UTA66" s="59"/>
      <c r="UTB66" s="59"/>
      <c r="UTC66" s="59"/>
      <c r="UTD66" s="59"/>
      <c r="UTE66" s="59"/>
      <c r="UTF66" s="59"/>
      <c r="UTG66" s="59"/>
      <c r="UTH66" s="59"/>
      <c r="UTI66" s="59"/>
      <c r="UTJ66" s="59"/>
      <c r="UTK66" s="59"/>
      <c r="UTL66" s="59"/>
      <c r="UTM66" s="59"/>
      <c r="UTN66" s="59"/>
      <c r="UTO66" s="59"/>
      <c r="UTP66" s="59"/>
      <c r="UTQ66" s="59"/>
      <c r="UTR66" s="59"/>
      <c r="UTS66" s="59"/>
      <c r="UTT66" s="59"/>
      <c r="UTU66" s="59"/>
      <c r="UTV66" s="59"/>
      <c r="UTW66" s="59"/>
      <c r="UTX66" s="59"/>
      <c r="UTY66" s="59"/>
      <c r="UTZ66" s="59"/>
      <c r="UUA66" s="59"/>
      <c r="UUB66" s="59"/>
      <c r="UUC66" s="59"/>
      <c r="UUD66" s="59"/>
      <c r="UUE66" s="59"/>
      <c r="UUF66" s="59"/>
      <c r="UUG66" s="59"/>
      <c r="UUH66" s="59"/>
      <c r="UUI66" s="59"/>
      <c r="UUJ66" s="59"/>
      <c r="UUK66" s="59"/>
      <c r="UUL66" s="59"/>
      <c r="UUM66" s="59"/>
      <c r="UUN66" s="59"/>
      <c r="UUO66" s="59"/>
      <c r="UUP66" s="59"/>
      <c r="UUQ66" s="59"/>
      <c r="UUR66" s="59"/>
      <c r="UUS66" s="59"/>
      <c r="UUT66" s="59"/>
      <c r="UUU66" s="59"/>
      <c r="UUV66" s="59"/>
      <c r="UUW66" s="59"/>
      <c r="UUX66" s="59"/>
      <c r="UUY66" s="59"/>
      <c r="UUZ66" s="59"/>
      <c r="UVA66" s="59"/>
      <c r="UVB66" s="59"/>
      <c r="UVC66" s="59"/>
      <c r="UVD66" s="59"/>
      <c r="UVE66" s="59"/>
      <c r="UVF66" s="59"/>
      <c r="UVG66" s="59"/>
      <c r="UVH66" s="59"/>
      <c r="UVI66" s="59"/>
      <c r="UVJ66" s="59"/>
      <c r="UVK66" s="59"/>
      <c r="UVL66" s="59"/>
      <c r="UVM66" s="59"/>
      <c r="UVN66" s="59"/>
      <c r="UVO66" s="59"/>
      <c r="UVP66" s="59"/>
      <c r="UVQ66" s="59"/>
      <c r="UVR66" s="59"/>
      <c r="UVS66" s="59"/>
      <c r="UVT66" s="59"/>
      <c r="UVU66" s="59"/>
      <c r="UVV66" s="59"/>
      <c r="UVW66" s="59"/>
      <c r="UVX66" s="59"/>
      <c r="UVY66" s="59"/>
      <c r="UVZ66" s="59"/>
      <c r="UWA66" s="59"/>
      <c r="UWB66" s="59"/>
      <c r="UWC66" s="59"/>
      <c r="UWD66" s="59"/>
      <c r="UWE66" s="59"/>
      <c r="UWF66" s="59"/>
      <c r="UWG66" s="59"/>
      <c r="UWH66" s="59"/>
      <c r="UWI66" s="59"/>
      <c r="UWJ66" s="59"/>
      <c r="UWK66" s="59"/>
      <c r="UWL66" s="59"/>
      <c r="UWM66" s="59"/>
      <c r="UWN66" s="59"/>
      <c r="UWO66" s="59"/>
      <c r="UWP66" s="59"/>
      <c r="UWQ66" s="59"/>
      <c r="UWR66" s="59"/>
      <c r="UWS66" s="59"/>
      <c r="UWT66" s="59"/>
      <c r="UWU66" s="59"/>
      <c r="UWV66" s="59"/>
      <c r="UWW66" s="59"/>
      <c r="UWX66" s="59"/>
      <c r="UWY66" s="59"/>
      <c r="UWZ66" s="59"/>
      <c r="UXA66" s="59"/>
      <c r="UXB66" s="59"/>
      <c r="UXC66" s="59"/>
      <c r="UXD66" s="59"/>
      <c r="UXE66" s="59"/>
      <c r="UXF66" s="59"/>
      <c r="UXG66" s="59"/>
      <c r="UXH66" s="59"/>
      <c r="UXI66" s="59"/>
      <c r="UXJ66" s="59"/>
      <c r="UXK66" s="59"/>
      <c r="UXL66" s="59"/>
      <c r="UXM66" s="59"/>
      <c r="UXN66" s="59"/>
      <c r="UXO66" s="59"/>
      <c r="UXP66" s="59"/>
      <c r="UXQ66" s="59"/>
      <c r="UXR66" s="59"/>
      <c r="UXS66" s="59"/>
      <c r="UXT66" s="59"/>
      <c r="UXU66" s="59"/>
      <c r="UXV66" s="59"/>
      <c r="UXW66" s="59"/>
      <c r="UXX66" s="59"/>
      <c r="UXY66" s="59"/>
      <c r="UXZ66" s="59"/>
      <c r="UYA66" s="59"/>
      <c r="UYB66" s="59"/>
      <c r="UYC66" s="59"/>
      <c r="UYD66" s="59"/>
      <c r="UYE66" s="59"/>
      <c r="UYF66" s="59"/>
      <c r="UYG66" s="59"/>
      <c r="UYH66" s="59"/>
      <c r="UYI66" s="59"/>
      <c r="UYJ66" s="59"/>
      <c r="UYK66" s="59"/>
      <c r="UYL66" s="59"/>
      <c r="UYM66" s="59"/>
      <c r="UYN66" s="59"/>
      <c r="UYO66" s="59"/>
      <c r="UYP66" s="59"/>
      <c r="UYQ66" s="59"/>
      <c r="UYR66" s="59"/>
      <c r="UYS66" s="59"/>
      <c r="UYT66" s="59"/>
      <c r="UYU66" s="59"/>
      <c r="UYV66" s="59"/>
      <c r="UYW66" s="59"/>
      <c r="UYX66" s="59"/>
      <c r="UYY66" s="59"/>
      <c r="UYZ66" s="59"/>
      <c r="UZA66" s="59"/>
      <c r="UZB66" s="59"/>
      <c r="UZC66" s="59"/>
      <c r="UZD66" s="59"/>
      <c r="UZE66" s="59"/>
      <c r="UZF66" s="59"/>
      <c r="UZG66" s="59"/>
      <c r="UZH66" s="59"/>
      <c r="UZI66" s="59"/>
      <c r="UZJ66" s="59"/>
      <c r="UZK66" s="59"/>
      <c r="UZL66" s="59"/>
      <c r="UZM66" s="59"/>
      <c r="UZN66" s="59"/>
      <c r="UZO66" s="59"/>
      <c r="UZP66" s="59"/>
      <c r="UZQ66" s="59"/>
      <c r="UZR66" s="59"/>
      <c r="UZS66" s="59"/>
      <c r="UZT66" s="59"/>
      <c r="UZU66" s="59"/>
      <c r="UZV66" s="59"/>
      <c r="UZW66" s="59"/>
      <c r="UZX66" s="59"/>
      <c r="UZY66" s="59"/>
      <c r="UZZ66" s="59"/>
      <c r="VAA66" s="59"/>
      <c r="VAB66" s="59"/>
      <c r="VAC66" s="59"/>
      <c r="VAD66" s="59"/>
      <c r="VAE66" s="59"/>
      <c r="VAF66" s="59"/>
      <c r="VAG66" s="59"/>
      <c r="VAH66" s="59"/>
      <c r="VAI66" s="59"/>
      <c r="VAJ66" s="59"/>
      <c r="VAK66" s="59"/>
      <c r="VAL66" s="59"/>
      <c r="VAM66" s="59"/>
      <c r="VAN66" s="59"/>
      <c r="VAO66" s="59"/>
      <c r="VAP66" s="59"/>
      <c r="VAQ66" s="59"/>
      <c r="VAR66" s="59"/>
      <c r="VAS66" s="59"/>
      <c r="VAT66" s="59"/>
      <c r="VAU66" s="59"/>
      <c r="VAV66" s="59"/>
      <c r="VAW66" s="59"/>
      <c r="VAX66" s="59"/>
      <c r="VAY66" s="59"/>
      <c r="VAZ66" s="59"/>
      <c r="VBA66" s="59"/>
      <c r="VBB66" s="59"/>
      <c r="VBC66" s="59"/>
      <c r="VBD66" s="59"/>
      <c r="VBE66" s="59"/>
      <c r="VBF66" s="59"/>
      <c r="VBG66" s="59"/>
      <c r="VBH66" s="59"/>
      <c r="VBI66" s="59"/>
      <c r="VBJ66" s="59"/>
      <c r="VBK66" s="59"/>
      <c r="VBL66" s="59"/>
      <c r="VBM66" s="59"/>
      <c r="VBN66" s="59"/>
      <c r="VBO66" s="59"/>
      <c r="VBP66" s="59"/>
      <c r="VBQ66" s="59"/>
      <c r="VBR66" s="59"/>
      <c r="VBS66" s="59"/>
      <c r="VBT66" s="59"/>
      <c r="VBU66" s="59"/>
      <c r="VBV66" s="59"/>
      <c r="VBW66" s="59"/>
      <c r="VBX66" s="59"/>
      <c r="VBY66" s="59"/>
      <c r="VBZ66" s="59"/>
      <c r="VCA66" s="59"/>
      <c r="VCB66" s="59"/>
      <c r="VCC66" s="59"/>
      <c r="VCD66" s="59"/>
      <c r="VCE66" s="59"/>
      <c r="VCF66" s="59"/>
      <c r="VCG66" s="59"/>
      <c r="VCH66" s="59"/>
      <c r="VCI66" s="59"/>
      <c r="VCJ66" s="59"/>
      <c r="VCK66" s="59"/>
      <c r="VCL66" s="59"/>
      <c r="VCM66" s="59"/>
      <c r="VCN66" s="59"/>
      <c r="VCO66" s="59"/>
      <c r="VCP66" s="59"/>
      <c r="VCQ66" s="59"/>
      <c r="VCR66" s="59"/>
      <c r="VCS66" s="59"/>
      <c r="VCT66" s="59"/>
      <c r="VCU66" s="59"/>
      <c r="VCV66" s="59"/>
      <c r="VCW66" s="59"/>
      <c r="VCX66" s="59"/>
      <c r="VCY66" s="59"/>
      <c r="VCZ66" s="59"/>
      <c r="VDA66" s="59"/>
      <c r="VDB66" s="59"/>
      <c r="VDC66" s="59"/>
      <c r="VDD66" s="59"/>
      <c r="VDE66" s="59"/>
      <c r="VDF66" s="59"/>
      <c r="VDG66" s="59"/>
      <c r="VDH66" s="59"/>
      <c r="VDI66" s="59"/>
      <c r="VDJ66" s="59"/>
      <c r="VDK66" s="59"/>
      <c r="VDL66" s="59"/>
      <c r="VDM66" s="59"/>
      <c r="VDN66" s="59"/>
      <c r="VDO66" s="59"/>
      <c r="VDP66" s="59"/>
      <c r="VDQ66" s="59"/>
      <c r="VDR66" s="59"/>
      <c r="VDS66" s="59"/>
      <c r="VDT66" s="59"/>
      <c r="VDU66" s="59"/>
      <c r="VDV66" s="59"/>
      <c r="VDW66" s="59"/>
      <c r="VDX66" s="59"/>
      <c r="VDY66" s="59"/>
      <c r="VDZ66" s="59"/>
      <c r="VEA66" s="59"/>
      <c r="VEB66" s="59"/>
      <c r="VEC66" s="59"/>
      <c r="VED66" s="59"/>
      <c r="VEE66" s="59"/>
      <c r="VEF66" s="59"/>
      <c r="VEG66" s="59"/>
      <c r="VEH66" s="59"/>
      <c r="VEI66" s="59"/>
      <c r="VEJ66" s="59"/>
      <c r="VEK66" s="59"/>
      <c r="VEL66" s="59"/>
      <c r="VEM66" s="59"/>
      <c r="VEN66" s="59"/>
      <c r="VEO66" s="59"/>
      <c r="VEP66" s="59"/>
      <c r="VEQ66" s="59"/>
      <c r="VER66" s="59"/>
      <c r="VES66" s="59"/>
      <c r="VET66" s="59"/>
      <c r="VEU66" s="59"/>
      <c r="VEV66" s="59"/>
      <c r="VEW66" s="59"/>
      <c r="VEX66" s="59"/>
      <c r="VEY66" s="59"/>
      <c r="VEZ66" s="59"/>
      <c r="VFA66" s="59"/>
      <c r="VFB66" s="59"/>
      <c r="VFC66" s="59"/>
      <c r="VFD66" s="59"/>
      <c r="VFE66" s="59"/>
      <c r="VFF66" s="59"/>
      <c r="VFG66" s="59"/>
      <c r="VFH66" s="59"/>
      <c r="VFI66" s="59"/>
      <c r="VFJ66" s="59"/>
      <c r="VFK66" s="59"/>
      <c r="VFL66" s="59"/>
      <c r="VFM66" s="59"/>
      <c r="VFN66" s="59"/>
      <c r="VFO66" s="59"/>
      <c r="VFP66" s="59"/>
      <c r="VFQ66" s="59"/>
      <c r="VFR66" s="59"/>
      <c r="VFS66" s="59"/>
      <c r="VFT66" s="59"/>
      <c r="VFU66" s="59"/>
      <c r="VFV66" s="59"/>
      <c r="VFW66" s="59"/>
      <c r="VFX66" s="59"/>
      <c r="VFY66" s="59"/>
      <c r="VFZ66" s="59"/>
      <c r="VGA66" s="59"/>
      <c r="VGB66" s="59"/>
      <c r="VGC66" s="59"/>
      <c r="VGD66" s="59"/>
      <c r="VGE66" s="59"/>
      <c r="VGF66" s="59"/>
      <c r="VGG66" s="59"/>
      <c r="VGH66" s="59"/>
      <c r="VGI66" s="59"/>
      <c r="VGJ66" s="59"/>
      <c r="VGK66" s="59"/>
      <c r="VGL66" s="59"/>
      <c r="VGM66" s="59"/>
      <c r="VGN66" s="59"/>
      <c r="VGO66" s="59"/>
      <c r="VGP66" s="59"/>
      <c r="VGQ66" s="59"/>
      <c r="VGR66" s="59"/>
      <c r="VGS66" s="59"/>
      <c r="VGT66" s="59"/>
      <c r="VGU66" s="59"/>
      <c r="VGV66" s="59"/>
      <c r="VGW66" s="59"/>
      <c r="VGX66" s="59"/>
      <c r="VGY66" s="59"/>
      <c r="VGZ66" s="59"/>
      <c r="VHA66" s="59"/>
      <c r="VHB66" s="59"/>
      <c r="VHC66" s="59"/>
      <c r="VHD66" s="59"/>
      <c r="VHE66" s="59"/>
      <c r="VHF66" s="59"/>
      <c r="VHG66" s="59"/>
      <c r="VHH66" s="59"/>
      <c r="VHI66" s="59"/>
      <c r="VHJ66" s="59"/>
      <c r="VHK66" s="59"/>
      <c r="VHL66" s="59"/>
      <c r="VHM66" s="59"/>
      <c r="VHN66" s="59"/>
      <c r="VHO66" s="59"/>
      <c r="VHP66" s="59"/>
      <c r="VHQ66" s="59"/>
      <c r="VHR66" s="59"/>
      <c r="VHS66" s="59"/>
      <c r="VHT66" s="59"/>
      <c r="VHU66" s="59"/>
      <c r="VHV66" s="59"/>
      <c r="VHW66" s="59"/>
      <c r="VHX66" s="59"/>
      <c r="VHY66" s="59"/>
      <c r="VHZ66" s="59"/>
      <c r="VIA66" s="59"/>
      <c r="VIB66" s="59"/>
      <c r="VIC66" s="59"/>
      <c r="VID66" s="59"/>
      <c r="VIE66" s="59"/>
      <c r="VIF66" s="59"/>
      <c r="VIG66" s="59"/>
      <c r="VIH66" s="59"/>
      <c r="VII66" s="59"/>
      <c r="VIJ66" s="59"/>
      <c r="VIK66" s="59"/>
      <c r="VIL66" s="59"/>
      <c r="VIM66" s="59"/>
      <c r="VIN66" s="59"/>
      <c r="VIO66" s="59"/>
      <c r="VIP66" s="59"/>
      <c r="VIQ66" s="59"/>
      <c r="VIR66" s="59"/>
      <c r="VIS66" s="59"/>
      <c r="VIT66" s="59"/>
      <c r="VIU66" s="59"/>
      <c r="VIV66" s="59"/>
      <c r="VIW66" s="59"/>
      <c r="VIX66" s="59"/>
      <c r="VIY66" s="59"/>
      <c r="VIZ66" s="59"/>
      <c r="VJA66" s="59"/>
      <c r="VJB66" s="59"/>
      <c r="VJC66" s="59"/>
      <c r="VJD66" s="59"/>
      <c r="VJE66" s="59"/>
      <c r="VJF66" s="59"/>
      <c r="VJG66" s="59"/>
      <c r="VJH66" s="59"/>
      <c r="VJI66" s="59"/>
      <c r="VJJ66" s="59"/>
      <c r="VJK66" s="59"/>
      <c r="VJL66" s="59"/>
      <c r="VJM66" s="59"/>
      <c r="VJN66" s="59"/>
      <c r="VJO66" s="59"/>
      <c r="VJP66" s="59"/>
      <c r="VJQ66" s="59"/>
      <c r="VJR66" s="59"/>
      <c r="VJS66" s="59"/>
      <c r="VJT66" s="59"/>
      <c r="VJU66" s="59"/>
      <c r="VJV66" s="59"/>
      <c r="VJW66" s="59"/>
      <c r="VJX66" s="59"/>
      <c r="VJY66" s="59"/>
      <c r="VJZ66" s="59"/>
      <c r="VKA66" s="59"/>
      <c r="VKB66" s="59"/>
      <c r="VKC66" s="59"/>
      <c r="VKD66" s="59"/>
      <c r="VKE66" s="59"/>
      <c r="VKF66" s="59"/>
      <c r="VKG66" s="59"/>
      <c r="VKH66" s="59"/>
      <c r="VKI66" s="59"/>
      <c r="VKJ66" s="59"/>
      <c r="VKK66" s="59"/>
      <c r="VKL66" s="59"/>
      <c r="VKM66" s="59"/>
      <c r="VKN66" s="59"/>
      <c r="VKO66" s="59"/>
      <c r="VKP66" s="59"/>
      <c r="VKQ66" s="59"/>
      <c r="VKR66" s="59"/>
      <c r="VKS66" s="59"/>
      <c r="VKT66" s="59"/>
      <c r="VKU66" s="59"/>
      <c r="VKV66" s="59"/>
      <c r="VKW66" s="59"/>
      <c r="VKX66" s="59"/>
      <c r="VKY66" s="59"/>
      <c r="VKZ66" s="59"/>
      <c r="VLA66" s="59"/>
      <c r="VLB66" s="59"/>
      <c r="VLC66" s="59"/>
      <c r="VLD66" s="59"/>
      <c r="VLE66" s="59"/>
      <c r="VLF66" s="59"/>
      <c r="VLG66" s="59"/>
      <c r="VLH66" s="59"/>
      <c r="VLI66" s="59"/>
      <c r="VLJ66" s="59"/>
      <c r="VLK66" s="59"/>
      <c r="VLL66" s="59"/>
      <c r="VLM66" s="59"/>
      <c r="VLN66" s="59"/>
      <c r="VLO66" s="59"/>
      <c r="VLP66" s="59"/>
      <c r="VLQ66" s="59"/>
      <c r="VLR66" s="59"/>
      <c r="VLS66" s="59"/>
      <c r="VLT66" s="59"/>
      <c r="VLU66" s="59"/>
      <c r="VLV66" s="59"/>
      <c r="VLW66" s="59"/>
      <c r="VLX66" s="59"/>
      <c r="VLY66" s="59"/>
      <c r="VLZ66" s="59"/>
      <c r="VMA66" s="59"/>
      <c r="VMB66" s="59"/>
      <c r="VMC66" s="59"/>
      <c r="VMD66" s="59"/>
      <c r="VME66" s="59"/>
      <c r="VMF66" s="59"/>
      <c r="VMG66" s="59"/>
      <c r="VMH66" s="59"/>
      <c r="VMI66" s="59"/>
      <c r="VMJ66" s="59"/>
      <c r="VMK66" s="59"/>
      <c r="VML66" s="59"/>
      <c r="VMM66" s="59"/>
      <c r="VMN66" s="59"/>
      <c r="VMO66" s="59"/>
      <c r="VMP66" s="59"/>
      <c r="VMQ66" s="59"/>
      <c r="VMR66" s="59"/>
      <c r="VMS66" s="59"/>
      <c r="VMT66" s="59"/>
      <c r="VMU66" s="59"/>
      <c r="VMV66" s="59"/>
      <c r="VMW66" s="59"/>
      <c r="VMX66" s="59"/>
      <c r="VMY66" s="59"/>
      <c r="VMZ66" s="59"/>
      <c r="VNA66" s="59"/>
      <c r="VNB66" s="59"/>
      <c r="VNC66" s="59"/>
      <c r="VND66" s="59"/>
      <c r="VNE66" s="59"/>
      <c r="VNF66" s="59"/>
      <c r="VNG66" s="59"/>
      <c r="VNH66" s="59"/>
      <c r="VNI66" s="59"/>
      <c r="VNJ66" s="59"/>
      <c r="VNK66" s="59"/>
      <c r="VNL66" s="59"/>
      <c r="VNM66" s="59"/>
      <c r="VNN66" s="59"/>
      <c r="VNO66" s="59"/>
      <c r="VNP66" s="59"/>
      <c r="VNQ66" s="59"/>
      <c r="VNR66" s="59"/>
      <c r="VNS66" s="59"/>
      <c r="VNT66" s="59"/>
      <c r="VNU66" s="59"/>
      <c r="VNV66" s="59"/>
      <c r="VNW66" s="59"/>
      <c r="VNX66" s="59"/>
      <c r="VNY66" s="59"/>
      <c r="VNZ66" s="59"/>
      <c r="VOA66" s="59"/>
      <c r="VOB66" s="59"/>
      <c r="VOC66" s="59"/>
      <c r="VOD66" s="59"/>
      <c r="VOE66" s="59"/>
      <c r="VOF66" s="59"/>
      <c r="VOG66" s="59"/>
      <c r="VOH66" s="59"/>
      <c r="VOI66" s="59"/>
      <c r="VOJ66" s="59"/>
      <c r="VOK66" s="59"/>
      <c r="VOL66" s="59"/>
      <c r="VOM66" s="59"/>
      <c r="VON66" s="59"/>
      <c r="VOO66" s="59"/>
      <c r="VOP66" s="59"/>
      <c r="VOQ66" s="59"/>
      <c r="VOR66" s="59"/>
      <c r="VOS66" s="59"/>
      <c r="VOT66" s="59"/>
      <c r="VOU66" s="59"/>
      <c r="VOV66" s="59"/>
      <c r="VOW66" s="59"/>
      <c r="VOX66" s="59"/>
      <c r="VOY66" s="59"/>
      <c r="VOZ66" s="59"/>
      <c r="VPA66" s="59"/>
      <c r="VPB66" s="59"/>
      <c r="VPC66" s="59"/>
      <c r="VPD66" s="59"/>
      <c r="VPE66" s="59"/>
      <c r="VPF66" s="59"/>
      <c r="VPG66" s="59"/>
      <c r="VPH66" s="59"/>
      <c r="VPI66" s="59"/>
      <c r="VPJ66" s="59"/>
      <c r="VPK66" s="59"/>
      <c r="VPL66" s="59"/>
      <c r="VPM66" s="59"/>
      <c r="VPN66" s="59"/>
      <c r="VPO66" s="59"/>
      <c r="VPP66" s="59"/>
      <c r="VPQ66" s="59"/>
      <c r="VPR66" s="59"/>
      <c r="VPS66" s="59"/>
      <c r="VPT66" s="59"/>
      <c r="VPU66" s="59"/>
      <c r="VPV66" s="59"/>
      <c r="VPW66" s="59"/>
      <c r="VPX66" s="59"/>
      <c r="VPY66" s="59"/>
      <c r="VPZ66" s="59"/>
      <c r="VQA66" s="59"/>
      <c r="VQB66" s="59"/>
      <c r="VQC66" s="59"/>
      <c r="VQD66" s="59"/>
      <c r="VQE66" s="59"/>
      <c r="VQF66" s="59"/>
      <c r="VQG66" s="59"/>
      <c r="VQH66" s="59"/>
      <c r="VQI66" s="59"/>
      <c r="VQJ66" s="59"/>
      <c r="VQK66" s="59"/>
      <c r="VQL66" s="59"/>
      <c r="VQM66" s="59"/>
      <c r="VQN66" s="59"/>
      <c r="VQO66" s="59"/>
      <c r="VQP66" s="59"/>
      <c r="VQQ66" s="59"/>
      <c r="VQR66" s="59"/>
      <c r="VQS66" s="59"/>
      <c r="VQT66" s="59"/>
      <c r="VQU66" s="59"/>
      <c r="VQV66" s="59"/>
      <c r="VQW66" s="59"/>
      <c r="VQX66" s="59"/>
      <c r="VQY66" s="59"/>
      <c r="VQZ66" s="59"/>
      <c r="VRA66" s="59"/>
      <c r="VRB66" s="59"/>
      <c r="VRC66" s="59"/>
      <c r="VRD66" s="59"/>
      <c r="VRE66" s="59"/>
      <c r="VRF66" s="59"/>
      <c r="VRG66" s="59"/>
      <c r="VRH66" s="59"/>
      <c r="VRI66" s="59"/>
      <c r="VRJ66" s="59"/>
      <c r="VRK66" s="59"/>
      <c r="VRL66" s="59"/>
      <c r="VRM66" s="59"/>
      <c r="VRN66" s="59"/>
      <c r="VRO66" s="59"/>
      <c r="VRP66" s="59"/>
      <c r="VRQ66" s="59"/>
      <c r="VRR66" s="59"/>
      <c r="VRS66" s="59"/>
      <c r="VRT66" s="59"/>
      <c r="VRU66" s="59"/>
      <c r="VRV66" s="59"/>
      <c r="VRW66" s="59"/>
      <c r="VRX66" s="59"/>
      <c r="VRY66" s="59"/>
      <c r="VRZ66" s="59"/>
      <c r="VSA66" s="59"/>
      <c r="VSB66" s="59"/>
      <c r="VSC66" s="59"/>
      <c r="VSD66" s="59"/>
      <c r="VSE66" s="59"/>
      <c r="VSF66" s="59"/>
      <c r="VSG66" s="59"/>
      <c r="VSH66" s="59"/>
      <c r="VSI66" s="59"/>
      <c r="VSJ66" s="59"/>
      <c r="VSK66" s="59"/>
      <c r="VSL66" s="59"/>
      <c r="VSM66" s="59"/>
      <c r="VSN66" s="59"/>
      <c r="VSO66" s="59"/>
      <c r="VSP66" s="59"/>
      <c r="VSQ66" s="59"/>
      <c r="VSR66" s="59"/>
      <c r="VSS66" s="59"/>
      <c r="VST66" s="59"/>
      <c r="VSU66" s="59"/>
      <c r="VSV66" s="59"/>
      <c r="VSW66" s="59"/>
      <c r="VSX66" s="59"/>
      <c r="VSY66" s="59"/>
      <c r="VSZ66" s="59"/>
      <c r="VTA66" s="59"/>
      <c r="VTB66" s="59"/>
      <c r="VTC66" s="59"/>
      <c r="VTD66" s="59"/>
      <c r="VTE66" s="59"/>
      <c r="VTF66" s="59"/>
      <c r="VTG66" s="59"/>
      <c r="VTH66" s="59"/>
      <c r="VTI66" s="59"/>
      <c r="VTJ66" s="59"/>
      <c r="VTK66" s="59"/>
      <c r="VTL66" s="59"/>
      <c r="VTM66" s="59"/>
      <c r="VTN66" s="59"/>
      <c r="VTO66" s="59"/>
      <c r="VTP66" s="59"/>
      <c r="VTQ66" s="59"/>
      <c r="VTR66" s="59"/>
      <c r="VTS66" s="59"/>
      <c r="VTT66" s="59"/>
      <c r="VTU66" s="59"/>
      <c r="VTV66" s="59"/>
      <c r="VTW66" s="59"/>
      <c r="VTX66" s="59"/>
      <c r="VTY66" s="59"/>
      <c r="VTZ66" s="59"/>
      <c r="VUA66" s="59"/>
      <c r="VUB66" s="59"/>
      <c r="VUC66" s="59"/>
      <c r="VUD66" s="59"/>
      <c r="VUE66" s="59"/>
      <c r="VUF66" s="59"/>
      <c r="VUG66" s="59"/>
      <c r="VUH66" s="59"/>
      <c r="VUI66" s="59"/>
      <c r="VUJ66" s="59"/>
      <c r="VUK66" s="59"/>
      <c r="VUL66" s="59"/>
      <c r="VUM66" s="59"/>
      <c r="VUN66" s="59"/>
      <c r="VUO66" s="59"/>
      <c r="VUP66" s="59"/>
      <c r="VUQ66" s="59"/>
      <c r="VUR66" s="59"/>
      <c r="VUS66" s="59"/>
      <c r="VUT66" s="59"/>
      <c r="VUU66" s="59"/>
      <c r="VUV66" s="59"/>
      <c r="VUW66" s="59"/>
      <c r="VUX66" s="59"/>
      <c r="VUY66" s="59"/>
      <c r="VUZ66" s="59"/>
      <c r="VVA66" s="59"/>
      <c r="VVB66" s="59"/>
      <c r="VVC66" s="59"/>
      <c r="VVD66" s="59"/>
      <c r="VVE66" s="59"/>
      <c r="VVF66" s="59"/>
      <c r="VVG66" s="59"/>
      <c r="VVH66" s="59"/>
      <c r="VVI66" s="59"/>
      <c r="VVJ66" s="59"/>
      <c r="VVK66" s="59"/>
      <c r="VVL66" s="59"/>
      <c r="VVM66" s="59"/>
      <c r="VVN66" s="59"/>
      <c r="VVO66" s="59"/>
      <c r="VVP66" s="59"/>
      <c r="VVQ66" s="59"/>
      <c r="VVR66" s="59"/>
      <c r="VVS66" s="59"/>
      <c r="VVT66" s="59"/>
      <c r="VVU66" s="59"/>
      <c r="VVV66" s="59"/>
      <c r="VVW66" s="59"/>
      <c r="VVX66" s="59"/>
      <c r="VVY66" s="59"/>
      <c r="VVZ66" s="59"/>
      <c r="VWA66" s="59"/>
      <c r="VWB66" s="59"/>
      <c r="VWC66" s="59"/>
      <c r="VWD66" s="59"/>
      <c r="VWE66" s="59"/>
      <c r="VWF66" s="59"/>
      <c r="VWG66" s="59"/>
      <c r="VWH66" s="59"/>
      <c r="VWI66" s="59"/>
      <c r="VWJ66" s="59"/>
      <c r="VWK66" s="59"/>
      <c r="VWL66" s="59"/>
      <c r="VWM66" s="59"/>
      <c r="VWN66" s="59"/>
      <c r="VWO66" s="59"/>
      <c r="VWP66" s="59"/>
      <c r="VWQ66" s="59"/>
      <c r="VWR66" s="59"/>
      <c r="VWS66" s="59"/>
      <c r="VWT66" s="59"/>
      <c r="VWU66" s="59"/>
      <c r="VWV66" s="59"/>
      <c r="VWW66" s="59"/>
      <c r="VWX66" s="59"/>
      <c r="VWY66" s="59"/>
      <c r="VWZ66" s="59"/>
      <c r="VXA66" s="59"/>
      <c r="VXB66" s="59"/>
      <c r="VXC66" s="59"/>
      <c r="VXD66" s="59"/>
      <c r="VXE66" s="59"/>
      <c r="VXF66" s="59"/>
      <c r="VXG66" s="59"/>
      <c r="VXH66" s="59"/>
      <c r="VXI66" s="59"/>
      <c r="VXJ66" s="59"/>
      <c r="VXK66" s="59"/>
      <c r="VXL66" s="59"/>
      <c r="VXM66" s="59"/>
      <c r="VXN66" s="59"/>
      <c r="VXO66" s="59"/>
      <c r="VXP66" s="59"/>
      <c r="VXQ66" s="59"/>
      <c r="VXR66" s="59"/>
      <c r="VXS66" s="59"/>
      <c r="VXT66" s="59"/>
      <c r="VXU66" s="59"/>
      <c r="VXV66" s="59"/>
      <c r="VXW66" s="59"/>
      <c r="VXX66" s="59"/>
      <c r="VXY66" s="59"/>
      <c r="VXZ66" s="59"/>
      <c r="VYA66" s="59"/>
      <c r="VYB66" s="59"/>
      <c r="VYC66" s="59"/>
      <c r="VYD66" s="59"/>
      <c r="VYE66" s="59"/>
      <c r="VYF66" s="59"/>
      <c r="VYG66" s="59"/>
      <c r="VYH66" s="59"/>
      <c r="VYI66" s="59"/>
      <c r="VYJ66" s="59"/>
      <c r="VYK66" s="59"/>
      <c r="VYL66" s="59"/>
      <c r="VYM66" s="59"/>
      <c r="VYN66" s="59"/>
      <c r="VYO66" s="59"/>
      <c r="VYP66" s="59"/>
      <c r="VYQ66" s="59"/>
      <c r="VYR66" s="59"/>
      <c r="VYS66" s="59"/>
      <c r="VYT66" s="59"/>
      <c r="VYU66" s="59"/>
      <c r="VYV66" s="59"/>
      <c r="VYW66" s="59"/>
      <c r="VYX66" s="59"/>
      <c r="VYY66" s="59"/>
      <c r="VYZ66" s="59"/>
      <c r="VZA66" s="59"/>
      <c r="VZB66" s="59"/>
      <c r="VZC66" s="59"/>
      <c r="VZD66" s="59"/>
      <c r="VZE66" s="59"/>
      <c r="VZF66" s="59"/>
      <c r="VZG66" s="59"/>
      <c r="VZH66" s="59"/>
      <c r="VZI66" s="59"/>
      <c r="VZJ66" s="59"/>
      <c r="VZK66" s="59"/>
      <c r="VZL66" s="59"/>
      <c r="VZM66" s="59"/>
      <c r="VZN66" s="59"/>
      <c r="VZO66" s="59"/>
      <c r="VZP66" s="59"/>
      <c r="VZQ66" s="59"/>
      <c r="VZR66" s="59"/>
      <c r="VZS66" s="59"/>
      <c r="VZT66" s="59"/>
      <c r="VZU66" s="59"/>
      <c r="VZV66" s="59"/>
      <c r="VZW66" s="59"/>
      <c r="VZX66" s="59"/>
      <c r="VZY66" s="59"/>
      <c r="VZZ66" s="59"/>
      <c r="WAA66" s="59"/>
      <c r="WAB66" s="59"/>
      <c r="WAC66" s="59"/>
      <c r="WAD66" s="59"/>
      <c r="WAE66" s="59"/>
      <c r="WAF66" s="59"/>
      <c r="WAG66" s="59"/>
      <c r="WAH66" s="59"/>
      <c r="WAI66" s="59"/>
      <c r="WAJ66" s="59"/>
      <c r="WAK66" s="59"/>
      <c r="WAL66" s="59"/>
      <c r="WAM66" s="59"/>
      <c r="WAN66" s="59"/>
      <c r="WAO66" s="59"/>
      <c r="WAP66" s="59"/>
      <c r="WAQ66" s="59"/>
      <c r="WAR66" s="59"/>
      <c r="WAS66" s="59"/>
      <c r="WAT66" s="59"/>
      <c r="WAU66" s="59"/>
      <c r="WAV66" s="59"/>
      <c r="WAW66" s="59"/>
      <c r="WAX66" s="59"/>
      <c r="WAY66" s="59"/>
      <c r="WAZ66" s="59"/>
      <c r="WBA66" s="59"/>
      <c r="WBB66" s="59"/>
      <c r="WBC66" s="59"/>
      <c r="WBD66" s="59"/>
      <c r="WBE66" s="59"/>
      <c r="WBF66" s="59"/>
      <c r="WBG66" s="59"/>
      <c r="WBH66" s="59"/>
      <c r="WBI66" s="59"/>
      <c r="WBJ66" s="59"/>
      <c r="WBK66" s="59"/>
      <c r="WBL66" s="59"/>
      <c r="WBM66" s="59"/>
      <c r="WBN66" s="59"/>
      <c r="WBO66" s="59"/>
      <c r="WBP66" s="59"/>
      <c r="WBQ66" s="59"/>
      <c r="WBR66" s="59"/>
      <c r="WBS66" s="59"/>
      <c r="WBT66" s="59"/>
      <c r="WBU66" s="59"/>
      <c r="WBV66" s="59"/>
      <c r="WBW66" s="59"/>
      <c r="WBX66" s="59"/>
      <c r="WBY66" s="59"/>
      <c r="WBZ66" s="59"/>
      <c r="WCA66" s="59"/>
      <c r="WCB66" s="59"/>
      <c r="WCC66" s="59"/>
      <c r="WCD66" s="59"/>
      <c r="WCE66" s="59"/>
      <c r="WCF66" s="59"/>
      <c r="WCG66" s="59"/>
      <c r="WCH66" s="59"/>
      <c r="WCI66" s="59"/>
      <c r="WCJ66" s="59"/>
      <c r="WCK66" s="59"/>
      <c r="WCL66" s="59"/>
      <c r="WCM66" s="59"/>
      <c r="WCN66" s="59"/>
      <c r="WCO66" s="59"/>
      <c r="WCP66" s="59"/>
      <c r="WCQ66" s="59"/>
      <c r="WCR66" s="59"/>
      <c r="WCS66" s="59"/>
      <c r="WCT66" s="59"/>
      <c r="WCU66" s="59"/>
      <c r="WCV66" s="59"/>
      <c r="WCW66" s="59"/>
      <c r="WCX66" s="59"/>
      <c r="WCY66" s="59"/>
      <c r="WCZ66" s="59"/>
      <c r="WDA66" s="59"/>
      <c r="WDB66" s="59"/>
      <c r="WDC66" s="59"/>
      <c r="WDD66" s="59"/>
      <c r="WDE66" s="59"/>
      <c r="WDF66" s="59"/>
      <c r="WDG66" s="59"/>
      <c r="WDH66" s="59"/>
      <c r="WDI66" s="59"/>
      <c r="WDJ66" s="59"/>
      <c r="WDK66" s="59"/>
      <c r="WDL66" s="59"/>
      <c r="WDM66" s="59"/>
      <c r="WDN66" s="59"/>
      <c r="WDO66" s="59"/>
      <c r="WDP66" s="59"/>
      <c r="WDQ66" s="59"/>
      <c r="WDR66" s="59"/>
      <c r="WDS66" s="59"/>
      <c r="WDT66" s="59"/>
      <c r="WDU66" s="59"/>
      <c r="WDV66" s="59"/>
      <c r="WDW66" s="59"/>
      <c r="WDX66" s="59"/>
      <c r="WDY66" s="59"/>
      <c r="WDZ66" s="59"/>
      <c r="WEA66" s="59"/>
      <c r="WEB66" s="59"/>
      <c r="WEC66" s="59"/>
      <c r="WED66" s="59"/>
      <c r="WEE66" s="59"/>
      <c r="WEF66" s="59"/>
      <c r="WEG66" s="59"/>
      <c r="WEH66" s="59"/>
      <c r="WEI66" s="59"/>
      <c r="WEJ66" s="59"/>
      <c r="WEK66" s="59"/>
      <c r="WEL66" s="59"/>
      <c r="WEM66" s="59"/>
      <c r="WEN66" s="59"/>
      <c r="WEO66" s="59"/>
      <c r="WEP66" s="59"/>
      <c r="WEQ66" s="59"/>
      <c r="WER66" s="59"/>
      <c r="WES66" s="59"/>
      <c r="WET66" s="59"/>
      <c r="WEU66" s="59"/>
      <c r="WEV66" s="59"/>
      <c r="WEW66" s="59"/>
      <c r="WEX66" s="59"/>
      <c r="WEY66" s="59"/>
      <c r="WEZ66" s="59"/>
      <c r="WFA66" s="59"/>
      <c r="WFB66" s="59"/>
      <c r="WFC66" s="59"/>
      <c r="WFD66" s="59"/>
      <c r="WFE66" s="59"/>
      <c r="WFF66" s="59"/>
      <c r="WFG66" s="59"/>
      <c r="WFH66" s="59"/>
      <c r="WFI66" s="59"/>
      <c r="WFJ66" s="59"/>
      <c r="WFK66" s="59"/>
      <c r="WFL66" s="59"/>
      <c r="WFM66" s="59"/>
      <c r="WFN66" s="59"/>
      <c r="WFO66" s="59"/>
      <c r="WFP66" s="59"/>
      <c r="WFQ66" s="59"/>
      <c r="WFR66" s="59"/>
      <c r="WFS66" s="59"/>
      <c r="WFT66" s="59"/>
      <c r="WFU66" s="59"/>
      <c r="WFV66" s="59"/>
      <c r="WFW66" s="59"/>
      <c r="WFX66" s="59"/>
      <c r="WFY66" s="59"/>
      <c r="WFZ66" s="59"/>
      <c r="WGA66" s="59"/>
      <c r="WGB66" s="59"/>
      <c r="WGC66" s="59"/>
      <c r="WGD66" s="59"/>
      <c r="WGE66" s="59"/>
      <c r="WGF66" s="59"/>
      <c r="WGG66" s="59"/>
      <c r="WGH66" s="59"/>
      <c r="WGI66" s="59"/>
      <c r="WGJ66" s="59"/>
      <c r="WGK66" s="59"/>
      <c r="WGL66" s="59"/>
      <c r="WGM66" s="59"/>
      <c r="WGN66" s="59"/>
      <c r="WGO66" s="59"/>
      <c r="WGP66" s="59"/>
      <c r="WGQ66" s="59"/>
      <c r="WGR66" s="59"/>
      <c r="WGS66" s="59"/>
      <c r="WGT66" s="59"/>
      <c r="WGU66" s="59"/>
      <c r="WGV66" s="59"/>
      <c r="WGW66" s="59"/>
      <c r="WGX66" s="59"/>
      <c r="WGY66" s="59"/>
      <c r="WGZ66" s="59"/>
      <c r="WHA66" s="59"/>
      <c r="WHB66" s="59"/>
      <c r="WHC66" s="59"/>
      <c r="WHD66" s="59"/>
      <c r="WHE66" s="59"/>
      <c r="WHF66" s="59"/>
      <c r="WHG66" s="59"/>
      <c r="WHH66" s="59"/>
      <c r="WHI66" s="59"/>
      <c r="WHJ66" s="59"/>
      <c r="WHK66" s="59"/>
      <c r="WHL66" s="59"/>
      <c r="WHM66" s="59"/>
      <c r="WHN66" s="59"/>
      <c r="WHO66" s="59"/>
      <c r="WHP66" s="59"/>
      <c r="WHQ66" s="59"/>
      <c r="WHR66" s="59"/>
      <c r="WHS66" s="59"/>
      <c r="WHT66" s="59"/>
      <c r="WHU66" s="59"/>
      <c r="WHV66" s="59"/>
      <c r="WHW66" s="59"/>
      <c r="WHX66" s="59"/>
      <c r="WHY66" s="59"/>
      <c r="WHZ66" s="59"/>
      <c r="WIA66" s="59"/>
      <c r="WIB66" s="59"/>
      <c r="WIC66" s="59"/>
      <c r="WID66" s="59"/>
      <c r="WIE66" s="59"/>
      <c r="WIF66" s="59"/>
      <c r="WIG66" s="59"/>
      <c r="WIH66" s="59"/>
      <c r="WII66" s="59"/>
      <c r="WIJ66" s="59"/>
      <c r="WIK66" s="59"/>
      <c r="WIL66" s="59"/>
      <c r="WIM66" s="59"/>
      <c r="WIN66" s="59"/>
      <c r="WIO66" s="59"/>
      <c r="WIP66" s="59"/>
      <c r="WIQ66" s="59"/>
      <c r="WIR66" s="59"/>
      <c r="WIS66" s="59"/>
      <c r="WIT66" s="59"/>
      <c r="WIU66" s="59"/>
      <c r="WIV66" s="59"/>
      <c r="WIW66" s="59"/>
      <c r="WIX66" s="59"/>
      <c r="WIY66" s="59"/>
      <c r="WIZ66" s="59"/>
      <c r="WJA66" s="59"/>
      <c r="WJB66" s="59"/>
      <c r="WJC66" s="59"/>
      <c r="WJD66" s="59"/>
      <c r="WJE66" s="59"/>
      <c r="WJF66" s="59"/>
      <c r="WJG66" s="59"/>
      <c r="WJH66" s="59"/>
      <c r="WJI66" s="59"/>
      <c r="WJJ66" s="59"/>
      <c r="WJK66" s="59"/>
      <c r="WJL66" s="59"/>
      <c r="WJM66" s="59"/>
      <c r="WJN66" s="59"/>
      <c r="WJO66" s="59"/>
      <c r="WJP66" s="59"/>
      <c r="WJQ66" s="59"/>
      <c r="WJR66" s="59"/>
      <c r="WJS66" s="59"/>
      <c r="WJT66" s="59"/>
      <c r="WJU66" s="59"/>
      <c r="WJV66" s="59"/>
      <c r="WJW66" s="59"/>
      <c r="WJX66" s="59"/>
      <c r="WJY66" s="59"/>
      <c r="WJZ66" s="59"/>
      <c r="WKA66" s="59"/>
      <c r="WKB66" s="59"/>
      <c r="WKC66" s="59"/>
      <c r="WKD66" s="59"/>
      <c r="WKE66" s="59"/>
      <c r="WKF66" s="59"/>
      <c r="WKG66" s="59"/>
      <c r="WKH66" s="59"/>
      <c r="WKI66" s="59"/>
      <c r="WKJ66" s="59"/>
      <c r="WKK66" s="59"/>
      <c r="WKL66" s="59"/>
      <c r="WKM66" s="59"/>
      <c r="WKN66" s="59"/>
      <c r="WKO66" s="59"/>
      <c r="WKP66" s="59"/>
      <c r="WKQ66" s="59"/>
      <c r="WKR66" s="59"/>
      <c r="WKS66" s="59"/>
      <c r="WKT66" s="59"/>
      <c r="WKU66" s="59"/>
      <c r="WKV66" s="59"/>
      <c r="WKW66" s="59"/>
      <c r="WKX66" s="59"/>
      <c r="WKY66" s="59"/>
      <c r="WKZ66" s="59"/>
      <c r="WLA66" s="59"/>
      <c r="WLB66" s="59"/>
      <c r="WLC66" s="59"/>
      <c r="WLD66" s="59"/>
      <c r="WLE66" s="59"/>
      <c r="WLF66" s="59"/>
      <c r="WLG66" s="59"/>
      <c r="WLH66" s="59"/>
      <c r="WLI66" s="59"/>
      <c r="WLJ66" s="59"/>
      <c r="WLK66" s="59"/>
      <c r="WLL66" s="59"/>
      <c r="WLM66" s="59"/>
      <c r="WLN66" s="59"/>
      <c r="WLO66" s="59"/>
      <c r="WLP66" s="59"/>
      <c r="WLQ66" s="59"/>
      <c r="WLR66" s="59"/>
      <c r="WLS66" s="59"/>
      <c r="WLT66" s="59"/>
      <c r="WLU66" s="59"/>
      <c r="WLV66" s="59"/>
      <c r="WLW66" s="59"/>
      <c r="WLX66" s="59"/>
      <c r="WLY66" s="59"/>
      <c r="WLZ66" s="59"/>
      <c r="WMA66" s="59"/>
      <c r="WMB66" s="59"/>
      <c r="WMC66" s="59"/>
      <c r="WMD66" s="59"/>
      <c r="WME66" s="59"/>
      <c r="WMF66" s="59"/>
      <c r="WMG66" s="59"/>
      <c r="WMH66" s="59"/>
      <c r="WMI66" s="59"/>
      <c r="WMJ66" s="59"/>
      <c r="WMK66" s="59"/>
      <c r="WML66" s="59"/>
      <c r="WMM66" s="59"/>
      <c r="WMN66" s="59"/>
      <c r="WMO66" s="59"/>
      <c r="WMP66" s="59"/>
      <c r="WMQ66" s="59"/>
      <c r="WMR66" s="59"/>
      <c r="WMS66" s="59"/>
      <c r="WMT66" s="59"/>
      <c r="WMU66" s="59"/>
      <c r="WMV66" s="59"/>
      <c r="WMW66" s="59"/>
      <c r="WMX66" s="59"/>
      <c r="WMY66" s="59"/>
      <c r="WMZ66" s="59"/>
      <c r="WNA66" s="59"/>
      <c r="WNB66" s="59"/>
      <c r="WNC66" s="59"/>
      <c r="WND66" s="59"/>
      <c r="WNE66" s="59"/>
      <c r="WNF66" s="59"/>
      <c r="WNG66" s="59"/>
      <c r="WNH66" s="59"/>
      <c r="WNI66" s="59"/>
      <c r="WNJ66" s="59"/>
      <c r="WNK66" s="59"/>
      <c r="WNL66" s="59"/>
      <c r="WNM66" s="59"/>
      <c r="WNN66" s="59"/>
      <c r="WNO66" s="59"/>
      <c r="WNP66" s="59"/>
      <c r="WNQ66" s="59"/>
      <c r="WNR66" s="59"/>
      <c r="WNS66" s="59"/>
      <c r="WNT66" s="59"/>
      <c r="WNU66" s="59"/>
      <c r="WNV66" s="59"/>
      <c r="WNW66" s="59"/>
      <c r="WNX66" s="59"/>
      <c r="WNY66" s="59"/>
      <c r="WNZ66" s="59"/>
      <c r="WOA66" s="59"/>
      <c r="WOB66" s="59"/>
      <c r="WOC66" s="59"/>
      <c r="WOD66" s="59"/>
      <c r="WOE66" s="59"/>
      <c r="WOF66" s="59"/>
      <c r="WOG66" s="59"/>
      <c r="WOH66" s="59"/>
      <c r="WOI66" s="59"/>
      <c r="WOJ66" s="59"/>
      <c r="WOK66" s="59"/>
      <c r="WOL66" s="59"/>
      <c r="WOM66" s="59"/>
      <c r="WON66" s="59"/>
      <c r="WOO66" s="59"/>
      <c r="WOP66" s="59"/>
      <c r="WOQ66" s="59"/>
      <c r="WOR66" s="59"/>
      <c r="WOS66" s="59"/>
      <c r="WOT66" s="59"/>
      <c r="WOU66" s="59"/>
      <c r="WOV66" s="59"/>
      <c r="WOW66" s="59"/>
      <c r="WOX66" s="59"/>
      <c r="WOY66" s="59"/>
      <c r="WOZ66" s="59"/>
      <c r="WPA66" s="59"/>
      <c r="WPB66" s="59"/>
      <c r="WPC66" s="59"/>
      <c r="WPD66" s="59"/>
      <c r="WPE66" s="59"/>
      <c r="WPF66" s="59"/>
      <c r="WPG66" s="59"/>
      <c r="WPH66" s="59"/>
      <c r="WPI66" s="59"/>
      <c r="WPJ66" s="59"/>
      <c r="WPK66" s="59"/>
      <c r="WPL66" s="59"/>
      <c r="WPM66" s="59"/>
      <c r="WPN66" s="59"/>
      <c r="WPO66" s="59"/>
      <c r="WPP66" s="59"/>
      <c r="WPQ66" s="59"/>
      <c r="WPR66" s="59"/>
      <c r="WPS66" s="59"/>
      <c r="WPT66" s="59"/>
      <c r="WPU66" s="59"/>
      <c r="WPV66" s="59"/>
      <c r="WPW66" s="59"/>
      <c r="WPX66" s="59"/>
      <c r="WPY66" s="59"/>
      <c r="WPZ66" s="59"/>
      <c r="WQA66" s="59"/>
      <c r="WQB66" s="59"/>
      <c r="WQC66" s="59"/>
      <c r="WQD66" s="59"/>
      <c r="WQE66" s="59"/>
      <c r="WQF66" s="59"/>
      <c r="WQG66" s="59"/>
      <c r="WQH66" s="59"/>
      <c r="WQI66" s="59"/>
      <c r="WQJ66" s="59"/>
      <c r="WQK66" s="59"/>
      <c r="WQL66" s="59"/>
      <c r="WQM66" s="59"/>
      <c r="WQN66" s="59"/>
      <c r="WQO66" s="59"/>
      <c r="WQP66" s="59"/>
      <c r="WQQ66" s="59"/>
      <c r="WQR66" s="59"/>
      <c r="WQS66" s="59"/>
      <c r="WQT66" s="59"/>
      <c r="WQU66" s="59"/>
      <c r="WQV66" s="59"/>
      <c r="WQW66" s="59"/>
      <c r="WQX66" s="59"/>
      <c r="WQY66" s="59"/>
      <c r="WQZ66" s="59"/>
      <c r="WRA66" s="59"/>
      <c r="WRB66" s="59"/>
      <c r="WRC66" s="59"/>
      <c r="WRD66" s="59"/>
      <c r="WRE66" s="59"/>
      <c r="WRF66" s="59"/>
      <c r="WRG66" s="59"/>
      <c r="WRH66" s="59"/>
      <c r="WRI66" s="59"/>
      <c r="WRJ66" s="59"/>
      <c r="WRK66" s="59"/>
      <c r="WRL66" s="59"/>
      <c r="WRM66" s="59"/>
      <c r="WRN66" s="59"/>
      <c r="WRO66" s="59"/>
      <c r="WRP66" s="59"/>
      <c r="WRQ66" s="59"/>
      <c r="WRR66" s="59"/>
      <c r="WRS66" s="59"/>
      <c r="WRT66" s="59"/>
      <c r="WRU66" s="59"/>
      <c r="WRV66" s="59"/>
      <c r="WRW66" s="59"/>
      <c r="WRX66" s="59"/>
      <c r="WRY66" s="59"/>
      <c r="WRZ66" s="59"/>
      <c r="WSA66" s="59"/>
      <c r="WSB66" s="59"/>
      <c r="WSC66" s="59"/>
      <c r="WSD66" s="59"/>
      <c r="WSE66" s="59"/>
      <c r="WSF66" s="59"/>
      <c r="WSG66" s="59"/>
      <c r="WSH66" s="59"/>
      <c r="WSI66" s="59"/>
      <c r="WSJ66" s="59"/>
      <c r="WSK66" s="59"/>
      <c r="WSL66" s="59"/>
      <c r="WSM66" s="59"/>
      <c r="WSN66" s="59"/>
      <c r="WSO66" s="59"/>
      <c r="WSP66" s="59"/>
      <c r="WSQ66" s="59"/>
      <c r="WSR66" s="59"/>
      <c r="WSS66" s="59"/>
      <c r="WST66" s="59"/>
      <c r="WSU66" s="59"/>
      <c r="WSV66" s="59"/>
      <c r="WSW66" s="59"/>
      <c r="WSX66" s="59"/>
      <c r="WSY66" s="59"/>
      <c r="WSZ66" s="59"/>
      <c r="WTA66" s="59"/>
      <c r="WTB66" s="59"/>
      <c r="WTC66" s="59"/>
      <c r="WTD66" s="59"/>
      <c r="WTE66" s="59"/>
      <c r="WTF66" s="59"/>
      <c r="WTG66" s="59"/>
      <c r="WTH66" s="59"/>
      <c r="WTI66" s="59"/>
      <c r="WTJ66" s="59"/>
      <c r="WTK66" s="59"/>
      <c r="WTL66" s="59"/>
      <c r="WTM66" s="59"/>
      <c r="WTN66" s="59"/>
      <c r="WTO66" s="59"/>
      <c r="WTP66" s="59"/>
      <c r="WTQ66" s="59"/>
      <c r="WTR66" s="59"/>
      <c r="WTS66" s="59"/>
      <c r="WTT66" s="59"/>
      <c r="WTU66" s="59"/>
      <c r="WTV66" s="59"/>
      <c r="WTW66" s="59"/>
      <c r="WTX66" s="59"/>
      <c r="WTY66" s="59"/>
      <c r="WTZ66" s="59"/>
      <c r="WUA66" s="59"/>
      <c r="WUB66" s="59"/>
      <c r="WUC66" s="59"/>
      <c r="WUD66" s="59"/>
      <c r="WUE66" s="59"/>
      <c r="WUF66" s="59"/>
      <c r="WUG66" s="59"/>
      <c r="WUH66" s="59"/>
      <c r="WUI66" s="59"/>
      <c r="WUJ66" s="59"/>
      <c r="WUK66" s="59"/>
      <c r="WUL66" s="59"/>
      <c r="WUM66" s="59"/>
      <c r="WUN66" s="59"/>
      <c r="WUO66" s="59"/>
      <c r="WUP66" s="59"/>
      <c r="WUQ66" s="59"/>
      <c r="WUR66" s="59"/>
      <c r="WUS66" s="59"/>
      <c r="WUT66" s="59"/>
      <c r="WUU66" s="59"/>
      <c r="WUV66" s="59"/>
      <c r="WUW66" s="59"/>
      <c r="WUX66" s="59"/>
      <c r="WUY66" s="59"/>
      <c r="WUZ66" s="59"/>
      <c r="WVA66" s="59"/>
      <c r="WVB66" s="59"/>
      <c r="WVC66" s="59"/>
      <c r="WVD66" s="59"/>
      <c r="WVE66" s="59"/>
      <c r="WVF66" s="59"/>
      <c r="WVG66" s="59"/>
      <c r="WVH66" s="59"/>
      <c r="WVI66" s="59"/>
      <c r="WVJ66" s="59"/>
      <c r="WVK66" s="59"/>
      <c r="WVL66" s="59"/>
      <c r="WVM66" s="59"/>
      <c r="WVN66" s="59"/>
      <c r="WVO66" s="59"/>
      <c r="WVP66" s="59"/>
      <c r="WVQ66" s="59"/>
      <c r="WVR66" s="59"/>
      <c r="WVS66" s="59"/>
      <c r="WVT66" s="59"/>
      <c r="WVU66" s="59"/>
      <c r="WVV66" s="59"/>
      <c r="WVW66" s="59"/>
      <c r="WVX66" s="59"/>
      <c r="WVY66" s="59"/>
      <c r="WVZ66" s="59"/>
      <c r="WWA66" s="59"/>
      <c r="WWB66" s="59"/>
      <c r="WWC66" s="59"/>
      <c r="WWD66" s="59"/>
      <c r="WWE66" s="59"/>
      <c r="WWF66" s="59"/>
      <c r="WWG66" s="59"/>
      <c r="WWH66" s="59"/>
      <c r="WWI66" s="59"/>
      <c r="WWJ66" s="59"/>
      <c r="WWK66" s="59"/>
      <c r="WWL66" s="59"/>
      <c r="WWM66" s="59"/>
      <c r="WWN66" s="59"/>
      <c r="WWO66" s="59"/>
      <c r="WWP66" s="59"/>
      <c r="WWQ66" s="59"/>
      <c r="WWR66" s="59"/>
      <c r="WWS66" s="59"/>
      <c r="WWT66" s="59"/>
      <c r="WWU66" s="59"/>
      <c r="WWV66" s="59"/>
      <c r="WWW66" s="59"/>
      <c r="WWX66" s="59"/>
      <c r="WWY66" s="59"/>
      <c r="WWZ66" s="59"/>
      <c r="WXA66" s="59"/>
      <c r="WXB66" s="59"/>
      <c r="WXC66" s="59"/>
      <c r="WXD66" s="59"/>
      <c r="WXE66" s="59"/>
      <c r="WXF66" s="59"/>
      <c r="WXG66" s="59"/>
      <c r="WXH66" s="59"/>
      <c r="WXI66" s="59"/>
      <c r="WXJ66" s="59"/>
      <c r="WXK66" s="59"/>
      <c r="WXL66" s="59"/>
      <c r="WXM66" s="59"/>
      <c r="WXN66" s="59"/>
      <c r="WXO66" s="59"/>
      <c r="WXP66" s="59"/>
      <c r="WXQ66" s="59"/>
      <c r="WXR66" s="59"/>
      <c r="WXS66" s="59"/>
      <c r="WXT66" s="59"/>
      <c r="WXU66" s="59"/>
      <c r="WXV66" s="59"/>
      <c r="WXW66" s="59"/>
      <c r="WXX66" s="59"/>
      <c r="WXY66" s="59"/>
      <c r="WXZ66" s="59"/>
      <c r="WYA66" s="59"/>
      <c r="WYB66" s="59"/>
      <c r="WYC66" s="59"/>
      <c r="WYD66" s="59"/>
      <c r="WYE66" s="59"/>
      <c r="WYF66" s="59"/>
      <c r="WYG66" s="59"/>
      <c r="WYH66" s="59"/>
      <c r="WYI66" s="59"/>
      <c r="WYJ66" s="59"/>
      <c r="WYK66" s="59"/>
      <c r="WYL66" s="59"/>
      <c r="WYM66" s="59"/>
      <c r="WYN66" s="59"/>
      <c r="WYO66" s="59"/>
      <c r="WYP66" s="59"/>
      <c r="WYQ66" s="59"/>
      <c r="WYR66" s="59"/>
      <c r="WYS66" s="59"/>
      <c r="WYT66" s="59"/>
      <c r="WYU66" s="59"/>
      <c r="WYV66" s="59"/>
      <c r="WYW66" s="59"/>
      <c r="WYX66" s="59"/>
      <c r="WYY66" s="59"/>
      <c r="WYZ66" s="59"/>
      <c r="WZA66" s="59"/>
      <c r="WZB66" s="59"/>
      <c r="WZC66" s="59"/>
      <c r="WZD66" s="59"/>
      <c r="WZE66" s="59"/>
      <c r="WZF66" s="59"/>
      <c r="WZG66" s="59"/>
      <c r="WZH66" s="59"/>
      <c r="WZI66" s="59"/>
      <c r="WZJ66" s="59"/>
      <c r="WZK66" s="59"/>
      <c r="WZL66" s="59"/>
      <c r="WZM66" s="59"/>
      <c r="WZN66" s="59"/>
      <c r="WZO66" s="59"/>
      <c r="WZP66" s="59"/>
      <c r="WZQ66" s="59"/>
      <c r="WZR66" s="59"/>
      <c r="WZS66" s="59"/>
      <c r="WZT66" s="59"/>
      <c r="WZU66" s="59"/>
      <c r="WZV66" s="59"/>
      <c r="WZW66" s="59"/>
      <c r="WZX66" s="59"/>
      <c r="WZY66" s="59"/>
      <c r="WZZ66" s="59"/>
      <c r="XAA66" s="59"/>
      <c r="XAB66" s="59"/>
      <c r="XAC66" s="59"/>
      <c r="XAD66" s="59"/>
      <c r="XAE66" s="59"/>
      <c r="XAF66" s="59"/>
      <c r="XAG66" s="59"/>
      <c r="XAH66" s="59"/>
      <c r="XAI66" s="59"/>
      <c r="XAJ66" s="59"/>
      <c r="XAK66" s="59"/>
      <c r="XAL66" s="59"/>
      <c r="XAM66" s="59"/>
      <c r="XAN66" s="59"/>
      <c r="XAO66" s="59"/>
      <c r="XAP66" s="59"/>
      <c r="XAQ66" s="59"/>
      <c r="XAR66" s="59"/>
      <c r="XAS66" s="59"/>
      <c r="XAT66" s="59"/>
      <c r="XAU66" s="59"/>
      <c r="XAV66" s="59"/>
      <c r="XAW66" s="59"/>
      <c r="XAX66" s="59"/>
      <c r="XAY66" s="59"/>
      <c r="XAZ66" s="59"/>
      <c r="XBA66" s="59"/>
      <c r="XBB66" s="59"/>
      <c r="XBC66" s="59"/>
      <c r="XBD66" s="59"/>
      <c r="XBE66" s="59"/>
      <c r="XBF66" s="59"/>
      <c r="XBG66" s="59"/>
      <c r="XBH66" s="59"/>
      <c r="XBI66" s="59"/>
      <c r="XBJ66" s="59"/>
      <c r="XBK66" s="59"/>
      <c r="XBL66" s="59"/>
      <c r="XBM66" s="59"/>
      <c r="XBN66" s="59"/>
      <c r="XBO66" s="59"/>
      <c r="XBP66" s="59"/>
      <c r="XBQ66" s="59"/>
      <c r="XBR66" s="59"/>
      <c r="XBS66" s="59"/>
      <c r="XBT66" s="59"/>
      <c r="XBU66" s="59"/>
      <c r="XBV66" s="59"/>
      <c r="XBW66" s="59"/>
      <c r="XBX66" s="59"/>
      <c r="XBY66" s="59"/>
      <c r="XBZ66" s="59"/>
      <c r="XCA66" s="59"/>
      <c r="XCB66" s="59"/>
      <c r="XCC66" s="59"/>
      <c r="XCD66" s="59"/>
      <c r="XCE66" s="59"/>
      <c r="XCF66" s="59"/>
      <c r="XCG66" s="59"/>
      <c r="XCH66" s="59"/>
      <c r="XCI66" s="59"/>
      <c r="XCJ66" s="59"/>
      <c r="XCK66" s="59"/>
      <c r="XCL66" s="59"/>
      <c r="XCM66" s="59"/>
      <c r="XCN66" s="59"/>
      <c r="XCO66" s="59"/>
      <c r="XCP66" s="59"/>
      <c r="XCQ66" s="59"/>
      <c r="XCR66" s="59"/>
      <c r="XCS66" s="59"/>
      <c r="XCT66" s="59"/>
      <c r="XCU66" s="59"/>
      <c r="XCV66" s="59"/>
      <c r="XCW66" s="59"/>
      <c r="XCX66" s="59"/>
      <c r="XCY66" s="59"/>
      <c r="XCZ66" s="59"/>
      <c r="XDA66" s="59"/>
      <c r="XDB66" s="59"/>
      <c r="XDC66" s="59"/>
      <c r="XDD66" s="59"/>
      <c r="XDE66" s="59"/>
      <c r="XDF66" s="59"/>
      <c r="XDG66" s="59"/>
      <c r="XDH66" s="59"/>
      <c r="XDI66" s="59"/>
      <c r="XDJ66" s="59"/>
      <c r="XDK66" s="59"/>
      <c r="XDL66" s="59"/>
      <c r="XDM66" s="59"/>
      <c r="XDN66" s="59"/>
      <c r="XDO66" s="59"/>
      <c r="XDP66" s="59"/>
      <c r="XDQ66" s="59"/>
      <c r="XDR66" s="59"/>
      <c r="XDS66" s="59"/>
      <c r="XDT66" s="59"/>
      <c r="XDU66" s="59"/>
      <c r="XDV66" s="59"/>
      <c r="XDW66" s="59"/>
      <c r="XDX66" s="59"/>
      <c r="XDY66" s="59"/>
      <c r="XDZ66" s="59"/>
      <c r="XEA66" s="59"/>
      <c r="XEB66" s="59"/>
      <c r="XEC66" s="59"/>
      <c r="XED66" s="59"/>
      <c r="XEE66" s="59"/>
      <c r="XEF66" s="59"/>
      <c r="XEG66" s="59"/>
      <c r="XEH66" s="59"/>
      <c r="XEI66" s="59"/>
      <c r="XEJ66" s="59"/>
      <c r="XEK66" s="59"/>
      <c r="XEL66" s="59"/>
      <c r="XEM66" s="59"/>
      <c r="XEN66" s="59"/>
      <c r="XEO66" s="59"/>
      <c r="XEP66" s="59"/>
      <c r="XEQ66" s="59"/>
      <c r="XER66" s="59"/>
      <c r="XES66" s="59"/>
      <c r="XET66" s="59"/>
      <c r="XEU66" s="59"/>
      <c r="XEV66" s="59"/>
      <c r="XEW66" s="59"/>
      <c r="XEX66" s="59"/>
    </row>
    <row r="67" spans="1:16378">
      <c r="A67" s="58" t="s">
        <v>592</v>
      </c>
      <c r="B67" s="59" t="s">
        <v>10</v>
      </c>
      <c r="C67" s="59"/>
      <c r="D67" s="59">
        <v>4</v>
      </c>
      <c r="E67" s="59">
        <v>3.5</v>
      </c>
      <c r="F67" s="59">
        <v>2.8000000000000003</v>
      </c>
      <c r="G67" s="59">
        <v>2.4000000000000004</v>
      </c>
      <c r="H67" s="59">
        <v>4</v>
      </c>
      <c r="I67" s="59">
        <v>3.5</v>
      </c>
      <c r="J67" s="59">
        <v>2.7</v>
      </c>
      <c r="K67" s="59">
        <v>1.8</v>
      </c>
      <c r="L67" s="59">
        <v>4</v>
      </c>
      <c r="M67" s="59">
        <v>3.4000000000000004</v>
      </c>
      <c r="N67" s="59">
        <v>2.7</v>
      </c>
      <c r="O67" s="59">
        <v>1.8</v>
      </c>
      <c r="P67" s="59">
        <v>3.9000000000000004</v>
      </c>
      <c r="Q67" s="59">
        <v>3.4000000000000004</v>
      </c>
      <c r="R67" s="59">
        <v>2.7</v>
      </c>
      <c r="S67" s="59">
        <v>1.7000000000000002</v>
      </c>
      <c r="T67" s="59">
        <v>3.8000000000000003</v>
      </c>
      <c r="U67" s="59">
        <v>3.3000000000000003</v>
      </c>
      <c r="V67" s="59">
        <v>3.1</v>
      </c>
      <c r="W67" s="59">
        <v>2.5</v>
      </c>
      <c r="X67" s="59">
        <v>1.8</v>
      </c>
      <c r="Y67" s="59">
        <v>3.8000000000000003</v>
      </c>
      <c r="Z67" s="59">
        <v>3.2</v>
      </c>
      <c r="AA67" s="59">
        <v>3</v>
      </c>
      <c r="AB67" s="59">
        <v>2.4000000000000004</v>
      </c>
      <c r="AC67" s="59">
        <v>1.8</v>
      </c>
      <c r="AD67" s="59">
        <v>4</v>
      </c>
      <c r="AE67" s="59">
        <v>3.5</v>
      </c>
      <c r="AF67" s="59">
        <v>3.8000000000000003</v>
      </c>
      <c r="AG67" s="59">
        <v>3.6</v>
      </c>
      <c r="AH67" s="59">
        <v>3.3000000000000003</v>
      </c>
      <c r="AI67" s="59">
        <v>3.5</v>
      </c>
      <c r="AJ67" s="59">
        <v>3</v>
      </c>
      <c r="AK67" s="59">
        <v>2.4000000000000004</v>
      </c>
      <c r="AL67" s="59">
        <v>2</v>
      </c>
      <c r="AM67" s="59">
        <v>3.5</v>
      </c>
      <c r="AN67" s="59">
        <v>3</v>
      </c>
      <c r="AO67" s="59">
        <v>2.4000000000000004</v>
      </c>
      <c r="AP67" s="59">
        <v>1.6</v>
      </c>
      <c r="AQ67" s="59">
        <v>3.4000000000000004</v>
      </c>
      <c r="AR67" s="59">
        <v>3</v>
      </c>
      <c r="AS67" s="59">
        <v>2.3000000000000003</v>
      </c>
      <c r="AT67" s="59">
        <v>1.5</v>
      </c>
      <c r="AU67" s="59">
        <v>3.4000000000000004</v>
      </c>
      <c r="AV67" s="59">
        <v>2.9000000000000004</v>
      </c>
      <c r="AW67" s="59">
        <v>2.3000000000000003</v>
      </c>
      <c r="AX67" s="59">
        <v>1.5</v>
      </c>
      <c r="AY67" s="59">
        <v>3.3000000000000003</v>
      </c>
      <c r="AZ67" s="59">
        <v>2.8000000000000003</v>
      </c>
      <c r="BA67" s="59">
        <v>2.7</v>
      </c>
      <c r="BB67" s="59">
        <v>2.2000000000000002</v>
      </c>
      <c r="BC67" s="59">
        <v>1.6</v>
      </c>
      <c r="BD67" s="59">
        <v>3.3000000000000003</v>
      </c>
      <c r="BE67" s="59">
        <v>2.8000000000000003</v>
      </c>
      <c r="BF67" s="59">
        <v>2.6</v>
      </c>
      <c r="BG67" s="59">
        <v>2.1</v>
      </c>
      <c r="BH67" s="59">
        <v>1.6</v>
      </c>
      <c r="BI67" s="59">
        <v>3.5</v>
      </c>
      <c r="BJ67" s="59">
        <v>3.1</v>
      </c>
      <c r="BK67" s="59">
        <v>3.3000000000000003</v>
      </c>
      <c r="BL67" s="59">
        <v>3.1</v>
      </c>
      <c r="BM67" s="59">
        <v>2.9000000000000004</v>
      </c>
      <c r="BN67" s="59">
        <v>3.1</v>
      </c>
      <c r="BO67" s="59">
        <v>2.6</v>
      </c>
      <c r="BP67" s="59">
        <v>2.1</v>
      </c>
      <c r="BQ67" s="59">
        <v>1.8</v>
      </c>
      <c r="BR67" s="59">
        <v>3</v>
      </c>
      <c r="BS67" s="59">
        <v>2.6</v>
      </c>
      <c r="BT67" s="59">
        <v>2.1</v>
      </c>
      <c r="BU67" s="59">
        <v>1.4000000000000001</v>
      </c>
      <c r="BV67" s="59">
        <v>3</v>
      </c>
      <c r="BW67" s="59">
        <v>2.6</v>
      </c>
      <c r="BX67" s="59">
        <v>2.1</v>
      </c>
      <c r="BY67" s="59">
        <v>1.4000000000000001</v>
      </c>
      <c r="BZ67" s="59">
        <v>3</v>
      </c>
      <c r="CA67" s="59">
        <v>2.6</v>
      </c>
      <c r="CB67" s="59">
        <v>2</v>
      </c>
      <c r="CC67" s="59">
        <v>1.4000000000000001</v>
      </c>
      <c r="CD67" s="59">
        <v>2.9000000000000004</v>
      </c>
      <c r="CE67" s="59">
        <v>2.5</v>
      </c>
      <c r="CF67" s="59">
        <v>2.4000000000000004</v>
      </c>
      <c r="CG67" s="59">
        <v>1.9000000000000001</v>
      </c>
      <c r="CH67" s="59">
        <v>1.4000000000000001</v>
      </c>
      <c r="CI67" s="59">
        <v>2.9000000000000004</v>
      </c>
      <c r="CJ67" s="59">
        <v>2.5</v>
      </c>
      <c r="CK67" s="59">
        <v>2.3000000000000003</v>
      </c>
      <c r="CL67" s="59">
        <v>1.8</v>
      </c>
      <c r="CM67" s="59">
        <v>1.4000000000000001</v>
      </c>
      <c r="CN67" s="59">
        <v>3.1</v>
      </c>
      <c r="CO67" s="59">
        <v>2.7</v>
      </c>
      <c r="CP67" s="59">
        <v>2.9000000000000004</v>
      </c>
      <c r="CQ67" s="59">
        <v>2.8000000000000003</v>
      </c>
      <c r="CR67" s="59">
        <v>2.5</v>
      </c>
      <c r="CS67" s="59">
        <v>3.6</v>
      </c>
      <c r="CT67" s="59">
        <v>3.5</v>
      </c>
      <c r="CU67" s="59">
        <v>3.5</v>
      </c>
      <c r="CV67" s="59">
        <v>3.5</v>
      </c>
      <c r="CW67" s="59">
        <v>3.4000000000000004</v>
      </c>
      <c r="CX67" s="59">
        <v>3.4000000000000004</v>
      </c>
      <c r="CY67" s="59">
        <v>3.6</v>
      </c>
      <c r="CZ67" s="59">
        <v>3.1</v>
      </c>
      <c r="DA67" s="59">
        <v>3.4000000000000004</v>
      </c>
      <c r="DB67" s="59">
        <v>3.2</v>
      </c>
      <c r="DC67" s="59">
        <v>2.9000000000000004</v>
      </c>
      <c r="DD67" s="59">
        <v>3.2</v>
      </c>
      <c r="DE67" s="59">
        <v>3.2</v>
      </c>
      <c r="DF67" s="59">
        <v>3.1</v>
      </c>
      <c r="DG67" s="59">
        <v>3.1</v>
      </c>
      <c r="DH67" s="59">
        <v>3.1</v>
      </c>
      <c r="DI67" s="59">
        <v>3</v>
      </c>
      <c r="DJ67" s="59">
        <v>3.2</v>
      </c>
      <c r="DK67" s="59">
        <v>2.7</v>
      </c>
      <c r="DL67" s="59">
        <v>3</v>
      </c>
      <c r="DM67" s="59">
        <v>2.9000000000000004</v>
      </c>
      <c r="DN67" s="59">
        <v>2.5</v>
      </c>
      <c r="DO67" s="59">
        <v>3</v>
      </c>
      <c r="DP67" s="59">
        <v>3</v>
      </c>
      <c r="DQ67" s="59">
        <v>2.9000000000000004</v>
      </c>
      <c r="DR67" s="59">
        <v>2.9000000000000004</v>
      </c>
      <c r="DS67" s="59">
        <v>2.8000000000000003</v>
      </c>
      <c r="DT67" s="59">
        <v>2.8000000000000003</v>
      </c>
      <c r="DU67" s="59">
        <v>3</v>
      </c>
      <c r="DV67" s="59">
        <v>2.7</v>
      </c>
      <c r="DW67" s="59">
        <v>2.8000000000000003</v>
      </c>
      <c r="DX67" s="59">
        <v>2.6</v>
      </c>
      <c r="DY67" s="59">
        <v>2.5</v>
      </c>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c r="IS67" s="59"/>
      <c r="IT67" s="59"/>
      <c r="IU67" s="59"/>
      <c r="IV67" s="59"/>
      <c r="IW67" s="59"/>
      <c r="IX67" s="59"/>
      <c r="IY67" s="59"/>
      <c r="IZ67" s="59"/>
      <c r="JA67" s="59"/>
      <c r="JB67" s="59"/>
      <c r="JC67" s="59"/>
      <c r="JD67" s="59"/>
      <c r="JE67" s="59"/>
      <c r="JF67" s="59"/>
      <c r="JG67" s="59"/>
      <c r="JH67" s="59"/>
      <c r="JI67" s="59"/>
      <c r="JJ67" s="59"/>
      <c r="JK67" s="59"/>
      <c r="JL67" s="59"/>
      <c r="JM67" s="59"/>
      <c r="JN67" s="59"/>
      <c r="JO67" s="59"/>
      <c r="JP67" s="59"/>
      <c r="JQ67" s="59"/>
      <c r="JR67" s="59"/>
      <c r="JS67" s="59"/>
      <c r="JT67" s="59"/>
      <c r="JU67" s="59"/>
      <c r="JV67" s="59"/>
      <c r="JW67" s="59"/>
      <c r="JX67" s="59"/>
      <c r="JY67" s="59"/>
      <c r="JZ67" s="59"/>
      <c r="KA67" s="59"/>
      <c r="KB67" s="59"/>
      <c r="KC67" s="59"/>
      <c r="KD67" s="59"/>
      <c r="KE67" s="59"/>
      <c r="KF67" s="59"/>
      <c r="KG67" s="59"/>
      <c r="KH67" s="59"/>
      <c r="KI67" s="59"/>
      <c r="KJ67" s="59"/>
      <c r="KK67" s="59"/>
      <c r="KL67" s="59"/>
      <c r="KM67" s="59"/>
      <c r="KN67" s="59"/>
      <c r="KO67" s="59"/>
      <c r="KP67" s="59"/>
      <c r="KQ67" s="59"/>
      <c r="KR67" s="59"/>
      <c r="KS67" s="59"/>
      <c r="KT67" s="59"/>
      <c r="KU67" s="59"/>
      <c r="KV67" s="59"/>
      <c r="KW67" s="59"/>
      <c r="KX67" s="59"/>
      <c r="KY67" s="59"/>
      <c r="KZ67" s="59"/>
      <c r="LA67" s="59"/>
      <c r="LB67" s="59"/>
      <c r="LC67" s="59"/>
      <c r="LD67" s="59"/>
      <c r="LE67" s="59"/>
      <c r="LF67" s="59"/>
      <c r="LG67" s="59"/>
      <c r="LH67" s="59"/>
      <c r="LI67" s="59"/>
      <c r="LJ67" s="59"/>
      <c r="LK67" s="59"/>
      <c r="LL67" s="59"/>
      <c r="LM67" s="59"/>
      <c r="LN67" s="59"/>
      <c r="LO67" s="59"/>
      <c r="LP67" s="59"/>
      <c r="LQ67" s="59"/>
      <c r="LR67" s="59"/>
      <c r="LS67" s="59"/>
      <c r="LT67" s="59"/>
      <c r="LU67" s="59"/>
      <c r="LV67" s="59"/>
      <c r="LW67" s="59"/>
      <c r="LX67" s="59"/>
      <c r="LY67" s="59"/>
      <c r="LZ67" s="59"/>
      <c r="MA67" s="59"/>
      <c r="MB67" s="59"/>
      <c r="MC67" s="59"/>
      <c r="MD67" s="59"/>
      <c r="ME67" s="59"/>
      <c r="MF67" s="59"/>
      <c r="MG67" s="59"/>
      <c r="MH67" s="59"/>
      <c r="MI67" s="59"/>
      <c r="MJ67" s="59"/>
      <c r="MK67" s="59"/>
      <c r="ML67" s="59"/>
      <c r="MM67" s="59"/>
      <c r="MN67" s="59"/>
      <c r="MO67" s="59"/>
      <c r="MP67" s="59"/>
      <c r="MQ67" s="59"/>
      <c r="MR67" s="59"/>
      <c r="MS67" s="59"/>
      <c r="MT67" s="59"/>
      <c r="MU67" s="59"/>
      <c r="MV67" s="59"/>
      <c r="MW67" s="59"/>
      <c r="MX67" s="59"/>
      <c r="MY67" s="59"/>
      <c r="MZ67" s="59"/>
      <c r="NA67" s="59"/>
      <c r="NB67" s="59"/>
      <c r="NC67" s="59"/>
      <c r="ND67" s="59"/>
      <c r="NE67" s="59"/>
      <c r="NF67" s="59"/>
      <c r="NG67" s="59"/>
      <c r="NH67" s="59"/>
      <c r="NI67" s="59"/>
      <c r="NJ67" s="59"/>
      <c r="NK67" s="59"/>
      <c r="NL67" s="59"/>
      <c r="NM67" s="59"/>
      <c r="NN67" s="59"/>
      <c r="NO67" s="59"/>
      <c r="NP67" s="59"/>
      <c r="NQ67" s="59"/>
      <c r="NR67" s="59"/>
      <c r="NS67" s="59"/>
      <c r="NT67" s="59"/>
      <c r="NU67" s="59"/>
      <c r="NV67" s="59"/>
      <c r="NW67" s="59"/>
      <c r="NX67" s="59"/>
      <c r="NY67" s="59"/>
      <c r="NZ67" s="59"/>
      <c r="OA67" s="59"/>
      <c r="OB67" s="59"/>
      <c r="OC67" s="59"/>
      <c r="OD67" s="59"/>
      <c r="OE67" s="59"/>
      <c r="OF67" s="59"/>
      <c r="OG67" s="59"/>
      <c r="OH67" s="59"/>
      <c r="OI67" s="59"/>
      <c r="OJ67" s="59"/>
      <c r="OK67" s="59"/>
      <c r="OL67" s="59"/>
      <c r="OM67" s="59"/>
      <c r="ON67" s="59"/>
      <c r="OO67" s="59"/>
      <c r="OP67" s="59"/>
      <c r="OQ67" s="59"/>
      <c r="OR67" s="59"/>
      <c r="OS67" s="59"/>
      <c r="OT67" s="59"/>
      <c r="OU67" s="59"/>
      <c r="OV67" s="59"/>
      <c r="OW67" s="59"/>
      <c r="OX67" s="59"/>
      <c r="OY67" s="59"/>
      <c r="OZ67" s="59"/>
      <c r="PA67" s="59"/>
      <c r="PB67" s="59"/>
      <c r="PC67" s="59"/>
      <c r="PD67" s="59"/>
      <c r="PE67" s="59"/>
      <c r="PF67" s="59"/>
      <c r="PG67" s="59"/>
      <c r="PH67" s="59"/>
      <c r="PI67" s="59"/>
      <c r="PJ67" s="59"/>
      <c r="PK67" s="59"/>
      <c r="PL67" s="59"/>
      <c r="PM67" s="59"/>
      <c r="PN67" s="59"/>
      <c r="PO67" s="59"/>
      <c r="PP67" s="59"/>
      <c r="PQ67" s="59"/>
      <c r="PR67" s="59"/>
      <c r="PS67" s="59"/>
      <c r="PT67" s="59"/>
      <c r="PU67" s="59"/>
      <c r="PV67" s="59"/>
      <c r="PW67" s="59"/>
      <c r="PX67" s="59"/>
      <c r="PY67" s="59"/>
      <c r="PZ67" s="59"/>
      <c r="QA67" s="59"/>
      <c r="QB67" s="59"/>
      <c r="QC67" s="59"/>
      <c r="QD67" s="59"/>
      <c r="QE67" s="59"/>
      <c r="QF67" s="59"/>
      <c r="QG67" s="59"/>
      <c r="QH67" s="59"/>
      <c r="QI67" s="59"/>
      <c r="QJ67" s="59"/>
      <c r="QK67" s="59"/>
      <c r="QL67" s="59"/>
      <c r="QM67" s="59"/>
      <c r="QN67" s="59"/>
      <c r="QO67" s="59"/>
      <c r="QP67" s="59"/>
      <c r="QQ67" s="59"/>
      <c r="QR67" s="59"/>
      <c r="QS67" s="59"/>
      <c r="QT67" s="59"/>
      <c r="QU67" s="59"/>
      <c r="QV67" s="59"/>
      <c r="QW67" s="59"/>
      <c r="QX67" s="59"/>
      <c r="QY67" s="59"/>
      <c r="QZ67" s="59"/>
      <c r="RA67" s="59"/>
      <c r="RB67" s="59"/>
      <c r="RC67" s="59"/>
      <c r="RD67" s="59"/>
      <c r="RE67" s="59"/>
      <c r="RF67" s="59"/>
      <c r="RG67" s="59"/>
      <c r="RH67" s="59"/>
      <c r="RI67" s="59"/>
      <c r="RJ67" s="59"/>
      <c r="RK67" s="59"/>
      <c r="RL67" s="59"/>
      <c r="RM67" s="59"/>
      <c r="RN67" s="59"/>
      <c r="RO67" s="59"/>
      <c r="RP67" s="59"/>
      <c r="RQ67" s="59"/>
      <c r="RR67" s="59"/>
      <c r="RS67" s="59"/>
      <c r="RT67" s="59"/>
      <c r="RU67" s="59"/>
      <c r="RV67" s="59"/>
      <c r="RW67" s="59"/>
      <c r="RX67" s="59"/>
      <c r="RY67" s="59"/>
      <c r="RZ67" s="59"/>
      <c r="SA67" s="59"/>
      <c r="SB67" s="59"/>
      <c r="SC67" s="59"/>
      <c r="SD67" s="59"/>
      <c r="SE67" s="59"/>
      <c r="SF67" s="59"/>
      <c r="SG67" s="59"/>
      <c r="SH67" s="59"/>
      <c r="SI67" s="59"/>
      <c r="SJ67" s="59"/>
      <c r="SK67" s="59"/>
      <c r="SL67" s="59"/>
      <c r="SM67" s="59"/>
      <c r="SN67" s="59"/>
      <c r="SO67" s="59"/>
      <c r="SP67" s="59"/>
      <c r="SQ67" s="59"/>
      <c r="SR67" s="59"/>
      <c r="SS67" s="59"/>
      <c r="ST67" s="59"/>
      <c r="SU67" s="59"/>
      <c r="SV67" s="59"/>
      <c r="SW67" s="59"/>
      <c r="SX67" s="59"/>
      <c r="SY67" s="59"/>
      <c r="SZ67" s="59"/>
      <c r="TA67" s="59"/>
      <c r="TB67" s="59"/>
      <c r="TC67" s="59"/>
      <c r="TD67" s="59"/>
      <c r="TE67" s="59"/>
      <c r="TF67" s="59"/>
      <c r="TG67" s="59"/>
      <c r="TH67" s="59"/>
      <c r="TI67" s="59"/>
      <c r="TJ67" s="59"/>
      <c r="TK67" s="59"/>
      <c r="TL67" s="59"/>
      <c r="TM67" s="59"/>
      <c r="TN67" s="59"/>
      <c r="TO67" s="59"/>
      <c r="TP67" s="59"/>
      <c r="TQ67" s="59"/>
      <c r="TR67" s="59"/>
      <c r="TS67" s="59"/>
      <c r="TT67" s="59"/>
      <c r="TU67" s="59"/>
      <c r="TV67" s="59"/>
      <c r="TW67" s="59"/>
      <c r="TX67" s="59"/>
      <c r="TY67" s="59"/>
      <c r="TZ67" s="59"/>
      <c r="UA67" s="59"/>
      <c r="UB67" s="59"/>
      <c r="UC67" s="59"/>
      <c r="UD67" s="59"/>
      <c r="UE67" s="59"/>
      <c r="UF67" s="59"/>
      <c r="UG67" s="59"/>
      <c r="UH67" s="59"/>
      <c r="UI67" s="59"/>
      <c r="UJ67" s="59"/>
      <c r="UK67" s="59"/>
      <c r="UL67" s="59"/>
      <c r="UM67" s="59"/>
      <c r="UN67" s="59"/>
      <c r="UO67" s="59"/>
      <c r="UP67" s="59"/>
      <c r="UQ67" s="59"/>
      <c r="UR67" s="59"/>
      <c r="US67" s="59"/>
      <c r="UT67" s="59"/>
      <c r="UU67" s="59"/>
      <c r="UV67" s="59"/>
      <c r="UW67" s="59"/>
      <c r="UX67" s="59"/>
      <c r="UY67" s="59"/>
      <c r="UZ67" s="59"/>
      <c r="VA67" s="59"/>
      <c r="VB67" s="59"/>
      <c r="VC67" s="59"/>
      <c r="VD67" s="59"/>
      <c r="VE67" s="59"/>
      <c r="VF67" s="59"/>
      <c r="VG67" s="59"/>
      <c r="VH67" s="59"/>
      <c r="VI67" s="59"/>
      <c r="VJ67" s="59"/>
      <c r="VK67" s="59"/>
      <c r="VL67" s="59"/>
      <c r="VM67" s="59"/>
      <c r="VN67" s="59"/>
      <c r="VO67" s="59"/>
      <c r="VP67" s="59"/>
      <c r="VQ67" s="59"/>
      <c r="VR67" s="59"/>
      <c r="VS67" s="59"/>
      <c r="VT67" s="59"/>
      <c r="VU67" s="59"/>
      <c r="VV67" s="59"/>
      <c r="VW67" s="59"/>
      <c r="VX67" s="59"/>
      <c r="VY67" s="59"/>
      <c r="VZ67" s="59"/>
      <c r="WA67" s="59"/>
      <c r="WB67" s="59"/>
      <c r="WC67" s="59"/>
      <c r="WD67" s="59"/>
      <c r="WE67" s="59"/>
      <c r="WF67" s="59"/>
      <c r="WG67" s="59"/>
      <c r="WH67" s="59"/>
      <c r="WI67" s="59"/>
      <c r="WJ67" s="59"/>
      <c r="WK67" s="59"/>
      <c r="WL67" s="59"/>
      <c r="WM67" s="59"/>
      <c r="WN67" s="59"/>
      <c r="WO67" s="59"/>
      <c r="WP67" s="59"/>
      <c r="WQ67" s="59"/>
      <c r="WR67" s="59"/>
      <c r="WS67" s="59"/>
      <c r="WT67" s="59"/>
      <c r="WU67" s="59"/>
      <c r="WV67" s="59"/>
      <c r="WW67" s="59"/>
      <c r="WX67" s="59"/>
      <c r="WY67" s="59"/>
      <c r="WZ67" s="59"/>
      <c r="XA67" s="59"/>
      <c r="XB67" s="59"/>
      <c r="XC67" s="59"/>
      <c r="XD67" s="59"/>
      <c r="XE67" s="59"/>
      <c r="XF67" s="59"/>
      <c r="XG67" s="59"/>
      <c r="XH67" s="59"/>
      <c r="XI67" s="59"/>
      <c r="XJ67" s="59"/>
      <c r="XK67" s="59"/>
      <c r="XL67" s="59"/>
      <c r="XM67" s="59"/>
      <c r="XN67" s="59"/>
      <c r="XO67" s="59"/>
      <c r="XP67" s="59"/>
      <c r="XQ67" s="59"/>
      <c r="XR67" s="59"/>
      <c r="XS67" s="59"/>
      <c r="XT67" s="59"/>
      <c r="XU67" s="59"/>
      <c r="XV67" s="59"/>
      <c r="XW67" s="59"/>
      <c r="XX67" s="59"/>
      <c r="XY67" s="59"/>
      <c r="XZ67" s="59"/>
      <c r="YA67" s="59"/>
      <c r="YB67" s="59"/>
      <c r="YC67" s="59"/>
      <c r="YD67" s="59"/>
      <c r="YE67" s="59"/>
      <c r="YF67" s="59"/>
      <c r="YG67" s="59"/>
      <c r="YH67" s="59"/>
      <c r="YI67" s="59"/>
      <c r="YJ67" s="59"/>
      <c r="YK67" s="59"/>
      <c r="YL67" s="59"/>
      <c r="YM67" s="59"/>
      <c r="YN67" s="59"/>
      <c r="YO67" s="59"/>
      <c r="YP67" s="59"/>
      <c r="YQ67" s="59"/>
      <c r="YR67" s="59"/>
      <c r="YS67" s="59"/>
      <c r="YT67" s="59"/>
      <c r="YU67" s="59"/>
      <c r="YV67" s="59"/>
      <c r="YW67" s="59"/>
      <c r="YX67" s="59"/>
      <c r="YY67" s="59"/>
      <c r="YZ67" s="59"/>
      <c r="ZA67" s="59"/>
      <c r="ZB67" s="59"/>
      <c r="ZC67" s="59"/>
      <c r="ZD67" s="59"/>
      <c r="ZE67" s="59"/>
      <c r="ZF67" s="59"/>
      <c r="ZG67" s="59"/>
      <c r="ZH67" s="59"/>
      <c r="ZI67" s="59"/>
      <c r="ZJ67" s="59"/>
      <c r="ZK67" s="59"/>
      <c r="ZL67" s="59"/>
      <c r="ZM67" s="59"/>
      <c r="ZN67" s="59"/>
      <c r="ZO67" s="59"/>
      <c r="ZP67" s="59"/>
      <c r="ZQ67" s="59"/>
      <c r="ZR67" s="59"/>
      <c r="ZS67" s="59"/>
      <c r="ZT67" s="59"/>
      <c r="ZU67" s="59"/>
      <c r="ZV67" s="59"/>
      <c r="ZW67" s="59"/>
      <c r="ZX67" s="59"/>
      <c r="ZY67" s="59"/>
      <c r="ZZ67" s="59"/>
      <c r="AAA67" s="59"/>
      <c r="AAB67" s="59"/>
      <c r="AAC67" s="59"/>
      <c r="AAD67" s="59"/>
      <c r="AAE67" s="59"/>
      <c r="AAF67" s="59"/>
      <c r="AAG67" s="59"/>
      <c r="AAH67" s="59"/>
      <c r="AAI67" s="59"/>
      <c r="AAJ67" s="59"/>
      <c r="AAK67" s="59"/>
      <c r="AAL67" s="59"/>
      <c r="AAM67" s="59"/>
      <c r="AAN67" s="59"/>
      <c r="AAO67" s="59"/>
      <c r="AAP67" s="59"/>
      <c r="AAQ67" s="59"/>
      <c r="AAR67" s="59"/>
      <c r="AAS67" s="59"/>
      <c r="AAT67" s="59"/>
      <c r="AAU67" s="59"/>
      <c r="AAV67" s="59"/>
      <c r="AAW67" s="59"/>
      <c r="AAX67" s="59"/>
      <c r="AAY67" s="59"/>
      <c r="AAZ67" s="59"/>
      <c r="ABA67" s="59"/>
      <c r="ABB67" s="59"/>
      <c r="ABC67" s="59"/>
      <c r="ABD67" s="59"/>
      <c r="ABE67" s="59"/>
      <c r="ABF67" s="59"/>
      <c r="ABG67" s="59"/>
      <c r="ABH67" s="59"/>
      <c r="ABI67" s="59"/>
      <c r="ABJ67" s="59"/>
      <c r="ABK67" s="59"/>
      <c r="ABL67" s="59"/>
      <c r="ABM67" s="59"/>
      <c r="ABN67" s="59"/>
      <c r="ABO67" s="59"/>
      <c r="ABP67" s="59"/>
      <c r="ABQ67" s="59"/>
      <c r="ABR67" s="59"/>
      <c r="ABS67" s="59"/>
      <c r="ABT67" s="59"/>
      <c r="ABU67" s="59"/>
      <c r="ABV67" s="59"/>
      <c r="ABW67" s="59"/>
      <c r="ABX67" s="59"/>
      <c r="ABY67" s="59"/>
      <c r="ABZ67" s="59"/>
      <c r="ACA67" s="59"/>
      <c r="ACB67" s="59"/>
      <c r="ACC67" s="59"/>
      <c r="ACD67" s="59"/>
      <c r="ACE67" s="59"/>
      <c r="ACF67" s="59"/>
      <c r="ACG67" s="59"/>
      <c r="ACH67" s="59"/>
      <c r="ACI67" s="59"/>
      <c r="ACJ67" s="59"/>
      <c r="ACK67" s="59"/>
      <c r="ACL67" s="59"/>
      <c r="ACM67" s="59"/>
      <c r="ACN67" s="59"/>
      <c r="ACO67" s="59"/>
      <c r="ACP67" s="59"/>
      <c r="ACQ67" s="59"/>
      <c r="ACR67" s="59"/>
      <c r="ACS67" s="59"/>
      <c r="ACT67" s="59"/>
      <c r="ACU67" s="59"/>
      <c r="ACV67" s="59"/>
      <c r="ACW67" s="59"/>
      <c r="ACX67" s="59"/>
      <c r="ACY67" s="59"/>
      <c r="ACZ67" s="59"/>
      <c r="ADA67" s="59"/>
      <c r="ADB67" s="59"/>
      <c r="ADC67" s="59"/>
      <c r="ADD67" s="59"/>
      <c r="ADE67" s="59"/>
      <c r="ADF67" s="59"/>
      <c r="ADG67" s="59"/>
      <c r="ADH67" s="59"/>
      <c r="ADI67" s="59"/>
      <c r="ADJ67" s="59"/>
      <c r="ADK67" s="59"/>
      <c r="ADL67" s="59"/>
      <c r="ADM67" s="59"/>
      <c r="ADN67" s="59"/>
      <c r="ADO67" s="59"/>
      <c r="ADP67" s="59"/>
      <c r="ADQ67" s="59"/>
      <c r="ADR67" s="59"/>
      <c r="ADS67" s="59"/>
      <c r="ADT67" s="59"/>
      <c r="ADU67" s="59"/>
      <c r="ADV67" s="59"/>
      <c r="ADW67" s="59"/>
      <c r="ADX67" s="59"/>
      <c r="ADY67" s="59"/>
      <c r="ADZ67" s="59"/>
      <c r="AEA67" s="59"/>
      <c r="AEB67" s="59"/>
      <c r="AEC67" s="59"/>
      <c r="AED67" s="59"/>
      <c r="AEE67" s="59"/>
      <c r="AEF67" s="59"/>
      <c r="AEG67" s="59"/>
      <c r="AEH67" s="59"/>
      <c r="AEI67" s="59"/>
      <c r="AEJ67" s="59"/>
      <c r="AEK67" s="59"/>
      <c r="AEL67" s="59"/>
      <c r="AEM67" s="59"/>
      <c r="AEN67" s="59"/>
      <c r="AEO67" s="59"/>
      <c r="AEP67" s="59"/>
      <c r="AEQ67" s="59"/>
      <c r="AER67" s="59"/>
      <c r="AES67" s="59"/>
      <c r="AET67" s="59"/>
      <c r="AEU67" s="59"/>
      <c r="AEV67" s="59"/>
      <c r="AEW67" s="59"/>
      <c r="AEX67" s="59"/>
      <c r="AEY67" s="59"/>
      <c r="AEZ67" s="59"/>
      <c r="AFA67" s="59"/>
      <c r="AFB67" s="59"/>
      <c r="AFC67" s="59"/>
      <c r="AFD67" s="59"/>
      <c r="AFE67" s="59"/>
      <c r="AFF67" s="59"/>
      <c r="AFG67" s="59"/>
      <c r="AFH67" s="59"/>
      <c r="AFI67" s="59"/>
      <c r="AFJ67" s="59"/>
      <c r="AFK67" s="59"/>
      <c r="AFL67" s="59"/>
      <c r="AFM67" s="59"/>
      <c r="AFN67" s="59"/>
      <c r="AFO67" s="59"/>
      <c r="AFP67" s="59"/>
      <c r="AFQ67" s="59"/>
      <c r="AFR67" s="59"/>
      <c r="AFS67" s="59"/>
      <c r="AFT67" s="59"/>
      <c r="AFU67" s="59"/>
      <c r="AFV67" s="59"/>
      <c r="AFW67" s="59"/>
      <c r="AFX67" s="59"/>
      <c r="AFY67" s="59"/>
      <c r="AFZ67" s="59"/>
      <c r="AGA67" s="59"/>
      <c r="AGB67" s="59"/>
      <c r="AGC67" s="59"/>
      <c r="AGD67" s="59"/>
      <c r="AGE67" s="59"/>
      <c r="AGF67" s="59"/>
      <c r="AGG67" s="59"/>
      <c r="AGH67" s="59"/>
      <c r="AGI67" s="59"/>
      <c r="AGJ67" s="59"/>
      <c r="AGK67" s="59"/>
      <c r="AGL67" s="59"/>
      <c r="AGM67" s="59"/>
      <c r="AGN67" s="59"/>
      <c r="AGO67" s="59"/>
      <c r="AGP67" s="59"/>
      <c r="AGQ67" s="59"/>
      <c r="AGR67" s="59"/>
      <c r="AGS67" s="59"/>
      <c r="AGT67" s="59"/>
      <c r="AGU67" s="59"/>
      <c r="AGV67" s="59"/>
      <c r="AGW67" s="59"/>
      <c r="AGX67" s="59"/>
      <c r="AGY67" s="59"/>
      <c r="AGZ67" s="59"/>
      <c r="AHA67" s="59"/>
      <c r="AHB67" s="59"/>
      <c r="AHC67" s="59"/>
      <c r="AHD67" s="59"/>
      <c r="AHE67" s="59"/>
      <c r="AHF67" s="59"/>
      <c r="AHG67" s="59"/>
      <c r="AHH67" s="59"/>
      <c r="AHI67" s="59"/>
      <c r="AHJ67" s="59"/>
      <c r="AHK67" s="59"/>
      <c r="AHL67" s="59"/>
      <c r="AHM67" s="59"/>
      <c r="AHN67" s="59"/>
      <c r="AHO67" s="59"/>
      <c r="AHP67" s="59"/>
      <c r="AHQ67" s="59"/>
      <c r="AHR67" s="59"/>
      <c r="AHS67" s="59"/>
      <c r="AHT67" s="59"/>
      <c r="AHU67" s="59"/>
      <c r="AHV67" s="59"/>
      <c r="AHW67" s="59"/>
      <c r="AHX67" s="59"/>
      <c r="AHY67" s="59"/>
      <c r="AHZ67" s="59"/>
      <c r="AIA67" s="59"/>
      <c r="AIB67" s="59"/>
      <c r="AIC67" s="59"/>
      <c r="AID67" s="59"/>
      <c r="AIE67" s="59"/>
      <c r="AIF67" s="59"/>
      <c r="AIG67" s="59"/>
      <c r="AIH67" s="59"/>
      <c r="AII67" s="59"/>
      <c r="AIJ67" s="59"/>
      <c r="AIK67" s="59"/>
      <c r="AIL67" s="59"/>
      <c r="AIM67" s="59"/>
      <c r="AIN67" s="59"/>
      <c r="AIO67" s="59"/>
      <c r="AIP67" s="59"/>
      <c r="AIQ67" s="59"/>
      <c r="AIR67" s="59"/>
      <c r="AIS67" s="59"/>
      <c r="AIT67" s="59"/>
      <c r="AIU67" s="59"/>
      <c r="AIV67" s="59"/>
      <c r="AIW67" s="59"/>
      <c r="AIX67" s="59"/>
      <c r="AIY67" s="59"/>
      <c r="AIZ67" s="59"/>
      <c r="AJA67" s="59"/>
      <c r="AJB67" s="59"/>
      <c r="AJC67" s="59"/>
      <c r="AJD67" s="59"/>
      <c r="AJE67" s="59"/>
      <c r="AJF67" s="59"/>
      <c r="AJG67" s="59"/>
      <c r="AJH67" s="59"/>
      <c r="AJI67" s="59"/>
      <c r="AJJ67" s="59"/>
      <c r="AJK67" s="59"/>
      <c r="AJL67" s="59"/>
      <c r="AJM67" s="59"/>
      <c r="AJN67" s="59"/>
      <c r="AJO67" s="59"/>
      <c r="AJP67" s="59"/>
      <c r="AJQ67" s="59"/>
      <c r="AJR67" s="59"/>
      <c r="AJS67" s="59"/>
      <c r="AJT67" s="59"/>
      <c r="AJU67" s="59"/>
      <c r="AJV67" s="59"/>
      <c r="AJW67" s="59"/>
      <c r="AJX67" s="59"/>
      <c r="AJY67" s="59"/>
      <c r="AJZ67" s="59"/>
      <c r="AKA67" s="59"/>
      <c r="AKB67" s="59"/>
      <c r="AKC67" s="59"/>
      <c r="AKD67" s="59"/>
      <c r="AKE67" s="59"/>
      <c r="AKF67" s="59"/>
      <c r="AKG67" s="59"/>
      <c r="AKH67" s="59"/>
      <c r="AKI67" s="59"/>
      <c r="AKJ67" s="59"/>
      <c r="AKK67" s="59"/>
      <c r="AKL67" s="59"/>
      <c r="AKM67" s="59"/>
      <c r="AKN67" s="59"/>
      <c r="AKO67" s="59"/>
      <c r="AKP67" s="59"/>
      <c r="AKQ67" s="59"/>
      <c r="AKR67" s="59"/>
      <c r="AKS67" s="59"/>
      <c r="AKT67" s="59"/>
      <c r="AKU67" s="59"/>
      <c r="AKV67" s="59"/>
      <c r="AKW67" s="59"/>
      <c r="AKX67" s="59"/>
      <c r="AKY67" s="59"/>
      <c r="AKZ67" s="59"/>
      <c r="ALA67" s="59"/>
      <c r="ALB67" s="59"/>
      <c r="ALC67" s="59"/>
      <c r="ALD67" s="59"/>
      <c r="ALE67" s="59"/>
      <c r="ALF67" s="59"/>
      <c r="ALG67" s="59"/>
      <c r="ALH67" s="59"/>
      <c r="ALI67" s="59"/>
      <c r="ALJ67" s="59"/>
      <c r="ALK67" s="59"/>
      <c r="ALL67" s="59"/>
      <c r="ALM67" s="59"/>
      <c r="ALN67" s="59"/>
      <c r="ALO67" s="59"/>
      <c r="ALP67" s="59"/>
      <c r="ALQ67" s="59"/>
      <c r="ALR67" s="59"/>
      <c r="ALS67" s="59"/>
      <c r="ALT67" s="59"/>
      <c r="ALU67" s="59"/>
      <c r="ALV67" s="59"/>
      <c r="ALW67" s="59"/>
      <c r="ALX67" s="59"/>
      <c r="ALY67" s="59"/>
      <c r="ALZ67" s="59"/>
      <c r="AMA67" s="59"/>
      <c r="AMB67" s="59"/>
      <c r="AMC67" s="59"/>
      <c r="AMD67" s="59"/>
      <c r="AME67" s="59"/>
      <c r="AMF67" s="59"/>
      <c r="AMG67" s="59"/>
      <c r="AMH67" s="59"/>
      <c r="AMI67" s="59"/>
      <c r="AMJ67" s="59"/>
      <c r="AMK67" s="59"/>
      <c r="AML67" s="59"/>
      <c r="AMM67" s="59"/>
      <c r="AMN67" s="59"/>
      <c r="AMO67" s="59"/>
      <c r="AMP67" s="59"/>
      <c r="AMQ67" s="59"/>
      <c r="AMR67" s="59"/>
      <c r="AMS67" s="59"/>
      <c r="AMT67" s="59"/>
      <c r="AMU67" s="59"/>
      <c r="AMV67" s="59"/>
      <c r="AMW67" s="59"/>
      <c r="AMX67" s="59"/>
      <c r="AMY67" s="59"/>
      <c r="AMZ67" s="59"/>
      <c r="ANA67" s="59"/>
      <c r="ANB67" s="59"/>
      <c r="ANC67" s="59"/>
      <c r="AND67" s="59"/>
      <c r="ANE67" s="59"/>
      <c r="ANF67" s="59"/>
      <c r="ANG67" s="59"/>
      <c r="ANH67" s="59"/>
      <c r="ANI67" s="59"/>
      <c r="ANJ67" s="59"/>
      <c r="ANK67" s="59"/>
      <c r="ANL67" s="59"/>
      <c r="ANM67" s="59"/>
      <c r="ANN67" s="59"/>
      <c r="ANO67" s="59"/>
      <c r="ANP67" s="59"/>
      <c r="ANQ67" s="59"/>
      <c r="ANR67" s="59"/>
      <c r="ANS67" s="59"/>
      <c r="ANT67" s="59"/>
      <c r="ANU67" s="59"/>
      <c r="ANV67" s="59"/>
      <c r="ANW67" s="59"/>
      <c r="ANX67" s="59"/>
      <c r="ANY67" s="59"/>
      <c r="ANZ67" s="59"/>
      <c r="AOA67" s="59"/>
      <c r="AOB67" s="59"/>
      <c r="AOC67" s="59"/>
      <c r="AOD67" s="59"/>
      <c r="AOE67" s="59"/>
      <c r="AOF67" s="59"/>
      <c r="AOG67" s="59"/>
      <c r="AOH67" s="59"/>
      <c r="AOI67" s="59"/>
      <c r="AOJ67" s="59"/>
      <c r="AOK67" s="59"/>
      <c r="AOL67" s="59"/>
      <c r="AOM67" s="59"/>
      <c r="AON67" s="59"/>
      <c r="AOO67" s="59"/>
      <c r="AOP67" s="59"/>
      <c r="AOQ67" s="59"/>
      <c r="AOR67" s="59"/>
      <c r="AOS67" s="59"/>
      <c r="AOT67" s="59"/>
      <c r="AOU67" s="59"/>
      <c r="AOV67" s="59"/>
      <c r="AOW67" s="59"/>
      <c r="AOX67" s="59"/>
      <c r="AOY67" s="59"/>
      <c r="AOZ67" s="59"/>
      <c r="APA67" s="59"/>
      <c r="APB67" s="59"/>
      <c r="APC67" s="59"/>
      <c r="APD67" s="59"/>
      <c r="APE67" s="59"/>
      <c r="APF67" s="59"/>
      <c r="APG67" s="59"/>
      <c r="APH67" s="59"/>
      <c r="API67" s="59"/>
      <c r="APJ67" s="59"/>
      <c r="APK67" s="59"/>
      <c r="APL67" s="59"/>
      <c r="APM67" s="59"/>
      <c r="APN67" s="59"/>
      <c r="APO67" s="59"/>
      <c r="APP67" s="59"/>
      <c r="APQ67" s="59"/>
      <c r="APR67" s="59"/>
      <c r="APS67" s="59"/>
      <c r="APT67" s="59"/>
      <c r="APU67" s="59"/>
      <c r="APV67" s="59"/>
      <c r="APW67" s="59"/>
      <c r="APX67" s="59"/>
      <c r="APY67" s="59"/>
      <c r="APZ67" s="59"/>
      <c r="AQA67" s="59"/>
      <c r="AQB67" s="59"/>
      <c r="AQC67" s="59"/>
      <c r="AQD67" s="59"/>
      <c r="AQE67" s="59"/>
      <c r="AQF67" s="59"/>
      <c r="AQG67" s="59"/>
      <c r="AQH67" s="59"/>
      <c r="AQI67" s="59"/>
      <c r="AQJ67" s="59"/>
      <c r="AQK67" s="59"/>
      <c r="AQL67" s="59"/>
      <c r="AQM67" s="59"/>
      <c r="AQN67" s="59"/>
      <c r="AQO67" s="59"/>
      <c r="AQP67" s="59"/>
      <c r="AQQ67" s="59"/>
      <c r="AQR67" s="59"/>
      <c r="AQS67" s="59"/>
      <c r="AQT67" s="59"/>
      <c r="AQU67" s="59"/>
      <c r="AQV67" s="59"/>
      <c r="AQW67" s="59"/>
      <c r="AQX67" s="59"/>
      <c r="AQY67" s="59"/>
      <c r="AQZ67" s="59"/>
      <c r="ARA67" s="59"/>
      <c r="ARB67" s="59"/>
      <c r="ARC67" s="59"/>
      <c r="ARD67" s="59"/>
      <c r="ARE67" s="59"/>
      <c r="ARF67" s="59"/>
      <c r="ARG67" s="59"/>
      <c r="ARH67" s="59"/>
      <c r="ARI67" s="59"/>
      <c r="ARJ67" s="59"/>
      <c r="ARK67" s="59"/>
      <c r="ARL67" s="59"/>
      <c r="ARM67" s="59"/>
      <c r="ARN67" s="59"/>
      <c r="ARO67" s="59"/>
      <c r="ARP67" s="59"/>
      <c r="ARQ67" s="59"/>
      <c r="ARR67" s="59"/>
      <c r="ARS67" s="59"/>
      <c r="ART67" s="59"/>
      <c r="ARU67" s="59"/>
      <c r="ARV67" s="59"/>
      <c r="ARW67" s="59"/>
      <c r="ARX67" s="59"/>
      <c r="ARY67" s="59"/>
      <c r="ARZ67" s="59"/>
      <c r="ASA67" s="59"/>
      <c r="ASB67" s="59"/>
      <c r="ASC67" s="59"/>
      <c r="ASD67" s="59"/>
      <c r="ASE67" s="59"/>
      <c r="ASF67" s="59"/>
      <c r="ASG67" s="59"/>
      <c r="ASH67" s="59"/>
      <c r="ASI67" s="59"/>
      <c r="ASJ67" s="59"/>
      <c r="ASK67" s="59"/>
      <c r="ASL67" s="59"/>
      <c r="ASM67" s="59"/>
      <c r="ASN67" s="59"/>
      <c r="ASO67" s="59"/>
      <c r="ASP67" s="59"/>
      <c r="ASQ67" s="59"/>
      <c r="ASR67" s="59"/>
      <c r="ASS67" s="59"/>
      <c r="AST67" s="59"/>
      <c r="ASU67" s="59"/>
      <c r="ASV67" s="59"/>
      <c r="ASW67" s="59"/>
      <c r="ASX67" s="59"/>
      <c r="ASY67" s="59"/>
      <c r="ASZ67" s="59"/>
      <c r="ATA67" s="59"/>
      <c r="ATB67" s="59"/>
      <c r="ATC67" s="59"/>
      <c r="ATD67" s="59"/>
      <c r="ATE67" s="59"/>
      <c r="ATF67" s="59"/>
      <c r="ATG67" s="59"/>
      <c r="ATH67" s="59"/>
      <c r="ATI67" s="59"/>
      <c r="ATJ67" s="59"/>
      <c r="ATK67" s="59"/>
      <c r="ATL67" s="59"/>
      <c r="ATM67" s="59"/>
      <c r="ATN67" s="59"/>
      <c r="ATO67" s="59"/>
      <c r="ATP67" s="59"/>
      <c r="ATQ67" s="59"/>
      <c r="ATR67" s="59"/>
      <c r="ATS67" s="59"/>
      <c r="ATT67" s="59"/>
      <c r="ATU67" s="59"/>
      <c r="ATV67" s="59"/>
      <c r="ATW67" s="59"/>
      <c r="ATX67" s="59"/>
      <c r="ATY67" s="59"/>
      <c r="ATZ67" s="59"/>
      <c r="AUA67" s="59"/>
      <c r="AUB67" s="59"/>
      <c r="AUC67" s="59"/>
      <c r="AUD67" s="59"/>
      <c r="AUE67" s="59"/>
      <c r="AUF67" s="59"/>
      <c r="AUG67" s="59"/>
      <c r="AUH67" s="59"/>
      <c r="AUI67" s="59"/>
      <c r="AUJ67" s="59"/>
      <c r="AUK67" s="59"/>
      <c r="AUL67" s="59"/>
      <c r="AUM67" s="59"/>
      <c r="AUN67" s="59"/>
      <c r="AUO67" s="59"/>
      <c r="AUP67" s="59"/>
      <c r="AUQ67" s="59"/>
      <c r="AUR67" s="59"/>
      <c r="AUS67" s="59"/>
      <c r="AUT67" s="59"/>
      <c r="AUU67" s="59"/>
      <c r="AUV67" s="59"/>
      <c r="AUW67" s="59"/>
      <c r="AUX67" s="59"/>
      <c r="AUY67" s="59"/>
      <c r="AUZ67" s="59"/>
      <c r="AVA67" s="59"/>
      <c r="AVB67" s="59"/>
      <c r="AVC67" s="59"/>
      <c r="AVD67" s="59"/>
      <c r="AVE67" s="59"/>
      <c r="AVF67" s="59"/>
      <c r="AVG67" s="59"/>
      <c r="AVH67" s="59"/>
      <c r="AVI67" s="59"/>
      <c r="AVJ67" s="59"/>
      <c r="AVK67" s="59"/>
      <c r="AVL67" s="59"/>
      <c r="AVM67" s="59"/>
      <c r="AVN67" s="59"/>
      <c r="AVO67" s="59"/>
      <c r="AVP67" s="59"/>
      <c r="AVQ67" s="59"/>
      <c r="AVR67" s="59"/>
      <c r="AVS67" s="59"/>
      <c r="AVT67" s="59"/>
      <c r="AVU67" s="59"/>
      <c r="AVV67" s="59"/>
      <c r="AVW67" s="59"/>
      <c r="AVX67" s="59"/>
      <c r="AVY67" s="59"/>
      <c r="AVZ67" s="59"/>
      <c r="AWA67" s="59"/>
      <c r="AWB67" s="59"/>
      <c r="AWC67" s="59"/>
      <c r="AWD67" s="59"/>
      <c r="AWE67" s="59"/>
      <c r="AWF67" s="59"/>
      <c r="AWG67" s="59"/>
      <c r="AWH67" s="59"/>
      <c r="AWI67" s="59"/>
      <c r="AWJ67" s="59"/>
      <c r="AWK67" s="59"/>
      <c r="AWL67" s="59"/>
      <c r="AWM67" s="59"/>
      <c r="AWN67" s="59"/>
      <c r="AWO67" s="59"/>
      <c r="AWP67" s="59"/>
      <c r="AWQ67" s="59"/>
      <c r="AWR67" s="59"/>
      <c r="AWS67" s="59"/>
      <c r="AWT67" s="59"/>
      <c r="AWU67" s="59"/>
      <c r="AWV67" s="59"/>
      <c r="AWW67" s="59"/>
      <c r="AWX67" s="59"/>
      <c r="AWY67" s="59"/>
      <c r="AWZ67" s="59"/>
      <c r="AXA67" s="59"/>
      <c r="AXB67" s="59"/>
      <c r="AXC67" s="59"/>
      <c r="AXD67" s="59"/>
      <c r="AXE67" s="59"/>
      <c r="AXF67" s="59"/>
      <c r="AXG67" s="59"/>
      <c r="AXH67" s="59"/>
      <c r="AXI67" s="59"/>
      <c r="AXJ67" s="59"/>
      <c r="AXK67" s="59"/>
      <c r="AXL67" s="59"/>
      <c r="AXM67" s="59"/>
      <c r="AXN67" s="59"/>
      <c r="AXO67" s="59"/>
      <c r="AXP67" s="59"/>
      <c r="AXQ67" s="59"/>
      <c r="AXR67" s="59"/>
      <c r="AXS67" s="59"/>
      <c r="AXT67" s="59"/>
      <c r="AXU67" s="59"/>
      <c r="AXV67" s="59"/>
      <c r="AXW67" s="59"/>
      <c r="AXX67" s="59"/>
      <c r="AXY67" s="59"/>
      <c r="AXZ67" s="59"/>
      <c r="AYA67" s="59"/>
      <c r="AYB67" s="59"/>
      <c r="AYC67" s="59"/>
      <c r="AYD67" s="59"/>
      <c r="AYE67" s="59"/>
      <c r="AYF67" s="59"/>
      <c r="AYG67" s="59"/>
      <c r="AYH67" s="59"/>
      <c r="AYI67" s="59"/>
      <c r="AYJ67" s="59"/>
      <c r="AYK67" s="59"/>
      <c r="AYL67" s="59"/>
      <c r="AYM67" s="59"/>
      <c r="AYN67" s="59"/>
      <c r="AYO67" s="59"/>
      <c r="AYP67" s="59"/>
      <c r="AYQ67" s="59"/>
      <c r="AYR67" s="59"/>
      <c r="AYS67" s="59"/>
      <c r="AYT67" s="59"/>
      <c r="AYU67" s="59"/>
      <c r="AYV67" s="59"/>
      <c r="AYW67" s="59"/>
      <c r="AYX67" s="59"/>
      <c r="AYY67" s="59"/>
      <c r="AYZ67" s="59"/>
      <c r="AZA67" s="59"/>
      <c r="AZB67" s="59"/>
      <c r="AZC67" s="59"/>
      <c r="AZD67" s="59"/>
      <c r="AZE67" s="59"/>
      <c r="AZF67" s="59"/>
      <c r="AZG67" s="59"/>
      <c r="AZH67" s="59"/>
      <c r="AZI67" s="59"/>
      <c r="AZJ67" s="59"/>
      <c r="AZK67" s="59"/>
      <c r="AZL67" s="59"/>
      <c r="AZM67" s="59"/>
      <c r="AZN67" s="59"/>
      <c r="AZO67" s="59"/>
      <c r="AZP67" s="59"/>
      <c r="AZQ67" s="59"/>
      <c r="AZR67" s="59"/>
      <c r="AZS67" s="59"/>
      <c r="AZT67" s="59"/>
      <c r="AZU67" s="59"/>
      <c r="AZV67" s="59"/>
      <c r="AZW67" s="59"/>
      <c r="AZX67" s="59"/>
      <c r="AZY67" s="59"/>
      <c r="AZZ67" s="59"/>
      <c r="BAA67" s="59"/>
      <c r="BAB67" s="59"/>
      <c r="BAC67" s="59"/>
      <c r="BAD67" s="59"/>
      <c r="BAE67" s="59"/>
      <c r="BAF67" s="59"/>
      <c r="BAG67" s="59"/>
      <c r="BAH67" s="59"/>
      <c r="BAI67" s="59"/>
      <c r="BAJ67" s="59"/>
      <c r="BAK67" s="59"/>
      <c r="BAL67" s="59"/>
      <c r="BAM67" s="59"/>
      <c r="BAN67" s="59"/>
      <c r="BAO67" s="59"/>
      <c r="BAP67" s="59"/>
      <c r="BAQ67" s="59"/>
      <c r="BAR67" s="59"/>
      <c r="BAS67" s="59"/>
      <c r="BAT67" s="59"/>
      <c r="BAU67" s="59"/>
      <c r="BAV67" s="59"/>
      <c r="BAW67" s="59"/>
      <c r="BAX67" s="59"/>
      <c r="BAY67" s="59"/>
      <c r="BAZ67" s="59"/>
      <c r="BBA67" s="59"/>
      <c r="BBB67" s="59"/>
      <c r="BBC67" s="59"/>
      <c r="BBD67" s="59"/>
      <c r="BBE67" s="59"/>
      <c r="BBF67" s="59"/>
      <c r="BBG67" s="59"/>
      <c r="BBH67" s="59"/>
      <c r="BBI67" s="59"/>
      <c r="BBJ67" s="59"/>
      <c r="BBK67" s="59"/>
      <c r="BBL67" s="59"/>
      <c r="BBM67" s="59"/>
      <c r="BBN67" s="59"/>
      <c r="BBO67" s="59"/>
      <c r="BBP67" s="59"/>
      <c r="BBQ67" s="59"/>
      <c r="BBR67" s="59"/>
      <c r="BBS67" s="59"/>
      <c r="BBT67" s="59"/>
      <c r="BBU67" s="59"/>
      <c r="BBV67" s="59"/>
      <c r="BBW67" s="59"/>
      <c r="BBX67" s="59"/>
      <c r="BBY67" s="59"/>
      <c r="BBZ67" s="59"/>
      <c r="BCA67" s="59"/>
      <c r="BCB67" s="59"/>
      <c r="BCC67" s="59"/>
      <c r="BCD67" s="59"/>
      <c r="BCE67" s="59"/>
      <c r="BCF67" s="59"/>
      <c r="BCG67" s="59"/>
      <c r="BCH67" s="59"/>
      <c r="BCI67" s="59"/>
      <c r="BCJ67" s="59"/>
      <c r="BCK67" s="59"/>
      <c r="BCL67" s="59"/>
      <c r="BCM67" s="59"/>
      <c r="BCN67" s="59"/>
      <c r="BCO67" s="59"/>
      <c r="BCP67" s="59"/>
      <c r="BCQ67" s="59"/>
      <c r="BCR67" s="59"/>
      <c r="BCS67" s="59"/>
      <c r="BCT67" s="59"/>
      <c r="BCU67" s="59"/>
      <c r="BCV67" s="59"/>
      <c r="BCW67" s="59"/>
      <c r="BCX67" s="59"/>
      <c r="BCY67" s="59"/>
      <c r="BCZ67" s="59"/>
      <c r="BDA67" s="59"/>
      <c r="BDB67" s="59"/>
      <c r="BDC67" s="59"/>
      <c r="BDD67" s="59"/>
      <c r="BDE67" s="59"/>
      <c r="BDF67" s="59"/>
      <c r="BDG67" s="59"/>
      <c r="BDH67" s="59"/>
      <c r="BDI67" s="59"/>
      <c r="BDJ67" s="59"/>
      <c r="BDK67" s="59"/>
      <c r="BDL67" s="59"/>
      <c r="BDM67" s="59"/>
      <c r="BDN67" s="59"/>
      <c r="BDO67" s="59"/>
      <c r="BDP67" s="59"/>
      <c r="BDQ67" s="59"/>
      <c r="BDR67" s="59"/>
      <c r="BDS67" s="59"/>
      <c r="BDT67" s="59"/>
      <c r="BDU67" s="59"/>
      <c r="BDV67" s="59"/>
      <c r="BDW67" s="59"/>
      <c r="BDX67" s="59"/>
      <c r="BDY67" s="59"/>
      <c r="BDZ67" s="59"/>
      <c r="BEA67" s="59"/>
      <c r="BEB67" s="59"/>
      <c r="BEC67" s="59"/>
      <c r="BED67" s="59"/>
      <c r="BEE67" s="59"/>
      <c r="BEF67" s="59"/>
      <c r="BEG67" s="59"/>
      <c r="BEH67" s="59"/>
      <c r="BEI67" s="59"/>
      <c r="BEJ67" s="59"/>
      <c r="BEK67" s="59"/>
      <c r="BEL67" s="59"/>
      <c r="BEM67" s="59"/>
      <c r="BEN67" s="59"/>
      <c r="BEO67" s="59"/>
      <c r="BEP67" s="59"/>
      <c r="BEQ67" s="59"/>
      <c r="BER67" s="59"/>
      <c r="BES67" s="59"/>
      <c r="BET67" s="59"/>
      <c r="BEU67" s="59"/>
      <c r="BEV67" s="59"/>
      <c r="BEW67" s="59"/>
      <c r="BEX67" s="59"/>
      <c r="BEY67" s="59"/>
      <c r="BEZ67" s="59"/>
      <c r="BFA67" s="59"/>
      <c r="BFB67" s="59"/>
      <c r="BFC67" s="59"/>
      <c r="BFD67" s="59"/>
      <c r="BFE67" s="59"/>
      <c r="BFF67" s="59"/>
      <c r="BFG67" s="59"/>
      <c r="BFH67" s="59"/>
      <c r="BFI67" s="59"/>
      <c r="BFJ67" s="59"/>
      <c r="BFK67" s="59"/>
      <c r="BFL67" s="59"/>
      <c r="BFM67" s="59"/>
      <c r="BFN67" s="59"/>
      <c r="BFO67" s="59"/>
      <c r="BFP67" s="59"/>
      <c r="BFQ67" s="59"/>
      <c r="BFR67" s="59"/>
      <c r="BFS67" s="59"/>
      <c r="BFT67" s="59"/>
      <c r="BFU67" s="59"/>
      <c r="BFV67" s="59"/>
      <c r="BFW67" s="59"/>
      <c r="BFX67" s="59"/>
      <c r="BFY67" s="59"/>
      <c r="BFZ67" s="59"/>
      <c r="BGA67" s="59"/>
      <c r="BGB67" s="59"/>
      <c r="BGC67" s="59"/>
      <c r="BGD67" s="59"/>
      <c r="BGE67" s="59"/>
      <c r="BGF67" s="59"/>
      <c r="BGG67" s="59"/>
      <c r="BGH67" s="59"/>
      <c r="BGI67" s="59"/>
      <c r="BGJ67" s="59"/>
      <c r="BGK67" s="59"/>
      <c r="BGL67" s="59"/>
      <c r="BGM67" s="59"/>
      <c r="BGN67" s="59"/>
      <c r="BGO67" s="59"/>
      <c r="BGP67" s="59"/>
      <c r="BGQ67" s="59"/>
      <c r="BGR67" s="59"/>
      <c r="BGS67" s="59"/>
      <c r="BGT67" s="59"/>
      <c r="BGU67" s="59"/>
      <c r="BGV67" s="59"/>
      <c r="BGW67" s="59"/>
      <c r="BGX67" s="59"/>
      <c r="BGY67" s="59"/>
      <c r="BGZ67" s="59"/>
      <c r="BHA67" s="59"/>
      <c r="BHB67" s="59"/>
      <c r="BHC67" s="59"/>
      <c r="BHD67" s="59"/>
      <c r="BHE67" s="59"/>
      <c r="BHF67" s="59"/>
      <c r="BHG67" s="59"/>
      <c r="BHH67" s="59"/>
      <c r="BHI67" s="59"/>
      <c r="BHJ67" s="59"/>
      <c r="BHK67" s="59"/>
      <c r="BHL67" s="59"/>
      <c r="BHM67" s="59"/>
      <c r="BHN67" s="59"/>
      <c r="BHO67" s="59"/>
      <c r="BHP67" s="59"/>
      <c r="BHQ67" s="59"/>
      <c r="BHR67" s="59"/>
      <c r="BHS67" s="59"/>
      <c r="BHT67" s="59"/>
      <c r="BHU67" s="59"/>
      <c r="BHV67" s="59"/>
      <c r="BHW67" s="59"/>
      <c r="BHX67" s="59"/>
      <c r="BHY67" s="59"/>
      <c r="BHZ67" s="59"/>
      <c r="BIA67" s="59"/>
      <c r="BIB67" s="59"/>
      <c r="BIC67" s="59"/>
      <c r="BID67" s="59"/>
      <c r="BIE67" s="59"/>
      <c r="BIF67" s="59"/>
      <c r="BIG67" s="59"/>
      <c r="BIH67" s="59"/>
      <c r="BII67" s="59"/>
      <c r="BIJ67" s="59"/>
      <c r="BIK67" s="59"/>
      <c r="BIL67" s="59"/>
      <c r="BIM67" s="59"/>
      <c r="BIN67" s="59"/>
      <c r="BIO67" s="59"/>
      <c r="BIP67" s="59"/>
      <c r="BIQ67" s="59"/>
      <c r="BIR67" s="59"/>
      <c r="BIS67" s="59"/>
      <c r="BIT67" s="59"/>
      <c r="BIU67" s="59"/>
      <c r="BIV67" s="59"/>
      <c r="BIW67" s="59"/>
      <c r="BIX67" s="59"/>
      <c r="BIY67" s="59"/>
      <c r="BIZ67" s="59"/>
      <c r="BJA67" s="59"/>
      <c r="BJB67" s="59"/>
      <c r="BJC67" s="59"/>
      <c r="BJD67" s="59"/>
      <c r="BJE67" s="59"/>
      <c r="BJF67" s="59"/>
      <c r="BJG67" s="59"/>
      <c r="BJH67" s="59"/>
      <c r="BJI67" s="59"/>
      <c r="BJJ67" s="59"/>
      <c r="BJK67" s="59"/>
      <c r="BJL67" s="59"/>
      <c r="BJM67" s="59"/>
      <c r="BJN67" s="59"/>
      <c r="BJO67" s="59"/>
      <c r="BJP67" s="59"/>
      <c r="BJQ67" s="59"/>
      <c r="BJR67" s="59"/>
      <c r="BJS67" s="59"/>
      <c r="BJT67" s="59"/>
      <c r="BJU67" s="59"/>
      <c r="BJV67" s="59"/>
      <c r="BJW67" s="59"/>
      <c r="BJX67" s="59"/>
      <c r="BJY67" s="59"/>
      <c r="BJZ67" s="59"/>
      <c r="BKA67" s="59"/>
      <c r="BKB67" s="59"/>
      <c r="BKC67" s="59"/>
      <c r="BKD67" s="59"/>
      <c r="BKE67" s="59"/>
      <c r="BKF67" s="59"/>
      <c r="BKG67" s="59"/>
      <c r="BKH67" s="59"/>
      <c r="BKI67" s="59"/>
      <c r="BKJ67" s="59"/>
      <c r="BKK67" s="59"/>
      <c r="BKL67" s="59"/>
      <c r="BKM67" s="59"/>
      <c r="BKN67" s="59"/>
      <c r="BKO67" s="59"/>
      <c r="BKP67" s="59"/>
      <c r="BKQ67" s="59"/>
      <c r="BKR67" s="59"/>
      <c r="BKS67" s="59"/>
      <c r="BKT67" s="59"/>
      <c r="BKU67" s="59"/>
      <c r="BKV67" s="59"/>
      <c r="BKW67" s="59"/>
      <c r="BKX67" s="59"/>
      <c r="BKY67" s="59"/>
      <c r="BKZ67" s="59"/>
      <c r="BLA67" s="59"/>
      <c r="BLB67" s="59"/>
      <c r="BLC67" s="59"/>
      <c r="BLD67" s="59"/>
      <c r="BLE67" s="59"/>
      <c r="BLF67" s="59"/>
      <c r="BLG67" s="59"/>
      <c r="BLH67" s="59"/>
      <c r="BLI67" s="59"/>
      <c r="BLJ67" s="59"/>
      <c r="BLK67" s="59"/>
      <c r="BLL67" s="59"/>
      <c r="BLM67" s="59"/>
      <c r="BLN67" s="59"/>
      <c r="BLO67" s="59"/>
      <c r="BLP67" s="59"/>
      <c r="BLQ67" s="59"/>
      <c r="BLR67" s="59"/>
      <c r="BLS67" s="59"/>
      <c r="BLT67" s="59"/>
      <c r="BLU67" s="59"/>
      <c r="BLV67" s="59"/>
      <c r="BLW67" s="59"/>
      <c r="BLX67" s="59"/>
      <c r="BLY67" s="59"/>
      <c r="BLZ67" s="59"/>
      <c r="BMA67" s="59"/>
      <c r="BMB67" s="59"/>
      <c r="BMC67" s="59"/>
      <c r="BMD67" s="59"/>
      <c r="BME67" s="59"/>
      <c r="BMF67" s="59"/>
      <c r="BMG67" s="59"/>
      <c r="BMH67" s="59"/>
      <c r="BMI67" s="59"/>
      <c r="BMJ67" s="59"/>
      <c r="BMK67" s="59"/>
      <c r="BML67" s="59"/>
      <c r="BMM67" s="59"/>
      <c r="BMN67" s="59"/>
      <c r="BMO67" s="59"/>
      <c r="BMP67" s="59"/>
      <c r="BMQ67" s="59"/>
      <c r="BMR67" s="59"/>
      <c r="BMS67" s="59"/>
      <c r="BMT67" s="59"/>
      <c r="BMU67" s="59"/>
      <c r="BMV67" s="59"/>
      <c r="BMW67" s="59"/>
      <c r="BMX67" s="59"/>
      <c r="BMY67" s="59"/>
      <c r="BMZ67" s="59"/>
      <c r="BNA67" s="59"/>
      <c r="BNB67" s="59"/>
      <c r="BNC67" s="59"/>
      <c r="BND67" s="59"/>
      <c r="BNE67" s="59"/>
      <c r="BNF67" s="59"/>
      <c r="BNG67" s="59"/>
      <c r="BNH67" s="59"/>
      <c r="BNI67" s="59"/>
      <c r="BNJ67" s="59"/>
      <c r="BNK67" s="59"/>
      <c r="BNL67" s="59"/>
      <c r="BNM67" s="59"/>
      <c r="BNN67" s="59"/>
      <c r="BNO67" s="59"/>
      <c r="BNP67" s="59"/>
      <c r="BNQ67" s="59"/>
      <c r="BNR67" s="59"/>
      <c r="BNS67" s="59"/>
      <c r="BNT67" s="59"/>
      <c r="BNU67" s="59"/>
      <c r="BNV67" s="59"/>
      <c r="BNW67" s="59"/>
      <c r="BNX67" s="59"/>
      <c r="BNY67" s="59"/>
      <c r="BNZ67" s="59"/>
      <c r="BOA67" s="59"/>
      <c r="BOB67" s="59"/>
      <c r="BOC67" s="59"/>
      <c r="BOD67" s="59"/>
      <c r="BOE67" s="59"/>
      <c r="BOF67" s="59"/>
      <c r="BOG67" s="59"/>
      <c r="BOH67" s="59"/>
      <c r="BOI67" s="59"/>
      <c r="BOJ67" s="59"/>
      <c r="BOK67" s="59"/>
      <c r="BOL67" s="59"/>
      <c r="BOM67" s="59"/>
      <c r="BON67" s="59"/>
      <c r="BOO67" s="59"/>
      <c r="BOP67" s="59"/>
      <c r="BOQ67" s="59"/>
      <c r="BOR67" s="59"/>
      <c r="BOS67" s="59"/>
      <c r="BOT67" s="59"/>
      <c r="BOU67" s="59"/>
      <c r="BOV67" s="59"/>
      <c r="BOW67" s="59"/>
      <c r="BOX67" s="59"/>
      <c r="BOY67" s="59"/>
      <c r="BOZ67" s="59"/>
      <c r="BPA67" s="59"/>
      <c r="BPB67" s="59"/>
      <c r="BPC67" s="59"/>
      <c r="BPD67" s="59"/>
      <c r="BPE67" s="59"/>
      <c r="BPF67" s="59"/>
      <c r="BPG67" s="59"/>
      <c r="BPH67" s="59"/>
      <c r="BPI67" s="59"/>
      <c r="BPJ67" s="59"/>
      <c r="BPK67" s="59"/>
      <c r="BPL67" s="59"/>
      <c r="BPM67" s="59"/>
      <c r="BPN67" s="59"/>
      <c r="BPO67" s="59"/>
      <c r="BPP67" s="59"/>
      <c r="BPQ67" s="59"/>
      <c r="BPR67" s="59"/>
      <c r="BPS67" s="59"/>
      <c r="BPT67" s="59"/>
      <c r="BPU67" s="59"/>
      <c r="BPV67" s="59"/>
      <c r="BPW67" s="59"/>
      <c r="BPX67" s="59"/>
      <c r="BPY67" s="59"/>
      <c r="BPZ67" s="59"/>
      <c r="BQA67" s="59"/>
      <c r="BQB67" s="59"/>
      <c r="BQC67" s="59"/>
      <c r="BQD67" s="59"/>
      <c r="BQE67" s="59"/>
      <c r="BQF67" s="59"/>
      <c r="BQG67" s="59"/>
      <c r="BQH67" s="59"/>
      <c r="BQI67" s="59"/>
      <c r="BQJ67" s="59"/>
      <c r="BQK67" s="59"/>
      <c r="BQL67" s="59"/>
      <c r="BQM67" s="59"/>
      <c r="BQN67" s="59"/>
      <c r="BQO67" s="59"/>
      <c r="BQP67" s="59"/>
      <c r="BQQ67" s="59"/>
      <c r="BQR67" s="59"/>
      <c r="BQS67" s="59"/>
      <c r="BQT67" s="59"/>
      <c r="BQU67" s="59"/>
      <c r="BQV67" s="59"/>
      <c r="BQW67" s="59"/>
      <c r="BQX67" s="59"/>
      <c r="BQY67" s="59"/>
      <c r="BQZ67" s="59"/>
      <c r="BRA67" s="59"/>
      <c r="BRB67" s="59"/>
      <c r="BRC67" s="59"/>
      <c r="BRD67" s="59"/>
      <c r="BRE67" s="59"/>
      <c r="BRF67" s="59"/>
      <c r="BRG67" s="59"/>
      <c r="BRH67" s="59"/>
      <c r="BRI67" s="59"/>
      <c r="BRJ67" s="59"/>
      <c r="BRK67" s="59"/>
      <c r="BRL67" s="59"/>
      <c r="BRM67" s="59"/>
      <c r="BRN67" s="59"/>
      <c r="BRO67" s="59"/>
      <c r="BRP67" s="59"/>
      <c r="BRQ67" s="59"/>
      <c r="BRR67" s="59"/>
      <c r="BRS67" s="59"/>
      <c r="BRT67" s="59"/>
      <c r="BRU67" s="59"/>
      <c r="BRV67" s="59"/>
      <c r="BRW67" s="59"/>
      <c r="BRX67" s="59"/>
      <c r="BRY67" s="59"/>
      <c r="BRZ67" s="59"/>
      <c r="BSA67" s="59"/>
      <c r="BSB67" s="59"/>
      <c r="BSC67" s="59"/>
      <c r="BSD67" s="59"/>
      <c r="BSE67" s="59"/>
      <c r="BSF67" s="59"/>
      <c r="BSG67" s="59"/>
      <c r="BSH67" s="59"/>
      <c r="BSI67" s="59"/>
      <c r="BSJ67" s="59"/>
      <c r="BSK67" s="59"/>
      <c r="BSL67" s="59"/>
      <c r="BSM67" s="59"/>
      <c r="BSN67" s="59"/>
      <c r="BSO67" s="59"/>
      <c r="BSP67" s="59"/>
      <c r="BSQ67" s="59"/>
      <c r="BSR67" s="59"/>
      <c r="BSS67" s="59"/>
      <c r="BST67" s="59"/>
      <c r="BSU67" s="59"/>
      <c r="BSV67" s="59"/>
      <c r="BSW67" s="59"/>
      <c r="BSX67" s="59"/>
      <c r="BSY67" s="59"/>
      <c r="BSZ67" s="59"/>
      <c r="BTA67" s="59"/>
      <c r="BTB67" s="59"/>
      <c r="BTC67" s="59"/>
      <c r="BTD67" s="59"/>
      <c r="BTE67" s="59"/>
      <c r="BTF67" s="59"/>
      <c r="BTG67" s="59"/>
      <c r="BTH67" s="59"/>
      <c r="BTI67" s="59"/>
      <c r="BTJ67" s="59"/>
      <c r="BTK67" s="59"/>
      <c r="BTL67" s="59"/>
      <c r="BTM67" s="59"/>
      <c r="BTN67" s="59"/>
      <c r="BTO67" s="59"/>
      <c r="BTP67" s="59"/>
      <c r="BTQ67" s="59"/>
      <c r="BTR67" s="59"/>
      <c r="BTS67" s="59"/>
      <c r="BTT67" s="59"/>
      <c r="BTU67" s="59"/>
      <c r="BTV67" s="59"/>
      <c r="BTW67" s="59"/>
      <c r="BTX67" s="59"/>
      <c r="BTY67" s="59"/>
      <c r="BTZ67" s="59"/>
      <c r="BUA67" s="59"/>
      <c r="BUB67" s="59"/>
      <c r="BUC67" s="59"/>
      <c r="BUD67" s="59"/>
      <c r="BUE67" s="59"/>
      <c r="BUF67" s="59"/>
      <c r="BUG67" s="59"/>
      <c r="BUH67" s="59"/>
      <c r="BUI67" s="59"/>
      <c r="BUJ67" s="59"/>
      <c r="BUK67" s="59"/>
      <c r="BUL67" s="59"/>
      <c r="BUM67" s="59"/>
      <c r="BUN67" s="59"/>
      <c r="BUO67" s="59"/>
      <c r="BUP67" s="59"/>
      <c r="BUQ67" s="59"/>
      <c r="BUR67" s="59"/>
      <c r="BUS67" s="59"/>
      <c r="BUT67" s="59"/>
      <c r="BUU67" s="59"/>
      <c r="BUV67" s="59"/>
      <c r="BUW67" s="59"/>
      <c r="BUX67" s="59"/>
      <c r="BUY67" s="59"/>
      <c r="BUZ67" s="59"/>
      <c r="BVA67" s="59"/>
      <c r="BVB67" s="59"/>
      <c r="BVC67" s="59"/>
      <c r="BVD67" s="59"/>
      <c r="BVE67" s="59"/>
      <c r="BVF67" s="59"/>
      <c r="BVG67" s="59"/>
      <c r="BVH67" s="59"/>
      <c r="BVI67" s="59"/>
      <c r="BVJ67" s="59"/>
      <c r="BVK67" s="59"/>
      <c r="BVL67" s="59"/>
      <c r="BVM67" s="59"/>
      <c r="BVN67" s="59"/>
      <c r="BVO67" s="59"/>
      <c r="BVP67" s="59"/>
      <c r="BVQ67" s="59"/>
      <c r="BVR67" s="59"/>
      <c r="BVS67" s="59"/>
      <c r="BVT67" s="59"/>
      <c r="BVU67" s="59"/>
      <c r="BVV67" s="59"/>
      <c r="BVW67" s="59"/>
      <c r="BVX67" s="59"/>
      <c r="BVY67" s="59"/>
      <c r="BVZ67" s="59"/>
      <c r="BWA67" s="59"/>
      <c r="BWB67" s="59"/>
      <c r="BWC67" s="59"/>
      <c r="BWD67" s="59"/>
      <c r="BWE67" s="59"/>
      <c r="BWF67" s="59"/>
      <c r="BWG67" s="59"/>
      <c r="BWH67" s="59"/>
      <c r="BWI67" s="59"/>
      <c r="BWJ67" s="59"/>
      <c r="BWK67" s="59"/>
      <c r="BWL67" s="59"/>
      <c r="BWM67" s="59"/>
      <c r="BWN67" s="59"/>
      <c r="BWO67" s="59"/>
      <c r="BWP67" s="59"/>
      <c r="BWQ67" s="59"/>
      <c r="BWR67" s="59"/>
      <c r="BWS67" s="59"/>
      <c r="BWT67" s="59"/>
      <c r="BWU67" s="59"/>
      <c r="BWV67" s="59"/>
      <c r="BWW67" s="59"/>
      <c r="BWX67" s="59"/>
      <c r="BWY67" s="59"/>
      <c r="BWZ67" s="59"/>
      <c r="BXA67" s="59"/>
      <c r="BXB67" s="59"/>
      <c r="BXC67" s="59"/>
      <c r="BXD67" s="59"/>
      <c r="BXE67" s="59"/>
      <c r="BXF67" s="59"/>
      <c r="BXG67" s="59"/>
      <c r="BXH67" s="59"/>
      <c r="BXI67" s="59"/>
      <c r="BXJ67" s="59"/>
      <c r="BXK67" s="59"/>
      <c r="BXL67" s="59"/>
      <c r="BXM67" s="59"/>
      <c r="BXN67" s="59"/>
      <c r="BXO67" s="59"/>
      <c r="BXP67" s="59"/>
      <c r="BXQ67" s="59"/>
      <c r="BXR67" s="59"/>
      <c r="BXS67" s="59"/>
      <c r="BXT67" s="59"/>
      <c r="BXU67" s="59"/>
      <c r="BXV67" s="59"/>
      <c r="BXW67" s="59"/>
      <c r="BXX67" s="59"/>
      <c r="BXY67" s="59"/>
      <c r="BXZ67" s="59"/>
      <c r="BYA67" s="59"/>
      <c r="BYB67" s="59"/>
      <c r="BYC67" s="59"/>
      <c r="BYD67" s="59"/>
      <c r="BYE67" s="59"/>
      <c r="BYF67" s="59"/>
      <c r="BYG67" s="59"/>
      <c r="BYH67" s="59"/>
      <c r="BYI67" s="59"/>
      <c r="BYJ67" s="59"/>
      <c r="BYK67" s="59"/>
      <c r="BYL67" s="59"/>
      <c r="BYM67" s="59"/>
      <c r="BYN67" s="59"/>
      <c r="BYO67" s="59"/>
      <c r="BYP67" s="59"/>
      <c r="BYQ67" s="59"/>
      <c r="BYR67" s="59"/>
      <c r="BYS67" s="59"/>
      <c r="BYT67" s="59"/>
      <c r="BYU67" s="59"/>
      <c r="BYV67" s="59"/>
      <c r="BYW67" s="59"/>
      <c r="BYX67" s="59"/>
      <c r="BYY67" s="59"/>
      <c r="BYZ67" s="59"/>
      <c r="BZA67" s="59"/>
      <c r="BZB67" s="59"/>
      <c r="BZC67" s="59"/>
      <c r="BZD67" s="59"/>
      <c r="BZE67" s="59"/>
      <c r="BZF67" s="59"/>
      <c r="BZG67" s="59"/>
      <c r="BZH67" s="59"/>
      <c r="BZI67" s="59"/>
      <c r="BZJ67" s="59"/>
      <c r="BZK67" s="59"/>
      <c r="BZL67" s="59"/>
      <c r="BZM67" s="59"/>
      <c r="BZN67" s="59"/>
      <c r="BZO67" s="59"/>
      <c r="BZP67" s="59"/>
      <c r="BZQ67" s="59"/>
      <c r="BZR67" s="59"/>
      <c r="BZS67" s="59"/>
      <c r="BZT67" s="59"/>
      <c r="BZU67" s="59"/>
      <c r="BZV67" s="59"/>
      <c r="BZW67" s="59"/>
      <c r="BZX67" s="59"/>
      <c r="BZY67" s="59"/>
      <c r="BZZ67" s="59"/>
      <c r="CAA67" s="59"/>
      <c r="CAB67" s="59"/>
      <c r="CAC67" s="59"/>
      <c r="CAD67" s="59"/>
      <c r="CAE67" s="59"/>
      <c r="CAF67" s="59"/>
      <c r="CAG67" s="59"/>
      <c r="CAH67" s="59"/>
      <c r="CAI67" s="59"/>
      <c r="CAJ67" s="59"/>
      <c r="CAK67" s="59"/>
      <c r="CAL67" s="59"/>
      <c r="CAM67" s="59"/>
      <c r="CAN67" s="59"/>
      <c r="CAO67" s="59"/>
      <c r="CAP67" s="59"/>
      <c r="CAQ67" s="59"/>
      <c r="CAR67" s="59"/>
      <c r="CAS67" s="59"/>
      <c r="CAT67" s="59"/>
      <c r="CAU67" s="59"/>
      <c r="CAV67" s="59"/>
      <c r="CAW67" s="59"/>
      <c r="CAX67" s="59"/>
      <c r="CAY67" s="59"/>
      <c r="CAZ67" s="59"/>
      <c r="CBA67" s="59"/>
      <c r="CBB67" s="59"/>
      <c r="CBC67" s="59"/>
      <c r="CBD67" s="59"/>
      <c r="CBE67" s="59"/>
      <c r="CBF67" s="59"/>
      <c r="CBG67" s="59"/>
      <c r="CBH67" s="59"/>
      <c r="CBI67" s="59"/>
      <c r="CBJ67" s="59"/>
      <c r="CBK67" s="59"/>
      <c r="CBL67" s="59"/>
      <c r="CBM67" s="59"/>
      <c r="CBN67" s="59"/>
      <c r="CBO67" s="59"/>
      <c r="CBP67" s="59"/>
      <c r="CBQ67" s="59"/>
      <c r="CBR67" s="59"/>
      <c r="CBS67" s="59"/>
      <c r="CBT67" s="59"/>
      <c r="CBU67" s="59"/>
      <c r="CBV67" s="59"/>
      <c r="CBW67" s="59"/>
      <c r="CBX67" s="59"/>
      <c r="CBY67" s="59"/>
      <c r="CBZ67" s="59"/>
      <c r="CCA67" s="59"/>
      <c r="CCB67" s="59"/>
      <c r="CCC67" s="59"/>
      <c r="CCD67" s="59"/>
      <c r="CCE67" s="59"/>
      <c r="CCF67" s="59"/>
      <c r="CCG67" s="59"/>
      <c r="CCH67" s="59"/>
      <c r="CCI67" s="59"/>
      <c r="CCJ67" s="59"/>
      <c r="CCK67" s="59"/>
      <c r="CCL67" s="59"/>
      <c r="CCM67" s="59"/>
      <c r="CCN67" s="59"/>
      <c r="CCO67" s="59"/>
      <c r="CCP67" s="59"/>
      <c r="CCQ67" s="59"/>
      <c r="CCR67" s="59"/>
      <c r="CCS67" s="59"/>
      <c r="CCT67" s="59"/>
      <c r="CCU67" s="59"/>
      <c r="CCV67" s="59"/>
      <c r="CCW67" s="59"/>
      <c r="CCX67" s="59"/>
      <c r="CCY67" s="59"/>
      <c r="CCZ67" s="59"/>
      <c r="CDA67" s="59"/>
      <c r="CDB67" s="59"/>
      <c r="CDC67" s="59"/>
      <c r="CDD67" s="59"/>
      <c r="CDE67" s="59"/>
      <c r="CDF67" s="59"/>
      <c r="CDG67" s="59"/>
      <c r="CDH67" s="59"/>
      <c r="CDI67" s="59"/>
      <c r="CDJ67" s="59"/>
      <c r="CDK67" s="59"/>
      <c r="CDL67" s="59"/>
      <c r="CDM67" s="59"/>
      <c r="CDN67" s="59"/>
      <c r="CDO67" s="59"/>
      <c r="CDP67" s="59"/>
      <c r="CDQ67" s="59"/>
      <c r="CDR67" s="59"/>
      <c r="CDS67" s="59"/>
      <c r="CDT67" s="59"/>
      <c r="CDU67" s="59"/>
      <c r="CDV67" s="59"/>
      <c r="CDW67" s="59"/>
      <c r="CDX67" s="59"/>
      <c r="CDY67" s="59"/>
      <c r="CDZ67" s="59"/>
      <c r="CEA67" s="59"/>
      <c r="CEB67" s="59"/>
      <c r="CEC67" s="59"/>
      <c r="CED67" s="59"/>
      <c r="CEE67" s="59"/>
      <c r="CEF67" s="59"/>
      <c r="CEG67" s="59"/>
      <c r="CEH67" s="59"/>
      <c r="CEI67" s="59"/>
      <c r="CEJ67" s="59"/>
      <c r="CEK67" s="59"/>
      <c r="CEL67" s="59"/>
      <c r="CEM67" s="59"/>
      <c r="CEN67" s="59"/>
      <c r="CEO67" s="59"/>
      <c r="CEP67" s="59"/>
      <c r="CEQ67" s="59"/>
      <c r="CER67" s="59"/>
      <c r="CES67" s="59"/>
      <c r="CET67" s="59"/>
      <c r="CEU67" s="59"/>
      <c r="CEV67" s="59"/>
      <c r="CEW67" s="59"/>
      <c r="CEX67" s="59"/>
      <c r="CEY67" s="59"/>
      <c r="CEZ67" s="59"/>
      <c r="CFA67" s="59"/>
      <c r="CFB67" s="59"/>
      <c r="CFC67" s="59"/>
      <c r="CFD67" s="59"/>
      <c r="CFE67" s="59"/>
      <c r="CFF67" s="59"/>
      <c r="CFG67" s="59"/>
      <c r="CFH67" s="59"/>
      <c r="CFI67" s="59"/>
      <c r="CFJ67" s="59"/>
      <c r="CFK67" s="59"/>
      <c r="CFL67" s="59"/>
      <c r="CFM67" s="59"/>
      <c r="CFN67" s="59"/>
      <c r="CFO67" s="59"/>
      <c r="CFP67" s="59"/>
      <c r="CFQ67" s="59"/>
      <c r="CFR67" s="59"/>
      <c r="CFS67" s="59"/>
      <c r="CFT67" s="59"/>
      <c r="CFU67" s="59"/>
      <c r="CFV67" s="59"/>
      <c r="CFW67" s="59"/>
      <c r="CFX67" s="59"/>
      <c r="CFY67" s="59"/>
      <c r="CFZ67" s="59"/>
      <c r="CGA67" s="59"/>
      <c r="CGB67" s="59"/>
      <c r="CGC67" s="59"/>
      <c r="CGD67" s="59"/>
      <c r="CGE67" s="59"/>
      <c r="CGF67" s="59"/>
      <c r="CGG67" s="59"/>
      <c r="CGH67" s="59"/>
      <c r="CGI67" s="59"/>
      <c r="CGJ67" s="59"/>
      <c r="CGK67" s="59"/>
      <c r="CGL67" s="59"/>
      <c r="CGM67" s="59"/>
      <c r="CGN67" s="59"/>
      <c r="CGO67" s="59"/>
      <c r="CGP67" s="59"/>
      <c r="CGQ67" s="59"/>
      <c r="CGR67" s="59"/>
      <c r="CGS67" s="59"/>
      <c r="CGT67" s="59"/>
      <c r="CGU67" s="59"/>
      <c r="CGV67" s="59"/>
      <c r="CGW67" s="59"/>
      <c r="CGX67" s="59"/>
      <c r="CGY67" s="59"/>
      <c r="CGZ67" s="59"/>
      <c r="CHA67" s="59"/>
      <c r="CHB67" s="59"/>
      <c r="CHC67" s="59"/>
      <c r="CHD67" s="59"/>
      <c r="CHE67" s="59"/>
      <c r="CHF67" s="59"/>
      <c r="CHG67" s="59"/>
      <c r="CHH67" s="59"/>
      <c r="CHI67" s="59"/>
      <c r="CHJ67" s="59"/>
      <c r="CHK67" s="59"/>
      <c r="CHL67" s="59"/>
      <c r="CHM67" s="59"/>
      <c r="CHN67" s="59"/>
      <c r="CHO67" s="59"/>
      <c r="CHP67" s="59"/>
      <c r="CHQ67" s="59"/>
      <c r="CHR67" s="59"/>
      <c r="CHS67" s="59"/>
      <c r="CHT67" s="59"/>
      <c r="CHU67" s="59"/>
      <c r="CHV67" s="59"/>
      <c r="CHW67" s="59"/>
      <c r="CHX67" s="59"/>
      <c r="CHY67" s="59"/>
      <c r="CHZ67" s="59"/>
      <c r="CIA67" s="59"/>
      <c r="CIB67" s="59"/>
      <c r="CIC67" s="59"/>
      <c r="CID67" s="59"/>
      <c r="CIE67" s="59"/>
      <c r="CIF67" s="59"/>
      <c r="CIG67" s="59"/>
      <c r="CIH67" s="59"/>
      <c r="CII67" s="59"/>
      <c r="CIJ67" s="59"/>
      <c r="CIK67" s="59"/>
      <c r="CIL67" s="59"/>
      <c r="CIM67" s="59"/>
      <c r="CIN67" s="59"/>
      <c r="CIO67" s="59"/>
      <c r="CIP67" s="59"/>
      <c r="CIQ67" s="59"/>
      <c r="CIR67" s="59"/>
      <c r="CIS67" s="59"/>
      <c r="CIT67" s="59"/>
      <c r="CIU67" s="59"/>
      <c r="CIV67" s="59"/>
      <c r="CIW67" s="59"/>
      <c r="CIX67" s="59"/>
      <c r="CIY67" s="59"/>
      <c r="CIZ67" s="59"/>
      <c r="CJA67" s="59"/>
      <c r="CJB67" s="59"/>
      <c r="CJC67" s="59"/>
      <c r="CJD67" s="59"/>
      <c r="CJE67" s="59"/>
      <c r="CJF67" s="59"/>
      <c r="CJG67" s="59"/>
      <c r="CJH67" s="59"/>
      <c r="CJI67" s="59"/>
      <c r="CJJ67" s="59"/>
      <c r="CJK67" s="59"/>
      <c r="CJL67" s="59"/>
      <c r="CJM67" s="59"/>
      <c r="CJN67" s="59"/>
      <c r="CJO67" s="59"/>
      <c r="CJP67" s="59"/>
      <c r="CJQ67" s="59"/>
      <c r="CJR67" s="59"/>
      <c r="CJS67" s="59"/>
      <c r="CJT67" s="59"/>
      <c r="CJU67" s="59"/>
      <c r="CJV67" s="59"/>
      <c r="CJW67" s="59"/>
      <c r="CJX67" s="59"/>
      <c r="CJY67" s="59"/>
      <c r="CJZ67" s="59"/>
      <c r="CKA67" s="59"/>
      <c r="CKB67" s="59"/>
      <c r="CKC67" s="59"/>
      <c r="CKD67" s="59"/>
      <c r="CKE67" s="59"/>
      <c r="CKF67" s="59"/>
      <c r="CKG67" s="59"/>
      <c r="CKH67" s="59"/>
      <c r="CKI67" s="59"/>
      <c r="CKJ67" s="59"/>
      <c r="CKK67" s="59"/>
      <c r="CKL67" s="59"/>
      <c r="CKM67" s="59"/>
      <c r="CKN67" s="59"/>
      <c r="CKO67" s="59"/>
      <c r="CKP67" s="59"/>
      <c r="CKQ67" s="59"/>
      <c r="CKR67" s="59"/>
      <c r="CKS67" s="59"/>
      <c r="CKT67" s="59"/>
      <c r="CKU67" s="59"/>
      <c r="CKV67" s="59"/>
      <c r="CKW67" s="59"/>
      <c r="CKX67" s="59"/>
      <c r="CKY67" s="59"/>
      <c r="CKZ67" s="59"/>
      <c r="CLA67" s="59"/>
      <c r="CLB67" s="59"/>
      <c r="CLC67" s="59"/>
      <c r="CLD67" s="59"/>
      <c r="CLE67" s="59"/>
      <c r="CLF67" s="59"/>
      <c r="CLG67" s="59"/>
      <c r="CLH67" s="59"/>
      <c r="CLI67" s="59"/>
      <c r="CLJ67" s="59"/>
      <c r="CLK67" s="59"/>
      <c r="CLL67" s="59"/>
      <c r="CLM67" s="59"/>
      <c r="CLN67" s="59"/>
      <c r="CLO67" s="59"/>
      <c r="CLP67" s="59"/>
      <c r="CLQ67" s="59"/>
      <c r="CLR67" s="59"/>
      <c r="CLS67" s="59"/>
      <c r="CLT67" s="59"/>
      <c r="CLU67" s="59"/>
      <c r="CLV67" s="59"/>
      <c r="CLW67" s="59"/>
      <c r="CLX67" s="59"/>
      <c r="CLY67" s="59"/>
      <c r="CLZ67" s="59"/>
      <c r="CMA67" s="59"/>
      <c r="CMB67" s="59"/>
      <c r="CMC67" s="59"/>
      <c r="CMD67" s="59"/>
      <c r="CME67" s="59"/>
      <c r="CMF67" s="59"/>
      <c r="CMG67" s="59"/>
      <c r="CMH67" s="59"/>
      <c r="CMI67" s="59"/>
      <c r="CMJ67" s="59"/>
      <c r="CMK67" s="59"/>
      <c r="CML67" s="59"/>
      <c r="CMM67" s="59"/>
      <c r="CMN67" s="59"/>
      <c r="CMO67" s="59"/>
      <c r="CMP67" s="59"/>
      <c r="CMQ67" s="59"/>
      <c r="CMR67" s="59"/>
      <c r="CMS67" s="59"/>
      <c r="CMT67" s="59"/>
      <c r="CMU67" s="59"/>
      <c r="CMV67" s="59"/>
      <c r="CMW67" s="59"/>
      <c r="CMX67" s="59"/>
      <c r="CMY67" s="59"/>
      <c r="CMZ67" s="59"/>
      <c r="CNA67" s="59"/>
      <c r="CNB67" s="59"/>
      <c r="CNC67" s="59"/>
      <c r="CND67" s="59"/>
      <c r="CNE67" s="59"/>
      <c r="CNF67" s="59"/>
      <c r="CNG67" s="59"/>
      <c r="CNH67" s="59"/>
      <c r="CNI67" s="59"/>
      <c r="CNJ67" s="59"/>
      <c r="CNK67" s="59"/>
      <c r="CNL67" s="59"/>
      <c r="CNM67" s="59"/>
      <c r="CNN67" s="59"/>
      <c r="CNO67" s="59"/>
      <c r="CNP67" s="59"/>
      <c r="CNQ67" s="59"/>
      <c r="CNR67" s="59"/>
      <c r="CNS67" s="59"/>
      <c r="CNT67" s="59"/>
      <c r="CNU67" s="59"/>
      <c r="CNV67" s="59"/>
      <c r="CNW67" s="59"/>
      <c r="CNX67" s="59"/>
      <c r="CNY67" s="59"/>
      <c r="CNZ67" s="59"/>
      <c r="COA67" s="59"/>
      <c r="COB67" s="59"/>
      <c r="COC67" s="59"/>
      <c r="COD67" s="59"/>
      <c r="COE67" s="59"/>
      <c r="COF67" s="59"/>
      <c r="COG67" s="59"/>
      <c r="COH67" s="59"/>
      <c r="COI67" s="59"/>
      <c r="COJ67" s="59"/>
      <c r="COK67" s="59"/>
      <c r="COL67" s="59"/>
      <c r="COM67" s="59"/>
      <c r="CON67" s="59"/>
      <c r="COO67" s="59"/>
      <c r="COP67" s="59"/>
      <c r="COQ67" s="59"/>
      <c r="COR67" s="59"/>
      <c r="COS67" s="59"/>
      <c r="COT67" s="59"/>
      <c r="COU67" s="59"/>
      <c r="COV67" s="59"/>
      <c r="COW67" s="59"/>
      <c r="COX67" s="59"/>
      <c r="COY67" s="59"/>
      <c r="COZ67" s="59"/>
      <c r="CPA67" s="59"/>
      <c r="CPB67" s="59"/>
      <c r="CPC67" s="59"/>
      <c r="CPD67" s="59"/>
      <c r="CPE67" s="59"/>
      <c r="CPF67" s="59"/>
      <c r="CPG67" s="59"/>
      <c r="CPH67" s="59"/>
      <c r="CPI67" s="59"/>
      <c r="CPJ67" s="59"/>
      <c r="CPK67" s="59"/>
      <c r="CPL67" s="59"/>
      <c r="CPM67" s="59"/>
      <c r="CPN67" s="59"/>
      <c r="CPO67" s="59"/>
      <c r="CPP67" s="59"/>
      <c r="CPQ67" s="59"/>
      <c r="CPR67" s="59"/>
      <c r="CPS67" s="59"/>
      <c r="CPT67" s="59"/>
      <c r="CPU67" s="59"/>
      <c r="CPV67" s="59"/>
      <c r="CPW67" s="59"/>
      <c r="CPX67" s="59"/>
      <c r="CPY67" s="59"/>
      <c r="CPZ67" s="59"/>
      <c r="CQA67" s="59"/>
      <c r="CQB67" s="59"/>
      <c r="CQC67" s="59"/>
      <c r="CQD67" s="59"/>
      <c r="CQE67" s="59"/>
      <c r="CQF67" s="59"/>
      <c r="CQG67" s="59"/>
      <c r="CQH67" s="59"/>
      <c r="CQI67" s="59"/>
      <c r="CQJ67" s="59"/>
      <c r="CQK67" s="59"/>
      <c r="CQL67" s="59"/>
      <c r="CQM67" s="59"/>
      <c r="CQN67" s="59"/>
      <c r="CQO67" s="59"/>
      <c r="CQP67" s="59"/>
      <c r="CQQ67" s="59"/>
      <c r="CQR67" s="59"/>
      <c r="CQS67" s="59"/>
      <c r="CQT67" s="59"/>
      <c r="CQU67" s="59"/>
      <c r="CQV67" s="59"/>
      <c r="CQW67" s="59"/>
      <c r="CQX67" s="59"/>
      <c r="CQY67" s="59"/>
      <c r="CQZ67" s="59"/>
      <c r="CRA67" s="59"/>
      <c r="CRB67" s="59"/>
      <c r="CRC67" s="59"/>
      <c r="CRD67" s="59"/>
      <c r="CRE67" s="59"/>
      <c r="CRF67" s="59"/>
      <c r="CRG67" s="59"/>
      <c r="CRH67" s="59"/>
      <c r="CRI67" s="59"/>
      <c r="CRJ67" s="59"/>
      <c r="CRK67" s="59"/>
      <c r="CRL67" s="59"/>
      <c r="CRM67" s="59"/>
      <c r="CRN67" s="59"/>
      <c r="CRO67" s="59"/>
      <c r="CRP67" s="59"/>
      <c r="CRQ67" s="59"/>
      <c r="CRR67" s="59"/>
      <c r="CRS67" s="59"/>
      <c r="CRT67" s="59"/>
      <c r="CRU67" s="59"/>
      <c r="CRV67" s="59"/>
      <c r="CRW67" s="59"/>
      <c r="CRX67" s="59"/>
      <c r="CRY67" s="59"/>
      <c r="CRZ67" s="59"/>
      <c r="CSA67" s="59"/>
      <c r="CSB67" s="59"/>
      <c r="CSC67" s="59"/>
      <c r="CSD67" s="59"/>
      <c r="CSE67" s="59"/>
      <c r="CSF67" s="59"/>
      <c r="CSG67" s="59"/>
      <c r="CSH67" s="59"/>
      <c r="CSI67" s="59"/>
      <c r="CSJ67" s="59"/>
      <c r="CSK67" s="59"/>
      <c r="CSL67" s="59"/>
      <c r="CSM67" s="59"/>
      <c r="CSN67" s="59"/>
      <c r="CSO67" s="59"/>
      <c r="CSP67" s="59"/>
      <c r="CSQ67" s="59"/>
      <c r="CSR67" s="59"/>
      <c r="CSS67" s="59"/>
      <c r="CST67" s="59"/>
      <c r="CSU67" s="59"/>
      <c r="CSV67" s="59"/>
      <c r="CSW67" s="59"/>
      <c r="CSX67" s="59"/>
      <c r="CSY67" s="59"/>
      <c r="CSZ67" s="59"/>
      <c r="CTA67" s="59"/>
      <c r="CTB67" s="59"/>
      <c r="CTC67" s="59"/>
      <c r="CTD67" s="59"/>
      <c r="CTE67" s="59"/>
      <c r="CTF67" s="59"/>
      <c r="CTG67" s="59"/>
      <c r="CTH67" s="59"/>
      <c r="CTI67" s="59"/>
      <c r="CTJ67" s="59"/>
      <c r="CTK67" s="59"/>
      <c r="CTL67" s="59"/>
      <c r="CTM67" s="59"/>
      <c r="CTN67" s="59"/>
      <c r="CTO67" s="59"/>
      <c r="CTP67" s="59"/>
      <c r="CTQ67" s="59"/>
      <c r="CTR67" s="59"/>
      <c r="CTS67" s="59"/>
      <c r="CTT67" s="59"/>
      <c r="CTU67" s="59"/>
      <c r="CTV67" s="59"/>
      <c r="CTW67" s="59"/>
      <c r="CTX67" s="59"/>
      <c r="CTY67" s="59"/>
      <c r="CTZ67" s="59"/>
      <c r="CUA67" s="59"/>
      <c r="CUB67" s="59"/>
      <c r="CUC67" s="59"/>
      <c r="CUD67" s="59"/>
      <c r="CUE67" s="59"/>
      <c r="CUF67" s="59"/>
      <c r="CUG67" s="59"/>
      <c r="CUH67" s="59"/>
      <c r="CUI67" s="59"/>
      <c r="CUJ67" s="59"/>
      <c r="CUK67" s="59"/>
      <c r="CUL67" s="59"/>
      <c r="CUM67" s="59"/>
      <c r="CUN67" s="59"/>
      <c r="CUO67" s="59"/>
      <c r="CUP67" s="59"/>
      <c r="CUQ67" s="59"/>
      <c r="CUR67" s="59"/>
      <c r="CUS67" s="59"/>
      <c r="CUT67" s="59"/>
      <c r="CUU67" s="59"/>
      <c r="CUV67" s="59"/>
      <c r="CUW67" s="59"/>
      <c r="CUX67" s="59"/>
      <c r="CUY67" s="59"/>
      <c r="CUZ67" s="59"/>
      <c r="CVA67" s="59"/>
      <c r="CVB67" s="59"/>
      <c r="CVC67" s="59"/>
      <c r="CVD67" s="59"/>
      <c r="CVE67" s="59"/>
      <c r="CVF67" s="59"/>
      <c r="CVG67" s="59"/>
      <c r="CVH67" s="59"/>
      <c r="CVI67" s="59"/>
      <c r="CVJ67" s="59"/>
      <c r="CVK67" s="59"/>
      <c r="CVL67" s="59"/>
      <c r="CVM67" s="59"/>
      <c r="CVN67" s="59"/>
      <c r="CVO67" s="59"/>
      <c r="CVP67" s="59"/>
      <c r="CVQ67" s="59"/>
      <c r="CVR67" s="59"/>
      <c r="CVS67" s="59"/>
      <c r="CVT67" s="59"/>
      <c r="CVU67" s="59"/>
      <c r="CVV67" s="59"/>
      <c r="CVW67" s="59"/>
      <c r="CVX67" s="59"/>
      <c r="CVY67" s="59"/>
      <c r="CVZ67" s="59"/>
      <c r="CWA67" s="59"/>
      <c r="CWB67" s="59"/>
      <c r="CWC67" s="59"/>
      <c r="CWD67" s="59"/>
      <c r="CWE67" s="59"/>
      <c r="CWF67" s="59"/>
      <c r="CWG67" s="59"/>
      <c r="CWH67" s="59"/>
      <c r="CWI67" s="59"/>
      <c r="CWJ67" s="59"/>
      <c r="CWK67" s="59"/>
      <c r="CWL67" s="59"/>
      <c r="CWM67" s="59"/>
      <c r="CWN67" s="59"/>
      <c r="CWO67" s="59"/>
      <c r="CWP67" s="59"/>
      <c r="CWQ67" s="59"/>
      <c r="CWR67" s="59"/>
      <c r="CWS67" s="59"/>
      <c r="CWT67" s="59"/>
      <c r="CWU67" s="59"/>
      <c r="CWV67" s="59"/>
      <c r="CWW67" s="59"/>
      <c r="CWX67" s="59"/>
      <c r="CWY67" s="59"/>
      <c r="CWZ67" s="59"/>
      <c r="CXA67" s="59"/>
      <c r="CXB67" s="59"/>
      <c r="CXC67" s="59"/>
      <c r="CXD67" s="59"/>
      <c r="CXE67" s="59"/>
      <c r="CXF67" s="59"/>
      <c r="CXG67" s="59"/>
      <c r="CXH67" s="59"/>
      <c r="CXI67" s="59"/>
      <c r="CXJ67" s="59"/>
      <c r="CXK67" s="59"/>
      <c r="CXL67" s="59"/>
      <c r="CXM67" s="59"/>
      <c r="CXN67" s="59"/>
      <c r="CXO67" s="59"/>
      <c r="CXP67" s="59"/>
      <c r="CXQ67" s="59"/>
      <c r="CXR67" s="59"/>
      <c r="CXS67" s="59"/>
      <c r="CXT67" s="59"/>
      <c r="CXU67" s="59"/>
      <c r="CXV67" s="59"/>
      <c r="CXW67" s="59"/>
      <c r="CXX67" s="59"/>
      <c r="CXY67" s="59"/>
      <c r="CXZ67" s="59"/>
      <c r="CYA67" s="59"/>
      <c r="CYB67" s="59"/>
      <c r="CYC67" s="59"/>
      <c r="CYD67" s="59"/>
      <c r="CYE67" s="59"/>
      <c r="CYF67" s="59"/>
      <c r="CYG67" s="59"/>
      <c r="CYH67" s="59"/>
      <c r="CYI67" s="59"/>
      <c r="CYJ67" s="59"/>
      <c r="CYK67" s="59"/>
      <c r="CYL67" s="59"/>
      <c r="CYM67" s="59"/>
      <c r="CYN67" s="59"/>
      <c r="CYO67" s="59"/>
      <c r="CYP67" s="59"/>
      <c r="CYQ67" s="59"/>
      <c r="CYR67" s="59"/>
      <c r="CYS67" s="59"/>
      <c r="CYT67" s="59"/>
      <c r="CYU67" s="59"/>
      <c r="CYV67" s="59"/>
      <c r="CYW67" s="59"/>
      <c r="CYX67" s="59"/>
      <c r="CYY67" s="59"/>
      <c r="CYZ67" s="59"/>
      <c r="CZA67" s="59"/>
      <c r="CZB67" s="59"/>
      <c r="CZC67" s="59"/>
      <c r="CZD67" s="59"/>
      <c r="CZE67" s="59"/>
      <c r="CZF67" s="59"/>
      <c r="CZG67" s="59"/>
      <c r="CZH67" s="59"/>
      <c r="CZI67" s="59"/>
      <c r="CZJ67" s="59"/>
      <c r="CZK67" s="59"/>
      <c r="CZL67" s="59"/>
      <c r="CZM67" s="59"/>
      <c r="CZN67" s="59"/>
      <c r="CZO67" s="59"/>
      <c r="CZP67" s="59"/>
      <c r="CZQ67" s="59"/>
      <c r="CZR67" s="59"/>
      <c r="CZS67" s="59"/>
      <c r="CZT67" s="59"/>
      <c r="CZU67" s="59"/>
      <c r="CZV67" s="59"/>
      <c r="CZW67" s="59"/>
      <c r="CZX67" s="59"/>
      <c r="CZY67" s="59"/>
      <c r="CZZ67" s="59"/>
      <c r="DAA67" s="59"/>
      <c r="DAB67" s="59"/>
      <c r="DAC67" s="59"/>
      <c r="DAD67" s="59"/>
      <c r="DAE67" s="59"/>
      <c r="DAF67" s="59"/>
      <c r="DAG67" s="59"/>
      <c r="DAH67" s="59"/>
      <c r="DAI67" s="59"/>
      <c r="DAJ67" s="59"/>
      <c r="DAK67" s="59"/>
      <c r="DAL67" s="59"/>
      <c r="DAM67" s="59"/>
      <c r="DAN67" s="59"/>
      <c r="DAO67" s="59"/>
      <c r="DAP67" s="59"/>
      <c r="DAQ67" s="59"/>
      <c r="DAR67" s="59"/>
      <c r="DAS67" s="59"/>
      <c r="DAT67" s="59"/>
      <c r="DAU67" s="59"/>
      <c r="DAV67" s="59"/>
      <c r="DAW67" s="59"/>
      <c r="DAX67" s="59"/>
      <c r="DAY67" s="59"/>
      <c r="DAZ67" s="59"/>
      <c r="DBA67" s="59"/>
      <c r="DBB67" s="59"/>
      <c r="DBC67" s="59"/>
      <c r="DBD67" s="59"/>
      <c r="DBE67" s="59"/>
      <c r="DBF67" s="59"/>
      <c r="DBG67" s="59"/>
      <c r="DBH67" s="59"/>
      <c r="DBI67" s="59"/>
      <c r="DBJ67" s="59"/>
      <c r="DBK67" s="59"/>
      <c r="DBL67" s="59"/>
      <c r="DBM67" s="59"/>
      <c r="DBN67" s="59"/>
      <c r="DBO67" s="59"/>
      <c r="DBP67" s="59"/>
      <c r="DBQ67" s="59"/>
      <c r="DBR67" s="59"/>
      <c r="DBS67" s="59"/>
      <c r="DBT67" s="59"/>
      <c r="DBU67" s="59"/>
      <c r="DBV67" s="59"/>
      <c r="DBW67" s="59"/>
      <c r="DBX67" s="59"/>
      <c r="DBY67" s="59"/>
      <c r="DBZ67" s="59"/>
      <c r="DCA67" s="59"/>
      <c r="DCB67" s="59"/>
      <c r="DCC67" s="59"/>
      <c r="DCD67" s="59"/>
      <c r="DCE67" s="59"/>
      <c r="DCF67" s="59"/>
      <c r="DCG67" s="59"/>
      <c r="DCH67" s="59"/>
      <c r="DCI67" s="59"/>
      <c r="DCJ67" s="59"/>
      <c r="DCK67" s="59"/>
      <c r="DCL67" s="59"/>
      <c r="DCM67" s="59"/>
      <c r="DCN67" s="59"/>
      <c r="DCO67" s="59"/>
      <c r="DCP67" s="59"/>
      <c r="DCQ67" s="59"/>
      <c r="DCR67" s="59"/>
      <c r="DCS67" s="59"/>
      <c r="DCT67" s="59"/>
      <c r="DCU67" s="59"/>
      <c r="DCV67" s="59"/>
      <c r="DCW67" s="59"/>
      <c r="DCX67" s="59"/>
      <c r="DCY67" s="59"/>
      <c r="DCZ67" s="59"/>
      <c r="DDA67" s="59"/>
      <c r="DDB67" s="59"/>
      <c r="DDC67" s="59"/>
      <c r="DDD67" s="59"/>
      <c r="DDE67" s="59"/>
      <c r="DDF67" s="59"/>
      <c r="DDG67" s="59"/>
      <c r="DDH67" s="59"/>
      <c r="DDI67" s="59"/>
      <c r="DDJ67" s="59"/>
      <c r="DDK67" s="59"/>
      <c r="DDL67" s="59"/>
      <c r="DDM67" s="59"/>
      <c r="DDN67" s="59"/>
      <c r="DDO67" s="59"/>
      <c r="DDP67" s="59"/>
      <c r="DDQ67" s="59"/>
      <c r="DDR67" s="59"/>
      <c r="DDS67" s="59"/>
      <c r="DDT67" s="59"/>
      <c r="DDU67" s="59"/>
      <c r="DDV67" s="59"/>
      <c r="DDW67" s="59"/>
      <c r="DDX67" s="59"/>
      <c r="DDY67" s="59"/>
      <c r="DDZ67" s="59"/>
      <c r="DEA67" s="59"/>
      <c r="DEB67" s="59"/>
      <c r="DEC67" s="59"/>
      <c r="DED67" s="59"/>
      <c r="DEE67" s="59"/>
      <c r="DEF67" s="59"/>
      <c r="DEG67" s="59"/>
      <c r="DEH67" s="59"/>
      <c r="DEI67" s="59"/>
      <c r="DEJ67" s="59"/>
      <c r="DEK67" s="59"/>
      <c r="DEL67" s="59"/>
      <c r="DEM67" s="59"/>
      <c r="DEN67" s="59"/>
      <c r="DEO67" s="59"/>
      <c r="DEP67" s="59"/>
      <c r="DEQ67" s="59"/>
      <c r="DER67" s="59"/>
      <c r="DES67" s="59"/>
      <c r="DET67" s="59"/>
      <c r="DEU67" s="59"/>
      <c r="DEV67" s="59"/>
      <c r="DEW67" s="59"/>
      <c r="DEX67" s="59"/>
      <c r="DEY67" s="59"/>
      <c r="DEZ67" s="59"/>
      <c r="DFA67" s="59"/>
      <c r="DFB67" s="59"/>
      <c r="DFC67" s="59"/>
      <c r="DFD67" s="59"/>
      <c r="DFE67" s="59"/>
      <c r="DFF67" s="59"/>
      <c r="DFG67" s="59"/>
      <c r="DFH67" s="59"/>
      <c r="DFI67" s="59"/>
      <c r="DFJ67" s="59"/>
      <c r="DFK67" s="59"/>
      <c r="DFL67" s="59"/>
      <c r="DFM67" s="59"/>
      <c r="DFN67" s="59"/>
      <c r="DFO67" s="59"/>
      <c r="DFP67" s="59"/>
      <c r="DFQ67" s="59"/>
      <c r="DFR67" s="59"/>
      <c r="DFS67" s="59"/>
      <c r="DFT67" s="59"/>
      <c r="DFU67" s="59"/>
      <c r="DFV67" s="59"/>
      <c r="DFW67" s="59"/>
      <c r="DFX67" s="59"/>
      <c r="DFY67" s="59"/>
      <c r="DFZ67" s="59"/>
      <c r="DGA67" s="59"/>
      <c r="DGB67" s="59"/>
      <c r="DGC67" s="59"/>
      <c r="DGD67" s="59"/>
      <c r="DGE67" s="59"/>
      <c r="DGF67" s="59"/>
      <c r="DGG67" s="59"/>
      <c r="DGH67" s="59"/>
      <c r="DGI67" s="59"/>
      <c r="DGJ67" s="59"/>
      <c r="DGK67" s="59"/>
      <c r="DGL67" s="59"/>
      <c r="DGM67" s="59"/>
      <c r="DGN67" s="59"/>
      <c r="DGO67" s="59"/>
      <c r="DGP67" s="59"/>
      <c r="DGQ67" s="59"/>
      <c r="DGR67" s="59"/>
      <c r="DGS67" s="59"/>
      <c r="DGT67" s="59"/>
      <c r="DGU67" s="59"/>
      <c r="DGV67" s="59"/>
      <c r="DGW67" s="59"/>
      <c r="DGX67" s="59"/>
      <c r="DGY67" s="59"/>
      <c r="DGZ67" s="59"/>
      <c r="DHA67" s="59"/>
      <c r="DHB67" s="59"/>
      <c r="DHC67" s="59"/>
      <c r="DHD67" s="59"/>
      <c r="DHE67" s="59"/>
      <c r="DHF67" s="59"/>
      <c r="DHG67" s="59"/>
      <c r="DHH67" s="59"/>
      <c r="DHI67" s="59"/>
      <c r="DHJ67" s="59"/>
      <c r="DHK67" s="59"/>
      <c r="DHL67" s="59"/>
      <c r="DHM67" s="59"/>
      <c r="DHN67" s="59"/>
      <c r="DHO67" s="59"/>
      <c r="DHP67" s="59"/>
      <c r="DHQ67" s="59"/>
      <c r="DHR67" s="59"/>
      <c r="DHS67" s="59"/>
      <c r="DHT67" s="59"/>
      <c r="DHU67" s="59"/>
      <c r="DHV67" s="59"/>
      <c r="DHW67" s="59"/>
      <c r="DHX67" s="59"/>
      <c r="DHY67" s="59"/>
      <c r="DHZ67" s="59"/>
      <c r="DIA67" s="59"/>
      <c r="DIB67" s="59"/>
      <c r="DIC67" s="59"/>
      <c r="DID67" s="59"/>
      <c r="DIE67" s="59"/>
      <c r="DIF67" s="59"/>
      <c r="DIG67" s="59"/>
      <c r="DIH67" s="59"/>
      <c r="DII67" s="59"/>
      <c r="DIJ67" s="59"/>
      <c r="DIK67" s="59"/>
      <c r="DIL67" s="59"/>
      <c r="DIM67" s="59"/>
      <c r="DIN67" s="59"/>
      <c r="DIO67" s="59"/>
      <c r="DIP67" s="59"/>
      <c r="DIQ67" s="59"/>
      <c r="DIR67" s="59"/>
      <c r="DIS67" s="59"/>
      <c r="DIT67" s="59"/>
      <c r="DIU67" s="59"/>
      <c r="DIV67" s="59"/>
      <c r="DIW67" s="59"/>
      <c r="DIX67" s="59"/>
      <c r="DIY67" s="59"/>
      <c r="DIZ67" s="59"/>
      <c r="DJA67" s="59"/>
      <c r="DJB67" s="59"/>
      <c r="DJC67" s="59"/>
      <c r="DJD67" s="59"/>
      <c r="DJE67" s="59"/>
      <c r="DJF67" s="59"/>
      <c r="DJG67" s="59"/>
      <c r="DJH67" s="59"/>
      <c r="DJI67" s="59"/>
      <c r="DJJ67" s="59"/>
      <c r="DJK67" s="59"/>
      <c r="DJL67" s="59"/>
      <c r="DJM67" s="59"/>
      <c r="DJN67" s="59"/>
      <c r="DJO67" s="59"/>
      <c r="DJP67" s="59"/>
      <c r="DJQ67" s="59"/>
      <c r="DJR67" s="59"/>
      <c r="DJS67" s="59"/>
      <c r="DJT67" s="59"/>
      <c r="DJU67" s="59"/>
      <c r="DJV67" s="59"/>
      <c r="DJW67" s="59"/>
      <c r="DJX67" s="59"/>
      <c r="DJY67" s="59"/>
      <c r="DJZ67" s="59"/>
      <c r="DKA67" s="59"/>
      <c r="DKB67" s="59"/>
      <c r="DKC67" s="59"/>
      <c r="DKD67" s="59"/>
      <c r="DKE67" s="59"/>
      <c r="DKF67" s="59"/>
      <c r="DKG67" s="59"/>
      <c r="DKH67" s="59"/>
      <c r="DKI67" s="59"/>
      <c r="DKJ67" s="59"/>
      <c r="DKK67" s="59"/>
      <c r="DKL67" s="59"/>
      <c r="DKM67" s="59"/>
      <c r="DKN67" s="59"/>
      <c r="DKO67" s="59"/>
      <c r="DKP67" s="59"/>
      <c r="DKQ67" s="59"/>
      <c r="DKR67" s="59"/>
      <c r="DKS67" s="59"/>
      <c r="DKT67" s="59"/>
      <c r="DKU67" s="59"/>
      <c r="DKV67" s="59"/>
      <c r="DKW67" s="59"/>
      <c r="DKX67" s="59"/>
      <c r="DKY67" s="59"/>
      <c r="DKZ67" s="59"/>
      <c r="DLA67" s="59"/>
      <c r="DLB67" s="59"/>
      <c r="DLC67" s="59"/>
      <c r="DLD67" s="59"/>
      <c r="DLE67" s="59"/>
      <c r="DLF67" s="59"/>
      <c r="DLG67" s="59"/>
      <c r="DLH67" s="59"/>
      <c r="DLI67" s="59"/>
      <c r="DLJ67" s="59"/>
      <c r="DLK67" s="59"/>
      <c r="DLL67" s="59"/>
      <c r="DLM67" s="59"/>
      <c r="DLN67" s="59"/>
      <c r="DLO67" s="59"/>
      <c r="DLP67" s="59"/>
      <c r="DLQ67" s="59"/>
      <c r="DLR67" s="59"/>
      <c r="DLS67" s="59"/>
      <c r="DLT67" s="59"/>
      <c r="DLU67" s="59"/>
      <c r="DLV67" s="59"/>
      <c r="DLW67" s="59"/>
      <c r="DLX67" s="59"/>
      <c r="DLY67" s="59"/>
      <c r="DLZ67" s="59"/>
      <c r="DMA67" s="59"/>
      <c r="DMB67" s="59"/>
      <c r="DMC67" s="59"/>
      <c r="DMD67" s="59"/>
      <c r="DME67" s="59"/>
      <c r="DMF67" s="59"/>
      <c r="DMG67" s="59"/>
      <c r="DMH67" s="59"/>
      <c r="DMI67" s="59"/>
      <c r="DMJ67" s="59"/>
      <c r="DMK67" s="59"/>
      <c r="DML67" s="59"/>
      <c r="DMM67" s="59"/>
      <c r="DMN67" s="59"/>
      <c r="DMO67" s="59"/>
      <c r="DMP67" s="59"/>
      <c r="DMQ67" s="59"/>
      <c r="DMR67" s="59"/>
      <c r="DMS67" s="59"/>
      <c r="DMT67" s="59"/>
      <c r="DMU67" s="59"/>
      <c r="DMV67" s="59"/>
      <c r="DMW67" s="59"/>
      <c r="DMX67" s="59"/>
      <c r="DMY67" s="59"/>
      <c r="DMZ67" s="59"/>
      <c r="DNA67" s="59"/>
      <c r="DNB67" s="59"/>
      <c r="DNC67" s="59"/>
      <c r="DND67" s="59"/>
      <c r="DNE67" s="59"/>
      <c r="DNF67" s="59"/>
      <c r="DNG67" s="59"/>
      <c r="DNH67" s="59"/>
      <c r="DNI67" s="59"/>
      <c r="DNJ67" s="59"/>
      <c r="DNK67" s="59"/>
      <c r="DNL67" s="59"/>
      <c r="DNM67" s="59"/>
      <c r="DNN67" s="59"/>
      <c r="DNO67" s="59"/>
      <c r="DNP67" s="59"/>
      <c r="DNQ67" s="59"/>
      <c r="DNR67" s="59"/>
      <c r="DNS67" s="59"/>
      <c r="DNT67" s="59"/>
      <c r="DNU67" s="59"/>
      <c r="DNV67" s="59"/>
      <c r="DNW67" s="59"/>
      <c r="DNX67" s="59"/>
      <c r="DNY67" s="59"/>
      <c r="DNZ67" s="59"/>
      <c r="DOA67" s="59"/>
      <c r="DOB67" s="59"/>
      <c r="DOC67" s="59"/>
      <c r="DOD67" s="59"/>
      <c r="DOE67" s="59"/>
      <c r="DOF67" s="59"/>
      <c r="DOG67" s="59"/>
      <c r="DOH67" s="59"/>
      <c r="DOI67" s="59"/>
      <c r="DOJ67" s="59"/>
      <c r="DOK67" s="59"/>
      <c r="DOL67" s="59"/>
      <c r="DOM67" s="59"/>
      <c r="DON67" s="59"/>
      <c r="DOO67" s="59"/>
      <c r="DOP67" s="59"/>
      <c r="DOQ67" s="59"/>
      <c r="DOR67" s="59"/>
      <c r="DOS67" s="59"/>
      <c r="DOT67" s="59"/>
      <c r="DOU67" s="59"/>
      <c r="DOV67" s="59"/>
      <c r="DOW67" s="59"/>
      <c r="DOX67" s="59"/>
      <c r="DOY67" s="59"/>
      <c r="DOZ67" s="59"/>
      <c r="DPA67" s="59"/>
      <c r="DPB67" s="59"/>
      <c r="DPC67" s="59"/>
      <c r="DPD67" s="59"/>
      <c r="DPE67" s="59"/>
      <c r="DPF67" s="59"/>
      <c r="DPG67" s="59"/>
      <c r="DPH67" s="59"/>
      <c r="DPI67" s="59"/>
      <c r="DPJ67" s="59"/>
      <c r="DPK67" s="59"/>
      <c r="DPL67" s="59"/>
      <c r="DPM67" s="59"/>
      <c r="DPN67" s="59"/>
      <c r="DPO67" s="59"/>
      <c r="DPP67" s="59"/>
      <c r="DPQ67" s="59"/>
      <c r="DPR67" s="59"/>
      <c r="DPS67" s="59"/>
      <c r="DPT67" s="59"/>
      <c r="DPU67" s="59"/>
      <c r="DPV67" s="59"/>
      <c r="DPW67" s="59"/>
      <c r="DPX67" s="59"/>
      <c r="DPY67" s="59"/>
      <c r="DPZ67" s="59"/>
      <c r="DQA67" s="59"/>
      <c r="DQB67" s="59"/>
      <c r="DQC67" s="59"/>
      <c r="DQD67" s="59"/>
      <c r="DQE67" s="59"/>
      <c r="DQF67" s="59"/>
      <c r="DQG67" s="59"/>
      <c r="DQH67" s="59"/>
      <c r="DQI67" s="59"/>
      <c r="DQJ67" s="59"/>
      <c r="DQK67" s="59"/>
      <c r="DQL67" s="59"/>
      <c r="DQM67" s="59"/>
      <c r="DQN67" s="59"/>
      <c r="DQO67" s="59"/>
      <c r="DQP67" s="59"/>
      <c r="DQQ67" s="59"/>
      <c r="DQR67" s="59"/>
      <c r="DQS67" s="59"/>
      <c r="DQT67" s="59"/>
      <c r="DQU67" s="59"/>
      <c r="DQV67" s="59"/>
      <c r="DQW67" s="59"/>
      <c r="DQX67" s="59"/>
      <c r="DQY67" s="59"/>
      <c r="DQZ67" s="59"/>
      <c r="DRA67" s="59"/>
      <c r="DRB67" s="59"/>
      <c r="DRC67" s="59"/>
      <c r="DRD67" s="59"/>
      <c r="DRE67" s="59"/>
      <c r="DRF67" s="59"/>
      <c r="DRG67" s="59"/>
      <c r="DRH67" s="59"/>
      <c r="DRI67" s="59"/>
      <c r="DRJ67" s="59"/>
      <c r="DRK67" s="59"/>
      <c r="DRL67" s="59"/>
      <c r="DRM67" s="59"/>
      <c r="DRN67" s="59"/>
      <c r="DRO67" s="59"/>
      <c r="DRP67" s="59"/>
      <c r="DRQ67" s="59"/>
      <c r="DRR67" s="59"/>
      <c r="DRS67" s="59"/>
      <c r="DRT67" s="59"/>
      <c r="DRU67" s="59"/>
      <c r="DRV67" s="59"/>
      <c r="DRW67" s="59"/>
      <c r="DRX67" s="59"/>
      <c r="DRY67" s="59"/>
      <c r="DRZ67" s="59"/>
      <c r="DSA67" s="59"/>
      <c r="DSB67" s="59"/>
      <c r="DSC67" s="59"/>
      <c r="DSD67" s="59"/>
      <c r="DSE67" s="59"/>
      <c r="DSF67" s="59"/>
      <c r="DSG67" s="59"/>
      <c r="DSH67" s="59"/>
      <c r="DSI67" s="59"/>
      <c r="DSJ67" s="59"/>
      <c r="DSK67" s="59"/>
      <c r="DSL67" s="59"/>
      <c r="DSM67" s="59"/>
      <c r="DSN67" s="59"/>
      <c r="DSO67" s="59"/>
      <c r="DSP67" s="59"/>
      <c r="DSQ67" s="59"/>
      <c r="DSR67" s="59"/>
      <c r="DSS67" s="59"/>
      <c r="DST67" s="59"/>
      <c r="DSU67" s="59"/>
      <c r="DSV67" s="59"/>
      <c r="DSW67" s="59"/>
      <c r="DSX67" s="59"/>
      <c r="DSY67" s="59"/>
      <c r="DSZ67" s="59"/>
      <c r="DTA67" s="59"/>
      <c r="DTB67" s="59"/>
      <c r="DTC67" s="59"/>
      <c r="DTD67" s="59"/>
      <c r="DTE67" s="59"/>
      <c r="DTF67" s="59"/>
      <c r="DTG67" s="59"/>
      <c r="DTH67" s="59"/>
      <c r="DTI67" s="59"/>
      <c r="DTJ67" s="59"/>
      <c r="DTK67" s="59"/>
      <c r="DTL67" s="59"/>
      <c r="DTM67" s="59"/>
      <c r="DTN67" s="59"/>
      <c r="DTO67" s="59"/>
      <c r="DTP67" s="59"/>
      <c r="DTQ67" s="59"/>
      <c r="DTR67" s="59"/>
      <c r="DTS67" s="59"/>
      <c r="DTT67" s="59"/>
      <c r="DTU67" s="59"/>
      <c r="DTV67" s="59"/>
      <c r="DTW67" s="59"/>
      <c r="DTX67" s="59"/>
      <c r="DTY67" s="59"/>
      <c r="DTZ67" s="59"/>
      <c r="DUA67" s="59"/>
      <c r="DUB67" s="59"/>
      <c r="DUC67" s="59"/>
      <c r="DUD67" s="59"/>
      <c r="DUE67" s="59"/>
      <c r="DUF67" s="59"/>
      <c r="DUG67" s="59"/>
      <c r="DUH67" s="59"/>
      <c r="DUI67" s="59"/>
      <c r="DUJ67" s="59"/>
      <c r="DUK67" s="59"/>
      <c r="DUL67" s="59"/>
      <c r="DUM67" s="59"/>
      <c r="DUN67" s="59"/>
      <c r="DUO67" s="59"/>
      <c r="DUP67" s="59"/>
      <c r="DUQ67" s="59"/>
      <c r="DUR67" s="59"/>
      <c r="DUS67" s="59"/>
      <c r="DUT67" s="59"/>
      <c r="DUU67" s="59"/>
      <c r="DUV67" s="59"/>
      <c r="DUW67" s="59"/>
      <c r="DUX67" s="59"/>
      <c r="DUY67" s="59"/>
      <c r="DUZ67" s="59"/>
      <c r="DVA67" s="59"/>
      <c r="DVB67" s="59"/>
      <c r="DVC67" s="59"/>
      <c r="DVD67" s="59"/>
      <c r="DVE67" s="59"/>
      <c r="DVF67" s="59"/>
      <c r="DVG67" s="59"/>
      <c r="DVH67" s="59"/>
      <c r="DVI67" s="59"/>
      <c r="DVJ67" s="59"/>
      <c r="DVK67" s="59"/>
      <c r="DVL67" s="59"/>
      <c r="DVM67" s="59"/>
      <c r="DVN67" s="59"/>
      <c r="DVO67" s="59"/>
      <c r="DVP67" s="59"/>
      <c r="DVQ67" s="59"/>
      <c r="DVR67" s="59"/>
      <c r="DVS67" s="59"/>
      <c r="DVT67" s="59"/>
      <c r="DVU67" s="59"/>
      <c r="DVV67" s="59"/>
      <c r="DVW67" s="59"/>
      <c r="DVX67" s="59"/>
      <c r="DVY67" s="59"/>
      <c r="DVZ67" s="59"/>
      <c r="DWA67" s="59"/>
      <c r="DWB67" s="59"/>
      <c r="DWC67" s="59"/>
      <c r="DWD67" s="59"/>
      <c r="DWE67" s="59"/>
      <c r="DWF67" s="59"/>
      <c r="DWG67" s="59"/>
      <c r="DWH67" s="59"/>
      <c r="DWI67" s="59"/>
      <c r="DWJ67" s="59"/>
      <c r="DWK67" s="59"/>
      <c r="DWL67" s="59"/>
      <c r="DWM67" s="59"/>
      <c r="DWN67" s="59"/>
      <c r="DWO67" s="59"/>
      <c r="DWP67" s="59"/>
      <c r="DWQ67" s="59"/>
      <c r="DWR67" s="59"/>
      <c r="DWS67" s="59"/>
      <c r="DWT67" s="59"/>
      <c r="DWU67" s="59"/>
      <c r="DWV67" s="59"/>
      <c r="DWW67" s="59"/>
      <c r="DWX67" s="59"/>
      <c r="DWY67" s="59"/>
      <c r="DWZ67" s="59"/>
      <c r="DXA67" s="59"/>
      <c r="DXB67" s="59"/>
      <c r="DXC67" s="59"/>
      <c r="DXD67" s="59"/>
      <c r="DXE67" s="59"/>
      <c r="DXF67" s="59"/>
      <c r="DXG67" s="59"/>
      <c r="DXH67" s="59"/>
      <c r="DXI67" s="59"/>
      <c r="DXJ67" s="59"/>
      <c r="DXK67" s="59"/>
      <c r="DXL67" s="59"/>
      <c r="DXM67" s="59"/>
      <c r="DXN67" s="59"/>
      <c r="DXO67" s="59"/>
      <c r="DXP67" s="59"/>
      <c r="DXQ67" s="59"/>
      <c r="DXR67" s="59"/>
      <c r="DXS67" s="59"/>
      <c r="DXT67" s="59"/>
      <c r="DXU67" s="59"/>
      <c r="DXV67" s="59"/>
      <c r="DXW67" s="59"/>
      <c r="DXX67" s="59"/>
      <c r="DXY67" s="59"/>
      <c r="DXZ67" s="59"/>
      <c r="DYA67" s="59"/>
      <c r="DYB67" s="59"/>
      <c r="DYC67" s="59"/>
      <c r="DYD67" s="59"/>
      <c r="DYE67" s="59"/>
      <c r="DYF67" s="59"/>
      <c r="DYG67" s="59"/>
      <c r="DYH67" s="59"/>
      <c r="DYI67" s="59"/>
      <c r="DYJ67" s="59"/>
      <c r="DYK67" s="59"/>
      <c r="DYL67" s="59"/>
      <c r="DYM67" s="59"/>
      <c r="DYN67" s="59"/>
      <c r="DYO67" s="59"/>
      <c r="DYP67" s="59"/>
      <c r="DYQ67" s="59"/>
      <c r="DYR67" s="59"/>
      <c r="DYS67" s="59"/>
      <c r="DYT67" s="59"/>
      <c r="DYU67" s="59"/>
      <c r="DYV67" s="59"/>
      <c r="DYW67" s="59"/>
      <c r="DYX67" s="59"/>
      <c r="DYY67" s="59"/>
      <c r="DYZ67" s="59"/>
      <c r="DZA67" s="59"/>
      <c r="DZB67" s="59"/>
      <c r="DZC67" s="59"/>
      <c r="DZD67" s="59"/>
      <c r="DZE67" s="59"/>
      <c r="DZF67" s="59"/>
      <c r="DZG67" s="59"/>
      <c r="DZH67" s="59"/>
      <c r="DZI67" s="59"/>
      <c r="DZJ67" s="59"/>
      <c r="DZK67" s="59"/>
      <c r="DZL67" s="59"/>
      <c r="DZM67" s="59"/>
      <c r="DZN67" s="59"/>
      <c r="DZO67" s="59"/>
      <c r="DZP67" s="59"/>
      <c r="DZQ67" s="59"/>
      <c r="DZR67" s="59"/>
      <c r="DZS67" s="59"/>
      <c r="DZT67" s="59"/>
      <c r="DZU67" s="59"/>
      <c r="DZV67" s="59"/>
      <c r="DZW67" s="59"/>
      <c r="DZX67" s="59"/>
      <c r="DZY67" s="59"/>
      <c r="DZZ67" s="59"/>
      <c r="EAA67" s="59"/>
      <c r="EAB67" s="59"/>
      <c r="EAC67" s="59"/>
      <c r="EAD67" s="59"/>
      <c r="EAE67" s="59"/>
      <c r="EAF67" s="59"/>
      <c r="EAG67" s="59"/>
      <c r="EAH67" s="59"/>
      <c r="EAI67" s="59"/>
      <c r="EAJ67" s="59"/>
      <c r="EAK67" s="59"/>
      <c r="EAL67" s="59"/>
      <c r="EAM67" s="59"/>
      <c r="EAN67" s="59"/>
      <c r="EAO67" s="59"/>
      <c r="EAP67" s="59"/>
      <c r="EAQ67" s="59"/>
      <c r="EAR67" s="59"/>
      <c r="EAS67" s="59"/>
      <c r="EAT67" s="59"/>
      <c r="EAU67" s="59"/>
      <c r="EAV67" s="59"/>
      <c r="EAW67" s="59"/>
      <c r="EAX67" s="59"/>
      <c r="EAY67" s="59"/>
      <c r="EAZ67" s="59"/>
      <c r="EBA67" s="59"/>
      <c r="EBB67" s="59"/>
      <c r="EBC67" s="59"/>
      <c r="EBD67" s="59"/>
      <c r="EBE67" s="59"/>
      <c r="EBF67" s="59"/>
      <c r="EBG67" s="59"/>
      <c r="EBH67" s="59"/>
      <c r="EBI67" s="59"/>
      <c r="EBJ67" s="59"/>
      <c r="EBK67" s="59"/>
      <c r="EBL67" s="59"/>
      <c r="EBM67" s="59"/>
      <c r="EBN67" s="59"/>
      <c r="EBO67" s="59"/>
      <c r="EBP67" s="59"/>
      <c r="EBQ67" s="59"/>
      <c r="EBR67" s="59"/>
      <c r="EBS67" s="59"/>
      <c r="EBT67" s="59"/>
      <c r="EBU67" s="59"/>
      <c r="EBV67" s="59"/>
      <c r="EBW67" s="59"/>
      <c r="EBX67" s="59"/>
      <c r="EBY67" s="59"/>
      <c r="EBZ67" s="59"/>
      <c r="ECA67" s="59"/>
      <c r="ECB67" s="59"/>
      <c r="ECC67" s="59"/>
      <c r="ECD67" s="59"/>
      <c r="ECE67" s="59"/>
      <c r="ECF67" s="59"/>
      <c r="ECG67" s="59"/>
      <c r="ECH67" s="59"/>
      <c r="ECI67" s="59"/>
      <c r="ECJ67" s="59"/>
      <c r="ECK67" s="59"/>
      <c r="ECL67" s="59"/>
      <c r="ECM67" s="59"/>
      <c r="ECN67" s="59"/>
      <c r="ECO67" s="59"/>
      <c r="ECP67" s="59"/>
      <c r="ECQ67" s="59"/>
      <c r="ECR67" s="59"/>
      <c r="ECS67" s="59"/>
      <c r="ECT67" s="59"/>
      <c r="ECU67" s="59"/>
      <c r="ECV67" s="59"/>
      <c r="ECW67" s="59"/>
      <c r="ECX67" s="59"/>
      <c r="ECY67" s="59"/>
      <c r="ECZ67" s="59"/>
      <c r="EDA67" s="59"/>
      <c r="EDB67" s="59"/>
      <c r="EDC67" s="59"/>
      <c r="EDD67" s="59"/>
      <c r="EDE67" s="59"/>
      <c r="EDF67" s="59"/>
      <c r="EDG67" s="59"/>
      <c r="EDH67" s="59"/>
      <c r="EDI67" s="59"/>
      <c r="EDJ67" s="59"/>
      <c r="EDK67" s="59"/>
      <c r="EDL67" s="59"/>
      <c r="EDM67" s="59"/>
      <c r="EDN67" s="59"/>
      <c r="EDO67" s="59"/>
      <c r="EDP67" s="59"/>
      <c r="EDQ67" s="59"/>
      <c r="EDR67" s="59"/>
      <c r="EDS67" s="59"/>
      <c r="EDT67" s="59"/>
      <c r="EDU67" s="59"/>
      <c r="EDV67" s="59"/>
      <c r="EDW67" s="59"/>
      <c r="EDX67" s="59"/>
      <c r="EDY67" s="59"/>
      <c r="EDZ67" s="59"/>
      <c r="EEA67" s="59"/>
      <c r="EEB67" s="59"/>
      <c r="EEC67" s="59"/>
      <c r="EED67" s="59"/>
      <c r="EEE67" s="59"/>
      <c r="EEF67" s="59"/>
      <c r="EEG67" s="59"/>
      <c r="EEH67" s="59"/>
      <c r="EEI67" s="59"/>
      <c r="EEJ67" s="59"/>
      <c r="EEK67" s="59"/>
      <c r="EEL67" s="59"/>
      <c r="EEM67" s="59"/>
      <c r="EEN67" s="59"/>
      <c r="EEO67" s="59"/>
      <c r="EEP67" s="59"/>
      <c r="EEQ67" s="59"/>
      <c r="EER67" s="59"/>
      <c r="EES67" s="59"/>
      <c r="EET67" s="59"/>
      <c r="EEU67" s="59"/>
      <c r="EEV67" s="59"/>
      <c r="EEW67" s="59"/>
      <c r="EEX67" s="59"/>
      <c r="EEY67" s="59"/>
      <c r="EEZ67" s="59"/>
      <c r="EFA67" s="59"/>
      <c r="EFB67" s="59"/>
      <c r="EFC67" s="59"/>
      <c r="EFD67" s="59"/>
      <c r="EFE67" s="59"/>
      <c r="EFF67" s="59"/>
      <c r="EFG67" s="59"/>
      <c r="EFH67" s="59"/>
      <c r="EFI67" s="59"/>
      <c r="EFJ67" s="59"/>
      <c r="EFK67" s="59"/>
      <c r="EFL67" s="59"/>
      <c r="EFM67" s="59"/>
      <c r="EFN67" s="59"/>
      <c r="EFO67" s="59"/>
      <c r="EFP67" s="59"/>
      <c r="EFQ67" s="59"/>
      <c r="EFR67" s="59"/>
      <c r="EFS67" s="59"/>
      <c r="EFT67" s="59"/>
      <c r="EFU67" s="59"/>
      <c r="EFV67" s="59"/>
      <c r="EFW67" s="59"/>
      <c r="EFX67" s="59"/>
      <c r="EFY67" s="59"/>
      <c r="EFZ67" s="59"/>
      <c r="EGA67" s="59"/>
      <c r="EGB67" s="59"/>
      <c r="EGC67" s="59"/>
      <c r="EGD67" s="59"/>
      <c r="EGE67" s="59"/>
      <c r="EGF67" s="59"/>
      <c r="EGG67" s="59"/>
      <c r="EGH67" s="59"/>
      <c r="EGI67" s="59"/>
      <c r="EGJ67" s="59"/>
      <c r="EGK67" s="59"/>
      <c r="EGL67" s="59"/>
      <c r="EGM67" s="59"/>
      <c r="EGN67" s="59"/>
      <c r="EGO67" s="59"/>
      <c r="EGP67" s="59"/>
      <c r="EGQ67" s="59"/>
      <c r="EGR67" s="59"/>
      <c r="EGS67" s="59"/>
      <c r="EGT67" s="59"/>
      <c r="EGU67" s="59"/>
      <c r="EGV67" s="59"/>
      <c r="EGW67" s="59"/>
      <c r="EGX67" s="59"/>
      <c r="EGY67" s="59"/>
      <c r="EGZ67" s="59"/>
      <c r="EHA67" s="59"/>
      <c r="EHB67" s="59"/>
      <c r="EHC67" s="59"/>
      <c r="EHD67" s="59"/>
      <c r="EHE67" s="59"/>
      <c r="EHF67" s="59"/>
      <c r="EHG67" s="59"/>
      <c r="EHH67" s="59"/>
      <c r="EHI67" s="59"/>
      <c r="EHJ67" s="59"/>
      <c r="EHK67" s="59"/>
      <c r="EHL67" s="59"/>
      <c r="EHM67" s="59"/>
      <c r="EHN67" s="59"/>
      <c r="EHO67" s="59"/>
      <c r="EHP67" s="59"/>
      <c r="EHQ67" s="59"/>
      <c r="EHR67" s="59"/>
      <c r="EHS67" s="59"/>
      <c r="EHT67" s="59"/>
      <c r="EHU67" s="59"/>
      <c r="EHV67" s="59"/>
      <c r="EHW67" s="59"/>
      <c r="EHX67" s="59"/>
      <c r="EHY67" s="59"/>
      <c r="EHZ67" s="59"/>
      <c r="EIA67" s="59"/>
      <c r="EIB67" s="59"/>
      <c r="EIC67" s="59"/>
      <c r="EID67" s="59"/>
      <c r="EIE67" s="59"/>
      <c r="EIF67" s="59"/>
      <c r="EIG67" s="59"/>
      <c r="EIH67" s="59"/>
      <c r="EII67" s="59"/>
      <c r="EIJ67" s="59"/>
      <c r="EIK67" s="59"/>
      <c r="EIL67" s="59"/>
      <c r="EIM67" s="59"/>
      <c r="EIN67" s="59"/>
      <c r="EIO67" s="59"/>
      <c r="EIP67" s="59"/>
      <c r="EIQ67" s="59"/>
      <c r="EIR67" s="59"/>
      <c r="EIS67" s="59"/>
      <c r="EIT67" s="59"/>
      <c r="EIU67" s="59"/>
      <c r="EIV67" s="59"/>
      <c r="EIW67" s="59"/>
      <c r="EIX67" s="59"/>
      <c r="EIY67" s="59"/>
      <c r="EIZ67" s="59"/>
      <c r="EJA67" s="59"/>
      <c r="EJB67" s="59"/>
      <c r="EJC67" s="59"/>
      <c r="EJD67" s="59"/>
      <c r="EJE67" s="59"/>
      <c r="EJF67" s="59"/>
      <c r="EJG67" s="59"/>
      <c r="EJH67" s="59"/>
      <c r="EJI67" s="59"/>
      <c r="EJJ67" s="59"/>
      <c r="EJK67" s="59"/>
      <c r="EJL67" s="59"/>
      <c r="EJM67" s="59"/>
      <c r="EJN67" s="59"/>
      <c r="EJO67" s="59"/>
      <c r="EJP67" s="59"/>
      <c r="EJQ67" s="59"/>
      <c r="EJR67" s="59"/>
      <c r="EJS67" s="59"/>
      <c r="EJT67" s="59"/>
      <c r="EJU67" s="59"/>
      <c r="EJV67" s="59"/>
      <c r="EJW67" s="59"/>
      <c r="EJX67" s="59"/>
      <c r="EJY67" s="59"/>
      <c r="EJZ67" s="59"/>
      <c r="EKA67" s="59"/>
      <c r="EKB67" s="59"/>
      <c r="EKC67" s="59"/>
      <c r="EKD67" s="59"/>
      <c r="EKE67" s="59"/>
      <c r="EKF67" s="59"/>
      <c r="EKG67" s="59"/>
      <c r="EKH67" s="59"/>
      <c r="EKI67" s="59"/>
      <c r="EKJ67" s="59"/>
      <c r="EKK67" s="59"/>
      <c r="EKL67" s="59"/>
      <c r="EKM67" s="59"/>
      <c r="EKN67" s="59"/>
      <c r="EKO67" s="59"/>
      <c r="EKP67" s="59"/>
      <c r="EKQ67" s="59"/>
      <c r="EKR67" s="59"/>
      <c r="EKS67" s="59"/>
      <c r="EKT67" s="59"/>
      <c r="EKU67" s="59"/>
      <c r="EKV67" s="59"/>
      <c r="EKW67" s="59"/>
      <c r="EKX67" s="59"/>
      <c r="EKY67" s="59"/>
      <c r="EKZ67" s="59"/>
      <c r="ELA67" s="59"/>
      <c r="ELB67" s="59"/>
      <c r="ELC67" s="59"/>
      <c r="ELD67" s="59"/>
      <c r="ELE67" s="59"/>
      <c r="ELF67" s="59"/>
      <c r="ELG67" s="59"/>
      <c r="ELH67" s="59"/>
      <c r="ELI67" s="59"/>
      <c r="ELJ67" s="59"/>
      <c r="ELK67" s="59"/>
      <c r="ELL67" s="59"/>
      <c r="ELM67" s="59"/>
      <c r="ELN67" s="59"/>
      <c r="ELO67" s="59"/>
      <c r="ELP67" s="59"/>
      <c r="ELQ67" s="59"/>
      <c r="ELR67" s="59"/>
      <c r="ELS67" s="59"/>
      <c r="ELT67" s="59"/>
      <c r="ELU67" s="59"/>
      <c r="ELV67" s="59"/>
      <c r="ELW67" s="59"/>
      <c r="ELX67" s="59"/>
      <c r="ELY67" s="59"/>
      <c r="ELZ67" s="59"/>
      <c r="EMA67" s="59"/>
      <c r="EMB67" s="59"/>
      <c r="EMC67" s="59"/>
      <c r="EMD67" s="59"/>
      <c r="EME67" s="59"/>
      <c r="EMF67" s="59"/>
      <c r="EMG67" s="59"/>
      <c r="EMH67" s="59"/>
      <c r="EMI67" s="59"/>
      <c r="EMJ67" s="59"/>
      <c r="EMK67" s="59"/>
      <c r="EML67" s="59"/>
      <c r="EMM67" s="59"/>
      <c r="EMN67" s="59"/>
      <c r="EMO67" s="59"/>
      <c r="EMP67" s="59"/>
      <c r="EMQ67" s="59"/>
      <c r="EMR67" s="59"/>
      <c r="EMS67" s="59"/>
      <c r="EMT67" s="59"/>
      <c r="EMU67" s="59"/>
      <c r="EMV67" s="59"/>
      <c r="EMW67" s="59"/>
      <c r="EMX67" s="59"/>
      <c r="EMY67" s="59"/>
      <c r="EMZ67" s="59"/>
      <c r="ENA67" s="59"/>
      <c r="ENB67" s="59"/>
      <c r="ENC67" s="59"/>
      <c r="END67" s="59"/>
      <c r="ENE67" s="59"/>
      <c r="ENF67" s="59"/>
      <c r="ENG67" s="59"/>
      <c r="ENH67" s="59"/>
      <c r="ENI67" s="59"/>
      <c r="ENJ67" s="59"/>
      <c r="ENK67" s="59"/>
      <c r="ENL67" s="59"/>
      <c r="ENM67" s="59"/>
      <c r="ENN67" s="59"/>
      <c r="ENO67" s="59"/>
      <c r="ENP67" s="59"/>
      <c r="ENQ67" s="59"/>
      <c r="ENR67" s="59"/>
      <c r="ENS67" s="59"/>
      <c r="ENT67" s="59"/>
      <c r="ENU67" s="59"/>
      <c r="ENV67" s="59"/>
      <c r="ENW67" s="59"/>
      <c r="ENX67" s="59"/>
      <c r="ENY67" s="59"/>
      <c r="ENZ67" s="59"/>
      <c r="EOA67" s="59"/>
      <c r="EOB67" s="59"/>
      <c r="EOC67" s="59"/>
      <c r="EOD67" s="59"/>
      <c r="EOE67" s="59"/>
      <c r="EOF67" s="59"/>
      <c r="EOG67" s="59"/>
      <c r="EOH67" s="59"/>
      <c r="EOI67" s="59"/>
      <c r="EOJ67" s="59"/>
      <c r="EOK67" s="59"/>
      <c r="EOL67" s="59"/>
      <c r="EOM67" s="59"/>
      <c r="EON67" s="59"/>
      <c r="EOO67" s="59"/>
      <c r="EOP67" s="59"/>
      <c r="EOQ67" s="59"/>
      <c r="EOR67" s="59"/>
      <c r="EOS67" s="59"/>
      <c r="EOT67" s="59"/>
      <c r="EOU67" s="59"/>
      <c r="EOV67" s="59"/>
      <c r="EOW67" s="59"/>
      <c r="EOX67" s="59"/>
      <c r="EOY67" s="59"/>
      <c r="EOZ67" s="59"/>
      <c r="EPA67" s="59"/>
      <c r="EPB67" s="59"/>
      <c r="EPC67" s="59"/>
      <c r="EPD67" s="59"/>
      <c r="EPE67" s="59"/>
      <c r="EPF67" s="59"/>
      <c r="EPG67" s="59"/>
      <c r="EPH67" s="59"/>
      <c r="EPI67" s="59"/>
      <c r="EPJ67" s="59"/>
      <c r="EPK67" s="59"/>
      <c r="EPL67" s="59"/>
      <c r="EPM67" s="59"/>
      <c r="EPN67" s="59"/>
      <c r="EPO67" s="59"/>
      <c r="EPP67" s="59"/>
      <c r="EPQ67" s="59"/>
      <c r="EPR67" s="59"/>
      <c r="EPS67" s="59"/>
      <c r="EPT67" s="59"/>
      <c r="EPU67" s="59"/>
      <c r="EPV67" s="59"/>
      <c r="EPW67" s="59"/>
      <c r="EPX67" s="59"/>
      <c r="EPY67" s="59"/>
      <c r="EPZ67" s="59"/>
      <c r="EQA67" s="59"/>
      <c r="EQB67" s="59"/>
      <c r="EQC67" s="59"/>
      <c r="EQD67" s="59"/>
      <c r="EQE67" s="59"/>
      <c r="EQF67" s="59"/>
      <c r="EQG67" s="59"/>
      <c r="EQH67" s="59"/>
      <c r="EQI67" s="59"/>
      <c r="EQJ67" s="59"/>
      <c r="EQK67" s="59"/>
      <c r="EQL67" s="59"/>
      <c r="EQM67" s="59"/>
      <c r="EQN67" s="59"/>
      <c r="EQO67" s="59"/>
      <c r="EQP67" s="59"/>
      <c r="EQQ67" s="59"/>
      <c r="EQR67" s="59"/>
      <c r="EQS67" s="59"/>
      <c r="EQT67" s="59"/>
      <c r="EQU67" s="59"/>
      <c r="EQV67" s="59"/>
      <c r="EQW67" s="59"/>
      <c r="EQX67" s="59"/>
      <c r="EQY67" s="59"/>
      <c r="EQZ67" s="59"/>
      <c r="ERA67" s="59"/>
      <c r="ERB67" s="59"/>
      <c r="ERC67" s="59"/>
      <c r="ERD67" s="59"/>
      <c r="ERE67" s="59"/>
      <c r="ERF67" s="59"/>
      <c r="ERG67" s="59"/>
      <c r="ERH67" s="59"/>
      <c r="ERI67" s="59"/>
      <c r="ERJ67" s="59"/>
      <c r="ERK67" s="59"/>
      <c r="ERL67" s="59"/>
      <c r="ERM67" s="59"/>
      <c r="ERN67" s="59"/>
      <c r="ERO67" s="59"/>
      <c r="ERP67" s="59"/>
      <c r="ERQ67" s="59"/>
      <c r="ERR67" s="59"/>
      <c r="ERS67" s="59"/>
      <c r="ERT67" s="59"/>
      <c r="ERU67" s="59"/>
      <c r="ERV67" s="59"/>
      <c r="ERW67" s="59"/>
      <c r="ERX67" s="59"/>
      <c r="ERY67" s="59"/>
      <c r="ERZ67" s="59"/>
      <c r="ESA67" s="59"/>
      <c r="ESB67" s="59"/>
      <c r="ESC67" s="59"/>
      <c r="ESD67" s="59"/>
      <c r="ESE67" s="59"/>
      <c r="ESF67" s="59"/>
      <c r="ESG67" s="59"/>
      <c r="ESH67" s="59"/>
      <c r="ESI67" s="59"/>
      <c r="ESJ67" s="59"/>
      <c r="ESK67" s="59"/>
      <c r="ESL67" s="59"/>
      <c r="ESM67" s="59"/>
      <c r="ESN67" s="59"/>
      <c r="ESO67" s="59"/>
      <c r="ESP67" s="59"/>
      <c r="ESQ67" s="59"/>
      <c r="ESR67" s="59"/>
      <c r="ESS67" s="59"/>
      <c r="EST67" s="59"/>
      <c r="ESU67" s="59"/>
      <c r="ESV67" s="59"/>
      <c r="ESW67" s="59"/>
      <c r="ESX67" s="59"/>
      <c r="ESY67" s="59"/>
      <c r="ESZ67" s="59"/>
      <c r="ETA67" s="59"/>
      <c r="ETB67" s="59"/>
      <c r="ETC67" s="59"/>
      <c r="ETD67" s="59"/>
      <c r="ETE67" s="59"/>
      <c r="ETF67" s="59"/>
      <c r="ETG67" s="59"/>
      <c r="ETH67" s="59"/>
      <c r="ETI67" s="59"/>
      <c r="ETJ67" s="59"/>
      <c r="ETK67" s="59"/>
      <c r="ETL67" s="59"/>
      <c r="ETM67" s="59"/>
      <c r="ETN67" s="59"/>
      <c r="ETO67" s="59"/>
      <c r="ETP67" s="59"/>
      <c r="ETQ67" s="59"/>
      <c r="ETR67" s="59"/>
      <c r="ETS67" s="59"/>
      <c r="ETT67" s="59"/>
      <c r="ETU67" s="59"/>
      <c r="ETV67" s="59"/>
      <c r="ETW67" s="59"/>
      <c r="ETX67" s="59"/>
      <c r="ETY67" s="59"/>
      <c r="ETZ67" s="59"/>
      <c r="EUA67" s="59"/>
      <c r="EUB67" s="59"/>
      <c r="EUC67" s="59"/>
      <c r="EUD67" s="59"/>
      <c r="EUE67" s="59"/>
      <c r="EUF67" s="59"/>
      <c r="EUG67" s="59"/>
      <c r="EUH67" s="59"/>
      <c r="EUI67" s="59"/>
      <c r="EUJ67" s="59"/>
      <c r="EUK67" s="59"/>
      <c r="EUL67" s="59"/>
      <c r="EUM67" s="59"/>
      <c r="EUN67" s="59"/>
      <c r="EUO67" s="59"/>
      <c r="EUP67" s="59"/>
      <c r="EUQ67" s="59"/>
      <c r="EUR67" s="59"/>
      <c r="EUS67" s="59"/>
      <c r="EUT67" s="59"/>
      <c r="EUU67" s="59"/>
      <c r="EUV67" s="59"/>
      <c r="EUW67" s="59"/>
      <c r="EUX67" s="59"/>
      <c r="EUY67" s="59"/>
      <c r="EUZ67" s="59"/>
      <c r="EVA67" s="59"/>
      <c r="EVB67" s="59"/>
      <c r="EVC67" s="59"/>
      <c r="EVD67" s="59"/>
      <c r="EVE67" s="59"/>
      <c r="EVF67" s="59"/>
      <c r="EVG67" s="59"/>
      <c r="EVH67" s="59"/>
      <c r="EVI67" s="59"/>
      <c r="EVJ67" s="59"/>
      <c r="EVK67" s="59"/>
      <c r="EVL67" s="59"/>
      <c r="EVM67" s="59"/>
      <c r="EVN67" s="59"/>
      <c r="EVO67" s="59"/>
      <c r="EVP67" s="59"/>
      <c r="EVQ67" s="59"/>
      <c r="EVR67" s="59"/>
      <c r="EVS67" s="59"/>
      <c r="EVT67" s="59"/>
      <c r="EVU67" s="59"/>
      <c r="EVV67" s="59"/>
      <c r="EVW67" s="59"/>
      <c r="EVX67" s="59"/>
      <c r="EVY67" s="59"/>
      <c r="EVZ67" s="59"/>
      <c r="EWA67" s="59"/>
      <c r="EWB67" s="59"/>
      <c r="EWC67" s="59"/>
      <c r="EWD67" s="59"/>
      <c r="EWE67" s="59"/>
      <c r="EWF67" s="59"/>
      <c r="EWG67" s="59"/>
      <c r="EWH67" s="59"/>
      <c r="EWI67" s="59"/>
      <c r="EWJ67" s="59"/>
      <c r="EWK67" s="59"/>
      <c r="EWL67" s="59"/>
      <c r="EWM67" s="59"/>
      <c r="EWN67" s="59"/>
      <c r="EWO67" s="59"/>
      <c r="EWP67" s="59"/>
      <c r="EWQ67" s="59"/>
      <c r="EWR67" s="59"/>
      <c r="EWS67" s="59"/>
      <c r="EWT67" s="59"/>
      <c r="EWU67" s="59"/>
      <c r="EWV67" s="59"/>
      <c r="EWW67" s="59"/>
      <c r="EWX67" s="59"/>
      <c r="EWY67" s="59"/>
      <c r="EWZ67" s="59"/>
      <c r="EXA67" s="59"/>
      <c r="EXB67" s="59"/>
      <c r="EXC67" s="59"/>
      <c r="EXD67" s="59"/>
      <c r="EXE67" s="59"/>
      <c r="EXF67" s="59"/>
      <c r="EXG67" s="59"/>
      <c r="EXH67" s="59"/>
      <c r="EXI67" s="59"/>
      <c r="EXJ67" s="59"/>
      <c r="EXK67" s="59"/>
      <c r="EXL67" s="59"/>
      <c r="EXM67" s="59"/>
      <c r="EXN67" s="59"/>
      <c r="EXO67" s="59"/>
      <c r="EXP67" s="59"/>
      <c r="EXQ67" s="59"/>
      <c r="EXR67" s="59"/>
      <c r="EXS67" s="59"/>
      <c r="EXT67" s="59"/>
      <c r="EXU67" s="59"/>
      <c r="EXV67" s="59"/>
      <c r="EXW67" s="59"/>
      <c r="EXX67" s="59"/>
      <c r="EXY67" s="59"/>
      <c r="EXZ67" s="59"/>
      <c r="EYA67" s="59"/>
      <c r="EYB67" s="59"/>
      <c r="EYC67" s="59"/>
      <c r="EYD67" s="59"/>
      <c r="EYE67" s="59"/>
      <c r="EYF67" s="59"/>
      <c r="EYG67" s="59"/>
      <c r="EYH67" s="59"/>
      <c r="EYI67" s="59"/>
      <c r="EYJ67" s="59"/>
      <c r="EYK67" s="59"/>
      <c r="EYL67" s="59"/>
      <c r="EYM67" s="59"/>
      <c r="EYN67" s="59"/>
      <c r="EYO67" s="59"/>
      <c r="EYP67" s="59"/>
      <c r="EYQ67" s="59"/>
      <c r="EYR67" s="59"/>
      <c r="EYS67" s="59"/>
      <c r="EYT67" s="59"/>
      <c r="EYU67" s="59"/>
      <c r="EYV67" s="59"/>
      <c r="EYW67" s="59"/>
      <c r="EYX67" s="59"/>
      <c r="EYY67" s="59"/>
      <c r="EYZ67" s="59"/>
      <c r="EZA67" s="59"/>
      <c r="EZB67" s="59"/>
      <c r="EZC67" s="59"/>
      <c r="EZD67" s="59"/>
      <c r="EZE67" s="59"/>
      <c r="EZF67" s="59"/>
      <c r="EZG67" s="59"/>
      <c r="EZH67" s="59"/>
      <c r="EZI67" s="59"/>
      <c r="EZJ67" s="59"/>
      <c r="EZK67" s="59"/>
      <c r="EZL67" s="59"/>
      <c r="EZM67" s="59"/>
      <c r="EZN67" s="59"/>
      <c r="EZO67" s="59"/>
      <c r="EZP67" s="59"/>
      <c r="EZQ67" s="59"/>
      <c r="EZR67" s="59"/>
      <c r="EZS67" s="59"/>
      <c r="EZT67" s="59"/>
      <c r="EZU67" s="59"/>
      <c r="EZV67" s="59"/>
      <c r="EZW67" s="59"/>
      <c r="EZX67" s="59"/>
      <c r="EZY67" s="59"/>
      <c r="EZZ67" s="59"/>
      <c r="FAA67" s="59"/>
      <c r="FAB67" s="59"/>
      <c r="FAC67" s="59"/>
      <c r="FAD67" s="59"/>
      <c r="FAE67" s="59"/>
      <c r="FAF67" s="59"/>
      <c r="FAG67" s="59"/>
      <c r="FAH67" s="59"/>
      <c r="FAI67" s="59"/>
      <c r="FAJ67" s="59"/>
      <c r="FAK67" s="59"/>
      <c r="FAL67" s="59"/>
      <c r="FAM67" s="59"/>
      <c r="FAN67" s="59"/>
      <c r="FAO67" s="59"/>
      <c r="FAP67" s="59"/>
      <c r="FAQ67" s="59"/>
      <c r="FAR67" s="59"/>
      <c r="FAS67" s="59"/>
      <c r="FAT67" s="59"/>
      <c r="FAU67" s="59"/>
      <c r="FAV67" s="59"/>
      <c r="FAW67" s="59"/>
      <c r="FAX67" s="59"/>
      <c r="FAY67" s="59"/>
      <c r="FAZ67" s="59"/>
      <c r="FBA67" s="59"/>
      <c r="FBB67" s="59"/>
      <c r="FBC67" s="59"/>
      <c r="FBD67" s="59"/>
      <c r="FBE67" s="59"/>
      <c r="FBF67" s="59"/>
      <c r="FBG67" s="59"/>
      <c r="FBH67" s="59"/>
      <c r="FBI67" s="59"/>
      <c r="FBJ67" s="59"/>
      <c r="FBK67" s="59"/>
      <c r="FBL67" s="59"/>
      <c r="FBM67" s="59"/>
      <c r="FBN67" s="59"/>
      <c r="FBO67" s="59"/>
      <c r="FBP67" s="59"/>
      <c r="FBQ67" s="59"/>
      <c r="FBR67" s="59"/>
      <c r="FBS67" s="59"/>
      <c r="FBT67" s="59"/>
      <c r="FBU67" s="59"/>
      <c r="FBV67" s="59"/>
      <c r="FBW67" s="59"/>
      <c r="FBX67" s="59"/>
      <c r="FBY67" s="59"/>
      <c r="FBZ67" s="59"/>
      <c r="FCA67" s="59"/>
      <c r="FCB67" s="59"/>
      <c r="FCC67" s="59"/>
      <c r="FCD67" s="59"/>
      <c r="FCE67" s="59"/>
      <c r="FCF67" s="59"/>
      <c r="FCG67" s="59"/>
      <c r="FCH67" s="59"/>
      <c r="FCI67" s="59"/>
      <c r="FCJ67" s="59"/>
      <c r="FCK67" s="59"/>
      <c r="FCL67" s="59"/>
      <c r="FCM67" s="59"/>
      <c r="FCN67" s="59"/>
      <c r="FCO67" s="59"/>
      <c r="FCP67" s="59"/>
      <c r="FCQ67" s="59"/>
      <c r="FCR67" s="59"/>
      <c r="FCS67" s="59"/>
      <c r="FCT67" s="59"/>
      <c r="FCU67" s="59"/>
      <c r="FCV67" s="59"/>
      <c r="FCW67" s="59"/>
      <c r="FCX67" s="59"/>
      <c r="FCY67" s="59"/>
      <c r="FCZ67" s="59"/>
      <c r="FDA67" s="59"/>
      <c r="FDB67" s="59"/>
      <c r="FDC67" s="59"/>
      <c r="FDD67" s="59"/>
      <c r="FDE67" s="59"/>
      <c r="FDF67" s="59"/>
      <c r="FDG67" s="59"/>
      <c r="FDH67" s="59"/>
      <c r="FDI67" s="59"/>
      <c r="FDJ67" s="59"/>
      <c r="FDK67" s="59"/>
      <c r="FDL67" s="59"/>
      <c r="FDM67" s="59"/>
      <c r="FDN67" s="59"/>
      <c r="FDO67" s="59"/>
      <c r="FDP67" s="59"/>
      <c r="FDQ67" s="59"/>
      <c r="FDR67" s="59"/>
      <c r="FDS67" s="59"/>
      <c r="FDT67" s="59"/>
      <c r="FDU67" s="59"/>
      <c r="FDV67" s="59"/>
      <c r="FDW67" s="59"/>
      <c r="FDX67" s="59"/>
      <c r="FDY67" s="59"/>
      <c r="FDZ67" s="59"/>
      <c r="FEA67" s="59"/>
      <c r="FEB67" s="59"/>
      <c r="FEC67" s="59"/>
      <c r="FED67" s="59"/>
      <c r="FEE67" s="59"/>
      <c r="FEF67" s="59"/>
      <c r="FEG67" s="59"/>
      <c r="FEH67" s="59"/>
      <c r="FEI67" s="59"/>
      <c r="FEJ67" s="59"/>
      <c r="FEK67" s="59"/>
      <c r="FEL67" s="59"/>
      <c r="FEM67" s="59"/>
      <c r="FEN67" s="59"/>
      <c r="FEO67" s="59"/>
      <c r="FEP67" s="59"/>
      <c r="FEQ67" s="59"/>
      <c r="FER67" s="59"/>
      <c r="FES67" s="59"/>
      <c r="FET67" s="59"/>
      <c r="FEU67" s="59"/>
      <c r="FEV67" s="59"/>
      <c r="FEW67" s="59"/>
      <c r="FEX67" s="59"/>
      <c r="FEY67" s="59"/>
      <c r="FEZ67" s="59"/>
      <c r="FFA67" s="59"/>
      <c r="FFB67" s="59"/>
      <c r="FFC67" s="59"/>
      <c r="FFD67" s="59"/>
      <c r="FFE67" s="59"/>
      <c r="FFF67" s="59"/>
      <c r="FFG67" s="59"/>
      <c r="FFH67" s="59"/>
      <c r="FFI67" s="59"/>
      <c r="FFJ67" s="59"/>
      <c r="FFK67" s="59"/>
      <c r="FFL67" s="59"/>
      <c r="FFM67" s="59"/>
      <c r="FFN67" s="59"/>
      <c r="FFO67" s="59"/>
      <c r="FFP67" s="59"/>
      <c r="FFQ67" s="59"/>
      <c r="FFR67" s="59"/>
      <c r="FFS67" s="59"/>
      <c r="FFT67" s="59"/>
      <c r="FFU67" s="59"/>
      <c r="FFV67" s="59"/>
      <c r="FFW67" s="59"/>
      <c r="FFX67" s="59"/>
      <c r="FFY67" s="59"/>
      <c r="FFZ67" s="59"/>
      <c r="FGA67" s="59"/>
      <c r="FGB67" s="59"/>
      <c r="FGC67" s="59"/>
      <c r="FGD67" s="59"/>
      <c r="FGE67" s="59"/>
      <c r="FGF67" s="59"/>
      <c r="FGG67" s="59"/>
      <c r="FGH67" s="59"/>
      <c r="FGI67" s="59"/>
      <c r="FGJ67" s="59"/>
      <c r="FGK67" s="59"/>
      <c r="FGL67" s="59"/>
      <c r="FGM67" s="59"/>
      <c r="FGN67" s="59"/>
      <c r="FGO67" s="59"/>
      <c r="FGP67" s="59"/>
      <c r="FGQ67" s="59"/>
      <c r="FGR67" s="59"/>
      <c r="FGS67" s="59"/>
      <c r="FGT67" s="59"/>
      <c r="FGU67" s="59"/>
      <c r="FGV67" s="59"/>
      <c r="FGW67" s="59"/>
      <c r="FGX67" s="59"/>
      <c r="FGY67" s="59"/>
      <c r="FGZ67" s="59"/>
      <c r="FHA67" s="59"/>
      <c r="FHB67" s="59"/>
      <c r="FHC67" s="59"/>
      <c r="FHD67" s="59"/>
      <c r="FHE67" s="59"/>
      <c r="FHF67" s="59"/>
      <c r="FHG67" s="59"/>
      <c r="FHH67" s="59"/>
      <c r="FHI67" s="59"/>
      <c r="FHJ67" s="59"/>
      <c r="FHK67" s="59"/>
      <c r="FHL67" s="59"/>
      <c r="FHM67" s="59"/>
      <c r="FHN67" s="59"/>
      <c r="FHO67" s="59"/>
      <c r="FHP67" s="59"/>
      <c r="FHQ67" s="59"/>
      <c r="FHR67" s="59"/>
      <c r="FHS67" s="59"/>
      <c r="FHT67" s="59"/>
      <c r="FHU67" s="59"/>
      <c r="FHV67" s="59"/>
      <c r="FHW67" s="59"/>
      <c r="FHX67" s="59"/>
      <c r="FHY67" s="59"/>
      <c r="FHZ67" s="59"/>
      <c r="FIA67" s="59"/>
      <c r="FIB67" s="59"/>
      <c r="FIC67" s="59"/>
      <c r="FID67" s="59"/>
      <c r="FIE67" s="59"/>
      <c r="FIF67" s="59"/>
      <c r="FIG67" s="59"/>
      <c r="FIH67" s="59"/>
      <c r="FII67" s="59"/>
      <c r="FIJ67" s="59"/>
      <c r="FIK67" s="59"/>
      <c r="FIL67" s="59"/>
      <c r="FIM67" s="59"/>
      <c r="FIN67" s="59"/>
      <c r="FIO67" s="59"/>
      <c r="FIP67" s="59"/>
      <c r="FIQ67" s="59"/>
      <c r="FIR67" s="59"/>
      <c r="FIS67" s="59"/>
      <c r="FIT67" s="59"/>
      <c r="FIU67" s="59"/>
      <c r="FIV67" s="59"/>
      <c r="FIW67" s="59"/>
      <c r="FIX67" s="59"/>
      <c r="FIY67" s="59"/>
      <c r="FIZ67" s="59"/>
      <c r="FJA67" s="59"/>
      <c r="FJB67" s="59"/>
      <c r="FJC67" s="59"/>
      <c r="FJD67" s="59"/>
      <c r="FJE67" s="59"/>
      <c r="FJF67" s="59"/>
      <c r="FJG67" s="59"/>
      <c r="FJH67" s="59"/>
      <c r="FJI67" s="59"/>
      <c r="FJJ67" s="59"/>
      <c r="FJK67" s="59"/>
      <c r="FJL67" s="59"/>
      <c r="FJM67" s="59"/>
      <c r="FJN67" s="59"/>
      <c r="FJO67" s="59"/>
      <c r="FJP67" s="59"/>
      <c r="FJQ67" s="59"/>
      <c r="FJR67" s="59"/>
      <c r="FJS67" s="59"/>
      <c r="FJT67" s="59"/>
      <c r="FJU67" s="59"/>
      <c r="FJV67" s="59"/>
      <c r="FJW67" s="59"/>
      <c r="FJX67" s="59"/>
      <c r="FJY67" s="59"/>
      <c r="FJZ67" s="59"/>
      <c r="FKA67" s="59"/>
      <c r="FKB67" s="59"/>
      <c r="FKC67" s="59"/>
      <c r="FKD67" s="59"/>
      <c r="FKE67" s="59"/>
      <c r="FKF67" s="59"/>
      <c r="FKG67" s="59"/>
      <c r="FKH67" s="59"/>
      <c r="FKI67" s="59"/>
      <c r="FKJ67" s="59"/>
      <c r="FKK67" s="59"/>
      <c r="FKL67" s="59"/>
      <c r="FKM67" s="59"/>
      <c r="FKN67" s="59"/>
      <c r="FKO67" s="59"/>
      <c r="FKP67" s="59"/>
      <c r="FKQ67" s="59"/>
      <c r="FKR67" s="59"/>
      <c r="FKS67" s="59"/>
      <c r="FKT67" s="59"/>
      <c r="FKU67" s="59"/>
      <c r="FKV67" s="59"/>
      <c r="FKW67" s="59"/>
      <c r="FKX67" s="59"/>
      <c r="FKY67" s="59"/>
      <c r="FKZ67" s="59"/>
      <c r="FLA67" s="59"/>
      <c r="FLB67" s="59"/>
      <c r="FLC67" s="59"/>
      <c r="FLD67" s="59"/>
      <c r="FLE67" s="59"/>
      <c r="FLF67" s="59"/>
      <c r="FLG67" s="59"/>
      <c r="FLH67" s="59"/>
      <c r="FLI67" s="59"/>
      <c r="FLJ67" s="59"/>
      <c r="FLK67" s="59"/>
      <c r="FLL67" s="59"/>
      <c r="FLM67" s="59"/>
      <c r="FLN67" s="59"/>
      <c r="FLO67" s="59"/>
      <c r="FLP67" s="59"/>
      <c r="FLQ67" s="59"/>
      <c r="FLR67" s="59"/>
      <c r="FLS67" s="59"/>
      <c r="FLT67" s="59"/>
      <c r="FLU67" s="59"/>
      <c r="FLV67" s="59"/>
      <c r="FLW67" s="59"/>
      <c r="FLX67" s="59"/>
      <c r="FLY67" s="59"/>
      <c r="FLZ67" s="59"/>
      <c r="FMA67" s="59"/>
      <c r="FMB67" s="59"/>
      <c r="FMC67" s="59"/>
      <c r="FMD67" s="59"/>
      <c r="FME67" s="59"/>
      <c r="FMF67" s="59"/>
      <c r="FMG67" s="59"/>
      <c r="FMH67" s="59"/>
      <c r="FMI67" s="59"/>
      <c r="FMJ67" s="59"/>
      <c r="FMK67" s="59"/>
      <c r="FML67" s="59"/>
      <c r="FMM67" s="59"/>
      <c r="FMN67" s="59"/>
      <c r="FMO67" s="59"/>
      <c r="FMP67" s="59"/>
      <c r="FMQ67" s="59"/>
      <c r="FMR67" s="59"/>
      <c r="FMS67" s="59"/>
      <c r="FMT67" s="59"/>
      <c r="FMU67" s="59"/>
      <c r="FMV67" s="59"/>
      <c r="FMW67" s="59"/>
      <c r="FMX67" s="59"/>
      <c r="FMY67" s="59"/>
      <c r="FMZ67" s="59"/>
      <c r="FNA67" s="59"/>
      <c r="FNB67" s="59"/>
      <c r="FNC67" s="59"/>
      <c r="FND67" s="59"/>
      <c r="FNE67" s="59"/>
      <c r="FNF67" s="59"/>
      <c r="FNG67" s="59"/>
      <c r="FNH67" s="59"/>
      <c r="FNI67" s="59"/>
      <c r="FNJ67" s="59"/>
      <c r="FNK67" s="59"/>
      <c r="FNL67" s="59"/>
      <c r="FNM67" s="59"/>
      <c r="FNN67" s="59"/>
      <c r="FNO67" s="59"/>
      <c r="FNP67" s="59"/>
      <c r="FNQ67" s="59"/>
      <c r="FNR67" s="59"/>
      <c r="FNS67" s="59"/>
      <c r="FNT67" s="59"/>
      <c r="FNU67" s="59"/>
      <c r="FNV67" s="59"/>
      <c r="FNW67" s="59"/>
      <c r="FNX67" s="59"/>
      <c r="FNY67" s="59"/>
      <c r="FNZ67" s="59"/>
      <c r="FOA67" s="59"/>
      <c r="FOB67" s="59"/>
      <c r="FOC67" s="59"/>
      <c r="FOD67" s="59"/>
      <c r="FOE67" s="59"/>
      <c r="FOF67" s="59"/>
      <c r="FOG67" s="59"/>
      <c r="FOH67" s="59"/>
      <c r="FOI67" s="59"/>
      <c r="FOJ67" s="59"/>
      <c r="FOK67" s="59"/>
      <c r="FOL67" s="59"/>
      <c r="FOM67" s="59"/>
      <c r="FON67" s="59"/>
      <c r="FOO67" s="59"/>
      <c r="FOP67" s="59"/>
      <c r="FOQ67" s="59"/>
      <c r="FOR67" s="59"/>
      <c r="FOS67" s="59"/>
      <c r="FOT67" s="59"/>
      <c r="FOU67" s="59"/>
      <c r="FOV67" s="59"/>
      <c r="FOW67" s="59"/>
      <c r="FOX67" s="59"/>
      <c r="FOY67" s="59"/>
      <c r="FOZ67" s="59"/>
      <c r="FPA67" s="59"/>
      <c r="FPB67" s="59"/>
      <c r="FPC67" s="59"/>
      <c r="FPD67" s="59"/>
      <c r="FPE67" s="59"/>
      <c r="FPF67" s="59"/>
      <c r="FPG67" s="59"/>
      <c r="FPH67" s="59"/>
      <c r="FPI67" s="59"/>
      <c r="FPJ67" s="59"/>
      <c r="FPK67" s="59"/>
      <c r="FPL67" s="59"/>
      <c r="FPM67" s="59"/>
      <c r="FPN67" s="59"/>
      <c r="FPO67" s="59"/>
      <c r="FPP67" s="59"/>
      <c r="FPQ67" s="59"/>
      <c r="FPR67" s="59"/>
      <c r="FPS67" s="59"/>
      <c r="FPT67" s="59"/>
      <c r="FPU67" s="59"/>
      <c r="FPV67" s="59"/>
      <c r="FPW67" s="59"/>
      <c r="FPX67" s="59"/>
      <c r="FPY67" s="59"/>
      <c r="FPZ67" s="59"/>
      <c r="FQA67" s="59"/>
      <c r="FQB67" s="59"/>
      <c r="FQC67" s="59"/>
      <c r="FQD67" s="59"/>
      <c r="FQE67" s="59"/>
      <c r="FQF67" s="59"/>
      <c r="FQG67" s="59"/>
      <c r="FQH67" s="59"/>
      <c r="FQI67" s="59"/>
      <c r="FQJ67" s="59"/>
      <c r="FQK67" s="59"/>
      <c r="FQL67" s="59"/>
      <c r="FQM67" s="59"/>
      <c r="FQN67" s="59"/>
      <c r="FQO67" s="59"/>
      <c r="FQP67" s="59"/>
      <c r="FQQ67" s="59"/>
      <c r="FQR67" s="59"/>
      <c r="FQS67" s="59"/>
      <c r="FQT67" s="59"/>
      <c r="FQU67" s="59"/>
      <c r="FQV67" s="59"/>
      <c r="FQW67" s="59"/>
      <c r="FQX67" s="59"/>
      <c r="FQY67" s="59"/>
      <c r="FQZ67" s="59"/>
      <c r="FRA67" s="59"/>
      <c r="FRB67" s="59"/>
      <c r="FRC67" s="59"/>
      <c r="FRD67" s="59"/>
      <c r="FRE67" s="59"/>
      <c r="FRF67" s="59"/>
      <c r="FRG67" s="59"/>
      <c r="FRH67" s="59"/>
      <c r="FRI67" s="59"/>
      <c r="FRJ67" s="59"/>
      <c r="FRK67" s="59"/>
      <c r="FRL67" s="59"/>
      <c r="FRM67" s="59"/>
      <c r="FRN67" s="59"/>
      <c r="FRO67" s="59"/>
      <c r="FRP67" s="59"/>
      <c r="FRQ67" s="59"/>
      <c r="FRR67" s="59"/>
      <c r="FRS67" s="59"/>
      <c r="FRT67" s="59"/>
      <c r="FRU67" s="59"/>
      <c r="FRV67" s="59"/>
      <c r="FRW67" s="59"/>
      <c r="FRX67" s="59"/>
      <c r="FRY67" s="59"/>
      <c r="FRZ67" s="59"/>
      <c r="FSA67" s="59"/>
      <c r="FSB67" s="59"/>
      <c r="FSC67" s="59"/>
      <c r="FSD67" s="59"/>
      <c r="FSE67" s="59"/>
      <c r="FSF67" s="59"/>
      <c r="FSG67" s="59"/>
      <c r="FSH67" s="59"/>
      <c r="FSI67" s="59"/>
      <c r="FSJ67" s="59"/>
      <c r="FSK67" s="59"/>
      <c r="FSL67" s="59"/>
      <c r="FSM67" s="59"/>
      <c r="FSN67" s="59"/>
      <c r="FSO67" s="59"/>
      <c r="FSP67" s="59"/>
      <c r="FSQ67" s="59"/>
      <c r="FSR67" s="59"/>
      <c r="FSS67" s="59"/>
      <c r="FST67" s="59"/>
      <c r="FSU67" s="59"/>
      <c r="FSV67" s="59"/>
      <c r="FSW67" s="59"/>
      <c r="FSX67" s="59"/>
      <c r="FSY67" s="59"/>
      <c r="FSZ67" s="59"/>
      <c r="FTA67" s="59"/>
      <c r="FTB67" s="59"/>
      <c r="FTC67" s="59"/>
      <c r="FTD67" s="59"/>
      <c r="FTE67" s="59"/>
      <c r="FTF67" s="59"/>
      <c r="FTG67" s="59"/>
      <c r="FTH67" s="59"/>
      <c r="FTI67" s="59"/>
      <c r="FTJ67" s="59"/>
      <c r="FTK67" s="59"/>
      <c r="FTL67" s="59"/>
      <c r="FTM67" s="59"/>
      <c r="FTN67" s="59"/>
      <c r="FTO67" s="59"/>
      <c r="FTP67" s="59"/>
      <c r="FTQ67" s="59"/>
      <c r="FTR67" s="59"/>
      <c r="FTS67" s="59"/>
      <c r="FTT67" s="59"/>
      <c r="FTU67" s="59"/>
      <c r="FTV67" s="59"/>
      <c r="FTW67" s="59"/>
      <c r="FTX67" s="59"/>
      <c r="FTY67" s="59"/>
      <c r="FTZ67" s="59"/>
      <c r="FUA67" s="59"/>
      <c r="FUB67" s="59"/>
      <c r="FUC67" s="59"/>
      <c r="FUD67" s="59"/>
      <c r="FUE67" s="59"/>
      <c r="FUF67" s="59"/>
      <c r="FUG67" s="59"/>
      <c r="FUH67" s="59"/>
      <c r="FUI67" s="59"/>
      <c r="FUJ67" s="59"/>
      <c r="FUK67" s="59"/>
      <c r="FUL67" s="59"/>
      <c r="FUM67" s="59"/>
      <c r="FUN67" s="59"/>
      <c r="FUO67" s="59"/>
      <c r="FUP67" s="59"/>
      <c r="FUQ67" s="59"/>
      <c r="FUR67" s="59"/>
      <c r="FUS67" s="59"/>
      <c r="FUT67" s="59"/>
      <c r="FUU67" s="59"/>
      <c r="FUV67" s="59"/>
      <c r="FUW67" s="59"/>
      <c r="FUX67" s="59"/>
      <c r="FUY67" s="59"/>
      <c r="FUZ67" s="59"/>
      <c r="FVA67" s="59"/>
      <c r="FVB67" s="59"/>
      <c r="FVC67" s="59"/>
      <c r="FVD67" s="59"/>
      <c r="FVE67" s="59"/>
      <c r="FVF67" s="59"/>
      <c r="FVG67" s="59"/>
      <c r="FVH67" s="59"/>
      <c r="FVI67" s="59"/>
      <c r="FVJ67" s="59"/>
      <c r="FVK67" s="59"/>
      <c r="FVL67" s="59"/>
      <c r="FVM67" s="59"/>
      <c r="FVN67" s="59"/>
      <c r="FVO67" s="59"/>
      <c r="FVP67" s="59"/>
      <c r="FVQ67" s="59"/>
      <c r="FVR67" s="59"/>
      <c r="FVS67" s="59"/>
      <c r="FVT67" s="59"/>
      <c r="FVU67" s="59"/>
      <c r="FVV67" s="59"/>
      <c r="FVW67" s="59"/>
      <c r="FVX67" s="59"/>
      <c r="FVY67" s="59"/>
      <c r="FVZ67" s="59"/>
      <c r="FWA67" s="59"/>
      <c r="FWB67" s="59"/>
      <c r="FWC67" s="59"/>
      <c r="FWD67" s="59"/>
      <c r="FWE67" s="59"/>
      <c r="FWF67" s="59"/>
      <c r="FWG67" s="59"/>
      <c r="FWH67" s="59"/>
      <c r="FWI67" s="59"/>
      <c r="FWJ67" s="59"/>
      <c r="FWK67" s="59"/>
      <c r="FWL67" s="59"/>
      <c r="FWM67" s="59"/>
      <c r="FWN67" s="59"/>
      <c r="FWO67" s="59"/>
      <c r="FWP67" s="59"/>
      <c r="FWQ67" s="59"/>
      <c r="FWR67" s="59"/>
      <c r="FWS67" s="59"/>
      <c r="FWT67" s="59"/>
      <c r="FWU67" s="59"/>
      <c r="FWV67" s="59"/>
      <c r="FWW67" s="59"/>
      <c r="FWX67" s="59"/>
      <c r="FWY67" s="59"/>
      <c r="FWZ67" s="59"/>
      <c r="FXA67" s="59"/>
      <c r="FXB67" s="59"/>
      <c r="FXC67" s="59"/>
      <c r="FXD67" s="59"/>
      <c r="FXE67" s="59"/>
      <c r="FXF67" s="59"/>
      <c r="FXG67" s="59"/>
      <c r="FXH67" s="59"/>
      <c r="FXI67" s="59"/>
      <c r="FXJ67" s="59"/>
      <c r="FXK67" s="59"/>
      <c r="FXL67" s="59"/>
      <c r="FXM67" s="59"/>
      <c r="FXN67" s="59"/>
      <c r="FXO67" s="59"/>
      <c r="FXP67" s="59"/>
      <c r="FXQ67" s="59"/>
      <c r="FXR67" s="59"/>
      <c r="FXS67" s="59"/>
      <c r="FXT67" s="59"/>
      <c r="FXU67" s="59"/>
      <c r="FXV67" s="59"/>
      <c r="FXW67" s="59"/>
      <c r="FXX67" s="59"/>
      <c r="FXY67" s="59"/>
      <c r="FXZ67" s="59"/>
      <c r="FYA67" s="59"/>
      <c r="FYB67" s="59"/>
      <c r="FYC67" s="59"/>
      <c r="FYD67" s="59"/>
      <c r="FYE67" s="59"/>
      <c r="FYF67" s="59"/>
      <c r="FYG67" s="59"/>
      <c r="FYH67" s="59"/>
      <c r="FYI67" s="59"/>
      <c r="FYJ67" s="59"/>
      <c r="FYK67" s="59"/>
      <c r="FYL67" s="59"/>
      <c r="FYM67" s="59"/>
      <c r="FYN67" s="59"/>
      <c r="FYO67" s="59"/>
      <c r="FYP67" s="59"/>
      <c r="FYQ67" s="59"/>
      <c r="FYR67" s="59"/>
      <c r="FYS67" s="59"/>
      <c r="FYT67" s="59"/>
      <c r="FYU67" s="59"/>
      <c r="FYV67" s="59"/>
      <c r="FYW67" s="59"/>
      <c r="FYX67" s="59"/>
      <c r="FYY67" s="59"/>
      <c r="FYZ67" s="59"/>
      <c r="FZA67" s="59"/>
      <c r="FZB67" s="59"/>
      <c r="FZC67" s="59"/>
      <c r="FZD67" s="59"/>
      <c r="FZE67" s="59"/>
      <c r="FZF67" s="59"/>
      <c r="FZG67" s="59"/>
      <c r="FZH67" s="59"/>
      <c r="FZI67" s="59"/>
      <c r="FZJ67" s="59"/>
      <c r="FZK67" s="59"/>
      <c r="FZL67" s="59"/>
      <c r="FZM67" s="59"/>
      <c r="FZN67" s="59"/>
      <c r="FZO67" s="59"/>
      <c r="FZP67" s="59"/>
      <c r="FZQ67" s="59"/>
      <c r="FZR67" s="59"/>
      <c r="FZS67" s="59"/>
      <c r="FZT67" s="59"/>
      <c r="FZU67" s="59"/>
      <c r="FZV67" s="59"/>
      <c r="FZW67" s="59"/>
      <c r="FZX67" s="59"/>
      <c r="FZY67" s="59"/>
      <c r="FZZ67" s="59"/>
      <c r="GAA67" s="59"/>
      <c r="GAB67" s="59"/>
      <c r="GAC67" s="59"/>
      <c r="GAD67" s="59"/>
      <c r="GAE67" s="59"/>
      <c r="GAF67" s="59"/>
      <c r="GAG67" s="59"/>
      <c r="GAH67" s="59"/>
      <c r="GAI67" s="59"/>
      <c r="GAJ67" s="59"/>
      <c r="GAK67" s="59"/>
      <c r="GAL67" s="59"/>
      <c r="GAM67" s="59"/>
      <c r="GAN67" s="59"/>
      <c r="GAO67" s="59"/>
      <c r="GAP67" s="59"/>
      <c r="GAQ67" s="59"/>
      <c r="GAR67" s="59"/>
      <c r="GAS67" s="59"/>
      <c r="GAT67" s="59"/>
      <c r="GAU67" s="59"/>
      <c r="GAV67" s="59"/>
      <c r="GAW67" s="59"/>
      <c r="GAX67" s="59"/>
      <c r="GAY67" s="59"/>
      <c r="GAZ67" s="59"/>
      <c r="GBA67" s="59"/>
      <c r="GBB67" s="59"/>
      <c r="GBC67" s="59"/>
      <c r="GBD67" s="59"/>
      <c r="GBE67" s="59"/>
      <c r="GBF67" s="59"/>
      <c r="GBG67" s="59"/>
      <c r="GBH67" s="59"/>
      <c r="GBI67" s="59"/>
      <c r="GBJ67" s="59"/>
      <c r="GBK67" s="59"/>
      <c r="GBL67" s="59"/>
      <c r="GBM67" s="59"/>
      <c r="GBN67" s="59"/>
      <c r="GBO67" s="59"/>
      <c r="GBP67" s="59"/>
      <c r="GBQ67" s="59"/>
      <c r="GBR67" s="59"/>
      <c r="GBS67" s="59"/>
      <c r="GBT67" s="59"/>
      <c r="GBU67" s="59"/>
      <c r="GBV67" s="59"/>
      <c r="GBW67" s="59"/>
      <c r="GBX67" s="59"/>
      <c r="GBY67" s="59"/>
      <c r="GBZ67" s="59"/>
      <c r="GCA67" s="59"/>
      <c r="GCB67" s="59"/>
      <c r="GCC67" s="59"/>
      <c r="GCD67" s="59"/>
      <c r="GCE67" s="59"/>
      <c r="GCF67" s="59"/>
      <c r="GCG67" s="59"/>
      <c r="GCH67" s="59"/>
      <c r="GCI67" s="59"/>
      <c r="GCJ67" s="59"/>
      <c r="GCK67" s="59"/>
      <c r="GCL67" s="59"/>
      <c r="GCM67" s="59"/>
      <c r="GCN67" s="59"/>
      <c r="GCO67" s="59"/>
      <c r="GCP67" s="59"/>
      <c r="GCQ67" s="59"/>
      <c r="GCR67" s="59"/>
      <c r="GCS67" s="59"/>
      <c r="GCT67" s="59"/>
      <c r="GCU67" s="59"/>
      <c r="GCV67" s="59"/>
      <c r="GCW67" s="59"/>
      <c r="GCX67" s="59"/>
      <c r="GCY67" s="59"/>
      <c r="GCZ67" s="59"/>
      <c r="GDA67" s="59"/>
      <c r="GDB67" s="59"/>
      <c r="GDC67" s="59"/>
      <c r="GDD67" s="59"/>
      <c r="GDE67" s="59"/>
      <c r="GDF67" s="59"/>
      <c r="GDG67" s="59"/>
      <c r="GDH67" s="59"/>
      <c r="GDI67" s="59"/>
      <c r="GDJ67" s="59"/>
      <c r="GDK67" s="59"/>
      <c r="GDL67" s="59"/>
      <c r="GDM67" s="59"/>
      <c r="GDN67" s="59"/>
      <c r="GDO67" s="59"/>
      <c r="GDP67" s="59"/>
      <c r="GDQ67" s="59"/>
      <c r="GDR67" s="59"/>
      <c r="GDS67" s="59"/>
      <c r="GDT67" s="59"/>
      <c r="GDU67" s="59"/>
      <c r="GDV67" s="59"/>
      <c r="GDW67" s="59"/>
      <c r="GDX67" s="59"/>
      <c r="GDY67" s="59"/>
      <c r="GDZ67" s="59"/>
      <c r="GEA67" s="59"/>
      <c r="GEB67" s="59"/>
      <c r="GEC67" s="59"/>
      <c r="GED67" s="59"/>
      <c r="GEE67" s="59"/>
      <c r="GEF67" s="59"/>
      <c r="GEG67" s="59"/>
      <c r="GEH67" s="59"/>
      <c r="GEI67" s="59"/>
      <c r="GEJ67" s="59"/>
      <c r="GEK67" s="59"/>
      <c r="GEL67" s="59"/>
      <c r="GEM67" s="59"/>
      <c r="GEN67" s="59"/>
      <c r="GEO67" s="59"/>
      <c r="GEP67" s="59"/>
      <c r="GEQ67" s="59"/>
      <c r="GER67" s="59"/>
      <c r="GES67" s="59"/>
      <c r="GET67" s="59"/>
      <c r="GEU67" s="59"/>
      <c r="GEV67" s="59"/>
      <c r="GEW67" s="59"/>
      <c r="GEX67" s="59"/>
      <c r="GEY67" s="59"/>
      <c r="GEZ67" s="59"/>
      <c r="GFA67" s="59"/>
      <c r="GFB67" s="59"/>
      <c r="GFC67" s="59"/>
      <c r="GFD67" s="59"/>
      <c r="GFE67" s="59"/>
      <c r="GFF67" s="59"/>
      <c r="GFG67" s="59"/>
      <c r="GFH67" s="59"/>
      <c r="GFI67" s="59"/>
      <c r="GFJ67" s="59"/>
      <c r="GFK67" s="59"/>
      <c r="GFL67" s="59"/>
      <c r="GFM67" s="59"/>
      <c r="GFN67" s="59"/>
      <c r="GFO67" s="59"/>
      <c r="GFP67" s="59"/>
      <c r="GFQ67" s="59"/>
      <c r="GFR67" s="59"/>
      <c r="GFS67" s="59"/>
      <c r="GFT67" s="59"/>
      <c r="GFU67" s="59"/>
      <c r="GFV67" s="59"/>
      <c r="GFW67" s="59"/>
      <c r="GFX67" s="59"/>
      <c r="GFY67" s="59"/>
      <c r="GFZ67" s="59"/>
      <c r="GGA67" s="59"/>
      <c r="GGB67" s="59"/>
      <c r="GGC67" s="59"/>
      <c r="GGD67" s="59"/>
      <c r="GGE67" s="59"/>
      <c r="GGF67" s="59"/>
      <c r="GGG67" s="59"/>
      <c r="GGH67" s="59"/>
      <c r="GGI67" s="59"/>
      <c r="GGJ67" s="59"/>
      <c r="GGK67" s="59"/>
      <c r="GGL67" s="59"/>
      <c r="GGM67" s="59"/>
      <c r="GGN67" s="59"/>
      <c r="GGO67" s="59"/>
      <c r="GGP67" s="59"/>
      <c r="GGQ67" s="59"/>
      <c r="GGR67" s="59"/>
      <c r="GGS67" s="59"/>
      <c r="GGT67" s="59"/>
      <c r="GGU67" s="59"/>
      <c r="GGV67" s="59"/>
      <c r="GGW67" s="59"/>
      <c r="GGX67" s="59"/>
      <c r="GGY67" s="59"/>
      <c r="GGZ67" s="59"/>
      <c r="GHA67" s="59"/>
      <c r="GHB67" s="59"/>
      <c r="GHC67" s="59"/>
      <c r="GHD67" s="59"/>
      <c r="GHE67" s="59"/>
      <c r="GHF67" s="59"/>
      <c r="GHG67" s="59"/>
      <c r="GHH67" s="59"/>
      <c r="GHI67" s="59"/>
      <c r="GHJ67" s="59"/>
      <c r="GHK67" s="59"/>
      <c r="GHL67" s="59"/>
      <c r="GHM67" s="59"/>
      <c r="GHN67" s="59"/>
      <c r="GHO67" s="59"/>
      <c r="GHP67" s="59"/>
      <c r="GHQ67" s="59"/>
      <c r="GHR67" s="59"/>
      <c r="GHS67" s="59"/>
      <c r="GHT67" s="59"/>
      <c r="GHU67" s="59"/>
      <c r="GHV67" s="59"/>
      <c r="GHW67" s="59"/>
      <c r="GHX67" s="59"/>
      <c r="GHY67" s="59"/>
      <c r="GHZ67" s="59"/>
      <c r="GIA67" s="59"/>
      <c r="GIB67" s="59"/>
      <c r="GIC67" s="59"/>
      <c r="GID67" s="59"/>
      <c r="GIE67" s="59"/>
      <c r="GIF67" s="59"/>
      <c r="GIG67" s="59"/>
      <c r="GIH67" s="59"/>
      <c r="GII67" s="59"/>
      <c r="GIJ67" s="59"/>
      <c r="GIK67" s="59"/>
      <c r="GIL67" s="59"/>
      <c r="GIM67" s="59"/>
      <c r="GIN67" s="59"/>
      <c r="GIO67" s="59"/>
      <c r="GIP67" s="59"/>
      <c r="GIQ67" s="59"/>
      <c r="GIR67" s="59"/>
      <c r="GIS67" s="59"/>
      <c r="GIT67" s="59"/>
      <c r="GIU67" s="59"/>
      <c r="GIV67" s="59"/>
      <c r="GIW67" s="59"/>
      <c r="GIX67" s="59"/>
      <c r="GIY67" s="59"/>
      <c r="GIZ67" s="59"/>
      <c r="GJA67" s="59"/>
      <c r="GJB67" s="59"/>
      <c r="GJC67" s="59"/>
      <c r="GJD67" s="59"/>
      <c r="GJE67" s="59"/>
      <c r="GJF67" s="59"/>
      <c r="GJG67" s="59"/>
      <c r="GJH67" s="59"/>
      <c r="GJI67" s="59"/>
      <c r="GJJ67" s="59"/>
      <c r="GJK67" s="59"/>
      <c r="GJL67" s="59"/>
      <c r="GJM67" s="59"/>
      <c r="GJN67" s="59"/>
      <c r="GJO67" s="59"/>
      <c r="GJP67" s="59"/>
      <c r="GJQ67" s="59"/>
      <c r="GJR67" s="59"/>
      <c r="GJS67" s="59"/>
      <c r="GJT67" s="59"/>
      <c r="GJU67" s="59"/>
      <c r="GJV67" s="59"/>
      <c r="GJW67" s="59"/>
      <c r="GJX67" s="59"/>
      <c r="GJY67" s="59"/>
      <c r="GJZ67" s="59"/>
      <c r="GKA67" s="59"/>
      <c r="GKB67" s="59"/>
      <c r="GKC67" s="59"/>
      <c r="GKD67" s="59"/>
      <c r="GKE67" s="59"/>
      <c r="GKF67" s="59"/>
      <c r="GKG67" s="59"/>
      <c r="GKH67" s="59"/>
      <c r="GKI67" s="59"/>
      <c r="GKJ67" s="59"/>
      <c r="GKK67" s="59"/>
      <c r="GKL67" s="59"/>
      <c r="GKM67" s="59"/>
      <c r="GKN67" s="59"/>
      <c r="GKO67" s="59"/>
      <c r="GKP67" s="59"/>
      <c r="GKQ67" s="59"/>
      <c r="GKR67" s="59"/>
      <c r="GKS67" s="59"/>
      <c r="GKT67" s="59"/>
      <c r="GKU67" s="59"/>
      <c r="GKV67" s="59"/>
      <c r="GKW67" s="59"/>
      <c r="GKX67" s="59"/>
      <c r="GKY67" s="59"/>
      <c r="GKZ67" s="59"/>
      <c r="GLA67" s="59"/>
      <c r="GLB67" s="59"/>
      <c r="GLC67" s="59"/>
      <c r="GLD67" s="59"/>
      <c r="GLE67" s="59"/>
      <c r="GLF67" s="59"/>
      <c r="GLG67" s="59"/>
      <c r="GLH67" s="59"/>
      <c r="GLI67" s="59"/>
      <c r="GLJ67" s="59"/>
      <c r="GLK67" s="59"/>
      <c r="GLL67" s="59"/>
      <c r="GLM67" s="59"/>
      <c r="GLN67" s="59"/>
      <c r="GLO67" s="59"/>
      <c r="GLP67" s="59"/>
      <c r="GLQ67" s="59"/>
      <c r="GLR67" s="59"/>
      <c r="GLS67" s="59"/>
      <c r="GLT67" s="59"/>
      <c r="GLU67" s="59"/>
      <c r="GLV67" s="59"/>
      <c r="GLW67" s="59"/>
      <c r="GLX67" s="59"/>
      <c r="GLY67" s="59"/>
      <c r="GLZ67" s="59"/>
      <c r="GMA67" s="59"/>
      <c r="GMB67" s="59"/>
      <c r="GMC67" s="59"/>
      <c r="GMD67" s="59"/>
      <c r="GME67" s="59"/>
      <c r="GMF67" s="59"/>
      <c r="GMG67" s="59"/>
      <c r="GMH67" s="59"/>
      <c r="GMI67" s="59"/>
      <c r="GMJ67" s="59"/>
      <c r="GMK67" s="59"/>
      <c r="GML67" s="59"/>
      <c r="GMM67" s="59"/>
      <c r="GMN67" s="59"/>
      <c r="GMO67" s="59"/>
      <c r="GMP67" s="59"/>
      <c r="GMQ67" s="59"/>
      <c r="GMR67" s="59"/>
      <c r="GMS67" s="59"/>
      <c r="GMT67" s="59"/>
      <c r="GMU67" s="59"/>
      <c r="GMV67" s="59"/>
      <c r="GMW67" s="59"/>
      <c r="GMX67" s="59"/>
      <c r="GMY67" s="59"/>
      <c r="GMZ67" s="59"/>
      <c r="GNA67" s="59"/>
      <c r="GNB67" s="59"/>
      <c r="GNC67" s="59"/>
      <c r="GND67" s="59"/>
      <c r="GNE67" s="59"/>
      <c r="GNF67" s="59"/>
      <c r="GNG67" s="59"/>
      <c r="GNH67" s="59"/>
      <c r="GNI67" s="59"/>
      <c r="GNJ67" s="59"/>
      <c r="GNK67" s="59"/>
      <c r="GNL67" s="59"/>
      <c r="GNM67" s="59"/>
      <c r="GNN67" s="59"/>
      <c r="GNO67" s="59"/>
      <c r="GNP67" s="59"/>
      <c r="GNQ67" s="59"/>
      <c r="GNR67" s="59"/>
      <c r="GNS67" s="59"/>
      <c r="GNT67" s="59"/>
      <c r="GNU67" s="59"/>
      <c r="GNV67" s="59"/>
      <c r="GNW67" s="59"/>
      <c r="GNX67" s="59"/>
      <c r="GNY67" s="59"/>
      <c r="GNZ67" s="59"/>
      <c r="GOA67" s="59"/>
      <c r="GOB67" s="59"/>
      <c r="GOC67" s="59"/>
      <c r="GOD67" s="59"/>
      <c r="GOE67" s="59"/>
      <c r="GOF67" s="59"/>
      <c r="GOG67" s="59"/>
      <c r="GOH67" s="59"/>
      <c r="GOI67" s="59"/>
      <c r="GOJ67" s="59"/>
      <c r="GOK67" s="59"/>
      <c r="GOL67" s="59"/>
      <c r="GOM67" s="59"/>
      <c r="GON67" s="59"/>
      <c r="GOO67" s="59"/>
      <c r="GOP67" s="59"/>
      <c r="GOQ67" s="59"/>
      <c r="GOR67" s="59"/>
      <c r="GOS67" s="59"/>
      <c r="GOT67" s="59"/>
      <c r="GOU67" s="59"/>
      <c r="GOV67" s="59"/>
      <c r="GOW67" s="59"/>
      <c r="GOX67" s="59"/>
      <c r="GOY67" s="59"/>
      <c r="GOZ67" s="59"/>
      <c r="GPA67" s="59"/>
      <c r="GPB67" s="59"/>
      <c r="GPC67" s="59"/>
      <c r="GPD67" s="59"/>
      <c r="GPE67" s="59"/>
      <c r="GPF67" s="59"/>
      <c r="GPG67" s="59"/>
      <c r="GPH67" s="59"/>
      <c r="GPI67" s="59"/>
      <c r="GPJ67" s="59"/>
      <c r="GPK67" s="59"/>
      <c r="GPL67" s="59"/>
      <c r="GPM67" s="59"/>
      <c r="GPN67" s="59"/>
      <c r="GPO67" s="59"/>
      <c r="GPP67" s="59"/>
      <c r="GPQ67" s="59"/>
      <c r="GPR67" s="59"/>
      <c r="GPS67" s="59"/>
      <c r="GPT67" s="59"/>
      <c r="GPU67" s="59"/>
      <c r="GPV67" s="59"/>
      <c r="GPW67" s="59"/>
      <c r="GPX67" s="59"/>
      <c r="GPY67" s="59"/>
      <c r="GPZ67" s="59"/>
      <c r="GQA67" s="59"/>
      <c r="GQB67" s="59"/>
      <c r="GQC67" s="59"/>
      <c r="GQD67" s="59"/>
      <c r="GQE67" s="59"/>
      <c r="GQF67" s="59"/>
      <c r="GQG67" s="59"/>
      <c r="GQH67" s="59"/>
      <c r="GQI67" s="59"/>
      <c r="GQJ67" s="59"/>
      <c r="GQK67" s="59"/>
      <c r="GQL67" s="59"/>
      <c r="GQM67" s="59"/>
      <c r="GQN67" s="59"/>
      <c r="GQO67" s="59"/>
      <c r="GQP67" s="59"/>
      <c r="GQQ67" s="59"/>
      <c r="GQR67" s="59"/>
      <c r="GQS67" s="59"/>
      <c r="GQT67" s="59"/>
      <c r="GQU67" s="59"/>
      <c r="GQV67" s="59"/>
      <c r="GQW67" s="59"/>
      <c r="GQX67" s="59"/>
      <c r="GQY67" s="59"/>
      <c r="GQZ67" s="59"/>
      <c r="GRA67" s="59"/>
      <c r="GRB67" s="59"/>
      <c r="GRC67" s="59"/>
      <c r="GRD67" s="59"/>
      <c r="GRE67" s="59"/>
      <c r="GRF67" s="59"/>
      <c r="GRG67" s="59"/>
      <c r="GRH67" s="59"/>
      <c r="GRI67" s="59"/>
      <c r="GRJ67" s="59"/>
      <c r="GRK67" s="59"/>
      <c r="GRL67" s="59"/>
      <c r="GRM67" s="59"/>
      <c r="GRN67" s="59"/>
      <c r="GRO67" s="59"/>
      <c r="GRP67" s="59"/>
      <c r="GRQ67" s="59"/>
      <c r="GRR67" s="59"/>
      <c r="GRS67" s="59"/>
      <c r="GRT67" s="59"/>
      <c r="GRU67" s="59"/>
      <c r="GRV67" s="59"/>
      <c r="GRW67" s="59"/>
      <c r="GRX67" s="59"/>
      <c r="GRY67" s="59"/>
      <c r="GRZ67" s="59"/>
      <c r="GSA67" s="59"/>
      <c r="GSB67" s="59"/>
      <c r="GSC67" s="59"/>
      <c r="GSD67" s="59"/>
      <c r="GSE67" s="59"/>
      <c r="GSF67" s="59"/>
      <c r="GSG67" s="59"/>
      <c r="GSH67" s="59"/>
      <c r="GSI67" s="59"/>
      <c r="GSJ67" s="59"/>
      <c r="GSK67" s="59"/>
      <c r="GSL67" s="59"/>
      <c r="GSM67" s="59"/>
      <c r="GSN67" s="59"/>
      <c r="GSO67" s="59"/>
      <c r="GSP67" s="59"/>
      <c r="GSQ67" s="59"/>
      <c r="GSR67" s="59"/>
      <c r="GSS67" s="59"/>
      <c r="GST67" s="59"/>
      <c r="GSU67" s="59"/>
      <c r="GSV67" s="59"/>
      <c r="GSW67" s="59"/>
      <c r="GSX67" s="59"/>
      <c r="GSY67" s="59"/>
      <c r="GSZ67" s="59"/>
      <c r="GTA67" s="59"/>
      <c r="GTB67" s="59"/>
      <c r="GTC67" s="59"/>
      <c r="GTD67" s="59"/>
      <c r="GTE67" s="59"/>
      <c r="GTF67" s="59"/>
      <c r="GTG67" s="59"/>
      <c r="GTH67" s="59"/>
      <c r="GTI67" s="59"/>
      <c r="GTJ67" s="59"/>
      <c r="GTK67" s="59"/>
      <c r="GTL67" s="59"/>
      <c r="GTM67" s="59"/>
      <c r="GTN67" s="59"/>
      <c r="GTO67" s="59"/>
      <c r="GTP67" s="59"/>
      <c r="GTQ67" s="59"/>
      <c r="GTR67" s="59"/>
      <c r="GTS67" s="59"/>
      <c r="GTT67" s="59"/>
      <c r="GTU67" s="59"/>
      <c r="GTV67" s="59"/>
      <c r="GTW67" s="59"/>
      <c r="GTX67" s="59"/>
      <c r="GTY67" s="59"/>
      <c r="GTZ67" s="59"/>
      <c r="GUA67" s="59"/>
      <c r="GUB67" s="59"/>
      <c r="GUC67" s="59"/>
      <c r="GUD67" s="59"/>
      <c r="GUE67" s="59"/>
      <c r="GUF67" s="59"/>
      <c r="GUG67" s="59"/>
      <c r="GUH67" s="59"/>
      <c r="GUI67" s="59"/>
      <c r="GUJ67" s="59"/>
      <c r="GUK67" s="59"/>
      <c r="GUL67" s="59"/>
      <c r="GUM67" s="59"/>
      <c r="GUN67" s="59"/>
      <c r="GUO67" s="59"/>
      <c r="GUP67" s="59"/>
      <c r="GUQ67" s="59"/>
      <c r="GUR67" s="59"/>
      <c r="GUS67" s="59"/>
      <c r="GUT67" s="59"/>
      <c r="GUU67" s="59"/>
      <c r="GUV67" s="59"/>
      <c r="GUW67" s="59"/>
      <c r="GUX67" s="59"/>
      <c r="GUY67" s="59"/>
      <c r="GUZ67" s="59"/>
      <c r="GVA67" s="59"/>
      <c r="GVB67" s="59"/>
      <c r="GVC67" s="59"/>
      <c r="GVD67" s="59"/>
      <c r="GVE67" s="59"/>
      <c r="GVF67" s="59"/>
      <c r="GVG67" s="59"/>
      <c r="GVH67" s="59"/>
      <c r="GVI67" s="59"/>
      <c r="GVJ67" s="59"/>
      <c r="GVK67" s="59"/>
      <c r="GVL67" s="59"/>
      <c r="GVM67" s="59"/>
      <c r="GVN67" s="59"/>
      <c r="GVO67" s="59"/>
      <c r="GVP67" s="59"/>
      <c r="GVQ67" s="59"/>
      <c r="GVR67" s="59"/>
      <c r="GVS67" s="59"/>
      <c r="GVT67" s="59"/>
      <c r="GVU67" s="59"/>
      <c r="GVV67" s="59"/>
      <c r="GVW67" s="59"/>
      <c r="GVX67" s="59"/>
      <c r="GVY67" s="59"/>
      <c r="GVZ67" s="59"/>
      <c r="GWA67" s="59"/>
      <c r="GWB67" s="59"/>
      <c r="GWC67" s="59"/>
      <c r="GWD67" s="59"/>
      <c r="GWE67" s="59"/>
      <c r="GWF67" s="59"/>
      <c r="GWG67" s="59"/>
      <c r="GWH67" s="59"/>
      <c r="GWI67" s="59"/>
      <c r="GWJ67" s="59"/>
      <c r="GWK67" s="59"/>
      <c r="GWL67" s="59"/>
      <c r="GWM67" s="59"/>
      <c r="GWN67" s="59"/>
      <c r="GWO67" s="59"/>
      <c r="GWP67" s="59"/>
      <c r="GWQ67" s="59"/>
      <c r="GWR67" s="59"/>
      <c r="GWS67" s="59"/>
      <c r="GWT67" s="59"/>
      <c r="GWU67" s="59"/>
      <c r="GWV67" s="59"/>
      <c r="GWW67" s="59"/>
      <c r="GWX67" s="59"/>
      <c r="GWY67" s="59"/>
      <c r="GWZ67" s="59"/>
      <c r="GXA67" s="59"/>
      <c r="GXB67" s="59"/>
      <c r="GXC67" s="59"/>
      <c r="GXD67" s="59"/>
      <c r="GXE67" s="59"/>
      <c r="GXF67" s="59"/>
      <c r="GXG67" s="59"/>
      <c r="GXH67" s="59"/>
      <c r="GXI67" s="59"/>
      <c r="GXJ67" s="59"/>
      <c r="GXK67" s="59"/>
      <c r="GXL67" s="59"/>
      <c r="GXM67" s="59"/>
      <c r="GXN67" s="59"/>
      <c r="GXO67" s="59"/>
      <c r="GXP67" s="59"/>
      <c r="GXQ67" s="59"/>
      <c r="GXR67" s="59"/>
      <c r="GXS67" s="59"/>
      <c r="GXT67" s="59"/>
      <c r="GXU67" s="59"/>
      <c r="GXV67" s="59"/>
      <c r="GXW67" s="59"/>
      <c r="GXX67" s="59"/>
      <c r="GXY67" s="59"/>
      <c r="GXZ67" s="59"/>
      <c r="GYA67" s="59"/>
      <c r="GYB67" s="59"/>
      <c r="GYC67" s="59"/>
      <c r="GYD67" s="59"/>
      <c r="GYE67" s="59"/>
      <c r="GYF67" s="59"/>
      <c r="GYG67" s="59"/>
      <c r="GYH67" s="59"/>
      <c r="GYI67" s="59"/>
      <c r="GYJ67" s="59"/>
      <c r="GYK67" s="59"/>
      <c r="GYL67" s="59"/>
      <c r="GYM67" s="59"/>
      <c r="GYN67" s="59"/>
      <c r="GYO67" s="59"/>
      <c r="GYP67" s="59"/>
      <c r="GYQ67" s="59"/>
      <c r="GYR67" s="59"/>
      <c r="GYS67" s="59"/>
      <c r="GYT67" s="59"/>
      <c r="GYU67" s="59"/>
      <c r="GYV67" s="59"/>
      <c r="GYW67" s="59"/>
      <c r="GYX67" s="59"/>
      <c r="GYY67" s="59"/>
      <c r="GYZ67" s="59"/>
      <c r="GZA67" s="59"/>
      <c r="GZB67" s="59"/>
      <c r="GZC67" s="59"/>
      <c r="GZD67" s="59"/>
      <c r="GZE67" s="59"/>
      <c r="GZF67" s="59"/>
      <c r="GZG67" s="59"/>
      <c r="GZH67" s="59"/>
      <c r="GZI67" s="59"/>
      <c r="GZJ67" s="59"/>
      <c r="GZK67" s="59"/>
      <c r="GZL67" s="59"/>
      <c r="GZM67" s="59"/>
      <c r="GZN67" s="59"/>
      <c r="GZO67" s="59"/>
      <c r="GZP67" s="59"/>
      <c r="GZQ67" s="59"/>
      <c r="GZR67" s="59"/>
      <c r="GZS67" s="59"/>
      <c r="GZT67" s="59"/>
      <c r="GZU67" s="59"/>
      <c r="GZV67" s="59"/>
      <c r="GZW67" s="59"/>
      <c r="GZX67" s="59"/>
      <c r="GZY67" s="59"/>
      <c r="GZZ67" s="59"/>
      <c r="HAA67" s="59"/>
      <c r="HAB67" s="59"/>
      <c r="HAC67" s="59"/>
      <c r="HAD67" s="59"/>
      <c r="HAE67" s="59"/>
      <c r="HAF67" s="59"/>
      <c r="HAG67" s="59"/>
      <c r="HAH67" s="59"/>
      <c r="HAI67" s="59"/>
      <c r="HAJ67" s="59"/>
      <c r="HAK67" s="59"/>
      <c r="HAL67" s="59"/>
      <c r="HAM67" s="59"/>
      <c r="HAN67" s="59"/>
      <c r="HAO67" s="59"/>
      <c r="HAP67" s="59"/>
      <c r="HAQ67" s="59"/>
      <c r="HAR67" s="59"/>
      <c r="HAS67" s="59"/>
      <c r="HAT67" s="59"/>
      <c r="HAU67" s="59"/>
      <c r="HAV67" s="59"/>
      <c r="HAW67" s="59"/>
      <c r="HAX67" s="59"/>
      <c r="HAY67" s="59"/>
      <c r="HAZ67" s="59"/>
      <c r="HBA67" s="59"/>
      <c r="HBB67" s="59"/>
      <c r="HBC67" s="59"/>
      <c r="HBD67" s="59"/>
      <c r="HBE67" s="59"/>
      <c r="HBF67" s="59"/>
      <c r="HBG67" s="59"/>
      <c r="HBH67" s="59"/>
      <c r="HBI67" s="59"/>
      <c r="HBJ67" s="59"/>
      <c r="HBK67" s="59"/>
      <c r="HBL67" s="59"/>
      <c r="HBM67" s="59"/>
      <c r="HBN67" s="59"/>
      <c r="HBO67" s="59"/>
      <c r="HBP67" s="59"/>
      <c r="HBQ67" s="59"/>
      <c r="HBR67" s="59"/>
      <c r="HBS67" s="59"/>
      <c r="HBT67" s="59"/>
      <c r="HBU67" s="59"/>
      <c r="HBV67" s="59"/>
      <c r="HBW67" s="59"/>
      <c r="HBX67" s="59"/>
      <c r="HBY67" s="59"/>
      <c r="HBZ67" s="59"/>
      <c r="HCA67" s="59"/>
      <c r="HCB67" s="59"/>
      <c r="HCC67" s="59"/>
      <c r="HCD67" s="59"/>
      <c r="HCE67" s="59"/>
      <c r="HCF67" s="59"/>
      <c r="HCG67" s="59"/>
      <c r="HCH67" s="59"/>
      <c r="HCI67" s="59"/>
      <c r="HCJ67" s="59"/>
      <c r="HCK67" s="59"/>
      <c r="HCL67" s="59"/>
      <c r="HCM67" s="59"/>
      <c r="HCN67" s="59"/>
      <c r="HCO67" s="59"/>
      <c r="HCP67" s="59"/>
      <c r="HCQ67" s="59"/>
      <c r="HCR67" s="59"/>
      <c r="HCS67" s="59"/>
      <c r="HCT67" s="59"/>
      <c r="HCU67" s="59"/>
      <c r="HCV67" s="59"/>
      <c r="HCW67" s="59"/>
      <c r="HCX67" s="59"/>
      <c r="HCY67" s="59"/>
      <c r="HCZ67" s="59"/>
      <c r="HDA67" s="59"/>
      <c r="HDB67" s="59"/>
      <c r="HDC67" s="59"/>
      <c r="HDD67" s="59"/>
      <c r="HDE67" s="59"/>
      <c r="HDF67" s="59"/>
      <c r="HDG67" s="59"/>
      <c r="HDH67" s="59"/>
      <c r="HDI67" s="59"/>
      <c r="HDJ67" s="59"/>
      <c r="HDK67" s="59"/>
      <c r="HDL67" s="59"/>
      <c r="HDM67" s="59"/>
      <c r="HDN67" s="59"/>
      <c r="HDO67" s="59"/>
      <c r="HDP67" s="59"/>
      <c r="HDQ67" s="59"/>
      <c r="HDR67" s="59"/>
      <c r="HDS67" s="59"/>
      <c r="HDT67" s="59"/>
      <c r="HDU67" s="59"/>
      <c r="HDV67" s="59"/>
      <c r="HDW67" s="59"/>
      <c r="HDX67" s="59"/>
      <c r="HDY67" s="59"/>
      <c r="HDZ67" s="59"/>
      <c r="HEA67" s="59"/>
      <c r="HEB67" s="59"/>
      <c r="HEC67" s="59"/>
      <c r="HED67" s="59"/>
      <c r="HEE67" s="59"/>
      <c r="HEF67" s="59"/>
      <c r="HEG67" s="59"/>
      <c r="HEH67" s="59"/>
      <c r="HEI67" s="59"/>
      <c r="HEJ67" s="59"/>
      <c r="HEK67" s="59"/>
      <c r="HEL67" s="59"/>
      <c r="HEM67" s="59"/>
      <c r="HEN67" s="59"/>
      <c r="HEO67" s="59"/>
      <c r="HEP67" s="59"/>
      <c r="HEQ67" s="59"/>
      <c r="HER67" s="59"/>
      <c r="HES67" s="59"/>
      <c r="HET67" s="59"/>
      <c r="HEU67" s="59"/>
      <c r="HEV67" s="59"/>
      <c r="HEW67" s="59"/>
      <c r="HEX67" s="59"/>
      <c r="HEY67" s="59"/>
      <c r="HEZ67" s="59"/>
      <c r="HFA67" s="59"/>
      <c r="HFB67" s="59"/>
      <c r="HFC67" s="59"/>
      <c r="HFD67" s="59"/>
      <c r="HFE67" s="59"/>
      <c r="HFF67" s="59"/>
      <c r="HFG67" s="59"/>
      <c r="HFH67" s="59"/>
      <c r="HFI67" s="59"/>
      <c r="HFJ67" s="59"/>
      <c r="HFK67" s="59"/>
      <c r="HFL67" s="59"/>
      <c r="HFM67" s="59"/>
      <c r="HFN67" s="59"/>
      <c r="HFO67" s="59"/>
      <c r="HFP67" s="59"/>
      <c r="HFQ67" s="59"/>
      <c r="HFR67" s="59"/>
      <c r="HFS67" s="59"/>
      <c r="HFT67" s="59"/>
      <c r="HFU67" s="59"/>
      <c r="HFV67" s="59"/>
      <c r="HFW67" s="59"/>
      <c r="HFX67" s="59"/>
      <c r="HFY67" s="59"/>
      <c r="HFZ67" s="59"/>
      <c r="HGA67" s="59"/>
      <c r="HGB67" s="59"/>
      <c r="HGC67" s="59"/>
      <c r="HGD67" s="59"/>
      <c r="HGE67" s="59"/>
      <c r="HGF67" s="59"/>
      <c r="HGG67" s="59"/>
      <c r="HGH67" s="59"/>
      <c r="HGI67" s="59"/>
      <c r="HGJ67" s="59"/>
      <c r="HGK67" s="59"/>
      <c r="HGL67" s="59"/>
      <c r="HGM67" s="59"/>
      <c r="HGN67" s="59"/>
      <c r="HGO67" s="59"/>
      <c r="HGP67" s="59"/>
      <c r="HGQ67" s="59"/>
      <c r="HGR67" s="59"/>
      <c r="HGS67" s="59"/>
      <c r="HGT67" s="59"/>
      <c r="HGU67" s="59"/>
      <c r="HGV67" s="59"/>
      <c r="HGW67" s="59"/>
      <c r="HGX67" s="59"/>
      <c r="HGY67" s="59"/>
      <c r="HGZ67" s="59"/>
      <c r="HHA67" s="59"/>
      <c r="HHB67" s="59"/>
      <c r="HHC67" s="59"/>
      <c r="HHD67" s="59"/>
      <c r="HHE67" s="59"/>
      <c r="HHF67" s="59"/>
      <c r="HHG67" s="59"/>
      <c r="HHH67" s="59"/>
      <c r="HHI67" s="59"/>
      <c r="HHJ67" s="59"/>
      <c r="HHK67" s="59"/>
      <c r="HHL67" s="59"/>
      <c r="HHM67" s="59"/>
      <c r="HHN67" s="59"/>
      <c r="HHO67" s="59"/>
      <c r="HHP67" s="59"/>
      <c r="HHQ67" s="59"/>
      <c r="HHR67" s="59"/>
      <c r="HHS67" s="59"/>
      <c r="HHT67" s="59"/>
      <c r="HHU67" s="59"/>
      <c r="HHV67" s="59"/>
      <c r="HHW67" s="59"/>
      <c r="HHX67" s="59"/>
      <c r="HHY67" s="59"/>
      <c r="HHZ67" s="59"/>
      <c r="HIA67" s="59"/>
      <c r="HIB67" s="59"/>
      <c r="HIC67" s="59"/>
      <c r="HID67" s="59"/>
      <c r="HIE67" s="59"/>
      <c r="HIF67" s="59"/>
      <c r="HIG67" s="59"/>
      <c r="HIH67" s="59"/>
      <c r="HII67" s="59"/>
      <c r="HIJ67" s="59"/>
      <c r="HIK67" s="59"/>
      <c r="HIL67" s="59"/>
      <c r="HIM67" s="59"/>
      <c r="HIN67" s="59"/>
      <c r="HIO67" s="59"/>
      <c r="HIP67" s="59"/>
      <c r="HIQ67" s="59"/>
      <c r="HIR67" s="59"/>
      <c r="HIS67" s="59"/>
      <c r="HIT67" s="59"/>
      <c r="HIU67" s="59"/>
      <c r="HIV67" s="59"/>
      <c r="HIW67" s="59"/>
      <c r="HIX67" s="59"/>
      <c r="HIY67" s="59"/>
      <c r="HIZ67" s="59"/>
      <c r="HJA67" s="59"/>
      <c r="HJB67" s="59"/>
      <c r="HJC67" s="59"/>
      <c r="HJD67" s="59"/>
      <c r="HJE67" s="59"/>
      <c r="HJF67" s="59"/>
      <c r="HJG67" s="59"/>
      <c r="HJH67" s="59"/>
      <c r="HJI67" s="59"/>
      <c r="HJJ67" s="59"/>
      <c r="HJK67" s="59"/>
      <c r="HJL67" s="59"/>
      <c r="HJM67" s="59"/>
      <c r="HJN67" s="59"/>
      <c r="HJO67" s="59"/>
      <c r="HJP67" s="59"/>
      <c r="HJQ67" s="59"/>
      <c r="HJR67" s="59"/>
      <c r="HJS67" s="59"/>
      <c r="HJT67" s="59"/>
      <c r="HJU67" s="59"/>
      <c r="HJV67" s="59"/>
      <c r="HJW67" s="59"/>
      <c r="HJX67" s="59"/>
      <c r="HJY67" s="59"/>
      <c r="HJZ67" s="59"/>
      <c r="HKA67" s="59"/>
      <c r="HKB67" s="59"/>
      <c r="HKC67" s="59"/>
      <c r="HKD67" s="59"/>
      <c r="HKE67" s="59"/>
      <c r="HKF67" s="59"/>
      <c r="HKG67" s="59"/>
      <c r="HKH67" s="59"/>
      <c r="HKI67" s="59"/>
      <c r="HKJ67" s="59"/>
      <c r="HKK67" s="59"/>
      <c r="HKL67" s="59"/>
      <c r="HKM67" s="59"/>
      <c r="HKN67" s="59"/>
      <c r="HKO67" s="59"/>
      <c r="HKP67" s="59"/>
      <c r="HKQ67" s="59"/>
      <c r="HKR67" s="59"/>
      <c r="HKS67" s="59"/>
      <c r="HKT67" s="59"/>
      <c r="HKU67" s="59"/>
      <c r="HKV67" s="59"/>
      <c r="HKW67" s="59"/>
      <c r="HKX67" s="59"/>
      <c r="HKY67" s="59"/>
      <c r="HKZ67" s="59"/>
      <c r="HLA67" s="59"/>
      <c r="HLB67" s="59"/>
      <c r="HLC67" s="59"/>
      <c r="HLD67" s="59"/>
      <c r="HLE67" s="59"/>
      <c r="HLF67" s="59"/>
      <c r="HLG67" s="59"/>
      <c r="HLH67" s="59"/>
      <c r="HLI67" s="59"/>
      <c r="HLJ67" s="59"/>
      <c r="HLK67" s="59"/>
      <c r="HLL67" s="59"/>
      <c r="HLM67" s="59"/>
      <c r="HLN67" s="59"/>
      <c r="HLO67" s="59"/>
      <c r="HLP67" s="59"/>
      <c r="HLQ67" s="59"/>
      <c r="HLR67" s="59"/>
      <c r="HLS67" s="59"/>
      <c r="HLT67" s="59"/>
      <c r="HLU67" s="59"/>
      <c r="HLV67" s="59"/>
      <c r="HLW67" s="59"/>
      <c r="HLX67" s="59"/>
      <c r="HLY67" s="59"/>
      <c r="HLZ67" s="59"/>
      <c r="HMA67" s="59"/>
      <c r="HMB67" s="59"/>
      <c r="HMC67" s="59"/>
      <c r="HMD67" s="59"/>
      <c r="HME67" s="59"/>
      <c r="HMF67" s="59"/>
      <c r="HMG67" s="59"/>
      <c r="HMH67" s="59"/>
      <c r="HMI67" s="59"/>
      <c r="HMJ67" s="59"/>
      <c r="HMK67" s="59"/>
      <c r="HML67" s="59"/>
      <c r="HMM67" s="59"/>
      <c r="HMN67" s="59"/>
      <c r="HMO67" s="59"/>
      <c r="HMP67" s="59"/>
      <c r="HMQ67" s="59"/>
      <c r="HMR67" s="59"/>
      <c r="HMS67" s="59"/>
      <c r="HMT67" s="59"/>
      <c r="HMU67" s="59"/>
      <c r="HMV67" s="59"/>
      <c r="HMW67" s="59"/>
      <c r="HMX67" s="59"/>
      <c r="HMY67" s="59"/>
      <c r="HMZ67" s="59"/>
      <c r="HNA67" s="59"/>
      <c r="HNB67" s="59"/>
      <c r="HNC67" s="59"/>
      <c r="HND67" s="59"/>
      <c r="HNE67" s="59"/>
      <c r="HNF67" s="59"/>
      <c r="HNG67" s="59"/>
      <c r="HNH67" s="59"/>
      <c r="HNI67" s="59"/>
      <c r="HNJ67" s="59"/>
      <c r="HNK67" s="59"/>
      <c r="HNL67" s="59"/>
      <c r="HNM67" s="59"/>
      <c r="HNN67" s="59"/>
      <c r="HNO67" s="59"/>
      <c r="HNP67" s="59"/>
      <c r="HNQ67" s="59"/>
      <c r="HNR67" s="59"/>
      <c r="HNS67" s="59"/>
      <c r="HNT67" s="59"/>
      <c r="HNU67" s="59"/>
      <c r="HNV67" s="59"/>
      <c r="HNW67" s="59"/>
      <c r="HNX67" s="59"/>
      <c r="HNY67" s="59"/>
      <c r="HNZ67" s="59"/>
      <c r="HOA67" s="59"/>
      <c r="HOB67" s="59"/>
      <c r="HOC67" s="59"/>
      <c r="HOD67" s="59"/>
      <c r="HOE67" s="59"/>
      <c r="HOF67" s="59"/>
      <c r="HOG67" s="59"/>
      <c r="HOH67" s="59"/>
      <c r="HOI67" s="59"/>
      <c r="HOJ67" s="59"/>
      <c r="HOK67" s="59"/>
      <c r="HOL67" s="59"/>
      <c r="HOM67" s="59"/>
      <c r="HON67" s="59"/>
      <c r="HOO67" s="59"/>
      <c r="HOP67" s="59"/>
      <c r="HOQ67" s="59"/>
      <c r="HOR67" s="59"/>
      <c r="HOS67" s="59"/>
      <c r="HOT67" s="59"/>
      <c r="HOU67" s="59"/>
      <c r="HOV67" s="59"/>
      <c r="HOW67" s="59"/>
      <c r="HOX67" s="59"/>
      <c r="HOY67" s="59"/>
      <c r="HOZ67" s="59"/>
      <c r="HPA67" s="59"/>
      <c r="HPB67" s="59"/>
      <c r="HPC67" s="59"/>
      <c r="HPD67" s="59"/>
      <c r="HPE67" s="59"/>
      <c r="HPF67" s="59"/>
      <c r="HPG67" s="59"/>
      <c r="HPH67" s="59"/>
      <c r="HPI67" s="59"/>
      <c r="HPJ67" s="59"/>
      <c r="HPK67" s="59"/>
      <c r="HPL67" s="59"/>
      <c r="HPM67" s="59"/>
      <c r="HPN67" s="59"/>
      <c r="HPO67" s="59"/>
      <c r="HPP67" s="59"/>
      <c r="HPQ67" s="59"/>
      <c r="HPR67" s="59"/>
      <c r="HPS67" s="59"/>
      <c r="HPT67" s="59"/>
      <c r="HPU67" s="59"/>
      <c r="HPV67" s="59"/>
      <c r="HPW67" s="59"/>
      <c r="HPX67" s="59"/>
      <c r="HPY67" s="59"/>
      <c r="HPZ67" s="59"/>
      <c r="HQA67" s="59"/>
      <c r="HQB67" s="59"/>
      <c r="HQC67" s="59"/>
      <c r="HQD67" s="59"/>
      <c r="HQE67" s="59"/>
      <c r="HQF67" s="59"/>
      <c r="HQG67" s="59"/>
      <c r="HQH67" s="59"/>
      <c r="HQI67" s="59"/>
      <c r="HQJ67" s="59"/>
      <c r="HQK67" s="59"/>
      <c r="HQL67" s="59"/>
      <c r="HQM67" s="59"/>
      <c r="HQN67" s="59"/>
      <c r="HQO67" s="59"/>
      <c r="HQP67" s="59"/>
      <c r="HQQ67" s="59"/>
      <c r="HQR67" s="59"/>
      <c r="HQS67" s="59"/>
      <c r="HQT67" s="59"/>
      <c r="HQU67" s="59"/>
      <c r="HQV67" s="59"/>
      <c r="HQW67" s="59"/>
      <c r="HQX67" s="59"/>
      <c r="HQY67" s="59"/>
      <c r="HQZ67" s="59"/>
      <c r="HRA67" s="59"/>
      <c r="HRB67" s="59"/>
      <c r="HRC67" s="59"/>
      <c r="HRD67" s="59"/>
      <c r="HRE67" s="59"/>
      <c r="HRF67" s="59"/>
      <c r="HRG67" s="59"/>
      <c r="HRH67" s="59"/>
      <c r="HRI67" s="59"/>
      <c r="HRJ67" s="59"/>
      <c r="HRK67" s="59"/>
      <c r="HRL67" s="59"/>
      <c r="HRM67" s="59"/>
      <c r="HRN67" s="59"/>
      <c r="HRO67" s="59"/>
      <c r="HRP67" s="59"/>
      <c r="HRQ67" s="59"/>
      <c r="HRR67" s="59"/>
      <c r="HRS67" s="59"/>
      <c r="HRT67" s="59"/>
      <c r="HRU67" s="59"/>
      <c r="HRV67" s="59"/>
      <c r="HRW67" s="59"/>
      <c r="HRX67" s="59"/>
      <c r="HRY67" s="59"/>
      <c r="HRZ67" s="59"/>
      <c r="HSA67" s="59"/>
      <c r="HSB67" s="59"/>
      <c r="HSC67" s="59"/>
      <c r="HSD67" s="59"/>
      <c r="HSE67" s="59"/>
      <c r="HSF67" s="59"/>
      <c r="HSG67" s="59"/>
      <c r="HSH67" s="59"/>
      <c r="HSI67" s="59"/>
      <c r="HSJ67" s="59"/>
      <c r="HSK67" s="59"/>
      <c r="HSL67" s="59"/>
      <c r="HSM67" s="59"/>
      <c r="HSN67" s="59"/>
      <c r="HSO67" s="59"/>
      <c r="HSP67" s="59"/>
      <c r="HSQ67" s="59"/>
      <c r="HSR67" s="59"/>
      <c r="HSS67" s="59"/>
      <c r="HST67" s="59"/>
      <c r="HSU67" s="59"/>
      <c r="HSV67" s="59"/>
      <c r="HSW67" s="59"/>
      <c r="HSX67" s="59"/>
      <c r="HSY67" s="59"/>
      <c r="HSZ67" s="59"/>
      <c r="HTA67" s="59"/>
      <c r="HTB67" s="59"/>
      <c r="HTC67" s="59"/>
      <c r="HTD67" s="59"/>
      <c r="HTE67" s="59"/>
      <c r="HTF67" s="59"/>
      <c r="HTG67" s="59"/>
      <c r="HTH67" s="59"/>
      <c r="HTI67" s="59"/>
      <c r="HTJ67" s="59"/>
      <c r="HTK67" s="59"/>
      <c r="HTL67" s="59"/>
      <c r="HTM67" s="59"/>
      <c r="HTN67" s="59"/>
      <c r="HTO67" s="59"/>
      <c r="HTP67" s="59"/>
      <c r="HTQ67" s="59"/>
      <c r="HTR67" s="59"/>
      <c r="HTS67" s="59"/>
      <c r="HTT67" s="59"/>
      <c r="HTU67" s="59"/>
      <c r="HTV67" s="59"/>
      <c r="HTW67" s="59"/>
      <c r="HTX67" s="59"/>
      <c r="HTY67" s="59"/>
      <c r="HTZ67" s="59"/>
      <c r="HUA67" s="59"/>
      <c r="HUB67" s="59"/>
      <c r="HUC67" s="59"/>
      <c r="HUD67" s="59"/>
      <c r="HUE67" s="59"/>
      <c r="HUF67" s="59"/>
      <c r="HUG67" s="59"/>
      <c r="HUH67" s="59"/>
      <c r="HUI67" s="59"/>
      <c r="HUJ67" s="59"/>
      <c r="HUK67" s="59"/>
      <c r="HUL67" s="59"/>
      <c r="HUM67" s="59"/>
      <c r="HUN67" s="59"/>
      <c r="HUO67" s="59"/>
      <c r="HUP67" s="59"/>
      <c r="HUQ67" s="59"/>
      <c r="HUR67" s="59"/>
      <c r="HUS67" s="59"/>
      <c r="HUT67" s="59"/>
      <c r="HUU67" s="59"/>
      <c r="HUV67" s="59"/>
      <c r="HUW67" s="59"/>
      <c r="HUX67" s="59"/>
      <c r="HUY67" s="59"/>
      <c r="HUZ67" s="59"/>
      <c r="HVA67" s="59"/>
      <c r="HVB67" s="59"/>
      <c r="HVC67" s="59"/>
      <c r="HVD67" s="59"/>
      <c r="HVE67" s="59"/>
      <c r="HVF67" s="59"/>
      <c r="HVG67" s="59"/>
      <c r="HVH67" s="59"/>
      <c r="HVI67" s="59"/>
      <c r="HVJ67" s="59"/>
      <c r="HVK67" s="59"/>
      <c r="HVL67" s="59"/>
      <c r="HVM67" s="59"/>
      <c r="HVN67" s="59"/>
      <c r="HVO67" s="59"/>
      <c r="HVP67" s="59"/>
      <c r="HVQ67" s="59"/>
      <c r="HVR67" s="59"/>
      <c r="HVS67" s="59"/>
      <c r="HVT67" s="59"/>
      <c r="HVU67" s="59"/>
      <c r="HVV67" s="59"/>
      <c r="HVW67" s="59"/>
      <c r="HVX67" s="59"/>
      <c r="HVY67" s="59"/>
      <c r="HVZ67" s="59"/>
      <c r="HWA67" s="59"/>
      <c r="HWB67" s="59"/>
      <c r="HWC67" s="59"/>
      <c r="HWD67" s="59"/>
      <c r="HWE67" s="59"/>
      <c r="HWF67" s="59"/>
      <c r="HWG67" s="59"/>
      <c r="HWH67" s="59"/>
      <c r="HWI67" s="59"/>
      <c r="HWJ67" s="59"/>
      <c r="HWK67" s="59"/>
      <c r="HWL67" s="59"/>
      <c r="HWM67" s="59"/>
      <c r="HWN67" s="59"/>
      <c r="HWO67" s="59"/>
      <c r="HWP67" s="59"/>
      <c r="HWQ67" s="59"/>
      <c r="HWR67" s="59"/>
      <c r="HWS67" s="59"/>
      <c r="HWT67" s="59"/>
      <c r="HWU67" s="59"/>
      <c r="HWV67" s="59"/>
      <c r="HWW67" s="59"/>
      <c r="HWX67" s="59"/>
      <c r="HWY67" s="59"/>
      <c r="HWZ67" s="59"/>
      <c r="HXA67" s="59"/>
      <c r="HXB67" s="59"/>
      <c r="HXC67" s="59"/>
      <c r="HXD67" s="59"/>
      <c r="HXE67" s="59"/>
      <c r="HXF67" s="59"/>
      <c r="HXG67" s="59"/>
      <c r="HXH67" s="59"/>
      <c r="HXI67" s="59"/>
      <c r="HXJ67" s="59"/>
      <c r="HXK67" s="59"/>
      <c r="HXL67" s="59"/>
      <c r="HXM67" s="59"/>
      <c r="HXN67" s="59"/>
      <c r="HXO67" s="59"/>
      <c r="HXP67" s="59"/>
      <c r="HXQ67" s="59"/>
      <c r="HXR67" s="59"/>
      <c r="HXS67" s="59"/>
      <c r="HXT67" s="59"/>
      <c r="HXU67" s="59"/>
      <c r="HXV67" s="59"/>
      <c r="HXW67" s="59"/>
      <c r="HXX67" s="59"/>
      <c r="HXY67" s="59"/>
      <c r="HXZ67" s="59"/>
      <c r="HYA67" s="59"/>
      <c r="HYB67" s="59"/>
      <c r="HYC67" s="59"/>
      <c r="HYD67" s="59"/>
      <c r="HYE67" s="59"/>
      <c r="HYF67" s="59"/>
      <c r="HYG67" s="59"/>
      <c r="HYH67" s="59"/>
      <c r="HYI67" s="59"/>
      <c r="HYJ67" s="59"/>
      <c r="HYK67" s="59"/>
      <c r="HYL67" s="59"/>
      <c r="HYM67" s="59"/>
      <c r="HYN67" s="59"/>
      <c r="HYO67" s="59"/>
      <c r="HYP67" s="59"/>
      <c r="HYQ67" s="59"/>
      <c r="HYR67" s="59"/>
      <c r="HYS67" s="59"/>
      <c r="HYT67" s="59"/>
      <c r="HYU67" s="59"/>
      <c r="HYV67" s="59"/>
      <c r="HYW67" s="59"/>
      <c r="HYX67" s="59"/>
      <c r="HYY67" s="59"/>
      <c r="HYZ67" s="59"/>
      <c r="HZA67" s="59"/>
      <c r="HZB67" s="59"/>
      <c r="HZC67" s="59"/>
      <c r="HZD67" s="59"/>
      <c r="HZE67" s="59"/>
      <c r="HZF67" s="59"/>
      <c r="HZG67" s="59"/>
      <c r="HZH67" s="59"/>
      <c r="HZI67" s="59"/>
      <c r="HZJ67" s="59"/>
      <c r="HZK67" s="59"/>
      <c r="HZL67" s="59"/>
      <c r="HZM67" s="59"/>
      <c r="HZN67" s="59"/>
      <c r="HZO67" s="59"/>
      <c r="HZP67" s="59"/>
      <c r="HZQ67" s="59"/>
      <c r="HZR67" s="59"/>
      <c r="HZS67" s="59"/>
      <c r="HZT67" s="59"/>
      <c r="HZU67" s="59"/>
      <c r="HZV67" s="59"/>
      <c r="HZW67" s="59"/>
      <c r="HZX67" s="59"/>
      <c r="HZY67" s="59"/>
      <c r="HZZ67" s="59"/>
      <c r="IAA67" s="59"/>
      <c r="IAB67" s="59"/>
      <c r="IAC67" s="59"/>
      <c r="IAD67" s="59"/>
      <c r="IAE67" s="59"/>
      <c r="IAF67" s="59"/>
      <c r="IAG67" s="59"/>
      <c r="IAH67" s="59"/>
      <c r="IAI67" s="59"/>
      <c r="IAJ67" s="59"/>
      <c r="IAK67" s="59"/>
      <c r="IAL67" s="59"/>
      <c r="IAM67" s="59"/>
      <c r="IAN67" s="59"/>
      <c r="IAO67" s="59"/>
      <c r="IAP67" s="59"/>
      <c r="IAQ67" s="59"/>
      <c r="IAR67" s="59"/>
      <c r="IAS67" s="59"/>
      <c r="IAT67" s="59"/>
      <c r="IAU67" s="59"/>
      <c r="IAV67" s="59"/>
      <c r="IAW67" s="59"/>
      <c r="IAX67" s="59"/>
      <c r="IAY67" s="59"/>
      <c r="IAZ67" s="59"/>
      <c r="IBA67" s="59"/>
      <c r="IBB67" s="59"/>
      <c r="IBC67" s="59"/>
      <c r="IBD67" s="59"/>
      <c r="IBE67" s="59"/>
      <c r="IBF67" s="59"/>
      <c r="IBG67" s="59"/>
      <c r="IBH67" s="59"/>
      <c r="IBI67" s="59"/>
      <c r="IBJ67" s="59"/>
      <c r="IBK67" s="59"/>
      <c r="IBL67" s="59"/>
      <c r="IBM67" s="59"/>
      <c r="IBN67" s="59"/>
      <c r="IBO67" s="59"/>
      <c r="IBP67" s="59"/>
      <c r="IBQ67" s="59"/>
      <c r="IBR67" s="59"/>
      <c r="IBS67" s="59"/>
      <c r="IBT67" s="59"/>
      <c r="IBU67" s="59"/>
      <c r="IBV67" s="59"/>
      <c r="IBW67" s="59"/>
      <c r="IBX67" s="59"/>
      <c r="IBY67" s="59"/>
      <c r="IBZ67" s="59"/>
      <c r="ICA67" s="59"/>
      <c r="ICB67" s="59"/>
      <c r="ICC67" s="59"/>
      <c r="ICD67" s="59"/>
      <c r="ICE67" s="59"/>
      <c r="ICF67" s="59"/>
      <c r="ICG67" s="59"/>
      <c r="ICH67" s="59"/>
      <c r="ICI67" s="59"/>
      <c r="ICJ67" s="59"/>
      <c r="ICK67" s="59"/>
      <c r="ICL67" s="59"/>
      <c r="ICM67" s="59"/>
      <c r="ICN67" s="59"/>
      <c r="ICO67" s="59"/>
      <c r="ICP67" s="59"/>
      <c r="ICQ67" s="59"/>
      <c r="ICR67" s="59"/>
      <c r="ICS67" s="59"/>
      <c r="ICT67" s="59"/>
      <c r="ICU67" s="59"/>
      <c r="ICV67" s="59"/>
      <c r="ICW67" s="59"/>
      <c r="ICX67" s="59"/>
      <c r="ICY67" s="59"/>
      <c r="ICZ67" s="59"/>
      <c r="IDA67" s="59"/>
      <c r="IDB67" s="59"/>
      <c r="IDC67" s="59"/>
      <c r="IDD67" s="59"/>
      <c r="IDE67" s="59"/>
      <c r="IDF67" s="59"/>
      <c r="IDG67" s="59"/>
      <c r="IDH67" s="59"/>
      <c r="IDI67" s="59"/>
      <c r="IDJ67" s="59"/>
      <c r="IDK67" s="59"/>
      <c r="IDL67" s="59"/>
      <c r="IDM67" s="59"/>
      <c r="IDN67" s="59"/>
      <c r="IDO67" s="59"/>
      <c r="IDP67" s="59"/>
      <c r="IDQ67" s="59"/>
      <c r="IDR67" s="59"/>
      <c r="IDS67" s="59"/>
      <c r="IDT67" s="59"/>
      <c r="IDU67" s="59"/>
      <c r="IDV67" s="59"/>
      <c r="IDW67" s="59"/>
      <c r="IDX67" s="59"/>
      <c r="IDY67" s="59"/>
      <c r="IDZ67" s="59"/>
      <c r="IEA67" s="59"/>
      <c r="IEB67" s="59"/>
      <c r="IEC67" s="59"/>
      <c r="IED67" s="59"/>
      <c r="IEE67" s="59"/>
      <c r="IEF67" s="59"/>
      <c r="IEG67" s="59"/>
      <c r="IEH67" s="59"/>
      <c r="IEI67" s="59"/>
      <c r="IEJ67" s="59"/>
      <c r="IEK67" s="59"/>
      <c r="IEL67" s="59"/>
      <c r="IEM67" s="59"/>
      <c r="IEN67" s="59"/>
      <c r="IEO67" s="59"/>
      <c r="IEP67" s="59"/>
      <c r="IEQ67" s="59"/>
      <c r="IER67" s="59"/>
      <c r="IES67" s="59"/>
      <c r="IET67" s="59"/>
      <c r="IEU67" s="59"/>
      <c r="IEV67" s="59"/>
      <c r="IEW67" s="59"/>
      <c r="IEX67" s="59"/>
      <c r="IEY67" s="59"/>
      <c r="IEZ67" s="59"/>
      <c r="IFA67" s="59"/>
      <c r="IFB67" s="59"/>
      <c r="IFC67" s="59"/>
      <c r="IFD67" s="59"/>
      <c r="IFE67" s="59"/>
      <c r="IFF67" s="59"/>
      <c r="IFG67" s="59"/>
      <c r="IFH67" s="59"/>
      <c r="IFI67" s="59"/>
      <c r="IFJ67" s="59"/>
      <c r="IFK67" s="59"/>
      <c r="IFL67" s="59"/>
      <c r="IFM67" s="59"/>
      <c r="IFN67" s="59"/>
      <c r="IFO67" s="59"/>
      <c r="IFP67" s="59"/>
      <c r="IFQ67" s="59"/>
      <c r="IFR67" s="59"/>
      <c r="IFS67" s="59"/>
      <c r="IFT67" s="59"/>
      <c r="IFU67" s="59"/>
      <c r="IFV67" s="59"/>
      <c r="IFW67" s="59"/>
      <c r="IFX67" s="59"/>
      <c r="IFY67" s="59"/>
      <c r="IFZ67" s="59"/>
      <c r="IGA67" s="59"/>
      <c r="IGB67" s="59"/>
      <c r="IGC67" s="59"/>
      <c r="IGD67" s="59"/>
      <c r="IGE67" s="59"/>
      <c r="IGF67" s="59"/>
      <c r="IGG67" s="59"/>
      <c r="IGH67" s="59"/>
      <c r="IGI67" s="59"/>
      <c r="IGJ67" s="59"/>
      <c r="IGK67" s="59"/>
      <c r="IGL67" s="59"/>
      <c r="IGM67" s="59"/>
      <c r="IGN67" s="59"/>
      <c r="IGO67" s="59"/>
      <c r="IGP67" s="59"/>
      <c r="IGQ67" s="59"/>
      <c r="IGR67" s="59"/>
      <c r="IGS67" s="59"/>
      <c r="IGT67" s="59"/>
      <c r="IGU67" s="59"/>
      <c r="IGV67" s="59"/>
      <c r="IGW67" s="59"/>
      <c r="IGX67" s="59"/>
      <c r="IGY67" s="59"/>
      <c r="IGZ67" s="59"/>
      <c r="IHA67" s="59"/>
      <c r="IHB67" s="59"/>
      <c r="IHC67" s="59"/>
      <c r="IHD67" s="59"/>
      <c r="IHE67" s="59"/>
      <c r="IHF67" s="59"/>
      <c r="IHG67" s="59"/>
      <c r="IHH67" s="59"/>
      <c r="IHI67" s="59"/>
      <c r="IHJ67" s="59"/>
      <c r="IHK67" s="59"/>
      <c r="IHL67" s="59"/>
      <c r="IHM67" s="59"/>
      <c r="IHN67" s="59"/>
      <c r="IHO67" s="59"/>
      <c r="IHP67" s="59"/>
      <c r="IHQ67" s="59"/>
      <c r="IHR67" s="59"/>
      <c r="IHS67" s="59"/>
      <c r="IHT67" s="59"/>
      <c r="IHU67" s="59"/>
      <c r="IHV67" s="59"/>
      <c r="IHW67" s="59"/>
      <c r="IHX67" s="59"/>
      <c r="IHY67" s="59"/>
      <c r="IHZ67" s="59"/>
      <c r="IIA67" s="59"/>
      <c r="IIB67" s="59"/>
      <c r="IIC67" s="59"/>
      <c r="IID67" s="59"/>
      <c r="IIE67" s="59"/>
      <c r="IIF67" s="59"/>
      <c r="IIG67" s="59"/>
      <c r="IIH67" s="59"/>
      <c r="III67" s="59"/>
      <c r="IIJ67" s="59"/>
      <c r="IIK67" s="59"/>
      <c r="IIL67" s="59"/>
      <c r="IIM67" s="59"/>
      <c r="IIN67" s="59"/>
      <c r="IIO67" s="59"/>
      <c r="IIP67" s="59"/>
      <c r="IIQ67" s="59"/>
      <c r="IIR67" s="59"/>
      <c r="IIS67" s="59"/>
      <c r="IIT67" s="59"/>
      <c r="IIU67" s="59"/>
      <c r="IIV67" s="59"/>
      <c r="IIW67" s="59"/>
      <c r="IIX67" s="59"/>
      <c r="IIY67" s="59"/>
      <c r="IIZ67" s="59"/>
      <c r="IJA67" s="59"/>
      <c r="IJB67" s="59"/>
      <c r="IJC67" s="59"/>
      <c r="IJD67" s="59"/>
      <c r="IJE67" s="59"/>
      <c r="IJF67" s="59"/>
      <c r="IJG67" s="59"/>
      <c r="IJH67" s="59"/>
      <c r="IJI67" s="59"/>
      <c r="IJJ67" s="59"/>
      <c r="IJK67" s="59"/>
      <c r="IJL67" s="59"/>
      <c r="IJM67" s="59"/>
      <c r="IJN67" s="59"/>
      <c r="IJO67" s="59"/>
      <c r="IJP67" s="59"/>
      <c r="IJQ67" s="59"/>
      <c r="IJR67" s="59"/>
      <c r="IJS67" s="59"/>
      <c r="IJT67" s="59"/>
      <c r="IJU67" s="59"/>
      <c r="IJV67" s="59"/>
      <c r="IJW67" s="59"/>
      <c r="IJX67" s="59"/>
      <c r="IJY67" s="59"/>
      <c r="IJZ67" s="59"/>
      <c r="IKA67" s="59"/>
      <c r="IKB67" s="59"/>
      <c r="IKC67" s="59"/>
      <c r="IKD67" s="59"/>
      <c r="IKE67" s="59"/>
      <c r="IKF67" s="59"/>
      <c r="IKG67" s="59"/>
      <c r="IKH67" s="59"/>
      <c r="IKI67" s="59"/>
      <c r="IKJ67" s="59"/>
      <c r="IKK67" s="59"/>
      <c r="IKL67" s="59"/>
      <c r="IKM67" s="59"/>
      <c r="IKN67" s="59"/>
      <c r="IKO67" s="59"/>
      <c r="IKP67" s="59"/>
      <c r="IKQ67" s="59"/>
      <c r="IKR67" s="59"/>
      <c r="IKS67" s="59"/>
      <c r="IKT67" s="59"/>
      <c r="IKU67" s="59"/>
      <c r="IKV67" s="59"/>
      <c r="IKW67" s="59"/>
      <c r="IKX67" s="59"/>
      <c r="IKY67" s="59"/>
      <c r="IKZ67" s="59"/>
      <c r="ILA67" s="59"/>
      <c r="ILB67" s="59"/>
      <c r="ILC67" s="59"/>
      <c r="ILD67" s="59"/>
      <c r="ILE67" s="59"/>
      <c r="ILF67" s="59"/>
      <c r="ILG67" s="59"/>
      <c r="ILH67" s="59"/>
      <c r="ILI67" s="59"/>
      <c r="ILJ67" s="59"/>
      <c r="ILK67" s="59"/>
      <c r="ILL67" s="59"/>
      <c r="ILM67" s="59"/>
      <c r="ILN67" s="59"/>
      <c r="ILO67" s="59"/>
      <c r="ILP67" s="59"/>
      <c r="ILQ67" s="59"/>
      <c r="ILR67" s="59"/>
      <c r="ILS67" s="59"/>
      <c r="ILT67" s="59"/>
      <c r="ILU67" s="59"/>
      <c r="ILV67" s="59"/>
      <c r="ILW67" s="59"/>
      <c r="ILX67" s="59"/>
      <c r="ILY67" s="59"/>
      <c r="ILZ67" s="59"/>
      <c r="IMA67" s="59"/>
      <c r="IMB67" s="59"/>
      <c r="IMC67" s="59"/>
      <c r="IMD67" s="59"/>
      <c r="IME67" s="59"/>
      <c r="IMF67" s="59"/>
      <c r="IMG67" s="59"/>
      <c r="IMH67" s="59"/>
      <c r="IMI67" s="59"/>
      <c r="IMJ67" s="59"/>
      <c r="IMK67" s="59"/>
      <c r="IML67" s="59"/>
      <c r="IMM67" s="59"/>
      <c r="IMN67" s="59"/>
      <c r="IMO67" s="59"/>
      <c r="IMP67" s="59"/>
      <c r="IMQ67" s="59"/>
      <c r="IMR67" s="59"/>
      <c r="IMS67" s="59"/>
      <c r="IMT67" s="59"/>
      <c r="IMU67" s="59"/>
      <c r="IMV67" s="59"/>
      <c r="IMW67" s="59"/>
      <c r="IMX67" s="59"/>
      <c r="IMY67" s="59"/>
      <c r="IMZ67" s="59"/>
      <c r="INA67" s="59"/>
      <c r="INB67" s="59"/>
      <c r="INC67" s="59"/>
      <c r="IND67" s="59"/>
      <c r="INE67" s="59"/>
      <c r="INF67" s="59"/>
      <c r="ING67" s="59"/>
      <c r="INH67" s="59"/>
      <c r="INI67" s="59"/>
      <c r="INJ67" s="59"/>
      <c r="INK67" s="59"/>
      <c r="INL67" s="59"/>
      <c r="INM67" s="59"/>
      <c r="INN67" s="59"/>
      <c r="INO67" s="59"/>
      <c r="INP67" s="59"/>
      <c r="INQ67" s="59"/>
      <c r="INR67" s="59"/>
      <c r="INS67" s="59"/>
      <c r="INT67" s="59"/>
      <c r="INU67" s="59"/>
      <c r="INV67" s="59"/>
      <c r="INW67" s="59"/>
      <c r="INX67" s="59"/>
      <c r="INY67" s="59"/>
      <c r="INZ67" s="59"/>
      <c r="IOA67" s="59"/>
      <c r="IOB67" s="59"/>
      <c r="IOC67" s="59"/>
      <c r="IOD67" s="59"/>
      <c r="IOE67" s="59"/>
      <c r="IOF67" s="59"/>
      <c r="IOG67" s="59"/>
      <c r="IOH67" s="59"/>
      <c r="IOI67" s="59"/>
      <c r="IOJ67" s="59"/>
      <c r="IOK67" s="59"/>
      <c r="IOL67" s="59"/>
      <c r="IOM67" s="59"/>
      <c r="ION67" s="59"/>
      <c r="IOO67" s="59"/>
      <c r="IOP67" s="59"/>
      <c r="IOQ67" s="59"/>
      <c r="IOR67" s="59"/>
      <c r="IOS67" s="59"/>
      <c r="IOT67" s="59"/>
      <c r="IOU67" s="59"/>
      <c r="IOV67" s="59"/>
      <c r="IOW67" s="59"/>
      <c r="IOX67" s="59"/>
      <c r="IOY67" s="59"/>
      <c r="IOZ67" s="59"/>
      <c r="IPA67" s="59"/>
      <c r="IPB67" s="59"/>
      <c r="IPC67" s="59"/>
      <c r="IPD67" s="59"/>
      <c r="IPE67" s="59"/>
      <c r="IPF67" s="59"/>
      <c r="IPG67" s="59"/>
      <c r="IPH67" s="59"/>
      <c r="IPI67" s="59"/>
      <c r="IPJ67" s="59"/>
      <c r="IPK67" s="59"/>
      <c r="IPL67" s="59"/>
      <c r="IPM67" s="59"/>
      <c r="IPN67" s="59"/>
      <c r="IPO67" s="59"/>
      <c r="IPP67" s="59"/>
      <c r="IPQ67" s="59"/>
      <c r="IPR67" s="59"/>
      <c r="IPS67" s="59"/>
      <c r="IPT67" s="59"/>
      <c r="IPU67" s="59"/>
      <c r="IPV67" s="59"/>
      <c r="IPW67" s="59"/>
      <c r="IPX67" s="59"/>
      <c r="IPY67" s="59"/>
      <c r="IPZ67" s="59"/>
      <c r="IQA67" s="59"/>
      <c r="IQB67" s="59"/>
      <c r="IQC67" s="59"/>
      <c r="IQD67" s="59"/>
      <c r="IQE67" s="59"/>
      <c r="IQF67" s="59"/>
      <c r="IQG67" s="59"/>
      <c r="IQH67" s="59"/>
      <c r="IQI67" s="59"/>
      <c r="IQJ67" s="59"/>
      <c r="IQK67" s="59"/>
      <c r="IQL67" s="59"/>
      <c r="IQM67" s="59"/>
      <c r="IQN67" s="59"/>
      <c r="IQO67" s="59"/>
      <c r="IQP67" s="59"/>
      <c r="IQQ67" s="59"/>
      <c r="IQR67" s="59"/>
      <c r="IQS67" s="59"/>
      <c r="IQT67" s="59"/>
      <c r="IQU67" s="59"/>
      <c r="IQV67" s="59"/>
      <c r="IQW67" s="59"/>
      <c r="IQX67" s="59"/>
      <c r="IQY67" s="59"/>
      <c r="IQZ67" s="59"/>
      <c r="IRA67" s="59"/>
      <c r="IRB67" s="59"/>
      <c r="IRC67" s="59"/>
      <c r="IRD67" s="59"/>
      <c r="IRE67" s="59"/>
      <c r="IRF67" s="59"/>
      <c r="IRG67" s="59"/>
      <c r="IRH67" s="59"/>
      <c r="IRI67" s="59"/>
      <c r="IRJ67" s="59"/>
      <c r="IRK67" s="59"/>
      <c r="IRL67" s="59"/>
      <c r="IRM67" s="59"/>
      <c r="IRN67" s="59"/>
      <c r="IRO67" s="59"/>
      <c r="IRP67" s="59"/>
      <c r="IRQ67" s="59"/>
      <c r="IRR67" s="59"/>
      <c r="IRS67" s="59"/>
      <c r="IRT67" s="59"/>
      <c r="IRU67" s="59"/>
      <c r="IRV67" s="59"/>
      <c r="IRW67" s="59"/>
      <c r="IRX67" s="59"/>
      <c r="IRY67" s="59"/>
      <c r="IRZ67" s="59"/>
      <c r="ISA67" s="59"/>
      <c r="ISB67" s="59"/>
      <c r="ISC67" s="59"/>
      <c r="ISD67" s="59"/>
      <c r="ISE67" s="59"/>
      <c r="ISF67" s="59"/>
      <c r="ISG67" s="59"/>
      <c r="ISH67" s="59"/>
      <c r="ISI67" s="59"/>
      <c r="ISJ67" s="59"/>
      <c r="ISK67" s="59"/>
      <c r="ISL67" s="59"/>
      <c r="ISM67" s="59"/>
      <c r="ISN67" s="59"/>
      <c r="ISO67" s="59"/>
      <c r="ISP67" s="59"/>
      <c r="ISQ67" s="59"/>
      <c r="ISR67" s="59"/>
      <c r="ISS67" s="59"/>
      <c r="IST67" s="59"/>
      <c r="ISU67" s="59"/>
      <c r="ISV67" s="59"/>
      <c r="ISW67" s="59"/>
      <c r="ISX67" s="59"/>
      <c r="ISY67" s="59"/>
      <c r="ISZ67" s="59"/>
      <c r="ITA67" s="59"/>
      <c r="ITB67" s="59"/>
      <c r="ITC67" s="59"/>
      <c r="ITD67" s="59"/>
      <c r="ITE67" s="59"/>
      <c r="ITF67" s="59"/>
      <c r="ITG67" s="59"/>
      <c r="ITH67" s="59"/>
      <c r="ITI67" s="59"/>
      <c r="ITJ67" s="59"/>
      <c r="ITK67" s="59"/>
      <c r="ITL67" s="59"/>
      <c r="ITM67" s="59"/>
      <c r="ITN67" s="59"/>
      <c r="ITO67" s="59"/>
      <c r="ITP67" s="59"/>
      <c r="ITQ67" s="59"/>
      <c r="ITR67" s="59"/>
      <c r="ITS67" s="59"/>
      <c r="ITT67" s="59"/>
      <c r="ITU67" s="59"/>
      <c r="ITV67" s="59"/>
      <c r="ITW67" s="59"/>
      <c r="ITX67" s="59"/>
      <c r="ITY67" s="59"/>
      <c r="ITZ67" s="59"/>
      <c r="IUA67" s="59"/>
      <c r="IUB67" s="59"/>
      <c r="IUC67" s="59"/>
      <c r="IUD67" s="59"/>
      <c r="IUE67" s="59"/>
      <c r="IUF67" s="59"/>
      <c r="IUG67" s="59"/>
      <c r="IUH67" s="59"/>
      <c r="IUI67" s="59"/>
      <c r="IUJ67" s="59"/>
      <c r="IUK67" s="59"/>
      <c r="IUL67" s="59"/>
      <c r="IUM67" s="59"/>
      <c r="IUN67" s="59"/>
      <c r="IUO67" s="59"/>
      <c r="IUP67" s="59"/>
      <c r="IUQ67" s="59"/>
      <c r="IUR67" s="59"/>
      <c r="IUS67" s="59"/>
      <c r="IUT67" s="59"/>
      <c r="IUU67" s="59"/>
      <c r="IUV67" s="59"/>
      <c r="IUW67" s="59"/>
      <c r="IUX67" s="59"/>
      <c r="IUY67" s="59"/>
      <c r="IUZ67" s="59"/>
      <c r="IVA67" s="59"/>
      <c r="IVB67" s="59"/>
      <c r="IVC67" s="59"/>
      <c r="IVD67" s="59"/>
      <c r="IVE67" s="59"/>
      <c r="IVF67" s="59"/>
      <c r="IVG67" s="59"/>
      <c r="IVH67" s="59"/>
      <c r="IVI67" s="59"/>
      <c r="IVJ67" s="59"/>
      <c r="IVK67" s="59"/>
      <c r="IVL67" s="59"/>
      <c r="IVM67" s="59"/>
      <c r="IVN67" s="59"/>
      <c r="IVO67" s="59"/>
      <c r="IVP67" s="59"/>
      <c r="IVQ67" s="59"/>
      <c r="IVR67" s="59"/>
      <c r="IVS67" s="59"/>
      <c r="IVT67" s="59"/>
      <c r="IVU67" s="59"/>
      <c r="IVV67" s="59"/>
      <c r="IVW67" s="59"/>
      <c r="IVX67" s="59"/>
      <c r="IVY67" s="59"/>
      <c r="IVZ67" s="59"/>
      <c r="IWA67" s="59"/>
      <c r="IWB67" s="59"/>
      <c r="IWC67" s="59"/>
      <c r="IWD67" s="59"/>
      <c r="IWE67" s="59"/>
      <c r="IWF67" s="59"/>
      <c r="IWG67" s="59"/>
      <c r="IWH67" s="59"/>
      <c r="IWI67" s="59"/>
      <c r="IWJ67" s="59"/>
      <c r="IWK67" s="59"/>
      <c r="IWL67" s="59"/>
      <c r="IWM67" s="59"/>
      <c r="IWN67" s="59"/>
      <c r="IWO67" s="59"/>
      <c r="IWP67" s="59"/>
      <c r="IWQ67" s="59"/>
      <c r="IWR67" s="59"/>
      <c r="IWS67" s="59"/>
      <c r="IWT67" s="59"/>
      <c r="IWU67" s="59"/>
      <c r="IWV67" s="59"/>
      <c r="IWW67" s="59"/>
      <c r="IWX67" s="59"/>
      <c r="IWY67" s="59"/>
      <c r="IWZ67" s="59"/>
      <c r="IXA67" s="59"/>
      <c r="IXB67" s="59"/>
      <c r="IXC67" s="59"/>
      <c r="IXD67" s="59"/>
      <c r="IXE67" s="59"/>
      <c r="IXF67" s="59"/>
      <c r="IXG67" s="59"/>
      <c r="IXH67" s="59"/>
      <c r="IXI67" s="59"/>
      <c r="IXJ67" s="59"/>
      <c r="IXK67" s="59"/>
      <c r="IXL67" s="59"/>
      <c r="IXM67" s="59"/>
      <c r="IXN67" s="59"/>
      <c r="IXO67" s="59"/>
      <c r="IXP67" s="59"/>
      <c r="IXQ67" s="59"/>
      <c r="IXR67" s="59"/>
      <c r="IXS67" s="59"/>
      <c r="IXT67" s="59"/>
      <c r="IXU67" s="59"/>
      <c r="IXV67" s="59"/>
      <c r="IXW67" s="59"/>
      <c r="IXX67" s="59"/>
      <c r="IXY67" s="59"/>
      <c r="IXZ67" s="59"/>
      <c r="IYA67" s="59"/>
      <c r="IYB67" s="59"/>
      <c r="IYC67" s="59"/>
      <c r="IYD67" s="59"/>
      <c r="IYE67" s="59"/>
      <c r="IYF67" s="59"/>
      <c r="IYG67" s="59"/>
      <c r="IYH67" s="59"/>
      <c r="IYI67" s="59"/>
      <c r="IYJ67" s="59"/>
      <c r="IYK67" s="59"/>
      <c r="IYL67" s="59"/>
      <c r="IYM67" s="59"/>
      <c r="IYN67" s="59"/>
      <c r="IYO67" s="59"/>
      <c r="IYP67" s="59"/>
      <c r="IYQ67" s="59"/>
      <c r="IYR67" s="59"/>
      <c r="IYS67" s="59"/>
      <c r="IYT67" s="59"/>
      <c r="IYU67" s="59"/>
      <c r="IYV67" s="59"/>
      <c r="IYW67" s="59"/>
      <c r="IYX67" s="59"/>
      <c r="IYY67" s="59"/>
      <c r="IYZ67" s="59"/>
      <c r="IZA67" s="59"/>
      <c r="IZB67" s="59"/>
      <c r="IZC67" s="59"/>
      <c r="IZD67" s="59"/>
      <c r="IZE67" s="59"/>
      <c r="IZF67" s="59"/>
      <c r="IZG67" s="59"/>
      <c r="IZH67" s="59"/>
      <c r="IZI67" s="59"/>
      <c r="IZJ67" s="59"/>
      <c r="IZK67" s="59"/>
      <c r="IZL67" s="59"/>
      <c r="IZM67" s="59"/>
      <c r="IZN67" s="59"/>
      <c r="IZO67" s="59"/>
      <c r="IZP67" s="59"/>
      <c r="IZQ67" s="59"/>
      <c r="IZR67" s="59"/>
      <c r="IZS67" s="59"/>
      <c r="IZT67" s="59"/>
      <c r="IZU67" s="59"/>
      <c r="IZV67" s="59"/>
      <c r="IZW67" s="59"/>
      <c r="IZX67" s="59"/>
      <c r="IZY67" s="59"/>
      <c r="IZZ67" s="59"/>
      <c r="JAA67" s="59"/>
      <c r="JAB67" s="59"/>
      <c r="JAC67" s="59"/>
      <c r="JAD67" s="59"/>
      <c r="JAE67" s="59"/>
      <c r="JAF67" s="59"/>
      <c r="JAG67" s="59"/>
      <c r="JAH67" s="59"/>
      <c r="JAI67" s="59"/>
      <c r="JAJ67" s="59"/>
      <c r="JAK67" s="59"/>
      <c r="JAL67" s="59"/>
      <c r="JAM67" s="59"/>
      <c r="JAN67" s="59"/>
      <c r="JAO67" s="59"/>
      <c r="JAP67" s="59"/>
      <c r="JAQ67" s="59"/>
      <c r="JAR67" s="59"/>
      <c r="JAS67" s="59"/>
      <c r="JAT67" s="59"/>
      <c r="JAU67" s="59"/>
      <c r="JAV67" s="59"/>
      <c r="JAW67" s="59"/>
      <c r="JAX67" s="59"/>
      <c r="JAY67" s="59"/>
      <c r="JAZ67" s="59"/>
      <c r="JBA67" s="59"/>
      <c r="JBB67" s="59"/>
      <c r="JBC67" s="59"/>
      <c r="JBD67" s="59"/>
      <c r="JBE67" s="59"/>
      <c r="JBF67" s="59"/>
      <c r="JBG67" s="59"/>
      <c r="JBH67" s="59"/>
      <c r="JBI67" s="59"/>
      <c r="JBJ67" s="59"/>
      <c r="JBK67" s="59"/>
      <c r="JBL67" s="59"/>
      <c r="JBM67" s="59"/>
      <c r="JBN67" s="59"/>
      <c r="JBO67" s="59"/>
      <c r="JBP67" s="59"/>
      <c r="JBQ67" s="59"/>
      <c r="JBR67" s="59"/>
      <c r="JBS67" s="59"/>
      <c r="JBT67" s="59"/>
      <c r="JBU67" s="59"/>
      <c r="JBV67" s="59"/>
      <c r="JBW67" s="59"/>
      <c r="JBX67" s="59"/>
      <c r="JBY67" s="59"/>
      <c r="JBZ67" s="59"/>
      <c r="JCA67" s="59"/>
      <c r="JCB67" s="59"/>
      <c r="JCC67" s="59"/>
      <c r="JCD67" s="59"/>
      <c r="JCE67" s="59"/>
      <c r="JCF67" s="59"/>
      <c r="JCG67" s="59"/>
      <c r="JCH67" s="59"/>
      <c r="JCI67" s="59"/>
      <c r="JCJ67" s="59"/>
      <c r="JCK67" s="59"/>
      <c r="JCL67" s="59"/>
      <c r="JCM67" s="59"/>
      <c r="JCN67" s="59"/>
      <c r="JCO67" s="59"/>
      <c r="JCP67" s="59"/>
      <c r="JCQ67" s="59"/>
      <c r="JCR67" s="59"/>
      <c r="JCS67" s="59"/>
      <c r="JCT67" s="59"/>
      <c r="JCU67" s="59"/>
      <c r="JCV67" s="59"/>
      <c r="JCW67" s="59"/>
      <c r="JCX67" s="59"/>
      <c r="JCY67" s="59"/>
      <c r="JCZ67" s="59"/>
      <c r="JDA67" s="59"/>
      <c r="JDB67" s="59"/>
      <c r="JDC67" s="59"/>
      <c r="JDD67" s="59"/>
      <c r="JDE67" s="59"/>
      <c r="JDF67" s="59"/>
      <c r="JDG67" s="59"/>
      <c r="JDH67" s="59"/>
      <c r="JDI67" s="59"/>
      <c r="JDJ67" s="59"/>
      <c r="JDK67" s="59"/>
      <c r="JDL67" s="59"/>
      <c r="JDM67" s="59"/>
      <c r="JDN67" s="59"/>
      <c r="JDO67" s="59"/>
      <c r="JDP67" s="59"/>
      <c r="JDQ67" s="59"/>
      <c r="JDR67" s="59"/>
      <c r="JDS67" s="59"/>
      <c r="JDT67" s="59"/>
      <c r="JDU67" s="59"/>
      <c r="JDV67" s="59"/>
      <c r="JDW67" s="59"/>
      <c r="JDX67" s="59"/>
      <c r="JDY67" s="59"/>
      <c r="JDZ67" s="59"/>
      <c r="JEA67" s="59"/>
      <c r="JEB67" s="59"/>
      <c r="JEC67" s="59"/>
      <c r="JED67" s="59"/>
      <c r="JEE67" s="59"/>
      <c r="JEF67" s="59"/>
      <c r="JEG67" s="59"/>
      <c r="JEH67" s="59"/>
      <c r="JEI67" s="59"/>
      <c r="JEJ67" s="59"/>
      <c r="JEK67" s="59"/>
      <c r="JEL67" s="59"/>
      <c r="JEM67" s="59"/>
      <c r="JEN67" s="59"/>
      <c r="JEO67" s="59"/>
      <c r="JEP67" s="59"/>
      <c r="JEQ67" s="59"/>
      <c r="JER67" s="59"/>
      <c r="JES67" s="59"/>
      <c r="JET67" s="59"/>
      <c r="JEU67" s="59"/>
      <c r="JEV67" s="59"/>
      <c r="JEW67" s="59"/>
      <c r="JEX67" s="59"/>
      <c r="JEY67" s="59"/>
      <c r="JEZ67" s="59"/>
      <c r="JFA67" s="59"/>
      <c r="JFB67" s="59"/>
      <c r="JFC67" s="59"/>
      <c r="JFD67" s="59"/>
      <c r="JFE67" s="59"/>
      <c r="JFF67" s="59"/>
      <c r="JFG67" s="59"/>
      <c r="JFH67" s="59"/>
      <c r="JFI67" s="59"/>
      <c r="JFJ67" s="59"/>
      <c r="JFK67" s="59"/>
      <c r="JFL67" s="59"/>
      <c r="JFM67" s="59"/>
      <c r="JFN67" s="59"/>
      <c r="JFO67" s="59"/>
      <c r="JFP67" s="59"/>
      <c r="JFQ67" s="59"/>
      <c r="JFR67" s="59"/>
      <c r="JFS67" s="59"/>
      <c r="JFT67" s="59"/>
      <c r="JFU67" s="59"/>
      <c r="JFV67" s="59"/>
      <c r="JFW67" s="59"/>
      <c r="JFX67" s="59"/>
      <c r="JFY67" s="59"/>
      <c r="JFZ67" s="59"/>
      <c r="JGA67" s="59"/>
      <c r="JGB67" s="59"/>
      <c r="JGC67" s="59"/>
      <c r="JGD67" s="59"/>
      <c r="JGE67" s="59"/>
      <c r="JGF67" s="59"/>
      <c r="JGG67" s="59"/>
      <c r="JGH67" s="59"/>
      <c r="JGI67" s="59"/>
      <c r="JGJ67" s="59"/>
      <c r="JGK67" s="59"/>
      <c r="JGL67" s="59"/>
      <c r="JGM67" s="59"/>
      <c r="JGN67" s="59"/>
      <c r="JGO67" s="59"/>
      <c r="JGP67" s="59"/>
      <c r="JGQ67" s="59"/>
      <c r="JGR67" s="59"/>
      <c r="JGS67" s="59"/>
      <c r="JGT67" s="59"/>
      <c r="JGU67" s="59"/>
      <c r="JGV67" s="59"/>
      <c r="JGW67" s="59"/>
      <c r="JGX67" s="59"/>
      <c r="JGY67" s="59"/>
      <c r="JGZ67" s="59"/>
      <c r="JHA67" s="59"/>
      <c r="JHB67" s="59"/>
      <c r="JHC67" s="59"/>
      <c r="JHD67" s="59"/>
      <c r="JHE67" s="59"/>
      <c r="JHF67" s="59"/>
      <c r="JHG67" s="59"/>
      <c r="JHH67" s="59"/>
      <c r="JHI67" s="59"/>
      <c r="JHJ67" s="59"/>
      <c r="JHK67" s="59"/>
      <c r="JHL67" s="59"/>
      <c r="JHM67" s="59"/>
      <c r="JHN67" s="59"/>
      <c r="JHO67" s="59"/>
      <c r="JHP67" s="59"/>
      <c r="JHQ67" s="59"/>
      <c r="JHR67" s="59"/>
      <c r="JHS67" s="59"/>
      <c r="JHT67" s="59"/>
      <c r="JHU67" s="59"/>
      <c r="JHV67" s="59"/>
      <c r="JHW67" s="59"/>
      <c r="JHX67" s="59"/>
      <c r="JHY67" s="59"/>
      <c r="JHZ67" s="59"/>
      <c r="JIA67" s="59"/>
      <c r="JIB67" s="59"/>
      <c r="JIC67" s="59"/>
      <c r="JID67" s="59"/>
      <c r="JIE67" s="59"/>
      <c r="JIF67" s="59"/>
      <c r="JIG67" s="59"/>
      <c r="JIH67" s="59"/>
      <c r="JII67" s="59"/>
      <c r="JIJ67" s="59"/>
      <c r="JIK67" s="59"/>
      <c r="JIL67" s="59"/>
      <c r="JIM67" s="59"/>
      <c r="JIN67" s="59"/>
      <c r="JIO67" s="59"/>
      <c r="JIP67" s="59"/>
      <c r="JIQ67" s="59"/>
      <c r="JIR67" s="59"/>
      <c r="JIS67" s="59"/>
      <c r="JIT67" s="59"/>
      <c r="JIU67" s="59"/>
      <c r="JIV67" s="59"/>
      <c r="JIW67" s="59"/>
      <c r="JIX67" s="59"/>
      <c r="JIY67" s="59"/>
      <c r="JIZ67" s="59"/>
      <c r="JJA67" s="59"/>
      <c r="JJB67" s="59"/>
      <c r="JJC67" s="59"/>
      <c r="JJD67" s="59"/>
      <c r="JJE67" s="59"/>
      <c r="JJF67" s="59"/>
      <c r="JJG67" s="59"/>
      <c r="JJH67" s="59"/>
      <c r="JJI67" s="59"/>
      <c r="JJJ67" s="59"/>
      <c r="JJK67" s="59"/>
      <c r="JJL67" s="59"/>
      <c r="JJM67" s="59"/>
      <c r="JJN67" s="59"/>
      <c r="JJO67" s="59"/>
      <c r="JJP67" s="59"/>
      <c r="JJQ67" s="59"/>
      <c r="JJR67" s="59"/>
      <c r="JJS67" s="59"/>
      <c r="JJT67" s="59"/>
      <c r="JJU67" s="59"/>
      <c r="JJV67" s="59"/>
      <c r="JJW67" s="59"/>
      <c r="JJX67" s="59"/>
      <c r="JJY67" s="59"/>
      <c r="JJZ67" s="59"/>
      <c r="JKA67" s="59"/>
      <c r="JKB67" s="59"/>
      <c r="JKC67" s="59"/>
      <c r="JKD67" s="59"/>
      <c r="JKE67" s="59"/>
      <c r="JKF67" s="59"/>
      <c r="JKG67" s="59"/>
      <c r="JKH67" s="59"/>
      <c r="JKI67" s="59"/>
      <c r="JKJ67" s="59"/>
      <c r="JKK67" s="59"/>
      <c r="JKL67" s="59"/>
      <c r="JKM67" s="59"/>
      <c r="JKN67" s="59"/>
      <c r="JKO67" s="59"/>
      <c r="JKP67" s="59"/>
      <c r="JKQ67" s="59"/>
      <c r="JKR67" s="59"/>
      <c r="JKS67" s="59"/>
      <c r="JKT67" s="59"/>
      <c r="JKU67" s="59"/>
      <c r="JKV67" s="59"/>
      <c r="JKW67" s="59"/>
      <c r="JKX67" s="59"/>
      <c r="JKY67" s="59"/>
      <c r="JKZ67" s="59"/>
      <c r="JLA67" s="59"/>
      <c r="JLB67" s="59"/>
      <c r="JLC67" s="59"/>
      <c r="JLD67" s="59"/>
      <c r="JLE67" s="59"/>
      <c r="JLF67" s="59"/>
      <c r="JLG67" s="59"/>
      <c r="JLH67" s="59"/>
      <c r="JLI67" s="59"/>
      <c r="JLJ67" s="59"/>
      <c r="JLK67" s="59"/>
      <c r="JLL67" s="59"/>
      <c r="JLM67" s="59"/>
      <c r="JLN67" s="59"/>
      <c r="JLO67" s="59"/>
      <c r="JLP67" s="59"/>
      <c r="JLQ67" s="59"/>
      <c r="JLR67" s="59"/>
      <c r="JLS67" s="59"/>
      <c r="JLT67" s="59"/>
      <c r="JLU67" s="59"/>
      <c r="JLV67" s="59"/>
      <c r="JLW67" s="59"/>
      <c r="JLX67" s="59"/>
      <c r="JLY67" s="59"/>
      <c r="JLZ67" s="59"/>
      <c r="JMA67" s="59"/>
      <c r="JMB67" s="59"/>
      <c r="JMC67" s="59"/>
      <c r="JMD67" s="59"/>
      <c r="JME67" s="59"/>
      <c r="JMF67" s="59"/>
      <c r="JMG67" s="59"/>
      <c r="JMH67" s="59"/>
      <c r="JMI67" s="59"/>
      <c r="JMJ67" s="59"/>
      <c r="JMK67" s="59"/>
      <c r="JML67" s="59"/>
      <c r="JMM67" s="59"/>
      <c r="JMN67" s="59"/>
      <c r="JMO67" s="59"/>
      <c r="JMP67" s="59"/>
      <c r="JMQ67" s="59"/>
      <c r="JMR67" s="59"/>
      <c r="JMS67" s="59"/>
      <c r="JMT67" s="59"/>
      <c r="JMU67" s="59"/>
      <c r="JMV67" s="59"/>
      <c r="JMW67" s="59"/>
      <c r="JMX67" s="59"/>
      <c r="JMY67" s="59"/>
      <c r="JMZ67" s="59"/>
      <c r="JNA67" s="59"/>
      <c r="JNB67" s="59"/>
      <c r="JNC67" s="59"/>
      <c r="JND67" s="59"/>
      <c r="JNE67" s="59"/>
      <c r="JNF67" s="59"/>
      <c r="JNG67" s="59"/>
      <c r="JNH67" s="59"/>
      <c r="JNI67" s="59"/>
      <c r="JNJ67" s="59"/>
      <c r="JNK67" s="59"/>
      <c r="JNL67" s="59"/>
      <c r="JNM67" s="59"/>
      <c r="JNN67" s="59"/>
      <c r="JNO67" s="59"/>
      <c r="JNP67" s="59"/>
      <c r="JNQ67" s="59"/>
      <c r="JNR67" s="59"/>
      <c r="JNS67" s="59"/>
      <c r="JNT67" s="59"/>
      <c r="JNU67" s="59"/>
      <c r="JNV67" s="59"/>
      <c r="JNW67" s="59"/>
      <c r="JNX67" s="59"/>
      <c r="JNY67" s="59"/>
      <c r="JNZ67" s="59"/>
      <c r="JOA67" s="59"/>
      <c r="JOB67" s="59"/>
      <c r="JOC67" s="59"/>
      <c r="JOD67" s="59"/>
      <c r="JOE67" s="59"/>
      <c r="JOF67" s="59"/>
      <c r="JOG67" s="59"/>
      <c r="JOH67" s="59"/>
      <c r="JOI67" s="59"/>
      <c r="JOJ67" s="59"/>
      <c r="JOK67" s="59"/>
      <c r="JOL67" s="59"/>
      <c r="JOM67" s="59"/>
      <c r="JON67" s="59"/>
      <c r="JOO67" s="59"/>
      <c r="JOP67" s="59"/>
      <c r="JOQ67" s="59"/>
      <c r="JOR67" s="59"/>
      <c r="JOS67" s="59"/>
      <c r="JOT67" s="59"/>
      <c r="JOU67" s="59"/>
      <c r="JOV67" s="59"/>
      <c r="JOW67" s="59"/>
      <c r="JOX67" s="59"/>
      <c r="JOY67" s="59"/>
      <c r="JOZ67" s="59"/>
      <c r="JPA67" s="59"/>
      <c r="JPB67" s="59"/>
      <c r="JPC67" s="59"/>
      <c r="JPD67" s="59"/>
      <c r="JPE67" s="59"/>
      <c r="JPF67" s="59"/>
      <c r="JPG67" s="59"/>
      <c r="JPH67" s="59"/>
      <c r="JPI67" s="59"/>
      <c r="JPJ67" s="59"/>
      <c r="JPK67" s="59"/>
      <c r="JPL67" s="59"/>
      <c r="JPM67" s="59"/>
      <c r="JPN67" s="59"/>
      <c r="JPO67" s="59"/>
      <c r="JPP67" s="59"/>
      <c r="JPQ67" s="59"/>
      <c r="JPR67" s="59"/>
      <c r="JPS67" s="59"/>
      <c r="JPT67" s="59"/>
      <c r="JPU67" s="59"/>
      <c r="JPV67" s="59"/>
      <c r="JPW67" s="59"/>
      <c r="JPX67" s="59"/>
      <c r="JPY67" s="59"/>
      <c r="JPZ67" s="59"/>
      <c r="JQA67" s="59"/>
      <c r="JQB67" s="59"/>
      <c r="JQC67" s="59"/>
      <c r="JQD67" s="59"/>
      <c r="JQE67" s="59"/>
      <c r="JQF67" s="59"/>
      <c r="JQG67" s="59"/>
      <c r="JQH67" s="59"/>
      <c r="JQI67" s="59"/>
      <c r="JQJ67" s="59"/>
      <c r="JQK67" s="59"/>
      <c r="JQL67" s="59"/>
      <c r="JQM67" s="59"/>
      <c r="JQN67" s="59"/>
      <c r="JQO67" s="59"/>
      <c r="JQP67" s="59"/>
      <c r="JQQ67" s="59"/>
      <c r="JQR67" s="59"/>
      <c r="JQS67" s="59"/>
      <c r="JQT67" s="59"/>
      <c r="JQU67" s="59"/>
      <c r="JQV67" s="59"/>
      <c r="JQW67" s="59"/>
      <c r="JQX67" s="59"/>
      <c r="JQY67" s="59"/>
      <c r="JQZ67" s="59"/>
      <c r="JRA67" s="59"/>
      <c r="JRB67" s="59"/>
      <c r="JRC67" s="59"/>
      <c r="JRD67" s="59"/>
      <c r="JRE67" s="59"/>
      <c r="JRF67" s="59"/>
      <c r="JRG67" s="59"/>
      <c r="JRH67" s="59"/>
      <c r="JRI67" s="59"/>
      <c r="JRJ67" s="59"/>
      <c r="JRK67" s="59"/>
      <c r="JRL67" s="59"/>
      <c r="JRM67" s="59"/>
      <c r="JRN67" s="59"/>
      <c r="JRO67" s="59"/>
      <c r="JRP67" s="59"/>
      <c r="JRQ67" s="59"/>
      <c r="JRR67" s="59"/>
      <c r="JRS67" s="59"/>
      <c r="JRT67" s="59"/>
      <c r="JRU67" s="59"/>
      <c r="JRV67" s="59"/>
      <c r="JRW67" s="59"/>
      <c r="JRX67" s="59"/>
      <c r="JRY67" s="59"/>
      <c r="JRZ67" s="59"/>
      <c r="JSA67" s="59"/>
      <c r="JSB67" s="59"/>
      <c r="JSC67" s="59"/>
      <c r="JSD67" s="59"/>
      <c r="JSE67" s="59"/>
      <c r="JSF67" s="59"/>
      <c r="JSG67" s="59"/>
      <c r="JSH67" s="59"/>
      <c r="JSI67" s="59"/>
      <c r="JSJ67" s="59"/>
      <c r="JSK67" s="59"/>
      <c r="JSL67" s="59"/>
      <c r="JSM67" s="59"/>
      <c r="JSN67" s="59"/>
      <c r="JSO67" s="59"/>
      <c r="JSP67" s="59"/>
      <c r="JSQ67" s="59"/>
      <c r="JSR67" s="59"/>
      <c r="JSS67" s="59"/>
      <c r="JST67" s="59"/>
      <c r="JSU67" s="59"/>
      <c r="JSV67" s="59"/>
      <c r="JSW67" s="59"/>
      <c r="JSX67" s="59"/>
      <c r="JSY67" s="59"/>
      <c r="JSZ67" s="59"/>
      <c r="JTA67" s="59"/>
      <c r="JTB67" s="59"/>
      <c r="JTC67" s="59"/>
      <c r="JTD67" s="59"/>
      <c r="JTE67" s="59"/>
      <c r="JTF67" s="59"/>
      <c r="JTG67" s="59"/>
      <c r="JTH67" s="59"/>
      <c r="JTI67" s="59"/>
      <c r="JTJ67" s="59"/>
      <c r="JTK67" s="59"/>
      <c r="JTL67" s="59"/>
      <c r="JTM67" s="59"/>
      <c r="JTN67" s="59"/>
      <c r="JTO67" s="59"/>
      <c r="JTP67" s="59"/>
      <c r="JTQ67" s="59"/>
      <c r="JTR67" s="59"/>
      <c r="JTS67" s="59"/>
      <c r="JTT67" s="59"/>
      <c r="JTU67" s="59"/>
      <c r="JTV67" s="59"/>
      <c r="JTW67" s="59"/>
      <c r="JTX67" s="59"/>
      <c r="JTY67" s="59"/>
      <c r="JTZ67" s="59"/>
      <c r="JUA67" s="59"/>
      <c r="JUB67" s="59"/>
      <c r="JUC67" s="59"/>
      <c r="JUD67" s="59"/>
      <c r="JUE67" s="59"/>
      <c r="JUF67" s="59"/>
      <c r="JUG67" s="59"/>
      <c r="JUH67" s="59"/>
      <c r="JUI67" s="59"/>
      <c r="JUJ67" s="59"/>
      <c r="JUK67" s="59"/>
      <c r="JUL67" s="59"/>
      <c r="JUM67" s="59"/>
      <c r="JUN67" s="59"/>
      <c r="JUO67" s="59"/>
      <c r="JUP67" s="59"/>
      <c r="JUQ67" s="59"/>
      <c r="JUR67" s="59"/>
      <c r="JUS67" s="59"/>
      <c r="JUT67" s="59"/>
      <c r="JUU67" s="59"/>
      <c r="JUV67" s="59"/>
      <c r="JUW67" s="59"/>
      <c r="JUX67" s="59"/>
      <c r="JUY67" s="59"/>
      <c r="JUZ67" s="59"/>
      <c r="JVA67" s="59"/>
      <c r="JVB67" s="59"/>
      <c r="JVC67" s="59"/>
      <c r="JVD67" s="59"/>
      <c r="JVE67" s="59"/>
      <c r="JVF67" s="59"/>
      <c r="JVG67" s="59"/>
      <c r="JVH67" s="59"/>
      <c r="JVI67" s="59"/>
      <c r="JVJ67" s="59"/>
      <c r="JVK67" s="59"/>
      <c r="JVL67" s="59"/>
      <c r="JVM67" s="59"/>
      <c r="JVN67" s="59"/>
      <c r="JVO67" s="59"/>
      <c r="JVP67" s="59"/>
      <c r="JVQ67" s="59"/>
      <c r="JVR67" s="59"/>
      <c r="JVS67" s="59"/>
      <c r="JVT67" s="59"/>
      <c r="JVU67" s="59"/>
      <c r="JVV67" s="59"/>
      <c r="JVW67" s="59"/>
      <c r="JVX67" s="59"/>
      <c r="JVY67" s="59"/>
      <c r="JVZ67" s="59"/>
      <c r="JWA67" s="59"/>
      <c r="JWB67" s="59"/>
      <c r="JWC67" s="59"/>
      <c r="JWD67" s="59"/>
      <c r="JWE67" s="59"/>
      <c r="JWF67" s="59"/>
      <c r="JWG67" s="59"/>
      <c r="JWH67" s="59"/>
      <c r="JWI67" s="59"/>
      <c r="JWJ67" s="59"/>
      <c r="JWK67" s="59"/>
      <c r="JWL67" s="59"/>
      <c r="JWM67" s="59"/>
      <c r="JWN67" s="59"/>
      <c r="JWO67" s="59"/>
      <c r="JWP67" s="59"/>
      <c r="JWQ67" s="59"/>
      <c r="JWR67" s="59"/>
      <c r="JWS67" s="59"/>
      <c r="JWT67" s="59"/>
      <c r="JWU67" s="59"/>
      <c r="JWV67" s="59"/>
      <c r="JWW67" s="59"/>
      <c r="JWX67" s="59"/>
      <c r="JWY67" s="59"/>
      <c r="JWZ67" s="59"/>
      <c r="JXA67" s="59"/>
      <c r="JXB67" s="59"/>
      <c r="JXC67" s="59"/>
      <c r="JXD67" s="59"/>
      <c r="JXE67" s="59"/>
      <c r="JXF67" s="59"/>
      <c r="JXG67" s="59"/>
      <c r="JXH67" s="59"/>
      <c r="JXI67" s="59"/>
      <c r="JXJ67" s="59"/>
      <c r="JXK67" s="59"/>
      <c r="JXL67" s="59"/>
      <c r="JXM67" s="59"/>
      <c r="JXN67" s="59"/>
      <c r="JXO67" s="59"/>
      <c r="JXP67" s="59"/>
      <c r="JXQ67" s="59"/>
      <c r="JXR67" s="59"/>
      <c r="JXS67" s="59"/>
      <c r="JXT67" s="59"/>
      <c r="JXU67" s="59"/>
      <c r="JXV67" s="59"/>
      <c r="JXW67" s="59"/>
      <c r="JXX67" s="59"/>
      <c r="JXY67" s="59"/>
      <c r="JXZ67" s="59"/>
      <c r="JYA67" s="59"/>
      <c r="JYB67" s="59"/>
      <c r="JYC67" s="59"/>
      <c r="JYD67" s="59"/>
      <c r="JYE67" s="59"/>
      <c r="JYF67" s="59"/>
      <c r="JYG67" s="59"/>
      <c r="JYH67" s="59"/>
      <c r="JYI67" s="59"/>
      <c r="JYJ67" s="59"/>
      <c r="JYK67" s="59"/>
      <c r="JYL67" s="59"/>
      <c r="JYM67" s="59"/>
      <c r="JYN67" s="59"/>
      <c r="JYO67" s="59"/>
      <c r="JYP67" s="59"/>
      <c r="JYQ67" s="59"/>
      <c r="JYR67" s="59"/>
      <c r="JYS67" s="59"/>
      <c r="JYT67" s="59"/>
      <c r="JYU67" s="59"/>
      <c r="JYV67" s="59"/>
      <c r="JYW67" s="59"/>
      <c r="JYX67" s="59"/>
      <c r="JYY67" s="59"/>
      <c r="JYZ67" s="59"/>
      <c r="JZA67" s="59"/>
      <c r="JZB67" s="59"/>
      <c r="JZC67" s="59"/>
      <c r="JZD67" s="59"/>
      <c r="JZE67" s="59"/>
      <c r="JZF67" s="59"/>
      <c r="JZG67" s="59"/>
      <c r="JZH67" s="59"/>
      <c r="JZI67" s="59"/>
      <c r="JZJ67" s="59"/>
      <c r="JZK67" s="59"/>
      <c r="JZL67" s="59"/>
      <c r="JZM67" s="59"/>
      <c r="JZN67" s="59"/>
      <c r="JZO67" s="59"/>
      <c r="JZP67" s="59"/>
      <c r="JZQ67" s="59"/>
      <c r="JZR67" s="59"/>
      <c r="JZS67" s="59"/>
      <c r="JZT67" s="59"/>
      <c r="JZU67" s="59"/>
      <c r="JZV67" s="59"/>
      <c r="JZW67" s="59"/>
      <c r="JZX67" s="59"/>
      <c r="JZY67" s="59"/>
      <c r="JZZ67" s="59"/>
      <c r="KAA67" s="59"/>
      <c r="KAB67" s="59"/>
      <c r="KAC67" s="59"/>
      <c r="KAD67" s="59"/>
      <c r="KAE67" s="59"/>
      <c r="KAF67" s="59"/>
      <c r="KAG67" s="59"/>
      <c r="KAH67" s="59"/>
      <c r="KAI67" s="59"/>
      <c r="KAJ67" s="59"/>
      <c r="KAK67" s="59"/>
      <c r="KAL67" s="59"/>
      <c r="KAM67" s="59"/>
      <c r="KAN67" s="59"/>
      <c r="KAO67" s="59"/>
      <c r="KAP67" s="59"/>
      <c r="KAQ67" s="59"/>
      <c r="KAR67" s="59"/>
      <c r="KAS67" s="59"/>
      <c r="KAT67" s="59"/>
      <c r="KAU67" s="59"/>
      <c r="KAV67" s="59"/>
      <c r="KAW67" s="59"/>
      <c r="KAX67" s="59"/>
      <c r="KAY67" s="59"/>
      <c r="KAZ67" s="59"/>
      <c r="KBA67" s="59"/>
      <c r="KBB67" s="59"/>
      <c r="KBC67" s="59"/>
      <c r="KBD67" s="59"/>
      <c r="KBE67" s="59"/>
      <c r="KBF67" s="59"/>
      <c r="KBG67" s="59"/>
      <c r="KBH67" s="59"/>
      <c r="KBI67" s="59"/>
      <c r="KBJ67" s="59"/>
      <c r="KBK67" s="59"/>
      <c r="KBL67" s="59"/>
      <c r="KBM67" s="59"/>
      <c r="KBN67" s="59"/>
      <c r="KBO67" s="59"/>
      <c r="KBP67" s="59"/>
      <c r="KBQ67" s="59"/>
      <c r="KBR67" s="59"/>
      <c r="KBS67" s="59"/>
      <c r="KBT67" s="59"/>
      <c r="KBU67" s="59"/>
      <c r="KBV67" s="59"/>
      <c r="KBW67" s="59"/>
      <c r="KBX67" s="59"/>
      <c r="KBY67" s="59"/>
      <c r="KBZ67" s="59"/>
      <c r="KCA67" s="59"/>
      <c r="KCB67" s="59"/>
      <c r="KCC67" s="59"/>
      <c r="KCD67" s="59"/>
      <c r="KCE67" s="59"/>
      <c r="KCF67" s="59"/>
      <c r="KCG67" s="59"/>
      <c r="KCH67" s="59"/>
      <c r="KCI67" s="59"/>
      <c r="KCJ67" s="59"/>
      <c r="KCK67" s="59"/>
      <c r="KCL67" s="59"/>
      <c r="KCM67" s="59"/>
      <c r="KCN67" s="59"/>
      <c r="KCO67" s="59"/>
      <c r="KCP67" s="59"/>
      <c r="KCQ67" s="59"/>
      <c r="KCR67" s="59"/>
      <c r="KCS67" s="59"/>
      <c r="KCT67" s="59"/>
      <c r="KCU67" s="59"/>
      <c r="KCV67" s="59"/>
      <c r="KCW67" s="59"/>
      <c r="KCX67" s="59"/>
      <c r="KCY67" s="59"/>
      <c r="KCZ67" s="59"/>
      <c r="KDA67" s="59"/>
      <c r="KDB67" s="59"/>
      <c r="KDC67" s="59"/>
      <c r="KDD67" s="59"/>
      <c r="KDE67" s="59"/>
      <c r="KDF67" s="59"/>
      <c r="KDG67" s="59"/>
      <c r="KDH67" s="59"/>
      <c r="KDI67" s="59"/>
      <c r="KDJ67" s="59"/>
      <c r="KDK67" s="59"/>
      <c r="KDL67" s="59"/>
      <c r="KDM67" s="59"/>
      <c r="KDN67" s="59"/>
      <c r="KDO67" s="59"/>
      <c r="KDP67" s="59"/>
      <c r="KDQ67" s="59"/>
      <c r="KDR67" s="59"/>
      <c r="KDS67" s="59"/>
      <c r="KDT67" s="59"/>
      <c r="KDU67" s="59"/>
      <c r="KDV67" s="59"/>
      <c r="KDW67" s="59"/>
      <c r="KDX67" s="59"/>
      <c r="KDY67" s="59"/>
      <c r="KDZ67" s="59"/>
      <c r="KEA67" s="59"/>
      <c r="KEB67" s="59"/>
      <c r="KEC67" s="59"/>
      <c r="KED67" s="59"/>
      <c r="KEE67" s="59"/>
      <c r="KEF67" s="59"/>
      <c r="KEG67" s="59"/>
      <c r="KEH67" s="59"/>
      <c r="KEI67" s="59"/>
      <c r="KEJ67" s="59"/>
      <c r="KEK67" s="59"/>
      <c r="KEL67" s="59"/>
      <c r="KEM67" s="59"/>
      <c r="KEN67" s="59"/>
      <c r="KEO67" s="59"/>
      <c r="KEP67" s="59"/>
      <c r="KEQ67" s="59"/>
      <c r="KER67" s="59"/>
      <c r="KES67" s="59"/>
      <c r="KET67" s="59"/>
      <c r="KEU67" s="59"/>
      <c r="KEV67" s="59"/>
      <c r="KEW67" s="59"/>
      <c r="KEX67" s="59"/>
      <c r="KEY67" s="59"/>
      <c r="KEZ67" s="59"/>
      <c r="KFA67" s="59"/>
      <c r="KFB67" s="59"/>
      <c r="KFC67" s="59"/>
      <c r="KFD67" s="59"/>
      <c r="KFE67" s="59"/>
      <c r="KFF67" s="59"/>
      <c r="KFG67" s="59"/>
      <c r="KFH67" s="59"/>
      <c r="KFI67" s="59"/>
      <c r="KFJ67" s="59"/>
      <c r="KFK67" s="59"/>
      <c r="KFL67" s="59"/>
      <c r="KFM67" s="59"/>
      <c r="KFN67" s="59"/>
      <c r="KFO67" s="59"/>
      <c r="KFP67" s="59"/>
      <c r="KFQ67" s="59"/>
      <c r="KFR67" s="59"/>
      <c r="KFS67" s="59"/>
      <c r="KFT67" s="59"/>
      <c r="KFU67" s="59"/>
      <c r="KFV67" s="59"/>
      <c r="KFW67" s="59"/>
      <c r="KFX67" s="59"/>
      <c r="KFY67" s="59"/>
      <c r="KFZ67" s="59"/>
      <c r="KGA67" s="59"/>
      <c r="KGB67" s="59"/>
      <c r="KGC67" s="59"/>
      <c r="KGD67" s="59"/>
      <c r="KGE67" s="59"/>
      <c r="KGF67" s="59"/>
      <c r="KGG67" s="59"/>
      <c r="KGH67" s="59"/>
      <c r="KGI67" s="59"/>
      <c r="KGJ67" s="59"/>
      <c r="KGK67" s="59"/>
      <c r="KGL67" s="59"/>
      <c r="KGM67" s="59"/>
      <c r="KGN67" s="59"/>
      <c r="KGO67" s="59"/>
      <c r="KGP67" s="59"/>
      <c r="KGQ67" s="59"/>
      <c r="KGR67" s="59"/>
      <c r="KGS67" s="59"/>
      <c r="KGT67" s="59"/>
      <c r="KGU67" s="59"/>
      <c r="KGV67" s="59"/>
      <c r="KGW67" s="59"/>
      <c r="KGX67" s="59"/>
      <c r="KGY67" s="59"/>
      <c r="KGZ67" s="59"/>
      <c r="KHA67" s="59"/>
      <c r="KHB67" s="59"/>
      <c r="KHC67" s="59"/>
      <c r="KHD67" s="59"/>
      <c r="KHE67" s="59"/>
      <c r="KHF67" s="59"/>
      <c r="KHG67" s="59"/>
      <c r="KHH67" s="59"/>
      <c r="KHI67" s="59"/>
      <c r="KHJ67" s="59"/>
      <c r="KHK67" s="59"/>
      <c r="KHL67" s="59"/>
      <c r="KHM67" s="59"/>
      <c r="KHN67" s="59"/>
      <c r="KHO67" s="59"/>
      <c r="KHP67" s="59"/>
      <c r="KHQ67" s="59"/>
      <c r="KHR67" s="59"/>
      <c r="KHS67" s="59"/>
      <c r="KHT67" s="59"/>
      <c r="KHU67" s="59"/>
      <c r="KHV67" s="59"/>
      <c r="KHW67" s="59"/>
      <c r="KHX67" s="59"/>
      <c r="KHY67" s="59"/>
      <c r="KHZ67" s="59"/>
      <c r="KIA67" s="59"/>
      <c r="KIB67" s="59"/>
      <c r="KIC67" s="59"/>
      <c r="KID67" s="59"/>
      <c r="KIE67" s="59"/>
      <c r="KIF67" s="59"/>
      <c r="KIG67" s="59"/>
      <c r="KIH67" s="59"/>
      <c r="KII67" s="59"/>
      <c r="KIJ67" s="59"/>
      <c r="KIK67" s="59"/>
      <c r="KIL67" s="59"/>
      <c r="KIM67" s="59"/>
      <c r="KIN67" s="59"/>
      <c r="KIO67" s="59"/>
      <c r="KIP67" s="59"/>
      <c r="KIQ67" s="59"/>
      <c r="KIR67" s="59"/>
      <c r="KIS67" s="59"/>
      <c r="KIT67" s="59"/>
      <c r="KIU67" s="59"/>
      <c r="KIV67" s="59"/>
      <c r="KIW67" s="59"/>
      <c r="KIX67" s="59"/>
      <c r="KIY67" s="59"/>
      <c r="KIZ67" s="59"/>
      <c r="KJA67" s="59"/>
      <c r="KJB67" s="59"/>
      <c r="KJC67" s="59"/>
      <c r="KJD67" s="59"/>
      <c r="KJE67" s="59"/>
      <c r="KJF67" s="59"/>
      <c r="KJG67" s="59"/>
      <c r="KJH67" s="59"/>
      <c r="KJI67" s="59"/>
      <c r="KJJ67" s="59"/>
      <c r="KJK67" s="59"/>
      <c r="KJL67" s="59"/>
      <c r="KJM67" s="59"/>
      <c r="KJN67" s="59"/>
      <c r="KJO67" s="59"/>
      <c r="KJP67" s="59"/>
      <c r="KJQ67" s="59"/>
      <c r="KJR67" s="59"/>
      <c r="KJS67" s="59"/>
      <c r="KJT67" s="59"/>
      <c r="KJU67" s="59"/>
      <c r="KJV67" s="59"/>
      <c r="KJW67" s="59"/>
      <c r="KJX67" s="59"/>
      <c r="KJY67" s="59"/>
      <c r="KJZ67" s="59"/>
      <c r="KKA67" s="59"/>
      <c r="KKB67" s="59"/>
      <c r="KKC67" s="59"/>
      <c r="KKD67" s="59"/>
      <c r="KKE67" s="59"/>
      <c r="KKF67" s="59"/>
      <c r="KKG67" s="59"/>
      <c r="KKH67" s="59"/>
      <c r="KKI67" s="59"/>
      <c r="KKJ67" s="59"/>
      <c r="KKK67" s="59"/>
      <c r="KKL67" s="59"/>
      <c r="KKM67" s="59"/>
      <c r="KKN67" s="59"/>
      <c r="KKO67" s="59"/>
      <c r="KKP67" s="59"/>
      <c r="KKQ67" s="59"/>
      <c r="KKR67" s="59"/>
      <c r="KKS67" s="59"/>
      <c r="KKT67" s="59"/>
      <c r="KKU67" s="59"/>
      <c r="KKV67" s="59"/>
      <c r="KKW67" s="59"/>
      <c r="KKX67" s="59"/>
      <c r="KKY67" s="59"/>
      <c r="KKZ67" s="59"/>
      <c r="KLA67" s="59"/>
      <c r="KLB67" s="59"/>
      <c r="KLC67" s="59"/>
      <c r="KLD67" s="59"/>
      <c r="KLE67" s="59"/>
      <c r="KLF67" s="59"/>
      <c r="KLG67" s="59"/>
      <c r="KLH67" s="59"/>
      <c r="KLI67" s="59"/>
      <c r="KLJ67" s="59"/>
      <c r="KLK67" s="59"/>
      <c r="KLL67" s="59"/>
      <c r="KLM67" s="59"/>
      <c r="KLN67" s="59"/>
      <c r="KLO67" s="59"/>
      <c r="KLP67" s="59"/>
      <c r="KLQ67" s="59"/>
      <c r="KLR67" s="59"/>
      <c r="KLS67" s="59"/>
      <c r="KLT67" s="59"/>
      <c r="KLU67" s="59"/>
      <c r="KLV67" s="59"/>
      <c r="KLW67" s="59"/>
      <c r="KLX67" s="59"/>
      <c r="KLY67" s="59"/>
      <c r="KLZ67" s="59"/>
      <c r="KMA67" s="59"/>
      <c r="KMB67" s="59"/>
      <c r="KMC67" s="59"/>
      <c r="KMD67" s="59"/>
      <c r="KME67" s="59"/>
      <c r="KMF67" s="59"/>
      <c r="KMG67" s="59"/>
      <c r="KMH67" s="59"/>
      <c r="KMI67" s="59"/>
      <c r="KMJ67" s="59"/>
      <c r="KMK67" s="59"/>
      <c r="KML67" s="59"/>
      <c r="KMM67" s="59"/>
      <c r="KMN67" s="59"/>
      <c r="KMO67" s="59"/>
      <c r="KMP67" s="59"/>
      <c r="KMQ67" s="59"/>
      <c r="KMR67" s="59"/>
      <c r="KMS67" s="59"/>
      <c r="KMT67" s="59"/>
      <c r="KMU67" s="59"/>
      <c r="KMV67" s="59"/>
      <c r="KMW67" s="59"/>
      <c r="KMX67" s="59"/>
      <c r="KMY67" s="59"/>
      <c r="KMZ67" s="59"/>
      <c r="KNA67" s="59"/>
      <c r="KNB67" s="59"/>
      <c r="KNC67" s="59"/>
      <c r="KND67" s="59"/>
      <c r="KNE67" s="59"/>
      <c r="KNF67" s="59"/>
      <c r="KNG67" s="59"/>
      <c r="KNH67" s="59"/>
      <c r="KNI67" s="59"/>
      <c r="KNJ67" s="59"/>
      <c r="KNK67" s="59"/>
      <c r="KNL67" s="59"/>
      <c r="KNM67" s="59"/>
      <c r="KNN67" s="59"/>
      <c r="KNO67" s="59"/>
      <c r="KNP67" s="59"/>
      <c r="KNQ67" s="59"/>
      <c r="KNR67" s="59"/>
      <c r="KNS67" s="59"/>
      <c r="KNT67" s="59"/>
      <c r="KNU67" s="59"/>
      <c r="KNV67" s="59"/>
      <c r="KNW67" s="59"/>
      <c r="KNX67" s="59"/>
      <c r="KNY67" s="59"/>
      <c r="KNZ67" s="59"/>
      <c r="KOA67" s="59"/>
      <c r="KOB67" s="59"/>
      <c r="KOC67" s="59"/>
      <c r="KOD67" s="59"/>
      <c r="KOE67" s="59"/>
      <c r="KOF67" s="59"/>
      <c r="KOG67" s="59"/>
      <c r="KOH67" s="59"/>
      <c r="KOI67" s="59"/>
      <c r="KOJ67" s="59"/>
      <c r="KOK67" s="59"/>
      <c r="KOL67" s="59"/>
      <c r="KOM67" s="59"/>
      <c r="KON67" s="59"/>
      <c r="KOO67" s="59"/>
      <c r="KOP67" s="59"/>
      <c r="KOQ67" s="59"/>
      <c r="KOR67" s="59"/>
      <c r="KOS67" s="59"/>
      <c r="KOT67" s="59"/>
      <c r="KOU67" s="59"/>
      <c r="KOV67" s="59"/>
      <c r="KOW67" s="59"/>
      <c r="KOX67" s="59"/>
      <c r="KOY67" s="59"/>
      <c r="KOZ67" s="59"/>
      <c r="KPA67" s="59"/>
      <c r="KPB67" s="59"/>
      <c r="KPC67" s="59"/>
      <c r="KPD67" s="59"/>
      <c r="KPE67" s="59"/>
      <c r="KPF67" s="59"/>
      <c r="KPG67" s="59"/>
      <c r="KPH67" s="59"/>
      <c r="KPI67" s="59"/>
      <c r="KPJ67" s="59"/>
      <c r="KPK67" s="59"/>
      <c r="KPL67" s="59"/>
      <c r="KPM67" s="59"/>
      <c r="KPN67" s="59"/>
      <c r="KPO67" s="59"/>
      <c r="KPP67" s="59"/>
      <c r="KPQ67" s="59"/>
      <c r="KPR67" s="59"/>
      <c r="KPS67" s="59"/>
      <c r="KPT67" s="59"/>
      <c r="KPU67" s="59"/>
      <c r="KPV67" s="59"/>
      <c r="KPW67" s="59"/>
      <c r="KPX67" s="59"/>
      <c r="KPY67" s="59"/>
      <c r="KPZ67" s="59"/>
      <c r="KQA67" s="59"/>
      <c r="KQB67" s="59"/>
      <c r="KQC67" s="59"/>
      <c r="KQD67" s="59"/>
      <c r="KQE67" s="59"/>
      <c r="KQF67" s="59"/>
      <c r="KQG67" s="59"/>
      <c r="KQH67" s="59"/>
      <c r="KQI67" s="59"/>
      <c r="KQJ67" s="59"/>
      <c r="KQK67" s="59"/>
      <c r="KQL67" s="59"/>
      <c r="KQM67" s="59"/>
      <c r="KQN67" s="59"/>
      <c r="KQO67" s="59"/>
      <c r="KQP67" s="59"/>
      <c r="KQQ67" s="59"/>
      <c r="KQR67" s="59"/>
      <c r="KQS67" s="59"/>
      <c r="KQT67" s="59"/>
      <c r="KQU67" s="59"/>
      <c r="KQV67" s="59"/>
      <c r="KQW67" s="59"/>
      <c r="KQX67" s="59"/>
      <c r="KQY67" s="59"/>
      <c r="KQZ67" s="59"/>
      <c r="KRA67" s="59"/>
      <c r="KRB67" s="59"/>
      <c r="KRC67" s="59"/>
      <c r="KRD67" s="59"/>
      <c r="KRE67" s="59"/>
      <c r="KRF67" s="59"/>
      <c r="KRG67" s="59"/>
      <c r="KRH67" s="59"/>
      <c r="KRI67" s="59"/>
      <c r="KRJ67" s="59"/>
      <c r="KRK67" s="59"/>
      <c r="KRL67" s="59"/>
      <c r="KRM67" s="59"/>
      <c r="KRN67" s="59"/>
      <c r="KRO67" s="59"/>
      <c r="KRP67" s="59"/>
      <c r="KRQ67" s="59"/>
      <c r="KRR67" s="59"/>
      <c r="KRS67" s="59"/>
      <c r="KRT67" s="59"/>
      <c r="KRU67" s="59"/>
      <c r="KRV67" s="59"/>
      <c r="KRW67" s="59"/>
      <c r="KRX67" s="59"/>
      <c r="KRY67" s="59"/>
      <c r="KRZ67" s="59"/>
      <c r="KSA67" s="59"/>
      <c r="KSB67" s="59"/>
      <c r="KSC67" s="59"/>
      <c r="KSD67" s="59"/>
      <c r="KSE67" s="59"/>
      <c r="KSF67" s="59"/>
      <c r="KSG67" s="59"/>
      <c r="KSH67" s="59"/>
      <c r="KSI67" s="59"/>
      <c r="KSJ67" s="59"/>
      <c r="KSK67" s="59"/>
      <c r="KSL67" s="59"/>
      <c r="KSM67" s="59"/>
      <c r="KSN67" s="59"/>
      <c r="KSO67" s="59"/>
      <c r="KSP67" s="59"/>
      <c r="KSQ67" s="59"/>
      <c r="KSR67" s="59"/>
      <c r="KSS67" s="59"/>
      <c r="KST67" s="59"/>
      <c r="KSU67" s="59"/>
      <c r="KSV67" s="59"/>
      <c r="KSW67" s="59"/>
      <c r="KSX67" s="59"/>
      <c r="KSY67" s="59"/>
      <c r="KSZ67" s="59"/>
      <c r="KTA67" s="59"/>
      <c r="KTB67" s="59"/>
      <c r="KTC67" s="59"/>
      <c r="KTD67" s="59"/>
      <c r="KTE67" s="59"/>
      <c r="KTF67" s="59"/>
      <c r="KTG67" s="59"/>
      <c r="KTH67" s="59"/>
      <c r="KTI67" s="59"/>
      <c r="KTJ67" s="59"/>
      <c r="KTK67" s="59"/>
      <c r="KTL67" s="59"/>
      <c r="KTM67" s="59"/>
      <c r="KTN67" s="59"/>
      <c r="KTO67" s="59"/>
      <c r="KTP67" s="59"/>
      <c r="KTQ67" s="59"/>
      <c r="KTR67" s="59"/>
      <c r="KTS67" s="59"/>
      <c r="KTT67" s="59"/>
      <c r="KTU67" s="59"/>
      <c r="KTV67" s="59"/>
      <c r="KTW67" s="59"/>
      <c r="KTX67" s="59"/>
      <c r="KTY67" s="59"/>
      <c r="KTZ67" s="59"/>
      <c r="KUA67" s="59"/>
      <c r="KUB67" s="59"/>
      <c r="KUC67" s="59"/>
      <c r="KUD67" s="59"/>
      <c r="KUE67" s="59"/>
      <c r="KUF67" s="59"/>
      <c r="KUG67" s="59"/>
      <c r="KUH67" s="59"/>
      <c r="KUI67" s="59"/>
      <c r="KUJ67" s="59"/>
      <c r="KUK67" s="59"/>
      <c r="KUL67" s="59"/>
      <c r="KUM67" s="59"/>
      <c r="KUN67" s="59"/>
      <c r="KUO67" s="59"/>
      <c r="KUP67" s="59"/>
      <c r="KUQ67" s="59"/>
      <c r="KUR67" s="59"/>
      <c r="KUS67" s="59"/>
      <c r="KUT67" s="59"/>
      <c r="KUU67" s="59"/>
      <c r="KUV67" s="59"/>
      <c r="KUW67" s="59"/>
      <c r="KUX67" s="59"/>
      <c r="KUY67" s="59"/>
      <c r="KUZ67" s="59"/>
      <c r="KVA67" s="59"/>
      <c r="KVB67" s="59"/>
      <c r="KVC67" s="59"/>
      <c r="KVD67" s="59"/>
      <c r="KVE67" s="59"/>
      <c r="KVF67" s="59"/>
      <c r="KVG67" s="59"/>
      <c r="KVH67" s="59"/>
      <c r="KVI67" s="59"/>
      <c r="KVJ67" s="59"/>
      <c r="KVK67" s="59"/>
      <c r="KVL67" s="59"/>
      <c r="KVM67" s="59"/>
      <c r="KVN67" s="59"/>
      <c r="KVO67" s="59"/>
      <c r="KVP67" s="59"/>
      <c r="KVQ67" s="59"/>
      <c r="KVR67" s="59"/>
      <c r="KVS67" s="59"/>
      <c r="KVT67" s="59"/>
      <c r="KVU67" s="59"/>
      <c r="KVV67" s="59"/>
      <c r="KVW67" s="59"/>
      <c r="KVX67" s="59"/>
      <c r="KVY67" s="59"/>
      <c r="KVZ67" s="59"/>
      <c r="KWA67" s="59"/>
      <c r="KWB67" s="59"/>
      <c r="KWC67" s="59"/>
      <c r="KWD67" s="59"/>
      <c r="KWE67" s="59"/>
      <c r="KWF67" s="59"/>
      <c r="KWG67" s="59"/>
      <c r="KWH67" s="59"/>
      <c r="KWI67" s="59"/>
      <c r="KWJ67" s="59"/>
      <c r="KWK67" s="59"/>
      <c r="KWL67" s="59"/>
      <c r="KWM67" s="59"/>
      <c r="KWN67" s="59"/>
      <c r="KWO67" s="59"/>
      <c r="KWP67" s="59"/>
      <c r="KWQ67" s="59"/>
      <c r="KWR67" s="59"/>
      <c r="KWS67" s="59"/>
      <c r="KWT67" s="59"/>
      <c r="KWU67" s="59"/>
      <c r="KWV67" s="59"/>
      <c r="KWW67" s="59"/>
      <c r="KWX67" s="59"/>
      <c r="KWY67" s="59"/>
      <c r="KWZ67" s="59"/>
      <c r="KXA67" s="59"/>
      <c r="KXB67" s="59"/>
      <c r="KXC67" s="59"/>
      <c r="KXD67" s="59"/>
      <c r="KXE67" s="59"/>
      <c r="KXF67" s="59"/>
      <c r="KXG67" s="59"/>
      <c r="KXH67" s="59"/>
      <c r="KXI67" s="59"/>
      <c r="KXJ67" s="59"/>
      <c r="KXK67" s="59"/>
      <c r="KXL67" s="59"/>
      <c r="KXM67" s="59"/>
      <c r="KXN67" s="59"/>
      <c r="KXO67" s="59"/>
      <c r="KXP67" s="59"/>
      <c r="KXQ67" s="59"/>
      <c r="KXR67" s="59"/>
      <c r="KXS67" s="59"/>
      <c r="KXT67" s="59"/>
      <c r="KXU67" s="59"/>
      <c r="KXV67" s="59"/>
      <c r="KXW67" s="59"/>
      <c r="KXX67" s="59"/>
      <c r="KXY67" s="59"/>
      <c r="KXZ67" s="59"/>
      <c r="KYA67" s="59"/>
      <c r="KYB67" s="59"/>
      <c r="KYC67" s="59"/>
      <c r="KYD67" s="59"/>
      <c r="KYE67" s="59"/>
      <c r="KYF67" s="59"/>
      <c r="KYG67" s="59"/>
      <c r="KYH67" s="59"/>
      <c r="KYI67" s="59"/>
      <c r="KYJ67" s="59"/>
      <c r="KYK67" s="59"/>
      <c r="KYL67" s="59"/>
      <c r="KYM67" s="59"/>
      <c r="KYN67" s="59"/>
      <c r="KYO67" s="59"/>
      <c r="KYP67" s="59"/>
      <c r="KYQ67" s="59"/>
      <c r="KYR67" s="59"/>
      <c r="KYS67" s="59"/>
      <c r="KYT67" s="59"/>
      <c r="KYU67" s="59"/>
      <c r="KYV67" s="59"/>
      <c r="KYW67" s="59"/>
      <c r="KYX67" s="59"/>
      <c r="KYY67" s="59"/>
      <c r="KYZ67" s="59"/>
      <c r="KZA67" s="59"/>
      <c r="KZB67" s="59"/>
      <c r="KZC67" s="59"/>
      <c r="KZD67" s="59"/>
      <c r="KZE67" s="59"/>
      <c r="KZF67" s="59"/>
      <c r="KZG67" s="59"/>
      <c r="KZH67" s="59"/>
      <c r="KZI67" s="59"/>
      <c r="KZJ67" s="59"/>
      <c r="KZK67" s="59"/>
      <c r="KZL67" s="59"/>
      <c r="KZM67" s="59"/>
      <c r="KZN67" s="59"/>
      <c r="KZO67" s="59"/>
      <c r="KZP67" s="59"/>
      <c r="KZQ67" s="59"/>
      <c r="KZR67" s="59"/>
      <c r="KZS67" s="59"/>
      <c r="KZT67" s="59"/>
      <c r="KZU67" s="59"/>
      <c r="KZV67" s="59"/>
      <c r="KZW67" s="59"/>
      <c r="KZX67" s="59"/>
      <c r="KZY67" s="59"/>
      <c r="KZZ67" s="59"/>
      <c r="LAA67" s="59"/>
      <c r="LAB67" s="59"/>
      <c r="LAC67" s="59"/>
      <c r="LAD67" s="59"/>
      <c r="LAE67" s="59"/>
      <c r="LAF67" s="59"/>
      <c r="LAG67" s="59"/>
      <c r="LAH67" s="59"/>
      <c r="LAI67" s="59"/>
      <c r="LAJ67" s="59"/>
      <c r="LAK67" s="59"/>
      <c r="LAL67" s="59"/>
      <c r="LAM67" s="59"/>
      <c r="LAN67" s="59"/>
      <c r="LAO67" s="59"/>
      <c r="LAP67" s="59"/>
      <c r="LAQ67" s="59"/>
      <c r="LAR67" s="59"/>
      <c r="LAS67" s="59"/>
      <c r="LAT67" s="59"/>
      <c r="LAU67" s="59"/>
      <c r="LAV67" s="59"/>
      <c r="LAW67" s="59"/>
      <c r="LAX67" s="59"/>
      <c r="LAY67" s="59"/>
      <c r="LAZ67" s="59"/>
      <c r="LBA67" s="59"/>
      <c r="LBB67" s="59"/>
      <c r="LBC67" s="59"/>
      <c r="LBD67" s="59"/>
      <c r="LBE67" s="59"/>
      <c r="LBF67" s="59"/>
      <c r="LBG67" s="59"/>
      <c r="LBH67" s="59"/>
      <c r="LBI67" s="59"/>
      <c r="LBJ67" s="59"/>
      <c r="LBK67" s="59"/>
      <c r="LBL67" s="59"/>
      <c r="LBM67" s="59"/>
      <c r="LBN67" s="59"/>
      <c r="LBO67" s="59"/>
      <c r="LBP67" s="59"/>
      <c r="LBQ67" s="59"/>
      <c r="LBR67" s="59"/>
      <c r="LBS67" s="59"/>
      <c r="LBT67" s="59"/>
      <c r="LBU67" s="59"/>
      <c r="LBV67" s="59"/>
      <c r="LBW67" s="59"/>
      <c r="LBX67" s="59"/>
      <c r="LBY67" s="59"/>
      <c r="LBZ67" s="59"/>
      <c r="LCA67" s="59"/>
      <c r="LCB67" s="59"/>
      <c r="LCC67" s="59"/>
      <c r="LCD67" s="59"/>
      <c r="LCE67" s="59"/>
      <c r="LCF67" s="59"/>
      <c r="LCG67" s="59"/>
      <c r="LCH67" s="59"/>
      <c r="LCI67" s="59"/>
      <c r="LCJ67" s="59"/>
      <c r="LCK67" s="59"/>
      <c r="LCL67" s="59"/>
      <c r="LCM67" s="59"/>
      <c r="LCN67" s="59"/>
      <c r="LCO67" s="59"/>
      <c r="LCP67" s="59"/>
      <c r="LCQ67" s="59"/>
      <c r="LCR67" s="59"/>
      <c r="LCS67" s="59"/>
      <c r="LCT67" s="59"/>
      <c r="LCU67" s="59"/>
      <c r="LCV67" s="59"/>
      <c r="LCW67" s="59"/>
      <c r="LCX67" s="59"/>
      <c r="LCY67" s="59"/>
      <c r="LCZ67" s="59"/>
      <c r="LDA67" s="59"/>
      <c r="LDB67" s="59"/>
      <c r="LDC67" s="59"/>
      <c r="LDD67" s="59"/>
      <c r="LDE67" s="59"/>
      <c r="LDF67" s="59"/>
      <c r="LDG67" s="59"/>
      <c r="LDH67" s="59"/>
      <c r="LDI67" s="59"/>
      <c r="LDJ67" s="59"/>
      <c r="LDK67" s="59"/>
      <c r="LDL67" s="59"/>
      <c r="LDM67" s="59"/>
      <c r="LDN67" s="59"/>
      <c r="LDO67" s="59"/>
      <c r="LDP67" s="59"/>
      <c r="LDQ67" s="59"/>
      <c r="LDR67" s="59"/>
      <c r="LDS67" s="59"/>
      <c r="LDT67" s="59"/>
      <c r="LDU67" s="59"/>
      <c r="LDV67" s="59"/>
      <c r="LDW67" s="59"/>
      <c r="LDX67" s="59"/>
      <c r="LDY67" s="59"/>
      <c r="LDZ67" s="59"/>
      <c r="LEA67" s="59"/>
      <c r="LEB67" s="59"/>
      <c r="LEC67" s="59"/>
      <c r="LED67" s="59"/>
      <c r="LEE67" s="59"/>
      <c r="LEF67" s="59"/>
      <c r="LEG67" s="59"/>
      <c r="LEH67" s="59"/>
      <c r="LEI67" s="59"/>
      <c r="LEJ67" s="59"/>
      <c r="LEK67" s="59"/>
      <c r="LEL67" s="59"/>
      <c r="LEM67" s="59"/>
      <c r="LEN67" s="59"/>
      <c r="LEO67" s="59"/>
      <c r="LEP67" s="59"/>
      <c r="LEQ67" s="59"/>
      <c r="LER67" s="59"/>
      <c r="LES67" s="59"/>
      <c r="LET67" s="59"/>
      <c r="LEU67" s="59"/>
      <c r="LEV67" s="59"/>
      <c r="LEW67" s="59"/>
      <c r="LEX67" s="59"/>
      <c r="LEY67" s="59"/>
      <c r="LEZ67" s="59"/>
      <c r="LFA67" s="59"/>
      <c r="LFB67" s="59"/>
      <c r="LFC67" s="59"/>
      <c r="LFD67" s="59"/>
      <c r="LFE67" s="59"/>
      <c r="LFF67" s="59"/>
      <c r="LFG67" s="59"/>
      <c r="LFH67" s="59"/>
      <c r="LFI67" s="59"/>
      <c r="LFJ67" s="59"/>
      <c r="LFK67" s="59"/>
      <c r="LFL67" s="59"/>
      <c r="LFM67" s="59"/>
      <c r="LFN67" s="59"/>
      <c r="LFO67" s="59"/>
      <c r="LFP67" s="59"/>
      <c r="LFQ67" s="59"/>
      <c r="LFR67" s="59"/>
      <c r="LFS67" s="59"/>
      <c r="LFT67" s="59"/>
      <c r="LFU67" s="59"/>
      <c r="LFV67" s="59"/>
      <c r="LFW67" s="59"/>
      <c r="LFX67" s="59"/>
      <c r="LFY67" s="59"/>
      <c r="LFZ67" s="59"/>
      <c r="LGA67" s="59"/>
      <c r="LGB67" s="59"/>
      <c r="LGC67" s="59"/>
      <c r="LGD67" s="59"/>
      <c r="LGE67" s="59"/>
      <c r="LGF67" s="59"/>
      <c r="LGG67" s="59"/>
      <c r="LGH67" s="59"/>
      <c r="LGI67" s="59"/>
      <c r="LGJ67" s="59"/>
      <c r="LGK67" s="59"/>
      <c r="LGL67" s="59"/>
      <c r="LGM67" s="59"/>
      <c r="LGN67" s="59"/>
      <c r="LGO67" s="59"/>
      <c r="LGP67" s="59"/>
      <c r="LGQ67" s="59"/>
      <c r="LGR67" s="59"/>
      <c r="LGS67" s="59"/>
      <c r="LGT67" s="59"/>
      <c r="LGU67" s="59"/>
      <c r="LGV67" s="59"/>
      <c r="LGW67" s="59"/>
      <c r="LGX67" s="59"/>
      <c r="LGY67" s="59"/>
      <c r="LGZ67" s="59"/>
      <c r="LHA67" s="59"/>
      <c r="LHB67" s="59"/>
      <c r="LHC67" s="59"/>
      <c r="LHD67" s="59"/>
      <c r="LHE67" s="59"/>
      <c r="LHF67" s="59"/>
      <c r="LHG67" s="59"/>
      <c r="LHH67" s="59"/>
      <c r="LHI67" s="59"/>
      <c r="LHJ67" s="59"/>
      <c r="LHK67" s="59"/>
      <c r="LHL67" s="59"/>
      <c r="LHM67" s="59"/>
      <c r="LHN67" s="59"/>
      <c r="LHO67" s="59"/>
      <c r="LHP67" s="59"/>
      <c r="LHQ67" s="59"/>
      <c r="LHR67" s="59"/>
      <c r="LHS67" s="59"/>
      <c r="LHT67" s="59"/>
      <c r="LHU67" s="59"/>
      <c r="LHV67" s="59"/>
      <c r="LHW67" s="59"/>
      <c r="LHX67" s="59"/>
      <c r="LHY67" s="59"/>
      <c r="LHZ67" s="59"/>
      <c r="LIA67" s="59"/>
      <c r="LIB67" s="59"/>
      <c r="LIC67" s="59"/>
      <c r="LID67" s="59"/>
      <c r="LIE67" s="59"/>
      <c r="LIF67" s="59"/>
      <c r="LIG67" s="59"/>
      <c r="LIH67" s="59"/>
      <c r="LII67" s="59"/>
      <c r="LIJ67" s="59"/>
      <c r="LIK67" s="59"/>
      <c r="LIL67" s="59"/>
      <c r="LIM67" s="59"/>
      <c r="LIN67" s="59"/>
      <c r="LIO67" s="59"/>
      <c r="LIP67" s="59"/>
      <c r="LIQ67" s="59"/>
      <c r="LIR67" s="59"/>
      <c r="LIS67" s="59"/>
      <c r="LIT67" s="59"/>
      <c r="LIU67" s="59"/>
      <c r="LIV67" s="59"/>
      <c r="LIW67" s="59"/>
      <c r="LIX67" s="59"/>
      <c r="LIY67" s="59"/>
      <c r="LIZ67" s="59"/>
      <c r="LJA67" s="59"/>
      <c r="LJB67" s="59"/>
      <c r="LJC67" s="59"/>
      <c r="LJD67" s="59"/>
      <c r="LJE67" s="59"/>
      <c r="LJF67" s="59"/>
      <c r="LJG67" s="59"/>
      <c r="LJH67" s="59"/>
      <c r="LJI67" s="59"/>
      <c r="LJJ67" s="59"/>
      <c r="LJK67" s="59"/>
      <c r="LJL67" s="59"/>
      <c r="LJM67" s="59"/>
      <c r="LJN67" s="59"/>
      <c r="LJO67" s="59"/>
      <c r="LJP67" s="59"/>
      <c r="LJQ67" s="59"/>
      <c r="LJR67" s="59"/>
      <c r="LJS67" s="59"/>
      <c r="LJT67" s="59"/>
      <c r="LJU67" s="59"/>
      <c r="LJV67" s="59"/>
      <c r="LJW67" s="59"/>
      <c r="LJX67" s="59"/>
      <c r="LJY67" s="59"/>
      <c r="LJZ67" s="59"/>
      <c r="LKA67" s="59"/>
      <c r="LKB67" s="59"/>
      <c r="LKC67" s="59"/>
      <c r="LKD67" s="59"/>
      <c r="LKE67" s="59"/>
      <c r="LKF67" s="59"/>
      <c r="LKG67" s="59"/>
      <c r="LKH67" s="59"/>
      <c r="LKI67" s="59"/>
      <c r="LKJ67" s="59"/>
      <c r="LKK67" s="59"/>
      <c r="LKL67" s="59"/>
      <c r="LKM67" s="59"/>
      <c r="LKN67" s="59"/>
      <c r="LKO67" s="59"/>
      <c r="LKP67" s="59"/>
      <c r="LKQ67" s="59"/>
      <c r="LKR67" s="59"/>
      <c r="LKS67" s="59"/>
      <c r="LKT67" s="59"/>
      <c r="LKU67" s="59"/>
      <c r="LKV67" s="59"/>
      <c r="LKW67" s="59"/>
      <c r="LKX67" s="59"/>
      <c r="LKY67" s="59"/>
      <c r="LKZ67" s="59"/>
      <c r="LLA67" s="59"/>
      <c r="LLB67" s="59"/>
      <c r="LLC67" s="59"/>
      <c r="LLD67" s="59"/>
      <c r="LLE67" s="59"/>
      <c r="LLF67" s="59"/>
      <c r="LLG67" s="59"/>
      <c r="LLH67" s="59"/>
      <c r="LLI67" s="59"/>
      <c r="LLJ67" s="59"/>
      <c r="LLK67" s="59"/>
      <c r="LLL67" s="59"/>
      <c r="LLM67" s="59"/>
      <c r="LLN67" s="59"/>
      <c r="LLO67" s="59"/>
      <c r="LLP67" s="59"/>
      <c r="LLQ67" s="59"/>
      <c r="LLR67" s="59"/>
      <c r="LLS67" s="59"/>
      <c r="LLT67" s="59"/>
      <c r="LLU67" s="59"/>
      <c r="LLV67" s="59"/>
      <c r="LLW67" s="59"/>
      <c r="LLX67" s="59"/>
      <c r="LLY67" s="59"/>
      <c r="LLZ67" s="59"/>
      <c r="LMA67" s="59"/>
      <c r="LMB67" s="59"/>
      <c r="LMC67" s="59"/>
      <c r="LMD67" s="59"/>
      <c r="LME67" s="59"/>
      <c r="LMF67" s="59"/>
      <c r="LMG67" s="59"/>
      <c r="LMH67" s="59"/>
      <c r="LMI67" s="59"/>
      <c r="LMJ67" s="59"/>
      <c r="LMK67" s="59"/>
      <c r="LML67" s="59"/>
      <c r="LMM67" s="59"/>
      <c r="LMN67" s="59"/>
      <c r="LMO67" s="59"/>
      <c r="LMP67" s="59"/>
      <c r="LMQ67" s="59"/>
      <c r="LMR67" s="59"/>
      <c r="LMS67" s="59"/>
      <c r="LMT67" s="59"/>
      <c r="LMU67" s="59"/>
      <c r="LMV67" s="59"/>
      <c r="LMW67" s="59"/>
      <c r="LMX67" s="59"/>
      <c r="LMY67" s="59"/>
      <c r="LMZ67" s="59"/>
      <c r="LNA67" s="59"/>
      <c r="LNB67" s="59"/>
      <c r="LNC67" s="59"/>
      <c r="LND67" s="59"/>
      <c r="LNE67" s="59"/>
      <c r="LNF67" s="59"/>
      <c r="LNG67" s="59"/>
      <c r="LNH67" s="59"/>
      <c r="LNI67" s="59"/>
      <c r="LNJ67" s="59"/>
      <c r="LNK67" s="59"/>
      <c r="LNL67" s="59"/>
      <c r="LNM67" s="59"/>
      <c r="LNN67" s="59"/>
      <c r="LNO67" s="59"/>
      <c r="LNP67" s="59"/>
      <c r="LNQ67" s="59"/>
      <c r="LNR67" s="59"/>
      <c r="LNS67" s="59"/>
      <c r="LNT67" s="59"/>
      <c r="LNU67" s="59"/>
      <c r="LNV67" s="59"/>
      <c r="LNW67" s="59"/>
      <c r="LNX67" s="59"/>
      <c r="LNY67" s="59"/>
      <c r="LNZ67" s="59"/>
      <c r="LOA67" s="59"/>
      <c r="LOB67" s="59"/>
      <c r="LOC67" s="59"/>
      <c r="LOD67" s="59"/>
      <c r="LOE67" s="59"/>
      <c r="LOF67" s="59"/>
      <c r="LOG67" s="59"/>
      <c r="LOH67" s="59"/>
      <c r="LOI67" s="59"/>
      <c r="LOJ67" s="59"/>
      <c r="LOK67" s="59"/>
      <c r="LOL67" s="59"/>
      <c r="LOM67" s="59"/>
      <c r="LON67" s="59"/>
      <c r="LOO67" s="59"/>
      <c r="LOP67" s="59"/>
      <c r="LOQ67" s="59"/>
      <c r="LOR67" s="59"/>
      <c r="LOS67" s="59"/>
      <c r="LOT67" s="59"/>
      <c r="LOU67" s="59"/>
      <c r="LOV67" s="59"/>
      <c r="LOW67" s="59"/>
      <c r="LOX67" s="59"/>
      <c r="LOY67" s="59"/>
      <c r="LOZ67" s="59"/>
      <c r="LPA67" s="59"/>
      <c r="LPB67" s="59"/>
      <c r="LPC67" s="59"/>
      <c r="LPD67" s="59"/>
      <c r="LPE67" s="59"/>
      <c r="LPF67" s="59"/>
      <c r="LPG67" s="59"/>
      <c r="LPH67" s="59"/>
      <c r="LPI67" s="59"/>
      <c r="LPJ67" s="59"/>
      <c r="LPK67" s="59"/>
      <c r="LPL67" s="59"/>
      <c r="LPM67" s="59"/>
      <c r="LPN67" s="59"/>
      <c r="LPO67" s="59"/>
      <c r="LPP67" s="59"/>
      <c r="LPQ67" s="59"/>
      <c r="LPR67" s="59"/>
      <c r="LPS67" s="59"/>
      <c r="LPT67" s="59"/>
      <c r="LPU67" s="59"/>
      <c r="LPV67" s="59"/>
      <c r="LPW67" s="59"/>
      <c r="LPX67" s="59"/>
      <c r="LPY67" s="59"/>
      <c r="LPZ67" s="59"/>
      <c r="LQA67" s="59"/>
      <c r="LQB67" s="59"/>
      <c r="LQC67" s="59"/>
      <c r="LQD67" s="59"/>
      <c r="LQE67" s="59"/>
      <c r="LQF67" s="59"/>
      <c r="LQG67" s="59"/>
      <c r="LQH67" s="59"/>
      <c r="LQI67" s="59"/>
      <c r="LQJ67" s="59"/>
      <c r="LQK67" s="59"/>
      <c r="LQL67" s="59"/>
      <c r="LQM67" s="59"/>
      <c r="LQN67" s="59"/>
      <c r="LQO67" s="59"/>
      <c r="LQP67" s="59"/>
      <c r="LQQ67" s="59"/>
      <c r="LQR67" s="59"/>
      <c r="LQS67" s="59"/>
      <c r="LQT67" s="59"/>
      <c r="LQU67" s="59"/>
      <c r="LQV67" s="59"/>
      <c r="LQW67" s="59"/>
      <c r="LQX67" s="59"/>
      <c r="LQY67" s="59"/>
      <c r="LQZ67" s="59"/>
      <c r="LRA67" s="59"/>
      <c r="LRB67" s="59"/>
      <c r="LRC67" s="59"/>
      <c r="LRD67" s="59"/>
      <c r="LRE67" s="59"/>
      <c r="LRF67" s="59"/>
      <c r="LRG67" s="59"/>
      <c r="LRH67" s="59"/>
      <c r="LRI67" s="59"/>
      <c r="LRJ67" s="59"/>
      <c r="LRK67" s="59"/>
      <c r="LRL67" s="59"/>
      <c r="LRM67" s="59"/>
      <c r="LRN67" s="59"/>
      <c r="LRO67" s="59"/>
      <c r="LRP67" s="59"/>
      <c r="LRQ67" s="59"/>
      <c r="LRR67" s="59"/>
      <c r="LRS67" s="59"/>
      <c r="LRT67" s="59"/>
      <c r="LRU67" s="59"/>
      <c r="LRV67" s="59"/>
      <c r="LRW67" s="59"/>
      <c r="LRX67" s="59"/>
      <c r="LRY67" s="59"/>
      <c r="LRZ67" s="59"/>
      <c r="LSA67" s="59"/>
      <c r="LSB67" s="59"/>
      <c r="LSC67" s="59"/>
      <c r="LSD67" s="59"/>
      <c r="LSE67" s="59"/>
      <c r="LSF67" s="59"/>
      <c r="LSG67" s="59"/>
      <c r="LSH67" s="59"/>
      <c r="LSI67" s="59"/>
      <c r="LSJ67" s="59"/>
      <c r="LSK67" s="59"/>
      <c r="LSL67" s="59"/>
      <c r="LSM67" s="59"/>
      <c r="LSN67" s="59"/>
      <c r="LSO67" s="59"/>
      <c r="LSP67" s="59"/>
      <c r="LSQ67" s="59"/>
      <c r="LSR67" s="59"/>
      <c r="LSS67" s="59"/>
      <c r="LST67" s="59"/>
      <c r="LSU67" s="59"/>
      <c r="LSV67" s="59"/>
      <c r="LSW67" s="59"/>
      <c r="LSX67" s="59"/>
      <c r="LSY67" s="59"/>
      <c r="LSZ67" s="59"/>
      <c r="LTA67" s="59"/>
      <c r="LTB67" s="59"/>
      <c r="LTC67" s="59"/>
      <c r="LTD67" s="59"/>
      <c r="LTE67" s="59"/>
      <c r="LTF67" s="59"/>
      <c r="LTG67" s="59"/>
      <c r="LTH67" s="59"/>
      <c r="LTI67" s="59"/>
      <c r="LTJ67" s="59"/>
      <c r="LTK67" s="59"/>
      <c r="LTL67" s="59"/>
      <c r="LTM67" s="59"/>
      <c r="LTN67" s="59"/>
      <c r="LTO67" s="59"/>
      <c r="LTP67" s="59"/>
      <c r="LTQ67" s="59"/>
      <c r="LTR67" s="59"/>
      <c r="LTS67" s="59"/>
      <c r="LTT67" s="59"/>
      <c r="LTU67" s="59"/>
      <c r="LTV67" s="59"/>
      <c r="LTW67" s="59"/>
      <c r="LTX67" s="59"/>
      <c r="LTY67" s="59"/>
      <c r="LTZ67" s="59"/>
      <c r="LUA67" s="59"/>
      <c r="LUB67" s="59"/>
      <c r="LUC67" s="59"/>
      <c r="LUD67" s="59"/>
      <c r="LUE67" s="59"/>
      <c r="LUF67" s="59"/>
      <c r="LUG67" s="59"/>
      <c r="LUH67" s="59"/>
      <c r="LUI67" s="59"/>
      <c r="LUJ67" s="59"/>
      <c r="LUK67" s="59"/>
      <c r="LUL67" s="59"/>
      <c r="LUM67" s="59"/>
      <c r="LUN67" s="59"/>
      <c r="LUO67" s="59"/>
      <c r="LUP67" s="59"/>
      <c r="LUQ67" s="59"/>
      <c r="LUR67" s="59"/>
      <c r="LUS67" s="59"/>
      <c r="LUT67" s="59"/>
      <c r="LUU67" s="59"/>
      <c r="LUV67" s="59"/>
      <c r="LUW67" s="59"/>
      <c r="LUX67" s="59"/>
      <c r="LUY67" s="59"/>
      <c r="LUZ67" s="59"/>
      <c r="LVA67" s="59"/>
      <c r="LVB67" s="59"/>
      <c r="LVC67" s="59"/>
      <c r="LVD67" s="59"/>
      <c r="LVE67" s="59"/>
      <c r="LVF67" s="59"/>
      <c r="LVG67" s="59"/>
      <c r="LVH67" s="59"/>
      <c r="LVI67" s="59"/>
      <c r="LVJ67" s="59"/>
      <c r="LVK67" s="59"/>
      <c r="LVL67" s="59"/>
      <c r="LVM67" s="59"/>
      <c r="LVN67" s="59"/>
      <c r="LVO67" s="59"/>
      <c r="LVP67" s="59"/>
      <c r="LVQ67" s="59"/>
      <c r="LVR67" s="59"/>
      <c r="LVS67" s="59"/>
      <c r="LVT67" s="59"/>
      <c r="LVU67" s="59"/>
      <c r="LVV67" s="59"/>
      <c r="LVW67" s="59"/>
      <c r="LVX67" s="59"/>
      <c r="LVY67" s="59"/>
      <c r="LVZ67" s="59"/>
      <c r="LWA67" s="59"/>
      <c r="LWB67" s="59"/>
      <c r="LWC67" s="59"/>
      <c r="LWD67" s="59"/>
      <c r="LWE67" s="59"/>
      <c r="LWF67" s="59"/>
      <c r="LWG67" s="59"/>
      <c r="LWH67" s="59"/>
      <c r="LWI67" s="59"/>
      <c r="LWJ67" s="59"/>
      <c r="LWK67" s="59"/>
      <c r="LWL67" s="59"/>
      <c r="LWM67" s="59"/>
      <c r="LWN67" s="59"/>
      <c r="LWO67" s="59"/>
      <c r="LWP67" s="59"/>
      <c r="LWQ67" s="59"/>
      <c r="LWR67" s="59"/>
      <c r="LWS67" s="59"/>
      <c r="LWT67" s="59"/>
      <c r="LWU67" s="59"/>
      <c r="LWV67" s="59"/>
      <c r="LWW67" s="59"/>
      <c r="LWX67" s="59"/>
      <c r="LWY67" s="59"/>
      <c r="LWZ67" s="59"/>
      <c r="LXA67" s="59"/>
      <c r="LXB67" s="59"/>
      <c r="LXC67" s="59"/>
      <c r="LXD67" s="59"/>
      <c r="LXE67" s="59"/>
      <c r="LXF67" s="59"/>
      <c r="LXG67" s="59"/>
      <c r="LXH67" s="59"/>
      <c r="LXI67" s="59"/>
      <c r="LXJ67" s="59"/>
      <c r="LXK67" s="59"/>
      <c r="LXL67" s="59"/>
      <c r="LXM67" s="59"/>
      <c r="LXN67" s="59"/>
      <c r="LXO67" s="59"/>
      <c r="LXP67" s="59"/>
      <c r="LXQ67" s="59"/>
      <c r="LXR67" s="59"/>
      <c r="LXS67" s="59"/>
      <c r="LXT67" s="59"/>
      <c r="LXU67" s="59"/>
      <c r="LXV67" s="59"/>
      <c r="LXW67" s="59"/>
      <c r="LXX67" s="59"/>
      <c r="LXY67" s="59"/>
      <c r="LXZ67" s="59"/>
      <c r="LYA67" s="59"/>
      <c r="LYB67" s="59"/>
      <c r="LYC67" s="59"/>
      <c r="LYD67" s="59"/>
      <c r="LYE67" s="59"/>
      <c r="LYF67" s="59"/>
      <c r="LYG67" s="59"/>
      <c r="LYH67" s="59"/>
      <c r="LYI67" s="59"/>
      <c r="LYJ67" s="59"/>
      <c r="LYK67" s="59"/>
      <c r="LYL67" s="59"/>
      <c r="LYM67" s="59"/>
      <c r="LYN67" s="59"/>
      <c r="LYO67" s="59"/>
      <c r="LYP67" s="59"/>
      <c r="LYQ67" s="59"/>
      <c r="LYR67" s="59"/>
      <c r="LYS67" s="59"/>
      <c r="LYT67" s="59"/>
      <c r="LYU67" s="59"/>
      <c r="LYV67" s="59"/>
      <c r="LYW67" s="59"/>
      <c r="LYX67" s="59"/>
      <c r="LYY67" s="59"/>
      <c r="LYZ67" s="59"/>
      <c r="LZA67" s="59"/>
      <c r="LZB67" s="59"/>
      <c r="LZC67" s="59"/>
      <c r="LZD67" s="59"/>
      <c r="LZE67" s="59"/>
      <c r="LZF67" s="59"/>
      <c r="LZG67" s="59"/>
      <c r="LZH67" s="59"/>
      <c r="LZI67" s="59"/>
      <c r="LZJ67" s="59"/>
      <c r="LZK67" s="59"/>
      <c r="LZL67" s="59"/>
      <c r="LZM67" s="59"/>
      <c r="LZN67" s="59"/>
      <c r="LZO67" s="59"/>
      <c r="LZP67" s="59"/>
      <c r="LZQ67" s="59"/>
      <c r="LZR67" s="59"/>
      <c r="LZS67" s="59"/>
      <c r="LZT67" s="59"/>
      <c r="LZU67" s="59"/>
      <c r="LZV67" s="59"/>
      <c r="LZW67" s="59"/>
      <c r="LZX67" s="59"/>
      <c r="LZY67" s="59"/>
      <c r="LZZ67" s="59"/>
      <c r="MAA67" s="59"/>
      <c r="MAB67" s="59"/>
      <c r="MAC67" s="59"/>
      <c r="MAD67" s="59"/>
      <c r="MAE67" s="59"/>
      <c r="MAF67" s="59"/>
      <c r="MAG67" s="59"/>
      <c r="MAH67" s="59"/>
      <c r="MAI67" s="59"/>
      <c r="MAJ67" s="59"/>
      <c r="MAK67" s="59"/>
      <c r="MAL67" s="59"/>
      <c r="MAM67" s="59"/>
      <c r="MAN67" s="59"/>
      <c r="MAO67" s="59"/>
      <c r="MAP67" s="59"/>
      <c r="MAQ67" s="59"/>
      <c r="MAR67" s="59"/>
      <c r="MAS67" s="59"/>
      <c r="MAT67" s="59"/>
      <c r="MAU67" s="59"/>
      <c r="MAV67" s="59"/>
      <c r="MAW67" s="59"/>
      <c r="MAX67" s="59"/>
      <c r="MAY67" s="59"/>
      <c r="MAZ67" s="59"/>
      <c r="MBA67" s="59"/>
      <c r="MBB67" s="59"/>
      <c r="MBC67" s="59"/>
      <c r="MBD67" s="59"/>
      <c r="MBE67" s="59"/>
      <c r="MBF67" s="59"/>
      <c r="MBG67" s="59"/>
      <c r="MBH67" s="59"/>
      <c r="MBI67" s="59"/>
      <c r="MBJ67" s="59"/>
      <c r="MBK67" s="59"/>
      <c r="MBL67" s="59"/>
      <c r="MBM67" s="59"/>
      <c r="MBN67" s="59"/>
      <c r="MBO67" s="59"/>
      <c r="MBP67" s="59"/>
      <c r="MBQ67" s="59"/>
      <c r="MBR67" s="59"/>
      <c r="MBS67" s="59"/>
      <c r="MBT67" s="59"/>
      <c r="MBU67" s="59"/>
      <c r="MBV67" s="59"/>
      <c r="MBW67" s="59"/>
      <c r="MBX67" s="59"/>
      <c r="MBY67" s="59"/>
      <c r="MBZ67" s="59"/>
      <c r="MCA67" s="59"/>
      <c r="MCB67" s="59"/>
      <c r="MCC67" s="59"/>
      <c r="MCD67" s="59"/>
      <c r="MCE67" s="59"/>
      <c r="MCF67" s="59"/>
      <c r="MCG67" s="59"/>
      <c r="MCH67" s="59"/>
      <c r="MCI67" s="59"/>
      <c r="MCJ67" s="59"/>
      <c r="MCK67" s="59"/>
      <c r="MCL67" s="59"/>
      <c r="MCM67" s="59"/>
      <c r="MCN67" s="59"/>
      <c r="MCO67" s="59"/>
      <c r="MCP67" s="59"/>
      <c r="MCQ67" s="59"/>
      <c r="MCR67" s="59"/>
      <c r="MCS67" s="59"/>
      <c r="MCT67" s="59"/>
      <c r="MCU67" s="59"/>
      <c r="MCV67" s="59"/>
      <c r="MCW67" s="59"/>
      <c r="MCX67" s="59"/>
      <c r="MCY67" s="59"/>
      <c r="MCZ67" s="59"/>
      <c r="MDA67" s="59"/>
      <c r="MDB67" s="59"/>
      <c r="MDC67" s="59"/>
      <c r="MDD67" s="59"/>
      <c r="MDE67" s="59"/>
      <c r="MDF67" s="59"/>
      <c r="MDG67" s="59"/>
      <c r="MDH67" s="59"/>
      <c r="MDI67" s="59"/>
      <c r="MDJ67" s="59"/>
      <c r="MDK67" s="59"/>
      <c r="MDL67" s="59"/>
      <c r="MDM67" s="59"/>
      <c r="MDN67" s="59"/>
      <c r="MDO67" s="59"/>
      <c r="MDP67" s="59"/>
      <c r="MDQ67" s="59"/>
      <c r="MDR67" s="59"/>
      <c r="MDS67" s="59"/>
      <c r="MDT67" s="59"/>
      <c r="MDU67" s="59"/>
      <c r="MDV67" s="59"/>
      <c r="MDW67" s="59"/>
      <c r="MDX67" s="59"/>
      <c r="MDY67" s="59"/>
      <c r="MDZ67" s="59"/>
      <c r="MEA67" s="59"/>
      <c r="MEB67" s="59"/>
      <c r="MEC67" s="59"/>
      <c r="MED67" s="59"/>
      <c r="MEE67" s="59"/>
      <c r="MEF67" s="59"/>
      <c r="MEG67" s="59"/>
      <c r="MEH67" s="59"/>
      <c r="MEI67" s="59"/>
      <c r="MEJ67" s="59"/>
      <c r="MEK67" s="59"/>
      <c r="MEL67" s="59"/>
      <c r="MEM67" s="59"/>
      <c r="MEN67" s="59"/>
      <c r="MEO67" s="59"/>
      <c r="MEP67" s="59"/>
      <c r="MEQ67" s="59"/>
      <c r="MER67" s="59"/>
      <c r="MES67" s="59"/>
      <c r="MET67" s="59"/>
      <c r="MEU67" s="59"/>
      <c r="MEV67" s="59"/>
      <c r="MEW67" s="59"/>
      <c r="MEX67" s="59"/>
      <c r="MEY67" s="59"/>
      <c r="MEZ67" s="59"/>
      <c r="MFA67" s="59"/>
      <c r="MFB67" s="59"/>
      <c r="MFC67" s="59"/>
      <c r="MFD67" s="59"/>
      <c r="MFE67" s="59"/>
      <c r="MFF67" s="59"/>
      <c r="MFG67" s="59"/>
      <c r="MFH67" s="59"/>
      <c r="MFI67" s="59"/>
      <c r="MFJ67" s="59"/>
      <c r="MFK67" s="59"/>
      <c r="MFL67" s="59"/>
      <c r="MFM67" s="59"/>
      <c r="MFN67" s="59"/>
      <c r="MFO67" s="59"/>
      <c r="MFP67" s="59"/>
      <c r="MFQ67" s="59"/>
      <c r="MFR67" s="59"/>
      <c r="MFS67" s="59"/>
      <c r="MFT67" s="59"/>
      <c r="MFU67" s="59"/>
      <c r="MFV67" s="59"/>
      <c r="MFW67" s="59"/>
      <c r="MFX67" s="59"/>
      <c r="MFY67" s="59"/>
      <c r="MFZ67" s="59"/>
      <c r="MGA67" s="59"/>
      <c r="MGB67" s="59"/>
      <c r="MGC67" s="59"/>
      <c r="MGD67" s="59"/>
      <c r="MGE67" s="59"/>
      <c r="MGF67" s="59"/>
      <c r="MGG67" s="59"/>
      <c r="MGH67" s="59"/>
      <c r="MGI67" s="59"/>
      <c r="MGJ67" s="59"/>
      <c r="MGK67" s="59"/>
      <c r="MGL67" s="59"/>
      <c r="MGM67" s="59"/>
      <c r="MGN67" s="59"/>
      <c r="MGO67" s="59"/>
      <c r="MGP67" s="59"/>
      <c r="MGQ67" s="59"/>
      <c r="MGR67" s="59"/>
      <c r="MGS67" s="59"/>
      <c r="MGT67" s="59"/>
      <c r="MGU67" s="59"/>
      <c r="MGV67" s="59"/>
      <c r="MGW67" s="59"/>
      <c r="MGX67" s="59"/>
      <c r="MGY67" s="59"/>
      <c r="MGZ67" s="59"/>
      <c r="MHA67" s="59"/>
      <c r="MHB67" s="59"/>
      <c r="MHC67" s="59"/>
      <c r="MHD67" s="59"/>
      <c r="MHE67" s="59"/>
      <c r="MHF67" s="59"/>
      <c r="MHG67" s="59"/>
      <c r="MHH67" s="59"/>
      <c r="MHI67" s="59"/>
      <c r="MHJ67" s="59"/>
      <c r="MHK67" s="59"/>
      <c r="MHL67" s="59"/>
      <c r="MHM67" s="59"/>
      <c r="MHN67" s="59"/>
      <c r="MHO67" s="59"/>
      <c r="MHP67" s="59"/>
      <c r="MHQ67" s="59"/>
      <c r="MHR67" s="59"/>
      <c r="MHS67" s="59"/>
      <c r="MHT67" s="59"/>
      <c r="MHU67" s="59"/>
      <c r="MHV67" s="59"/>
      <c r="MHW67" s="59"/>
      <c r="MHX67" s="59"/>
      <c r="MHY67" s="59"/>
      <c r="MHZ67" s="59"/>
      <c r="MIA67" s="59"/>
      <c r="MIB67" s="59"/>
      <c r="MIC67" s="59"/>
      <c r="MID67" s="59"/>
      <c r="MIE67" s="59"/>
      <c r="MIF67" s="59"/>
      <c r="MIG67" s="59"/>
      <c r="MIH67" s="59"/>
      <c r="MII67" s="59"/>
      <c r="MIJ67" s="59"/>
      <c r="MIK67" s="59"/>
      <c r="MIL67" s="59"/>
      <c r="MIM67" s="59"/>
      <c r="MIN67" s="59"/>
      <c r="MIO67" s="59"/>
      <c r="MIP67" s="59"/>
      <c r="MIQ67" s="59"/>
      <c r="MIR67" s="59"/>
      <c r="MIS67" s="59"/>
      <c r="MIT67" s="59"/>
      <c r="MIU67" s="59"/>
      <c r="MIV67" s="59"/>
      <c r="MIW67" s="59"/>
      <c r="MIX67" s="59"/>
      <c r="MIY67" s="59"/>
      <c r="MIZ67" s="59"/>
      <c r="MJA67" s="59"/>
      <c r="MJB67" s="59"/>
      <c r="MJC67" s="59"/>
      <c r="MJD67" s="59"/>
      <c r="MJE67" s="59"/>
      <c r="MJF67" s="59"/>
      <c r="MJG67" s="59"/>
      <c r="MJH67" s="59"/>
      <c r="MJI67" s="59"/>
      <c r="MJJ67" s="59"/>
      <c r="MJK67" s="59"/>
      <c r="MJL67" s="59"/>
      <c r="MJM67" s="59"/>
      <c r="MJN67" s="59"/>
      <c r="MJO67" s="59"/>
      <c r="MJP67" s="59"/>
      <c r="MJQ67" s="59"/>
      <c r="MJR67" s="59"/>
      <c r="MJS67" s="59"/>
      <c r="MJT67" s="59"/>
      <c r="MJU67" s="59"/>
      <c r="MJV67" s="59"/>
      <c r="MJW67" s="59"/>
      <c r="MJX67" s="59"/>
      <c r="MJY67" s="59"/>
      <c r="MJZ67" s="59"/>
      <c r="MKA67" s="59"/>
      <c r="MKB67" s="59"/>
      <c r="MKC67" s="59"/>
      <c r="MKD67" s="59"/>
      <c r="MKE67" s="59"/>
      <c r="MKF67" s="59"/>
      <c r="MKG67" s="59"/>
      <c r="MKH67" s="59"/>
      <c r="MKI67" s="59"/>
      <c r="MKJ67" s="59"/>
      <c r="MKK67" s="59"/>
      <c r="MKL67" s="59"/>
      <c r="MKM67" s="59"/>
      <c r="MKN67" s="59"/>
      <c r="MKO67" s="59"/>
      <c r="MKP67" s="59"/>
      <c r="MKQ67" s="59"/>
      <c r="MKR67" s="59"/>
      <c r="MKS67" s="59"/>
      <c r="MKT67" s="59"/>
      <c r="MKU67" s="59"/>
      <c r="MKV67" s="59"/>
      <c r="MKW67" s="59"/>
      <c r="MKX67" s="59"/>
      <c r="MKY67" s="59"/>
      <c r="MKZ67" s="59"/>
      <c r="MLA67" s="59"/>
      <c r="MLB67" s="59"/>
      <c r="MLC67" s="59"/>
      <c r="MLD67" s="59"/>
      <c r="MLE67" s="59"/>
      <c r="MLF67" s="59"/>
      <c r="MLG67" s="59"/>
      <c r="MLH67" s="59"/>
      <c r="MLI67" s="59"/>
      <c r="MLJ67" s="59"/>
      <c r="MLK67" s="59"/>
      <c r="MLL67" s="59"/>
      <c r="MLM67" s="59"/>
      <c r="MLN67" s="59"/>
      <c r="MLO67" s="59"/>
      <c r="MLP67" s="59"/>
      <c r="MLQ67" s="59"/>
      <c r="MLR67" s="59"/>
      <c r="MLS67" s="59"/>
      <c r="MLT67" s="59"/>
      <c r="MLU67" s="59"/>
      <c r="MLV67" s="59"/>
      <c r="MLW67" s="59"/>
      <c r="MLX67" s="59"/>
      <c r="MLY67" s="59"/>
      <c r="MLZ67" s="59"/>
      <c r="MMA67" s="59"/>
      <c r="MMB67" s="59"/>
      <c r="MMC67" s="59"/>
      <c r="MMD67" s="59"/>
      <c r="MME67" s="59"/>
      <c r="MMF67" s="59"/>
      <c r="MMG67" s="59"/>
      <c r="MMH67" s="59"/>
      <c r="MMI67" s="59"/>
      <c r="MMJ67" s="59"/>
      <c r="MMK67" s="59"/>
      <c r="MML67" s="59"/>
      <c r="MMM67" s="59"/>
      <c r="MMN67" s="59"/>
      <c r="MMO67" s="59"/>
      <c r="MMP67" s="59"/>
      <c r="MMQ67" s="59"/>
      <c r="MMR67" s="59"/>
      <c r="MMS67" s="59"/>
      <c r="MMT67" s="59"/>
      <c r="MMU67" s="59"/>
      <c r="MMV67" s="59"/>
      <c r="MMW67" s="59"/>
      <c r="MMX67" s="59"/>
      <c r="MMY67" s="59"/>
      <c r="MMZ67" s="59"/>
      <c r="MNA67" s="59"/>
      <c r="MNB67" s="59"/>
      <c r="MNC67" s="59"/>
      <c r="MND67" s="59"/>
      <c r="MNE67" s="59"/>
      <c r="MNF67" s="59"/>
      <c r="MNG67" s="59"/>
      <c r="MNH67" s="59"/>
      <c r="MNI67" s="59"/>
      <c r="MNJ67" s="59"/>
      <c r="MNK67" s="59"/>
      <c r="MNL67" s="59"/>
      <c r="MNM67" s="59"/>
      <c r="MNN67" s="59"/>
      <c r="MNO67" s="59"/>
      <c r="MNP67" s="59"/>
      <c r="MNQ67" s="59"/>
      <c r="MNR67" s="59"/>
      <c r="MNS67" s="59"/>
      <c r="MNT67" s="59"/>
      <c r="MNU67" s="59"/>
      <c r="MNV67" s="59"/>
      <c r="MNW67" s="59"/>
      <c r="MNX67" s="59"/>
      <c r="MNY67" s="59"/>
      <c r="MNZ67" s="59"/>
      <c r="MOA67" s="59"/>
      <c r="MOB67" s="59"/>
      <c r="MOC67" s="59"/>
      <c r="MOD67" s="59"/>
      <c r="MOE67" s="59"/>
      <c r="MOF67" s="59"/>
      <c r="MOG67" s="59"/>
      <c r="MOH67" s="59"/>
      <c r="MOI67" s="59"/>
      <c r="MOJ67" s="59"/>
      <c r="MOK67" s="59"/>
      <c r="MOL67" s="59"/>
      <c r="MOM67" s="59"/>
      <c r="MON67" s="59"/>
      <c r="MOO67" s="59"/>
      <c r="MOP67" s="59"/>
      <c r="MOQ67" s="59"/>
      <c r="MOR67" s="59"/>
      <c r="MOS67" s="59"/>
      <c r="MOT67" s="59"/>
      <c r="MOU67" s="59"/>
      <c r="MOV67" s="59"/>
      <c r="MOW67" s="59"/>
      <c r="MOX67" s="59"/>
      <c r="MOY67" s="59"/>
      <c r="MOZ67" s="59"/>
      <c r="MPA67" s="59"/>
      <c r="MPB67" s="59"/>
      <c r="MPC67" s="59"/>
      <c r="MPD67" s="59"/>
      <c r="MPE67" s="59"/>
      <c r="MPF67" s="59"/>
      <c r="MPG67" s="59"/>
      <c r="MPH67" s="59"/>
      <c r="MPI67" s="59"/>
      <c r="MPJ67" s="59"/>
      <c r="MPK67" s="59"/>
      <c r="MPL67" s="59"/>
      <c r="MPM67" s="59"/>
      <c r="MPN67" s="59"/>
      <c r="MPO67" s="59"/>
      <c r="MPP67" s="59"/>
      <c r="MPQ67" s="59"/>
      <c r="MPR67" s="59"/>
      <c r="MPS67" s="59"/>
      <c r="MPT67" s="59"/>
      <c r="MPU67" s="59"/>
      <c r="MPV67" s="59"/>
      <c r="MPW67" s="59"/>
      <c r="MPX67" s="59"/>
      <c r="MPY67" s="59"/>
      <c r="MPZ67" s="59"/>
      <c r="MQA67" s="59"/>
      <c r="MQB67" s="59"/>
      <c r="MQC67" s="59"/>
      <c r="MQD67" s="59"/>
      <c r="MQE67" s="59"/>
      <c r="MQF67" s="59"/>
      <c r="MQG67" s="59"/>
      <c r="MQH67" s="59"/>
      <c r="MQI67" s="59"/>
      <c r="MQJ67" s="59"/>
      <c r="MQK67" s="59"/>
      <c r="MQL67" s="59"/>
      <c r="MQM67" s="59"/>
      <c r="MQN67" s="59"/>
      <c r="MQO67" s="59"/>
      <c r="MQP67" s="59"/>
      <c r="MQQ67" s="59"/>
      <c r="MQR67" s="59"/>
      <c r="MQS67" s="59"/>
      <c r="MQT67" s="59"/>
      <c r="MQU67" s="59"/>
      <c r="MQV67" s="59"/>
      <c r="MQW67" s="59"/>
      <c r="MQX67" s="59"/>
      <c r="MQY67" s="59"/>
      <c r="MQZ67" s="59"/>
      <c r="MRA67" s="59"/>
      <c r="MRB67" s="59"/>
      <c r="MRC67" s="59"/>
      <c r="MRD67" s="59"/>
      <c r="MRE67" s="59"/>
      <c r="MRF67" s="59"/>
      <c r="MRG67" s="59"/>
      <c r="MRH67" s="59"/>
      <c r="MRI67" s="59"/>
      <c r="MRJ67" s="59"/>
      <c r="MRK67" s="59"/>
      <c r="MRL67" s="59"/>
      <c r="MRM67" s="59"/>
      <c r="MRN67" s="59"/>
      <c r="MRO67" s="59"/>
      <c r="MRP67" s="59"/>
      <c r="MRQ67" s="59"/>
      <c r="MRR67" s="59"/>
      <c r="MRS67" s="59"/>
      <c r="MRT67" s="59"/>
      <c r="MRU67" s="59"/>
      <c r="MRV67" s="59"/>
      <c r="MRW67" s="59"/>
      <c r="MRX67" s="59"/>
      <c r="MRY67" s="59"/>
      <c r="MRZ67" s="59"/>
      <c r="MSA67" s="59"/>
      <c r="MSB67" s="59"/>
      <c r="MSC67" s="59"/>
      <c r="MSD67" s="59"/>
      <c r="MSE67" s="59"/>
      <c r="MSF67" s="59"/>
      <c r="MSG67" s="59"/>
      <c r="MSH67" s="59"/>
      <c r="MSI67" s="59"/>
      <c r="MSJ67" s="59"/>
      <c r="MSK67" s="59"/>
      <c r="MSL67" s="59"/>
      <c r="MSM67" s="59"/>
      <c r="MSN67" s="59"/>
      <c r="MSO67" s="59"/>
      <c r="MSP67" s="59"/>
      <c r="MSQ67" s="59"/>
      <c r="MSR67" s="59"/>
      <c r="MSS67" s="59"/>
      <c r="MST67" s="59"/>
      <c r="MSU67" s="59"/>
      <c r="MSV67" s="59"/>
      <c r="MSW67" s="59"/>
      <c r="MSX67" s="59"/>
      <c r="MSY67" s="59"/>
      <c r="MSZ67" s="59"/>
      <c r="MTA67" s="59"/>
      <c r="MTB67" s="59"/>
      <c r="MTC67" s="59"/>
      <c r="MTD67" s="59"/>
      <c r="MTE67" s="59"/>
      <c r="MTF67" s="59"/>
      <c r="MTG67" s="59"/>
      <c r="MTH67" s="59"/>
      <c r="MTI67" s="59"/>
      <c r="MTJ67" s="59"/>
      <c r="MTK67" s="59"/>
      <c r="MTL67" s="59"/>
      <c r="MTM67" s="59"/>
      <c r="MTN67" s="59"/>
      <c r="MTO67" s="59"/>
      <c r="MTP67" s="59"/>
      <c r="MTQ67" s="59"/>
      <c r="MTR67" s="59"/>
      <c r="MTS67" s="59"/>
      <c r="MTT67" s="59"/>
      <c r="MTU67" s="59"/>
      <c r="MTV67" s="59"/>
      <c r="MTW67" s="59"/>
      <c r="MTX67" s="59"/>
      <c r="MTY67" s="59"/>
      <c r="MTZ67" s="59"/>
      <c r="MUA67" s="59"/>
      <c r="MUB67" s="59"/>
      <c r="MUC67" s="59"/>
      <c r="MUD67" s="59"/>
      <c r="MUE67" s="59"/>
      <c r="MUF67" s="59"/>
      <c r="MUG67" s="59"/>
      <c r="MUH67" s="59"/>
      <c r="MUI67" s="59"/>
      <c r="MUJ67" s="59"/>
      <c r="MUK67" s="59"/>
      <c r="MUL67" s="59"/>
      <c r="MUM67" s="59"/>
      <c r="MUN67" s="59"/>
      <c r="MUO67" s="59"/>
      <c r="MUP67" s="59"/>
      <c r="MUQ67" s="59"/>
      <c r="MUR67" s="59"/>
      <c r="MUS67" s="59"/>
      <c r="MUT67" s="59"/>
      <c r="MUU67" s="59"/>
      <c r="MUV67" s="59"/>
      <c r="MUW67" s="59"/>
      <c r="MUX67" s="59"/>
      <c r="MUY67" s="59"/>
      <c r="MUZ67" s="59"/>
      <c r="MVA67" s="59"/>
      <c r="MVB67" s="59"/>
      <c r="MVC67" s="59"/>
      <c r="MVD67" s="59"/>
      <c r="MVE67" s="59"/>
      <c r="MVF67" s="59"/>
      <c r="MVG67" s="59"/>
      <c r="MVH67" s="59"/>
      <c r="MVI67" s="59"/>
      <c r="MVJ67" s="59"/>
      <c r="MVK67" s="59"/>
      <c r="MVL67" s="59"/>
      <c r="MVM67" s="59"/>
      <c r="MVN67" s="59"/>
      <c r="MVO67" s="59"/>
      <c r="MVP67" s="59"/>
      <c r="MVQ67" s="59"/>
      <c r="MVR67" s="59"/>
      <c r="MVS67" s="59"/>
      <c r="MVT67" s="59"/>
      <c r="MVU67" s="59"/>
      <c r="MVV67" s="59"/>
      <c r="MVW67" s="59"/>
      <c r="MVX67" s="59"/>
      <c r="MVY67" s="59"/>
      <c r="MVZ67" s="59"/>
      <c r="MWA67" s="59"/>
      <c r="MWB67" s="59"/>
      <c r="MWC67" s="59"/>
      <c r="MWD67" s="59"/>
      <c r="MWE67" s="59"/>
      <c r="MWF67" s="59"/>
      <c r="MWG67" s="59"/>
      <c r="MWH67" s="59"/>
      <c r="MWI67" s="59"/>
      <c r="MWJ67" s="59"/>
      <c r="MWK67" s="59"/>
      <c r="MWL67" s="59"/>
      <c r="MWM67" s="59"/>
      <c r="MWN67" s="59"/>
      <c r="MWO67" s="59"/>
      <c r="MWP67" s="59"/>
      <c r="MWQ67" s="59"/>
      <c r="MWR67" s="59"/>
      <c r="MWS67" s="59"/>
      <c r="MWT67" s="59"/>
      <c r="MWU67" s="59"/>
      <c r="MWV67" s="59"/>
      <c r="MWW67" s="59"/>
      <c r="MWX67" s="59"/>
      <c r="MWY67" s="59"/>
      <c r="MWZ67" s="59"/>
      <c r="MXA67" s="59"/>
      <c r="MXB67" s="59"/>
      <c r="MXC67" s="59"/>
      <c r="MXD67" s="59"/>
      <c r="MXE67" s="59"/>
      <c r="MXF67" s="59"/>
      <c r="MXG67" s="59"/>
      <c r="MXH67" s="59"/>
      <c r="MXI67" s="59"/>
      <c r="MXJ67" s="59"/>
      <c r="MXK67" s="59"/>
      <c r="MXL67" s="59"/>
      <c r="MXM67" s="59"/>
      <c r="MXN67" s="59"/>
      <c r="MXO67" s="59"/>
      <c r="MXP67" s="59"/>
      <c r="MXQ67" s="59"/>
      <c r="MXR67" s="59"/>
      <c r="MXS67" s="59"/>
      <c r="MXT67" s="59"/>
      <c r="MXU67" s="59"/>
      <c r="MXV67" s="59"/>
      <c r="MXW67" s="59"/>
      <c r="MXX67" s="59"/>
      <c r="MXY67" s="59"/>
      <c r="MXZ67" s="59"/>
      <c r="MYA67" s="59"/>
      <c r="MYB67" s="59"/>
      <c r="MYC67" s="59"/>
      <c r="MYD67" s="59"/>
      <c r="MYE67" s="59"/>
      <c r="MYF67" s="59"/>
      <c r="MYG67" s="59"/>
      <c r="MYH67" s="59"/>
      <c r="MYI67" s="59"/>
      <c r="MYJ67" s="59"/>
      <c r="MYK67" s="59"/>
      <c r="MYL67" s="59"/>
      <c r="MYM67" s="59"/>
      <c r="MYN67" s="59"/>
      <c r="MYO67" s="59"/>
      <c r="MYP67" s="59"/>
      <c r="MYQ67" s="59"/>
      <c r="MYR67" s="59"/>
      <c r="MYS67" s="59"/>
      <c r="MYT67" s="59"/>
      <c r="MYU67" s="59"/>
      <c r="MYV67" s="59"/>
      <c r="MYW67" s="59"/>
      <c r="MYX67" s="59"/>
      <c r="MYY67" s="59"/>
      <c r="MYZ67" s="59"/>
      <c r="MZA67" s="59"/>
      <c r="MZB67" s="59"/>
      <c r="MZC67" s="59"/>
      <c r="MZD67" s="59"/>
      <c r="MZE67" s="59"/>
      <c r="MZF67" s="59"/>
      <c r="MZG67" s="59"/>
      <c r="MZH67" s="59"/>
      <c r="MZI67" s="59"/>
      <c r="MZJ67" s="59"/>
      <c r="MZK67" s="59"/>
      <c r="MZL67" s="59"/>
      <c r="MZM67" s="59"/>
      <c r="MZN67" s="59"/>
      <c r="MZO67" s="59"/>
      <c r="MZP67" s="59"/>
      <c r="MZQ67" s="59"/>
      <c r="MZR67" s="59"/>
      <c r="MZS67" s="59"/>
      <c r="MZT67" s="59"/>
      <c r="MZU67" s="59"/>
      <c r="MZV67" s="59"/>
      <c r="MZW67" s="59"/>
      <c r="MZX67" s="59"/>
      <c r="MZY67" s="59"/>
      <c r="MZZ67" s="59"/>
      <c r="NAA67" s="59"/>
      <c r="NAB67" s="59"/>
      <c r="NAC67" s="59"/>
      <c r="NAD67" s="59"/>
      <c r="NAE67" s="59"/>
      <c r="NAF67" s="59"/>
      <c r="NAG67" s="59"/>
      <c r="NAH67" s="59"/>
      <c r="NAI67" s="59"/>
      <c r="NAJ67" s="59"/>
      <c r="NAK67" s="59"/>
      <c r="NAL67" s="59"/>
      <c r="NAM67" s="59"/>
      <c r="NAN67" s="59"/>
      <c r="NAO67" s="59"/>
      <c r="NAP67" s="59"/>
      <c r="NAQ67" s="59"/>
      <c r="NAR67" s="59"/>
      <c r="NAS67" s="59"/>
      <c r="NAT67" s="59"/>
      <c r="NAU67" s="59"/>
      <c r="NAV67" s="59"/>
      <c r="NAW67" s="59"/>
      <c r="NAX67" s="59"/>
      <c r="NAY67" s="59"/>
      <c r="NAZ67" s="59"/>
      <c r="NBA67" s="59"/>
      <c r="NBB67" s="59"/>
      <c r="NBC67" s="59"/>
      <c r="NBD67" s="59"/>
      <c r="NBE67" s="59"/>
      <c r="NBF67" s="59"/>
      <c r="NBG67" s="59"/>
      <c r="NBH67" s="59"/>
      <c r="NBI67" s="59"/>
      <c r="NBJ67" s="59"/>
      <c r="NBK67" s="59"/>
      <c r="NBL67" s="59"/>
      <c r="NBM67" s="59"/>
      <c r="NBN67" s="59"/>
      <c r="NBO67" s="59"/>
      <c r="NBP67" s="59"/>
      <c r="NBQ67" s="59"/>
      <c r="NBR67" s="59"/>
      <c r="NBS67" s="59"/>
      <c r="NBT67" s="59"/>
      <c r="NBU67" s="59"/>
      <c r="NBV67" s="59"/>
      <c r="NBW67" s="59"/>
      <c r="NBX67" s="59"/>
      <c r="NBY67" s="59"/>
      <c r="NBZ67" s="59"/>
      <c r="NCA67" s="59"/>
      <c r="NCB67" s="59"/>
      <c r="NCC67" s="59"/>
      <c r="NCD67" s="59"/>
      <c r="NCE67" s="59"/>
      <c r="NCF67" s="59"/>
      <c r="NCG67" s="59"/>
      <c r="NCH67" s="59"/>
      <c r="NCI67" s="59"/>
      <c r="NCJ67" s="59"/>
      <c r="NCK67" s="59"/>
      <c r="NCL67" s="59"/>
      <c r="NCM67" s="59"/>
      <c r="NCN67" s="59"/>
      <c r="NCO67" s="59"/>
      <c r="NCP67" s="59"/>
      <c r="NCQ67" s="59"/>
      <c r="NCR67" s="59"/>
      <c r="NCS67" s="59"/>
      <c r="NCT67" s="59"/>
      <c r="NCU67" s="59"/>
      <c r="NCV67" s="59"/>
      <c r="NCW67" s="59"/>
      <c r="NCX67" s="59"/>
      <c r="NCY67" s="59"/>
      <c r="NCZ67" s="59"/>
      <c r="NDA67" s="59"/>
      <c r="NDB67" s="59"/>
      <c r="NDC67" s="59"/>
      <c r="NDD67" s="59"/>
      <c r="NDE67" s="59"/>
      <c r="NDF67" s="59"/>
      <c r="NDG67" s="59"/>
      <c r="NDH67" s="59"/>
      <c r="NDI67" s="59"/>
      <c r="NDJ67" s="59"/>
      <c r="NDK67" s="59"/>
      <c r="NDL67" s="59"/>
      <c r="NDM67" s="59"/>
      <c r="NDN67" s="59"/>
      <c r="NDO67" s="59"/>
      <c r="NDP67" s="59"/>
      <c r="NDQ67" s="59"/>
      <c r="NDR67" s="59"/>
      <c r="NDS67" s="59"/>
      <c r="NDT67" s="59"/>
      <c r="NDU67" s="59"/>
      <c r="NDV67" s="59"/>
      <c r="NDW67" s="59"/>
      <c r="NDX67" s="59"/>
      <c r="NDY67" s="59"/>
      <c r="NDZ67" s="59"/>
      <c r="NEA67" s="59"/>
      <c r="NEB67" s="59"/>
      <c r="NEC67" s="59"/>
      <c r="NED67" s="59"/>
      <c r="NEE67" s="59"/>
      <c r="NEF67" s="59"/>
      <c r="NEG67" s="59"/>
      <c r="NEH67" s="59"/>
      <c r="NEI67" s="59"/>
      <c r="NEJ67" s="59"/>
      <c r="NEK67" s="59"/>
      <c r="NEL67" s="59"/>
      <c r="NEM67" s="59"/>
      <c r="NEN67" s="59"/>
      <c r="NEO67" s="59"/>
      <c r="NEP67" s="59"/>
      <c r="NEQ67" s="59"/>
      <c r="NER67" s="59"/>
      <c r="NES67" s="59"/>
      <c r="NET67" s="59"/>
      <c r="NEU67" s="59"/>
      <c r="NEV67" s="59"/>
      <c r="NEW67" s="59"/>
      <c r="NEX67" s="59"/>
      <c r="NEY67" s="59"/>
      <c r="NEZ67" s="59"/>
      <c r="NFA67" s="59"/>
      <c r="NFB67" s="59"/>
      <c r="NFC67" s="59"/>
      <c r="NFD67" s="59"/>
      <c r="NFE67" s="59"/>
      <c r="NFF67" s="59"/>
      <c r="NFG67" s="59"/>
      <c r="NFH67" s="59"/>
      <c r="NFI67" s="59"/>
      <c r="NFJ67" s="59"/>
      <c r="NFK67" s="59"/>
      <c r="NFL67" s="59"/>
      <c r="NFM67" s="59"/>
      <c r="NFN67" s="59"/>
      <c r="NFO67" s="59"/>
      <c r="NFP67" s="59"/>
      <c r="NFQ67" s="59"/>
      <c r="NFR67" s="59"/>
      <c r="NFS67" s="59"/>
      <c r="NFT67" s="59"/>
      <c r="NFU67" s="59"/>
      <c r="NFV67" s="59"/>
      <c r="NFW67" s="59"/>
      <c r="NFX67" s="59"/>
      <c r="NFY67" s="59"/>
      <c r="NFZ67" s="59"/>
      <c r="NGA67" s="59"/>
      <c r="NGB67" s="59"/>
      <c r="NGC67" s="59"/>
      <c r="NGD67" s="59"/>
      <c r="NGE67" s="59"/>
      <c r="NGF67" s="59"/>
      <c r="NGG67" s="59"/>
      <c r="NGH67" s="59"/>
      <c r="NGI67" s="59"/>
      <c r="NGJ67" s="59"/>
      <c r="NGK67" s="59"/>
      <c r="NGL67" s="59"/>
      <c r="NGM67" s="59"/>
      <c r="NGN67" s="59"/>
      <c r="NGO67" s="59"/>
      <c r="NGP67" s="59"/>
      <c r="NGQ67" s="59"/>
      <c r="NGR67" s="59"/>
      <c r="NGS67" s="59"/>
      <c r="NGT67" s="59"/>
      <c r="NGU67" s="59"/>
      <c r="NGV67" s="59"/>
      <c r="NGW67" s="59"/>
      <c r="NGX67" s="59"/>
      <c r="NGY67" s="59"/>
      <c r="NGZ67" s="59"/>
      <c r="NHA67" s="59"/>
      <c r="NHB67" s="59"/>
      <c r="NHC67" s="59"/>
      <c r="NHD67" s="59"/>
      <c r="NHE67" s="59"/>
      <c r="NHF67" s="59"/>
      <c r="NHG67" s="59"/>
      <c r="NHH67" s="59"/>
      <c r="NHI67" s="59"/>
      <c r="NHJ67" s="59"/>
      <c r="NHK67" s="59"/>
      <c r="NHL67" s="59"/>
      <c r="NHM67" s="59"/>
      <c r="NHN67" s="59"/>
      <c r="NHO67" s="59"/>
      <c r="NHP67" s="59"/>
      <c r="NHQ67" s="59"/>
      <c r="NHR67" s="59"/>
      <c r="NHS67" s="59"/>
      <c r="NHT67" s="59"/>
      <c r="NHU67" s="59"/>
      <c r="NHV67" s="59"/>
      <c r="NHW67" s="59"/>
      <c r="NHX67" s="59"/>
      <c r="NHY67" s="59"/>
      <c r="NHZ67" s="59"/>
      <c r="NIA67" s="59"/>
      <c r="NIB67" s="59"/>
      <c r="NIC67" s="59"/>
      <c r="NID67" s="59"/>
      <c r="NIE67" s="59"/>
      <c r="NIF67" s="59"/>
      <c r="NIG67" s="59"/>
      <c r="NIH67" s="59"/>
      <c r="NII67" s="59"/>
      <c r="NIJ67" s="59"/>
      <c r="NIK67" s="59"/>
      <c r="NIL67" s="59"/>
      <c r="NIM67" s="59"/>
      <c r="NIN67" s="59"/>
      <c r="NIO67" s="59"/>
      <c r="NIP67" s="59"/>
      <c r="NIQ67" s="59"/>
      <c r="NIR67" s="59"/>
      <c r="NIS67" s="59"/>
      <c r="NIT67" s="59"/>
      <c r="NIU67" s="59"/>
      <c r="NIV67" s="59"/>
      <c r="NIW67" s="59"/>
      <c r="NIX67" s="59"/>
      <c r="NIY67" s="59"/>
      <c r="NIZ67" s="59"/>
      <c r="NJA67" s="59"/>
      <c r="NJB67" s="59"/>
      <c r="NJC67" s="59"/>
      <c r="NJD67" s="59"/>
      <c r="NJE67" s="59"/>
      <c r="NJF67" s="59"/>
      <c r="NJG67" s="59"/>
      <c r="NJH67" s="59"/>
      <c r="NJI67" s="59"/>
      <c r="NJJ67" s="59"/>
      <c r="NJK67" s="59"/>
      <c r="NJL67" s="59"/>
      <c r="NJM67" s="59"/>
      <c r="NJN67" s="59"/>
      <c r="NJO67" s="59"/>
      <c r="NJP67" s="59"/>
      <c r="NJQ67" s="59"/>
      <c r="NJR67" s="59"/>
      <c r="NJS67" s="59"/>
      <c r="NJT67" s="59"/>
      <c r="NJU67" s="59"/>
      <c r="NJV67" s="59"/>
      <c r="NJW67" s="59"/>
      <c r="NJX67" s="59"/>
      <c r="NJY67" s="59"/>
      <c r="NJZ67" s="59"/>
      <c r="NKA67" s="59"/>
      <c r="NKB67" s="59"/>
      <c r="NKC67" s="59"/>
      <c r="NKD67" s="59"/>
      <c r="NKE67" s="59"/>
      <c r="NKF67" s="59"/>
      <c r="NKG67" s="59"/>
      <c r="NKH67" s="59"/>
      <c r="NKI67" s="59"/>
      <c r="NKJ67" s="59"/>
      <c r="NKK67" s="59"/>
      <c r="NKL67" s="59"/>
      <c r="NKM67" s="59"/>
      <c r="NKN67" s="59"/>
      <c r="NKO67" s="59"/>
      <c r="NKP67" s="59"/>
      <c r="NKQ67" s="59"/>
      <c r="NKR67" s="59"/>
      <c r="NKS67" s="59"/>
      <c r="NKT67" s="59"/>
      <c r="NKU67" s="59"/>
      <c r="NKV67" s="59"/>
      <c r="NKW67" s="59"/>
      <c r="NKX67" s="59"/>
      <c r="NKY67" s="59"/>
      <c r="NKZ67" s="59"/>
      <c r="NLA67" s="59"/>
      <c r="NLB67" s="59"/>
      <c r="NLC67" s="59"/>
      <c r="NLD67" s="59"/>
      <c r="NLE67" s="59"/>
      <c r="NLF67" s="59"/>
      <c r="NLG67" s="59"/>
      <c r="NLH67" s="59"/>
      <c r="NLI67" s="59"/>
      <c r="NLJ67" s="59"/>
      <c r="NLK67" s="59"/>
      <c r="NLL67" s="59"/>
      <c r="NLM67" s="59"/>
      <c r="NLN67" s="59"/>
      <c r="NLO67" s="59"/>
      <c r="NLP67" s="59"/>
      <c r="NLQ67" s="59"/>
      <c r="NLR67" s="59"/>
      <c r="NLS67" s="59"/>
      <c r="NLT67" s="59"/>
      <c r="NLU67" s="59"/>
      <c r="NLV67" s="59"/>
      <c r="NLW67" s="59"/>
      <c r="NLX67" s="59"/>
      <c r="NLY67" s="59"/>
      <c r="NLZ67" s="59"/>
      <c r="NMA67" s="59"/>
      <c r="NMB67" s="59"/>
      <c r="NMC67" s="59"/>
      <c r="NMD67" s="59"/>
      <c r="NME67" s="59"/>
      <c r="NMF67" s="59"/>
      <c r="NMG67" s="59"/>
      <c r="NMH67" s="59"/>
      <c r="NMI67" s="59"/>
      <c r="NMJ67" s="59"/>
      <c r="NMK67" s="59"/>
      <c r="NML67" s="59"/>
      <c r="NMM67" s="59"/>
      <c r="NMN67" s="59"/>
      <c r="NMO67" s="59"/>
      <c r="NMP67" s="59"/>
      <c r="NMQ67" s="59"/>
      <c r="NMR67" s="59"/>
      <c r="NMS67" s="59"/>
      <c r="NMT67" s="59"/>
      <c r="NMU67" s="59"/>
      <c r="NMV67" s="59"/>
      <c r="NMW67" s="59"/>
      <c r="NMX67" s="59"/>
      <c r="NMY67" s="59"/>
      <c r="NMZ67" s="59"/>
      <c r="NNA67" s="59"/>
      <c r="NNB67" s="59"/>
      <c r="NNC67" s="59"/>
      <c r="NND67" s="59"/>
      <c r="NNE67" s="59"/>
      <c r="NNF67" s="59"/>
      <c r="NNG67" s="59"/>
      <c r="NNH67" s="59"/>
      <c r="NNI67" s="59"/>
      <c r="NNJ67" s="59"/>
      <c r="NNK67" s="59"/>
      <c r="NNL67" s="59"/>
      <c r="NNM67" s="59"/>
      <c r="NNN67" s="59"/>
      <c r="NNO67" s="59"/>
      <c r="NNP67" s="59"/>
      <c r="NNQ67" s="59"/>
      <c r="NNR67" s="59"/>
      <c r="NNS67" s="59"/>
      <c r="NNT67" s="59"/>
      <c r="NNU67" s="59"/>
      <c r="NNV67" s="59"/>
      <c r="NNW67" s="59"/>
      <c r="NNX67" s="59"/>
      <c r="NNY67" s="59"/>
      <c r="NNZ67" s="59"/>
      <c r="NOA67" s="59"/>
      <c r="NOB67" s="59"/>
      <c r="NOC67" s="59"/>
      <c r="NOD67" s="59"/>
      <c r="NOE67" s="59"/>
      <c r="NOF67" s="59"/>
      <c r="NOG67" s="59"/>
      <c r="NOH67" s="59"/>
      <c r="NOI67" s="59"/>
      <c r="NOJ67" s="59"/>
      <c r="NOK67" s="59"/>
      <c r="NOL67" s="59"/>
      <c r="NOM67" s="59"/>
      <c r="NON67" s="59"/>
      <c r="NOO67" s="59"/>
      <c r="NOP67" s="59"/>
      <c r="NOQ67" s="59"/>
      <c r="NOR67" s="59"/>
      <c r="NOS67" s="59"/>
      <c r="NOT67" s="59"/>
      <c r="NOU67" s="59"/>
      <c r="NOV67" s="59"/>
      <c r="NOW67" s="59"/>
      <c r="NOX67" s="59"/>
      <c r="NOY67" s="59"/>
      <c r="NOZ67" s="59"/>
      <c r="NPA67" s="59"/>
      <c r="NPB67" s="59"/>
      <c r="NPC67" s="59"/>
      <c r="NPD67" s="59"/>
      <c r="NPE67" s="59"/>
      <c r="NPF67" s="59"/>
      <c r="NPG67" s="59"/>
      <c r="NPH67" s="59"/>
      <c r="NPI67" s="59"/>
      <c r="NPJ67" s="59"/>
      <c r="NPK67" s="59"/>
      <c r="NPL67" s="59"/>
      <c r="NPM67" s="59"/>
      <c r="NPN67" s="59"/>
      <c r="NPO67" s="59"/>
      <c r="NPP67" s="59"/>
      <c r="NPQ67" s="59"/>
      <c r="NPR67" s="59"/>
      <c r="NPS67" s="59"/>
      <c r="NPT67" s="59"/>
      <c r="NPU67" s="59"/>
      <c r="NPV67" s="59"/>
      <c r="NPW67" s="59"/>
      <c r="NPX67" s="59"/>
      <c r="NPY67" s="59"/>
      <c r="NPZ67" s="59"/>
      <c r="NQA67" s="59"/>
      <c r="NQB67" s="59"/>
      <c r="NQC67" s="59"/>
      <c r="NQD67" s="59"/>
      <c r="NQE67" s="59"/>
      <c r="NQF67" s="59"/>
      <c r="NQG67" s="59"/>
      <c r="NQH67" s="59"/>
      <c r="NQI67" s="59"/>
      <c r="NQJ67" s="59"/>
      <c r="NQK67" s="59"/>
      <c r="NQL67" s="59"/>
      <c r="NQM67" s="59"/>
      <c r="NQN67" s="59"/>
      <c r="NQO67" s="59"/>
      <c r="NQP67" s="59"/>
      <c r="NQQ67" s="59"/>
      <c r="NQR67" s="59"/>
      <c r="NQS67" s="59"/>
      <c r="NQT67" s="59"/>
      <c r="NQU67" s="59"/>
      <c r="NQV67" s="59"/>
      <c r="NQW67" s="59"/>
      <c r="NQX67" s="59"/>
      <c r="NQY67" s="59"/>
      <c r="NQZ67" s="59"/>
      <c r="NRA67" s="59"/>
      <c r="NRB67" s="59"/>
      <c r="NRC67" s="59"/>
      <c r="NRD67" s="59"/>
      <c r="NRE67" s="59"/>
      <c r="NRF67" s="59"/>
      <c r="NRG67" s="59"/>
      <c r="NRH67" s="59"/>
      <c r="NRI67" s="59"/>
      <c r="NRJ67" s="59"/>
      <c r="NRK67" s="59"/>
      <c r="NRL67" s="59"/>
      <c r="NRM67" s="59"/>
      <c r="NRN67" s="59"/>
      <c r="NRO67" s="59"/>
      <c r="NRP67" s="59"/>
      <c r="NRQ67" s="59"/>
      <c r="NRR67" s="59"/>
      <c r="NRS67" s="59"/>
      <c r="NRT67" s="59"/>
      <c r="NRU67" s="59"/>
      <c r="NRV67" s="59"/>
      <c r="NRW67" s="59"/>
      <c r="NRX67" s="59"/>
      <c r="NRY67" s="59"/>
      <c r="NRZ67" s="59"/>
      <c r="NSA67" s="59"/>
      <c r="NSB67" s="59"/>
      <c r="NSC67" s="59"/>
      <c r="NSD67" s="59"/>
      <c r="NSE67" s="59"/>
      <c r="NSF67" s="59"/>
      <c r="NSG67" s="59"/>
      <c r="NSH67" s="59"/>
      <c r="NSI67" s="59"/>
      <c r="NSJ67" s="59"/>
      <c r="NSK67" s="59"/>
      <c r="NSL67" s="59"/>
      <c r="NSM67" s="59"/>
      <c r="NSN67" s="59"/>
      <c r="NSO67" s="59"/>
      <c r="NSP67" s="59"/>
      <c r="NSQ67" s="59"/>
      <c r="NSR67" s="59"/>
      <c r="NSS67" s="59"/>
      <c r="NST67" s="59"/>
      <c r="NSU67" s="59"/>
      <c r="NSV67" s="59"/>
      <c r="NSW67" s="59"/>
      <c r="NSX67" s="59"/>
      <c r="NSY67" s="59"/>
      <c r="NSZ67" s="59"/>
      <c r="NTA67" s="59"/>
      <c r="NTB67" s="59"/>
      <c r="NTC67" s="59"/>
      <c r="NTD67" s="59"/>
      <c r="NTE67" s="59"/>
      <c r="NTF67" s="59"/>
      <c r="NTG67" s="59"/>
      <c r="NTH67" s="59"/>
      <c r="NTI67" s="59"/>
      <c r="NTJ67" s="59"/>
      <c r="NTK67" s="59"/>
      <c r="NTL67" s="59"/>
      <c r="NTM67" s="59"/>
      <c r="NTN67" s="59"/>
      <c r="NTO67" s="59"/>
      <c r="NTP67" s="59"/>
      <c r="NTQ67" s="59"/>
      <c r="NTR67" s="59"/>
      <c r="NTS67" s="59"/>
      <c r="NTT67" s="59"/>
      <c r="NTU67" s="59"/>
      <c r="NTV67" s="59"/>
      <c r="NTW67" s="59"/>
      <c r="NTX67" s="59"/>
      <c r="NTY67" s="59"/>
      <c r="NTZ67" s="59"/>
      <c r="NUA67" s="59"/>
      <c r="NUB67" s="59"/>
      <c r="NUC67" s="59"/>
      <c r="NUD67" s="59"/>
      <c r="NUE67" s="59"/>
      <c r="NUF67" s="59"/>
      <c r="NUG67" s="59"/>
      <c r="NUH67" s="59"/>
      <c r="NUI67" s="59"/>
      <c r="NUJ67" s="59"/>
      <c r="NUK67" s="59"/>
      <c r="NUL67" s="59"/>
      <c r="NUM67" s="59"/>
      <c r="NUN67" s="59"/>
      <c r="NUO67" s="59"/>
      <c r="NUP67" s="59"/>
      <c r="NUQ67" s="59"/>
      <c r="NUR67" s="59"/>
      <c r="NUS67" s="59"/>
      <c r="NUT67" s="59"/>
      <c r="NUU67" s="59"/>
      <c r="NUV67" s="59"/>
      <c r="NUW67" s="59"/>
      <c r="NUX67" s="59"/>
      <c r="NUY67" s="59"/>
      <c r="NUZ67" s="59"/>
      <c r="NVA67" s="59"/>
      <c r="NVB67" s="59"/>
      <c r="NVC67" s="59"/>
      <c r="NVD67" s="59"/>
      <c r="NVE67" s="59"/>
      <c r="NVF67" s="59"/>
      <c r="NVG67" s="59"/>
      <c r="NVH67" s="59"/>
      <c r="NVI67" s="59"/>
      <c r="NVJ67" s="59"/>
      <c r="NVK67" s="59"/>
      <c r="NVL67" s="59"/>
      <c r="NVM67" s="59"/>
      <c r="NVN67" s="59"/>
      <c r="NVO67" s="59"/>
      <c r="NVP67" s="59"/>
      <c r="NVQ67" s="59"/>
      <c r="NVR67" s="59"/>
      <c r="NVS67" s="59"/>
      <c r="NVT67" s="59"/>
      <c r="NVU67" s="59"/>
      <c r="NVV67" s="59"/>
      <c r="NVW67" s="59"/>
      <c r="NVX67" s="59"/>
      <c r="NVY67" s="59"/>
      <c r="NVZ67" s="59"/>
      <c r="NWA67" s="59"/>
      <c r="NWB67" s="59"/>
      <c r="NWC67" s="59"/>
      <c r="NWD67" s="59"/>
      <c r="NWE67" s="59"/>
      <c r="NWF67" s="59"/>
      <c r="NWG67" s="59"/>
      <c r="NWH67" s="59"/>
      <c r="NWI67" s="59"/>
      <c r="NWJ67" s="59"/>
      <c r="NWK67" s="59"/>
      <c r="NWL67" s="59"/>
      <c r="NWM67" s="59"/>
      <c r="NWN67" s="59"/>
      <c r="NWO67" s="59"/>
      <c r="NWP67" s="59"/>
      <c r="NWQ67" s="59"/>
      <c r="NWR67" s="59"/>
      <c r="NWS67" s="59"/>
      <c r="NWT67" s="59"/>
      <c r="NWU67" s="59"/>
      <c r="NWV67" s="59"/>
      <c r="NWW67" s="59"/>
      <c r="NWX67" s="59"/>
      <c r="NWY67" s="59"/>
      <c r="NWZ67" s="59"/>
      <c r="NXA67" s="59"/>
      <c r="NXB67" s="59"/>
      <c r="NXC67" s="59"/>
      <c r="NXD67" s="59"/>
      <c r="NXE67" s="59"/>
      <c r="NXF67" s="59"/>
      <c r="NXG67" s="59"/>
      <c r="NXH67" s="59"/>
      <c r="NXI67" s="59"/>
      <c r="NXJ67" s="59"/>
      <c r="NXK67" s="59"/>
      <c r="NXL67" s="59"/>
      <c r="NXM67" s="59"/>
      <c r="NXN67" s="59"/>
      <c r="NXO67" s="59"/>
      <c r="NXP67" s="59"/>
      <c r="NXQ67" s="59"/>
      <c r="NXR67" s="59"/>
      <c r="NXS67" s="59"/>
      <c r="NXT67" s="59"/>
      <c r="NXU67" s="59"/>
      <c r="NXV67" s="59"/>
      <c r="NXW67" s="59"/>
      <c r="NXX67" s="59"/>
      <c r="NXY67" s="59"/>
      <c r="NXZ67" s="59"/>
      <c r="NYA67" s="59"/>
      <c r="NYB67" s="59"/>
      <c r="NYC67" s="59"/>
      <c r="NYD67" s="59"/>
      <c r="NYE67" s="59"/>
      <c r="NYF67" s="59"/>
      <c r="NYG67" s="59"/>
      <c r="NYH67" s="59"/>
      <c r="NYI67" s="59"/>
      <c r="NYJ67" s="59"/>
      <c r="NYK67" s="59"/>
      <c r="NYL67" s="59"/>
      <c r="NYM67" s="59"/>
      <c r="NYN67" s="59"/>
      <c r="NYO67" s="59"/>
      <c r="NYP67" s="59"/>
      <c r="NYQ67" s="59"/>
      <c r="NYR67" s="59"/>
      <c r="NYS67" s="59"/>
      <c r="NYT67" s="59"/>
      <c r="NYU67" s="59"/>
      <c r="NYV67" s="59"/>
      <c r="NYW67" s="59"/>
      <c r="NYX67" s="59"/>
      <c r="NYY67" s="59"/>
      <c r="NYZ67" s="59"/>
      <c r="NZA67" s="59"/>
      <c r="NZB67" s="59"/>
      <c r="NZC67" s="59"/>
      <c r="NZD67" s="59"/>
      <c r="NZE67" s="59"/>
      <c r="NZF67" s="59"/>
      <c r="NZG67" s="59"/>
      <c r="NZH67" s="59"/>
      <c r="NZI67" s="59"/>
      <c r="NZJ67" s="59"/>
      <c r="NZK67" s="59"/>
      <c r="NZL67" s="59"/>
      <c r="NZM67" s="59"/>
      <c r="NZN67" s="59"/>
      <c r="NZO67" s="59"/>
      <c r="NZP67" s="59"/>
      <c r="NZQ67" s="59"/>
      <c r="NZR67" s="59"/>
      <c r="NZS67" s="59"/>
      <c r="NZT67" s="59"/>
      <c r="NZU67" s="59"/>
      <c r="NZV67" s="59"/>
      <c r="NZW67" s="59"/>
      <c r="NZX67" s="59"/>
      <c r="NZY67" s="59"/>
      <c r="NZZ67" s="59"/>
      <c r="OAA67" s="59"/>
      <c r="OAB67" s="59"/>
      <c r="OAC67" s="59"/>
      <c r="OAD67" s="59"/>
      <c r="OAE67" s="59"/>
      <c r="OAF67" s="59"/>
      <c r="OAG67" s="59"/>
      <c r="OAH67" s="59"/>
      <c r="OAI67" s="59"/>
      <c r="OAJ67" s="59"/>
      <c r="OAK67" s="59"/>
      <c r="OAL67" s="59"/>
      <c r="OAM67" s="59"/>
      <c r="OAN67" s="59"/>
      <c r="OAO67" s="59"/>
      <c r="OAP67" s="59"/>
      <c r="OAQ67" s="59"/>
      <c r="OAR67" s="59"/>
      <c r="OAS67" s="59"/>
      <c r="OAT67" s="59"/>
      <c r="OAU67" s="59"/>
      <c r="OAV67" s="59"/>
      <c r="OAW67" s="59"/>
      <c r="OAX67" s="59"/>
      <c r="OAY67" s="59"/>
      <c r="OAZ67" s="59"/>
      <c r="OBA67" s="59"/>
      <c r="OBB67" s="59"/>
      <c r="OBC67" s="59"/>
      <c r="OBD67" s="59"/>
      <c r="OBE67" s="59"/>
      <c r="OBF67" s="59"/>
      <c r="OBG67" s="59"/>
      <c r="OBH67" s="59"/>
      <c r="OBI67" s="59"/>
      <c r="OBJ67" s="59"/>
      <c r="OBK67" s="59"/>
      <c r="OBL67" s="59"/>
      <c r="OBM67" s="59"/>
      <c r="OBN67" s="59"/>
      <c r="OBO67" s="59"/>
      <c r="OBP67" s="59"/>
      <c r="OBQ67" s="59"/>
      <c r="OBR67" s="59"/>
      <c r="OBS67" s="59"/>
      <c r="OBT67" s="59"/>
      <c r="OBU67" s="59"/>
      <c r="OBV67" s="59"/>
      <c r="OBW67" s="59"/>
      <c r="OBX67" s="59"/>
      <c r="OBY67" s="59"/>
      <c r="OBZ67" s="59"/>
      <c r="OCA67" s="59"/>
      <c r="OCB67" s="59"/>
      <c r="OCC67" s="59"/>
      <c r="OCD67" s="59"/>
      <c r="OCE67" s="59"/>
      <c r="OCF67" s="59"/>
      <c r="OCG67" s="59"/>
      <c r="OCH67" s="59"/>
      <c r="OCI67" s="59"/>
      <c r="OCJ67" s="59"/>
      <c r="OCK67" s="59"/>
      <c r="OCL67" s="59"/>
      <c r="OCM67" s="59"/>
      <c r="OCN67" s="59"/>
      <c r="OCO67" s="59"/>
      <c r="OCP67" s="59"/>
      <c r="OCQ67" s="59"/>
      <c r="OCR67" s="59"/>
      <c r="OCS67" s="59"/>
      <c r="OCT67" s="59"/>
      <c r="OCU67" s="59"/>
      <c r="OCV67" s="59"/>
      <c r="OCW67" s="59"/>
      <c r="OCX67" s="59"/>
      <c r="OCY67" s="59"/>
      <c r="OCZ67" s="59"/>
      <c r="ODA67" s="59"/>
      <c r="ODB67" s="59"/>
      <c r="ODC67" s="59"/>
      <c r="ODD67" s="59"/>
      <c r="ODE67" s="59"/>
      <c r="ODF67" s="59"/>
      <c r="ODG67" s="59"/>
      <c r="ODH67" s="59"/>
      <c r="ODI67" s="59"/>
      <c r="ODJ67" s="59"/>
      <c r="ODK67" s="59"/>
      <c r="ODL67" s="59"/>
      <c r="ODM67" s="59"/>
      <c r="ODN67" s="59"/>
      <c r="ODO67" s="59"/>
      <c r="ODP67" s="59"/>
      <c r="ODQ67" s="59"/>
      <c r="ODR67" s="59"/>
      <c r="ODS67" s="59"/>
      <c r="ODT67" s="59"/>
      <c r="ODU67" s="59"/>
      <c r="ODV67" s="59"/>
      <c r="ODW67" s="59"/>
      <c r="ODX67" s="59"/>
      <c r="ODY67" s="59"/>
      <c r="ODZ67" s="59"/>
      <c r="OEA67" s="59"/>
      <c r="OEB67" s="59"/>
      <c r="OEC67" s="59"/>
      <c r="OED67" s="59"/>
      <c r="OEE67" s="59"/>
      <c r="OEF67" s="59"/>
      <c r="OEG67" s="59"/>
      <c r="OEH67" s="59"/>
      <c r="OEI67" s="59"/>
      <c r="OEJ67" s="59"/>
      <c r="OEK67" s="59"/>
      <c r="OEL67" s="59"/>
      <c r="OEM67" s="59"/>
      <c r="OEN67" s="59"/>
      <c r="OEO67" s="59"/>
      <c r="OEP67" s="59"/>
      <c r="OEQ67" s="59"/>
      <c r="OER67" s="59"/>
      <c r="OES67" s="59"/>
      <c r="OET67" s="59"/>
      <c r="OEU67" s="59"/>
      <c r="OEV67" s="59"/>
      <c r="OEW67" s="59"/>
      <c r="OEX67" s="59"/>
      <c r="OEY67" s="59"/>
      <c r="OEZ67" s="59"/>
      <c r="OFA67" s="59"/>
      <c r="OFB67" s="59"/>
      <c r="OFC67" s="59"/>
      <c r="OFD67" s="59"/>
      <c r="OFE67" s="59"/>
      <c r="OFF67" s="59"/>
      <c r="OFG67" s="59"/>
      <c r="OFH67" s="59"/>
      <c r="OFI67" s="59"/>
      <c r="OFJ67" s="59"/>
      <c r="OFK67" s="59"/>
      <c r="OFL67" s="59"/>
      <c r="OFM67" s="59"/>
      <c r="OFN67" s="59"/>
      <c r="OFO67" s="59"/>
      <c r="OFP67" s="59"/>
      <c r="OFQ67" s="59"/>
      <c r="OFR67" s="59"/>
      <c r="OFS67" s="59"/>
      <c r="OFT67" s="59"/>
      <c r="OFU67" s="59"/>
      <c r="OFV67" s="59"/>
      <c r="OFW67" s="59"/>
      <c r="OFX67" s="59"/>
      <c r="OFY67" s="59"/>
      <c r="OFZ67" s="59"/>
      <c r="OGA67" s="59"/>
      <c r="OGB67" s="59"/>
      <c r="OGC67" s="59"/>
      <c r="OGD67" s="59"/>
      <c r="OGE67" s="59"/>
      <c r="OGF67" s="59"/>
      <c r="OGG67" s="59"/>
      <c r="OGH67" s="59"/>
      <c r="OGI67" s="59"/>
      <c r="OGJ67" s="59"/>
      <c r="OGK67" s="59"/>
      <c r="OGL67" s="59"/>
      <c r="OGM67" s="59"/>
      <c r="OGN67" s="59"/>
      <c r="OGO67" s="59"/>
      <c r="OGP67" s="59"/>
      <c r="OGQ67" s="59"/>
      <c r="OGR67" s="59"/>
      <c r="OGS67" s="59"/>
      <c r="OGT67" s="59"/>
      <c r="OGU67" s="59"/>
      <c r="OGV67" s="59"/>
      <c r="OGW67" s="59"/>
      <c r="OGX67" s="59"/>
      <c r="OGY67" s="59"/>
      <c r="OGZ67" s="59"/>
      <c r="OHA67" s="59"/>
      <c r="OHB67" s="59"/>
      <c r="OHC67" s="59"/>
      <c r="OHD67" s="59"/>
      <c r="OHE67" s="59"/>
      <c r="OHF67" s="59"/>
      <c r="OHG67" s="59"/>
      <c r="OHH67" s="59"/>
      <c r="OHI67" s="59"/>
      <c r="OHJ67" s="59"/>
      <c r="OHK67" s="59"/>
      <c r="OHL67" s="59"/>
      <c r="OHM67" s="59"/>
      <c r="OHN67" s="59"/>
      <c r="OHO67" s="59"/>
      <c r="OHP67" s="59"/>
      <c r="OHQ67" s="59"/>
      <c r="OHR67" s="59"/>
      <c r="OHS67" s="59"/>
      <c r="OHT67" s="59"/>
      <c r="OHU67" s="59"/>
      <c r="OHV67" s="59"/>
      <c r="OHW67" s="59"/>
      <c r="OHX67" s="59"/>
      <c r="OHY67" s="59"/>
      <c r="OHZ67" s="59"/>
      <c r="OIA67" s="59"/>
      <c r="OIB67" s="59"/>
      <c r="OIC67" s="59"/>
      <c r="OID67" s="59"/>
      <c r="OIE67" s="59"/>
      <c r="OIF67" s="59"/>
      <c r="OIG67" s="59"/>
      <c r="OIH67" s="59"/>
      <c r="OII67" s="59"/>
      <c r="OIJ67" s="59"/>
      <c r="OIK67" s="59"/>
      <c r="OIL67" s="59"/>
      <c r="OIM67" s="59"/>
      <c r="OIN67" s="59"/>
      <c r="OIO67" s="59"/>
      <c r="OIP67" s="59"/>
      <c r="OIQ67" s="59"/>
      <c r="OIR67" s="59"/>
      <c r="OIS67" s="59"/>
      <c r="OIT67" s="59"/>
      <c r="OIU67" s="59"/>
      <c r="OIV67" s="59"/>
      <c r="OIW67" s="59"/>
      <c r="OIX67" s="59"/>
      <c r="OIY67" s="59"/>
      <c r="OIZ67" s="59"/>
      <c r="OJA67" s="59"/>
      <c r="OJB67" s="59"/>
      <c r="OJC67" s="59"/>
      <c r="OJD67" s="59"/>
      <c r="OJE67" s="59"/>
      <c r="OJF67" s="59"/>
      <c r="OJG67" s="59"/>
      <c r="OJH67" s="59"/>
      <c r="OJI67" s="59"/>
      <c r="OJJ67" s="59"/>
      <c r="OJK67" s="59"/>
      <c r="OJL67" s="59"/>
      <c r="OJM67" s="59"/>
      <c r="OJN67" s="59"/>
      <c r="OJO67" s="59"/>
      <c r="OJP67" s="59"/>
      <c r="OJQ67" s="59"/>
      <c r="OJR67" s="59"/>
      <c r="OJS67" s="59"/>
      <c r="OJT67" s="59"/>
      <c r="OJU67" s="59"/>
      <c r="OJV67" s="59"/>
      <c r="OJW67" s="59"/>
      <c r="OJX67" s="59"/>
      <c r="OJY67" s="59"/>
      <c r="OJZ67" s="59"/>
      <c r="OKA67" s="59"/>
      <c r="OKB67" s="59"/>
      <c r="OKC67" s="59"/>
      <c r="OKD67" s="59"/>
      <c r="OKE67" s="59"/>
      <c r="OKF67" s="59"/>
      <c r="OKG67" s="59"/>
      <c r="OKH67" s="59"/>
      <c r="OKI67" s="59"/>
      <c r="OKJ67" s="59"/>
      <c r="OKK67" s="59"/>
      <c r="OKL67" s="59"/>
      <c r="OKM67" s="59"/>
      <c r="OKN67" s="59"/>
      <c r="OKO67" s="59"/>
      <c r="OKP67" s="59"/>
      <c r="OKQ67" s="59"/>
      <c r="OKR67" s="59"/>
      <c r="OKS67" s="59"/>
      <c r="OKT67" s="59"/>
      <c r="OKU67" s="59"/>
      <c r="OKV67" s="59"/>
      <c r="OKW67" s="59"/>
      <c r="OKX67" s="59"/>
      <c r="OKY67" s="59"/>
      <c r="OKZ67" s="59"/>
      <c r="OLA67" s="59"/>
      <c r="OLB67" s="59"/>
      <c r="OLC67" s="59"/>
      <c r="OLD67" s="59"/>
      <c r="OLE67" s="59"/>
      <c r="OLF67" s="59"/>
      <c r="OLG67" s="59"/>
      <c r="OLH67" s="59"/>
      <c r="OLI67" s="59"/>
      <c r="OLJ67" s="59"/>
      <c r="OLK67" s="59"/>
      <c r="OLL67" s="59"/>
      <c r="OLM67" s="59"/>
      <c r="OLN67" s="59"/>
      <c r="OLO67" s="59"/>
      <c r="OLP67" s="59"/>
      <c r="OLQ67" s="59"/>
      <c r="OLR67" s="59"/>
      <c r="OLS67" s="59"/>
      <c r="OLT67" s="59"/>
      <c r="OLU67" s="59"/>
      <c r="OLV67" s="59"/>
      <c r="OLW67" s="59"/>
      <c r="OLX67" s="59"/>
      <c r="OLY67" s="59"/>
      <c r="OLZ67" s="59"/>
      <c r="OMA67" s="59"/>
      <c r="OMB67" s="59"/>
      <c r="OMC67" s="59"/>
      <c r="OMD67" s="59"/>
      <c r="OME67" s="59"/>
      <c r="OMF67" s="59"/>
      <c r="OMG67" s="59"/>
      <c r="OMH67" s="59"/>
      <c r="OMI67" s="59"/>
      <c r="OMJ67" s="59"/>
      <c r="OMK67" s="59"/>
      <c r="OML67" s="59"/>
      <c r="OMM67" s="59"/>
      <c r="OMN67" s="59"/>
      <c r="OMO67" s="59"/>
      <c r="OMP67" s="59"/>
      <c r="OMQ67" s="59"/>
      <c r="OMR67" s="59"/>
      <c r="OMS67" s="59"/>
      <c r="OMT67" s="59"/>
      <c r="OMU67" s="59"/>
      <c r="OMV67" s="59"/>
      <c r="OMW67" s="59"/>
      <c r="OMX67" s="59"/>
      <c r="OMY67" s="59"/>
      <c r="OMZ67" s="59"/>
      <c r="ONA67" s="59"/>
      <c r="ONB67" s="59"/>
      <c r="ONC67" s="59"/>
      <c r="OND67" s="59"/>
      <c r="ONE67" s="59"/>
      <c r="ONF67" s="59"/>
      <c r="ONG67" s="59"/>
      <c r="ONH67" s="59"/>
      <c r="ONI67" s="59"/>
      <c r="ONJ67" s="59"/>
      <c r="ONK67" s="59"/>
      <c r="ONL67" s="59"/>
      <c r="ONM67" s="59"/>
      <c r="ONN67" s="59"/>
      <c r="ONO67" s="59"/>
      <c r="ONP67" s="59"/>
      <c r="ONQ67" s="59"/>
      <c r="ONR67" s="59"/>
      <c r="ONS67" s="59"/>
      <c r="ONT67" s="59"/>
      <c r="ONU67" s="59"/>
      <c r="ONV67" s="59"/>
      <c r="ONW67" s="59"/>
      <c r="ONX67" s="59"/>
      <c r="ONY67" s="59"/>
      <c r="ONZ67" s="59"/>
      <c r="OOA67" s="59"/>
      <c r="OOB67" s="59"/>
      <c r="OOC67" s="59"/>
      <c r="OOD67" s="59"/>
      <c r="OOE67" s="59"/>
      <c r="OOF67" s="59"/>
      <c r="OOG67" s="59"/>
      <c r="OOH67" s="59"/>
      <c r="OOI67" s="59"/>
      <c r="OOJ67" s="59"/>
      <c r="OOK67" s="59"/>
      <c r="OOL67" s="59"/>
      <c r="OOM67" s="59"/>
      <c r="OON67" s="59"/>
      <c r="OOO67" s="59"/>
      <c r="OOP67" s="59"/>
      <c r="OOQ67" s="59"/>
      <c r="OOR67" s="59"/>
      <c r="OOS67" s="59"/>
      <c r="OOT67" s="59"/>
      <c r="OOU67" s="59"/>
      <c r="OOV67" s="59"/>
      <c r="OOW67" s="59"/>
      <c r="OOX67" s="59"/>
      <c r="OOY67" s="59"/>
      <c r="OOZ67" s="59"/>
      <c r="OPA67" s="59"/>
      <c r="OPB67" s="59"/>
      <c r="OPC67" s="59"/>
      <c r="OPD67" s="59"/>
      <c r="OPE67" s="59"/>
      <c r="OPF67" s="59"/>
      <c r="OPG67" s="59"/>
      <c r="OPH67" s="59"/>
      <c r="OPI67" s="59"/>
      <c r="OPJ67" s="59"/>
      <c r="OPK67" s="59"/>
      <c r="OPL67" s="59"/>
      <c r="OPM67" s="59"/>
      <c r="OPN67" s="59"/>
      <c r="OPO67" s="59"/>
      <c r="OPP67" s="59"/>
      <c r="OPQ67" s="59"/>
      <c r="OPR67" s="59"/>
      <c r="OPS67" s="59"/>
      <c r="OPT67" s="59"/>
      <c r="OPU67" s="59"/>
      <c r="OPV67" s="59"/>
      <c r="OPW67" s="59"/>
      <c r="OPX67" s="59"/>
      <c r="OPY67" s="59"/>
      <c r="OPZ67" s="59"/>
      <c r="OQA67" s="59"/>
      <c r="OQB67" s="59"/>
      <c r="OQC67" s="59"/>
      <c r="OQD67" s="59"/>
      <c r="OQE67" s="59"/>
      <c r="OQF67" s="59"/>
      <c r="OQG67" s="59"/>
      <c r="OQH67" s="59"/>
      <c r="OQI67" s="59"/>
      <c r="OQJ67" s="59"/>
      <c r="OQK67" s="59"/>
      <c r="OQL67" s="59"/>
      <c r="OQM67" s="59"/>
      <c r="OQN67" s="59"/>
      <c r="OQO67" s="59"/>
      <c r="OQP67" s="59"/>
      <c r="OQQ67" s="59"/>
      <c r="OQR67" s="59"/>
      <c r="OQS67" s="59"/>
      <c r="OQT67" s="59"/>
      <c r="OQU67" s="59"/>
      <c r="OQV67" s="59"/>
      <c r="OQW67" s="59"/>
      <c r="OQX67" s="59"/>
      <c r="OQY67" s="59"/>
      <c r="OQZ67" s="59"/>
      <c r="ORA67" s="59"/>
      <c r="ORB67" s="59"/>
      <c r="ORC67" s="59"/>
      <c r="ORD67" s="59"/>
      <c r="ORE67" s="59"/>
      <c r="ORF67" s="59"/>
      <c r="ORG67" s="59"/>
      <c r="ORH67" s="59"/>
      <c r="ORI67" s="59"/>
      <c r="ORJ67" s="59"/>
      <c r="ORK67" s="59"/>
      <c r="ORL67" s="59"/>
      <c r="ORM67" s="59"/>
      <c r="ORN67" s="59"/>
      <c r="ORO67" s="59"/>
      <c r="ORP67" s="59"/>
      <c r="ORQ67" s="59"/>
      <c r="ORR67" s="59"/>
      <c r="ORS67" s="59"/>
      <c r="ORT67" s="59"/>
      <c r="ORU67" s="59"/>
      <c r="ORV67" s="59"/>
      <c r="ORW67" s="59"/>
      <c r="ORX67" s="59"/>
      <c r="ORY67" s="59"/>
      <c r="ORZ67" s="59"/>
      <c r="OSA67" s="59"/>
      <c r="OSB67" s="59"/>
      <c r="OSC67" s="59"/>
      <c r="OSD67" s="59"/>
      <c r="OSE67" s="59"/>
      <c r="OSF67" s="59"/>
      <c r="OSG67" s="59"/>
      <c r="OSH67" s="59"/>
      <c r="OSI67" s="59"/>
      <c r="OSJ67" s="59"/>
      <c r="OSK67" s="59"/>
      <c r="OSL67" s="59"/>
      <c r="OSM67" s="59"/>
      <c r="OSN67" s="59"/>
      <c r="OSO67" s="59"/>
      <c r="OSP67" s="59"/>
      <c r="OSQ67" s="59"/>
      <c r="OSR67" s="59"/>
      <c r="OSS67" s="59"/>
      <c r="OST67" s="59"/>
      <c r="OSU67" s="59"/>
      <c r="OSV67" s="59"/>
      <c r="OSW67" s="59"/>
      <c r="OSX67" s="59"/>
      <c r="OSY67" s="59"/>
      <c r="OSZ67" s="59"/>
      <c r="OTA67" s="59"/>
      <c r="OTB67" s="59"/>
      <c r="OTC67" s="59"/>
      <c r="OTD67" s="59"/>
      <c r="OTE67" s="59"/>
      <c r="OTF67" s="59"/>
      <c r="OTG67" s="59"/>
      <c r="OTH67" s="59"/>
      <c r="OTI67" s="59"/>
      <c r="OTJ67" s="59"/>
      <c r="OTK67" s="59"/>
      <c r="OTL67" s="59"/>
      <c r="OTM67" s="59"/>
      <c r="OTN67" s="59"/>
      <c r="OTO67" s="59"/>
      <c r="OTP67" s="59"/>
      <c r="OTQ67" s="59"/>
      <c r="OTR67" s="59"/>
      <c r="OTS67" s="59"/>
      <c r="OTT67" s="59"/>
      <c r="OTU67" s="59"/>
      <c r="OTV67" s="59"/>
      <c r="OTW67" s="59"/>
      <c r="OTX67" s="59"/>
      <c r="OTY67" s="59"/>
      <c r="OTZ67" s="59"/>
      <c r="OUA67" s="59"/>
      <c r="OUB67" s="59"/>
      <c r="OUC67" s="59"/>
      <c r="OUD67" s="59"/>
      <c r="OUE67" s="59"/>
      <c r="OUF67" s="59"/>
      <c r="OUG67" s="59"/>
      <c r="OUH67" s="59"/>
      <c r="OUI67" s="59"/>
      <c r="OUJ67" s="59"/>
      <c r="OUK67" s="59"/>
      <c r="OUL67" s="59"/>
      <c r="OUM67" s="59"/>
      <c r="OUN67" s="59"/>
      <c r="OUO67" s="59"/>
      <c r="OUP67" s="59"/>
      <c r="OUQ67" s="59"/>
      <c r="OUR67" s="59"/>
      <c r="OUS67" s="59"/>
      <c r="OUT67" s="59"/>
      <c r="OUU67" s="59"/>
      <c r="OUV67" s="59"/>
      <c r="OUW67" s="59"/>
      <c r="OUX67" s="59"/>
      <c r="OUY67" s="59"/>
      <c r="OUZ67" s="59"/>
      <c r="OVA67" s="59"/>
      <c r="OVB67" s="59"/>
      <c r="OVC67" s="59"/>
      <c r="OVD67" s="59"/>
      <c r="OVE67" s="59"/>
      <c r="OVF67" s="59"/>
      <c r="OVG67" s="59"/>
      <c r="OVH67" s="59"/>
      <c r="OVI67" s="59"/>
      <c r="OVJ67" s="59"/>
      <c r="OVK67" s="59"/>
      <c r="OVL67" s="59"/>
      <c r="OVM67" s="59"/>
      <c r="OVN67" s="59"/>
      <c r="OVO67" s="59"/>
      <c r="OVP67" s="59"/>
      <c r="OVQ67" s="59"/>
      <c r="OVR67" s="59"/>
      <c r="OVS67" s="59"/>
      <c r="OVT67" s="59"/>
      <c r="OVU67" s="59"/>
      <c r="OVV67" s="59"/>
      <c r="OVW67" s="59"/>
      <c r="OVX67" s="59"/>
      <c r="OVY67" s="59"/>
      <c r="OVZ67" s="59"/>
      <c r="OWA67" s="59"/>
      <c r="OWB67" s="59"/>
      <c r="OWC67" s="59"/>
      <c r="OWD67" s="59"/>
      <c r="OWE67" s="59"/>
      <c r="OWF67" s="59"/>
      <c r="OWG67" s="59"/>
      <c r="OWH67" s="59"/>
      <c r="OWI67" s="59"/>
      <c r="OWJ67" s="59"/>
      <c r="OWK67" s="59"/>
      <c r="OWL67" s="59"/>
      <c r="OWM67" s="59"/>
      <c r="OWN67" s="59"/>
      <c r="OWO67" s="59"/>
      <c r="OWP67" s="59"/>
      <c r="OWQ67" s="59"/>
      <c r="OWR67" s="59"/>
      <c r="OWS67" s="59"/>
      <c r="OWT67" s="59"/>
      <c r="OWU67" s="59"/>
      <c r="OWV67" s="59"/>
      <c r="OWW67" s="59"/>
      <c r="OWX67" s="59"/>
      <c r="OWY67" s="59"/>
      <c r="OWZ67" s="59"/>
      <c r="OXA67" s="59"/>
      <c r="OXB67" s="59"/>
      <c r="OXC67" s="59"/>
      <c r="OXD67" s="59"/>
      <c r="OXE67" s="59"/>
      <c r="OXF67" s="59"/>
      <c r="OXG67" s="59"/>
      <c r="OXH67" s="59"/>
      <c r="OXI67" s="59"/>
      <c r="OXJ67" s="59"/>
      <c r="OXK67" s="59"/>
      <c r="OXL67" s="59"/>
      <c r="OXM67" s="59"/>
      <c r="OXN67" s="59"/>
      <c r="OXO67" s="59"/>
      <c r="OXP67" s="59"/>
      <c r="OXQ67" s="59"/>
      <c r="OXR67" s="59"/>
      <c r="OXS67" s="59"/>
      <c r="OXT67" s="59"/>
      <c r="OXU67" s="59"/>
      <c r="OXV67" s="59"/>
      <c r="OXW67" s="59"/>
      <c r="OXX67" s="59"/>
      <c r="OXY67" s="59"/>
      <c r="OXZ67" s="59"/>
      <c r="OYA67" s="59"/>
      <c r="OYB67" s="59"/>
      <c r="OYC67" s="59"/>
      <c r="OYD67" s="59"/>
      <c r="OYE67" s="59"/>
      <c r="OYF67" s="59"/>
      <c r="OYG67" s="59"/>
      <c r="OYH67" s="59"/>
      <c r="OYI67" s="59"/>
      <c r="OYJ67" s="59"/>
      <c r="OYK67" s="59"/>
      <c r="OYL67" s="59"/>
      <c r="OYM67" s="59"/>
      <c r="OYN67" s="59"/>
      <c r="OYO67" s="59"/>
      <c r="OYP67" s="59"/>
      <c r="OYQ67" s="59"/>
      <c r="OYR67" s="59"/>
      <c r="OYS67" s="59"/>
      <c r="OYT67" s="59"/>
      <c r="OYU67" s="59"/>
      <c r="OYV67" s="59"/>
      <c r="OYW67" s="59"/>
      <c r="OYX67" s="59"/>
      <c r="OYY67" s="59"/>
      <c r="OYZ67" s="59"/>
      <c r="OZA67" s="59"/>
      <c r="OZB67" s="59"/>
      <c r="OZC67" s="59"/>
      <c r="OZD67" s="59"/>
      <c r="OZE67" s="59"/>
      <c r="OZF67" s="59"/>
      <c r="OZG67" s="59"/>
      <c r="OZH67" s="59"/>
      <c r="OZI67" s="59"/>
      <c r="OZJ67" s="59"/>
      <c r="OZK67" s="59"/>
      <c r="OZL67" s="59"/>
      <c r="OZM67" s="59"/>
      <c r="OZN67" s="59"/>
      <c r="OZO67" s="59"/>
      <c r="OZP67" s="59"/>
      <c r="OZQ67" s="59"/>
      <c r="OZR67" s="59"/>
      <c r="OZS67" s="59"/>
      <c r="OZT67" s="59"/>
      <c r="OZU67" s="59"/>
      <c r="OZV67" s="59"/>
      <c r="OZW67" s="59"/>
      <c r="OZX67" s="59"/>
      <c r="OZY67" s="59"/>
      <c r="OZZ67" s="59"/>
      <c r="PAA67" s="59"/>
      <c r="PAB67" s="59"/>
      <c r="PAC67" s="59"/>
      <c r="PAD67" s="59"/>
      <c r="PAE67" s="59"/>
      <c r="PAF67" s="59"/>
      <c r="PAG67" s="59"/>
      <c r="PAH67" s="59"/>
      <c r="PAI67" s="59"/>
      <c r="PAJ67" s="59"/>
      <c r="PAK67" s="59"/>
      <c r="PAL67" s="59"/>
      <c r="PAM67" s="59"/>
      <c r="PAN67" s="59"/>
      <c r="PAO67" s="59"/>
      <c r="PAP67" s="59"/>
      <c r="PAQ67" s="59"/>
      <c r="PAR67" s="59"/>
      <c r="PAS67" s="59"/>
      <c r="PAT67" s="59"/>
      <c r="PAU67" s="59"/>
      <c r="PAV67" s="59"/>
      <c r="PAW67" s="59"/>
      <c r="PAX67" s="59"/>
      <c r="PAY67" s="59"/>
      <c r="PAZ67" s="59"/>
      <c r="PBA67" s="59"/>
      <c r="PBB67" s="59"/>
      <c r="PBC67" s="59"/>
      <c r="PBD67" s="59"/>
      <c r="PBE67" s="59"/>
      <c r="PBF67" s="59"/>
      <c r="PBG67" s="59"/>
      <c r="PBH67" s="59"/>
      <c r="PBI67" s="59"/>
      <c r="PBJ67" s="59"/>
      <c r="PBK67" s="59"/>
      <c r="PBL67" s="59"/>
      <c r="PBM67" s="59"/>
      <c r="PBN67" s="59"/>
      <c r="PBO67" s="59"/>
      <c r="PBP67" s="59"/>
      <c r="PBQ67" s="59"/>
      <c r="PBR67" s="59"/>
      <c r="PBS67" s="59"/>
      <c r="PBT67" s="59"/>
      <c r="PBU67" s="59"/>
      <c r="PBV67" s="59"/>
      <c r="PBW67" s="59"/>
      <c r="PBX67" s="59"/>
      <c r="PBY67" s="59"/>
      <c r="PBZ67" s="59"/>
      <c r="PCA67" s="59"/>
      <c r="PCB67" s="59"/>
      <c r="PCC67" s="59"/>
      <c r="PCD67" s="59"/>
      <c r="PCE67" s="59"/>
      <c r="PCF67" s="59"/>
      <c r="PCG67" s="59"/>
      <c r="PCH67" s="59"/>
      <c r="PCI67" s="59"/>
      <c r="PCJ67" s="59"/>
      <c r="PCK67" s="59"/>
      <c r="PCL67" s="59"/>
      <c r="PCM67" s="59"/>
      <c r="PCN67" s="59"/>
      <c r="PCO67" s="59"/>
      <c r="PCP67" s="59"/>
      <c r="PCQ67" s="59"/>
      <c r="PCR67" s="59"/>
      <c r="PCS67" s="59"/>
      <c r="PCT67" s="59"/>
      <c r="PCU67" s="59"/>
      <c r="PCV67" s="59"/>
      <c r="PCW67" s="59"/>
      <c r="PCX67" s="59"/>
      <c r="PCY67" s="59"/>
      <c r="PCZ67" s="59"/>
      <c r="PDA67" s="59"/>
      <c r="PDB67" s="59"/>
      <c r="PDC67" s="59"/>
      <c r="PDD67" s="59"/>
      <c r="PDE67" s="59"/>
      <c r="PDF67" s="59"/>
      <c r="PDG67" s="59"/>
      <c r="PDH67" s="59"/>
      <c r="PDI67" s="59"/>
      <c r="PDJ67" s="59"/>
      <c r="PDK67" s="59"/>
      <c r="PDL67" s="59"/>
      <c r="PDM67" s="59"/>
      <c r="PDN67" s="59"/>
      <c r="PDO67" s="59"/>
      <c r="PDP67" s="59"/>
      <c r="PDQ67" s="59"/>
      <c r="PDR67" s="59"/>
      <c r="PDS67" s="59"/>
      <c r="PDT67" s="59"/>
      <c r="PDU67" s="59"/>
      <c r="PDV67" s="59"/>
      <c r="PDW67" s="59"/>
      <c r="PDX67" s="59"/>
      <c r="PDY67" s="59"/>
      <c r="PDZ67" s="59"/>
      <c r="PEA67" s="59"/>
      <c r="PEB67" s="59"/>
      <c r="PEC67" s="59"/>
      <c r="PED67" s="59"/>
      <c r="PEE67" s="59"/>
      <c r="PEF67" s="59"/>
      <c r="PEG67" s="59"/>
      <c r="PEH67" s="59"/>
      <c r="PEI67" s="59"/>
      <c r="PEJ67" s="59"/>
      <c r="PEK67" s="59"/>
      <c r="PEL67" s="59"/>
      <c r="PEM67" s="59"/>
      <c r="PEN67" s="59"/>
      <c r="PEO67" s="59"/>
      <c r="PEP67" s="59"/>
      <c r="PEQ67" s="59"/>
      <c r="PER67" s="59"/>
      <c r="PES67" s="59"/>
      <c r="PET67" s="59"/>
      <c r="PEU67" s="59"/>
      <c r="PEV67" s="59"/>
      <c r="PEW67" s="59"/>
      <c r="PEX67" s="59"/>
      <c r="PEY67" s="59"/>
      <c r="PEZ67" s="59"/>
      <c r="PFA67" s="59"/>
      <c r="PFB67" s="59"/>
      <c r="PFC67" s="59"/>
      <c r="PFD67" s="59"/>
      <c r="PFE67" s="59"/>
      <c r="PFF67" s="59"/>
      <c r="PFG67" s="59"/>
      <c r="PFH67" s="59"/>
      <c r="PFI67" s="59"/>
      <c r="PFJ67" s="59"/>
      <c r="PFK67" s="59"/>
      <c r="PFL67" s="59"/>
      <c r="PFM67" s="59"/>
      <c r="PFN67" s="59"/>
      <c r="PFO67" s="59"/>
      <c r="PFP67" s="59"/>
      <c r="PFQ67" s="59"/>
      <c r="PFR67" s="59"/>
      <c r="PFS67" s="59"/>
      <c r="PFT67" s="59"/>
      <c r="PFU67" s="59"/>
      <c r="PFV67" s="59"/>
      <c r="PFW67" s="59"/>
      <c r="PFX67" s="59"/>
      <c r="PFY67" s="59"/>
      <c r="PFZ67" s="59"/>
      <c r="PGA67" s="59"/>
      <c r="PGB67" s="59"/>
      <c r="PGC67" s="59"/>
      <c r="PGD67" s="59"/>
      <c r="PGE67" s="59"/>
      <c r="PGF67" s="59"/>
      <c r="PGG67" s="59"/>
      <c r="PGH67" s="59"/>
      <c r="PGI67" s="59"/>
      <c r="PGJ67" s="59"/>
      <c r="PGK67" s="59"/>
      <c r="PGL67" s="59"/>
      <c r="PGM67" s="59"/>
      <c r="PGN67" s="59"/>
      <c r="PGO67" s="59"/>
      <c r="PGP67" s="59"/>
      <c r="PGQ67" s="59"/>
      <c r="PGR67" s="59"/>
      <c r="PGS67" s="59"/>
      <c r="PGT67" s="59"/>
      <c r="PGU67" s="59"/>
      <c r="PGV67" s="59"/>
      <c r="PGW67" s="59"/>
      <c r="PGX67" s="59"/>
      <c r="PGY67" s="59"/>
      <c r="PGZ67" s="59"/>
      <c r="PHA67" s="59"/>
      <c r="PHB67" s="59"/>
      <c r="PHC67" s="59"/>
      <c r="PHD67" s="59"/>
      <c r="PHE67" s="59"/>
      <c r="PHF67" s="59"/>
      <c r="PHG67" s="59"/>
      <c r="PHH67" s="59"/>
      <c r="PHI67" s="59"/>
      <c r="PHJ67" s="59"/>
      <c r="PHK67" s="59"/>
      <c r="PHL67" s="59"/>
      <c r="PHM67" s="59"/>
      <c r="PHN67" s="59"/>
      <c r="PHO67" s="59"/>
      <c r="PHP67" s="59"/>
      <c r="PHQ67" s="59"/>
      <c r="PHR67" s="59"/>
      <c r="PHS67" s="59"/>
      <c r="PHT67" s="59"/>
      <c r="PHU67" s="59"/>
      <c r="PHV67" s="59"/>
      <c r="PHW67" s="59"/>
      <c r="PHX67" s="59"/>
      <c r="PHY67" s="59"/>
      <c r="PHZ67" s="59"/>
      <c r="PIA67" s="59"/>
      <c r="PIB67" s="59"/>
      <c r="PIC67" s="59"/>
      <c r="PID67" s="59"/>
      <c r="PIE67" s="59"/>
      <c r="PIF67" s="59"/>
      <c r="PIG67" s="59"/>
      <c r="PIH67" s="59"/>
      <c r="PII67" s="59"/>
      <c r="PIJ67" s="59"/>
      <c r="PIK67" s="59"/>
      <c r="PIL67" s="59"/>
      <c r="PIM67" s="59"/>
      <c r="PIN67" s="59"/>
      <c r="PIO67" s="59"/>
      <c r="PIP67" s="59"/>
      <c r="PIQ67" s="59"/>
      <c r="PIR67" s="59"/>
      <c r="PIS67" s="59"/>
      <c r="PIT67" s="59"/>
      <c r="PIU67" s="59"/>
      <c r="PIV67" s="59"/>
      <c r="PIW67" s="59"/>
      <c r="PIX67" s="59"/>
      <c r="PIY67" s="59"/>
      <c r="PIZ67" s="59"/>
      <c r="PJA67" s="59"/>
      <c r="PJB67" s="59"/>
      <c r="PJC67" s="59"/>
      <c r="PJD67" s="59"/>
      <c r="PJE67" s="59"/>
      <c r="PJF67" s="59"/>
      <c r="PJG67" s="59"/>
      <c r="PJH67" s="59"/>
      <c r="PJI67" s="59"/>
      <c r="PJJ67" s="59"/>
      <c r="PJK67" s="59"/>
      <c r="PJL67" s="59"/>
      <c r="PJM67" s="59"/>
      <c r="PJN67" s="59"/>
      <c r="PJO67" s="59"/>
      <c r="PJP67" s="59"/>
      <c r="PJQ67" s="59"/>
      <c r="PJR67" s="59"/>
      <c r="PJS67" s="59"/>
      <c r="PJT67" s="59"/>
      <c r="PJU67" s="59"/>
      <c r="PJV67" s="59"/>
      <c r="PJW67" s="59"/>
      <c r="PJX67" s="59"/>
      <c r="PJY67" s="59"/>
      <c r="PJZ67" s="59"/>
      <c r="PKA67" s="59"/>
      <c r="PKB67" s="59"/>
      <c r="PKC67" s="59"/>
      <c r="PKD67" s="59"/>
      <c r="PKE67" s="59"/>
      <c r="PKF67" s="59"/>
      <c r="PKG67" s="59"/>
      <c r="PKH67" s="59"/>
      <c r="PKI67" s="59"/>
      <c r="PKJ67" s="59"/>
      <c r="PKK67" s="59"/>
      <c r="PKL67" s="59"/>
      <c r="PKM67" s="59"/>
      <c r="PKN67" s="59"/>
      <c r="PKO67" s="59"/>
      <c r="PKP67" s="59"/>
      <c r="PKQ67" s="59"/>
      <c r="PKR67" s="59"/>
      <c r="PKS67" s="59"/>
      <c r="PKT67" s="59"/>
      <c r="PKU67" s="59"/>
      <c r="PKV67" s="59"/>
      <c r="PKW67" s="59"/>
      <c r="PKX67" s="59"/>
      <c r="PKY67" s="59"/>
      <c r="PKZ67" s="59"/>
      <c r="PLA67" s="59"/>
      <c r="PLB67" s="59"/>
      <c r="PLC67" s="59"/>
      <c r="PLD67" s="59"/>
      <c r="PLE67" s="59"/>
      <c r="PLF67" s="59"/>
      <c r="PLG67" s="59"/>
      <c r="PLH67" s="59"/>
      <c r="PLI67" s="59"/>
      <c r="PLJ67" s="59"/>
      <c r="PLK67" s="59"/>
      <c r="PLL67" s="59"/>
      <c r="PLM67" s="59"/>
      <c r="PLN67" s="59"/>
      <c r="PLO67" s="59"/>
      <c r="PLP67" s="59"/>
      <c r="PLQ67" s="59"/>
      <c r="PLR67" s="59"/>
      <c r="PLS67" s="59"/>
      <c r="PLT67" s="59"/>
      <c r="PLU67" s="59"/>
      <c r="PLV67" s="59"/>
      <c r="PLW67" s="59"/>
      <c r="PLX67" s="59"/>
      <c r="PLY67" s="59"/>
      <c r="PLZ67" s="59"/>
      <c r="PMA67" s="59"/>
      <c r="PMB67" s="59"/>
      <c r="PMC67" s="59"/>
      <c r="PMD67" s="59"/>
      <c r="PME67" s="59"/>
      <c r="PMF67" s="59"/>
      <c r="PMG67" s="59"/>
      <c r="PMH67" s="59"/>
      <c r="PMI67" s="59"/>
      <c r="PMJ67" s="59"/>
      <c r="PMK67" s="59"/>
      <c r="PML67" s="59"/>
      <c r="PMM67" s="59"/>
      <c r="PMN67" s="59"/>
      <c r="PMO67" s="59"/>
      <c r="PMP67" s="59"/>
      <c r="PMQ67" s="59"/>
      <c r="PMR67" s="59"/>
      <c r="PMS67" s="59"/>
      <c r="PMT67" s="59"/>
      <c r="PMU67" s="59"/>
      <c r="PMV67" s="59"/>
      <c r="PMW67" s="59"/>
      <c r="PMX67" s="59"/>
      <c r="PMY67" s="59"/>
      <c r="PMZ67" s="59"/>
      <c r="PNA67" s="59"/>
      <c r="PNB67" s="59"/>
      <c r="PNC67" s="59"/>
      <c r="PND67" s="59"/>
      <c r="PNE67" s="59"/>
      <c r="PNF67" s="59"/>
      <c r="PNG67" s="59"/>
      <c r="PNH67" s="59"/>
      <c r="PNI67" s="59"/>
      <c r="PNJ67" s="59"/>
      <c r="PNK67" s="59"/>
      <c r="PNL67" s="59"/>
      <c r="PNM67" s="59"/>
      <c r="PNN67" s="59"/>
      <c r="PNO67" s="59"/>
      <c r="PNP67" s="59"/>
      <c r="PNQ67" s="59"/>
      <c r="PNR67" s="59"/>
      <c r="PNS67" s="59"/>
      <c r="PNT67" s="59"/>
      <c r="PNU67" s="59"/>
      <c r="PNV67" s="59"/>
      <c r="PNW67" s="59"/>
      <c r="PNX67" s="59"/>
      <c r="PNY67" s="59"/>
      <c r="PNZ67" s="59"/>
      <c r="POA67" s="59"/>
      <c r="POB67" s="59"/>
      <c r="POC67" s="59"/>
      <c r="POD67" s="59"/>
      <c r="POE67" s="59"/>
      <c r="POF67" s="59"/>
      <c r="POG67" s="59"/>
      <c r="POH67" s="59"/>
      <c r="POI67" s="59"/>
      <c r="POJ67" s="59"/>
      <c r="POK67" s="59"/>
      <c r="POL67" s="59"/>
      <c r="POM67" s="59"/>
      <c r="PON67" s="59"/>
      <c r="POO67" s="59"/>
      <c r="POP67" s="59"/>
      <c r="POQ67" s="59"/>
      <c r="POR67" s="59"/>
      <c r="POS67" s="59"/>
      <c r="POT67" s="59"/>
      <c r="POU67" s="59"/>
      <c r="POV67" s="59"/>
      <c r="POW67" s="59"/>
      <c r="POX67" s="59"/>
      <c r="POY67" s="59"/>
      <c r="POZ67" s="59"/>
      <c r="PPA67" s="59"/>
      <c r="PPB67" s="59"/>
      <c r="PPC67" s="59"/>
      <c r="PPD67" s="59"/>
      <c r="PPE67" s="59"/>
      <c r="PPF67" s="59"/>
      <c r="PPG67" s="59"/>
      <c r="PPH67" s="59"/>
      <c r="PPI67" s="59"/>
      <c r="PPJ67" s="59"/>
      <c r="PPK67" s="59"/>
      <c r="PPL67" s="59"/>
      <c r="PPM67" s="59"/>
      <c r="PPN67" s="59"/>
      <c r="PPO67" s="59"/>
      <c r="PPP67" s="59"/>
      <c r="PPQ67" s="59"/>
      <c r="PPR67" s="59"/>
      <c r="PPS67" s="59"/>
      <c r="PPT67" s="59"/>
      <c r="PPU67" s="59"/>
      <c r="PPV67" s="59"/>
      <c r="PPW67" s="59"/>
      <c r="PPX67" s="59"/>
      <c r="PPY67" s="59"/>
      <c r="PPZ67" s="59"/>
      <c r="PQA67" s="59"/>
      <c r="PQB67" s="59"/>
      <c r="PQC67" s="59"/>
      <c r="PQD67" s="59"/>
      <c r="PQE67" s="59"/>
      <c r="PQF67" s="59"/>
      <c r="PQG67" s="59"/>
      <c r="PQH67" s="59"/>
      <c r="PQI67" s="59"/>
      <c r="PQJ67" s="59"/>
      <c r="PQK67" s="59"/>
      <c r="PQL67" s="59"/>
      <c r="PQM67" s="59"/>
      <c r="PQN67" s="59"/>
      <c r="PQO67" s="59"/>
      <c r="PQP67" s="59"/>
      <c r="PQQ67" s="59"/>
      <c r="PQR67" s="59"/>
      <c r="PQS67" s="59"/>
      <c r="PQT67" s="59"/>
      <c r="PQU67" s="59"/>
      <c r="PQV67" s="59"/>
      <c r="PQW67" s="59"/>
      <c r="PQX67" s="59"/>
      <c r="PQY67" s="59"/>
      <c r="PQZ67" s="59"/>
      <c r="PRA67" s="59"/>
      <c r="PRB67" s="59"/>
      <c r="PRC67" s="59"/>
      <c r="PRD67" s="59"/>
      <c r="PRE67" s="59"/>
      <c r="PRF67" s="59"/>
      <c r="PRG67" s="59"/>
      <c r="PRH67" s="59"/>
      <c r="PRI67" s="59"/>
      <c r="PRJ67" s="59"/>
      <c r="PRK67" s="59"/>
      <c r="PRL67" s="59"/>
      <c r="PRM67" s="59"/>
      <c r="PRN67" s="59"/>
      <c r="PRO67" s="59"/>
      <c r="PRP67" s="59"/>
      <c r="PRQ67" s="59"/>
      <c r="PRR67" s="59"/>
      <c r="PRS67" s="59"/>
      <c r="PRT67" s="59"/>
      <c r="PRU67" s="59"/>
      <c r="PRV67" s="59"/>
      <c r="PRW67" s="59"/>
      <c r="PRX67" s="59"/>
      <c r="PRY67" s="59"/>
      <c r="PRZ67" s="59"/>
      <c r="PSA67" s="59"/>
      <c r="PSB67" s="59"/>
      <c r="PSC67" s="59"/>
      <c r="PSD67" s="59"/>
      <c r="PSE67" s="59"/>
      <c r="PSF67" s="59"/>
      <c r="PSG67" s="59"/>
      <c r="PSH67" s="59"/>
      <c r="PSI67" s="59"/>
      <c r="PSJ67" s="59"/>
      <c r="PSK67" s="59"/>
      <c r="PSL67" s="59"/>
      <c r="PSM67" s="59"/>
      <c r="PSN67" s="59"/>
      <c r="PSO67" s="59"/>
      <c r="PSP67" s="59"/>
      <c r="PSQ67" s="59"/>
      <c r="PSR67" s="59"/>
      <c r="PSS67" s="59"/>
      <c r="PST67" s="59"/>
      <c r="PSU67" s="59"/>
      <c r="PSV67" s="59"/>
      <c r="PSW67" s="59"/>
      <c r="PSX67" s="59"/>
      <c r="PSY67" s="59"/>
      <c r="PSZ67" s="59"/>
      <c r="PTA67" s="59"/>
      <c r="PTB67" s="59"/>
      <c r="PTC67" s="59"/>
      <c r="PTD67" s="59"/>
      <c r="PTE67" s="59"/>
      <c r="PTF67" s="59"/>
      <c r="PTG67" s="59"/>
      <c r="PTH67" s="59"/>
      <c r="PTI67" s="59"/>
      <c r="PTJ67" s="59"/>
      <c r="PTK67" s="59"/>
      <c r="PTL67" s="59"/>
      <c r="PTM67" s="59"/>
      <c r="PTN67" s="59"/>
      <c r="PTO67" s="59"/>
      <c r="PTP67" s="59"/>
      <c r="PTQ67" s="59"/>
      <c r="PTR67" s="59"/>
      <c r="PTS67" s="59"/>
      <c r="PTT67" s="59"/>
      <c r="PTU67" s="59"/>
      <c r="PTV67" s="59"/>
      <c r="PTW67" s="59"/>
      <c r="PTX67" s="59"/>
      <c r="PTY67" s="59"/>
      <c r="PTZ67" s="59"/>
      <c r="PUA67" s="59"/>
      <c r="PUB67" s="59"/>
      <c r="PUC67" s="59"/>
      <c r="PUD67" s="59"/>
      <c r="PUE67" s="59"/>
      <c r="PUF67" s="59"/>
      <c r="PUG67" s="59"/>
      <c r="PUH67" s="59"/>
      <c r="PUI67" s="59"/>
      <c r="PUJ67" s="59"/>
      <c r="PUK67" s="59"/>
      <c r="PUL67" s="59"/>
      <c r="PUM67" s="59"/>
      <c r="PUN67" s="59"/>
      <c r="PUO67" s="59"/>
      <c r="PUP67" s="59"/>
      <c r="PUQ67" s="59"/>
      <c r="PUR67" s="59"/>
      <c r="PUS67" s="59"/>
      <c r="PUT67" s="59"/>
      <c r="PUU67" s="59"/>
      <c r="PUV67" s="59"/>
      <c r="PUW67" s="59"/>
      <c r="PUX67" s="59"/>
      <c r="PUY67" s="59"/>
      <c r="PUZ67" s="59"/>
      <c r="PVA67" s="59"/>
      <c r="PVB67" s="59"/>
      <c r="PVC67" s="59"/>
      <c r="PVD67" s="59"/>
      <c r="PVE67" s="59"/>
      <c r="PVF67" s="59"/>
      <c r="PVG67" s="59"/>
      <c r="PVH67" s="59"/>
      <c r="PVI67" s="59"/>
      <c r="PVJ67" s="59"/>
      <c r="PVK67" s="59"/>
      <c r="PVL67" s="59"/>
      <c r="PVM67" s="59"/>
      <c r="PVN67" s="59"/>
      <c r="PVO67" s="59"/>
      <c r="PVP67" s="59"/>
      <c r="PVQ67" s="59"/>
      <c r="PVR67" s="59"/>
      <c r="PVS67" s="59"/>
      <c r="PVT67" s="59"/>
      <c r="PVU67" s="59"/>
      <c r="PVV67" s="59"/>
      <c r="PVW67" s="59"/>
      <c r="PVX67" s="59"/>
      <c r="PVY67" s="59"/>
      <c r="PVZ67" s="59"/>
      <c r="PWA67" s="59"/>
      <c r="PWB67" s="59"/>
      <c r="PWC67" s="59"/>
      <c r="PWD67" s="59"/>
      <c r="PWE67" s="59"/>
      <c r="PWF67" s="59"/>
      <c r="PWG67" s="59"/>
      <c r="PWH67" s="59"/>
      <c r="PWI67" s="59"/>
      <c r="PWJ67" s="59"/>
      <c r="PWK67" s="59"/>
      <c r="PWL67" s="59"/>
      <c r="PWM67" s="59"/>
      <c r="PWN67" s="59"/>
      <c r="PWO67" s="59"/>
      <c r="PWP67" s="59"/>
      <c r="PWQ67" s="59"/>
      <c r="PWR67" s="59"/>
      <c r="PWS67" s="59"/>
      <c r="PWT67" s="59"/>
      <c r="PWU67" s="59"/>
      <c r="PWV67" s="59"/>
      <c r="PWW67" s="59"/>
      <c r="PWX67" s="59"/>
      <c r="PWY67" s="59"/>
      <c r="PWZ67" s="59"/>
      <c r="PXA67" s="59"/>
      <c r="PXB67" s="59"/>
      <c r="PXC67" s="59"/>
      <c r="PXD67" s="59"/>
      <c r="PXE67" s="59"/>
      <c r="PXF67" s="59"/>
      <c r="PXG67" s="59"/>
      <c r="PXH67" s="59"/>
      <c r="PXI67" s="59"/>
      <c r="PXJ67" s="59"/>
      <c r="PXK67" s="59"/>
      <c r="PXL67" s="59"/>
      <c r="PXM67" s="59"/>
      <c r="PXN67" s="59"/>
      <c r="PXO67" s="59"/>
      <c r="PXP67" s="59"/>
      <c r="PXQ67" s="59"/>
      <c r="PXR67" s="59"/>
      <c r="PXS67" s="59"/>
      <c r="PXT67" s="59"/>
      <c r="PXU67" s="59"/>
      <c r="PXV67" s="59"/>
      <c r="PXW67" s="59"/>
      <c r="PXX67" s="59"/>
      <c r="PXY67" s="59"/>
      <c r="PXZ67" s="59"/>
      <c r="PYA67" s="59"/>
      <c r="PYB67" s="59"/>
      <c r="PYC67" s="59"/>
      <c r="PYD67" s="59"/>
      <c r="PYE67" s="59"/>
      <c r="PYF67" s="59"/>
      <c r="PYG67" s="59"/>
      <c r="PYH67" s="59"/>
      <c r="PYI67" s="59"/>
      <c r="PYJ67" s="59"/>
      <c r="PYK67" s="59"/>
      <c r="PYL67" s="59"/>
      <c r="PYM67" s="59"/>
      <c r="PYN67" s="59"/>
      <c r="PYO67" s="59"/>
      <c r="PYP67" s="59"/>
      <c r="PYQ67" s="59"/>
      <c r="PYR67" s="59"/>
      <c r="PYS67" s="59"/>
      <c r="PYT67" s="59"/>
      <c r="PYU67" s="59"/>
      <c r="PYV67" s="59"/>
      <c r="PYW67" s="59"/>
      <c r="PYX67" s="59"/>
      <c r="PYY67" s="59"/>
      <c r="PYZ67" s="59"/>
      <c r="PZA67" s="59"/>
      <c r="PZB67" s="59"/>
      <c r="PZC67" s="59"/>
      <c r="PZD67" s="59"/>
      <c r="PZE67" s="59"/>
      <c r="PZF67" s="59"/>
      <c r="PZG67" s="59"/>
      <c r="PZH67" s="59"/>
      <c r="PZI67" s="59"/>
      <c r="PZJ67" s="59"/>
      <c r="PZK67" s="59"/>
      <c r="PZL67" s="59"/>
      <c r="PZM67" s="59"/>
      <c r="PZN67" s="59"/>
      <c r="PZO67" s="59"/>
      <c r="PZP67" s="59"/>
      <c r="PZQ67" s="59"/>
      <c r="PZR67" s="59"/>
      <c r="PZS67" s="59"/>
      <c r="PZT67" s="59"/>
      <c r="PZU67" s="59"/>
      <c r="PZV67" s="59"/>
      <c r="PZW67" s="59"/>
      <c r="PZX67" s="59"/>
      <c r="PZY67" s="59"/>
      <c r="PZZ67" s="59"/>
      <c r="QAA67" s="59"/>
      <c r="QAB67" s="59"/>
      <c r="QAC67" s="59"/>
      <c r="QAD67" s="59"/>
      <c r="QAE67" s="59"/>
      <c r="QAF67" s="59"/>
      <c r="QAG67" s="59"/>
      <c r="QAH67" s="59"/>
      <c r="QAI67" s="59"/>
      <c r="QAJ67" s="59"/>
      <c r="QAK67" s="59"/>
      <c r="QAL67" s="59"/>
      <c r="QAM67" s="59"/>
      <c r="QAN67" s="59"/>
      <c r="QAO67" s="59"/>
      <c r="QAP67" s="59"/>
      <c r="QAQ67" s="59"/>
      <c r="QAR67" s="59"/>
      <c r="QAS67" s="59"/>
      <c r="QAT67" s="59"/>
      <c r="QAU67" s="59"/>
      <c r="QAV67" s="59"/>
      <c r="QAW67" s="59"/>
      <c r="QAX67" s="59"/>
      <c r="QAY67" s="59"/>
      <c r="QAZ67" s="59"/>
      <c r="QBA67" s="59"/>
      <c r="QBB67" s="59"/>
      <c r="QBC67" s="59"/>
      <c r="QBD67" s="59"/>
      <c r="QBE67" s="59"/>
      <c r="QBF67" s="59"/>
      <c r="QBG67" s="59"/>
      <c r="QBH67" s="59"/>
      <c r="QBI67" s="59"/>
      <c r="QBJ67" s="59"/>
      <c r="QBK67" s="59"/>
      <c r="QBL67" s="59"/>
      <c r="QBM67" s="59"/>
      <c r="QBN67" s="59"/>
      <c r="QBO67" s="59"/>
      <c r="QBP67" s="59"/>
      <c r="QBQ67" s="59"/>
      <c r="QBR67" s="59"/>
      <c r="QBS67" s="59"/>
      <c r="QBT67" s="59"/>
      <c r="QBU67" s="59"/>
      <c r="QBV67" s="59"/>
      <c r="QBW67" s="59"/>
      <c r="QBX67" s="59"/>
      <c r="QBY67" s="59"/>
      <c r="QBZ67" s="59"/>
      <c r="QCA67" s="59"/>
      <c r="QCB67" s="59"/>
      <c r="QCC67" s="59"/>
      <c r="QCD67" s="59"/>
      <c r="QCE67" s="59"/>
      <c r="QCF67" s="59"/>
      <c r="QCG67" s="59"/>
      <c r="QCH67" s="59"/>
      <c r="QCI67" s="59"/>
      <c r="QCJ67" s="59"/>
      <c r="QCK67" s="59"/>
      <c r="QCL67" s="59"/>
      <c r="QCM67" s="59"/>
      <c r="QCN67" s="59"/>
      <c r="QCO67" s="59"/>
      <c r="QCP67" s="59"/>
      <c r="QCQ67" s="59"/>
      <c r="QCR67" s="59"/>
      <c r="QCS67" s="59"/>
      <c r="QCT67" s="59"/>
      <c r="QCU67" s="59"/>
      <c r="QCV67" s="59"/>
      <c r="QCW67" s="59"/>
      <c r="QCX67" s="59"/>
      <c r="QCY67" s="59"/>
      <c r="QCZ67" s="59"/>
      <c r="QDA67" s="59"/>
      <c r="QDB67" s="59"/>
      <c r="QDC67" s="59"/>
      <c r="QDD67" s="59"/>
      <c r="QDE67" s="59"/>
      <c r="QDF67" s="59"/>
      <c r="QDG67" s="59"/>
      <c r="QDH67" s="59"/>
      <c r="QDI67" s="59"/>
      <c r="QDJ67" s="59"/>
      <c r="QDK67" s="59"/>
      <c r="QDL67" s="59"/>
      <c r="QDM67" s="59"/>
      <c r="QDN67" s="59"/>
      <c r="QDO67" s="59"/>
      <c r="QDP67" s="59"/>
      <c r="QDQ67" s="59"/>
      <c r="QDR67" s="59"/>
      <c r="QDS67" s="59"/>
      <c r="QDT67" s="59"/>
      <c r="QDU67" s="59"/>
      <c r="QDV67" s="59"/>
      <c r="QDW67" s="59"/>
      <c r="QDX67" s="59"/>
      <c r="QDY67" s="59"/>
      <c r="QDZ67" s="59"/>
      <c r="QEA67" s="59"/>
      <c r="QEB67" s="59"/>
      <c r="QEC67" s="59"/>
      <c r="QED67" s="59"/>
      <c r="QEE67" s="59"/>
      <c r="QEF67" s="59"/>
      <c r="QEG67" s="59"/>
      <c r="QEH67" s="59"/>
      <c r="QEI67" s="59"/>
      <c r="QEJ67" s="59"/>
      <c r="QEK67" s="59"/>
      <c r="QEL67" s="59"/>
      <c r="QEM67" s="59"/>
      <c r="QEN67" s="59"/>
      <c r="QEO67" s="59"/>
      <c r="QEP67" s="59"/>
      <c r="QEQ67" s="59"/>
      <c r="QER67" s="59"/>
      <c r="QES67" s="59"/>
      <c r="QET67" s="59"/>
      <c r="QEU67" s="59"/>
      <c r="QEV67" s="59"/>
      <c r="QEW67" s="59"/>
      <c r="QEX67" s="59"/>
      <c r="QEY67" s="59"/>
      <c r="QEZ67" s="59"/>
      <c r="QFA67" s="59"/>
      <c r="QFB67" s="59"/>
      <c r="QFC67" s="59"/>
      <c r="QFD67" s="59"/>
      <c r="QFE67" s="59"/>
      <c r="QFF67" s="59"/>
      <c r="QFG67" s="59"/>
      <c r="QFH67" s="59"/>
      <c r="QFI67" s="59"/>
      <c r="QFJ67" s="59"/>
      <c r="QFK67" s="59"/>
      <c r="QFL67" s="59"/>
      <c r="QFM67" s="59"/>
      <c r="QFN67" s="59"/>
      <c r="QFO67" s="59"/>
      <c r="QFP67" s="59"/>
      <c r="QFQ67" s="59"/>
      <c r="QFR67" s="59"/>
      <c r="QFS67" s="59"/>
      <c r="QFT67" s="59"/>
      <c r="QFU67" s="59"/>
      <c r="QFV67" s="59"/>
      <c r="QFW67" s="59"/>
      <c r="QFX67" s="59"/>
      <c r="QFY67" s="59"/>
      <c r="QFZ67" s="59"/>
      <c r="QGA67" s="59"/>
      <c r="QGB67" s="59"/>
      <c r="QGC67" s="59"/>
      <c r="QGD67" s="59"/>
      <c r="QGE67" s="59"/>
      <c r="QGF67" s="59"/>
      <c r="QGG67" s="59"/>
      <c r="QGH67" s="59"/>
      <c r="QGI67" s="59"/>
      <c r="QGJ67" s="59"/>
      <c r="QGK67" s="59"/>
      <c r="QGL67" s="59"/>
      <c r="QGM67" s="59"/>
      <c r="QGN67" s="59"/>
      <c r="QGO67" s="59"/>
      <c r="QGP67" s="59"/>
      <c r="QGQ67" s="59"/>
      <c r="QGR67" s="59"/>
      <c r="QGS67" s="59"/>
      <c r="QGT67" s="59"/>
      <c r="QGU67" s="59"/>
      <c r="QGV67" s="59"/>
      <c r="QGW67" s="59"/>
      <c r="QGX67" s="59"/>
      <c r="QGY67" s="59"/>
      <c r="QGZ67" s="59"/>
      <c r="QHA67" s="59"/>
      <c r="QHB67" s="59"/>
      <c r="QHC67" s="59"/>
      <c r="QHD67" s="59"/>
      <c r="QHE67" s="59"/>
      <c r="QHF67" s="59"/>
      <c r="QHG67" s="59"/>
      <c r="QHH67" s="59"/>
      <c r="QHI67" s="59"/>
      <c r="QHJ67" s="59"/>
      <c r="QHK67" s="59"/>
      <c r="QHL67" s="59"/>
      <c r="QHM67" s="59"/>
      <c r="QHN67" s="59"/>
      <c r="QHO67" s="59"/>
      <c r="QHP67" s="59"/>
      <c r="QHQ67" s="59"/>
      <c r="QHR67" s="59"/>
      <c r="QHS67" s="59"/>
      <c r="QHT67" s="59"/>
      <c r="QHU67" s="59"/>
      <c r="QHV67" s="59"/>
      <c r="QHW67" s="59"/>
      <c r="QHX67" s="59"/>
      <c r="QHY67" s="59"/>
      <c r="QHZ67" s="59"/>
      <c r="QIA67" s="59"/>
      <c r="QIB67" s="59"/>
      <c r="QIC67" s="59"/>
      <c r="QID67" s="59"/>
      <c r="QIE67" s="59"/>
      <c r="QIF67" s="59"/>
      <c r="QIG67" s="59"/>
      <c r="QIH67" s="59"/>
      <c r="QII67" s="59"/>
      <c r="QIJ67" s="59"/>
      <c r="QIK67" s="59"/>
      <c r="QIL67" s="59"/>
      <c r="QIM67" s="59"/>
      <c r="QIN67" s="59"/>
      <c r="QIO67" s="59"/>
      <c r="QIP67" s="59"/>
      <c r="QIQ67" s="59"/>
      <c r="QIR67" s="59"/>
      <c r="QIS67" s="59"/>
      <c r="QIT67" s="59"/>
      <c r="QIU67" s="59"/>
      <c r="QIV67" s="59"/>
      <c r="QIW67" s="59"/>
      <c r="QIX67" s="59"/>
      <c r="QIY67" s="59"/>
      <c r="QIZ67" s="59"/>
      <c r="QJA67" s="59"/>
      <c r="QJB67" s="59"/>
      <c r="QJC67" s="59"/>
      <c r="QJD67" s="59"/>
      <c r="QJE67" s="59"/>
      <c r="QJF67" s="59"/>
      <c r="QJG67" s="59"/>
      <c r="QJH67" s="59"/>
      <c r="QJI67" s="59"/>
      <c r="QJJ67" s="59"/>
      <c r="QJK67" s="59"/>
      <c r="QJL67" s="59"/>
      <c r="QJM67" s="59"/>
      <c r="QJN67" s="59"/>
      <c r="QJO67" s="59"/>
      <c r="QJP67" s="59"/>
      <c r="QJQ67" s="59"/>
      <c r="QJR67" s="59"/>
      <c r="QJS67" s="59"/>
      <c r="QJT67" s="59"/>
      <c r="QJU67" s="59"/>
      <c r="QJV67" s="59"/>
      <c r="QJW67" s="59"/>
      <c r="QJX67" s="59"/>
      <c r="QJY67" s="59"/>
      <c r="QJZ67" s="59"/>
      <c r="QKA67" s="59"/>
      <c r="QKB67" s="59"/>
      <c r="QKC67" s="59"/>
      <c r="QKD67" s="59"/>
      <c r="QKE67" s="59"/>
      <c r="QKF67" s="59"/>
      <c r="QKG67" s="59"/>
      <c r="QKH67" s="59"/>
      <c r="QKI67" s="59"/>
      <c r="QKJ67" s="59"/>
      <c r="QKK67" s="59"/>
      <c r="QKL67" s="59"/>
      <c r="QKM67" s="59"/>
      <c r="QKN67" s="59"/>
      <c r="QKO67" s="59"/>
      <c r="QKP67" s="59"/>
      <c r="QKQ67" s="59"/>
      <c r="QKR67" s="59"/>
      <c r="QKS67" s="59"/>
      <c r="QKT67" s="59"/>
      <c r="QKU67" s="59"/>
      <c r="QKV67" s="59"/>
      <c r="QKW67" s="59"/>
      <c r="QKX67" s="59"/>
      <c r="QKY67" s="59"/>
      <c r="QKZ67" s="59"/>
      <c r="QLA67" s="59"/>
      <c r="QLB67" s="59"/>
      <c r="QLC67" s="59"/>
      <c r="QLD67" s="59"/>
      <c r="QLE67" s="59"/>
      <c r="QLF67" s="59"/>
      <c r="QLG67" s="59"/>
      <c r="QLH67" s="59"/>
      <c r="QLI67" s="59"/>
      <c r="QLJ67" s="59"/>
      <c r="QLK67" s="59"/>
      <c r="QLL67" s="59"/>
      <c r="QLM67" s="59"/>
      <c r="QLN67" s="59"/>
      <c r="QLO67" s="59"/>
      <c r="QLP67" s="59"/>
      <c r="QLQ67" s="59"/>
      <c r="QLR67" s="59"/>
      <c r="QLS67" s="59"/>
      <c r="QLT67" s="59"/>
      <c r="QLU67" s="59"/>
      <c r="QLV67" s="59"/>
      <c r="QLW67" s="59"/>
      <c r="QLX67" s="59"/>
      <c r="QLY67" s="59"/>
      <c r="QLZ67" s="59"/>
      <c r="QMA67" s="59"/>
      <c r="QMB67" s="59"/>
      <c r="QMC67" s="59"/>
      <c r="QMD67" s="59"/>
      <c r="QME67" s="59"/>
      <c r="QMF67" s="59"/>
      <c r="QMG67" s="59"/>
      <c r="QMH67" s="59"/>
      <c r="QMI67" s="59"/>
      <c r="QMJ67" s="59"/>
      <c r="QMK67" s="59"/>
      <c r="QML67" s="59"/>
      <c r="QMM67" s="59"/>
      <c r="QMN67" s="59"/>
      <c r="QMO67" s="59"/>
      <c r="QMP67" s="59"/>
      <c r="QMQ67" s="59"/>
      <c r="QMR67" s="59"/>
      <c r="QMS67" s="59"/>
      <c r="QMT67" s="59"/>
      <c r="QMU67" s="59"/>
      <c r="QMV67" s="59"/>
      <c r="QMW67" s="59"/>
      <c r="QMX67" s="59"/>
      <c r="QMY67" s="59"/>
      <c r="QMZ67" s="59"/>
      <c r="QNA67" s="59"/>
      <c r="QNB67" s="59"/>
      <c r="QNC67" s="59"/>
      <c r="QND67" s="59"/>
      <c r="QNE67" s="59"/>
      <c r="QNF67" s="59"/>
      <c r="QNG67" s="59"/>
      <c r="QNH67" s="59"/>
      <c r="QNI67" s="59"/>
      <c r="QNJ67" s="59"/>
      <c r="QNK67" s="59"/>
      <c r="QNL67" s="59"/>
      <c r="QNM67" s="59"/>
      <c r="QNN67" s="59"/>
      <c r="QNO67" s="59"/>
      <c r="QNP67" s="59"/>
      <c r="QNQ67" s="59"/>
      <c r="QNR67" s="59"/>
      <c r="QNS67" s="59"/>
      <c r="QNT67" s="59"/>
      <c r="QNU67" s="59"/>
      <c r="QNV67" s="59"/>
      <c r="QNW67" s="59"/>
      <c r="QNX67" s="59"/>
      <c r="QNY67" s="59"/>
      <c r="QNZ67" s="59"/>
      <c r="QOA67" s="59"/>
      <c r="QOB67" s="59"/>
      <c r="QOC67" s="59"/>
      <c r="QOD67" s="59"/>
      <c r="QOE67" s="59"/>
      <c r="QOF67" s="59"/>
      <c r="QOG67" s="59"/>
      <c r="QOH67" s="59"/>
      <c r="QOI67" s="59"/>
      <c r="QOJ67" s="59"/>
      <c r="QOK67" s="59"/>
      <c r="QOL67" s="59"/>
      <c r="QOM67" s="59"/>
      <c r="QON67" s="59"/>
      <c r="QOO67" s="59"/>
      <c r="QOP67" s="59"/>
      <c r="QOQ67" s="59"/>
      <c r="QOR67" s="59"/>
      <c r="QOS67" s="59"/>
      <c r="QOT67" s="59"/>
      <c r="QOU67" s="59"/>
      <c r="QOV67" s="59"/>
      <c r="QOW67" s="59"/>
      <c r="QOX67" s="59"/>
      <c r="QOY67" s="59"/>
      <c r="QOZ67" s="59"/>
      <c r="QPA67" s="59"/>
      <c r="QPB67" s="59"/>
      <c r="QPC67" s="59"/>
      <c r="QPD67" s="59"/>
      <c r="QPE67" s="59"/>
      <c r="QPF67" s="59"/>
      <c r="QPG67" s="59"/>
      <c r="QPH67" s="59"/>
      <c r="QPI67" s="59"/>
      <c r="QPJ67" s="59"/>
      <c r="QPK67" s="59"/>
      <c r="QPL67" s="59"/>
      <c r="QPM67" s="59"/>
      <c r="QPN67" s="59"/>
      <c r="QPO67" s="59"/>
      <c r="QPP67" s="59"/>
      <c r="QPQ67" s="59"/>
      <c r="QPR67" s="59"/>
      <c r="QPS67" s="59"/>
      <c r="QPT67" s="59"/>
      <c r="QPU67" s="59"/>
      <c r="QPV67" s="59"/>
      <c r="QPW67" s="59"/>
      <c r="QPX67" s="59"/>
      <c r="QPY67" s="59"/>
      <c r="QPZ67" s="59"/>
      <c r="QQA67" s="59"/>
      <c r="QQB67" s="59"/>
      <c r="QQC67" s="59"/>
      <c r="QQD67" s="59"/>
      <c r="QQE67" s="59"/>
      <c r="QQF67" s="59"/>
      <c r="QQG67" s="59"/>
      <c r="QQH67" s="59"/>
      <c r="QQI67" s="59"/>
      <c r="QQJ67" s="59"/>
      <c r="QQK67" s="59"/>
      <c r="QQL67" s="59"/>
      <c r="QQM67" s="59"/>
      <c r="QQN67" s="59"/>
      <c r="QQO67" s="59"/>
      <c r="QQP67" s="59"/>
      <c r="QQQ67" s="59"/>
      <c r="QQR67" s="59"/>
      <c r="QQS67" s="59"/>
      <c r="QQT67" s="59"/>
      <c r="QQU67" s="59"/>
      <c r="QQV67" s="59"/>
      <c r="QQW67" s="59"/>
      <c r="QQX67" s="59"/>
      <c r="QQY67" s="59"/>
      <c r="QQZ67" s="59"/>
      <c r="QRA67" s="59"/>
      <c r="QRB67" s="59"/>
      <c r="QRC67" s="59"/>
      <c r="QRD67" s="59"/>
      <c r="QRE67" s="59"/>
      <c r="QRF67" s="59"/>
      <c r="QRG67" s="59"/>
      <c r="QRH67" s="59"/>
      <c r="QRI67" s="59"/>
      <c r="QRJ67" s="59"/>
      <c r="QRK67" s="59"/>
      <c r="QRL67" s="59"/>
      <c r="QRM67" s="59"/>
      <c r="QRN67" s="59"/>
      <c r="QRO67" s="59"/>
      <c r="QRP67" s="59"/>
      <c r="QRQ67" s="59"/>
      <c r="QRR67" s="59"/>
      <c r="QRS67" s="59"/>
      <c r="QRT67" s="59"/>
      <c r="QRU67" s="59"/>
      <c r="QRV67" s="59"/>
      <c r="QRW67" s="59"/>
      <c r="QRX67" s="59"/>
      <c r="QRY67" s="59"/>
      <c r="QRZ67" s="59"/>
      <c r="QSA67" s="59"/>
      <c r="QSB67" s="59"/>
      <c r="QSC67" s="59"/>
      <c r="QSD67" s="59"/>
      <c r="QSE67" s="59"/>
      <c r="QSF67" s="59"/>
      <c r="QSG67" s="59"/>
      <c r="QSH67" s="59"/>
      <c r="QSI67" s="59"/>
      <c r="QSJ67" s="59"/>
      <c r="QSK67" s="59"/>
      <c r="QSL67" s="59"/>
      <c r="QSM67" s="59"/>
      <c r="QSN67" s="59"/>
      <c r="QSO67" s="59"/>
      <c r="QSP67" s="59"/>
      <c r="QSQ67" s="59"/>
      <c r="QSR67" s="59"/>
      <c r="QSS67" s="59"/>
      <c r="QST67" s="59"/>
      <c r="QSU67" s="59"/>
      <c r="QSV67" s="59"/>
      <c r="QSW67" s="59"/>
      <c r="QSX67" s="59"/>
      <c r="QSY67" s="59"/>
      <c r="QSZ67" s="59"/>
      <c r="QTA67" s="59"/>
      <c r="QTB67" s="59"/>
      <c r="QTC67" s="59"/>
      <c r="QTD67" s="59"/>
      <c r="QTE67" s="59"/>
      <c r="QTF67" s="59"/>
      <c r="QTG67" s="59"/>
      <c r="QTH67" s="59"/>
      <c r="QTI67" s="59"/>
      <c r="QTJ67" s="59"/>
      <c r="QTK67" s="59"/>
      <c r="QTL67" s="59"/>
      <c r="QTM67" s="59"/>
      <c r="QTN67" s="59"/>
      <c r="QTO67" s="59"/>
      <c r="QTP67" s="59"/>
      <c r="QTQ67" s="59"/>
      <c r="QTR67" s="59"/>
      <c r="QTS67" s="59"/>
      <c r="QTT67" s="59"/>
      <c r="QTU67" s="59"/>
      <c r="QTV67" s="59"/>
      <c r="QTW67" s="59"/>
      <c r="QTX67" s="59"/>
      <c r="QTY67" s="59"/>
      <c r="QTZ67" s="59"/>
      <c r="QUA67" s="59"/>
      <c r="QUB67" s="59"/>
      <c r="QUC67" s="59"/>
      <c r="QUD67" s="59"/>
      <c r="QUE67" s="59"/>
      <c r="QUF67" s="59"/>
      <c r="QUG67" s="59"/>
      <c r="QUH67" s="59"/>
      <c r="QUI67" s="59"/>
      <c r="QUJ67" s="59"/>
      <c r="QUK67" s="59"/>
      <c r="QUL67" s="59"/>
      <c r="QUM67" s="59"/>
      <c r="QUN67" s="59"/>
      <c r="QUO67" s="59"/>
      <c r="QUP67" s="59"/>
      <c r="QUQ67" s="59"/>
      <c r="QUR67" s="59"/>
      <c r="QUS67" s="59"/>
      <c r="QUT67" s="59"/>
      <c r="QUU67" s="59"/>
      <c r="QUV67" s="59"/>
      <c r="QUW67" s="59"/>
      <c r="QUX67" s="59"/>
      <c r="QUY67" s="59"/>
      <c r="QUZ67" s="59"/>
      <c r="QVA67" s="59"/>
      <c r="QVB67" s="59"/>
      <c r="QVC67" s="59"/>
      <c r="QVD67" s="59"/>
      <c r="QVE67" s="59"/>
      <c r="QVF67" s="59"/>
      <c r="QVG67" s="59"/>
      <c r="QVH67" s="59"/>
      <c r="QVI67" s="59"/>
      <c r="QVJ67" s="59"/>
      <c r="QVK67" s="59"/>
      <c r="QVL67" s="59"/>
      <c r="QVM67" s="59"/>
      <c r="QVN67" s="59"/>
      <c r="QVO67" s="59"/>
      <c r="QVP67" s="59"/>
      <c r="QVQ67" s="59"/>
      <c r="QVR67" s="59"/>
      <c r="QVS67" s="59"/>
      <c r="QVT67" s="59"/>
      <c r="QVU67" s="59"/>
      <c r="QVV67" s="59"/>
      <c r="QVW67" s="59"/>
      <c r="QVX67" s="59"/>
      <c r="QVY67" s="59"/>
      <c r="QVZ67" s="59"/>
      <c r="QWA67" s="59"/>
      <c r="QWB67" s="59"/>
      <c r="QWC67" s="59"/>
      <c r="QWD67" s="59"/>
      <c r="QWE67" s="59"/>
      <c r="QWF67" s="59"/>
      <c r="QWG67" s="59"/>
      <c r="QWH67" s="59"/>
      <c r="QWI67" s="59"/>
      <c r="QWJ67" s="59"/>
      <c r="QWK67" s="59"/>
      <c r="QWL67" s="59"/>
      <c r="QWM67" s="59"/>
      <c r="QWN67" s="59"/>
      <c r="QWO67" s="59"/>
      <c r="QWP67" s="59"/>
      <c r="QWQ67" s="59"/>
      <c r="QWR67" s="59"/>
      <c r="QWS67" s="59"/>
      <c r="QWT67" s="59"/>
      <c r="QWU67" s="59"/>
      <c r="QWV67" s="59"/>
      <c r="QWW67" s="59"/>
      <c r="QWX67" s="59"/>
      <c r="QWY67" s="59"/>
      <c r="QWZ67" s="59"/>
      <c r="QXA67" s="59"/>
      <c r="QXB67" s="59"/>
      <c r="QXC67" s="59"/>
      <c r="QXD67" s="59"/>
      <c r="QXE67" s="59"/>
      <c r="QXF67" s="59"/>
      <c r="QXG67" s="59"/>
      <c r="QXH67" s="59"/>
      <c r="QXI67" s="59"/>
      <c r="QXJ67" s="59"/>
      <c r="QXK67" s="59"/>
      <c r="QXL67" s="59"/>
      <c r="QXM67" s="59"/>
      <c r="QXN67" s="59"/>
      <c r="QXO67" s="59"/>
      <c r="QXP67" s="59"/>
      <c r="QXQ67" s="59"/>
      <c r="QXR67" s="59"/>
      <c r="QXS67" s="59"/>
      <c r="QXT67" s="59"/>
      <c r="QXU67" s="59"/>
      <c r="QXV67" s="59"/>
      <c r="QXW67" s="59"/>
      <c r="QXX67" s="59"/>
      <c r="QXY67" s="59"/>
      <c r="QXZ67" s="59"/>
      <c r="QYA67" s="59"/>
      <c r="QYB67" s="59"/>
      <c r="QYC67" s="59"/>
      <c r="QYD67" s="59"/>
      <c r="QYE67" s="59"/>
      <c r="QYF67" s="59"/>
      <c r="QYG67" s="59"/>
      <c r="QYH67" s="59"/>
      <c r="QYI67" s="59"/>
      <c r="QYJ67" s="59"/>
      <c r="QYK67" s="59"/>
      <c r="QYL67" s="59"/>
      <c r="QYM67" s="59"/>
      <c r="QYN67" s="59"/>
      <c r="QYO67" s="59"/>
      <c r="QYP67" s="59"/>
      <c r="QYQ67" s="59"/>
      <c r="QYR67" s="59"/>
      <c r="QYS67" s="59"/>
      <c r="QYT67" s="59"/>
      <c r="QYU67" s="59"/>
      <c r="QYV67" s="59"/>
      <c r="QYW67" s="59"/>
      <c r="QYX67" s="59"/>
      <c r="QYY67" s="59"/>
      <c r="QYZ67" s="59"/>
      <c r="QZA67" s="59"/>
      <c r="QZB67" s="59"/>
      <c r="QZC67" s="59"/>
      <c r="QZD67" s="59"/>
      <c r="QZE67" s="59"/>
      <c r="QZF67" s="59"/>
      <c r="QZG67" s="59"/>
      <c r="QZH67" s="59"/>
      <c r="QZI67" s="59"/>
      <c r="QZJ67" s="59"/>
      <c r="QZK67" s="59"/>
      <c r="QZL67" s="59"/>
      <c r="QZM67" s="59"/>
      <c r="QZN67" s="59"/>
      <c r="QZO67" s="59"/>
      <c r="QZP67" s="59"/>
      <c r="QZQ67" s="59"/>
      <c r="QZR67" s="59"/>
      <c r="QZS67" s="59"/>
      <c r="QZT67" s="59"/>
      <c r="QZU67" s="59"/>
      <c r="QZV67" s="59"/>
      <c r="QZW67" s="59"/>
      <c r="QZX67" s="59"/>
      <c r="QZY67" s="59"/>
      <c r="QZZ67" s="59"/>
      <c r="RAA67" s="59"/>
      <c r="RAB67" s="59"/>
      <c r="RAC67" s="59"/>
      <c r="RAD67" s="59"/>
      <c r="RAE67" s="59"/>
      <c r="RAF67" s="59"/>
      <c r="RAG67" s="59"/>
      <c r="RAH67" s="59"/>
      <c r="RAI67" s="59"/>
      <c r="RAJ67" s="59"/>
      <c r="RAK67" s="59"/>
      <c r="RAL67" s="59"/>
      <c r="RAM67" s="59"/>
      <c r="RAN67" s="59"/>
      <c r="RAO67" s="59"/>
      <c r="RAP67" s="59"/>
      <c r="RAQ67" s="59"/>
      <c r="RAR67" s="59"/>
      <c r="RAS67" s="59"/>
      <c r="RAT67" s="59"/>
      <c r="RAU67" s="59"/>
      <c r="RAV67" s="59"/>
      <c r="RAW67" s="59"/>
      <c r="RAX67" s="59"/>
      <c r="RAY67" s="59"/>
      <c r="RAZ67" s="59"/>
      <c r="RBA67" s="59"/>
      <c r="RBB67" s="59"/>
      <c r="RBC67" s="59"/>
      <c r="RBD67" s="59"/>
      <c r="RBE67" s="59"/>
      <c r="RBF67" s="59"/>
      <c r="RBG67" s="59"/>
      <c r="RBH67" s="59"/>
      <c r="RBI67" s="59"/>
      <c r="RBJ67" s="59"/>
      <c r="RBK67" s="59"/>
      <c r="RBL67" s="59"/>
      <c r="RBM67" s="59"/>
      <c r="RBN67" s="59"/>
      <c r="RBO67" s="59"/>
      <c r="RBP67" s="59"/>
      <c r="RBQ67" s="59"/>
      <c r="RBR67" s="59"/>
      <c r="RBS67" s="59"/>
      <c r="RBT67" s="59"/>
      <c r="RBU67" s="59"/>
      <c r="RBV67" s="59"/>
      <c r="RBW67" s="59"/>
      <c r="RBX67" s="59"/>
      <c r="RBY67" s="59"/>
      <c r="RBZ67" s="59"/>
      <c r="RCA67" s="59"/>
      <c r="RCB67" s="59"/>
      <c r="RCC67" s="59"/>
      <c r="RCD67" s="59"/>
      <c r="RCE67" s="59"/>
      <c r="RCF67" s="59"/>
      <c r="RCG67" s="59"/>
      <c r="RCH67" s="59"/>
      <c r="RCI67" s="59"/>
      <c r="RCJ67" s="59"/>
      <c r="RCK67" s="59"/>
      <c r="RCL67" s="59"/>
      <c r="RCM67" s="59"/>
      <c r="RCN67" s="59"/>
      <c r="RCO67" s="59"/>
      <c r="RCP67" s="59"/>
      <c r="RCQ67" s="59"/>
      <c r="RCR67" s="59"/>
      <c r="RCS67" s="59"/>
      <c r="RCT67" s="59"/>
      <c r="RCU67" s="59"/>
      <c r="RCV67" s="59"/>
      <c r="RCW67" s="59"/>
      <c r="RCX67" s="59"/>
      <c r="RCY67" s="59"/>
      <c r="RCZ67" s="59"/>
      <c r="RDA67" s="59"/>
      <c r="RDB67" s="59"/>
      <c r="RDC67" s="59"/>
      <c r="RDD67" s="59"/>
      <c r="RDE67" s="59"/>
      <c r="RDF67" s="59"/>
      <c r="RDG67" s="59"/>
      <c r="RDH67" s="59"/>
      <c r="RDI67" s="59"/>
      <c r="RDJ67" s="59"/>
      <c r="RDK67" s="59"/>
      <c r="RDL67" s="59"/>
      <c r="RDM67" s="59"/>
      <c r="RDN67" s="59"/>
      <c r="RDO67" s="59"/>
      <c r="RDP67" s="59"/>
      <c r="RDQ67" s="59"/>
      <c r="RDR67" s="59"/>
      <c r="RDS67" s="59"/>
      <c r="RDT67" s="59"/>
      <c r="RDU67" s="59"/>
      <c r="RDV67" s="59"/>
      <c r="RDW67" s="59"/>
      <c r="RDX67" s="59"/>
      <c r="RDY67" s="59"/>
      <c r="RDZ67" s="59"/>
      <c r="REA67" s="59"/>
      <c r="REB67" s="59"/>
      <c r="REC67" s="59"/>
      <c r="RED67" s="59"/>
      <c r="REE67" s="59"/>
      <c r="REF67" s="59"/>
      <c r="REG67" s="59"/>
      <c r="REH67" s="59"/>
      <c r="REI67" s="59"/>
      <c r="REJ67" s="59"/>
      <c r="REK67" s="59"/>
      <c r="REL67" s="59"/>
      <c r="REM67" s="59"/>
      <c r="REN67" s="59"/>
      <c r="REO67" s="59"/>
      <c r="REP67" s="59"/>
      <c r="REQ67" s="59"/>
      <c r="RER67" s="59"/>
      <c r="RES67" s="59"/>
      <c r="RET67" s="59"/>
      <c r="REU67" s="59"/>
      <c r="REV67" s="59"/>
      <c r="REW67" s="59"/>
      <c r="REX67" s="59"/>
      <c r="REY67" s="59"/>
      <c r="REZ67" s="59"/>
      <c r="RFA67" s="59"/>
      <c r="RFB67" s="59"/>
      <c r="RFC67" s="59"/>
      <c r="RFD67" s="59"/>
      <c r="RFE67" s="59"/>
      <c r="RFF67" s="59"/>
      <c r="RFG67" s="59"/>
      <c r="RFH67" s="59"/>
      <c r="RFI67" s="59"/>
      <c r="RFJ67" s="59"/>
      <c r="RFK67" s="59"/>
      <c r="RFL67" s="59"/>
      <c r="RFM67" s="59"/>
      <c r="RFN67" s="59"/>
      <c r="RFO67" s="59"/>
      <c r="RFP67" s="59"/>
      <c r="RFQ67" s="59"/>
      <c r="RFR67" s="59"/>
      <c r="RFS67" s="59"/>
      <c r="RFT67" s="59"/>
      <c r="RFU67" s="59"/>
      <c r="RFV67" s="59"/>
      <c r="RFW67" s="59"/>
      <c r="RFX67" s="59"/>
      <c r="RFY67" s="59"/>
      <c r="RFZ67" s="59"/>
      <c r="RGA67" s="59"/>
      <c r="RGB67" s="59"/>
      <c r="RGC67" s="59"/>
      <c r="RGD67" s="59"/>
      <c r="RGE67" s="59"/>
      <c r="RGF67" s="59"/>
      <c r="RGG67" s="59"/>
      <c r="RGH67" s="59"/>
      <c r="RGI67" s="59"/>
      <c r="RGJ67" s="59"/>
      <c r="RGK67" s="59"/>
      <c r="RGL67" s="59"/>
      <c r="RGM67" s="59"/>
      <c r="RGN67" s="59"/>
      <c r="RGO67" s="59"/>
      <c r="RGP67" s="59"/>
      <c r="RGQ67" s="59"/>
      <c r="RGR67" s="59"/>
      <c r="RGS67" s="59"/>
      <c r="RGT67" s="59"/>
      <c r="RGU67" s="59"/>
      <c r="RGV67" s="59"/>
      <c r="RGW67" s="59"/>
      <c r="RGX67" s="59"/>
      <c r="RGY67" s="59"/>
      <c r="RGZ67" s="59"/>
      <c r="RHA67" s="59"/>
      <c r="RHB67" s="59"/>
      <c r="RHC67" s="59"/>
      <c r="RHD67" s="59"/>
      <c r="RHE67" s="59"/>
      <c r="RHF67" s="59"/>
      <c r="RHG67" s="59"/>
      <c r="RHH67" s="59"/>
      <c r="RHI67" s="59"/>
      <c r="RHJ67" s="59"/>
      <c r="RHK67" s="59"/>
      <c r="RHL67" s="59"/>
      <c r="RHM67" s="59"/>
      <c r="RHN67" s="59"/>
      <c r="RHO67" s="59"/>
      <c r="RHP67" s="59"/>
      <c r="RHQ67" s="59"/>
      <c r="RHR67" s="59"/>
      <c r="RHS67" s="59"/>
      <c r="RHT67" s="59"/>
      <c r="RHU67" s="59"/>
      <c r="RHV67" s="59"/>
      <c r="RHW67" s="59"/>
      <c r="RHX67" s="59"/>
      <c r="RHY67" s="59"/>
      <c r="RHZ67" s="59"/>
      <c r="RIA67" s="59"/>
      <c r="RIB67" s="59"/>
      <c r="RIC67" s="59"/>
      <c r="RID67" s="59"/>
      <c r="RIE67" s="59"/>
      <c r="RIF67" s="59"/>
      <c r="RIG67" s="59"/>
      <c r="RIH67" s="59"/>
      <c r="RII67" s="59"/>
      <c r="RIJ67" s="59"/>
      <c r="RIK67" s="59"/>
      <c r="RIL67" s="59"/>
      <c r="RIM67" s="59"/>
      <c r="RIN67" s="59"/>
      <c r="RIO67" s="59"/>
      <c r="RIP67" s="59"/>
      <c r="RIQ67" s="59"/>
      <c r="RIR67" s="59"/>
      <c r="RIS67" s="59"/>
      <c r="RIT67" s="59"/>
      <c r="RIU67" s="59"/>
      <c r="RIV67" s="59"/>
      <c r="RIW67" s="59"/>
      <c r="RIX67" s="59"/>
      <c r="RIY67" s="59"/>
      <c r="RIZ67" s="59"/>
      <c r="RJA67" s="59"/>
      <c r="RJB67" s="59"/>
      <c r="RJC67" s="59"/>
      <c r="RJD67" s="59"/>
      <c r="RJE67" s="59"/>
      <c r="RJF67" s="59"/>
      <c r="RJG67" s="59"/>
      <c r="RJH67" s="59"/>
      <c r="RJI67" s="59"/>
      <c r="RJJ67" s="59"/>
      <c r="RJK67" s="59"/>
      <c r="RJL67" s="59"/>
      <c r="RJM67" s="59"/>
      <c r="RJN67" s="59"/>
      <c r="RJO67" s="59"/>
      <c r="RJP67" s="59"/>
      <c r="RJQ67" s="59"/>
      <c r="RJR67" s="59"/>
      <c r="RJS67" s="59"/>
      <c r="RJT67" s="59"/>
      <c r="RJU67" s="59"/>
      <c r="RJV67" s="59"/>
      <c r="RJW67" s="59"/>
      <c r="RJX67" s="59"/>
      <c r="RJY67" s="59"/>
      <c r="RJZ67" s="59"/>
      <c r="RKA67" s="59"/>
      <c r="RKB67" s="59"/>
      <c r="RKC67" s="59"/>
      <c r="RKD67" s="59"/>
      <c r="RKE67" s="59"/>
      <c r="RKF67" s="59"/>
      <c r="RKG67" s="59"/>
      <c r="RKH67" s="59"/>
      <c r="RKI67" s="59"/>
      <c r="RKJ67" s="59"/>
      <c r="RKK67" s="59"/>
      <c r="RKL67" s="59"/>
      <c r="RKM67" s="59"/>
      <c r="RKN67" s="59"/>
      <c r="RKO67" s="59"/>
      <c r="RKP67" s="59"/>
      <c r="RKQ67" s="59"/>
      <c r="RKR67" s="59"/>
      <c r="RKS67" s="59"/>
      <c r="RKT67" s="59"/>
      <c r="RKU67" s="59"/>
      <c r="RKV67" s="59"/>
      <c r="RKW67" s="59"/>
      <c r="RKX67" s="59"/>
      <c r="RKY67" s="59"/>
      <c r="RKZ67" s="59"/>
      <c r="RLA67" s="59"/>
      <c r="RLB67" s="59"/>
      <c r="RLC67" s="59"/>
      <c r="RLD67" s="59"/>
      <c r="RLE67" s="59"/>
      <c r="RLF67" s="59"/>
      <c r="RLG67" s="59"/>
      <c r="RLH67" s="59"/>
      <c r="RLI67" s="59"/>
      <c r="RLJ67" s="59"/>
      <c r="RLK67" s="59"/>
      <c r="RLL67" s="59"/>
      <c r="RLM67" s="59"/>
      <c r="RLN67" s="59"/>
      <c r="RLO67" s="59"/>
      <c r="RLP67" s="59"/>
      <c r="RLQ67" s="59"/>
      <c r="RLR67" s="59"/>
      <c r="RLS67" s="59"/>
      <c r="RLT67" s="59"/>
      <c r="RLU67" s="59"/>
      <c r="RLV67" s="59"/>
      <c r="RLW67" s="59"/>
      <c r="RLX67" s="59"/>
      <c r="RLY67" s="59"/>
      <c r="RLZ67" s="59"/>
      <c r="RMA67" s="59"/>
      <c r="RMB67" s="59"/>
      <c r="RMC67" s="59"/>
      <c r="RMD67" s="59"/>
      <c r="RME67" s="59"/>
      <c r="RMF67" s="59"/>
      <c r="RMG67" s="59"/>
      <c r="RMH67" s="59"/>
      <c r="RMI67" s="59"/>
      <c r="RMJ67" s="59"/>
      <c r="RMK67" s="59"/>
      <c r="RML67" s="59"/>
      <c r="RMM67" s="59"/>
      <c r="RMN67" s="59"/>
      <c r="RMO67" s="59"/>
      <c r="RMP67" s="59"/>
      <c r="RMQ67" s="59"/>
      <c r="RMR67" s="59"/>
      <c r="RMS67" s="59"/>
      <c r="RMT67" s="59"/>
      <c r="RMU67" s="59"/>
      <c r="RMV67" s="59"/>
      <c r="RMW67" s="59"/>
      <c r="RMX67" s="59"/>
      <c r="RMY67" s="59"/>
      <c r="RMZ67" s="59"/>
      <c r="RNA67" s="59"/>
      <c r="RNB67" s="59"/>
      <c r="RNC67" s="59"/>
      <c r="RND67" s="59"/>
      <c r="RNE67" s="59"/>
      <c r="RNF67" s="59"/>
      <c r="RNG67" s="59"/>
      <c r="RNH67" s="59"/>
      <c r="RNI67" s="59"/>
      <c r="RNJ67" s="59"/>
      <c r="RNK67" s="59"/>
      <c r="RNL67" s="59"/>
      <c r="RNM67" s="59"/>
      <c r="RNN67" s="59"/>
      <c r="RNO67" s="59"/>
      <c r="RNP67" s="59"/>
      <c r="RNQ67" s="59"/>
      <c r="RNR67" s="59"/>
      <c r="RNS67" s="59"/>
      <c r="RNT67" s="59"/>
      <c r="RNU67" s="59"/>
      <c r="RNV67" s="59"/>
      <c r="RNW67" s="59"/>
      <c r="RNX67" s="59"/>
      <c r="RNY67" s="59"/>
      <c r="RNZ67" s="59"/>
      <c r="ROA67" s="59"/>
      <c r="ROB67" s="59"/>
      <c r="ROC67" s="59"/>
      <c r="ROD67" s="59"/>
      <c r="ROE67" s="59"/>
      <c r="ROF67" s="59"/>
      <c r="ROG67" s="59"/>
      <c r="ROH67" s="59"/>
      <c r="ROI67" s="59"/>
      <c r="ROJ67" s="59"/>
      <c r="ROK67" s="59"/>
      <c r="ROL67" s="59"/>
      <c r="ROM67" s="59"/>
      <c r="RON67" s="59"/>
      <c r="ROO67" s="59"/>
      <c r="ROP67" s="59"/>
      <c r="ROQ67" s="59"/>
      <c r="ROR67" s="59"/>
      <c r="ROS67" s="59"/>
      <c r="ROT67" s="59"/>
      <c r="ROU67" s="59"/>
      <c r="ROV67" s="59"/>
      <c r="ROW67" s="59"/>
      <c r="ROX67" s="59"/>
      <c r="ROY67" s="59"/>
      <c r="ROZ67" s="59"/>
      <c r="RPA67" s="59"/>
      <c r="RPB67" s="59"/>
      <c r="RPC67" s="59"/>
      <c r="RPD67" s="59"/>
      <c r="RPE67" s="59"/>
      <c r="RPF67" s="59"/>
      <c r="RPG67" s="59"/>
      <c r="RPH67" s="59"/>
      <c r="RPI67" s="59"/>
      <c r="RPJ67" s="59"/>
      <c r="RPK67" s="59"/>
      <c r="RPL67" s="59"/>
      <c r="RPM67" s="59"/>
      <c r="RPN67" s="59"/>
      <c r="RPO67" s="59"/>
      <c r="RPP67" s="59"/>
      <c r="RPQ67" s="59"/>
      <c r="RPR67" s="59"/>
      <c r="RPS67" s="59"/>
      <c r="RPT67" s="59"/>
      <c r="RPU67" s="59"/>
      <c r="RPV67" s="59"/>
      <c r="RPW67" s="59"/>
      <c r="RPX67" s="59"/>
      <c r="RPY67" s="59"/>
      <c r="RPZ67" s="59"/>
      <c r="RQA67" s="59"/>
      <c r="RQB67" s="59"/>
      <c r="RQC67" s="59"/>
      <c r="RQD67" s="59"/>
      <c r="RQE67" s="59"/>
      <c r="RQF67" s="59"/>
      <c r="RQG67" s="59"/>
      <c r="RQH67" s="59"/>
      <c r="RQI67" s="59"/>
      <c r="RQJ67" s="59"/>
      <c r="RQK67" s="59"/>
      <c r="RQL67" s="59"/>
      <c r="RQM67" s="59"/>
      <c r="RQN67" s="59"/>
      <c r="RQO67" s="59"/>
      <c r="RQP67" s="59"/>
      <c r="RQQ67" s="59"/>
      <c r="RQR67" s="59"/>
      <c r="RQS67" s="59"/>
      <c r="RQT67" s="59"/>
      <c r="RQU67" s="59"/>
      <c r="RQV67" s="59"/>
      <c r="RQW67" s="59"/>
      <c r="RQX67" s="59"/>
      <c r="RQY67" s="59"/>
      <c r="RQZ67" s="59"/>
      <c r="RRA67" s="59"/>
      <c r="RRB67" s="59"/>
      <c r="RRC67" s="59"/>
      <c r="RRD67" s="59"/>
      <c r="RRE67" s="59"/>
      <c r="RRF67" s="59"/>
      <c r="RRG67" s="59"/>
      <c r="RRH67" s="59"/>
      <c r="RRI67" s="59"/>
      <c r="RRJ67" s="59"/>
      <c r="RRK67" s="59"/>
      <c r="RRL67" s="59"/>
      <c r="RRM67" s="59"/>
      <c r="RRN67" s="59"/>
      <c r="RRO67" s="59"/>
      <c r="RRP67" s="59"/>
      <c r="RRQ67" s="59"/>
      <c r="RRR67" s="59"/>
      <c r="RRS67" s="59"/>
      <c r="RRT67" s="59"/>
      <c r="RRU67" s="59"/>
      <c r="RRV67" s="59"/>
      <c r="RRW67" s="59"/>
      <c r="RRX67" s="59"/>
      <c r="RRY67" s="59"/>
      <c r="RRZ67" s="59"/>
      <c r="RSA67" s="59"/>
      <c r="RSB67" s="59"/>
      <c r="RSC67" s="59"/>
      <c r="RSD67" s="59"/>
      <c r="RSE67" s="59"/>
      <c r="RSF67" s="59"/>
      <c r="RSG67" s="59"/>
      <c r="RSH67" s="59"/>
      <c r="RSI67" s="59"/>
      <c r="RSJ67" s="59"/>
      <c r="RSK67" s="59"/>
      <c r="RSL67" s="59"/>
      <c r="RSM67" s="59"/>
      <c r="RSN67" s="59"/>
      <c r="RSO67" s="59"/>
      <c r="RSP67" s="59"/>
      <c r="RSQ67" s="59"/>
      <c r="RSR67" s="59"/>
      <c r="RSS67" s="59"/>
      <c r="RST67" s="59"/>
      <c r="RSU67" s="59"/>
      <c r="RSV67" s="59"/>
      <c r="RSW67" s="59"/>
      <c r="RSX67" s="59"/>
      <c r="RSY67" s="59"/>
      <c r="RSZ67" s="59"/>
      <c r="RTA67" s="59"/>
      <c r="RTB67" s="59"/>
      <c r="RTC67" s="59"/>
      <c r="RTD67" s="59"/>
      <c r="RTE67" s="59"/>
      <c r="RTF67" s="59"/>
      <c r="RTG67" s="59"/>
      <c r="RTH67" s="59"/>
      <c r="RTI67" s="59"/>
      <c r="RTJ67" s="59"/>
      <c r="RTK67" s="59"/>
      <c r="RTL67" s="59"/>
      <c r="RTM67" s="59"/>
      <c r="RTN67" s="59"/>
      <c r="RTO67" s="59"/>
      <c r="RTP67" s="59"/>
      <c r="RTQ67" s="59"/>
      <c r="RTR67" s="59"/>
      <c r="RTS67" s="59"/>
      <c r="RTT67" s="59"/>
      <c r="RTU67" s="59"/>
      <c r="RTV67" s="59"/>
      <c r="RTW67" s="59"/>
      <c r="RTX67" s="59"/>
      <c r="RTY67" s="59"/>
      <c r="RTZ67" s="59"/>
      <c r="RUA67" s="59"/>
      <c r="RUB67" s="59"/>
      <c r="RUC67" s="59"/>
      <c r="RUD67" s="59"/>
      <c r="RUE67" s="59"/>
      <c r="RUF67" s="59"/>
      <c r="RUG67" s="59"/>
      <c r="RUH67" s="59"/>
      <c r="RUI67" s="59"/>
      <c r="RUJ67" s="59"/>
      <c r="RUK67" s="59"/>
      <c r="RUL67" s="59"/>
      <c r="RUM67" s="59"/>
      <c r="RUN67" s="59"/>
      <c r="RUO67" s="59"/>
      <c r="RUP67" s="59"/>
      <c r="RUQ67" s="59"/>
      <c r="RUR67" s="59"/>
      <c r="RUS67" s="59"/>
      <c r="RUT67" s="59"/>
      <c r="RUU67" s="59"/>
      <c r="RUV67" s="59"/>
      <c r="RUW67" s="59"/>
      <c r="RUX67" s="59"/>
      <c r="RUY67" s="59"/>
      <c r="RUZ67" s="59"/>
      <c r="RVA67" s="59"/>
      <c r="RVB67" s="59"/>
      <c r="RVC67" s="59"/>
      <c r="RVD67" s="59"/>
      <c r="RVE67" s="59"/>
      <c r="RVF67" s="59"/>
      <c r="RVG67" s="59"/>
      <c r="RVH67" s="59"/>
      <c r="RVI67" s="59"/>
      <c r="RVJ67" s="59"/>
      <c r="RVK67" s="59"/>
      <c r="RVL67" s="59"/>
      <c r="RVM67" s="59"/>
      <c r="RVN67" s="59"/>
      <c r="RVO67" s="59"/>
      <c r="RVP67" s="59"/>
      <c r="RVQ67" s="59"/>
      <c r="RVR67" s="59"/>
      <c r="RVS67" s="59"/>
      <c r="RVT67" s="59"/>
      <c r="RVU67" s="59"/>
      <c r="RVV67" s="59"/>
      <c r="RVW67" s="59"/>
      <c r="RVX67" s="59"/>
      <c r="RVY67" s="59"/>
      <c r="RVZ67" s="59"/>
      <c r="RWA67" s="59"/>
      <c r="RWB67" s="59"/>
      <c r="RWC67" s="59"/>
      <c r="RWD67" s="59"/>
      <c r="RWE67" s="59"/>
      <c r="RWF67" s="59"/>
      <c r="RWG67" s="59"/>
      <c r="RWH67" s="59"/>
      <c r="RWI67" s="59"/>
      <c r="RWJ67" s="59"/>
      <c r="RWK67" s="59"/>
      <c r="RWL67" s="59"/>
      <c r="RWM67" s="59"/>
      <c r="RWN67" s="59"/>
      <c r="RWO67" s="59"/>
      <c r="RWP67" s="59"/>
      <c r="RWQ67" s="59"/>
      <c r="RWR67" s="59"/>
      <c r="RWS67" s="59"/>
      <c r="RWT67" s="59"/>
      <c r="RWU67" s="59"/>
      <c r="RWV67" s="59"/>
      <c r="RWW67" s="59"/>
      <c r="RWX67" s="59"/>
      <c r="RWY67" s="59"/>
      <c r="RWZ67" s="59"/>
      <c r="RXA67" s="59"/>
      <c r="RXB67" s="59"/>
      <c r="RXC67" s="59"/>
      <c r="RXD67" s="59"/>
      <c r="RXE67" s="59"/>
      <c r="RXF67" s="59"/>
      <c r="RXG67" s="59"/>
      <c r="RXH67" s="59"/>
      <c r="RXI67" s="59"/>
      <c r="RXJ67" s="59"/>
      <c r="RXK67" s="59"/>
      <c r="RXL67" s="59"/>
      <c r="RXM67" s="59"/>
      <c r="RXN67" s="59"/>
      <c r="RXO67" s="59"/>
      <c r="RXP67" s="59"/>
      <c r="RXQ67" s="59"/>
      <c r="RXR67" s="59"/>
      <c r="RXS67" s="59"/>
      <c r="RXT67" s="59"/>
      <c r="RXU67" s="59"/>
      <c r="RXV67" s="59"/>
      <c r="RXW67" s="59"/>
      <c r="RXX67" s="59"/>
      <c r="RXY67" s="59"/>
      <c r="RXZ67" s="59"/>
      <c r="RYA67" s="59"/>
      <c r="RYB67" s="59"/>
      <c r="RYC67" s="59"/>
      <c r="RYD67" s="59"/>
      <c r="RYE67" s="59"/>
      <c r="RYF67" s="59"/>
      <c r="RYG67" s="59"/>
      <c r="RYH67" s="59"/>
      <c r="RYI67" s="59"/>
      <c r="RYJ67" s="59"/>
      <c r="RYK67" s="59"/>
      <c r="RYL67" s="59"/>
      <c r="RYM67" s="59"/>
      <c r="RYN67" s="59"/>
      <c r="RYO67" s="59"/>
      <c r="RYP67" s="59"/>
      <c r="RYQ67" s="59"/>
      <c r="RYR67" s="59"/>
      <c r="RYS67" s="59"/>
      <c r="RYT67" s="59"/>
      <c r="RYU67" s="59"/>
      <c r="RYV67" s="59"/>
      <c r="RYW67" s="59"/>
      <c r="RYX67" s="59"/>
      <c r="RYY67" s="59"/>
      <c r="RYZ67" s="59"/>
      <c r="RZA67" s="59"/>
      <c r="RZB67" s="59"/>
      <c r="RZC67" s="59"/>
      <c r="RZD67" s="59"/>
      <c r="RZE67" s="59"/>
      <c r="RZF67" s="59"/>
      <c r="RZG67" s="59"/>
      <c r="RZH67" s="59"/>
      <c r="RZI67" s="59"/>
      <c r="RZJ67" s="59"/>
      <c r="RZK67" s="59"/>
      <c r="RZL67" s="59"/>
      <c r="RZM67" s="59"/>
      <c r="RZN67" s="59"/>
      <c r="RZO67" s="59"/>
      <c r="RZP67" s="59"/>
      <c r="RZQ67" s="59"/>
      <c r="RZR67" s="59"/>
      <c r="RZS67" s="59"/>
      <c r="RZT67" s="59"/>
      <c r="RZU67" s="59"/>
      <c r="RZV67" s="59"/>
      <c r="RZW67" s="59"/>
      <c r="RZX67" s="59"/>
      <c r="RZY67" s="59"/>
      <c r="RZZ67" s="59"/>
      <c r="SAA67" s="59"/>
      <c r="SAB67" s="59"/>
      <c r="SAC67" s="59"/>
      <c r="SAD67" s="59"/>
      <c r="SAE67" s="59"/>
      <c r="SAF67" s="59"/>
      <c r="SAG67" s="59"/>
      <c r="SAH67" s="59"/>
      <c r="SAI67" s="59"/>
      <c r="SAJ67" s="59"/>
      <c r="SAK67" s="59"/>
      <c r="SAL67" s="59"/>
      <c r="SAM67" s="59"/>
      <c r="SAN67" s="59"/>
      <c r="SAO67" s="59"/>
      <c r="SAP67" s="59"/>
      <c r="SAQ67" s="59"/>
      <c r="SAR67" s="59"/>
      <c r="SAS67" s="59"/>
      <c r="SAT67" s="59"/>
      <c r="SAU67" s="59"/>
      <c r="SAV67" s="59"/>
      <c r="SAW67" s="59"/>
      <c r="SAX67" s="59"/>
      <c r="SAY67" s="59"/>
      <c r="SAZ67" s="59"/>
      <c r="SBA67" s="59"/>
      <c r="SBB67" s="59"/>
      <c r="SBC67" s="59"/>
      <c r="SBD67" s="59"/>
      <c r="SBE67" s="59"/>
      <c r="SBF67" s="59"/>
      <c r="SBG67" s="59"/>
      <c r="SBH67" s="59"/>
      <c r="SBI67" s="59"/>
      <c r="SBJ67" s="59"/>
      <c r="SBK67" s="59"/>
      <c r="SBL67" s="59"/>
      <c r="SBM67" s="59"/>
      <c r="SBN67" s="59"/>
      <c r="SBO67" s="59"/>
      <c r="SBP67" s="59"/>
      <c r="SBQ67" s="59"/>
      <c r="SBR67" s="59"/>
      <c r="SBS67" s="59"/>
      <c r="SBT67" s="59"/>
      <c r="SBU67" s="59"/>
      <c r="SBV67" s="59"/>
      <c r="SBW67" s="59"/>
      <c r="SBX67" s="59"/>
      <c r="SBY67" s="59"/>
      <c r="SBZ67" s="59"/>
      <c r="SCA67" s="59"/>
      <c r="SCB67" s="59"/>
      <c r="SCC67" s="59"/>
      <c r="SCD67" s="59"/>
      <c r="SCE67" s="59"/>
      <c r="SCF67" s="59"/>
      <c r="SCG67" s="59"/>
      <c r="SCH67" s="59"/>
      <c r="SCI67" s="59"/>
      <c r="SCJ67" s="59"/>
      <c r="SCK67" s="59"/>
      <c r="SCL67" s="59"/>
      <c r="SCM67" s="59"/>
      <c r="SCN67" s="59"/>
      <c r="SCO67" s="59"/>
      <c r="SCP67" s="59"/>
      <c r="SCQ67" s="59"/>
      <c r="SCR67" s="59"/>
      <c r="SCS67" s="59"/>
      <c r="SCT67" s="59"/>
      <c r="SCU67" s="59"/>
      <c r="SCV67" s="59"/>
      <c r="SCW67" s="59"/>
      <c r="SCX67" s="59"/>
      <c r="SCY67" s="59"/>
      <c r="SCZ67" s="59"/>
      <c r="SDA67" s="59"/>
      <c r="SDB67" s="59"/>
      <c r="SDC67" s="59"/>
      <c r="SDD67" s="59"/>
      <c r="SDE67" s="59"/>
      <c r="SDF67" s="59"/>
      <c r="SDG67" s="59"/>
      <c r="SDH67" s="59"/>
      <c r="SDI67" s="59"/>
      <c r="SDJ67" s="59"/>
      <c r="SDK67" s="59"/>
      <c r="SDL67" s="59"/>
      <c r="SDM67" s="59"/>
      <c r="SDN67" s="59"/>
      <c r="SDO67" s="59"/>
      <c r="SDP67" s="59"/>
      <c r="SDQ67" s="59"/>
      <c r="SDR67" s="59"/>
      <c r="SDS67" s="59"/>
      <c r="SDT67" s="59"/>
      <c r="SDU67" s="59"/>
      <c r="SDV67" s="59"/>
      <c r="SDW67" s="59"/>
      <c r="SDX67" s="59"/>
      <c r="SDY67" s="59"/>
      <c r="SDZ67" s="59"/>
      <c r="SEA67" s="59"/>
      <c r="SEB67" s="59"/>
      <c r="SEC67" s="59"/>
      <c r="SED67" s="59"/>
      <c r="SEE67" s="59"/>
      <c r="SEF67" s="59"/>
      <c r="SEG67" s="59"/>
      <c r="SEH67" s="59"/>
      <c r="SEI67" s="59"/>
      <c r="SEJ67" s="59"/>
      <c r="SEK67" s="59"/>
      <c r="SEL67" s="59"/>
      <c r="SEM67" s="59"/>
      <c r="SEN67" s="59"/>
      <c r="SEO67" s="59"/>
      <c r="SEP67" s="59"/>
      <c r="SEQ67" s="59"/>
      <c r="SER67" s="59"/>
      <c r="SES67" s="59"/>
      <c r="SET67" s="59"/>
      <c r="SEU67" s="59"/>
      <c r="SEV67" s="59"/>
      <c r="SEW67" s="59"/>
      <c r="SEX67" s="59"/>
      <c r="SEY67" s="59"/>
      <c r="SEZ67" s="59"/>
      <c r="SFA67" s="59"/>
      <c r="SFB67" s="59"/>
      <c r="SFC67" s="59"/>
      <c r="SFD67" s="59"/>
      <c r="SFE67" s="59"/>
      <c r="SFF67" s="59"/>
      <c r="SFG67" s="59"/>
      <c r="SFH67" s="59"/>
      <c r="SFI67" s="59"/>
      <c r="SFJ67" s="59"/>
      <c r="SFK67" s="59"/>
      <c r="SFL67" s="59"/>
      <c r="SFM67" s="59"/>
      <c r="SFN67" s="59"/>
      <c r="SFO67" s="59"/>
      <c r="SFP67" s="59"/>
      <c r="SFQ67" s="59"/>
      <c r="SFR67" s="59"/>
      <c r="SFS67" s="59"/>
      <c r="SFT67" s="59"/>
      <c r="SFU67" s="59"/>
      <c r="SFV67" s="59"/>
      <c r="SFW67" s="59"/>
      <c r="SFX67" s="59"/>
      <c r="SFY67" s="59"/>
      <c r="SFZ67" s="59"/>
      <c r="SGA67" s="59"/>
      <c r="SGB67" s="59"/>
      <c r="SGC67" s="59"/>
      <c r="SGD67" s="59"/>
      <c r="SGE67" s="59"/>
      <c r="SGF67" s="59"/>
      <c r="SGG67" s="59"/>
      <c r="SGH67" s="59"/>
      <c r="SGI67" s="59"/>
      <c r="SGJ67" s="59"/>
      <c r="SGK67" s="59"/>
      <c r="SGL67" s="59"/>
      <c r="SGM67" s="59"/>
      <c r="SGN67" s="59"/>
      <c r="SGO67" s="59"/>
      <c r="SGP67" s="59"/>
      <c r="SGQ67" s="59"/>
      <c r="SGR67" s="59"/>
      <c r="SGS67" s="59"/>
      <c r="SGT67" s="59"/>
      <c r="SGU67" s="59"/>
      <c r="SGV67" s="59"/>
      <c r="SGW67" s="59"/>
      <c r="SGX67" s="59"/>
      <c r="SGY67" s="59"/>
      <c r="SGZ67" s="59"/>
      <c r="SHA67" s="59"/>
      <c r="SHB67" s="59"/>
      <c r="SHC67" s="59"/>
      <c r="SHD67" s="59"/>
      <c r="SHE67" s="59"/>
      <c r="SHF67" s="59"/>
      <c r="SHG67" s="59"/>
      <c r="SHH67" s="59"/>
      <c r="SHI67" s="59"/>
      <c r="SHJ67" s="59"/>
      <c r="SHK67" s="59"/>
      <c r="SHL67" s="59"/>
      <c r="SHM67" s="59"/>
      <c r="SHN67" s="59"/>
      <c r="SHO67" s="59"/>
      <c r="SHP67" s="59"/>
      <c r="SHQ67" s="59"/>
      <c r="SHR67" s="59"/>
      <c r="SHS67" s="59"/>
      <c r="SHT67" s="59"/>
      <c r="SHU67" s="59"/>
      <c r="SHV67" s="59"/>
      <c r="SHW67" s="59"/>
      <c r="SHX67" s="59"/>
      <c r="SHY67" s="59"/>
      <c r="SHZ67" s="59"/>
      <c r="SIA67" s="59"/>
      <c r="SIB67" s="59"/>
      <c r="SIC67" s="59"/>
      <c r="SID67" s="59"/>
      <c r="SIE67" s="59"/>
      <c r="SIF67" s="59"/>
      <c r="SIG67" s="59"/>
      <c r="SIH67" s="59"/>
      <c r="SII67" s="59"/>
      <c r="SIJ67" s="59"/>
      <c r="SIK67" s="59"/>
      <c r="SIL67" s="59"/>
      <c r="SIM67" s="59"/>
      <c r="SIN67" s="59"/>
      <c r="SIO67" s="59"/>
      <c r="SIP67" s="59"/>
      <c r="SIQ67" s="59"/>
      <c r="SIR67" s="59"/>
      <c r="SIS67" s="59"/>
      <c r="SIT67" s="59"/>
      <c r="SIU67" s="59"/>
      <c r="SIV67" s="59"/>
      <c r="SIW67" s="59"/>
      <c r="SIX67" s="59"/>
      <c r="SIY67" s="59"/>
      <c r="SIZ67" s="59"/>
      <c r="SJA67" s="59"/>
      <c r="SJB67" s="59"/>
      <c r="SJC67" s="59"/>
      <c r="SJD67" s="59"/>
      <c r="SJE67" s="59"/>
      <c r="SJF67" s="59"/>
      <c r="SJG67" s="59"/>
      <c r="SJH67" s="59"/>
      <c r="SJI67" s="59"/>
      <c r="SJJ67" s="59"/>
      <c r="SJK67" s="59"/>
      <c r="SJL67" s="59"/>
      <c r="SJM67" s="59"/>
      <c r="SJN67" s="59"/>
      <c r="SJO67" s="59"/>
      <c r="SJP67" s="59"/>
      <c r="SJQ67" s="59"/>
      <c r="SJR67" s="59"/>
      <c r="SJS67" s="59"/>
      <c r="SJT67" s="59"/>
      <c r="SJU67" s="59"/>
      <c r="SJV67" s="59"/>
      <c r="SJW67" s="59"/>
      <c r="SJX67" s="59"/>
      <c r="SJY67" s="59"/>
      <c r="SJZ67" s="59"/>
      <c r="SKA67" s="59"/>
      <c r="SKB67" s="59"/>
      <c r="SKC67" s="59"/>
      <c r="SKD67" s="59"/>
      <c r="SKE67" s="59"/>
      <c r="SKF67" s="59"/>
      <c r="SKG67" s="59"/>
      <c r="SKH67" s="59"/>
      <c r="SKI67" s="59"/>
      <c r="SKJ67" s="59"/>
      <c r="SKK67" s="59"/>
      <c r="SKL67" s="59"/>
      <c r="SKM67" s="59"/>
      <c r="SKN67" s="59"/>
      <c r="SKO67" s="59"/>
      <c r="SKP67" s="59"/>
      <c r="SKQ67" s="59"/>
      <c r="SKR67" s="59"/>
      <c r="SKS67" s="59"/>
      <c r="SKT67" s="59"/>
      <c r="SKU67" s="59"/>
      <c r="SKV67" s="59"/>
      <c r="SKW67" s="59"/>
      <c r="SKX67" s="59"/>
      <c r="SKY67" s="59"/>
      <c r="SKZ67" s="59"/>
      <c r="SLA67" s="59"/>
      <c r="SLB67" s="59"/>
      <c r="SLC67" s="59"/>
      <c r="SLD67" s="59"/>
      <c r="SLE67" s="59"/>
      <c r="SLF67" s="59"/>
      <c r="SLG67" s="59"/>
      <c r="SLH67" s="59"/>
      <c r="SLI67" s="59"/>
      <c r="SLJ67" s="59"/>
      <c r="SLK67" s="59"/>
      <c r="SLL67" s="59"/>
      <c r="SLM67" s="59"/>
      <c r="SLN67" s="59"/>
      <c r="SLO67" s="59"/>
      <c r="SLP67" s="59"/>
      <c r="SLQ67" s="59"/>
      <c r="SLR67" s="59"/>
      <c r="SLS67" s="59"/>
      <c r="SLT67" s="59"/>
      <c r="SLU67" s="59"/>
      <c r="SLV67" s="59"/>
      <c r="SLW67" s="59"/>
      <c r="SLX67" s="59"/>
      <c r="SLY67" s="59"/>
      <c r="SLZ67" s="59"/>
      <c r="SMA67" s="59"/>
      <c r="SMB67" s="59"/>
      <c r="SMC67" s="59"/>
      <c r="SMD67" s="59"/>
      <c r="SME67" s="59"/>
      <c r="SMF67" s="59"/>
      <c r="SMG67" s="59"/>
      <c r="SMH67" s="59"/>
      <c r="SMI67" s="59"/>
      <c r="SMJ67" s="59"/>
      <c r="SMK67" s="59"/>
      <c r="SML67" s="59"/>
      <c r="SMM67" s="59"/>
      <c r="SMN67" s="59"/>
      <c r="SMO67" s="59"/>
      <c r="SMP67" s="59"/>
      <c r="SMQ67" s="59"/>
      <c r="SMR67" s="59"/>
      <c r="SMS67" s="59"/>
      <c r="SMT67" s="59"/>
      <c r="SMU67" s="59"/>
      <c r="SMV67" s="59"/>
      <c r="SMW67" s="59"/>
      <c r="SMX67" s="59"/>
      <c r="SMY67" s="59"/>
      <c r="SMZ67" s="59"/>
      <c r="SNA67" s="59"/>
      <c r="SNB67" s="59"/>
      <c r="SNC67" s="59"/>
      <c r="SND67" s="59"/>
      <c r="SNE67" s="59"/>
      <c r="SNF67" s="59"/>
      <c r="SNG67" s="59"/>
      <c r="SNH67" s="59"/>
      <c r="SNI67" s="59"/>
      <c r="SNJ67" s="59"/>
      <c r="SNK67" s="59"/>
      <c r="SNL67" s="59"/>
      <c r="SNM67" s="59"/>
      <c r="SNN67" s="59"/>
      <c r="SNO67" s="59"/>
      <c r="SNP67" s="59"/>
      <c r="SNQ67" s="59"/>
      <c r="SNR67" s="59"/>
      <c r="SNS67" s="59"/>
      <c r="SNT67" s="59"/>
      <c r="SNU67" s="59"/>
      <c r="SNV67" s="59"/>
      <c r="SNW67" s="59"/>
      <c r="SNX67" s="59"/>
      <c r="SNY67" s="59"/>
      <c r="SNZ67" s="59"/>
      <c r="SOA67" s="59"/>
      <c r="SOB67" s="59"/>
      <c r="SOC67" s="59"/>
      <c r="SOD67" s="59"/>
      <c r="SOE67" s="59"/>
      <c r="SOF67" s="59"/>
      <c r="SOG67" s="59"/>
      <c r="SOH67" s="59"/>
      <c r="SOI67" s="59"/>
      <c r="SOJ67" s="59"/>
      <c r="SOK67" s="59"/>
      <c r="SOL67" s="59"/>
      <c r="SOM67" s="59"/>
      <c r="SON67" s="59"/>
      <c r="SOO67" s="59"/>
      <c r="SOP67" s="59"/>
      <c r="SOQ67" s="59"/>
      <c r="SOR67" s="59"/>
      <c r="SOS67" s="59"/>
      <c r="SOT67" s="59"/>
      <c r="SOU67" s="59"/>
      <c r="SOV67" s="59"/>
      <c r="SOW67" s="59"/>
      <c r="SOX67" s="59"/>
      <c r="SOY67" s="59"/>
      <c r="SOZ67" s="59"/>
      <c r="SPA67" s="59"/>
      <c r="SPB67" s="59"/>
      <c r="SPC67" s="59"/>
      <c r="SPD67" s="59"/>
      <c r="SPE67" s="59"/>
      <c r="SPF67" s="59"/>
      <c r="SPG67" s="59"/>
      <c r="SPH67" s="59"/>
      <c r="SPI67" s="59"/>
      <c r="SPJ67" s="59"/>
      <c r="SPK67" s="59"/>
      <c r="SPL67" s="59"/>
      <c r="SPM67" s="59"/>
      <c r="SPN67" s="59"/>
      <c r="SPO67" s="59"/>
      <c r="SPP67" s="59"/>
      <c r="SPQ67" s="59"/>
      <c r="SPR67" s="59"/>
      <c r="SPS67" s="59"/>
      <c r="SPT67" s="59"/>
      <c r="SPU67" s="59"/>
      <c r="SPV67" s="59"/>
      <c r="SPW67" s="59"/>
      <c r="SPX67" s="59"/>
      <c r="SPY67" s="59"/>
      <c r="SPZ67" s="59"/>
      <c r="SQA67" s="59"/>
      <c r="SQB67" s="59"/>
      <c r="SQC67" s="59"/>
      <c r="SQD67" s="59"/>
      <c r="SQE67" s="59"/>
      <c r="SQF67" s="59"/>
      <c r="SQG67" s="59"/>
      <c r="SQH67" s="59"/>
      <c r="SQI67" s="59"/>
      <c r="SQJ67" s="59"/>
      <c r="SQK67" s="59"/>
      <c r="SQL67" s="59"/>
      <c r="SQM67" s="59"/>
      <c r="SQN67" s="59"/>
      <c r="SQO67" s="59"/>
      <c r="SQP67" s="59"/>
      <c r="SQQ67" s="59"/>
      <c r="SQR67" s="59"/>
      <c r="SQS67" s="59"/>
      <c r="SQT67" s="59"/>
      <c r="SQU67" s="59"/>
      <c r="SQV67" s="59"/>
      <c r="SQW67" s="59"/>
      <c r="SQX67" s="59"/>
      <c r="SQY67" s="59"/>
      <c r="SQZ67" s="59"/>
      <c r="SRA67" s="59"/>
      <c r="SRB67" s="59"/>
      <c r="SRC67" s="59"/>
      <c r="SRD67" s="59"/>
      <c r="SRE67" s="59"/>
      <c r="SRF67" s="59"/>
      <c r="SRG67" s="59"/>
      <c r="SRH67" s="59"/>
      <c r="SRI67" s="59"/>
      <c r="SRJ67" s="59"/>
      <c r="SRK67" s="59"/>
      <c r="SRL67" s="59"/>
      <c r="SRM67" s="59"/>
      <c r="SRN67" s="59"/>
      <c r="SRO67" s="59"/>
      <c r="SRP67" s="59"/>
      <c r="SRQ67" s="59"/>
      <c r="SRR67" s="59"/>
      <c r="SRS67" s="59"/>
      <c r="SRT67" s="59"/>
      <c r="SRU67" s="59"/>
      <c r="SRV67" s="59"/>
      <c r="SRW67" s="59"/>
      <c r="SRX67" s="59"/>
      <c r="SRY67" s="59"/>
      <c r="SRZ67" s="59"/>
      <c r="SSA67" s="59"/>
      <c r="SSB67" s="59"/>
      <c r="SSC67" s="59"/>
      <c r="SSD67" s="59"/>
      <c r="SSE67" s="59"/>
      <c r="SSF67" s="59"/>
      <c r="SSG67" s="59"/>
      <c r="SSH67" s="59"/>
      <c r="SSI67" s="59"/>
      <c r="SSJ67" s="59"/>
      <c r="SSK67" s="59"/>
      <c r="SSL67" s="59"/>
      <c r="SSM67" s="59"/>
      <c r="SSN67" s="59"/>
      <c r="SSO67" s="59"/>
      <c r="SSP67" s="59"/>
      <c r="SSQ67" s="59"/>
      <c r="SSR67" s="59"/>
      <c r="SSS67" s="59"/>
      <c r="SST67" s="59"/>
      <c r="SSU67" s="59"/>
      <c r="SSV67" s="59"/>
      <c r="SSW67" s="59"/>
      <c r="SSX67" s="59"/>
      <c r="SSY67" s="59"/>
      <c r="SSZ67" s="59"/>
      <c r="STA67" s="59"/>
      <c r="STB67" s="59"/>
      <c r="STC67" s="59"/>
      <c r="STD67" s="59"/>
      <c r="STE67" s="59"/>
      <c r="STF67" s="59"/>
      <c r="STG67" s="59"/>
      <c r="STH67" s="59"/>
      <c r="STI67" s="59"/>
      <c r="STJ67" s="59"/>
      <c r="STK67" s="59"/>
      <c r="STL67" s="59"/>
      <c r="STM67" s="59"/>
      <c r="STN67" s="59"/>
      <c r="STO67" s="59"/>
      <c r="STP67" s="59"/>
      <c r="STQ67" s="59"/>
      <c r="STR67" s="59"/>
      <c r="STS67" s="59"/>
      <c r="STT67" s="59"/>
      <c r="STU67" s="59"/>
      <c r="STV67" s="59"/>
      <c r="STW67" s="59"/>
      <c r="STX67" s="59"/>
      <c r="STY67" s="59"/>
      <c r="STZ67" s="59"/>
      <c r="SUA67" s="59"/>
      <c r="SUB67" s="59"/>
      <c r="SUC67" s="59"/>
      <c r="SUD67" s="59"/>
      <c r="SUE67" s="59"/>
      <c r="SUF67" s="59"/>
      <c r="SUG67" s="59"/>
      <c r="SUH67" s="59"/>
      <c r="SUI67" s="59"/>
      <c r="SUJ67" s="59"/>
      <c r="SUK67" s="59"/>
      <c r="SUL67" s="59"/>
      <c r="SUM67" s="59"/>
      <c r="SUN67" s="59"/>
      <c r="SUO67" s="59"/>
      <c r="SUP67" s="59"/>
      <c r="SUQ67" s="59"/>
      <c r="SUR67" s="59"/>
      <c r="SUS67" s="59"/>
      <c r="SUT67" s="59"/>
      <c r="SUU67" s="59"/>
      <c r="SUV67" s="59"/>
      <c r="SUW67" s="59"/>
      <c r="SUX67" s="59"/>
      <c r="SUY67" s="59"/>
      <c r="SUZ67" s="59"/>
      <c r="SVA67" s="59"/>
      <c r="SVB67" s="59"/>
      <c r="SVC67" s="59"/>
      <c r="SVD67" s="59"/>
      <c r="SVE67" s="59"/>
      <c r="SVF67" s="59"/>
      <c r="SVG67" s="59"/>
      <c r="SVH67" s="59"/>
      <c r="SVI67" s="59"/>
      <c r="SVJ67" s="59"/>
      <c r="SVK67" s="59"/>
      <c r="SVL67" s="59"/>
      <c r="SVM67" s="59"/>
      <c r="SVN67" s="59"/>
      <c r="SVO67" s="59"/>
      <c r="SVP67" s="59"/>
      <c r="SVQ67" s="59"/>
      <c r="SVR67" s="59"/>
      <c r="SVS67" s="59"/>
      <c r="SVT67" s="59"/>
      <c r="SVU67" s="59"/>
      <c r="SVV67" s="59"/>
      <c r="SVW67" s="59"/>
      <c r="SVX67" s="59"/>
      <c r="SVY67" s="59"/>
      <c r="SVZ67" s="59"/>
      <c r="SWA67" s="59"/>
      <c r="SWB67" s="59"/>
      <c r="SWC67" s="59"/>
      <c r="SWD67" s="59"/>
      <c r="SWE67" s="59"/>
      <c r="SWF67" s="59"/>
      <c r="SWG67" s="59"/>
      <c r="SWH67" s="59"/>
      <c r="SWI67" s="59"/>
      <c r="SWJ67" s="59"/>
      <c r="SWK67" s="59"/>
      <c r="SWL67" s="59"/>
      <c r="SWM67" s="59"/>
      <c r="SWN67" s="59"/>
      <c r="SWO67" s="59"/>
      <c r="SWP67" s="59"/>
      <c r="SWQ67" s="59"/>
      <c r="SWR67" s="59"/>
      <c r="SWS67" s="59"/>
      <c r="SWT67" s="59"/>
      <c r="SWU67" s="59"/>
      <c r="SWV67" s="59"/>
      <c r="SWW67" s="59"/>
      <c r="SWX67" s="59"/>
      <c r="SWY67" s="59"/>
      <c r="SWZ67" s="59"/>
      <c r="SXA67" s="59"/>
      <c r="SXB67" s="59"/>
      <c r="SXC67" s="59"/>
      <c r="SXD67" s="59"/>
      <c r="SXE67" s="59"/>
      <c r="SXF67" s="59"/>
      <c r="SXG67" s="59"/>
      <c r="SXH67" s="59"/>
      <c r="SXI67" s="59"/>
      <c r="SXJ67" s="59"/>
      <c r="SXK67" s="59"/>
      <c r="SXL67" s="59"/>
      <c r="SXM67" s="59"/>
      <c r="SXN67" s="59"/>
      <c r="SXO67" s="59"/>
      <c r="SXP67" s="59"/>
      <c r="SXQ67" s="59"/>
      <c r="SXR67" s="59"/>
      <c r="SXS67" s="59"/>
      <c r="SXT67" s="59"/>
      <c r="SXU67" s="59"/>
      <c r="SXV67" s="59"/>
      <c r="SXW67" s="59"/>
      <c r="SXX67" s="59"/>
      <c r="SXY67" s="59"/>
      <c r="SXZ67" s="59"/>
      <c r="SYA67" s="59"/>
      <c r="SYB67" s="59"/>
      <c r="SYC67" s="59"/>
      <c r="SYD67" s="59"/>
      <c r="SYE67" s="59"/>
      <c r="SYF67" s="59"/>
      <c r="SYG67" s="59"/>
      <c r="SYH67" s="59"/>
      <c r="SYI67" s="59"/>
      <c r="SYJ67" s="59"/>
      <c r="SYK67" s="59"/>
      <c r="SYL67" s="59"/>
      <c r="SYM67" s="59"/>
      <c r="SYN67" s="59"/>
      <c r="SYO67" s="59"/>
      <c r="SYP67" s="59"/>
      <c r="SYQ67" s="59"/>
      <c r="SYR67" s="59"/>
      <c r="SYS67" s="59"/>
      <c r="SYT67" s="59"/>
      <c r="SYU67" s="59"/>
      <c r="SYV67" s="59"/>
      <c r="SYW67" s="59"/>
      <c r="SYX67" s="59"/>
      <c r="SYY67" s="59"/>
      <c r="SYZ67" s="59"/>
      <c r="SZA67" s="59"/>
      <c r="SZB67" s="59"/>
      <c r="SZC67" s="59"/>
      <c r="SZD67" s="59"/>
      <c r="SZE67" s="59"/>
      <c r="SZF67" s="59"/>
      <c r="SZG67" s="59"/>
      <c r="SZH67" s="59"/>
      <c r="SZI67" s="59"/>
      <c r="SZJ67" s="59"/>
      <c r="SZK67" s="59"/>
      <c r="SZL67" s="59"/>
      <c r="SZM67" s="59"/>
      <c r="SZN67" s="59"/>
      <c r="SZO67" s="59"/>
      <c r="SZP67" s="59"/>
      <c r="SZQ67" s="59"/>
      <c r="SZR67" s="59"/>
      <c r="SZS67" s="59"/>
      <c r="SZT67" s="59"/>
      <c r="SZU67" s="59"/>
      <c r="SZV67" s="59"/>
      <c r="SZW67" s="59"/>
      <c r="SZX67" s="59"/>
      <c r="SZY67" s="59"/>
      <c r="SZZ67" s="59"/>
      <c r="TAA67" s="59"/>
      <c r="TAB67" s="59"/>
      <c r="TAC67" s="59"/>
      <c r="TAD67" s="59"/>
      <c r="TAE67" s="59"/>
      <c r="TAF67" s="59"/>
      <c r="TAG67" s="59"/>
      <c r="TAH67" s="59"/>
      <c r="TAI67" s="59"/>
      <c r="TAJ67" s="59"/>
      <c r="TAK67" s="59"/>
      <c r="TAL67" s="59"/>
      <c r="TAM67" s="59"/>
      <c r="TAN67" s="59"/>
      <c r="TAO67" s="59"/>
      <c r="TAP67" s="59"/>
      <c r="TAQ67" s="59"/>
      <c r="TAR67" s="59"/>
      <c r="TAS67" s="59"/>
      <c r="TAT67" s="59"/>
      <c r="TAU67" s="59"/>
      <c r="TAV67" s="59"/>
      <c r="TAW67" s="59"/>
      <c r="TAX67" s="59"/>
      <c r="TAY67" s="59"/>
      <c r="TAZ67" s="59"/>
      <c r="TBA67" s="59"/>
      <c r="TBB67" s="59"/>
      <c r="TBC67" s="59"/>
      <c r="TBD67" s="59"/>
      <c r="TBE67" s="59"/>
      <c r="TBF67" s="59"/>
      <c r="TBG67" s="59"/>
      <c r="TBH67" s="59"/>
      <c r="TBI67" s="59"/>
      <c r="TBJ67" s="59"/>
      <c r="TBK67" s="59"/>
      <c r="TBL67" s="59"/>
      <c r="TBM67" s="59"/>
      <c r="TBN67" s="59"/>
      <c r="TBO67" s="59"/>
      <c r="TBP67" s="59"/>
      <c r="TBQ67" s="59"/>
      <c r="TBR67" s="59"/>
      <c r="TBS67" s="59"/>
      <c r="TBT67" s="59"/>
      <c r="TBU67" s="59"/>
      <c r="TBV67" s="59"/>
      <c r="TBW67" s="59"/>
      <c r="TBX67" s="59"/>
      <c r="TBY67" s="59"/>
      <c r="TBZ67" s="59"/>
      <c r="TCA67" s="59"/>
      <c r="TCB67" s="59"/>
      <c r="TCC67" s="59"/>
      <c r="TCD67" s="59"/>
      <c r="TCE67" s="59"/>
      <c r="TCF67" s="59"/>
      <c r="TCG67" s="59"/>
      <c r="TCH67" s="59"/>
      <c r="TCI67" s="59"/>
      <c r="TCJ67" s="59"/>
      <c r="TCK67" s="59"/>
      <c r="TCL67" s="59"/>
      <c r="TCM67" s="59"/>
      <c r="TCN67" s="59"/>
      <c r="TCO67" s="59"/>
      <c r="TCP67" s="59"/>
      <c r="TCQ67" s="59"/>
      <c r="TCR67" s="59"/>
      <c r="TCS67" s="59"/>
      <c r="TCT67" s="59"/>
      <c r="TCU67" s="59"/>
      <c r="TCV67" s="59"/>
      <c r="TCW67" s="59"/>
      <c r="TCX67" s="59"/>
      <c r="TCY67" s="59"/>
      <c r="TCZ67" s="59"/>
      <c r="TDA67" s="59"/>
      <c r="TDB67" s="59"/>
      <c r="TDC67" s="59"/>
      <c r="TDD67" s="59"/>
      <c r="TDE67" s="59"/>
      <c r="TDF67" s="59"/>
      <c r="TDG67" s="59"/>
      <c r="TDH67" s="59"/>
      <c r="TDI67" s="59"/>
      <c r="TDJ67" s="59"/>
      <c r="TDK67" s="59"/>
      <c r="TDL67" s="59"/>
      <c r="TDM67" s="59"/>
      <c r="TDN67" s="59"/>
      <c r="TDO67" s="59"/>
      <c r="TDP67" s="59"/>
      <c r="TDQ67" s="59"/>
      <c r="TDR67" s="59"/>
      <c r="TDS67" s="59"/>
      <c r="TDT67" s="59"/>
      <c r="TDU67" s="59"/>
      <c r="TDV67" s="59"/>
      <c r="TDW67" s="59"/>
      <c r="TDX67" s="59"/>
      <c r="TDY67" s="59"/>
      <c r="TDZ67" s="59"/>
      <c r="TEA67" s="59"/>
      <c r="TEB67" s="59"/>
      <c r="TEC67" s="59"/>
      <c r="TED67" s="59"/>
      <c r="TEE67" s="59"/>
      <c r="TEF67" s="59"/>
      <c r="TEG67" s="59"/>
      <c r="TEH67" s="59"/>
      <c r="TEI67" s="59"/>
      <c r="TEJ67" s="59"/>
      <c r="TEK67" s="59"/>
      <c r="TEL67" s="59"/>
      <c r="TEM67" s="59"/>
      <c r="TEN67" s="59"/>
      <c r="TEO67" s="59"/>
      <c r="TEP67" s="59"/>
      <c r="TEQ67" s="59"/>
      <c r="TER67" s="59"/>
      <c r="TES67" s="59"/>
      <c r="TET67" s="59"/>
      <c r="TEU67" s="59"/>
      <c r="TEV67" s="59"/>
      <c r="TEW67" s="59"/>
      <c r="TEX67" s="59"/>
      <c r="TEY67" s="59"/>
      <c r="TEZ67" s="59"/>
      <c r="TFA67" s="59"/>
      <c r="TFB67" s="59"/>
      <c r="TFC67" s="59"/>
      <c r="TFD67" s="59"/>
      <c r="TFE67" s="59"/>
      <c r="TFF67" s="59"/>
      <c r="TFG67" s="59"/>
      <c r="TFH67" s="59"/>
      <c r="TFI67" s="59"/>
      <c r="TFJ67" s="59"/>
      <c r="TFK67" s="59"/>
      <c r="TFL67" s="59"/>
      <c r="TFM67" s="59"/>
      <c r="TFN67" s="59"/>
      <c r="TFO67" s="59"/>
      <c r="TFP67" s="59"/>
      <c r="TFQ67" s="59"/>
      <c r="TFR67" s="59"/>
      <c r="TFS67" s="59"/>
      <c r="TFT67" s="59"/>
      <c r="TFU67" s="59"/>
      <c r="TFV67" s="59"/>
      <c r="TFW67" s="59"/>
      <c r="TFX67" s="59"/>
      <c r="TFY67" s="59"/>
      <c r="TFZ67" s="59"/>
      <c r="TGA67" s="59"/>
      <c r="TGB67" s="59"/>
      <c r="TGC67" s="59"/>
      <c r="TGD67" s="59"/>
      <c r="TGE67" s="59"/>
      <c r="TGF67" s="59"/>
      <c r="TGG67" s="59"/>
      <c r="TGH67" s="59"/>
      <c r="TGI67" s="59"/>
      <c r="TGJ67" s="59"/>
      <c r="TGK67" s="59"/>
      <c r="TGL67" s="59"/>
      <c r="TGM67" s="59"/>
      <c r="TGN67" s="59"/>
      <c r="TGO67" s="59"/>
      <c r="TGP67" s="59"/>
      <c r="TGQ67" s="59"/>
      <c r="TGR67" s="59"/>
      <c r="TGS67" s="59"/>
      <c r="TGT67" s="59"/>
      <c r="TGU67" s="59"/>
      <c r="TGV67" s="59"/>
      <c r="TGW67" s="59"/>
      <c r="TGX67" s="59"/>
      <c r="TGY67" s="59"/>
      <c r="TGZ67" s="59"/>
      <c r="THA67" s="59"/>
      <c r="THB67" s="59"/>
      <c r="THC67" s="59"/>
      <c r="THD67" s="59"/>
      <c r="THE67" s="59"/>
      <c r="THF67" s="59"/>
      <c r="THG67" s="59"/>
      <c r="THH67" s="59"/>
      <c r="THI67" s="59"/>
      <c r="THJ67" s="59"/>
      <c r="THK67" s="59"/>
      <c r="THL67" s="59"/>
      <c r="THM67" s="59"/>
      <c r="THN67" s="59"/>
      <c r="THO67" s="59"/>
      <c r="THP67" s="59"/>
      <c r="THQ67" s="59"/>
      <c r="THR67" s="59"/>
      <c r="THS67" s="59"/>
      <c r="THT67" s="59"/>
      <c r="THU67" s="59"/>
      <c r="THV67" s="59"/>
      <c r="THW67" s="59"/>
      <c r="THX67" s="59"/>
      <c r="THY67" s="59"/>
      <c r="THZ67" s="59"/>
      <c r="TIA67" s="59"/>
      <c r="TIB67" s="59"/>
      <c r="TIC67" s="59"/>
      <c r="TID67" s="59"/>
      <c r="TIE67" s="59"/>
      <c r="TIF67" s="59"/>
      <c r="TIG67" s="59"/>
      <c r="TIH67" s="59"/>
      <c r="TII67" s="59"/>
      <c r="TIJ67" s="59"/>
      <c r="TIK67" s="59"/>
      <c r="TIL67" s="59"/>
      <c r="TIM67" s="59"/>
      <c r="TIN67" s="59"/>
      <c r="TIO67" s="59"/>
      <c r="TIP67" s="59"/>
      <c r="TIQ67" s="59"/>
      <c r="TIR67" s="59"/>
      <c r="TIS67" s="59"/>
      <c r="TIT67" s="59"/>
      <c r="TIU67" s="59"/>
      <c r="TIV67" s="59"/>
      <c r="TIW67" s="59"/>
      <c r="TIX67" s="59"/>
      <c r="TIY67" s="59"/>
      <c r="TIZ67" s="59"/>
      <c r="TJA67" s="59"/>
      <c r="TJB67" s="59"/>
      <c r="TJC67" s="59"/>
      <c r="TJD67" s="59"/>
      <c r="TJE67" s="59"/>
      <c r="TJF67" s="59"/>
      <c r="TJG67" s="59"/>
      <c r="TJH67" s="59"/>
      <c r="TJI67" s="59"/>
      <c r="TJJ67" s="59"/>
      <c r="TJK67" s="59"/>
      <c r="TJL67" s="59"/>
      <c r="TJM67" s="59"/>
      <c r="TJN67" s="59"/>
      <c r="TJO67" s="59"/>
      <c r="TJP67" s="59"/>
      <c r="TJQ67" s="59"/>
      <c r="TJR67" s="59"/>
      <c r="TJS67" s="59"/>
      <c r="TJT67" s="59"/>
      <c r="TJU67" s="59"/>
      <c r="TJV67" s="59"/>
      <c r="TJW67" s="59"/>
      <c r="TJX67" s="59"/>
      <c r="TJY67" s="59"/>
      <c r="TJZ67" s="59"/>
      <c r="TKA67" s="59"/>
      <c r="TKB67" s="59"/>
      <c r="TKC67" s="59"/>
      <c r="TKD67" s="59"/>
      <c r="TKE67" s="59"/>
      <c r="TKF67" s="59"/>
      <c r="TKG67" s="59"/>
      <c r="TKH67" s="59"/>
      <c r="TKI67" s="59"/>
      <c r="TKJ67" s="59"/>
      <c r="TKK67" s="59"/>
      <c r="TKL67" s="59"/>
      <c r="TKM67" s="59"/>
      <c r="TKN67" s="59"/>
      <c r="TKO67" s="59"/>
      <c r="TKP67" s="59"/>
      <c r="TKQ67" s="59"/>
      <c r="TKR67" s="59"/>
      <c r="TKS67" s="59"/>
      <c r="TKT67" s="59"/>
      <c r="TKU67" s="59"/>
      <c r="TKV67" s="59"/>
      <c r="TKW67" s="59"/>
      <c r="TKX67" s="59"/>
      <c r="TKY67" s="59"/>
      <c r="TKZ67" s="59"/>
      <c r="TLA67" s="59"/>
      <c r="TLB67" s="59"/>
      <c r="TLC67" s="59"/>
      <c r="TLD67" s="59"/>
      <c r="TLE67" s="59"/>
      <c r="TLF67" s="59"/>
      <c r="TLG67" s="59"/>
      <c r="TLH67" s="59"/>
      <c r="TLI67" s="59"/>
      <c r="TLJ67" s="59"/>
      <c r="TLK67" s="59"/>
      <c r="TLL67" s="59"/>
      <c r="TLM67" s="59"/>
      <c r="TLN67" s="59"/>
      <c r="TLO67" s="59"/>
      <c r="TLP67" s="59"/>
      <c r="TLQ67" s="59"/>
      <c r="TLR67" s="59"/>
      <c r="TLS67" s="59"/>
      <c r="TLT67" s="59"/>
      <c r="TLU67" s="59"/>
      <c r="TLV67" s="59"/>
      <c r="TLW67" s="59"/>
      <c r="TLX67" s="59"/>
      <c r="TLY67" s="59"/>
      <c r="TLZ67" s="59"/>
      <c r="TMA67" s="59"/>
      <c r="TMB67" s="59"/>
      <c r="TMC67" s="59"/>
      <c r="TMD67" s="59"/>
      <c r="TME67" s="59"/>
      <c r="TMF67" s="59"/>
      <c r="TMG67" s="59"/>
      <c r="TMH67" s="59"/>
      <c r="TMI67" s="59"/>
      <c r="TMJ67" s="59"/>
      <c r="TMK67" s="59"/>
      <c r="TML67" s="59"/>
      <c r="TMM67" s="59"/>
      <c r="TMN67" s="59"/>
      <c r="TMO67" s="59"/>
      <c r="TMP67" s="59"/>
      <c r="TMQ67" s="59"/>
      <c r="TMR67" s="59"/>
      <c r="TMS67" s="59"/>
      <c r="TMT67" s="59"/>
      <c r="TMU67" s="59"/>
      <c r="TMV67" s="59"/>
      <c r="TMW67" s="59"/>
      <c r="TMX67" s="59"/>
      <c r="TMY67" s="59"/>
      <c r="TMZ67" s="59"/>
      <c r="TNA67" s="59"/>
      <c r="TNB67" s="59"/>
      <c r="TNC67" s="59"/>
      <c r="TND67" s="59"/>
      <c r="TNE67" s="59"/>
      <c r="TNF67" s="59"/>
      <c r="TNG67" s="59"/>
      <c r="TNH67" s="59"/>
      <c r="TNI67" s="59"/>
      <c r="TNJ67" s="59"/>
      <c r="TNK67" s="59"/>
      <c r="TNL67" s="59"/>
      <c r="TNM67" s="59"/>
      <c r="TNN67" s="59"/>
      <c r="TNO67" s="59"/>
      <c r="TNP67" s="59"/>
      <c r="TNQ67" s="59"/>
      <c r="TNR67" s="59"/>
      <c r="TNS67" s="59"/>
      <c r="TNT67" s="59"/>
      <c r="TNU67" s="59"/>
      <c r="TNV67" s="59"/>
      <c r="TNW67" s="59"/>
      <c r="TNX67" s="59"/>
      <c r="TNY67" s="59"/>
      <c r="TNZ67" s="59"/>
      <c r="TOA67" s="59"/>
      <c r="TOB67" s="59"/>
      <c r="TOC67" s="59"/>
      <c r="TOD67" s="59"/>
      <c r="TOE67" s="59"/>
      <c r="TOF67" s="59"/>
      <c r="TOG67" s="59"/>
      <c r="TOH67" s="59"/>
      <c r="TOI67" s="59"/>
      <c r="TOJ67" s="59"/>
      <c r="TOK67" s="59"/>
      <c r="TOL67" s="59"/>
      <c r="TOM67" s="59"/>
      <c r="TON67" s="59"/>
      <c r="TOO67" s="59"/>
      <c r="TOP67" s="59"/>
      <c r="TOQ67" s="59"/>
      <c r="TOR67" s="59"/>
      <c r="TOS67" s="59"/>
      <c r="TOT67" s="59"/>
      <c r="TOU67" s="59"/>
      <c r="TOV67" s="59"/>
      <c r="TOW67" s="59"/>
      <c r="TOX67" s="59"/>
      <c r="TOY67" s="59"/>
      <c r="TOZ67" s="59"/>
      <c r="TPA67" s="59"/>
      <c r="TPB67" s="59"/>
      <c r="TPC67" s="59"/>
      <c r="TPD67" s="59"/>
      <c r="TPE67" s="59"/>
      <c r="TPF67" s="59"/>
      <c r="TPG67" s="59"/>
      <c r="TPH67" s="59"/>
      <c r="TPI67" s="59"/>
      <c r="TPJ67" s="59"/>
      <c r="TPK67" s="59"/>
      <c r="TPL67" s="59"/>
      <c r="TPM67" s="59"/>
      <c r="TPN67" s="59"/>
      <c r="TPO67" s="59"/>
      <c r="TPP67" s="59"/>
      <c r="TPQ67" s="59"/>
      <c r="TPR67" s="59"/>
      <c r="TPS67" s="59"/>
      <c r="TPT67" s="59"/>
      <c r="TPU67" s="59"/>
      <c r="TPV67" s="59"/>
      <c r="TPW67" s="59"/>
      <c r="TPX67" s="59"/>
      <c r="TPY67" s="59"/>
      <c r="TPZ67" s="59"/>
      <c r="TQA67" s="59"/>
      <c r="TQB67" s="59"/>
      <c r="TQC67" s="59"/>
      <c r="TQD67" s="59"/>
      <c r="TQE67" s="59"/>
      <c r="TQF67" s="59"/>
      <c r="TQG67" s="59"/>
      <c r="TQH67" s="59"/>
      <c r="TQI67" s="59"/>
      <c r="TQJ67" s="59"/>
      <c r="TQK67" s="59"/>
      <c r="TQL67" s="59"/>
      <c r="TQM67" s="59"/>
      <c r="TQN67" s="59"/>
      <c r="TQO67" s="59"/>
      <c r="TQP67" s="59"/>
      <c r="TQQ67" s="59"/>
      <c r="TQR67" s="59"/>
      <c r="TQS67" s="59"/>
      <c r="TQT67" s="59"/>
      <c r="TQU67" s="59"/>
      <c r="TQV67" s="59"/>
      <c r="TQW67" s="59"/>
      <c r="TQX67" s="59"/>
      <c r="TQY67" s="59"/>
      <c r="TQZ67" s="59"/>
      <c r="TRA67" s="59"/>
      <c r="TRB67" s="59"/>
      <c r="TRC67" s="59"/>
      <c r="TRD67" s="59"/>
      <c r="TRE67" s="59"/>
      <c r="TRF67" s="59"/>
      <c r="TRG67" s="59"/>
      <c r="TRH67" s="59"/>
      <c r="TRI67" s="59"/>
      <c r="TRJ67" s="59"/>
      <c r="TRK67" s="59"/>
      <c r="TRL67" s="59"/>
      <c r="TRM67" s="59"/>
      <c r="TRN67" s="59"/>
      <c r="TRO67" s="59"/>
      <c r="TRP67" s="59"/>
      <c r="TRQ67" s="59"/>
      <c r="TRR67" s="59"/>
      <c r="TRS67" s="59"/>
      <c r="TRT67" s="59"/>
      <c r="TRU67" s="59"/>
      <c r="TRV67" s="59"/>
      <c r="TRW67" s="59"/>
      <c r="TRX67" s="59"/>
      <c r="TRY67" s="59"/>
      <c r="TRZ67" s="59"/>
      <c r="TSA67" s="59"/>
      <c r="TSB67" s="59"/>
      <c r="TSC67" s="59"/>
      <c r="TSD67" s="59"/>
      <c r="TSE67" s="59"/>
      <c r="TSF67" s="59"/>
      <c r="TSG67" s="59"/>
      <c r="TSH67" s="59"/>
      <c r="TSI67" s="59"/>
      <c r="TSJ67" s="59"/>
      <c r="TSK67" s="59"/>
      <c r="TSL67" s="59"/>
      <c r="TSM67" s="59"/>
      <c r="TSN67" s="59"/>
      <c r="TSO67" s="59"/>
      <c r="TSP67" s="59"/>
      <c r="TSQ67" s="59"/>
      <c r="TSR67" s="59"/>
      <c r="TSS67" s="59"/>
      <c r="TST67" s="59"/>
      <c r="TSU67" s="59"/>
      <c r="TSV67" s="59"/>
      <c r="TSW67" s="59"/>
      <c r="TSX67" s="59"/>
      <c r="TSY67" s="59"/>
      <c r="TSZ67" s="59"/>
      <c r="TTA67" s="59"/>
      <c r="TTB67" s="59"/>
      <c r="TTC67" s="59"/>
      <c r="TTD67" s="59"/>
      <c r="TTE67" s="59"/>
      <c r="TTF67" s="59"/>
      <c r="TTG67" s="59"/>
      <c r="TTH67" s="59"/>
      <c r="TTI67" s="59"/>
      <c r="TTJ67" s="59"/>
      <c r="TTK67" s="59"/>
      <c r="TTL67" s="59"/>
      <c r="TTM67" s="59"/>
      <c r="TTN67" s="59"/>
      <c r="TTO67" s="59"/>
      <c r="TTP67" s="59"/>
      <c r="TTQ67" s="59"/>
      <c r="TTR67" s="59"/>
      <c r="TTS67" s="59"/>
      <c r="TTT67" s="59"/>
      <c r="TTU67" s="59"/>
      <c r="TTV67" s="59"/>
      <c r="TTW67" s="59"/>
      <c r="TTX67" s="59"/>
      <c r="TTY67" s="59"/>
      <c r="TTZ67" s="59"/>
      <c r="TUA67" s="59"/>
      <c r="TUB67" s="59"/>
      <c r="TUC67" s="59"/>
      <c r="TUD67" s="59"/>
      <c r="TUE67" s="59"/>
      <c r="TUF67" s="59"/>
      <c r="TUG67" s="59"/>
      <c r="TUH67" s="59"/>
      <c r="TUI67" s="59"/>
      <c r="TUJ67" s="59"/>
      <c r="TUK67" s="59"/>
      <c r="TUL67" s="59"/>
      <c r="TUM67" s="59"/>
      <c r="TUN67" s="59"/>
      <c r="TUO67" s="59"/>
      <c r="TUP67" s="59"/>
      <c r="TUQ67" s="59"/>
      <c r="TUR67" s="59"/>
      <c r="TUS67" s="59"/>
      <c r="TUT67" s="59"/>
      <c r="TUU67" s="59"/>
      <c r="TUV67" s="59"/>
      <c r="TUW67" s="59"/>
      <c r="TUX67" s="59"/>
      <c r="TUY67" s="59"/>
      <c r="TUZ67" s="59"/>
      <c r="TVA67" s="59"/>
      <c r="TVB67" s="59"/>
      <c r="TVC67" s="59"/>
      <c r="TVD67" s="59"/>
      <c r="TVE67" s="59"/>
      <c r="TVF67" s="59"/>
      <c r="TVG67" s="59"/>
      <c r="TVH67" s="59"/>
      <c r="TVI67" s="59"/>
      <c r="TVJ67" s="59"/>
      <c r="TVK67" s="59"/>
      <c r="TVL67" s="59"/>
      <c r="TVM67" s="59"/>
      <c r="TVN67" s="59"/>
      <c r="TVO67" s="59"/>
      <c r="TVP67" s="59"/>
      <c r="TVQ67" s="59"/>
      <c r="TVR67" s="59"/>
      <c r="TVS67" s="59"/>
      <c r="TVT67" s="59"/>
      <c r="TVU67" s="59"/>
      <c r="TVV67" s="59"/>
      <c r="TVW67" s="59"/>
      <c r="TVX67" s="59"/>
      <c r="TVY67" s="59"/>
      <c r="TVZ67" s="59"/>
      <c r="TWA67" s="59"/>
      <c r="TWB67" s="59"/>
      <c r="TWC67" s="59"/>
      <c r="TWD67" s="59"/>
      <c r="TWE67" s="59"/>
      <c r="TWF67" s="59"/>
      <c r="TWG67" s="59"/>
      <c r="TWH67" s="59"/>
      <c r="TWI67" s="59"/>
      <c r="TWJ67" s="59"/>
      <c r="TWK67" s="59"/>
      <c r="TWL67" s="59"/>
      <c r="TWM67" s="59"/>
      <c r="TWN67" s="59"/>
      <c r="TWO67" s="59"/>
      <c r="TWP67" s="59"/>
      <c r="TWQ67" s="59"/>
      <c r="TWR67" s="59"/>
      <c r="TWS67" s="59"/>
      <c r="TWT67" s="59"/>
      <c r="TWU67" s="59"/>
      <c r="TWV67" s="59"/>
      <c r="TWW67" s="59"/>
      <c r="TWX67" s="59"/>
      <c r="TWY67" s="59"/>
      <c r="TWZ67" s="59"/>
      <c r="TXA67" s="59"/>
      <c r="TXB67" s="59"/>
      <c r="TXC67" s="59"/>
      <c r="TXD67" s="59"/>
      <c r="TXE67" s="59"/>
      <c r="TXF67" s="59"/>
      <c r="TXG67" s="59"/>
      <c r="TXH67" s="59"/>
      <c r="TXI67" s="59"/>
      <c r="TXJ67" s="59"/>
      <c r="TXK67" s="59"/>
      <c r="TXL67" s="59"/>
      <c r="TXM67" s="59"/>
      <c r="TXN67" s="59"/>
      <c r="TXO67" s="59"/>
      <c r="TXP67" s="59"/>
      <c r="TXQ67" s="59"/>
      <c r="TXR67" s="59"/>
      <c r="TXS67" s="59"/>
      <c r="TXT67" s="59"/>
      <c r="TXU67" s="59"/>
      <c r="TXV67" s="59"/>
      <c r="TXW67" s="59"/>
      <c r="TXX67" s="59"/>
      <c r="TXY67" s="59"/>
      <c r="TXZ67" s="59"/>
      <c r="TYA67" s="59"/>
      <c r="TYB67" s="59"/>
      <c r="TYC67" s="59"/>
      <c r="TYD67" s="59"/>
      <c r="TYE67" s="59"/>
      <c r="TYF67" s="59"/>
      <c r="TYG67" s="59"/>
      <c r="TYH67" s="59"/>
      <c r="TYI67" s="59"/>
      <c r="TYJ67" s="59"/>
      <c r="TYK67" s="59"/>
      <c r="TYL67" s="59"/>
      <c r="TYM67" s="59"/>
      <c r="TYN67" s="59"/>
      <c r="TYO67" s="59"/>
      <c r="TYP67" s="59"/>
      <c r="TYQ67" s="59"/>
      <c r="TYR67" s="59"/>
      <c r="TYS67" s="59"/>
      <c r="TYT67" s="59"/>
      <c r="TYU67" s="59"/>
      <c r="TYV67" s="59"/>
      <c r="TYW67" s="59"/>
      <c r="TYX67" s="59"/>
      <c r="TYY67" s="59"/>
      <c r="TYZ67" s="59"/>
      <c r="TZA67" s="59"/>
      <c r="TZB67" s="59"/>
      <c r="TZC67" s="59"/>
      <c r="TZD67" s="59"/>
      <c r="TZE67" s="59"/>
      <c r="TZF67" s="59"/>
      <c r="TZG67" s="59"/>
      <c r="TZH67" s="59"/>
      <c r="TZI67" s="59"/>
      <c r="TZJ67" s="59"/>
      <c r="TZK67" s="59"/>
      <c r="TZL67" s="59"/>
      <c r="TZM67" s="59"/>
      <c r="TZN67" s="59"/>
      <c r="TZO67" s="59"/>
      <c r="TZP67" s="59"/>
      <c r="TZQ67" s="59"/>
      <c r="TZR67" s="59"/>
      <c r="TZS67" s="59"/>
      <c r="TZT67" s="59"/>
      <c r="TZU67" s="59"/>
      <c r="TZV67" s="59"/>
      <c r="TZW67" s="59"/>
      <c r="TZX67" s="59"/>
      <c r="TZY67" s="59"/>
      <c r="TZZ67" s="59"/>
      <c r="UAA67" s="59"/>
      <c r="UAB67" s="59"/>
      <c r="UAC67" s="59"/>
      <c r="UAD67" s="59"/>
      <c r="UAE67" s="59"/>
      <c r="UAF67" s="59"/>
      <c r="UAG67" s="59"/>
      <c r="UAH67" s="59"/>
      <c r="UAI67" s="59"/>
      <c r="UAJ67" s="59"/>
      <c r="UAK67" s="59"/>
      <c r="UAL67" s="59"/>
      <c r="UAM67" s="59"/>
      <c r="UAN67" s="59"/>
      <c r="UAO67" s="59"/>
      <c r="UAP67" s="59"/>
      <c r="UAQ67" s="59"/>
      <c r="UAR67" s="59"/>
      <c r="UAS67" s="59"/>
      <c r="UAT67" s="59"/>
      <c r="UAU67" s="59"/>
      <c r="UAV67" s="59"/>
      <c r="UAW67" s="59"/>
      <c r="UAX67" s="59"/>
      <c r="UAY67" s="59"/>
      <c r="UAZ67" s="59"/>
      <c r="UBA67" s="59"/>
      <c r="UBB67" s="59"/>
      <c r="UBC67" s="59"/>
      <c r="UBD67" s="59"/>
      <c r="UBE67" s="59"/>
      <c r="UBF67" s="59"/>
      <c r="UBG67" s="59"/>
      <c r="UBH67" s="59"/>
      <c r="UBI67" s="59"/>
      <c r="UBJ67" s="59"/>
      <c r="UBK67" s="59"/>
      <c r="UBL67" s="59"/>
      <c r="UBM67" s="59"/>
      <c r="UBN67" s="59"/>
      <c r="UBO67" s="59"/>
      <c r="UBP67" s="59"/>
      <c r="UBQ67" s="59"/>
      <c r="UBR67" s="59"/>
      <c r="UBS67" s="59"/>
      <c r="UBT67" s="59"/>
      <c r="UBU67" s="59"/>
      <c r="UBV67" s="59"/>
      <c r="UBW67" s="59"/>
      <c r="UBX67" s="59"/>
      <c r="UBY67" s="59"/>
      <c r="UBZ67" s="59"/>
      <c r="UCA67" s="59"/>
      <c r="UCB67" s="59"/>
      <c r="UCC67" s="59"/>
      <c r="UCD67" s="59"/>
      <c r="UCE67" s="59"/>
      <c r="UCF67" s="59"/>
      <c r="UCG67" s="59"/>
      <c r="UCH67" s="59"/>
      <c r="UCI67" s="59"/>
      <c r="UCJ67" s="59"/>
      <c r="UCK67" s="59"/>
      <c r="UCL67" s="59"/>
      <c r="UCM67" s="59"/>
      <c r="UCN67" s="59"/>
      <c r="UCO67" s="59"/>
      <c r="UCP67" s="59"/>
      <c r="UCQ67" s="59"/>
      <c r="UCR67" s="59"/>
      <c r="UCS67" s="59"/>
      <c r="UCT67" s="59"/>
      <c r="UCU67" s="59"/>
      <c r="UCV67" s="59"/>
      <c r="UCW67" s="59"/>
      <c r="UCX67" s="59"/>
      <c r="UCY67" s="59"/>
      <c r="UCZ67" s="59"/>
      <c r="UDA67" s="59"/>
      <c r="UDB67" s="59"/>
      <c r="UDC67" s="59"/>
      <c r="UDD67" s="59"/>
      <c r="UDE67" s="59"/>
      <c r="UDF67" s="59"/>
      <c r="UDG67" s="59"/>
      <c r="UDH67" s="59"/>
      <c r="UDI67" s="59"/>
      <c r="UDJ67" s="59"/>
      <c r="UDK67" s="59"/>
      <c r="UDL67" s="59"/>
      <c r="UDM67" s="59"/>
      <c r="UDN67" s="59"/>
      <c r="UDO67" s="59"/>
      <c r="UDP67" s="59"/>
      <c r="UDQ67" s="59"/>
      <c r="UDR67" s="59"/>
      <c r="UDS67" s="59"/>
      <c r="UDT67" s="59"/>
      <c r="UDU67" s="59"/>
      <c r="UDV67" s="59"/>
      <c r="UDW67" s="59"/>
      <c r="UDX67" s="59"/>
      <c r="UDY67" s="59"/>
      <c r="UDZ67" s="59"/>
      <c r="UEA67" s="59"/>
      <c r="UEB67" s="59"/>
      <c r="UEC67" s="59"/>
      <c r="UED67" s="59"/>
      <c r="UEE67" s="59"/>
      <c r="UEF67" s="59"/>
      <c r="UEG67" s="59"/>
      <c r="UEH67" s="59"/>
      <c r="UEI67" s="59"/>
      <c r="UEJ67" s="59"/>
      <c r="UEK67" s="59"/>
      <c r="UEL67" s="59"/>
      <c r="UEM67" s="59"/>
      <c r="UEN67" s="59"/>
      <c r="UEO67" s="59"/>
      <c r="UEP67" s="59"/>
      <c r="UEQ67" s="59"/>
      <c r="UER67" s="59"/>
      <c r="UES67" s="59"/>
      <c r="UET67" s="59"/>
      <c r="UEU67" s="59"/>
      <c r="UEV67" s="59"/>
      <c r="UEW67" s="59"/>
      <c r="UEX67" s="59"/>
      <c r="UEY67" s="59"/>
      <c r="UEZ67" s="59"/>
      <c r="UFA67" s="59"/>
      <c r="UFB67" s="59"/>
      <c r="UFC67" s="59"/>
      <c r="UFD67" s="59"/>
      <c r="UFE67" s="59"/>
      <c r="UFF67" s="59"/>
      <c r="UFG67" s="59"/>
      <c r="UFH67" s="59"/>
      <c r="UFI67" s="59"/>
      <c r="UFJ67" s="59"/>
      <c r="UFK67" s="59"/>
      <c r="UFL67" s="59"/>
      <c r="UFM67" s="59"/>
      <c r="UFN67" s="59"/>
      <c r="UFO67" s="59"/>
      <c r="UFP67" s="59"/>
      <c r="UFQ67" s="59"/>
      <c r="UFR67" s="59"/>
      <c r="UFS67" s="59"/>
      <c r="UFT67" s="59"/>
      <c r="UFU67" s="59"/>
      <c r="UFV67" s="59"/>
      <c r="UFW67" s="59"/>
      <c r="UFX67" s="59"/>
      <c r="UFY67" s="59"/>
      <c r="UFZ67" s="59"/>
      <c r="UGA67" s="59"/>
      <c r="UGB67" s="59"/>
      <c r="UGC67" s="59"/>
      <c r="UGD67" s="59"/>
      <c r="UGE67" s="59"/>
      <c r="UGF67" s="59"/>
      <c r="UGG67" s="59"/>
      <c r="UGH67" s="59"/>
      <c r="UGI67" s="59"/>
      <c r="UGJ67" s="59"/>
      <c r="UGK67" s="59"/>
      <c r="UGL67" s="59"/>
      <c r="UGM67" s="59"/>
      <c r="UGN67" s="59"/>
      <c r="UGO67" s="59"/>
      <c r="UGP67" s="59"/>
      <c r="UGQ67" s="59"/>
      <c r="UGR67" s="59"/>
      <c r="UGS67" s="59"/>
      <c r="UGT67" s="59"/>
      <c r="UGU67" s="59"/>
      <c r="UGV67" s="59"/>
      <c r="UGW67" s="59"/>
      <c r="UGX67" s="59"/>
      <c r="UGY67" s="59"/>
      <c r="UGZ67" s="59"/>
      <c r="UHA67" s="59"/>
      <c r="UHB67" s="59"/>
      <c r="UHC67" s="59"/>
      <c r="UHD67" s="59"/>
      <c r="UHE67" s="59"/>
      <c r="UHF67" s="59"/>
      <c r="UHG67" s="59"/>
      <c r="UHH67" s="59"/>
      <c r="UHI67" s="59"/>
      <c r="UHJ67" s="59"/>
      <c r="UHK67" s="59"/>
      <c r="UHL67" s="59"/>
      <c r="UHM67" s="59"/>
      <c r="UHN67" s="59"/>
      <c r="UHO67" s="59"/>
      <c r="UHP67" s="59"/>
      <c r="UHQ67" s="59"/>
      <c r="UHR67" s="59"/>
      <c r="UHS67" s="59"/>
      <c r="UHT67" s="59"/>
      <c r="UHU67" s="59"/>
      <c r="UHV67" s="59"/>
      <c r="UHW67" s="59"/>
      <c r="UHX67" s="59"/>
      <c r="UHY67" s="59"/>
      <c r="UHZ67" s="59"/>
      <c r="UIA67" s="59"/>
      <c r="UIB67" s="59"/>
      <c r="UIC67" s="59"/>
      <c r="UID67" s="59"/>
      <c r="UIE67" s="59"/>
      <c r="UIF67" s="59"/>
      <c r="UIG67" s="59"/>
      <c r="UIH67" s="59"/>
      <c r="UII67" s="59"/>
      <c r="UIJ67" s="59"/>
      <c r="UIK67" s="59"/>
      <c r="UIL67" s="59"/>
      <c r="UIM67" s="59"/>
      <c r="UIN67" s="59"/>
      <c r="UIO67" s="59"/>
      <c r="UIP67" s="59"/>
      <c r="UIQ67" s="59"/>
      <c r="UIR67" s="59"/>
      <c r="UIS67" s="59"/>
      <c r="UIT67" s="59"/>
      <c r="UIU67" s="59"/>
      <c r="UIV67" s="59"/>
      <c r="UIW67" s="59"/>
      <c r="UIX67" s="59"/>
      <c r="UIY67" s="59"/>
      <c r="UIZ67" s="59"/>
      <c r="UJA67" s="59"/>
      <c r="UJB67" s="59"/>
      <c r="UJC67" s="59"/>
      <c r="UJD67" s="59"/>
      <c r="UJE67" s="59"/>
      <c r="UJF67" s="59"/>
      <c r="UJG67" s="59"/>
      <c r="UJH67" s="59"/>
      <c r="UJI67" s="59"/>
      <c r="UJJ67" s="59"/>
      <c r="UJK67" s="59"/>
      <c r="UJL67" s="59"/>
      <c r="UJM67" s="59"/>
      <c r="UJN67" s="59"/>
      <c r="UJO67" s="59"/>
      <c r="UJP67" s="59"/>
      <c r="UJQ67" s="59"/>
      <c r="UJR67" s="59"/>
      <c r="UJS67" s="59"/>
      <c r="UJT67" s="59"/>
      <c r="UJU67" s="59"/>
      <c r="UJV67" s="59"/>
      <c r="UJW67" s="59"/>
      <c r="UJX67" s="59"/>
      <c r="UJY67" s="59"/>
      <c r="UJZ67" s="59"/>
      <c r="UKA67" s="59"/>
      <c r="UKB67" s="59"/>
      <c r="UKC67" s="59"/>
      <c r="UKD67" s="59"/>
      <c r="UKE67" s="59"/>
      <c r="UKF67" s="59"/>
      <c r="UKG67" s="59"/>
      <c r="UKH67" s="59"/>
      <c r="UKI67" s="59"/>
      <c r="UKJ67" s="59"/>
      <c r="UKK67" s="59"/>
      <c r="UKL67" s="59"/>
      <c r="UKM67" s="59"/>
      <c r="UKN67" s="59"/>
      <c r="UKO67" s="59"/>
      <c r="UKP67" s="59"/>
      <c r="UKQ67" s="59"/>
      <c r="UKR67" s="59"/>
      <c r="UKS67" s="59"/>
      <c r="UKT67" s="59"/>
      <c r="UKU67" s="59"/>
      <c r="UKV67" s="59"/>
      <c r="UKW67" s="59"/>
      <c r="UKX67" s="59"/>
      <c r="UKY67" s="59"/>
      <c r="UKZ67" s="59"/>
      <c r="ULA67" s="59"/>
      <c r="ULB67" s="59"/>
      <c r="ULC67" s="59"/>
      <c r="ULD67" s="59"/>
      <c r="ULE67" s="59"/>
      <c r="ULF67" s="59"/>
      <c r="ULG67" s="59"/>
      <c r="ULH67" s="59"/>
      <c r="ULI67" s="59"/>
      <c r="ULJ67" s="59"/>
      <c r="ULK67" s="59"/>
      <c r="ULL67" s="59"/>
      <c r="ULM67" s="59"/>
      <c r="ULN67" s="59"/>
      <c r="ULO67" s="59"/>
      <c r="ULP67" s="59"/>
      <c r="ULQ67" s="59"/>
      <c r="ULR67" s="59"/>
      <c r="ULS67" s="59"/>
      <c r="ULT67" s="59"/>
      <c r="ULU67" s="59"/>
      <c r="ULV67" s="59"/>
      <c r="ULW67" s="59"/>
      <c r="ULX67" s="59"/>
      <c r="ULY67" s="59"/>
      <c r="ULZ67" s="59"/>
      <c r="UMA67" s="59"/>
      <c r="UMB67" s="59"/>
      <c r="UMC67" s="59"/>
      <c r="UMD67" s="59"/>
      <c r="UME67" s="59"/>
      <c r="UMF67" s="59"/>
      <c r="UMG67" s="59"/>
      <c r="UMH67" s="59"/>
      <c r="UMI67" s="59"/>
      <c r="UMJ67" s="59"/>
      <c r="UMK67" s="59"/>
      <c r="UML67" s="59"/>
      <c r="UMM67" s="59"/>
      <c r="UMN67" s="59"/>
      <c r="UMO67" s="59"/>
      <c r="UMP67" s="59"/>
      <c r="UMQ67" s="59"/>
      <c r="UMR67" s="59"/>
      <c r="UMS67" s="59"/>
      <c r="UMT67" s="59"/>
      <c r="UMU67" s="59"/>
      <c r="UMV67" s="59"/>
      <c r="UMW67" s="59"/>
      <c r="UMX67" s="59"/>
      <c r="UMY67" s="59"/>
      <c r="UMZ67" s="59"/>
      <c r="UNA67" s="59"/>
      <c r="UNB67" s="59"/>
      <c r="UNC67" s="59"/>
      <c r="UND67" s="59"/>
      <c r="UNE67" s="59"/>
      <c r="UNF67" s="59"/>
      <c r="UNG67" s="59"/>
      <c r="UNH67" s="59"/>
      <c r="UNI67" s="59"/>
      <c r="UNJ67" s="59"/>
      <c r="UNK67" s="59"/>
      <c r="UNL67" s="59"/>
      <c r="UNM67" s="59"/>
      <c r="UNN67" s="59"/>
      <c r="UNO67" s="59"/>
      <c r="UNP67" s="59"/>
      <c r="UNQ67" s="59"/>
      <c r="UNR67" s="59"/>
      <c r="UNS67" s="59"/>
      <c r="UNT67" s="59"/>
      <c r="UNU67" s="59"/>
      <c r="UNV67" s="59"/>
      <c r="UNW67" s="59"/>
      <c r="UNX67" s="59"/>
      <c r="UNY67" s="59"/>
      <c r="UNZ67" s="59"/>
      <c r="UOA67" s="59"/>
      <c r="UOB67" s="59"/>
      <c r="UOC67" s="59"/>
      <c r="UOD67" s="59"/>
      <c r="UOE67" s="59"/>
      <c r="UOF67" s="59"/>
      <c r="UOG67" s="59"/>
      <c r="UOH67" s="59"/>
      <c r="UOI67" s="59"/>
      <c r="UOJ67" s="59"/>
      <c r="UOK67" s="59"/>
      <c r="UOL67" s="59"/>
      <c r="UOM67" s="59"/>
      <c r="UON67" s="59"/>
      <c r="UOO67" s="59"/>
      <c r="UOP67" s="59"/>
      <c r="UOQ67" s="59"/>
      <c r="UOR67" s="59"/>
      <c r="UOS67" s="59"/>
      <c r="UOT67" s="59"/>
      <c r="UOU67" s="59"/>
      <c r="UOV67" s="59"/>
      <c r="UOW67" s="59"/>
      <c r="UOX67" s="59"/>
      <c r="UOY67" s="59"/>
      <c r="UOZ67" s="59"/>
      <c r="UPA67" s="59"/>
      <c r="UPB67" s="59"/>
      <c r="UPC67" s="59"/>
      <c r="UPD67" s="59"/>
      <c r="UPE67" s="59"/>
      <c r="UPF67" s="59"/>
      <c r="UPG67" s="59"/>
      <c r="UPH67" s="59"/>
      <c r="UPI67" s="59"/>
      <c r="UPJ67" s="59"/>
      <c r="UPK67" s="59"/>
      <c r="UPL67" s="59"/>
      <c r="UPM67" s="59"/>
      <c r="UPN67" s="59"/>
      <c r="UPO67" s="59"/>
      <c r="UPP67" s="59"/>
      <c r="UPQ67" s="59"/>
      <c r="UPR67" s="59"/>
      <c r="UPS67" s="59"/>
      <c r="UPT67" s="59"/>
      <c r="UPU67" s="59"/>
      <c r="UPV67" s="59"/>
      <c r="UPW67" s="59"/>
      <c r="UPX67" s="59"/>
      <c r="UPY67" s="59"/>
      <c r="UPZ67" s="59"/>
      <c r="UQA67" s="59"/>
      <c r="UQB67" s="59"/>
      <c r="UQC67" s="59"/>
      <c r="UQD67" s="59"/>
      <c r="UQE67" s="59"/>
      <c r="UQF67" s="59"/>
      <c r="UQG67" s="59"/>
      <c r="UQH67" s="59"/>
      <c r="UQI67" s="59"/>
      <c r="UQJ67" s="59"/>
      <c r="UQK67" s="59"/>
      <c r="UQL67" s="59"/>
      <c r="UQM67" s="59"/>
      <c r="UQN67" s="59"/>
      <c r="UQO67" s="59"/>
      <c r="UQP67" s="59"/>
      <c r="UQQ67" s="59"/>
      <c r="UQR67" s="59"/>
      <c r="UQS67" s="59"/>
      <c r="UQT67" s="59"/>
      <c r="UQU67" s="59"/>
      <c r="UQV67" s="59"/>
      <c r="UQW67" s="59"/>
      <c r="UQX67" s="59"/>
      <c r="UQY67" s="59"/>
      <c r="UQZ67" s="59"/>
      <c r="URA67" s="59"/>
      <c r="URB67" s="59"/>
      <c r="URC67" s="59"/>
      <c r="URD67" s="59"/>
      <c r="URE67" s="59"/>
      <c r="URF67" s="59"/>
      <c r="URG67" s="59"/>
      <c r="URH67" s="59"/>
      <c r="URI67" s="59"/>
      <c r="URJ67" s="59"/>
      <c r="URK67" s="59"/>
      <c r="URL67" s="59"/>
      <c r="URM67" s="59"/>
      <c r="URN67" s="59"/>
      <c r="URO67" s="59"/>
      <c r="URP67" s="59"/>
      <c r="URQ67" s="59"/>
      <c r="URR67" s="59"/>
      <c r="URS67" s="59"/>
      <c r="URT67" s="59"/>
      <c r="URU67" s="59"/>
      <c r="URV67" s="59"/>
      <c r="URW67" s="59"/>
      <c r="URX67" s="59"/>
      <c r="URY67" s="59"/>
      <c r="URZ67" s="59"/>
      <c r="USA67" s="59"/>
      <c r="USB67" s="59"/>
      <c r="USC67" s="59"/>
      <c r="USD67" s="59"/>
      <c r="USE67" s="59"/>
      <c r="USF67" s="59"/>
      <c r="USG67" s="59"/>
      <c r="USH67" s="59"/>
      <c r="USI67" s="59"/>
      <c r="USJ67" s="59"/>
      <c r="USK67" s="59"/>
      <c r="USL67" s="59"/>
      <c r="USM67" s="59"/>
      <c r="USN67" s="59"/>
      <c r="USO67" s="59"/>
      <c r="USP67" s="59"/>
      <c r="USQ67" s="59"/>
      <c r="USR67" s="59"/>
      <c r="USS67" s="59"/>
      <c r="UST67" s="59"/>
      <c r="USU67" s="59"/>
      <c r="USV67" s="59"/>
      <c r="USW67" s="59"/>
      <c r="USX67" s="59"/>
      <c r="USY67" s="59"/>
      <c r="USZ67" s="59"/>
      <c r="UTA67" s="59"/>
      <c r="UTB67" s="59"/>
      <c r="UTC67" s="59"/>
      <c r="UTD67" s="59"/>
      <c r="UTE67" s="59"/>
      <c r="UTF67" s="59"/>
      <c r="UTG67" s="59"/>
      <c r="UTH67" s="59"/>
      <c r="UTI67" s="59"/>
      <c r="UTJ67" s="59"/>
      <c r="UTK67" s="59"/>
      <c r="UTL67" s="59"/>
      <c r="UTM67" s="59"/>
      <c r="UTN67" s="59"/>
      <c r="UTO67" s="59"/>
      <c r="UTP67" s="59"/>
      <c r="UTQ67" s="59"/>
      <c r="UTR67" s="59"/>
      <c r="UTS67" s="59"/>
      <c r="UTT67" s="59"/>
      <c r="UTU67" s="59"/>
      <c r="UTV67" s="59"/>
      <c r="UTW67" s="59"/>
      <c r="UTX67" s="59"/>
      <c r="UTY67" s="59"/>
      <c r="UTZ67" s="59"/>
      <c r="UUA67" s="59"/>
      <c r="UUB67" s="59"/>
      <c r="UUC67" s="59"/>
      <c r="UUD67" s="59"/>
      <c r="UUE67" s="59"/>
      <c r="UUF67" s="59"/>
      <c r="UUG67" s="59"/>
      <c r="UUH67" s="59"/>
      <c r="UUI67" s="59"/>
      <c r="UUJ67" s="59"/>
      <c r="UUK67" s="59"/>
      <c r="UUL67" s="59"/>
      <c r="UUM67" s="59"/>
      <c r="UUN67" s="59"/>
      <c r="UUO67" s="59"/>
      <c r="UUP67" s="59"/>
      <c r="UUQ67" s="59"/>
      <c r="UUR67" s="59"/>
      <c r="UUS67" s="59"/>
      <c r="UUT67" s="59"/>
      <c r="UUU67" s="59"/>
      <c r="UUV67" s="59"/>
      <c r="UUW67" s="59"/>
      <c r="UUX67" s="59"/>
      <c r="UUY67" s="59"/>
      <c r="UUZ67" s="59"/>
      <c r="UVA67" s="59"/>
      <c r="UVB67" s="59"/>
      <c r="UVC67" s="59"/>
      <c r="UVD67" s="59"/>
      <c r="UVE67" s="59"/>
      <c r="UVF67" s="59"/>
      <c r="UVG67" s="59"/>
      <c r="UVH67" s="59"/>
      <c r="UVI67" s="59"/>
      <c r="UVJ67" s="59"/>
      <c r="UVK67" s="59"/>
      <c r="UVL67" s="59"/>
      <c r="UVM67" s="59"/>
      <c r="UVN67" s="59"/>
      <c r="UVO67" s="59"/>
      <c r="UVP67" s="59"/>
      <c r="UVQ67" s="59"/>
      <c r="UVR67" s="59"/>
      <c r="UVS67" s="59"/>
      <c r="UVT67" s="59"/>
      <c r="UVU67" s="59"/>
      <c r="UVV67" s="59"/>
      <c r="UVW67" s="59"/>
      <c r="UVX67" s="59"/>
      <c r="UVY67" s="59"/>
      <c r="UVZ67" s="59"/>
      <c r="UWA67" s="59"/>
      <c r="UWB67" s="59"/>
      <c r="UWC67" s="59"/>
      <c r="UWD67" s="59"/>
      <c r="UWE67" s="59"/>
      <c r="UWF67" s="59"/>
      <c r="UWG67" s="59"/>
      <c r="UWH67" s="59"/>
      <c r="UWI67" s="59"/>
      <c r="UWJ67" s="59"/>
      <c r="UWK67" s="59"/>
      <c r="UWL67" s="59"/>
      <c r="UWM67" s="59"/>
      <c r="UWN67" s="59"/>
      <c r="UWO67" s="59"/>
      <c r="UWP67" s="59"/>
      <c r="UWQ67" s="59"/>
      <c r="UWR67" s="59"/>
      <c r="UWS67" s="59"/>
      <c r="UWT67" s="59"/>
      <c r="UWU67" s="59"/>
      <c r="UWV67" s="59"/>
      <c r="UWW67" s="59"/>
      <c r="UWX67" s="59"/>
      <c r="UWY67" s="59"/>
      <c r="UWZ67" s="59"/>
      <c r="UXA67" s="59"/>
      <c r="UXB67" s="59"/>
      <c r="UXC67" s="59"/>
      <c r="UXD67" s="59"/>
      <c r="UXE67" s="59"/>
      <c r="UXF67" s="59"/>
      <c r="UXG67" s="59"/>
      <c r="UXH67" s="59"/>
      <c r="UXI67" s="59"/>
      <c r="UXJ67" s="59"/>
      <c r="UXK67" s="59"/>
      <c r="UXL67" s="59"/>
      <c r="UXM67" s="59"/>
      <c r="UXN67" s="59"/>
      <c r="UXO67" s="59"/>
      <c r="UXP67" s="59"/>
      <c r="UXQ67" s="59"/>
      <c r="UXR67" s="59"/>
      <c r="UXS67" s="59"/>
      <c r="UXT67" s="59"/>
      <c r="UXU67" s="59"/>
      <c r="UXV67" s="59"/>
      <c r="UXW67" s="59"/>
      <c r="UXX67" s="59"/>
      <c r="UXY67" s="59"/>
      <c r="UXZ67" s="59"/>
      <c r="UYA67" s="59"/>
      <c r="UYB67" s="59"/>
      <c r="UYC67" s="59"/>
      <c r="UYD67" s="59"/>
      <c r="UYE67" s="59"/>
      <c r="UYF67" s="59"/>
      <c r="UYG67" s="59"/>
      <c r="UYH67" s="59"/>
      <c r="UYI67" s="59"/>
      <c r="UYJ67" s="59"/>
      <c r="UYK67" s="59"/>
      <c r="UYL67" s="59"/>
      <c r="UYM67" s="59"/>
      <c r="UYN67" s="59"/>
      <c r="UYO67" s="59"/>
      <c r="UYP67" s="59"/>
      <c r="UYQ67" s="59"/>
      <c r="UYR67" s="59"/>
      <c r="UYS67" s="59"/>
      <c r="UYT67" s="59"/>
      <c r="UYU67" s="59"/>
      <c r="UYV67" s="59"/>
      <c r="UYW67" s="59"/>
      <c r="UYX67" s="59"/>
      <c r="UYY67" s="59"/>
      <c r="UYZ67" s="59"/>
      <c r="UZA67" s="59"/>
      <c r="UZB67" s="59"/>
      <c r="UZC67" s="59"/>
      <c r="UZD67" s="59"/>
      <c r="UZE67" s="59"/>
      <c r="UZF67" s="59"/>
      <c r="UZG67" s="59"/>
      <c r="UZH67" s="59"/>
      <c r="UZI67" s="59"/>
      <c r="UZJ67" s="59"/>
      <c r="UZK67" s="59"/>
      <c r="UZL67" s="59"/>
      <c r="UZM67" s="59"/>
      <c r="UZN67" s="59"/>
      <c r="UZO67" s="59"/>
      <c r="UZP67" s="59"/>
      <c r="UZQ67" s="59"/>
      <c r="UZR67" s="59"/>
      <c r="UZS67" s="59"/>
      <c r="UZT67" s="59"/>
      <c r="UZU67" s="59"/>
      <c r="UZV67" s="59"/>
      <c r="UZW67" s="59"/>
      <c r="UZX67" s="59"/>
      <c r="UZY67" s="59"/>
      <c r="UZZ67" s="59"/>
      <c r="VAA67" s="59"/>
      <c r="VAB67" s="59"/>
      <c r="VAC67" s="59"/>
      <c r="VAD67" s="59"/>
      <c r="VAE67" s="59"/>
      <c r="VAF67" s="59"/>
      <c r="VAG67" s="59"/>
      <c r="VAH67" s="59"/>
      <c r="VAI67" s="59"/>
      <c r="VAJ67" s="59"/>
      <c r="VAK67" s="59"/>
      <c r="VAL67" s="59"/>
      <c r="VAM67" s="59"/>
      <c r="VAN67" s="59"/>
      <c r="VAO67" s="59"/>
      <c r="VAP67" s="59"/>
      <c r="VAQ67" s="59"/>
      <c r="VAR67" s="59"/>
      <c r="VAS67" s="59"/>
      <c r="VAT67" s="59"/>
      <c r="VAU67" s="59"/>
      <c r="VAV67" s="59"/>
      <c r="VAW67" s="59"/>
      <c r="VAX67" s="59"/>
      <c r="VAY67" s="59"/>
      <c r="VAZ67" s="59"/>
      <c r="VBA67" s="59"/>
      <c r="VBB67" s="59"/>
      <c r="VBC67" s="59"/>
      <c r="VBD67" s="59"/>
      <c r="VBE67" s="59"/>
      <c r="VBF67" s="59"/>
      <c r="VBG67" s="59"/>
      <c r="VBH67" s="59"/>
      <c r="VBI67" s="59"/>
      <c r="VBJ67" s="59"/>
      <c r="VBK67" s="59"/>
      <c r="VBL67" s="59"/>
      <c r="VBM67" s="59"/>
      <c r="VBN67" s="59"/>
      <c r="VBO67" s="59"/>
      <c r="VBP67" s="59"/>
      <c r="VBQ67" s="59"/>
      <c r="VBR67" s="59"/>
      <c r="VBS67" s="59"/>
      <c r="VBT67" s="59"/>
      <c r="VBU67" s="59"/>
      <c r="VBV67" s="59"/>
      <c r="VBW67" s="59"/>
      <c r="VBX67" s="59"/>
      <c r="VBY67" s="59"/>
      <c r="VBZ67" s="59"/>
      <c r="VCA67" s="59"/>
      <c r="VCB67" s="59"/>
      <c r="VCC67" s="59"/>
      <c r="VCD67" s="59"/>
      <c r="VCE67" s="59"/>
      <c r="VCF67" s="59"/>
      <c r="VCG67" s="59"/>
      <c r="VCH67" s="59"/>
      <c r="VCI67" s="59"/>
      <c r="VCJ67" s="59"/>
      <c r="VCK67" s="59"/>
      <c r="VCL67" s="59"/>
      <c r="VCM67" s="59"/>
      <c r="VCN67" s="59"/>
      <c r="VCO67" s="59"/>
      <c r="VCP67" s="59"/>
      <c r="VCQ67" s="59"/>
      <c r="VCR67" s="59"/>
      <c r="VCS67" s="59"/>
      <c r="VCT67" s="59"/>
      <c r="VCU67" s="59"/>
      <c r="VCV67" s="59"/>
      <c r="VCW67" s="59"/>
      <c r="VCX67" s="59"/>
      <c r="VCY67" s="59"/>
      <c r="VCZ67" s="59"/>
      <c r="VDA67" s="59"/>
      <c r="VDB67" s="59"/>
      <c r="VDC67" s="59"/>
      <c r="VDD67" s="59"/>
      <c r="VDE67" s="59"/>
      <c r="VDF67" s="59"/>
      <c r="VDG67" s="59"/>
      <c r="VDH67" s="59"/>
      <c r="VDI67" s="59"/>
      <c r="VDJ67" s="59"/>
      <c r="VDK67" s="59"/>
      <c r="VDL67" s="59"/>
      <c r="VDM67" s="59"/>
      <c r="VDN67" s="59"/>
      <c r="VDO67" s="59"/>
      <c r="VDP67" s="59"/>
      <c r="VDQ67" s="59"/>
      <c r="VDR67" s="59"/>
      <c r="VDS67" s="59"/>
      <c r="VDT67" s="59"/>
      <c r="VDU67" s="59"/>
      <c r="VDV67" s="59"/>
      <c r="VDW67" s="59"/>
      <c r="VDX67" s="59"/>
      <c r="VDY67" s="59"/>
      <c r="VDZ67" s="59"/>
      <c r="VEA67" s="59"/>
      <c r="VEB67" s="59"/>
      <c r="VEC67" s="59"/>
      <c r="VED67" s="59"/>
      <c r="VEE67" s="59"/>
      <c r="VEF67" s="59"/>
      <c r="VEG67" s="59"/>
      <c r="VEH67" s="59"/>
      <c r="VEI67" s="59"/>
      <c r="VEJ67" s="59"/>
      <c r="VEK67" s="59"/>
      <c r="VEL67" s="59"/>
      <c r="VEM67" s="59"/>
      <c r="VEN67" s="59"/>
      <c r="VEO67" s="59"/>
      <c r="VEP67" s="59"/>
      <c r="VEQ67" s="59"/>
      <c r="VER67" s="59"/>
      <c r="VES67" s="59"/>
      <c r="VET67" s="59"/>
      <c r="VEU67" s="59"/>
      <c r="VEV67" s="59"/>
      <c r="VEW67" s="59"/>
      <c r="VEX67" s="59"/>
      <c r="VEY67" s="59"/>
      <c r="VEZ67" s="59"/>
      <c r="VFA67" s="59"/>
      <c r="VFB67" s="59"/>
      <c r="VFC67" s="59"/>
      <c r="VFD67" s="59"/>
      <c r="VFE67" s="59"/>
      <c r="VFF67" s="59"/>
      <c r="VFG67" s="59"/>
      <c r="VFH67" s="59"/>
      <c r="VFI67" s="59"/>
      <c r="VFJ67" s="59"/>
      <c r="VFK67" s="59"/>
      <c r="VFL67" s="59"/>
      <c r="VFM67" s="59"/>
      <c r="VFN67" s="59"/>
      <c r="VFO67" s="59"/>
      <c r="VFP67" s="59"/>
      <c r="VFQ67" s="59"/>
      <c r="VFR67" s="59"/>
      <c r="VFS67" s="59"/>
      <c r="VFT67" s="59"/>
      <c r="VFU67" s="59"/>
      <c r="VFV67" s="59"/>
      <c r="VFW67" s="59"/>
      <c r="VFX67" s="59"/>
      <c r="VFY67" s="59"/>
      <c r="VFZ67" s="59"/>
      <c r="VGA67" s="59"/>
      <c r="VGB67" s="59"/>
      <c r="VGC67" s="59"/>
      <c r="VGD67" s="59"/>
      <c r="VGE67" s="59"/>
      <c r="VGF67" s="59"/>
      <c r="VGG67" s="59"/>
      <c r="VGH67" s="59"/>
      <c r="VGI67" s="59"/>
      <c r="VGJ67" s="59"/>
      <c r="VGK67" s="59"/>
      <c r="VGL67" s="59"/>
      <c r="VGM67" s="59"/>
      <c r="VGN67" s="59"/>
      <c r="VGO67" s="59"/>
      <c r="VGP67" s="59"/>
      <c r="VGQ67" s="59"/>
      <c r="VGR67" s="59"/>
      <c r="VGS67" s="59"/>
      <c r="VGT67" s="59"/>
      <c r="VGU67" s="59"/>
      <c r="VGV67" s="59"/>
      <c r="VGW67" s="59"/>
      <c r="VGX67" s="59"/>
      <c r="VGY67" s="59"/>
      <c r="VGZ67" s="59"/>
      <c r="VHA67" s="59"/>
      <c r="VHB67" s="59"/>
      <c r="VHC67" s="59"/>
      <c r="VHD67" s="59"/>
      <c r="VHE67" s="59"/>
      <c r="VHF67" s="59"/>
      <c r="VHG67" s="59"/>
      <c r="VHH67" s="59"/>
      <c r="VHI67" s="59"/>
      <c r="VHJ67" s="59"/>
      <c r="VHK67" s="59"/>
      <c r="VHL67" s="59"/>
      <c r="VHM67" s="59"/>
      <c r="VHN67" s="59"/>
      <c r="VHO67" s="59"/>
      <c r="VHP67" s="59"/>
      <c r="VHQ67" s="59"/>
      <c r="VHR67" s="59"/>
      <c r="VHS67" s="59"/>
      <c r="VHT67" s="59"/>
      <c r="VHU67" s="59"/>
      <c r="VHV67" s="59"/>
      <c r="VHW67" s="59"/>
      <c r="VHX67" s="59"/>
      <c r="VHY67" s="59"/>
      <c r="VHZ67" s="59"/>
      <c r="VIA67" s="59"/>
      <c r="VIB67" s="59"/>
      <c r="VIC67" s="59"/>
      <c r="VID67" s="59"/>
      <c r="VIE67" s="59"/>
      <c r="VIF67" s="59"/>
      <c r="VIG67" s="59"/>
      <c r="VIH67" s="59"/>
      <c r="VII67" s="59"/>
      <c r="VIJ67" s="59"/>
      <c r="VIK67" s="59"/>
      <c r="VIL67" s="59"/>
      <c r="VIM67" s="59"/>
      <c r="VIN67" s="59"/>
      <c r="VIO67" s="59"/>
      <c r="VIP67" s="59"/>
      <c r="VIQ67" s="59"/>
      <c r="VIR67" s="59"/>
      <c r="VIS67" s="59"/>
      <c r="VIT67" s="59"/>
      <c r="VIU67" s="59"/>
      <c r="VIV67" s="59"/>
      <c r="VIW67" s="59"/>
      <c r="VIX67" s="59"/>
      <c r="VIY67" s="59"/>
      <c r="VIZ67" s="59"/>
      <c r="VJA67" s="59"/>
      <c r="VJB67" s="59"/>
      <c r="VJC67" s="59"/>
      <c r="VJD67" s="59"/>
      <c r="VJE67" s="59"/>
      <c r="VJF67" s="59"/>
      <c r="VJG67" s="59"/>
      <c r="VJH67" s="59"/>
      <c r="VJI67" s="59"/>
      <c r="VJJ67" s="59"/>
      <c r="VJK67" s="59"/>
      <c r="VJL67" s="59"/>
      <c r="VJM67" s="59"/>
      <c r="VJN67" s="59"/>
      <c r="VJO67" s="59"/>
      <c r="VJP67" s="59"/>
      <c r="VJQ67" s="59"/>
      <c r="VJR67" s="59"/>
      <c r="VJS67" s="59"/>
      <c r="VJT67" s="59"/>
      <c r="VJU67" s="59"/>
      <c r="VJV67" s="59"/>
      <c r="VJW67" s="59"/>
      <c r="VJX67" s="59"/>
      <c r="VJY67" s="59"/>
      <c r="VJZ67" s="59"/>
      <c r="VKA67" s="59"/>
      <c r="VKB67" s="59"/>
      <c r="VKC67" s="59"/>
      <c r="VKD67" s="59"/>
      <c r="VKE67" s="59"/>
      <c r="VKF67" s="59"/>
      <c r="VKG67" s="59"/>
      <c r="VKH67" s="59"/>
      <c r="VKI67" s="59"/>
      <c r="VKJ67" s="59"/>
      <c r="VKK67" s="59"/>
      <c r="VKL67" s="59"/>
      <c r="VKM67" s="59"/>
      <c r="VKN67" s="59"/>
      <c r="VKO67" s="59"/>
      <c r="VKP67" s="59"/>
      <c r="VKQ67" s="59"/>
      <c r="VKR67" s="59"/>
      <c r="VKS67" s="59"/>
      <c r="VKT67" s="59"/>
      <c r="VKU67" s="59"/>
      <c r="VKV67" s="59"/>
      <c r="VKW67" s="59"/>
      <c r="VKX67" s="59"/>
      <c r="VKY67" s="59"/>
      <c r="VKZ67" s="59"/>
      <c r="VLA67" s="59"/>
      <c r="VLB67" s="59"/>
      <c r="VLC67" s="59"/>
      <c r="VLD67" s="59"/>
      <c r="VLE67" s="59"/>
      <c r="VLF67" s="59"/>
      <c r="VLG67" s="59"/>
      <c r="VLH67" s="59"/>
      <c r="VLI67" s="59"/>
      <c r="VLJ67" s="59"/>
      <c r="VLK67" s="59"/>
      <c r="VLL67" s="59"/>
      <c r="VLM67" s="59"/>
      <c r="VLN67" s="59"/>
      <c r="VLO67" s="59"/>
      <c r="VLP67" s="59"/>
      <c r="VLQ67" s="59"/>
      <c r="VLR67" s="59"/>
      <c r="VLS67" s="59"/>
      <c r="VLT67" s="59"/>
      <c r="VLU67" s="59"/>
      <c r="VLV67" s="59"/>
      <c r="VLW67" s="59"/>
      <c r="VLX67" s="59"/>
      <c r="VLY67" s="59"/>
      <c r="VLZ67" s="59"/>
      <c r="VMA67" s="59"/>
      <c r="VMB67" s="59"/>
      <c r="VMC67" s="59"/>
      <c r="VMD67" s="59"/>
      <c r="VME67" s="59"/>
      <c r="VMF67" s="59"/>
      <c r="VMG67" s="59"/>
      <c r="VMH67" s="59"/>
      <c r="VMI67" s="59"/>
      <c r="VMJ67" s="59"/>
      <c r="VMK67" s="59"/>
      <c r="VML67" s="59"/>
      <c r="VMM67" s="59"/>
      <c r="VMN67" s="59"/>
      <c r="VMO67" s="59"/>
      <c r="VMP67" s="59"/>
      <c r="VMQ67" s="59"/>
      <c r="VMR67" s="59"/>
      <c r="VMS67" s="59"/>
      <c r="VMT67" s="59"/>
      <c r="VMU67" s="59"/>
      <c r="VMV67" s="59"/>
      <c r="VMW67" s="59"/>
      <c r="VMX67" s="59"/>
      <c r="VMY67" s="59"/>
      <c r="VMZ67" s="59"/>
      <c r="VNA67" s="59"/>
      <c r="VNB67" s="59"/>
      <c r="VNC67" s="59"/>
      <c r="VND67" s="59"/>
      <c r="VNE67" s="59"/>
      <c r="VNF67" s="59"/>
      <c r="VNG67" s="59"/>
      <c r="VNH67" s="59"/>
      <c r="VNI67" s="59"/>
      <c r="VNJ67" s="59"/>
      <c r="VNK67" s="59"/>
      <c r="VNL67" s="59"/>
      <c r="VNM67" s="59"/>
      <c r="VNN67" s="59"/>
      <c r="VNO67" s="59"/>
      <c r="VNP67" s="59"/>
      <c r="VNQ67" s="59"/>
      <c r="VNR67" s="59"/>
      <c r="VNS67" s="59"/>
      <c r="VNT67" s="59"/>
      <c r="VNU67" s="59"/>
      <c r="VNV67" s="59"/>
      <c r="VNW67" s="59"/>
      <c r="VNX67" s="59"/>
      <c r="VNY67" s="59"/>
      <c r="VNZ67" s="59"/>
      <c r="VOA67" s="59"/>
      <c r="VOB67" s="59"/>
      <c r="VOC67" s="59"/>
      <c r="VOD67" s="59"/>
      <c r="VOE67" s="59"/>
      <c r="VOF67" s="59"/>
      <c r="VOG67" s="59"/>
      <c r="VOH67" s="59"/>
      <c r="VOI67" s="59"/>
      <c r="VOJ67" s="59"/>
      <c r="VOK67" s="59"/>
      <c r="VOL67" s="59"/>
      <c r="VOM67" s="59"/>
      <c r="VON67" s="59"/>
      <c r="VOO67" s="59"/>
      <c r="VOP67" s="59"/>
      <c r="VOQ67" s="59"/>
      <c r="VOR67" s="59"/>
      <c r="VOS67" s="59"/>
      <c r="VOT67" s="59"/>
      <c r="VOU67" s="59"/>
      <c r="VOV67" s="59"/>
      <c r="VOW67" s="59"/>
      <c r="VOX67" s="59"/>
      <c r="VOY67" s="59"/>
      <c r="VOZ67" s="59"/>
      <c r="VPA67" s="59"/>
      <c r="VPB67" s="59"/>
      <c r="VPC67" s="59"/>
      <c r="VPD67" s="59"/>
      <c r="VPE67" s="59"/>
      <c r="VPF67" s="59"/>
      <c r="VPG67" s="59"/>
      <c r="VPH67" s="59"/>
      <c r="VPI67" s="59"/>
      <c r="VPJ67" s="59"/>
      <c r="VPK67" s="59"/>
      <c r="VPL67" s="59"/>
      <c r="VPM67" s="59"/>
      <c r="VPN67" s="59"/>
      <c r="VPO67" s="59"/>
      <c r="VPP67" s="59"/>
      <c r="VPQ67" s="59"/>
      <c r="VPR67" s="59"/>
      <c r="VPS67" s="59"/>
      <c r="VPT67" s="59"/>
      <c r="VPU67" s="59"/>
      <c r="VPV67" s="59"/>
      <c r="VPW67" s="59"/>
      <c r="VPX67" s="59"/>
      <c r="VPY67" s="59"/>
      <c r="VPZ67" s="59"/>
      <c r="VQA67" s="59"/>
      <c r="VQB67" s="59"/>
      <c r="VQC67" s="59"/>
      <c r="VQD67" s="59"/>
      <c r="VQE67" s="59"/>
      <c r="VQF67" s="59"/>
      <c r="VQG67" s="59"/>
      <c r="VQH67" s="59"/>
      <c r="VQI67" s="59"/>
      <c r="VQJ67" s="59"/>
      <c r="VQK67" s="59"/>
      <c r="VQL67" s="59"/>
      <c r="VQM67" s="59"/>
      <c r="VQN67" s="59"/>
      <c r="VQO67" s="59"/>
      <c r="VQP67" s="59"/>
      <c r="VQQ67" s="59"/>
      <c r="VQR67" s="59"/>
      <c r="VQS67" s="59"/>
      <c r="VQT67" s="59"/>
      <c r="VQU67" s="59"/>
      <c r="VQV67" s="59"/>
      <c r="VQW67" s="59"/>
      <c r="VQX67" s="59"/>
      <c r="VQY67" s="59"/>
      <c r="VQZ67" s="59"/>
      <c r="VRA67" s="59"/>
      <c r="VRB67" s="59"/>
      <c r="VRC67" s="59"/>
      <c r="VRD67" s="59"/>
      <c r="VRE67" s="59"/>
      <c r="VRF67" s="59"/>
      <c r="VRG67" s="59"/>
      <c r="VRH67" s="59"/>
      <c r="VRI67" s="59"/>
      <c r="VRJ67" s="59"/>
      <c r="VRK67" s="59"/>
      <c r="VRL67" s="59"/>
      <c r="VRM67" s="59"/>
      <c r="VRN67" s="59"/>
      <c r="VRO67" s="59"/>
      <c r="VRP67" s="59"/>
      <c r="VRQ67" s="59"/>
      <c r="VRR67" s="59"/>
      <c r="VRS67" s="59"/>
      <c r="VRT67" s="59"/>
      <c r="VRU67" s="59"/>
      <c r="VRV67" s="59"/>
      <c r="VRW67" s="59"/>
      <c r="VRX67" s="59"/>
      <c r="VRY67" s="59"/>
      <c r="VRZ67" s="59"/>
      <c r="VSA67" s="59"/>
      <c r="VSB67" s="59"/>
      <c r="VSC67" s="59"/>
      <c r="VSD67" s="59"/>
      <c r="VSE67" s="59"/>
      <c r="VSF67" s="59"/>
      <c r="VSG67" s="59"/>
      <c r="VSH67" s="59"/>
      <c r="VSI67" s="59"/>
      <c r="VSJ67" s="59"/>
      <c r="VSK67" s="59"/>
      <c r="VSL67" s="59"/>
      <c r="VSM67" s="59"/>
      <c r="VSN67" s="59"/>
      <c r="VSO67" s="59"/>
      <c r="VSP67" s="59"/>
      <c r="VSQ67" s="59"/>
      <c r="VSR67" s="59"/>
      <c r="VSS67" s="59"/>
      <c r="VST67" s="59"/>
      <c r="VSU67" s="59"/>
      <c r="VSV67" s="59"/>
      <c r="VSW67" s="59"/>
      <c r="VSX67" s="59"/>
      <c r="VSY67" s="59"/>
      <c r="VSZ67" s="59"/>
      <c r="VTA67" s="59"/>
      <c r="VTB67" s="59"/>
      <c r="VTC67" s="59"/>
      <c r="VTD67" s="59"/>
      <c r="VTE67" s="59"/>
      <c r="VTF67" s="59"/>
      <c r="VTG67" s="59"/>
      <c r="VTH67" s="59"/>
      <c r="VTI67" s="59"/>
      <c r="VTJ67" s="59"/>
      <c r="VTK67" s="59"/>
      <c r="VTL67" s="59"/>
      <c r="VTM67" s="59"/>
      <c r="VTN67" s="59"/>
      <c r="VTO67" s="59"/>
      <c r="VTP67" s="59"/>
      <c r="VTQ67" s="59"/>
      <c r="VTR67" s="59"/>
      <c r="VTS67" s="59"/>
      <c r="VTT67" s="59"/>
      <c r="VTU67" s="59"/>
      <c r="VTV67" s="59"/>
      <c r="VTW67" s="59"/>
      <c r="VTX67" s="59"/>
      <c r="VTY67" s="59"/>
      <c r="VTZ67" s="59"/>
      <c r="VUA67" s="59"/>
      <c r="VUB67" s="59"/>
      <c r="VUC67" s="59"/>
      <c r="VUD67" s="59"/>
      <c r="VUE67" s="59"/>
      <c r="VUF67" s="59"/>
      <c r="VUG67" s="59"/>
      <c r="VUH67" s="59"/>
      <c r="VUI67" s="59"/>
      <c r="VUJ67" s="59"/>
      <c r="VUK67" s="59"/>
      <c r="VUL67" s="59"/>
      <c r="VUM67" s="59"/>
      <c r="VUN67" s="59"/>
      <c r="VUO67" s="59"/>
      <c r="VUP67" s="59"/>
      <c r="VUQ67" s="59"/>
      <c r="VUR67" s="59"/>
      <c r="VUS67" s="59"/>
      <c r="VUT67" s="59"/>
      <c r="VUU67" s="59"/>
      <c r="VUV67" s="59"/>
      <c r="VUW67" s="59"/>
      <c r="VUX67" s="59"/>
      <c r="VUY67" s="59"/>
      <c r="VUZ67" s="59"/>
      <c r="VVA67" s="59"/>
      <c r="VVB67" s="59"/>
      <c r="VVC67" s="59"/>
      <c r="VVD67" s="59"/>
      <c r="VVE67" s="59"/>
      <c r="VVF67" s="59"/>
      <c r="VVG67" s="59"/>
      <c r="VVH67" s="59"/>
      <c r="VVI67" s="59"/>
      <c r="VVJ67" s="59"/>
      <c r="VVK67" s="59"/>
      <c r="VVL67" s="59"/>
      <c r="VVM67" s="59"/>
      <c r="VVN67" s="59"/>
      <c r="VVO67" s="59"/>
      <c r="VVP67" s="59"/>
      <c r="VVQ67" s="59"/>
      <c r="VVR67" s="59"/>
      <c r="VVS67" s="59"/>
      <c r="VVT67" s="59"/>
      <c r="VVU67" s="59"/>
      <c r="VVV67" s="59"/>
      <c r="VVW67" s="59"/>
      <c r="VVX67" s="59"/>
      <c r="VVY67" s="59"/>
      <c r="VVZ67" s="59"/>
      <c r="VWA67" s="59"/>
      <c r="VWB67" s="59"/>
      <c r="VWC67" s="59"/>
      <c r="VWD67" s="59"/>
      <c r="VWE67" s="59"/>
      <c r="VWF67" s="59"/>
      <c r="VWG67" s="59"/>
      <c r="VWH67" s="59"/>
      <c r="VWI67" s="59"/>
      <c r="VWJ67" s="59"/>
      <c r="VWK67" s="59"/>
      <c r="VWL67" s="59"/>
      <c r="VWM67" s="59"/>
      <c r="VWN67" s="59"/>
      <c r="VWO67" s="59"/>
      <c r="VWP67" s="59"/>
      <c r="VWQ67" s="59"/>
      <c r="VWR67" s="59"/>
      <c r="VWS67" s="59"/>
      <c r="VWT67" s="59"/>
      <c r="VWU67" s="59"/>
      <c r="VWV67" s="59"/>
      <c r="VWW67" s="59"/>
      <c r="VWX67" s="59"/>
      <c r="VWY67" s="59"/>
      <c r="VWZ67" s="59"/>
      <c r="VXA67" s="59"/>
      <c r="VXB67" s="59"/>
      <c r="VXC67" s="59"/>
      <c r="VXD67" s="59"/>
      <c r="VXE67" s="59"/>
      <c r="VXF67" s="59"/>
      <c r="VXG67" s="59"/>
      <c r="VXH67" s="59"/>
      <c r="VXI67" s="59"/>
      <c r="VXJ67" s="59"/>
      <c r="VXK67" s="59"/>
      <c r="VXL67" s="59"/>
      <c r="VXM67" s="59"/>
      <c r="VXN67" s="59"/>
      <c r="VXO67" s="59"/>
      <c r="VXP67" s="59"/>
      <c r="VXQ67" s="59"/>
      <c r="VXR67" s="59"/>
      <c r="VXS67" s="59"/>
      <c r="VXT67" s="59"/>
      <c r="VXU67" s="59"/>
      <c r="VXV67" s="59"/>
      <c r="VXW67" s="59"/>
      <c r="VXX67" s="59"/>
      <c r="VXY67" s="59"/>
      <c r="VXZ67" s="59"/>
      <c r="VYA67" s="59"/>
      <c r="VYB67" s="59"/>
      <c r="VYC67" s="59"/>
      <c r="VYD67" s="59"/>
      <c r="VYE67" s="59"/>
      <c r="VYF67" s="59"/>
      <c r="VYG67" s="59"/>
      <c r="VYH67" s="59"/>
      <c r="VYI67" s="59"/>
      <c r="VYJ67" s="59"/>
      <c r="VYK67" s="59"/>
      <c r="VYL67" s="59"/>
      <c r="VYM67" s="59"/>
      <c r="VYN67" s="59"/>
      <c r="VYO67" s="59"/>
      <c r="VYP67" s="59"/>
      <c r="VYQ67" s="59"/>
      <c r="VYR67" s="59"/>
      <c r="VYS67" s="59"/>
      <c r="VYT67" s="59"/>
      <c r="VYU67" s="59"/>
      <c r="VYV67" s="59"/>
      <c r="VYW67" s="59"/>
      <c r="VYX67" s="59"/>
      <c r="VYY67" s="59"/>
      <c r="VYZ67" s="59"/>
      <c r="VZA67" s="59"/>
      <c r="VZB67" s="59"/>
      <c r="VZC67" s="59"/>
      <c r="VZD67" s="59"/>
      <c r="VZE67" s="59"/>
      <c r="VZF67" s="59"/>
      <c r="VZG67" s="59"/>
      <c r="VZH67" s="59"/>
      <c r="VZI67" s="59"/>
      <c r="VZJ67" s="59"/>
      <c r="VZK67" s="59"/>
      <c r="VZL67" s="59"/>
      <c r="VZM67" s="59"/>
      <c r="VZN67" s="59"/>
      <c r="VZO67" s="59"/>
      <c r="VZP67" s="59"/>
      <c r="VZQ67" s="59"/>
      <c r="VZR67" s="59"/>
      <c r="VZS67" s="59"/>
      <c r="VZT67" s="59"/>
      <c r="VZU67" s="59"/>
      <c r="VZV67" s="59"/>
      <c r="VZW67" s="59"/>
      <c r="VZX67" s="59"/>
      <c r="VZY67" s="59"/>
      <c r="VZZ67" s="59"/>
      <c r="WAA67" s="59"/>
      <c r="WAB67" s="59"/>
      <c r="WAC67" s="59"/>
      <c r="WAD67" s="59"/>
      <c r="WAE67" s="59"/>
      <c r="WAF67" s="59"/>
      <c r="WAG67" s="59"/>
      <c r="WAH67" s="59"/>
      <c r="WAI67" s="59"/>
      <c r="WAJ67" s="59"/>
      <c r="WAK67" s="59"/>
      <c r="WAL67" s="59"/>
      <c r="WAM67" s="59"/>
      <c r="WAN67" s="59"/>
      <c r="WAO67" s="59"/>
      <c r="WAP67" s="59"/>
      <c r="WAQ67" s="59"/>
      <c r="WAR67" s="59"/>
      <c r="WAS67" s="59"/>
      <c r="WAT67" s="59"/>
      <c r="WAU67" s="59"/>
      <c r="WAV67" s="59"/>
      <c r="WAW67" s="59"/>
      <c r="WAX67" s="59"/>
      <c r="WAY67" s="59"/>
      <c r="WAZ67" s="59"/>
      <c r="WBA67" s="59"/>
      <c r="WBB67" s="59"/>
      <c r="WBC67" s="59"/>
      <c r="WBD67" s="59"/>
      <c r="WBE67" s="59"/>
      <c r="WBF67" s="59"/>
      <c r="WBG67" s="59"/>
      <c r="WBH67" s="59"/>
      <c r="WBI67" s="59"/>
      <c r="WBJ67" s="59"/>
      <c r="WBK67" s="59"/>
      <c r="WBL67" s="59"/>
      <c r="WBM67" s="59"/>
      <c r="WBN67" s="59"/>
      <c r="WBO67" s="59"/>
      <c r="WBP67" s="59"/>
      <c r="WBQ67" s="59"/>
      <c r="WBR67" s="59"/>
      <c r="WBS67" s="59"/>
      <c r="WBT67" s="59"/>
      <c r="WBU67" s="59"/>
      <c r="WBV67" s="59"/>
      <c r="WBW67" s="59"/>
      <c r="WBX67" s="59"/>
      <c r="WBY67" s="59"/>
      <c r="WBZ67" s="59"/>
      <c r="WCA67" s="59"/>
      <c r="WCB67" s="59"/>
      <c r="WCC67" s="59"/>
      <c r="WCD67" s="59"/>
      <c r="WCE67" s="59"/>
      <c r="WCF67" s="59"/>
      <c r="WCG67" s="59"/>
      <c r="WCH67" s="59"/>
      <c r="WCI67" s="59"/>
      <c r="WCJ67" s="59"/>
      <c r="WCK67" s="59"/>
      <c r="WCL67" s="59"/>
      <c r="WCM67" s="59"/>
      <c r="WCN67" s="59"/>
      <c r="WCO67" s="59"/>
      <c r="WCP67" s="59"/>
      <c r="WCQ67" s="59"/>
      <c r="WCR67" s="59"/>
      <c r="WCS67" s="59"/>
      <c r="WCT67" s="59"/>
      <c r="WCU67" s="59"/>
      <c r="WCV67" s="59"/>
      <c r="WCW67" s="59"/>
      <c r="WCX67" s="59"/>
      <c r="WCY67" s="59"/>
      <c r="WCZ67" s="59"/>
      <c r="WDA67" s="59"/>
      <c r="WDB67" s="59"/>
      <c r="WDC67" s="59"/>
      <c r="WDD67" s="59"/>
      <c r="WDE67" s="59"/>
      <c r="WDF67" s="59"/>
      <c r="WDG67" s="59"/>
      <c r="WDH67" s="59"/>
      <c r="WDI67" s="59"/>
      <c r="WDJ67" s="59"/>
      <c r="WDK67" s="59"/>
      <c r="WDL67" s="59"/>
      <c r="WDM67" s="59"/>
      <c r="WDN67" s="59"/>
      <c r="WDO67" s="59"/>
      <c r="WDP67" s="59"/>
      <c r="WDQ67" s="59"/>
      <c r="WDR67" s="59"/>
      <c r="WDS67" s="59"/>
      <c r="WDT67" s="59"/>
      <c r="WDU67" s="59"/>
      <c r="WDV67" s="59"/>
      <c r="WDW67" s="59"/>
      <c r="WDX67" s="59"/>
      <c r="WDY67" s="59"/>
      <c r="WDZ67" s="59"/>
      <c r="WEA67" s="59"/>
      <c r="WEB67" s="59"/>
      <c r="WEC67" s="59"/>
      <c r="WED67" s="59"/>
      <c r="WEE67" s="59"/>
      <c r="WEF67" s="59"/>
      <c r="WEG67" s="59"/>
      <c r="WEH67" s="59"/>
      <c r="WEI67" s="59"/>
      <c r="WEJ67" s="59"/>
      <c r="WEK67" s="59"/>
      <c r="WEL67" s="59"/>
      <c r="WEM67" s="59"/>
      <c r="WEN67" s="59"/>
      <c r="WEO67" s="59"/>
      <c r="WEP67" s="59"/>
      <c r="WEQ67" s="59"/>
      <c r="WER67" s="59"/>
      <c r="WES67" s="59"/>
      <c r="WET67" s="59"/>
      <c r="WEU67" s="59"/>
      <c r="WEV67" s="59"/>
      <c r="WEW67" s="59"/>
      <c r="WEX67" s="59"/>
      <c r="WEY67" s="59"/>
      <c r="WEZ67" s="59"/>
      <c r="WFA67" s="59"/>
      <c r="WFB67" s="59"/>
      <c r="WFC67" s="59"/>
      <c r="WFD67" s="59"/>
      <c r="WFE67" s="59"/>
      <c r="WFF67" s="59"/>
      <c r="WFG67" s="59"/>
      <c r="WFH67" s="59"/>
      <c r="WFI67" s="59"/>
      <c r="WFJ67" s="59"/>
      <c r="WFK67" s="59"/>
      <c r="WFL67" s="59"/>
      <c r="WFM67" s="59"/>
      <c r="WFN67" s="59"/>
      <c r="WFO67" s="59"/>
      <c r="WFP67" s="59"/>
      <c r="WFQ67" s="59"/>
      <c r="WFR67" s="59"/>
      <c r="WFS67" s="59"/>
      <c r="WFT67" s="59"/>
      <c r="WFU67" s="59"/>
      <c r="WFV67" s="59"/>
      <c r="WFW67" s="59"/>
      <c r="WFX67" s="59"/>
      <c r="WFY67" s="59"/>
      <c r="WFZ67" s="59"/>
      <c r="WGA67" s="59"/>
      <c r="WGB67" s="59"/>
      <c r="WGC67" s="59"/>
      <c r="WGD67" s="59"/>
      <c r="WGE67" s="59"/>
      <c r="WGF67" s="59"/>
      <c r="WGG67" s="59"/>
      <c r="WGH67" s="59"/>
      <c r="WGI67" s="59"/>
      <c r="WGJ67" s="59"/>
      <c r="WGK67" s="59"/>
      <c r="WGL67" s="59"/>
      <c r="WGM67" s="59"/>
      <c r="WGN67" s="59"/>
      <c r="WGO67" s="59"/>
      <c r="WGP67" s="59"/>
      <c r="WGQ67" s="59"/>
      <c r="WGR67" s="59"/>
      <c r="WGS67" s="59"/>
      <c r="WGT67" s="59"/>
      <c r="WGU67" s="59"/>
      <c r="WGV67" s="59"/>
      <c r="WGW67" s="59"/>
      <c r="WGX67" s="59"/>
      <c r="WGY67" s="59"/>
      <c r="WGZ67" s="59"/>
      <c r="WHA67" s="59"/>
      <c r="WHB67" s="59"/>
      <c r="WHC67" s="59"/>
      <c r="WHD67" s="59"/>
      <c r="WHE67" s="59"/>
      <c r="WHF67" s="59"/>
      <c r="WHG67" s="59"/>
      <c r="WHH67" s="59"/>
      <c r="WHI67" s="59"/>
      <c r="WHJ67" s="59"/>
      <c r="WHK67" s="59"/>
      <c r="WHL67" s="59"/>
      <c r="WHM67" s="59"/>
      <c r="WHN67" s="59"/>
      <c r="WHO67" s="59"/>
      <c r="WHP67" s="59"/>
      <c r="WHQ67" s="59"/>
      <c r="WHR67" s="59"/>
      <c r="WHS67" s="59"/>
      <c r="WHT67" s="59"/>
      <c r="WHU67" s="59"/>
      <c r="WHV67" s="59"/>
      <c r="WHW67" s="59"/>
      <c r="WHX67" s="59"/>
      <c r="WHY67" s="59"/>
      <c r="WHZ67" s="59"/>
      <c r="WIA67" s="59"/>
      <c r="WIB67" s="59"/>
      <c r="WIC67" s="59"/>
      <c r="WID67" s="59"/>
      <c r="WIE67" s="59"/>
      <c r="WIF67" s="59"/>
      <c r="WIG67" s="59"/>
      <c r="WIH67" s="59"/>
      <c r="WII67" s="59"/>
      <c r="WIJ67" s="59"/>
      <c r="WIK67" s="59"/>
      <c r="WIL67" s="59"/>
      <c r="WIM67" s="59"/>
      <c r="WIN67" s="59"/>
      <c r="WIO67" s="59"/>
      <c r="WIP67" s="59"/>
      <c r="WIQ67" s="59"/>
      <c r="WIR67" s="59"/>
      <c r="WIS67" s="59"/>
      <c r="WIT67" s="59"/>
      <c r="WIU67" s="59"/>
      <c r="WIV67" s="59"/>
      <c r="WIW67" s="59"/>
      <c r="WIX67" s="59"/>
      <c r="WIY67" s="59"/>
      <c r="WIZ67" s="59"/>
      <c r="WJA67" s="59"/>
      <c r="WJB67" s="59"/>
      <c r="WJC67" s="59"/>
      <c r="WJD67" s="59"/>
      <c r="WJE67" s="59"/>
      <c r="WJF67" s="59"/>
      <c r="WJG67" s="59"/>
      <c r="WJH67" s="59"/>
      <c r="WJI67" s="59"/>
      <c r="WJJ67" s="59"/>
      <c r="WJK67" s="59"/>
      <c r="WJL67" s="59"/>
      <c r="WJM67" s="59"/>
      <c r="WJN67" s="59"/>
      <c r="WJO67" s="59"/>
      <c r="WJP67" s="59"/>
      <c r="WJQ67" s="59"/>
      <c r="WJR67" s="59"/>
      <c r="WJS67" s="59"/>
      <c r="WJT67" s="59"/>
      <c r="WJU67" s="59"/>
      <c r="WJV67" s="59"/>
      <c r="WJW67" s="59"/>
      <c r="WJX67" s="59"/>
      <c r="WJY67" s="59"/>
      <c r="WJZ67" s="59"/>
      <c r="WKA67" s="59"/>
      <c r="WKB67" s="59"/>
      <c r="WKC67" s="59"/>
      <c r="WKD67" s="59"/>
      <c r="WKE67" s="59"/>
      <c r="WKF67" s="59"/>
      <c r="WKG67" s="59"/>
      <c r="WKH67" s="59"/>
      <c r="WKI67" s="59"/>
      <c r="WKJ67" s="59"/>
      <c r="WKK67" s="59"/>
      <c r="WKL67" s="59"/>
      <c r="WKM67" s="59"/>
      <c r="WKN67" s="59"/>
      <c r="WKO67" s="59"/>
      <c r="WKP67" s="59"/>
      <c r="WKQ67" s="59"/>
      <c r="WKR67" s="59"/>
      <c r="WKS67" s="59"/>
      <c r="WKT67" s="59"/>
      <c r="WKU67" s="59"/>
      <c r="WKV67" s="59"/>
      <c r="WKW67" s="59"/>
      <c r="WKX67" s="59"/>
      <c r="WKY67" s="59"/>
      <c r="WKZ67" s="59"/>
      <c r="WLA67" s="59"/>
      <c r="WLB67" s="59"/>
      <c r="WLC67" s="59"/>
      <c r="WLD67" s="59"/>
      <c r="WLE67" s="59"/>
      <c r="WLF67" s="59"/>
      <c r="WLG67" s="59"/>
      <c r="WLH67" s="59"/>
      <c r="WLI67" s="59"/>
      <c r="WLJ67" s="59"/>
      <c r="WLK67" s="59"/>
      <c r="WLL67" s="59"/>
      <c r="WLM67" s="59"/>
      <c r="WLN67" s="59"/>
      <c r="WLO67" s="59"/>
      <c r="WLP67" s="59"/>
      <c r="WLQ67" s="59"/>
      <c r="WLR67" s="59"/>
      <c r="WLS67" s="59"/>
      <c r="WLT67" s="59"/>
      <c r="WLU67" s="59"/>
      <c r="WLV67" s="59"/>
      <c r="WLW67" s="59"/>
      <c r="WLX67" s="59"/>
      <c r="WLY67" s="59"/>
      <c r="WLZ67" s="59"/>
      <c r="WMA67" s="59"/>
      <c r="WMB67" s="59"/>
      <c r="WMC67" s="59"/>
      <c r="WMD67" s="59"/>
      <c r="WME67" s="59"/>
      <c r="WMF67" s="59"/>
      <c r="WMG67" s="59"/>
      <c r="WMH67" s="59"/>
      <c r="WMI67" s="59"/>
      <c r="WMJ67" s="59"/>
      <c r="WMK67" s="59"/>
      <c r="WML67" s="59"/>
      <c r="WMM67" s="59"/>
      <c r="WMN67" s="59"/>
      <c r="WMO67" s="59"/>
      <c r="WMP67" s="59"/>
      <c r="WMQ67" s="59"/>
      <c r="WMR67" s="59"/>
      <c r="WMS67" s="59"/>
      <c r="WMT67" s="59"/>
      <c r="WMU67" s="59"/>
      <c r="WMV67" s="59"/>
      <c r="WMW67" s="59"/>
      <c r="WMX67" s="59"/>
      <c r="WMY67" s="59"/>
      <c r="WMZ67" s="59"/>
      <c r="WNA67" s="59"/>
      <c r="WNB67" s="59"/>
      <c r="WNC67" s="59"/>
      <c r="WND67" s="59"/>
      <c r="WNE67" s="59"/>
      <c r="WNF67" s="59"/>
      <c r="WNG67" s="59"/>
      <c r="WNH67" s="59"/>
      <c r="WNI67" s="59"/>
      <c r="WNJ67" s="59"/>
      <c r="WNK67" s="59"/>
      <c r="WNL67" s="59"/>
      <c r="WNM67" s="59"/>
      <c r="WNN67" s="59"/>
      <c r="WNO67" s="59"/>
      <c r="WNP67" s="59"/>
      <c r="WNQ67" s="59"/>
      <c r="WNR67" s="59"/>
      <c r="WNS67" s="59"/>
      <c r="WNT67" s="59"/>
      <c r="WNU67" s="59"/>
      <c r="WNV67" s="59"/>
      <c r="WNW67" s="59"/>
      <c r="WNX67" s="59"/>
      <c r="WNY67" s="59"/>
      <c r="WNZ67" s="59"/>
      <c r="WOA67" s="59"/>
      <c r="WOB67" s="59"/>
      <c r="WOC67" s="59"/>
      <c r="WOD67" s="59"/>
      <c r="WOE67" s="59"/>
      <c r="WOF67" s="59"/>
      <c r="WOG67" s="59"/>
      <c r="WOH67" s="59"/>
      <c r="WOI67" s="59"/>
      <c r="WOJ67" s="59"/>
      <c r="WOK67" s="59"/>
      <c r="WOL67" s="59"/>
      <c r="WOM67" s="59"/>
      <c r="WON67" s="59"/>
      <c r="WOO67" s="59"/>
      <c r="WOP67" s="59"/>
      <c r="WOQ67" s="59"/>
      <c r="WOR67" s="59"/>
      <c r="WOS67" s="59"/>
      <c r="WOT67" s="59"/>
      <c r="WOU67" s="59"/>
      <c r="WOV67" s="59"/>
      <c r="WOW67" s="59"/>
      <c r="WOX67" s="59"/>
      <c r="WOY67" s="59"/>
      <c r="WOZ67" s="59"/>
      <c r="WPA67" s="59"/>
      <c r="WPB67" s="59"/>
      <c r="WPC67" s="59"/>
      <c r="WPD67" s="59"/>
      <c r="WPE67" s="59"/>
      <c r="WPF67" s="59"/>
      <c r="WPG67" s="59"/>
      <c r="WPH67" s="59"/>
      <c r="WPI67" s="59"/>
      <c r="WPJ67" s="59"/>
      <c r="WPK67" s="59"/>
      <c r="WPL67" s="59"/>
      <c r="WPM67" s="59"/>
      <c r="WPN67" s="59"/>
      <c r="WPO67" s="59"/>
      <c r="WPP67" s="59"/>
      <c r="WPQ67" s="59"/>
      <c r="WPR67" s="59"/>
      <c r="WPS67" s="59"/>
      <c r="WPT67" s="59"/>
      <c r="WPU67" s="59"/>
      <c r="WPV67" s="59"/>
      <c r="WPW67" s="59"/>
      <c r="WPX67" s="59"/>
      <c r="WPY67" s="59"/>
      <c r="WPZ67" s="59"/>
      <c r="WQA67" s="59"/>
      <c r="WQB67" s="59"/>
      <c r="WQC67" s="59"/>
      <c r="WQD67" s="59"/>
      <c r="WQE67" s="59"/>
      <c r="WQF67" s="59"/>
      <c r="WQG67" s="59"/>
      <c r="WQH67" s="59"/>
      <c r="WQI67" s="59"/>
      <c r="WQJ67" s="59"/>
      <c r="WQK67" s="59"/>
      <c r="WQL67" s="59"/>
      <c r="WQM67" s="59"/>
      <c r="WQN67" s="59"/>
      <c r="WQO67" s="59"/>
      <c r="WQP67" s="59"/>
      <c r="WQQ67" s="59"/>
      <c r="WQR67" s="59"/>
      <c r="WQS67" s="59"/>
      <c r="WQT67" s="59"/>
      <c r="WQU67" s="59"/>
      <c r="WQV67" s="59"/>
      <c r="WQW67" s="59"/>
      <c r="WQX67" s="59"/>
      <c r="WQY67" s="59"/>
      <c r="WQZ67" s="59"/>
      <c r="WRA67" s="59"/>
      <c r="WRB67" s="59"/>
      <c r="WRC67" s="59"/>
      <c r="WRD67" s="59"/>
      <c r="WRE67" s="59"/>
      <c r="WRF67" s="59"/>
      <c r="WRG67" s="59"/>
      <c r="WRH67" s="59"/>
      <c r="WRI67" s="59"/>
      <c r="WRJ67" s="59"/>
      <c r="WRK67" s="59"/>
      <c r="WRL67" s="59"/>
      <c r="WRM67" s="59"/>
      <c r="WRN67" s="59"/>
      <c r="WRO67" s="59"/>
      <c r="WRP67" s="59"/>
      <c r="WRQ67" s="59"/>
      <c r="WRR67" s="59"/>
      <c r="WRS67" s="59"/>
      <c r="WRT67" s="59"/>
      <c r="WRU67" s="59"/>
      <c r="WRV67" s="59"/>
      <c r="WRW67" s="59"/>
      <c r="WRX67" s="59"/>
      <c r="WRY67" s="59"/>
      <c r="WRZ67" s="59"/>
      <c r="WSA67" s="59"/>
      <c r="WSB67" s="59"/>
      <c r="WSC67" s="59"/>
      <c r="WSD67" s="59"/>
      <c r="WSE67" s="59"/>
      <c r="WSF67" s="59"/>
      <c r="WSG67" s="59"/>
      <c r="WSH67" s="59"/>
      <c r="WSI67" s="59"/>
      <c r="WSJ67" s="59"/>
      <c r="WSK67" s="59"/>
      <c r="WSL67" s="59"/>
      <c r="WSM67" s="59"/>
      <c r="WSN67" s="59"/>
      <c r="WSO67" s="59"/>
      <c r="WSP67" s="59"/>
      <c r="WSQ67" s="59"/>
      <c r="WSR67" s="59"/>
      <c r="WSS67" s="59"/>
      <c r="WST67" s="59"/>
      <c r="WSU67" s="59"/>
      <c r="WSV67" s="59"/>
      <c r="WSW67" s="59"/>
      <c r="WSX67" s="59"/>
      <c r="WSY67" s="59"/>
      <c r="WSZ67" s="59"/>
      <c r="WTA67" s="59"/>
      <c r="WTB67" s="59"/>
      <c r="WTC67" s="59"/>
      <c r="WTD67" s="59"/>
      <c r="WTE67" s="59"/>
      <c r="WTF67" s="59"/>
      <c r="WTG67" s="59"/>
      <c r="WTH67" s="59"/>
      <c r="WTI67" s="59"/>
      <c r="WTJ67" s="59"/>
      <c r="WTK67" s="59"/>
      <c r="WTL67" s="59"/>
      <c r="WTM67" s="59"/>
      <c r="WTN67" s="59"/>
      <c r="WTO67" s="59"/>
      <c r="WTP67" s="59"/>
      <c r="WTQ67" s="59"/>
      <c r="WTR67" s="59"/>
      <c r="WTS67" s="59"/>
      <c r="WTT67" s="59"/>
      <c r="WTU67" s="59"/>
      <c r="WTV67" s="59"/>
      <c r="WTW67" s="59"/>
      <c r="WTX67" s="59"/>
      <c r="WTY67" s="59"/>
      <c r="WTZ67" s="59"/>
      <c r="WUA67" s="59"/>
      <c r="WUB67" s="59"/>
      <c r="WUC67" s="59"/>
      <c r="WUD67" s="59"/>
      <c r="WUE67" s="59"/>
      <c r="WUF67" s="59"/>
      <c r="WUG67" s="59"/>
      <c r="WUH67" s="59"/>
      <c r="WUI67" s="59"/>
      <c r="WUJ67" s="59"/>
      <c r="WUK67" s="59"/>
      <c r="WUL67" s="59"/>
      <c r="WUM67" s="59"/>
      <c r="WUN67" s="59"/>
      <c r="WUO67" s="59"/>
      <c r="WUP67" s="59"/>
      <c r="WUQ67" s="59"/>
      <c r="WUR67" s="59"/>
      <c r="WUS67" s="59"/>
      <c r="WUT67" s="59"/>
      <c r="WUU67" s="59"/>
      <c r="WUV67" s="59"/>
      <c r="WUW67" s="59"/>
      <c r="WUX67" s="59"/>
      <c r="WUY67" s="59"/>
      <c r="WUZ67" s="59"/>
      <c r="WVA67" s="59"/>
      <c r="WVB67" s="59"/>
      <c r="WVC67" s="59"/>
      <c r="WVD67" s="59"/>
      <c r="WVE67" s="59"/>
      <c r="WVF67" s="59"/>
      <c r="WVG67" s="59"/>
      <c r="WVH67" s="59"/>
      <c r="WVI67" s="59"/>
      <c r="WVJ67" s="59"/>
      <c r="WVK67" s="59"/>
      <c r="WVL67" s="59"/>
      <c r="WVM67" s="59"/>
      <c r="WVN67" s="59"/>
      <c r="WVO67" s="59"/>
      <c r="WVP67" s="59"/>
      <c r="WVQ67" s="59"/>
      <c r="WVR67" s="59"/>
      <c r="WVS67" s="59"/>
      <c r="WVT67" s="59"/>
      <c r="WVU67" s="59"/>
      <c r="WVV67" s="59"/>
      <c r="WVW67" s="59"/>
      <c r="WVX67" s="59"/>
      <c r="WVY67" s="59"/>
      <c r="WVZ67" s="59"/>
      <c r="WWA67" s="59"/>
      <c r="WWB67" s="59"/>
      <c r="WWC67" s="59"/>
      <c r="WWD67" s="59"/>
      <c r="WWE67" s="59"/>
      <c r="WWF67" s="59"/>
      <c r="WWG67" s="59"/>
      <c r="WWH67" s="59"/>
      <c r="WWI67" s="59"/>
      <c r="WWJ67" s="59"/>
      <c r="WWK67" s="59"/>
      <c r="WWL67" s="59"/>
      <c r="WWM67" s="59"/>
      <c r="WWN67" s="59"/>
      <c r="WWO67" s="59"/>
      <c r="WWP67" s="59"/>
      <c r="WWQ67" s="59"/>
      <c r="WWR67" s="59"/>
      <c r="WWS67" s="59"/>
      <c r="WWT67" s="59"/>
      <c r="WWU67" s="59"/>
      <c r="WWV67" s="59"/>
      <c r="WWW67" s="59"/>
      <c r="WWX67" s="59"/>
      <c r="WWY67" s="59"/>
      <c r="WWZ67" s="59"/>
      <c r="WXA67" s="59"/>
      <c r="WXB67" s="59"/>
      <c r="WXC67" s="59"/>
      <c r="WXD67" s="59"/>
      <c r="WXE67" s="59"/>
      <c r="WXF67" s="59"/>
      <c r="WXG67" s="59"/>
      <c r="WXH67" s="59"/>
      <c r="WXI67" s="59"/>
      <c r="WXJ67" s="59"/>
      <c r="WXK67" s="59"/>
      <c r="WXL67" s="59"/>
      <c r="WXM67" s="59"/>
      <c r="WXN67" s="59"/>
      <c r="WXO67" s="59"/>
      <c r="WXP67" s="59"/>
      <c r="WXQ67" s="59"/>
      <c r="WXR67" s="59"/>
      <c r="WXS67" s="59"/>
      <c r="WXT67" s="59"/>
      <c r="WXU67" s="59"/>
      <c r="WXV67" s="59"/>
      <c r="WXW67" s="59"/>
      <c r="WXX67" s="59"/>
      <c r="WXY67" s="59"/>
      <c r="WXZ67" s="59"/>
      <c r="WYA67" s="59"/>
      <c r="WYB67" s="59"/>
      <c r="WYC67" s="59"/>
      <c r="WYD67" s="59"/>
      <c r="WYE67" s="59"/>
      <c r="WYF67" s="59"/>
      <c r="WYG67" s="59"/>
      <c r="WYH67" s="59"/>
      <c r="WYI67" s="59"/>
      <c r="WYJ67" s="59"/>
      <c r="WYK67" s="59"/>
      <c r="WYL67" s="59"/>
      <c r="WYM67" s="59"/>
      <c r="WYN67" s="59"/>
      <c r="WYO67" s="59"/>
      <c r="WYP67" s="59"/>
      <c r="WYQ67" s="59"/>
      <c r="WYR67" s="59"/>
      <c r="WYS67" s="59"/>
      <c r="WYT67" s="59"/>
      <c r="WYU67" s="59"/>
      <c r="WYV67" s="59"/>
      <c r="WYW67" s="59"/>
      <c r="WYX67" s="59"/>
      <c r="WYY67" s="59"/>
      <c r="WYZ67" s="59"/>
      <c r="WZA67" s="59"/>
      <c r="WZB67" s="59"/>
      <c r="WZC67" s="59"/>
      <c r="WZD67" s="59"/>
      <c r="WZE67" s="59"/>
      <c r="WZF67" s="59"/>
      <c r="WZG67" s="59"/>
      <c r="WZH67" s="59"/>
      <c r="WZI67" s="59"/>
      <c r="WZJ67" s="59"/>
      <c r="WZK67" s="59"/>
      <c r="WZL67" s="59"/>
      <c r="WZM67" s="59"/>
      <c r="WZN67" s="59"/>
      <c r="WZO67" s="59"/>
      <c r="WZP67" s="59"/>
      <c r="WZQ67" s="59"/>
      <c r="WZR67" s="59"/>
      <c r="WZS67" s="59"/>
      <c r="WZT67" s="59"/>
      <c r="WZU67" s="59"/>
      <c r="WZV67" s="59"/>
      <c r="WZW67" s="59"/>
      <c r="WZX67" s="59"/>
      <c r="WZY67" s="59"/>
      <c r="WZZ67" s="59"/>
      <c r="XAA67" s="59"/>
      <c r="XAB67" s="59"/>
      <c r="XAC67" s="59"/>
      <c r="XAD67" s="59"/>
      <c r="XAE67" s="59"/>
      <c r="XAF67" s="59"/>
      <c r="XAG67" s="59"/>
      <c r="XAH67" s="59"/>
      <c r="XAI67" s="59"/>
      <c r="XAJ67" s="59"/>
      <c r="XAK67" s="59"/>
      <c r="XAL67" s="59"/>
      <c r="XAM67" s="59"/>
      <c r="XAN67" s="59"/>
      <c r="XAO67" s="59"/>
      <c r="XAP67" s="59"/>
      <c r="XAQ67" s="59"/>
      <c r="XAR67" s="59"/>
      <c r="XAS67" s="59"/>
      <c r="XAT67" s="59"/>
      <c r="XAU67" s="59"/>
      <c r="XAV67" s="59"/>
      <c r="XAW67" s="59"/>
      <c r="XAX67" s="59"/>
      <c r="XAY67" s="59"/>
      <c r="XAZ67" s="59"/>
      <c r="XBA67" s="59"/>
      <c r="XBB67" s="59"/>
      <c r="XBC67" s="59"/>
      <c r="XBD67" s="59"/>
      <c r="XBE67" s="59"/>
      <c r="XBF67" s="59"/>
      <c r="XBG67" s="59"/>
      <c r="XBH67" s="59"/>
      <c r="XBI67" s="59"/>
      <c r="XBJ67" s="59"/>
      <c r="XBK67" s="59"/>
      <c r="XBL67" s="59"/>
      <c r="XBM67" s="59"/>
      <c r="XBN67" s="59"/>
      <c r="XBO67" s="59"/>
      <c r="XBP67" s="59"/>
      <c r="XBQ67" s="59"/>
      <c r="XBR67" s="59"/>
      <c r="XBS67" s="59"/>
      <c r="XBT67" s="59"/>
      <c r="XBU67" s="59"/>
      <c r="XBV67" s="59"/>
      <c r="XBW67" s="59"/>
      <c r="XBX67" s="59"/>
      <c r="XBY67" s="59"/>
      <c r="XBZ67" s="59"/>
      <c r="XCA67" s="59"/>
      <c r="XCB67" s="59"/>
      <c r="XCC67" s="59"/>
      <c r="XCD67" s="59"/>
      <c r="XCE67" s="59"/>
      <c r="XCF67" s="59"/>
      <c r="XCG67" s="59"/>
      <c r="XCH67" s="59"/>
      <c r="XCI67" s="59"/>
      <c r="XCJ67" s="59"/>
      <c r="XCK67" s="59"/>
      <c r="XCL67" s="59"/>
      <c r="XCM67" s="59"/>
      <c r="XCN67" s="59"/>
      <c r="XCO67" s="59"/>
      <c r="XCP67" s="59"/>
      <c r="XCQ67" s="59"/>
      <c r="XCR67" s="59"/>
      <c r="XCS67" s="59"/>
      <c r="XCT67" s="59"/>
      <c r="XCU67" s="59"/>
      <c r="XCV67" s="59"/>
      <c r="XCW67" s="59"/>
      <c r="XCX67" s="59"/>
      <c r="XCY67" s="59"/>
      <c r="XCZ67" s="59"/>
      <c r="XDA67" s="59"/>
      <c r="XDB67" s="59"/>
      <c r="XDC67" s="59"/>
      <c r="XDD67" s="59"/>
      <c r="XDE67" s="59"/>
      <c r="XDF67" s="59"/>
      <c r="XDG67" s="59"/>
      <c r="XDH67" s="59"/>
      <c r="XDI67" s="59"/>
      <c r="XDJ67" s="59"/>
      <c r="XDK67" s="59"/>
      <c r="XDL67" s="59"/>
      <c r="XDM67" s="59"/>
      <c r="XDN67" s="59"/>
      <c r="XDO67" s="59"/>
      <c r="XDP67" s="59"/>
      <c r="XDQ67" s="59"/>
      <c r="XDR67" s="59"/>
      <c r="XDS67" s="59"/>
      <c r="XDT67" s="59"/>
      <c r="XDU67" s="59"/>
      <c r="XDV67" s="59"/>
      <c r="XDW67" s="59"/>
      <c r="XDX67" s="59"/>
      <c r="XDY67" s="59"/>
      <c r="XDZ67" s="59"/>
      <c r="XEA67" s="59"/>
      <c r="XEB67" s="59"/>
      <c r="XEC67" s="59"/>
      <c r="XED67" s="59"/>
      <c r="XEE67" s="59"/>
      <c r="XEF67" s="59"/>
      <c r="XEG67" s="59"/>
      <c r="XEH67" s="59"/>
      <c r="XEI67" s="59"/>
      <c r="XEJ67" s="59"/>
      <c r="XEK67" s="59"/>
      <c r="XEL67" s="59"/>
      <c r="XEM67" s="59"/>
      <c r="XEN67" s="59"/>
      <c r="XEO67" s="59"/>
      <c r="XEP67" s="59"/>
      <c r="XEQ67" s="59"/>
      <c r="XER67" s="59"/>
      <c r="XES67" s="59"/>
      <c r="XET67" s="59"/>
      <c r="XEU67" s="59"/>
      <c r="XEV67" s="59"/>
      <c r="XEW67" s="59"/>
      <c r="XEX67" s="59"/>
    </row>
    <row r="68" spans="1:16378">
      <c r="A68" s="55" t="s">
        <v>65</v>
      </c>
      <c r="B68" s="52" t="s">
        <v>10</v>
      </c>
      <c r="D68" s="52">
        <v>14.100000000000001</v>
      </c>
      <c r="E68" s="52">
        <v>9.49</v>
      </c>
      <c r="F68" s="52">
        <v>9.07</v>
      </c>
      <c r="G68" s="52">
        <v>8.82</v>
      </c>
      <c r="H68" s="52">
        <v>13.8</v>
      </c>
      <c r="I68" s="52">
        <v>9.48</v>
      </c>
      <c r="J68" s="52">
        <v>9.0400000000000009</v>
      </c>
      <c r="K68" s="52">
        <v>8.49</v>
      </c>
      <c r="L68" s="52">
        <v>13.8</v>
      </c>
      <c r="M68" s="52">
        <v>9.4600000000000009</v>
      </c>
      <c r="N68" s="52">
        <v>9.02</v>
      </c>
      <c r="O68" s="52">
        <v>8.4700000000000006</v>
      </c>
      <c r="P68" s="52">
        <v>13.8</v>
      </c>
      <c r="Q68" s="52">
        <v>9.43</v>
      </c>
      <c r="R68" s="52">
        <v>9</v>
      </c>
      <c r="S68" s="52">
        <v>8.4499999999999993</v>
      </c>
      <c r="T68" s="52">
        <v>13.9</v>
      </c>
      <c r="U68" s="52">
        <v>9.370000000000001</v>
      </c>
      <c r="V68" s="52">
        <v>9.2900000000000009</v>
      </c>
      <c r="W68" s="52">
        <v>8.89</v>
      </c>
      <c r="X68" s="52">
        <v>8.51</v>
      </c>
      <c r="Y68" s="52">
        <v>13.9</v>
      </c>
      <c r="Z68" s="52">
        <v>9.34</v>
      </c>
      <c r="AA68" s="52">
        <v>9.23</v>
      </c>
      <c r="AB68" s="52">
        <v>8.85</v>
      </c>
      <c r="AC68" s="52">
        <v>8.5</v>
      </c>
      <c r="AD68" s="52">
        <v>14.100000000000001</v>
      </c>
      <c r="AE68" s="52">
        <v>13.8</v>
      </c>
      <c r="AF68" s="52">
        <v>13.9</v>
      </c>
      <c r="AG68" s="52">
        <v>13.8</v>
      </c>
      <c r="AH68" s="52">
        <v>13.600000000000001</v>
      </c>
      <c r="AI68" s="52">
        <v>15.8</v>
      </c>
      <c r="AJ68" s="52">
        <v>11.3</v>
      </c>
      <c r="AK68" s="52">
        <v>11</v>
      </c>
      <c r="AL68" s="52">
        <v>10.700000000000001</v>
      </c>
      <c r="AM68" s="52">
        <v>15.600000000000001</v>
      </c>
      <c r="AN68" s="52">
        <v>11.3</v>
      </c>
      <c r="AO68" s="52">
        <v>10.9</v>
      </c>
      <c r="AP68" s="52">
        <v>10.4</v>
      </c>
      <c r="AQ68" s="52">
        <v>15.5</v>
      </c>
      <c r="AR68" s="52">
        <v>11.3</v>
      </c>
      <c r="AS68" s="52">
        <v>10.9</v>
      </c>
      <c r="AT68" s="52">
        <v>10.4</v>
      </c>
      <c r="AU68" s="52">
        <v>15.5</v>
      </c>
      <c r="AV68" s="52">
        <v>11.3</v>
      </c>
      <c r="AW68" s="52">
        <v>10.9</v>
      </c>
      <c r="AX68" s="52">
        <v>10.4</v>
      </c>
      <c r="AY68" s="52">
        <v>15.700000000000001</v>
      </c>
      <c r="AZ68" s="52">
        <v>11.200000000000001</v>
      </c>
      <c r="BA68" s="52">
        <v>11.100000000000001</v>
      </c>
      <c r="BB68" s="52">
        <v>10.8</v>
      </c>
      <c r="BC68" s="52">
        <v>10.5</v>
      </c>
      <c r="BD68" s="52">
        <v>15.700000000000001</v>
      </c>
      <c r="BE68" s="52">
        <v>11.200000000000001</v>
      </c>
      <c r="BF68" s="52">
        <v>11.100000000000001</v>
      </c>
      <c r="BG68" s="52">
        <v>10.8</v>
      </c>
      <c r="BH68" s="52">
        <v>10.5</v>
      </c>
      <c r="BI68" s="52">
        <v>15.8</v>
      </c>
      <c r="BJ68" s="52">
        <v>15.600000000000001</v>
      </c>
      <c r="BK68" s="52">
        <v>15.700000000000001</v>
      </c>
      <c r="BL68" s="52">
        <v>15.600000000000001</v>
      </c>
      <c r="BM68" s="52">
        <v>15.4</v>
      </c>
      <c r="BN68" s="52">
        <v>16.8</v>
      </c>
      <c r="BO68" s="52">
        <v>12.3</v>
      </c>
      <c r="BP68" s="52">
        <v>12</v>
      </c>
      <c r="BQ68" s="52">
        <v>11.8</v>
      </c>
      <c r="BR68" s="52">
        <v>16.5</v>
      </c>
      <c r="BS68" s="52">
        <v>12.3</v>
      </c>
      <c r="BT68" s="52">
        <v>12</v>
      </c>
      <c r="BU68" s="52">
        <v>11.600000000000001</v>
      </c>
      <c r="BV68" s="52">
        <v>16.400000000000002</v>
      </c>
      <c r="BW68" s="52">
        <v>12.3</v>
      </c>
      <c r="BX68" s="52">
        <v>12</v>
      </c>
      <c r="BY68" s="52">
        <v>11.600000000000001</v>
      </c>
      <c r="BZ68" s="52">
        <v>16.5</v>
      </c>
      <c r="CA68" s="52">
        <v>12.3</v>
      </c>
      <c r="CB68" s="52">
        <v>12</v>
      </c>
      <c r="CC68" s="52">
        <v>11.600000000000001</v>
      </c>
      <c r="CD68" s="52">
        <v>16.7</v>
      </c>
      <c r="CE68" s="52">
        <v>12.3</v>
      </c>
      <c r="CF68" s="52">
        <v>12.200000000000001</v>
      </c>
      <c r="CG68" s="52">
        <v>11.9</v>
      </c>
      <c r="CH68" s="52">
        <v>11.600000000000001</v>
      </c>
      <c r="CI68" s="52">
        <v>16.7</v>
      </c>
      <c r="CJ68" s="52">
        <v>12.200000000000001</v>
      </c>
      <c r="CK68" s="52">
        <v>12.100000000000001</v>
      </c>
      <c r="CL68" s="52">
        <v>11.9</v>
      </c>
      <c r="CM68" s="52">
        <v>11.600000000000001</v>
      </c>
      <c r="CN68" s="52">
        <v>16.8</v>
      </c>
      <c r="CO68" s="52">
        <v>16.600000000000001</v>
      </c>
      <c r="CP68" s="52">
        <v>16.7</v>
      </c>
      <c r="CQ68" s="52">
        <v>16.600000000000001</v>
      </c>
      <c r="CR68" s="52">
        <v>16.5</v>
      </c>
      <c r="CS68" s="52">
        <v>15.9</v>
      </c>
      <c r="CT68" s="52">
        <v>15.700000000000001</v>
      </c>
      <c r="CU68" s="52">
        <v>15.600000000000001</v>
      </c>
      <c r="CV68" s="52">
        <v>15.700000000000001</v>
      </c>
      <c r="CW68" s="52">
        <v>15.8</v>
      </c>
      <c r="CX68" s="52">
        <v>15.8</v>
      </c>
      <c r="CY68" s="52">
        <v>15.9</v>
      </c>
      <c r="CZ68" s="52">
        <v>15.600000000000001</v>
      </c>
      <c r="DA68" s="52">
        <v>15.8</v>
      </c>
      <c r="DB68" s="52">
        <v>15.700000000000001</v>
      </c>
      <c r="DC68" s="52">
        <v>15.5</v>
      </c>
      <c r="DD68" s="52">
        <v>16.900000000000002</v>
      </c>
      <c r="DE68" s="52">
        <v>16.7</v>
      </c>
      <c r="DF68" s="52">
        <v>16.600000000000001</v>
      </c>
      <c r="DG68" s="52">
        <v>16.7</v>
      </c>
      <c r="DH68" s="52">
        <v>16.8</v>
      </c>
      <c r="DI68" s="52">
        <v>16.8</v>
      </c>
      <c r="DJ68" s="52">
        <v>16.900000000000002</v>
      </c>
      <c r="DK68" s="52">
        <v>16.600000000000001</v>
      </c>
      <c r="DL68" s="52">
        <v>16.8</v>
      </c>
      <c r="DM68" s="52">
        <v>16.7</v>
      </c>
      <c r="DN68" s="52">
        <v>16.5</v>
      </c>
      <c r="DO68" s="52">
        <v>16.600000000000001</v>
      </c>
      <c r="DP68" s="52">
        <v>16.400000000000002</v>
      </c>
      <c r="DQ68" s="52">
        <v>16.3</v>
      </c>
      <c r="DR68" s="52">
        <v>16.400000000000002</v>
      </c>
      <c r="DS68" s="52">
        <v>16.5</v>
      </c>
      <c r="DT68" s="52">
        <v>16.5</v>
      </c>
      <c r="DU68" s="52">
        <v>16.600000000000001</v>
      </c>
      <c r="DV68" s="52">
        <v>16.600000000000001</v>
      </c>
      <c r="DW68" s="52">
        <v>16.5</v>
      </c>
      <c r="DX68" s="52">
        <v>16.400000000000002</v>
      </c>
      <c r="DY68" s="52">
        <v>16.5</v>
      </c>
    </row>
    <row r="69" spans="1:16378">
      <c r="A69" s="58" t="s">
        <v>66</v>
      </c>
      <c r="B69" s="59" t="s">
        <v>10</v>
      </c>
      <c r="C69" s="59"/>
      <c r="D69" s="59">
        <v>2.6</v>
      </c>
      <c r="E69" s="59">
        <v>2.2000000000000002</v>
      </c>
      <c r="F69" s="59">
        <v>1.8</v>
      </c>
      <c r="G69" s="59">
        <v>1.5</v>
      </c>
      <c r="H69" s="59">
        <v>2.6</v>
      </c>
      <c r="I69" s="59">
        <v>2.2000000000000002</v>
      </c>
      <c r="J69" s="59">
        <v>1.8</v>
      </c>
      <c r="K69" s="59">
        <v>1.2000000000000002</v>
      </c>
      <c r="L69" s="59">
        <v>2.5</v>
      </c>
      <c r="M69" s="59">
        <v>2.2000000000000002</v>
      </c>
      <c r="N69" s="59">
        <v>1.7000000000000002</v>
      </c>
      <c r="O69" s="59">
        <v>1.1000000000000001</v>
      </c>
      <c r="P69" s="59">
        <v>2.5</v>
      </c>
      <c r="Q69" s="59">
        <v>2.2000000000000002</v>
      </c>
      <c r="R69" s="59">
        <v>1.7000000000000002</v>
      </c>
      <c r="S69" s="59">
        <v>1.1000000000000001</v>
      </c>
      <c r="T69" s="59">
        <v>2.5</v>
      </c>
      <c r="U69" s="59">
        <v>2.1</v>
      </c>
      <c r="V69" s="59">
        <v>2</v>
      </c>
      <c r="W69" s="59">
        <v>1.6</v>
      </c>
      <c r="X69" s="59">
        <v>1.2000000000000002</v>
      </c>
      <c r="Y69" s="59">
        <v>2.4000000000000004</v>
      </c>
      <c r="Z69" s="59">
        <v>2.1</v>
      </c>
      <c r="AA69" s="59">
        <v>2</v>
      </c>
      <c r="AB69" s="59">
        <v>1.5</v>
      </c>
      <c r="AC69" s="59">
        <v>1.2000000000000002</v>
      </c>
      <c r="AD69" s="59">
        <v>2.6</v>
      </c>
      <c r="AE69" s="59">
        <v>2.3000000000000003</v>
      </c>
      <c r="AF69" s="59">
        <v>2.4000000000000004</v>
      </c>
      <c r="AG69" s="59">
        <v>2.3000000000000003</v>
      </c>
      <c r="AH69" s="59">
        <v>2.1</v>
      </c>
      <c r="AI69" s="59">
        <v>2.3000000000000003</v>
      </c>
      <c r="AJ69" s="59">
        <v>1.9000000000000001</v>
      </c>
      <c r="AK69" s="59">
        <v>1.6</v>
      </c>
      <c r="AL69" s="59">
        <v>1.3</v>
      </c>
      <c r="AM69" s="59">
        <v>2.2000000000000002</v>
      </c>
      <c r="AN69" s="59">
        <v>1.9000000000000001</v>
      </c>
      <c r="AO69" s="59">
        <v>1.5</v>
      </c>
      <c r="AP69" s="59">
        <v>1</v>
      </c>
      <c r="AQ69" s="59">
        <v>2.2000000000000002</v>
      </c>
      <c r="AR69" s="59">
        <v>1.9000000000000001</v>
      </c>
      <c r="AS69" s="59">
        <v>1.5</v>
      </c>
      <c r="AT69" s="59">
        <v>1</v>
      </c>
      <c r="AU69" s="59">
        <v>2.2000000000000002</v>
      </c>
      <c r="AV69" s="59">
        <v>1.9000000000000001</v>
      </c>
      <c r="AW69" s="59">
        <v>1.5</v>
      </c>
      <c r="AX69" s="59">
        <v>1</v>
      </c>
      <c r="AY69" s="59">
        <v>2.1</v>
      </c>
      <c r="AZ69" s="59">
        <v>1.8</v>
      </c>
      <c r="BA69" s="59">
        <v>1.8</v>
      </c>
      <c r="BB69" s="59">
        <v>1.4000000000000001</v>
      </c>
      <c r="BC69" s="59">
        <v>1</v>
      </c>
      <c r="BD69" s="59">
        <v>2.1</v>
      </c>
      <c r="BE69" s="59">
        <v>1.8</v>
      </c>
      <c r="BF69" s="59">
        <v>1.7000000000000002</v>
      </c>
      <c r="BG69" s="59">
        <v>1.3</v>
      </c>
      <c r="BH69" s="59">
        <v>1</v>
      </c>
      <c r="BI69" s="59">
        <v>2.3000000000000003</v>
      </c>
      <c r="BJ69" s="59">
        <v>2</v>
      </c>
      <c r="BK69" s="59">
        <v>2.1</v>
      </c>
      <c r="BL69" s="59">
        <v>2</v>
      </c>
      <c r="BM69" s="59">
        <v>1.8</v>
      </c>
      <c r="BN69" s="59">
        <v>2</v>
      </c>
      <c r="BO69" s="59">
        <v>1.7000000000000002</v>
      </c>
      <c r="BP69" s="59">
        <v>1.4000000000000001</v>
      </c>
      <c r="BQ69" s="59">
        <v>1.2000000000000002</v>
      </c>
      <c r="BR69" s="59">
        <v>2</v>
      </c>
      <c r="BS69" s="59">
        <v>1.7000000000000002</v>
      </c>
      <c r="BT69" s="59">
        <v>1.3</v>
      </c>
      <c r="BU69" s="59">
        <v>0.9</v>
      </c>
      <c r="BV69" s="59">
        <v>1.9000000000000001</v>
      </c>
      <c r="BW69" s="59">
        <v>1.7000000000000002</v>
      </c>
      <c r="BX69" s="59">
        <v>1.3</v>
      </c>
      <c r="BY69" s="59">
        <v>0.9</v>
      </c>
      <c r="BZ69" s="59">
        <v>1.9000000000000001</v>
      </c>
      <c r="CA69" s="59">
        <v>1.7000000000000002</v>
      </c>
      <c r="CB69" s="59">
        <v>1.3</v>
      </c>
      <c r="CC69" s="59">
        <v>0.9</v>
      </c>
      <c r="CD69" s="59">
        <v>1.9000000000000001</v>
      </c>
      <c r="CE69" s="59">
        <v>1.6</v>
      </c>
      <c r="CF69" s="59">
        <v>1.5</v>
      </c>
      <c r="CG69" s="59">
        <v>1.2000000000000002</v>
      </c>
      <c r="CH69" s="59">
        <v>0.9</v>
      </c>
      <c r="CI69" s="59">
        <v>1.9000000000000001</v>
      </c>
      <c r="CJ69" s="59">
        <v>1.6</v>
      </c>
      <c r="CK69" s="59">
        <v>1.5</v>
      </c>
      <c r="CL69" s="59">
        <v>1.2000000000000002</v>
      </c>
      <c r="CM69" s="59">
        <v>0.9</v>
      </c>
      <c r="CN69" s="59">
        <v>2</v>
      </c>
      <c r="CO69" s="59">
        <v>1.7000000000000002</v>
      </c>
      <c r="CP69" s="59">
        <v>1.9000000000000001</v>
      </c>
      <c r="CQ69" s="59">
        <v>1.8</v>
      </c>
      <c r="CR69" s="59">
        <v>1.6</v>
      </c>
      <c r="CS69" s="59">
        <v>2.3000000000000003</v>
      </c>
      <c r="CT69" s="59">
        <v>2.3000000000000003</v>
      </c>
      <c r="CU69" s="59">
        <v>2.3000000000000003</v>
      </c>
      <c r="CV69" s="59">
        <v>2.2000000000000002</v>
      </c>
      <c r="CW69" s="59">
        <v>2.2000000000000002</v>
      </c>
      <c r="CX69" s="59">
        <v>2.2000000000000002</v>
      </c>
      <c r="CY69" s="59">
        <v>2.3000000000000003</v>
      </c>
      <c r="CZ69" s="59">
        <v>2</v>
      </c>
      <c r="DA69" s="59">
        <v>2.2000000000000002</v>
      </c>
      <c r="DB69" s="59">
        <v>2.1</v>
      </c>
      <c r="DC69" s="59">
        <v>1.8</v>
      </c>
      <c r="DD69" s="59">
        <v>2.1</v>
      </c>
      <c r="DE69" s="59">
        <v>2</v>
      </c>
      <c r="DF69" s="59">
        <v>2</v>
      </c>
      <c r="DG69" s="59">
        <v>2</v>
      </c>
      <c r="DH69" s="59">
        <v>2</v>
      </c>
      <c r="DI69" s="59">
        <v>1.9000000000000001</v>
      </c>
      <c r="DJ69" s="59">
        <v>2.1</v>
      </c>
      <c r="DK69" s="59">
        <v>1.7000000000000002</v>
      </c>
      <c r="DL69" s="59">
        <v>1.9000000000000001</v>
      </c>
      <c r="DM69" s="59">
        <v>1.9000000000000001</v>
      </c>
      <c r="DN69" s="59">
        <v>1.6</v>
      </c>
      <c r="DO69" s="59">
        <v>1.9000000000000001</v>
      </c>
      <c r="DP69" s="59">
        <v>1.9000000000000001</v>
      </c>
      <c r="DQ69" s="59">
        <v>1.9000000000000001</v>
      </c>
      <c r="DR69" s="59">
        <v>1.9000000000000001</v>
      </c>
      <c r="DS69" s="59">
        <v>1.8</v>
      </c>
      <c r="DT69" s="59">
        <v>1.8</v>
      </c>
      <c r="DU69" s="59">
        <v>1.9000000000000001</v>
      </c>
      <c r="DV69" s="59">
        <v>1.7000000000000002</v>
      </c>
      <c r="DW69" s="59">
        <v>1.8</v>
      </c>
      <c r="DX69" s="59">
        <v>1.7000000000000002</v>
      </c>
      <c r="DY69" s="59">
        <v>1.6</v>
      </c>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c r="IB69" s="59"/>
      <c r="IC69" s="59"/>
      <c r="ID69" s="59"/>
      <c r="IE69" s="59"/>
      <c r="IF69" s="59"/>
      <c r="IG69" s="59"/>
      <c r="IH69" s="59"/>
      <c r="II69" s="59"/>
      <c r="IJ69" s="59"/>
      <c r="IK69" s="59"/>
      <c r="IL69" s="59"/>
      <c r="IM69" s="59"/>
      <c r="IN69" s="59"/>
      <c r="IO69" s="59"/>
      <c r="IP69" s="59"/>
      <c r="IQ69" s="59"/>
      <c r="IR69" s="59"/>
      <c r="IS69" s="59"/>
      <c r="IT69" s="59"/>
      <c r="IU69" s="59"/>
      <c r="IV69" s="59"/>
      <c r="IW69" s="59"/>
      <c r="IX69" s="59"/>
      <c r="IY69" s="59"/>
      <c r="IZ69" s="59"/>
      <c r="JA69" s="59"/>
      <c r="JB69" s="59"/>
      <c r="JC69" s="59"/>
      <c r="JD69" s="59"/>
      <c r="JE69" s="59"/>
      <c r="JF69" s="59"/>
      <c r="JG69" s="59"/>
      <c r="JH69" s="59"/>
      <c r="JI69" s="59"/>
      <c r="JJ69" s="59"/>
      <c r="JK69" s="59"/>
      <c r="JL69" s="59"/>
      <c r="JM69" s="59"/>
      <c r="JN69" s="59"/>
      <c r="JO69" s="59"/>
      <c r="JP69" s="59"/>
      <c r="JQ69" s="59"/>
      <c r="JR69" s="59"/>
      <c r="JS69" s="59"/>
      <c r="JT69" s="59"/>
      <c r="JU69" s="59"/>
      <c r="JV69" s="59"/>
      <c r="JW69" s="59"/>
      <c r="JX69" s="59"/>
      <c r="JY69" s="59"/>
      <c r="JZ69" s="59"/>
      <c r="KA69" s="59"/>
      <c r="KB69" s="59"/>
      <c r="KC69" s="59"/>
      <c r="KD69" s="59"/>
      <c r="KE69" s="59"/>
      <c r="KF69" s="59"/>
      <c r="KG69" s="59"/>
      <c r="KH69" s="59"/>
      <c r="KI69" s="59"/>
      <c r="KJ69" s="59"/>
      <c r="KK69" s="59"/>
      <c r="KL69" s="59"/>
      <c r="KM69" s="59"/>
      <c r="KN69" s="59"/>
      <c r="KO69" s="59"/>
      <c r="KP69" s="59"/>
      <c r="KQ69" s="59"/>
      <c r="KR69" s="59"/>
      <c r="KS69" s="59"/>
      <c r="KT69" s="59"/>
      <c r="KU69" s="59"/>
      <c r="KV69" s="59"/>
      <c r="KW69" s="59"/>
      <c r="KX69" s="59"/>
      <c r="KY69" s="59"/>
      <c r="KZ69" s="59"/>
      <c r="LA69" s="59"/>
      <c r="LB69" s="59"/>
      <c r="LC69" s="59"/>
      <c r="LD69" s="59"/>
      <c r="LE69" s="59"/>
      <c r="LF69" s="59"/>
      <c r="LG69" s="59"/>
      <c r="LH69" s="59"/>
      <c r="LI69" s="59"/>
      <c r="LJ69" s="59"/>
      <c r="LK69" s="59"/>
      <c r="LL69" s="59"/>
      <c r="LM69" s="59"/>
      <c r="LN69" s="59"/>
      <c r="LO69" s="59"/>
      <c r="LP69" s="59"/>
      <c r="LQ69" s="59"/>
      <c r="LR69" s="59"/>
      <c r="LS69" s="59"/>
      <c r="LT69" s="59"/>
      <c r="LU69" s="59"/>
      <c r="LV69" s="59"/>
      <c r="LW69" s="59"/>
      <c r="LX69" s="59"/>
      <c r="LY69" s="59"/>
      <c r="LZ69" s="59"/>
      <c r="MA69" s="59"/>
      <c r="MB69" s="59"/>
      <c r="MC69" s="59"/>
      <c r="MD69" s="59"/>
      <c r="ME69" s="59"/>
      <c r="MF69" s="59"/>
      <c r="MG69" s="59"/>
      <c r="MH69" s="59"/>
      <c r="MI69" s="59"/>
      <c r="MJ69" s="59"/>
      <c r="MK69" s="59"/>
      <c r="ML69" s="59"/>
      <c r="MM69" s="59"/>
      <c r="MN69" s="59"/>
      <c r="MO69" s="59"/>
      <c r="MP69" s="59"/>
      <c r="MQ69" s="59"/>
      <c r="MR69" s="59"/>
      <c r="MS69" s="59"/>
      <c r="MT69" s="59"/>
      <c r="MU69" s="59"/>
      <c r="MV69" s="59"/>
      <c r="MW69" s="59"/>
      <c r="MX69" s="59"/>
      <c r="MY69" s="59"/>
      <c r="MZ69" s="59"/>
      <c r="NA69" s="59"/>
      <c r="NB69" s="59"/>
      <c r="NC69" s="59"/>
      <c r="ND69" s="59"/>
      <c r="NE69" s="59"/>
      <c r="NF69" s="59"/>
      <c r="NG69" s="59"/>
      <c r="NH69" s="59"/>
      <c r="NI69" s="59"/>
      <c r="NJ69" s="59"/>
      <c r="NK69" s="59"/>
      <c r="NL69" s="59"/>
      <c r="NM69" s="59"/>
      <c r="NN69" s="59"/>
      <c r="NO69" s="59"/>
      <c r="NP69" s="59"/>
      <c r="NQ69" s="59"/>
      <c r="NR69" s="59"/>
      <c r="NS69" s="59"/>
      <c r="NT69" s="59"/>
      <c r="NU69" s="59"/>
      <c r="NV69" s="59"/>
      <c r="NW69" s="59"/>
      <c r="NX69" s="59"/>
      <c r="NY69" s="59"/>
      <c r="NZ69" s="59"/>
      <c r="OA69" s="59"/>
      <c r="OB69" s="59"/>
      <c r="OC69" s="59"/>
      <c r="OD69" s="59"/>
      <c r="OE69" s="59"/>
      <c r="OF69" s="59"/>
      <c r="OG69" s="59"/>
      <c r="OH69" s="59"/>
      <c r="OI69" s="59"/>
      <c r="OJ69" s="59"/>
      <c r="OK69" s="59"/>
      <c r="OL69" s="59"/>
      <c r="OM69" s="59"/>
      <c r="ON69" s="59"/>
      <c r="OO69" s="59"/>
      <c r="OP69" s="59"/>
      <c r="OQ69" s="59"/>
      <c r="OR69" s="59"/>
      <c r="OS69" s="59"/>
      <c r="OT69" s="59"/>
      <c r="OU69" s="59"/>
      <c r="OV69" s="59"/>
      <c r="OW69" s="59"/>
      <c r="OX69" s="59"/>
      <c r="OY69" s="59"/>
      <c r="OZ69" s="59"/>
      <c r="PA69" s="59"/>
      <c r="PB69" s="59"/>
      <c r="PC69" s="59"/>
      <c r="PD69" s="59"/>
      <c r="PE69" s="59"/>
      <c r="PF69" s="59"/>
      <c r="PG69" s="59"/>
      <c r="PH69" s="59"/>
      <c r="PI69" s="59"/>
      <c r="PJ69" s="59"/>
      <c r="PK69" s="59"/>
      <c r="PL69" s="59"/>
      <c r="PM69" s="59"/>
      <c r="PN69" s="59"/>
      <c r="PO69" s="59"/>
      <c r="PP69" s="59"/>
      <c r="PQ69" s="59"/>
      <c r="PR69" s="59"/>
      <c r="PS69" s="59"/>
      <c r="PT69" s="59"/>
      <c r="PU69" s="59"/>
      <c r="PV69" s="59"/>
      <c r="PW69" s="59"/>
      <c r="PX69" s="59"/>
      <c r="PY69" s="59"/>
      <c r="PZ69" s="59"/>
      <c r="QA69" s="59"/>
      <c r="QB69" s="59"/>
      <c r="QC69" s="59"/>
      <c r="QD69" s="59"/>
      <c r="QE69" s="59"/>
      <c r="QF69" s="59"/>
      <c r="QG69" s="59"/>
      <c r="QH69" s="59"/>
      <c r="QI69" s="59"/>
      <c r="QJ69" s="59"/>
      <c r="QK69" s="59"/>
      <c r="QL69" s="59"/>
      <c r="QM69" s="59"/>
      <c r="QN69" s="59"/>
      <c r="QO69" s="59"/>
      <c r="QP69" s="59"/>
      <c r="QQ69" s="59"/>
      <c r="QR69" s="59"/>
      <c r="QS69" s="59"/>
      <c r="QT69" s="59"/>
      <c r="QU69" s="59"/>
      <c r="QV69" s="59"/>
      <c r="QW69" s="59"/>
      <c r="QX69" s="59"/>
      <c r="QY69" s="59"/>
      <c r="QZ69" s="59"/>
      <c r="RA69" s="59"/>
      <c r="RB69" s="59"/>
      <c r="RC69" s="59"/>
      <c r="RD69" s="59"/>
      <c r="RE69" s="59"/>
      <c r="RF69" s="59"/>
      <c r="RG69" s="59"/>
      <c r="RH69" s="59"/>
      <c r="RI69" s="59"/>
      <c r="RJ69" s="59"/>
      <c r="RK69" s="59"/>
      <c r="RL69" s="59"/>
      <c r="RM69" s="59"/>
      <c r="RN69" s="59"/>
      <c r="RO69" s="59"/>
      <c r="RP69" s="59"/>
      <c r="RQ69" s="59"/>
      <c r="RR69" s="59"/>
      <c r="RS69" s="59"/>
      <c r="RT69" s="59"/>
      <c r="RU69" s="59"/>
      <c r="RV69" s="59"/>
      <c r="RW69" s="59"/>
      <c r="RX69" s="59"/>
      <c r="RY69" s="59"/>
      <c r="RZ69" s="59"/>
      <c r="SA69" s="59"/>
      <c r="SB69" s="59"/>
      <c r="SC69" s="59"/>
      <c r="SD69" s="59"/>
      <c r="SE69" s="59"/>
      <c r="SF69" s="59"/>
      <c r="SG69" s="59"/>
      <c r="SH69" s="59"/>
      <c r="SI69" s="59"/>
      <c r="SJ69" s="59"/>
      <c r="SK69" s="59"/>
      <c r="SL69" s="59"/>
      <c r="SM69" s="59"/>
      <c r="SN69" s="59"/>
      <c r="SO69" s="59"/>
      <c r="SP69" s="59"/>
      <c r="SQ69" s="59"/>
      <c r="SR69" s="59"/>
      <c r="SS69" s="59"/>
      <c r="ST69" s="59"/>
      <c r="SU69" s="59"/>
      <c r="SV69" s="59"/>
      <c r="SW69" s="59"/>
      <c r="SX69" s="59"/>
      <c r="SY69" s="59"/>
      <c r="SZ69" s="59"/>
      <c r="TA69" s="59"/>
      <c r="TB69" s="59"/>
      <c r="TC69" s="59"/>
      <c r="TD69" s="59"/>
      <c r="TE69" s="59"/>
      <c r="TF69" s="59"/>
      <c r="TG69" s="59"/>
      <c r="TH69" s="59"/>
      <c r="TI69" s="59"/>
      <c r="TJ69" s="59"/>
      <c r="TK69" s="59"/>
      <c r="TL69" s="59"/>
      <c r="TM69" s="59"/>
      <c r="TN69" s="59"/>
      <c r="TO69" s="59"/>
      <c r="TP69" s="59"/>
      <c r="TQ69" s="59"/>
      <c r="TR69" s="59"/>
      <c r="TS69" s="59"/>
      <c r="TT69" s="59"/>
      <c r="TU69" s="59"/>
      <c r="TV69" s="59"/>
      <c r="TW69" s="59"/>
      <c r="TX69" s="59"/>
      <c r="TY69" s="59"/>
      <c r="TZ69" s="59"/>
      <c r="UA69" s="59"/>
      <c r="UB69" s="59"/>
      <c r="UC69" s="59"/>
      <c r="UD69" s="59"/>
      <c r="UE69" s="59"/>
      <c r="UF69" s="59"/>
      <c r="UG69" s="59"/>
      <c r="UH69" s="59"/>
      <c r="UI69" s="59"/>
      <c r="UJ69" s="59"/>
      <c r="UK69" s="59"/>
      <c r="UL69" s="59"/>
      <c r="UM69" s="59"/>
      <c r="UN69" s="59"/>
      <c r="UO69" s="59"/>
      <c r="UP69" s="59"/>
      <c r="UQ69" s="59"/>
      <c r="UR69" s="59"/>
      <c r="US69" s="59"/>
      <c r="UT69" s="59"/>
      <c r="UU69" s="59"/>
      <c r="UV69" s="59"/>
      <c r="UW69" s="59"/>
      <c r="UX69" s="59"/>
      <c r="UY69" s="59"/>
      <c r="UZ69" s="59"/>
      <c r="VA69" s="59"/>
      <c r="VB69" s="59"/>
      <c r="VC69" s="59"/>
      <c r="VD69" s="59"/>
      <c r="VE69" s="59"/>
      <c r="VF69" s="59"/>
      <c r="VG69" s="59"/>
      <c r="VH69" s="59"/>
      <c r="VI69" s="59"/>
      <c r="VJ69" s="59"/>
      <c r="VK69" s="59"/>
      <c r="VL69" s="59"/>
      <c r="VM69" s="59"/>
      <c r="VN69" s="59"/>
      <c r="VO69" s="59"/>
      <c r="VP69" s="59"/>
      <c r="VQ69" s="59"/>
      <c r="VR69" s="59"/>
      <c r="VS69" s="59"/>
      <c r="VT69" s="59"/>
      <c r="VU69" s="59"/>
      <c r="VV69" s="59"/>
      <c r="VW69" s="59"/>
      <c r="VX69" s="59"/>
      <c r="VY69" s="59"/>
      <c r="VZ69" s="59"/>
      <c r="WA69" s="59"/>
      <c r="WB69" s="59"/>
      <c r="WC69" s="59"/>
      <c r="WD69" s="59"/>
      <c r="WE69" s="59"/>
      <c r="WF69" s="59"/>
      <c r="WG69" s="59"/>
      <c r="WH69" s="59"/>
      <c r="WI69" s="59"/>
      <c r="WJ69" s="59"/>
      <c r="WK69" s="59"/>
      <c r="WL69" s="59"/>
      <c r="WM69" s="59"/>
      <c r="WN69" s="59"/>
      <c r="WO69" s="59"/>
      <c r="WP69" s="59"/>
      <c r="WQ69" s="59"/>
      <c r="WR69" s="59"/>
      <c r="WS69" s="59"/>
      <c r="WT69" s="59"/>
      <c r="WU69" s="59"/>
      <c r="WV69" s="59"/>
      <c r="WW69" s="59"/>
      <c r="WX69" s="59"/>
      <c r="WY69" s="59"/>
      <c r="WZ69" s="59"/>
      <c r="XA69" s="59"/>
      <c r="XB69" s="59"/>
      <c r="XC69" s="59"/>
      <c r="XD69" s="59"/>
      <c r="XE69" s="59"/>
      <c r="XF69" s="59"/>
      <c r="XG69" s="59"/>
      <c r="XH69" s="59"/>
      <c r="XI69" s="59"/>
      <c r="XJ69" s="59"/>
      <c r="XK69" s="59"/>
      <c r="XL69" s="59"/>
      <c r="XM69" s="59"/>
      <c r="XN69" s="59"/>
      <c r="XO69" s="59"/>
      <c r="XP69" s="59"/>
      <c r="XQ69" s="59"/>
      <c r="XR69" s="59"/>
      <c r="XS69" s="59"/>
      <c r="XT69" s="59"/>
      <c r="XU69" s="59"/>
      <c r="XV69" s="59"/>
      <c r="XW69" s="59"/>
      <c r="XX69" s="59"/>
      <c r="XY69" s="59"/>
      <c r="XZ69" s="59"/>
      <c r="YA69" s="59"/>
      <c r="YB69" s="59"/>
      <c r="YC69" s="59"/>
      <c r="YD69" s="59"/>
      <c r="YE69" s="59"/>
      <c r="YF69" s="59"/>
      <c r="YG69" s="59"/>
      <c r="YH69" s="59"/>
      <c r="YI69" s="59"/>
      <c r="YJ69" s="59"/>
      <c r="YK69" s="59"/>
      <c r="YL69" s="59"/>
      <c r="YM69" s="59"/>
      <c r="YN69" s="59"/>
      <c r="YO69" s="59"/>
      <c r="YP69" s="59"/>
      <c r="YQ69" s="59"/>
      <c r="YR69" s="59"/>
      <c r="YS69" s="59"/>
      <c r="YT69" s="59"/>
      <c r="YU69" s="59"/>
      <c r="YV69" s="59"/>
      <c r="YW69" s="59"/>
      <c r="YX69" s="59"/>
      <c r="YY69" s="59"/>
      <c r="YZ69" s="59"/>
      <c r="ZA69" s="59"/>
      <c r="ZB69" s="59"/>
      <c r="ZC69" s="59"/>
      <c r="ZD69" s="59"/>
      <c r="ZE69" s="59"/>
      <c r="ZF69" s="59"/>
      <c r="ZG69" s="59"/>
      <c r="ZH69" s="59"/>
      <c r="ZI69" s="59"/>
      <c r="ZJ69" s="59"/>
      <c r="ZK69" s="59"/>
      <c r="ZL69" s="59"/>
      <c r="ZM69" s="59"/>
      <c r="ZN69" s="59"/>
      <c r="ZO69" s="59"/>
      <c r="ZP69" s="59"/>
      <c r="ZQ69" s="59"/>
      <c r="ZR69" s="59"/>
      <c r="ZS69" s="59"/>
      <c r="ZT69" s="59"/>
      <c r="ZU69" s="59"/>
      <c r="ZV69" s="59"/>
      <c r="ZW69" s="59"/>
      <c r="ZX69" s="59"/>
      <c r="ZY69" s="59"/>
      <c r="ZZ69" s="59"/>
      <c r="AAA69" s="59"/>
      <c r="AAB69" s="59"/>
      <c r="AAC69" s="59"/>
      <c r="AAD69" s="59"/>
      <c r="AAE69" s="59"/>
      <c r="AAF69" s="59"/>
      <c r="AAG69" s="59"/>
      <c r="AAH69" s="59"/>
      <c r="AAI69" s="59"/>
      <c r="AAJ69" s="59"/>
      <c r="AAK69" s="59"/>
      <c r="AAL69" s="59"/>
      <c r="AAM69" s="59"/>
      <c r="AAN69" s="59"/>
      <c r="AAO69" s="59"/>
      <c r="AAP69" s="59"/>
      <c r="AAQ69" s="59"/>
      <c r="AAR69" s="59"/>
      <c r="AAS69" s="59"/>
      <c r="AAT69" s="59"/>
      <c r="AAU69" s="59"/>
      <c r="AAV69" s="59"/>
      <c r="AAW69" s="59"/>
      <c r="AAX69" s="59"/>
      <c r="AAY69" s="59"/>
      <c r="AAZ69" s="59"/>
      <c r="ABA69" s="59"/>
      <c r="ABB69" s="59"/>
      <c r="ABC69" s="59"/>
      <c r="ABD69" s="59"/>
      <c r="ABE69" s="59"/>
      <c r="ABF69" s="59"/>
      <c r="ABG69" s="59"/>
      <c r="ABH69" s="59"/>
      <c r="ABI69" s="59"/>
      <c r="ABJ69" s="59"/>
      <c r="ABK69" s="59"/>
      <c r="ABL69" s="59"/>
      <c r="ABM69" s="59"/>
      <c r="ABN69" s="59"/>
      <c r="ABO69" s="59"/>
      <c r="ABP69" s="59"/>
      <c r="ABQ69" s="59"/>
      <c r="ABR69" s="59"/>
      <c r="ABS69" s="59"/>
      <c r="ABT69" s="59"/>
      <c r="ABU69" s="59"/>
      <c r="ABV69" s="59"/>
      <c r="ABW69" s="59"/>
      <c r="ABX69" s="59"/>
      <c r="ABY69" s="59"/>
      <c r="ABZ69" s="59"/>
      <c r="ACA69" s="59"/>
      <c r="ACB69" s="59"/>
      <c r="ACC69" s="59"/>
      <c r="ACD69" s="59"/>
      <c r="ACE69" s="59"/>
      <c r="ACF69" s="59"/>
      <c r="ACG69" s="59"/>
      <c r="ACH69" s="59"/>
      <c r="ACI69" s="59"/>
      <c r="ACJ69" s="59"/>
      <c r="ACK69" s="59"/>
      <c r="ACL69" s="59"/>
      <c r="ACM69" s="59"/>
      <c r="ACN69" s="59"/>
      <c r="ACO69" s="59"/>
      <c r="ACP69" s="59"/>
      <c r="ACQ69" s="59"/>
      <c r="ACR69" s="59"/>
      <c r="ACS69" s="59"/>
      <c r="ACT69" s="59"/>
      <c r="ACU69" s="59"/>
      <c r="ACV69" s="59"/>
      <c r="ACW69" s="59"/>
      <c r="ACX69" s="59"/>
      <c r="ACY69" s="59"/>
      <c r="ACZ69" s="59"/>
      <c r="ADA69" s="59"/>
      <c r="ADB69" s="59"/>
      <c r="ADC69" s="59"/>
      <c r="ADD69" s="59"/>
      <c r="ADE69" s="59"/>
      <c r="ADF69" s="59"/>
      <c r="ADG69" s="59"/>
      <c r="ADH69" s="59"/>
      <c r="ADI69" s="59"/>
      <c r="ADJ69" s="59"/>
      <c r="ADK69" s="59"/>
      <c r="ADL69" s="59"/>
      <c r="ADM69" s="59"/>
      <c r="ADN69" s="59"/>
      <c r="ADO69" s="59"/>
      <c r="ADP69" s="59"/>
      <c r="ADQ69" s="59"/>
      <c r="ADR69" s="59"/>
      <c r="ADS69" s="59"/>
      <c r="ADT69" s="59"/>
      <c r="ADU69" s="59"/>
      <c r="ADV69" s="59"/>
      <c r="ADW69" s="59"/>
      <c r="ADX69" s="59"/>
      <c r="ADY69" s="59"/>
      <c r="ADZ69" s="59"/>
      <c r="AEA69" s="59"/>
      <c r="AEB69" s="59"/>
      <c r="AEC69" s="59"/>
      <c r="AED69" s="59"/>
      <c r="AEE69" s="59"/>
      <c r="AEF69" s="59"/>
      <c r="AEG69" s="59"/>
      <c r="AEH69" s="59"/>
      <c r="AEI69" s="59"/>
      <c r="AEJ69" s="59"/>
      <c r="AEK69" s="59"/>
      <c r="AEL69" s="59"/>
      <c r="AEM69" s="59"/>
      <c r="AEN69" s="59"/>
      <c r="AEO69" s="59"/>
      <c r="AEP69" s="59"/>
      <c r="AEQ69" s="59"/>
      <c r="AER69" s="59"/>
      <c r="AES69" s="59"/>
      <c r="AET69" s="59"/>
      <c r="AEU69" s="59"/>
      <c r="AEV69" s="59"/>
      <c r="AEW69" s="59"/>
      <c r="AEX69" s="59"/>
      <c r="AEY69" s="59"/>
      <c r="AEZ69" s="59"/>
      <c r="AFA69" s="59"/>
      <c r="AFB69" s="59"/>
      <c r="AFC69" s="59"/>
      <c r="AFD69" s="59"/>
      <c r="AFE69" s="59"/>
      <c r="AFF69" s="59"/>
      <c r="AFG69" s="59"/>
      <c r="AFH69" s="59"/>
      <c r="AFI69" s="59"/>
      <c r="AFJ69" s="59"/>
      <c r="AFK69" s="59"/>
      <c r="AFL69" s="59"/>
      <c r="AFM69" s="59"/>
      <c r="AFN69" s="59"/>
      <c r="AFO69" s="59"/>
      <c r="AFP69" s="59"/>
      <c r="AFQ69" s="59"/>
      <c r="AFR69" s="59"/>
      <c r="AFS69" s="59"/>
      <c r="AFT69" s="59"/>
      <c r="AFU69" s="59"/>
      <c r="AFV69" s="59"/>
      <c r="AFW69" s="59"/>
      <c r="AFX69" s="59"/>
      <c r="AFY69" s="59"/>
      <c r="AFZ69" s="59"/>
      <c r="AGA69" s="59"/>
      <c r="AGB69" s="59"/>
      <c r="AGC69" s="59"/>
      <c r="AGD69" s="59"/>
      <c r="AGE69" s="59"/>
      <c r="AGF69" s="59"/>
      <c r="AGG69" s="59"/>
      <c r="AGH69" s="59"/>
      <c r="AGI69" s="59"/>
      <c r="AGJ69" s="59"/>
      <c r="AGK69" s="59"/>
      <c r="AGL69" s="59"/>
      <c r="AGM69" s="59"/>
      <c r="AGN69" s="59"/>
      <c r="AGO69" s="59"/>
      <c r="AGP69" s="59"/>
      <c r="AGQ69" s="59"/>
      <c r="AGR69" s="59"/>
      <c r="AGS69" s="59"/>
      <c r="AGT69" s="59"/>
      <c r="AGU69" s="59"/>
      <c r="AGV69" s="59"/>
      <c r="AGW69" s="59"/>
      <c r="AGX69" s="59"/>
      <c r="AGY69" s="59"/>
      <c r="AGZ69" s="59"/>
      <c r="AHA69" s="59"/>
      <c r="AHB69" s="59"/>
      <c r="AHC69" s="59"/>
      <c r="AHD69" s="59"/>
      <c r="AHE69" s="59"/>
      <c r="AHF69" s="59"/>
      <c r="AHG69" s="59"/>
      <c r="AHH69" s="59"/>
      <c r="AHI69" s="59"/>
      <c r="AHJ69" s="59"/>
      <c r="AHK69" s="59"/>
      <c r="AHL69" s="59"/>
      <c r="AHM69" s="59"/>
      <c r="AHN69" s="59"/>
      <c r="AHO69" s="59"/>
      <c r="AHP69" s="59"/>
      <c r="AHQ69" s="59"/>
      <c r="AHR69" s="59"/>
      <c r="AHS69" s="59"/>
      <c r="AHT69" s="59"/>
      <c r="AHU69" s="59"/>
      <c r="AHV69" s="59"/>
      <c r="AHW69" s="59"/>
      <c r="AHX69" s="59"/>
      <c r="AHY69" s="59"/>
      <c r="AHZ69" s="59"/>
      <c r="AIA69" s="59"/>
      <c r="AIB69" s="59"/>
      <c r="AIC69" s="59"/>
      <c r="AID69" s="59"/>
      <c r="AIE69" s="59"/>
      <c r="AIF69" s="59"/>
      <c r="AIG69" s="59"/>
      <c r="AIH69" s="59"/>
      <c r="AII69" s="59"/>
      <c r="AIJ69" s="59"/>
      <c r="AIK69" s="59"/>
      <c r="AIL69" s="59"/>
      <c r="AIM69" s="59"/>
      <c r="AIN69" s="59"/>
      <c r="AIO69" s="59"/>
      <c r="AIP69" s="59"/>
      <c r="AIQ69" s="59"/>
      <c r="AIR69" s="59"/>
      <c r="AIS69" s="59"/>
      <c r="AIT69" s="59"/>
      <c r="AIU69" s="59"/>
      <c r="AIV69" s="59"/>
      <c r="AIW69" s="59"/>
      <c r="AIX69" s="59"/>
      <c r="AIY69" s="59"/>
      <c r="AIZ69" s="59"/>
      <c r="AJA69" s="59"/>
      <c r="AJB69" s="59"/>
      <c r="AJC69" s="59"/>
      <c r="AJD69" s="59"/>
      <c r="AJE69" s="59"/>
      <c r="AJF69" s="59"/>
      <c r="AJG69" s="59"/>
      <c r="AJH69" s="59"/>
      <c r="AJI69" s="59"/>
      <c r="AJJ69" s="59"/>
      <c r="AJK69" s="59"/>
      <c r="AJL69" s="59"/>
      <c r="AJM69" s="59"/>
      <c r="AJN69" s="59"/>
      <c r="AJO69" s="59"/>
      <c r="AJP69" s="59"/>
      <c r="AJQ69" s="59"/>
      <c r="AJR69" s="59"/>
      <c r="AJS69" s="59"/>
      <c r="AJT69" s="59"/>
      <c r="AJU69" s="59"/>
      <c r="AJV69" s="59"/>
      <c r="AJW69" s="59"/>
      <c r="AJX69" s="59"/>
      <c r="AJY69" s="59"/>
      <c r="AJZ69" s="59"/>
      <c r="AKA69" s="59"/>
      <c r="AKB69" s="59"/>
      <c r="AKC69" s="59"/>
      <c r="AKD69" s="59"/>
      <c r="AKE69" s="59"/>
      <c r="AKF69" s="59"/>
      <c r="AKG69" s="59"/>
      <c r="AKH69" s="59"/>
      <c r="AKI69" s="59"/>
      <c r="AKJ69" s="59"/>
      <c r="AKK69" s="59"/>
      <c r="AKL69" s="59"/>
      <c r="AKM69" s="59"/>
      <c r="AKN69" s="59"/>
      <c r="AKO69" s="59"/>
      <c r="AKP69" s="59"/>
      <c r="AKQ69" s="59"/>
      <c r="AKR69" s="59"/>
      <c r="AKS69" s="59"/>
      <c r="AKT69" s="59"/>
      <c r="AKU69" s="59"/>
      <c r="AKV69" s="59"/>
      <c r="AKW69" s="59"/>
      <c r="AKX69" s="59"/>
      <c r="AKY69" s="59"/>
      <c r="AKZ69" s="59"/>
      <c r="ALA69" s="59"/>
      <c r="ALB69" s="59"/>
      <c r="ALC69" s="59"/>
      <c r="ALD69" s="59"/>
      <c r="ALE69" s="59"/>
      <c r="ALF69" s="59"/>
      <c r="ALG69" s="59"/>
      <c r="ALH69" s="59"/>
      <c r="ALI69" s="59"/>
      <c r="ALJ69" s="59"/>
      <c r="ALK69" s="59"/>
      <c r="ALL69" s="59"/>
      <c r="ALM69" s="59"/>
      <c r="ALN69" s="59"/>
      <c r="ALO69" s="59"/>
      <c r="ALP69" s="59"/>
      <c r="ALQ69" s="59"/>
      <c r="ALR69" s="59"/>
      <c r="ALS69" s="59"/>
      <c r="ALT69" s="59"/>
      <c r="ALU69" s="59"/>
      <c r="ALV69" s="59"/>
      <c r="ALW69" s="59"/>
      <c r="ALX69" s="59"/>
      <c r="ALY69" s="59"/>
      <c r="ALZ69" s="59"/>
      <c r="AMA69" s="59"/>
      <c r="AMB69" s="59"/>
      <c r="AMC69" s="59"/>
      <c r="AMD69" s="59"/>
      <c r="AME69" s="59"/>
      <c r="AMF69" s="59"/>
      <c r="AMG69" s="59"/>
      <c r="AMH69" s="59"/>
      <c r="AMI69" s="59"/>
      <c r="AMJ69" s="59"/>
      <c r="AMK69" s="59"/>
      <c r="AML69" s="59"/>
      <c r="AMM69" s="59"/>
      <c r="AMN69" s="59"/>
      <c r="AMO69" s="59"/>
      <c r="AMP69" s="59"/>
      <c r="AMQ69" s="59"/>
      <c r="AMR69" s="59"/>
      <c r="AMS69" s="59"/>
      <c r="AMT69" s="59"/>
      <c r="AMU69" s="59"/>
      <c r="AMV69" s="59"/>
      <c r="AMW69" s="59"/>
      <c r="AMX69" s="59"/>
      <c r="AMY69" s="59"/>
      <c r="AMZ69" s="59"/>
      <c r="ANA69" s="59"/>
      <c r="ANB69" s="59"/>
      <c r="ANC69" s="59"/>
      <c r="AND69" s="59"/>
      <c r="ANE69" s="59"/>
      <c r="ANF69" s="59"/>
      <c r="ANG69" s="59"/>
      <c r="ANH69" s="59"/>
      <c r="ANI69" s="59"/>
      <c r="ANJ69" s="59"/>
      <c r="ANK69" s="59"/>
      <c r="ANL69" s="59"/>
      <c r="ANM69" s="59"/>
      <c r="ANN69" s="59"/>
      <c r="ANO69" s="59"/>
      <c r="ANP69" s="59"/>
      <c r="ANQ69" s="59"/>
      <c r="ANR69" s="59"/>
      <c r="ANS69" s="59"/>
      <c r="ANT69" s="59"/>
      <c r="ANU69" s="59"/>
      <c r="ANV69" s="59"/>
      <c r="ANW69" s="59"/>
      <c r="ANX69" s="59"/>
      <c r="ANY69" s="59"/>
      <c r="ANZ69" s="59"/>
      <c r="AOA69" s="59"/>
      <c r="AOB69" s="59"/>
      <c r="AOC69" s="59"/>
      <c r="AOD69" s="59"/>
      <c r="AOE69" s="59"/>
      <c r="AOF69" s="59"/>
      <c r="AOG69" s="59"/>
      <c r="AOH69" s="59"/>
      <c r="AOI69" s="59"/>
      <c r="AOJ69" s="59"/>
      <c r="AOK69" s="59"/>
      <c r="AOL69" s="59"/>
      <c r="AOM69" s="59"/>
      <c r="AON69" s="59"/>
      <c r="AOO69" s="59"/>
      <c r="AOP69" s="59"/>
      <c r="AOQ69" s="59"/>
      <c r="AOR69" s="59"/>
      <c r="AOS69" s="59"/>
      <c r="AOT69" s="59"/>
      <c r="AOU69" s="59"/>
      <c r="AOV69" s="59"/>
      <c r="AOW69" s="59"/>
      <c r="AOX69" s="59"/>
      <c r="AOY69" s="59"/>
      <c r="AOZ69" s="59"/>
      <c r="APA69" s="59"/>
      <c r="APB69" s="59"/>
      <c r="APC69" s="59"/>
      <c r="APD69" s="59"/>
      <c r="APE69" s="59"/>
      <c r="APF69" s="59"/>
      <c r="APG69" s="59"/>
      <c r="APH69" s="59"/>
      <c r="API69" s="59"/>
      <c r="APJ69" s="59"/>
      <c r="APK69" s="59"/>
      <c r="APL69" s="59"/>
      <c r="APM69" s="59"/>
      <c r="APN69" s="59"/>
      <c r="APO69" s="59"/>
      <c r="APP69" s="59"/>
      <c r="APQ69" s="59"/>
      <c r="APR69" s="59"/>
      <c r="APS69" s="59"/>
      <c r="APT69" s="59"/>
      <c r="APU69" s="59"/>
      <c r="APV69" s="59"/>
      <c r="APW69" s="59"/>
      <c r="APX69" s="59"/>
      <c r="APY69" s="59"/>
      <c r="APZ69" s="59"/>
      <c r="AQA69" s="59"/>
      <c r="AQB69" s="59"/>
      <c r="AQC69" s="59"/>
      <c r="AQD69" s="59"/>
      <c r="AQE69" s="59"/>
      <c r="AQF69" s="59"/>
      <c r="AQG69" s="59"/>
      <c r="AQH69" s="59"/>
      <c r="AQI69" s="59"/>
      <c r="AQJ69" s="59"/>
      <c r="AQK69" s="59"/>
      <c r="AQL69" s="59"/>
      <c r="AQM69" s="59"/>
      <c r="AQN69" s="59"/>
      <c r="AQO69" s="59"/>
      <c r="AQP69" s="59"/>
      <c r="AQQ69" s="59"/>
      <c r="AQR69" s="59"/>
      <c r="AQS69" s="59"/>
      <c r="AQT69" s="59"/>
      <c r="AQU69" s="59"/>
      <c r="AQV69" s="59"/>
      <c r="AQW69" s="59"/>
      <c r="AQX69" s="59"/>
      <c r="AQY69" s="59"/>
      <c r="AQZ69" s="59"/>
      <c r="ARA69" s="59"/>
      <c r="ARB69" s="59"/>
      <c r="ARC69" s="59"/>
      <c r="ARD69" s="59"/>
      <c r="ARE69" s="59"/>
      <c r="ARF69" s="59"/>
      <c r="ARG69" s="59"/>
      <c r="ARH69" s="59"/>
      <c r="ARI69" s="59"/>
      <c r="ARJ69" s="59"/>
      <c r="ARK69" s="59"/>
      <c r="ARL69" s="59"/>
      <c r="ARM69" s="59"/>
      <c r="ARN69" s="59"/>
      <c r="ARO69" s="59"/>
      <c r="ARP69" s="59"/>
      <c r="ARQ69" s="59"/>
      <c r="ARR69" s="59"/>
      <c r="ARS69" s="59"/>
      <c r="ART69" s="59"/>
      <c r="ARU69" s="59"/>
      <c r="ARV69" s="59"/>
      <c r="ARW69" s="59"/>
      <c r="ARX69" s="59"/>
      <c r="ARY69" s="59"/>
      <c r="ARZ69" s="59"/>
      <c r="ASA69" s="59"/>
      <c r="ASB69" s="59"/>
      <c r="ASC69" s="59"/>
      <c r="ASD69" s="59"/>
      <c r="ASE69" s="59"/>
      <c r="ASF69" s="59"/>
      <c r="ASG69" s="59"/>
      <c r="ASH69" s="59"/>
      <c r="ASI69" s="59"/>
      <c r="ASJ69" s="59"/>
      <c r="ASK69" s="59"/>
      <c r="ASL69" s="59"/>
      <c r="ASM69" s="59"/>
      <c r="ASN69" s="59"/>
      <c r="ASO69" s="59"/>
      <c r="ASP69" s="59"/>
      <c r="ASQ69" s="59"/>
      <c r="ASR69" s="59"/>
      <c r="ASS69" s="59"/>
      <c r="AST69" s="59"/>
      <c r="ASU69" s="59"/>
      <c r="ASV69" s="59"/>
      <c r="ASW69" s="59"/>
      <c r="ASX69" s="59"/>
      <c r="ASY69" s="59"/>
      <c r="ASZ69" s="59"/>
      <c r="ATA69" s="59"/>
      <c r="ATB69" s="59"/>
      <c r="ATC69" s="59"/>
      <c r="ATD69" s="59"/>
      <c r="ATE69" s="59"/>
      <c r="ATF69" s="59"/>
      <c r="ATG69" s="59"/>
      <c r="ATH69" s="59"/>
      <c r="ATI69" s="59"/>
      <c r="ATJ69" s="59"/>
      <c r="ATK69" s="59"/>
      <c r="ATL69" s="59"/>
      <c r="ATM69" s="59"/>
      <c r="ATN69" s="59"/>
      <c r="ATO69" s="59"/>
      <c r="ATP69" s="59"/>
      <c r="ATQ69" s="59"/>
      <c r="ATR69" s="59"/>
      <c r="ATS69" s="59"/>
      <c r="ATT69" s="59"/>
      <c r="ATU69" s="59"/>
      <c r="ATV69" s="59"/>
      <c r="ATW69" s="59"/>
      <c r="ATX69" s="59"/>
      <c r="ATY69" s="59"/>
      <c r="ATZ69" s="59"/>
      <c r="AUA69" s="59"/>
      <c r="AUB69" s="59"/>
      <c r="AUC69" s="59"/>
      <c r="AUD69" s="59"/>
      <c r="AUE69" s="59"/>
      <c r="AUF69" s="59"/>
      <c r="AUG69" s="59"/>
      <c r="AUH69" s="59"/>
      <c r="AUI69" s="59"/>
      <c r="AUJ69" s="59"/>
      <c r="AUK69" s="59"/>
      <c r="AUL69" s="59"/>
      <c r="AUM69" s="59"/>
      <c r="AUN69" s="59"/>
      <c r="AUO69" s="59"/>
      <c r="AUP69" s="59"/>
      <c r="AUQ69" s="59"/>
      <c r="AUR69" s="59"/>
      <c r="AUS69" s="59"/>
      <c r="AUT69" s="59"/>
      <c r="AUU69" s="59"/>
      <c r="AUV69" s="59"/>
      <c r="AUW69" s="59"/>
      <c r="AUX69" s="59"/>
      <c r="AUY69" s="59"/>
      <c r="AUZ69" s="59"/>
      <c r="AVA69" s="59"/>
      <c r="AVB69" s="59"/>
      <c r="AVC69" s="59"/>
      <c r="AVD69" s="59"/>
      <c r="AVE69" s="59"/>
      <c r="AVF69" s="59"/>
      <c r="AVG69" s="59"/>
      <c r="AVH69" s="59"/>
      <c r="AVI69" s="59"/>
      <c r="AVJ69" s="59"/>
      <c r="AVK69" s="59"/>
      <c r="AVL69" s="59"/>
      <c r="AVM69" s="59"/>
      <c r="AVN69" s="59"/>
      <c r="AVO69" s="59"/>
      <c r="AVP69" s="59"/>
      <c r="AVQ69" s="59"/>
      <c r="AVR69" s="59"/>
      <c r="AVS69" s="59"/>
      <c r="AVT69" s="59"/>
      <c r="AVU69" s="59"/>
      <c r="AVV69" s="59"/>
      <c r="AVW69" s="59"/>
      <c r="AVX69" s="59"/>
      <c r="AVY69" s="59"/>
      <c r="AVZ69" s="59"/>
      <c r="AWA69" s="59"/>
      <c r="AWB69" s="59"/>
      <c r="AWC69" s="59"/>
      <c r="AWD69" s="59"/>
      <c r="AWE69" s="59"/>
      <c r="AWF69" s="59"/>
      <c r="AWG69" s="59"/>
      <c r="AWH69" s="59"/>
      <c r="AWI69" s="59"/>
      <c r="AWJ69" s="59"/>
      <c r="AWK69" s="59"/>
      <c r="AWL69" s="59"/>
      <c r="AWM69" s="59"/>
      <c r="AWN69" s="59"/>
      <c r="AWO69" s="59"/>
      <c r="AWP69" s="59"/>
      <c r="AWQ69" s="59"/>
      <c r="AWR69" s="59"/>
      <c r="AWS69" s="59"/>
      <c r="AWT69" s="59"/>
      <c r="AWU69" s="59"/>
      <c r="AWV69" s="59"/>
      <c r="AWW69" s="59"/>
      <c r="AWX69" s="59"/>
      <c r="AWY69" s="59"/>
      <c r="AWZ69" s="59"/>
      <c r="AXA69" s="59"/>
      <c r="AXB69" s="59"/>
      <c r="AXC69" s="59"/>
      <c r="AXD69" s="59"/>
      <c r="AXE69" s="59"/>
      <c r="AXF69" s="59"/>
      <c r="AXG69" s="59"/>
      <c r="AXH69" s="59"/>
      <c r="AXI69" s="59"/>
      <c r="AXJ69" s="59"/>
      <c r="AXK69" s="59"/>
      <c r="AXL69" s="59"/>
      <c r="AXM69" s="59"/>
      <c r="AXN69" s="59"/>
      <c r="AXO69" s="59"/>
      <c r="AXP69" s="59"/>
      <c r="AXQ69" s="59"/>
      <c r="AXR69" s="59"/>
      <c r="AXS69" s="59"/>
      <c r="AXT69" s="59"/>
      <c r="AXU69" s="59"/>
      <c r="AXV69" s="59"/>
      <c r="AXW69" s="59"/>
      <c r="AXX69" s="59"/>
      <c r="AXY69" s="59"/>
      <c r="AXZ69" s="59"/>
      <c r="AYA69" s="59"/>
      <c r="AYB69" s="59"/>
      <c r="AYC69" s="59"/>
      <c r="AYD69" s="59"/>
      <c r="AYE69" s="59"/>
      <c r="AYF69" s="59"/>
      <c r="AYG69" s="59"/>
      <c r="AYH69" s="59"/>
      <c r="AYI69" s="59"/>
      <c r="AYJ69" s="59"/>
      <c r="AYK69" s="59"/>
      <c r="AYL69" s="59"/>
      <c r="AYM69" s="59"/>
      <c r="AYN69" s="59"/>
      <c r="AYO69" s="59"/>
      <c r="AYP69" s="59"/>
      <c r="AYQ69" s="59"/>
      <c r="AYR69" s="59"/>
      <c r="AYS69" s="59"/>
      <c r="AYT69" s="59"/>
      <c r="AYU69" s="59"/>
      <c r="AYV69" s="59"/>
      <c r="AYW69" s="59"/>
      <c r="AYX69" s="59"/>
      <c r="AYY69" s="59"/>
      <c r="AYZ69" s="59"/>
      <c r="AZA69" s="59"/>
      <c r="AZB69" s="59"/>
      <c r="AZC69" s="59"/>
      <c r="AZD69" s="59"/>
      <c r="AZE69" s="59"/>
      <c r="AZF69" s="59"/>
      <c r="AZG69" s="59"/>
      <c r="AZH69" s="59"/>
      <c r="AZI69" s="59"/>
      <c r="AZJ69" s="59"/>
      <c r="AZK69" s="59"/>
      <c r="AZL69" s="59"/>
      <c r="AZM69" s="59"/>
      <c r="AZN69" s="59"/>
      <c r="AZO69" s="59"/>
      <c r="AZP69" s="59"/>
      <c r="AZQ69" s="59"/>
      <c r="AZR69" s="59"/>
      <c r="AZS69" s="59"/>
      <c r="AZT69" s="59"/>
      <c r="AZU69" s="59"/>
      <c r="AZV69" s="59"/>
      <c r="AZW69" s="59"/>
      <c r="AZX69" s="59"/>
      <c r="AZY69" s="59"/>
      <c r="AZZ69" s="59"/>
      <c r="BAA69" s="59"/>
      <c r="BAB69" s="59"/>
      <c r="BAC69" s="59"/>
      <c r="BAD69" s="59"/>
      <c r="BAE69" s="59"/>
      <c r="BAF69" s="59"/>
      <c r="BAG69" s="59"/>
      <c r="BAH69" s="59"/>
      <c r="BAI69" s="59"/>
      <c r="BAJ69" s="59"/>
      <c r="BAK69" s="59"/>
      <c r="BAL69" s="59"/>
      <c r="BAM69" s="59"/>
      <c r="BAN69" s="59"/>
      <c r="BAO69" s="59"/>
      <c r="BAP69" s="59"/>
      <c r="BAQ69" s="59"/>
      <c r="BAR69" s="59"/>
      <c r="BAS69" s="59"/>
      <c r="BAT69" s="59"/>
      <c r="BAU69" s="59"/>
      <c r="BAV69" s="59"/>
      <c r="BAW69" s="59"/>
      <c r="BAX69" s="59"/>
      <c r="BAY69" s="59"/>
      <c r="BAZ69" s="59"/>
      <c r="BBA69" s="59"/>
      <c r="BBB69" s="59"/>
      <c r="BBC69" s="59"/>
      <c r="BBD69" s="59"/>
      <c r="BBE69" s="59"/>
      <c r="BBF69" s="59"/>
      <c r="BBG69" s="59"/>
      <c r="BBH69" s="59"/>
      <c r="BBI69" s="59"/>
      <c r="BBJ69" s="59"/>
      <c r="BBK69" s="59"/>
      <c r="BBL69" s="59"/>
      <c r="BBM69" s="59"/>
      <c r="BBN69" s="59"/>
      <c r="BBO69" s="59"/>
      <c r="BBP69" s="59"/>
      <c r="BBQ69" s="59"/>
      <c r="BBR69" s="59"/>
      <c r="BBS69" s="59"/>
      <c r="BBT69" s="59"/>
      <c r="BBU69" s="59"/>
      <c r="BBV69" s="59"/>
      <c r="BBW69" s="59"/>
      <c r="BBX69" s="59"/>
      <c r="BBY69" s="59"/>
      <c r="BBZ69" s="59"/>
      <c r="BCA69" s="59"/>
      <c r="BCB69" s="59"/>
      <c r="BCC69" s="59"/>
      <c r="BCD69" s="59"/>
      <c r="BCE69" s="59"/>
      <c r="BCF69" s="59"/>
      <c r="BCG69" s="59"/>
      <c r="BCH69" s="59"/>
      <c r="BCI69" s="59"/>
      <c r="BCJ69" s="59"/>
      <c r="BCK69" s="59"/>
      <c r="BCL69" s="59"/>
      <c r="BCM69" s="59"/>
      <c r="BCN69" s="59"/>
      <c r="BCO69" s="59"/>
      <c r="BCP69" s="59"/>
      <c r="BCQ69" s="59"/>
      <c r="BCR69" s="59"/>
      <c r="BCS69" s="59"/>
      <c r="BCT69" s="59"/>
      <c r="BCU69" s="59"/>
      <c r="BCV69" s="59"/>
      <c r="BCW69" s="59"/>
      <c r="BCX69" s="59"/>
      <c r="BCY69" s="59"/>
      <c r="BCZ69" s="59"/>
      <c r="BDA69" s="59"/>
      <c r="BDB69" s="59"/>
      <c r="BDC69" s="59"/>
      <c r="BDD69" s="59"/>
      <c r="BDE69" s="59"/>
      <c r="BDF69" s="59"/>
      <c r="BDG69" s="59"/>
      <c r="BDH69" s="59"/>
      <c r="BDI69" s="59"/>
      <c r="BDJ69" s="59"/>
      <c r="BDK69" s="59"/>
      <c r="BDL69" s="59"/>
      <c r="BDM69" s="59"/>
      <c r="BDN69" s="59"/>
      <c r="BDO69" s="59"/>
      <c r="BDP69" s="59"/>
      <c r="BDQ69" s="59"/>
      <c r="BDR69" s="59"/>
      <c r="BDS69" s="59"/>
      <c r="BDT69" s="59"/>
      <c r="BDU69" s="59"/>
      <c r="BDV69" s="59"/>
      <c r="BDW69" s="59"/>
      <c r="BDX69" s="59"/>
      <c r="BDY69" s="59"/>
      <c r="BDZ69" s="59"/>
      <c r="BEA69" s="59"/>
      <c r="BEB69" s="59"/>
      <c r="BEC69" s="59"/>
      <c r="BED69" s="59"/>
      <c r="BEE69" s="59"/>
      <c r="BEF69" s="59"/>
      <c r="BEG69" s="59"/>
      <c r="BEH69" s="59"/>
      <c r="BEI69" s="59"/>
      <c r="BEJ69" s="59"/>
      <c r="BEK69" s="59"/>
      <c r="BEL69" s="59"/>
      <c r="BEM69" s="59"/>
      <c r="BEN69" s="59"/>
      <c r="BEO69" s="59"/>
      <c r="BEP69" s="59"/>
      <c r="BEQ69" s="59"/>
      <c r="BER69" s="59"/>
      <c r="BES69" s="59"/>
      <c r="BET69" s="59"/>
      <c r="BEU69" s="59"/>
      <c r="BEV69" s="59"/>
      <c r="BEW69" s="59"/>
      <c r="BEX69" s="59"/>
      <c r="BEY69" s="59"/>
      <c r="BEZ69" s="59"/>
      <c r="BFA69" s="59"/>
      <c r="BFB69" s="59"/>
      <c r="BFC69" s="59"/>
      <c r="BFD69" s="59"/>
      <c r="BFE69" s="59"/>
      <c r="BFF69" s="59"/>
      <c r="BFG69" s="59"/>
      <c r="BFH69" s="59"/>
      <c r="BFI69" s="59"/>
      <c r="BFJ69" s="59"/>
      <c r="BFK69" s="59"/>
      <c r="BFL69" s="59"/>
      <c r="BFM69" s="59"/>
      <c r="BFN69" s="59"/>
      <c r="BFO69" s="59"/>
      <c r="BFP69" s="59"/>
      <c r="BFQ69" s="59"/>
      <c r="BFR69" s="59"/>
      <c r="BFS69" s="59"/>
      <c r="BFT69" s="59"/>
      <c r="BFU69" s="59"/>
      <c r="BFV69" s="59"/>
      <c r="BFW69" s="59"/>
      <c r="BFX69" s="59"/>
      <c r="BFY69" s="59"/>
      <c r="BFZ69" s="59"/>
      <c r="BGA69" s="59"/>
      <c r="BGB69" s="59"/>
      <c r="BGC69" s="59"/>
      <c r="BGD69" s="59"/>
      <c r="BGE69" s="59"/>
      <c r="BGF69" s="59"/>
      <c r="BGG69" s="59"/>
      <c r="BGH69" s="59"/>
      <c r="BGI69" s="59"/>
      <c r="BGJ69" s="59"/>
      <c r="BGK69" s="59"/>
      <c r="BGL69" s="59"/>
      <c r="BGM69" s="59"/>
      <c r="BGN69" s="59"/>
      <c r="BGO69" s="59"/>
      <c r="BGP69" s="59"/>
      <c r="BGQ69" s="59"/>
      <c r="BGR69" s="59"/>
      <c r="BGS69" s="59"/>
      <c r="BGT69" s="59"/>
      <c r="BGU69" s="59"/>
      <c r="BGV69" s="59"/>
      <c r="BGW69" s="59"/>
      <c r="BGX69" s="59"/>
      <c r="BGY69" s="59"/>
      <c r="BGZ69" s="59"/>
      <c r="BHA69" s="59"/>
      <c r="BHB69" s="59"/>
      <c r="BHC69" s="59"/>
      <c r="BHD69" s="59"/>
      <c r="BHE69" s="59"/>
      <c r="BHF69" s="59"/>
      <c r="BHG69" s="59"/>
      <c r="BHH69" s="59"/>
      <c r="BHI69" s="59"/>
      <c r="BHJ69" s="59"/>
      <c r="BHK69" s="59"/>
      <c r="BHL69" s="59"/>
      <c r="BHM69" s="59"/>
      <c r="BHN69" s="59"/>
      <c r="BHO69" s="59"/>
      <c r="BHP69" s="59"/>
      <c r="BHQ69" s="59"/>
      <c r="BHR69" s="59"/>
      <c r="BHS69" s="59"/>
      <c r="BHT69" s="59"/>
      <c r="BHU69" s="59"/>
      <c r="BHV69" s="59"/>
      <c r="BHW69" s="59"/>
      <c r="BHX69" s="59"/>
      <c r="BHY69" s="59"/>
      <c r="BHZ69" s="59"/>
      <c r="BIA69" s="59"/>
      <c r="BIB69" s="59"/>
      <c r="BIC69" s="59"/>
      <c r="BID69" s="59"/>
      <c r="BIE69" s="59"/>
      <c r="BIF69" s="59"/>
      <c r="BIG69" s="59"/>
      <c r="BIH69" s="59"/>
      <c r="BII69" s="59"/>
      <c r="BIJ69" s="59"/>
      <c r="BIK69" s="59"/>
      <c r="BIL69" s="59"/>
      <c r="BIM69" s="59"/>
      <c r="BIN69" s="59"/>
      <c r="BIO69" s="59"/>
      <c r="BIP69" s="59"/>
      <c r="BIQ69" s="59"/>
      <c r="BIR69" s="59"/>
      <c r="BIS69" s="59"/>
      <c r="BIT69" s="59"/>
      <c r="BIU69" s="59"/>
      <c r="BIV69" s="59"/>
      <c r="BIW69" s="59"/>
      <c r="BIX69" s="59"/>
      <c r="BIY69" s="59"/>
      <c r="BIZ69" s="59"/>
      <c r="BJA69" s="59"/>
      <c r="BJB69" s="59"/>
      <c r="BJC69" s="59"/>
      <c r="BJD69" s="59"/>
      <c r="BJE69" s="59"/>
      <c r="BJF69" s="59"/>
      <c r="BJG69" s="59"/>
      <c r="BJH69" s="59"/>
      <c r="BJI69" s="59"/>
      <c r="BJJ69" s="59"/>
      <c r="BJK69" s="59"/>
      <c r="BJL69" s="59"/>
      <c r="BJM69" s="59"/>
      <c r="BJN69" s="59"/>
      <c r="BJO69" s="59"/>
      <c r="BJP69" s="59"/>
      <c r="BJQ69" s="59"/>
      <c r="BJR69" s="59"/>
      <c r="BJS69" s="59"/>
      <c r="BJT69" s="59"/>
      <c r="BJU69" s="59"/>
      <c r="BJV69" s="59"/>
      <c r="BJW69" s="59"/>
      <c r="BJX69" s="59"/>
      <c r="BJY69" s="59"/>
      <c r="BJZ69" s="59"/>
      <c r="BKA69" s="59"/>
      <c r="BKB69" s="59"/>
      <c r="BKC69" s="59"/>
      <c r="BKD69" s="59"/>
      <c r="BKE69" s="59"/>
      <c r="BKF69" s="59"/>
      <c r="BKG69" s="59"/>
      <c r="BKH69" s="59"/>
      <c r="BKI69" s="59"/>
      <c r="BKJ69" s="59"/>
      <c r="BKK69" s="59"/>
      <c r="BKL69" s="59"/>
      <c r="BKM69" s="59"/>
      <c r="BKN69" s="59"/>
      <c r="BKO69" s="59"/>
      <c r="BKP69" s="59"/>
      <c r="BKQ69" s="59"/>
      <c r="BKR69" s="59"/>
      <c r="BKS69" s="59"/>
      <c r="BKT69" s="59"/>
      <c r="BKU69" s="59"/>
      <c r="BKV69" s="59"/>
      <c r="BKW69" s="59"/>
      <c r="BKX69" s="59"/>
      <c r="BKY69" s="59"/>
      <c r="BKZ69" s="59"/>
      <c r="BLA69" s="59"/>
      <c r="BLB69" s="59"/>
      <c r="BLC69" s="59"/>
      <c r="BLD69" s="59"/>
      <c r="BLE69" s="59"/>
      <c r="BLF69" s="59"/>
      <c r="BLG69" s="59"/>
      <c r="BLH69" s="59"/>
      <c r="BLI69" s="59"/>
      <c r="BLJ69" s="59"/>
      <c r="BLK69" s="59"/>
      <c r="BLL69" s="59"/>
      <c r="BLM69" s="59"/>
      <c r="BLN69" s="59"/>
      <c r="BLO69" s="59"/>
      <c r="BLP69" s="59"/>
      <c r="BLQ69" s="59"/>
      <c r="BLR69" s="59"/>
      <c r="BLS69" s="59"/>
      <c r="BLT69" s="59"/>
      <c r="BLU69" s="59"/>
      <c r="BLV69" s="59"/>
      <c r="BLW69" s="59"/>
      <c r="BLX69" s="59"/>
      <c r="BLY69" s="59"/>
      <c r="BLZ69" s="59"/>
      <c r="BMA69" s="59"/>
      <c r="BMB69" s="59"/>
      <c r="BMC69" s="59"/>
      <c r="BMD69" s="59"/>
      <c r="BME69" s="59"/>
      <c r="BMF69" s="59"/>
      <c r="BMG69" s="59"/>
      <c r="BMH69" s="59"/>
      <c r="BMI69" s="59"/>
      <c r="BMJ69" s="59"/>
      <c r="BMK69" s="59"/>
      <c r="BML69" s="59"/>
      <c r="BMM69" s="59"/>
      <c r="BMN69" s="59"/>
      <c r="BMO69" s="59"/>
      <c r="BMP69" s="59"/>
      <c r="BMQ69" s="59"/>
      <c r="BMR69" s="59"/>
      <c r="BMS69" s="59"/>
      <c r="BMT69" s="59"/>
      <c r="BMU69" s="59"/>
      <c r="BMV69" s="59"/>
      <c r="BMW69" s="59"/>
      <c r="BMX69" s="59"/>
      <c r="BMY69" s="59"/>
      <c r="BMZ69" s="59"/>
      <c r="BNA69" s="59"/>
      <c r="BNB69" s="59"/>
      <c r="BNC69" s="59"/>
      <c r="BND69" s="59"/>
      <c r="BNE69" s="59"/>
      <c r="BNF69" s="59"/>
      <c r="BNG69" s="59"/>
      <c r="BNH69" s="59"/>
      <c r="BNI69" s="59"/>
      <c r="BNJ69" s="59"/>
      <c r="BNK69" s="59"/>
      <c r="BNL69" s="59"/>
      <c r="BNM69" s="59"/>
      <c r="BNN69" s="59"/>
      <c r="BNO69" s="59"/>
      <c r="BNP69" s="59"/>
      <c r="BNQ69" s="59"/>
      <c r="BNR69" s="59"/>
      <c r="BNS69" s="59"/>
      <c r="BNT69" s="59"/>
      <c r="BNU69" s="59"/>
      <c r="BNV69" s="59"/>
      <c r="BNW69" s="59"/>
      <c r="BNX69" s="59"/>
      <c r="BNY69" s="59"/>
      <c r="BNZ69" s="59"/>
      <c r="BOA69" s="59"/>
      <c r="BOB69" s="59"/>
      <c r="BOC69" s="59"/>
      <c r="BOD69" s="59"/>
      <c r="BOE69" s="59"/>
      <c r="BOF69" s="59"/>
      <c r="BOG69" s="59"/>
      <c r="BOH69" s="59"/>
      <c r="BOI69" s="59"/>
      <c r="BOJ69" s="59"/>
      <c r="BOK69" s="59"/>
      <c r="BOL69" s="59"/>
      <c r="BOM69" s="59"/>
      <c r="BON69" s="59"/>
      <c r="BOO69" s="59"/>
      <c r="BOP69" s="59"/>
      <c r="BOQ69" s="59"/>
      <c r="BOR69" s="59"/>
      <c r="BOS69" s="59"/>
      <c r="BOT69" s="59"/>
      <c r="BOU69" s="59"/>
      <c r="BOV69" s="59"/>
      <c r="BOW69" s="59"/>
      <c r="BOX69" s="59"/>
      <c r="BOY69" s="59"/>
      <c r="BOZ69" s="59"/>
      <c r="BPA69" s="59"/>
      <c r="BPB69" s="59"/>
      <c r="BPC69" s="59"/>
      <c r="BPD69" s="59"/>
      <c r="BPE69" s="59"/>
      <c r="BPF69" s="59"/>
      <c r="BPG69" s="59"/>
      <c r="BPH69" s="59"/>
      <c r="BPI69" s="59"/>
      <c r="BPJ69" s="59"/>
      <c r="BPK69" s="59"/>
      <c r="BPL69" s="59"/>
      <c r="BPM69" s="59"/>
      <c r="BPN69" s="59"/>
      <c r="BPO69" s="59"/>
      <c r="BPP69" s="59"/>
      <c r="BPQ69" s="59"/>
      <c r="BPR69" s="59"/>
      <c r="BPS69" s="59"/>
      <c r="BPT69" s="59"/>
      <c r="BPU69" s="59"/>
      <c r="BPV69" s="59"/>
      <c r="BPW69" s="59"/>
      <c r="BPX69" s="59"/>
      <c r="BPY69" s="59"/>
      <c r="BPZ69" s="59"/>
      <c r="BQA69" s="59"/>
      <c r="BQB69" s="59"/>
      <c r="BQC69" s="59"/>
      <c r="BQD69" s="59"/>
      <c r="BQE69" s="59"/>
      <c r="BQF69" s="59"/>
      <c r="BQG69" s="59"/>
      <c r="BQH69" s="59"/>
      <c r="BQI69" s="59"/>
      <c r="BQJ69" s="59"/>
      <c r="BQK69" s="59"/>
      <c r="BQL69" s="59"/>
      <c r="BQM69" s="59"/>
      <c r="BQN69" s="59"/>
      <c r="BQO69" s="59"/>
      <c r="BQP69" s="59"/>
      <c r="BQQ69" s="59"/>
      <c r="BQR69" s="59"/>
      <c r="BQS69" s="59"/>
      <c r="BQT69" s="59"/>
      <c r="BQU69" s="59"/>
      <c r="BQV69" s="59"/>
      <c r="BQW69" s="59"/>
      <c r="BQX69" s="59"/>
      <c r="BQY69" s="59"/>
      <c r="BQZ69" s="59"/>
      <c r="BRA69" s="59"/>
      <c r="BRB69" s="59"/>
      <c r="BRC69" s="59"/>
      <c r="BRD69" s="59"/>
      <c r="BRE69" s="59"/>
      <c r="BRF69" s="59"/>
      <c r="BRG69" s="59"/>
      <c r="BRH69" s="59"/>
      <c r="BRI69" s="59"/>
      <c r="BRJ69" s="59"/>
      <c r="BRK69" s="59"/>
      <c r="BRL69" s="59"/>
      <c r="BRM69" s="59"/>
      <c r="BRN69" s="59"/>
      <c r="BRO69" s="59"/>
      <c r="BRP69" s="59"/>
      <c r="BRQ69" s="59"/>
      <c r="BRR69" s="59"/>
      <c r="BRS69" s="59"/>
      <c r="BRT69" s="59"/>
      <c r="BRU69" s="59"/>
      <c r="BRV69" s="59"/>
      <c r="BRW69" s="59"/>
      <c r="BRX69" s="59"/>
      <c r="BRY69" s="59"/>
      <c r="BRZ69" s="59"/>
      <c r="BSA69" s="59"/>
      <c r="BSB69" s="59"/>
      <c r="BSC69" s="59"/>
      <c r="BSD69" s="59"/>
      <c r="BSE69" s="59"/>
      <c r="BSF69" s="59"/>
      <c r="BSG69" s="59"/>
      <c r="BSH69" s="59"/>
      <c r="BSI69" s="59"/>
      <c r="BSJ69" s="59"/>
      <c r="BSK69" s="59"/>
      <c r="BSL69" s="59"/>
      <c r="BSM69" s="59"/>
      <c r="BSN69" s="59"/>
      <c r="BSO69" s="59"/>
      <c r="BSP69" s="59"/>
      <c r="BSQ69" s="59"/>
      <c r="BSR69" s="59"/>
      <c r="BSS69" s="59"/>
      <c r="BST69" s="59"/>
      <c r="BSU69" s="59"/>
      <c r="BSV69" s="59"/>
      <c r="BSW69" s="59"/>
      <c r="BSX69" s="59"/>
      <c r="BSY69" s="59"/>
      <c r="BSZ69" s="59"/>
      <c r="BTA69" s="59"/>
      <c r="BTB69" s="59"/>
      <c r="BTC69" s="59"/>
      <c r="BTD69" s="59"/>
      <c r="BTE69" s="59"/>
      <c r="BTF69" s="59"/>
      <c r="BTG69" s="59"/>
      <c r="BTH69" s="59"/>
      <c r="BTI69" s="59"/>
      <c r="BTJ69" s="59"/>
      <c r="BTK69" s="59"/>
      <c r="BTL69" s="59"/>
      <c r="BTM69" s="59"/>
      <c r="BTN69" s="59"/>
      <c r="BTO69" s="59"/>
      <c r="BTP69" s="59"/>
      <c r="BTQ69" s="59"/>
      <c r="BTR69" s="59"/>
      <c r="BTS69" s="59"/>
      <c r="BTT69" s="59"/>
      <c r="BTU69" s="59"/>
      <c r="BTV69" s="59"/>
      <c r="BTW69" s="59"/>
      <c r="BTX69" s="59"/>
      <c r="BTY69" s="59"/>
      <c r="BTZ69" s="59"/>
      <c r="BUA69" s="59"/>
      <c r="BUB69" s="59"/>
      <c r="BUC69" s="59"/>
      <c r="BUD69" s="59"/>
      <c r="BUE69" s="59"/>
      <c r="BUF69" s="59"/>
      <c r="BUG69" s="59"/>
      <c r="BUH69" s="59"/>
      <c r="BUI69" s="59"/>
      <c r="BUJ69" s="59"/>
      <c r="BUK69" s="59"/>
      <c r="BUL69" s="59"/>
      <c r="BUM69" s="59"/>
      <c r="BUN69" s="59"/>
      <c r="BUO69" s="59"/>
      <c r="BUP69" s="59"/>
      <c r="BUQ69" s="59"/>
      <c r="BUR69" s="59"/>
      <c r="BUS69" s="59"/>
      <c r="BUT69" s="59"/>
      <c r="BUU69" s="59"/>
      <c r="BUV69" s="59"/>
      <c r="BUW69" s="59"/>
      <c r="BUX69" s="59"/>
      <c r="BUY69" s="59"/>
      <c r="BUZ69" s="59"/>
      <c r="BVA69" s="59"/>
      <c r="BVB69" s="59"/>
      <c r="BVC69" s="59"/>
      <c r="BVD69" s="59"/>
      <c r="BVE69" s="59"/>
      <c r="BVF69" s="59"/>
      <c r="BVG69" s="59"/>
      <c r="BVH69" s="59"/>
      <c r="BVI69" s="59"/>
      <c r="BVJ69" s="59"/>
      <c r="BVK69" s="59"/>
      <c r="BVL69" s="59"/>
      <c r="BVM69" s="59"/>
      <c r="BVN69" s="59"/>
      <c r="BVO69" s="59"/>
      <c r="BVP69" s="59"/>
      <c r="BVQ69" s="59"/>
      <c r="BVR69" s="59"/>
      <c r="BVS69" s="59"/>
      <c r="BVT69" s="59"/>
      <c r="BVU69" s="59"/>
      <c r="BVV69" s="59"/>
      <c r="BVW69" s="59"/>
      <c r="BVX69" s="59"/>
      <c r="BVY69" s="59"/>
      <c r="BVZ69" s="59"/>
      <c r="BWA69" s="59"/>
      <c r="BWB69" s="59"/>
      <c r="BWC69" s="59"/>
      <c r="BWD69" s="59"/>
      <c r="BWE69" s="59"/>
      <c r="BWF69" s="59"/>
      <c r="BWG69" s="59"/>
      <c r="BWH69" s="59"/>
      <c r="BWI69" s="59"/>
      <c r="BWJ69" s="59"/>
      <c r="BWK69" s="59"/>
      <c r="BWL69" s="59"/>
      <c r="BWM69" s="59"/>
      <c r="BWN69" s="59"/>
      <c r="BWO69" s="59"/>
      <c r="BWP69" s="59"/>
      <c r="BWQ69" s="59"/>
      <c r="BWR69" s="59"/>
      <c r="BWS69" s="59"/>
      <c r="BWT69" s="59"/>
      <c r="BWU69" s="59"/>
      <c r="BWV69" s="59"/>
      <c r="BWW69" s="59"/>
      <c r="BWX69" s="59"/>
      <c r="BWY69" s="59"/>
      <c r="BWZ69" s="59"/>
      <c r="BXA69" s="59"/>
      <c r="BXB69" s="59"/>
      <c r="BXC69" s="59"/>
      <c r="BXD69" s="59"/>
      <c r="BXE69" s="59"/>
      <c r="BXF69" s="59"/>
      <c r="BXG69" s="59"/>
      <c r="BXH69" s="59"/>
      <c r="BXI69" s="59"/>
      <c r="BXJ69" s="59"/>
      <c r="BXK69" s="59"/>
      <c r="BXL69" s="59"/>
      <c r="BXM69" s="59"/>
      <c r="BXN69" s="59"/>
      <c r="BXO69" s="59"/>
      <c r="BXP69" s="59"/>
      <c r="BXQ69" s="59"/>
      <c r="BXR69" s="59"/>
      <c r="BXS69" s="59"/>
      <c r="BXT69" s="59"/>
      <c r="BXU69" s="59"/>
      <c r="BXV69" s="59"/>
      <c r="BXW69" s="59"/>
      <c r="BXX69" s="59"/>
      <c r="BXY69" s="59"/>
      <c r="BXZ69" s="59"/>
      <c r="BYA69" s="59"/>
      <c r="BYB69" s="59"/>
      <c r="BYC69" s="59"/>
      <c r="BYD69" s="59"/>
      <c r="BYE69" s="59"/>
      <c r="BYF69" s="59"/>
      <c r="BYG69" s="59"/>
      <c r="BYH69" s="59"/>
      <c r="BYI69" s="59"/>
      <c r="BYJ69" s="59"/>
      <c r="BYK69" s="59"/>
      <c r="BYL69" s="59"/>
      <c r="BYM69" s="59"/>
      <c r="BYN69" s="59"/>
      <c r="BYO69" s="59"/>
      <c r="BYP69" s="59"/>
      <c r="BYQ69" s="59"/>
      <c r="BYR69" s="59"/>
      <c r="BYS69" s="59"/>
      <c r="BYT69" s="59"/>
      <c r="BYU69" s="59"/>
      <c r="BYV69" s="59"/>
      <c r="BYW69" s="59"/>
      <c r="BYX69" s="59"/>
      <c r="BYY69" s="59"/>
      <c r="BYZ69" s="59"/>
      <c r="BZA69" s="59"/>
      <c r="BZB69" s="59"/>
      <c r="BZC69" s="59"/>
      <c r="BZD69" s="59"/>
      <c r="BZE69" s="59"/>
      <c r="BZF69" s="59"/>
      <c r="BZG69" s="59"/>
      <c r="BZH69" s="59"/>
      <c r="BZI69" s="59"/>
      <c r="BZJ69" s="59"/>
      <c r="BZK69" s="59"/>
      <c r="BZL69" s="59"/>
      <c r="BZM69" s="59"/>
      <c r="BZN69" s="59"/>
      <c r="BZO69" s="59"/>
      <c r="BZP69" s="59"/>
      <c r="BZQ69" s="59"/>
      <c r="BZR69" s="59"/>
      <c r="BZS69" s="59"/>
      <c r="BZT69" s="59"/>
      <c r="BZU69" s="59"/>
      <c r="BZV69" s="59"/>
      <c r="BZW69" s="59"/>
      <c r="BZX69" s="59"/>
      <c r="BZY69" s="59"/>
      <c r="BZZ69" s="59"/>
      <c r="CAA69" s="59"/>
      <c r="CAB69" s="59"/>
      <c r="CAC69" s="59"/>
      <c r="CAD69" s="59"/>
      <c r="CAE69" s="59"/>
      <c r="CAF69" s="59"/>
      <c r="CAG69" s="59"/>
      <c r="CAH69" s="59"/>
      <c r="CAI69" s="59"/>
      <c r="CAJ69" s="59"/>
      <c r="CAK69" s="59"/>
      <c r="CAL69" s="59"/>
      <c r="CAM69" s="59"/>
      <c r="CAN69" s="59"/>
      <c r="CAO69" s="59"/>
      <c r="CAP69" s="59"/>
      <c r="CAQ69" s="59"/>
      <c r="CAR69" s="59"/>
      <c r="CAS69" s="59"/>
      <c r="CAT69" s="59"/>
      <c r="CAU69" s="59"/>
      <c r="CAV69" s="59"/>
      <c r="CAW69" s="59"/>
      <c r="CAX69" s="59"/>
      <c r="CAY69" s="59"/>
      <c r="CAZ69" s="59"/>
      <c r="CBA69" s="59"/>
      <c r="CBB69" s="59"/>
      <c r="CBC69" s="59"/>
      <c r="CBD69" s="59"/>
      <c r="CBE69" s="59"/>
      <c r="CBF69" s="59"/>
      <c r="CBG69" s="59"/>
      <c r="CBH69" s="59"/>
      <c r="CBI69" s="59"/>
      <c r="CBJ69" s="59"/>
      <c r="CBK69" s="59"/>
      <c r="CBL69" s="59"/>
      <c r="CBM69" s="59"/>
      <c r="CBN69" s="59"/>
      <c r="CBO69" s="59"/>
      <c r="CBP69" s="59"/>
      <c r="CBQ69" s="59"/>
      <c r="CBR69" s="59"/>
      <c r="CBS69" s="59"/>
      <c r="CBT69" s="59"/>
      <c r="CBU69" s="59"/>
      <c r="CBV69" s="59"/>
      <c r="CBW69" s="59"/>
      <c r="CBX69" s="59"/>
      <c r="CBY69" s="59"/>
      <c r="CBZ69" s="59"/>
      <c r="CCA69" s="59"/>
      <c r="CCB69" s="59"/>
      <c r="CCC69" s="59"/>
      <c r="CCD69" s="59"/>
      <c r="CCE69" s="59"/>
      <c r="CCF69" s="59"/>
      <c r="CCG69" s="59"/>
      <c r="CCH69" s="59"/>
      <c r="CCI69" s="59"/>
      <c r="CCJ69" s="59"/>
      <c r="CCK69" s="59"/>
      <c r="CCL69" s="59"/>
      <c r="CCM69" s="59"/>
      <c r="CCN69" s="59"/>
      <c r="CCO69" s="59"/>
      <c r="CCP69" s="59"/>
      <c r="CCQ69" s="59"/>
      <c r="CCR69" s="59"/>
      <c r="CCS69" s="59"/>
      <c r="CCT69" s="59"/>
      <c r="CCU69" s="59"/>
      <c r="CCV69" s="59"/>
      <c r="CCW69" s="59"/>
      <c r="CCX69" s="59"/>
      <c r="CCY69" s="59"/>
      <c r="CCZ69" s="59"/>
      <c r="CDA69" s="59"/>
      <c r="CDB69" s="59"/>
      <c r="CDC69" s="59"/>
      <c r="CDD69" s="59"/>
      <c r="CDE69" s="59"/>
      <c r="CDF69" s="59"/>
      <c r="CDG69" s="59"/>
      <c r="CDH69" s="59"/>
      <c r="CDI69" s="59"/>
      <c r="CDJ69" s="59"/>
      <c r="CDK69" s="59"/>
      <c r="CDL69" s="59"/>
      <c r="CDM69" s="59"/>
      <c r="CDN69" s="59"/>
      <c r="CDO69" s="59"/>
      <c r="CDP69" s="59"/>
      <c r="CDQ69" s="59"/>
      <c r="CDR69" s="59"/>
      <c r="CDS69" s="59"/>
      <c r="CDT69" s="59"/>
      <c r="CDU69" s="59"/>
      <c r="CDV69" s="59"/>
      <c r="CDW69" s="59"/>
      <c r="CDX69" s="59"/>
      <c r="CDY69" s="59"/>
      <c r="CDZ69" s="59"/>
      <c r="CEA69" s="59"/>
      <c r="CEB69" s="59"/>
      <c r="CEC69" s="59"/>
      <c r="CED69" s="59"/>
      <c r="CEE69" s="59"/>
      <c r="CEF69" s="59"/>
      <c r="CEG69" s="59"/>
      <c r="CEH69" s="59"/>
      <c r="CEI69" s="59"/>
      <c r="CEJ69" s="59"/>
      <c r="CEK69" s="59"/>
      <c r="CEL69" s="59"/>
      <c r="CEM69" s="59"/>
      <c r="CEN69" s="59"/>
      <c r="CEO69" s="59"/>
      <c r="CEP69" s="59"/>
      <c r="CEQ69" s="59"/>
      <c r="CER69" s="59"/>
      <c r="CES69" s="59"/>
      <c r="CET69" s="59"/>
      <c r="CEU69" s="59"/>
      <c r="CEV69" s="59"/>
      <c r="CEW69" s="59"/>
      <c r="CEX69" s="59"/>
      <c r="CEY69" s="59"/>
      <c r="CEZ69" s="59"/>
      <c r="CFA69" s="59"/>
      <c r="CFB69" s="59"/>
      <c r="CFC69" s="59"/>
      <c r="CFD69" s="59"/>
      <c r="CFE69" s="59"/>
      <c r="CFF69" s="59"/>
      <c r="CFG69" s="59"/>
      <c r="CFH69" s="59"/>
      <c r="CFI69" s="59"/>
      <c r="CFJ69" s="59"/>
      <c r="CFK69" s="59"/>
      <c r="CFL69" s="59"/>
      <c r="CFM69" s="59"/>
      <c r="CFN69" s="59"/>
      <c r="CFO69" s="59"/>
      <c r="CFP69" s="59"/>
      <c r="CFQ69" s="59"/>
      <c r="CFR69" s="59"/>
      <c r="CFS69" s="59"/>
      <c r="CFT69" s="59"/>
      <c r="CFU69" s="59"/>
      <c r="CFV69" s="59"/>
      <c r="CFW69" s="59"/>
      <c r="CFX69" s="59"/>
      <c r="CFY69" s="59"/>
      <c r="CFZ69" s="59"/>
      <c r="CGA69" s="59"/>
      <c r="CGB69" s="59"/>
      <c r="CGC69" s="59"/>
      <c r="CGD69" s="59"/>
      <c r="CGE69" s="59"/>
      <c r="CGF69" s="59"/>
      <c r="CGG69" s="59"/>
      <c r="CGH69" s="59"/>
      <c r="CGI69" s="59"/>
      <c r="CGJ69" s="59"/>
      <c r="CGK69" s="59"/>
      <c r="CGL69" s="59"/>
      <c r="CGM69" s="59"/>
      <c r="CGN69" s="59"/>
      <c r="CGO69" s="59"/>
      <c r="CGP69" s="59"/>
      <c r="CGQ69" s="59"/>
      <c r="CGR69" s="59"/>
      <c r="CGS69" s="59"/>
      <c r="CGT69" s="59"/>
      <c r="CGU69" s="59"/>
      <c r="CGV69" s="59"/>
      <c r="CGW69" s="59"/>
      <c r="CGX69" s="59"/>
      <c r="CGY69" s="59"/>
      <c r="CGZ69" s="59"/>
      <c r="CHA69" s="59"/>
      <c r="CHB69" s="59"/>
      <c r="CHC69" s="59"/>
      <c r="CHD69" s="59"/>
      <c r="CHE69" s="59"/>
      <c r="CHF69" s="59"/>
      <c r="CHG69" s="59"/>
      <c r="CHH69" s="59"/>
      <c r="CHI69" s="59"/>
      <c r="CHJ69" s="59"/>
      <c r="CHK69" s="59"/>
      <c r="CHL69" s="59"/>
      <c r="CHM69" s="59"/>
      <c r="CHN69" s="59"/>
      <c r="CHO69" s="59"/>
      <c r="CHP69" s="59"/>
      <c r="CHQ69" s="59"/>
      <c r="CHR69" s="59"/>
      <c r="CHS69" s="59"/>
      <c r="CHT69" s="59"/>
      <c r="CHU69" s="59"/>
      <c r="CHV69" s="59"/>
      <c r="CHW69" s="59"/>
      <c r="CHX69" s="59"/>
      <c r="CHY69" s="59"/>
      <c r="CHZ69" s="59"/>
      <c r="CIA69" s="59"/>
      <c r="CIB69" s="59"/>
      <c r="CIC69" s="59"/>
      <c r="CID69" s="59"/>
      <c r="CIE69" s="59"/>
      <c r="CIF69" s="59"/>
      <c r="CIG69" s="59"/>
      <c r="CIH69" s="59"/>
      <c r="CII69" s="59"/>
      <c r="CIJ69" s="59"/>
      <c r="CIK69" s="59"/>
      <c r="CIL69" s="59"/>
      <c r="CIM69" s="59"/>
      <c r="CIN69" s="59"/>
      <c r="CIO69" s="59"/>
      <c r="CIP69" s="59"/>
      <c r="CIQ69" s="59"/>
      <c r="CIR69" s="59"/>
      <c r="CIS69" s="59"/>
      <c r="CIT69" s="59"/>
      <c r="CIU69" s="59"/>
      <c r="CIV69" s="59"/>
      <c r="CIW69" s="59"/>
      <c r="CIX69" s="59"/>
      <c r="CIY69" s="59"/>
      <c r="CIZ69" s="59"/>
      <c r="CJA69" s="59"/>
      <c r="CJB69" s="59"/>
      <c r="CJC69" s="59"/>
      <c r="CJD69" s="59"/>
      <c r="CJE69" s="59"/>
      <c r="CJF69" s="59"/>
      <c r="CJG69" s="59"/>
      <c r="CJH69" s="59"/>
      <c r="CJI69" s="59"/>
      <c r="CJJ69" s="59"/>
      <c r="CJK69" s="59"/>
      <c r="CJL69" s="59"/>
      <c r="CJM69" s="59"/>
      <c r="CJN69" s="59"/>
      <c r="CJO69" s="59"/>
      <c r="CJP69" s="59"/>
      <c r="CJQ69" s="59"/>
      <c r="CJR69" s="59"/>
      <c r="CJS69" s="59"/>
      <c r="CJT69" s="59"/>
      <c r="CJU69" s="59"/>
      <c r="CJV69" s="59"/>
      <c r="CJW69" s="59"/>
      <c r="CJX69" s="59"/>
      <c r="CJY69" s="59"/>
      <c r="CJZ69" s="59"/>
      <c r="CKA69" s="59"/>
      <c r="CKB69" s="59"/>
      <c r="CKC69" s="59"/>
      <c r="CKD69" s="59"/>
      <c r="CKE69" s="59"/>
      <c r="CKF69" s="59"/>
      <c r="CKG69" s="59"/>
      <c r="CKH69" s="59"/>
      <c r="CKI69" s="59"/>
      <c r="CKJ69" s="59"/>
      <c r="CKK69" s="59"/>
      <c r="CKL69" s="59"/>
      <c r="CKM69" s="59"/>
      <c r="CKN69" s="59"/>
      <c r="CKO69" s="59"/>
      <c r="CKP69" s="59"/>
      <c r="CKQ69" s="59"/>
      <c r="CKR69" s="59"/>
      <c r="CKS69" s="59"/>
      <c r="CKT69" s="59"/>
      <c r="CKU69" s="59"/>
      <c r="CKV69" s="59"/>
      <c r="CKW69" s="59"/>
      <c r="CKX69" s="59"/>
      <c r="CKY69" s="59"/>
      <c r="CKZ69" s="59"/>
      <c r="CLA69" s="59"/>
      <c r="CLB69" s="59"/>
      <c r="CLC69" s="59"/>
      <c r="CLD69" s="59"/>
      <c r="CLE69" s="59"/>
      <c r="CLF69" s="59"/>
      <c r="CLG69" s="59"/>
      <c r="CLH69" s="59"/>
      <c r="CLI69" s="59"/>
      <c r="CLJ69" s="59"/>
      <c r="CLK69" s="59"/>
      <c r="CLL69" s="59"/>
      <c r="CLM69" s="59"/>
      <c r="CLN69" s="59"/>
      <c r="CLO69" s="59"/>
      <c r="CLP69" s="59"/>
      <c r="CLQ69" s="59"/>
      <c r="CLR69" s="59"/>
      <c r="CLS69" s="59"/>
      <c r="CLT69" s="59"/>
      <c r="CLU69" s="59"/>
      <c r="CLV69" s="59"/>
      <c r="CLW69" s="59"/>
      <c r="CLX69" s="59"/>
      <c r="CLY69" s="59"/>
      <c r="CLZ69" s="59"/>
      <c r="CMA69" s="59"/>
      <c r="CMB69" s="59"/>
      <c r="CMC69" s="59"/>
      <c r="CMD69" s="59"/>
      <c r="CME69" s="59"/>
      <c r="CMF69" s="59"/>
      <c r="CMG69" s="59"/>
      <c r="CMH69" s="59"/>
      <c r="CMI69" s="59"/>
      <c r="CMJ69" s="59"/>
      <c r="CMK69" s="59"/>
      <c r="CML69" s="59"/>
      <c r="CMM69" s="59"/>
      <c r="CMN69" s="59"/>
      <c r="CMO69" s="59"/>
      <c r="CMP69" s="59"/>
      <c r="CMQ69" s="59"/>
      <c r="CMR69" s="59"/>
      <c r="CMS69" s="59"/>
      <c r="CMT69" s="59"/>
      <c r="CMU69" s="59"/>
      <c r="CMV69" s="59"/>
      <c r="CMW69" s="59"/>
      <c r="CMX69" s="59"/>
      <c r="CMY69" s="59"/>
      <c r="CMZ69" s="59"/>
      <c r="CNA69" s="59"/>
      <c r="CNB69" s="59"/>
      <c r="CNC69" s="59"/>
      <c r="CND69" s="59"/>
      <c r="CNE69" s="59"/>
      <c r="CNF69" s="59"/>
      <c r="CNG69" s="59"/>
      <c r="CNH69" s="59"/>
      <c r="CNI69" s="59"/>
      <c r="CNJ69" s="59"/>
      <c r="CNK69" s="59"/>
      <c r="CNL69" s="59"/>
      <c r="CNM69" s="59"/>
      <c r="CNN69" s="59"/>
      <c r="CNO69" s="59"/>
      <c r="CNP69" s="59"/>
      <c r="CNQ69" s="59"/>
      <c r="CNR69" s="59"/>
      <c r="CNS69" s="59"/>
      <c r="CNT69" s="59"/>
      <c r="CNU69" s="59"/>
      <c r="CNV69" s="59"/>
      <c r="CNW69" s="59"/>
      <c r="CNX69" s="59"/>
      <c r="CNY69" s="59"/>
      <c r="CNZ69" s="59"/>
      <c r="COA69" s="59"/>
      <c r="COB69" s="59"/>
      <c r="COC69" s="59"/>
      <c r="COD69" s="59"/>
      <c r="COE69" s="59"/>
      <c r="COF69" s="59"/>
      <c r="COG69" s="59"/>
      <c r="COH69" s="59"/>
      <c r="COI69" s="59"/>
      <c r="COJ69" s="59"/>
      <c r="COK69" s="59"/>
      <c r="COL69" s="59"/>
      <c r="COM69" s="59"/>
      <c r="CON69" s="59"/>
      <c r="COO69" s="59"/>
      <c r="COP69" s="59"/>
      <c r="COQ69" s="59"/>
      <c r="COR69" s="59"/>
      <c r="COS69" s="59"/>
      <c r="COT69" s="59"/>
      <c r="COU69" s="59"/>
      <c r="COV69" s="59"/>
      <c r="COW69" s="59"/>
      <c r="COX69" s="59"/>
      <c r="COY69" s="59"/>
      <c r="COZ69" s="59"/>
      <c r="CPA69" s="59"/>
      <c r="CPB69" s="59"/>
      <c r="CPC69" s="59"/>
      <c r="CPD69" s="59"/>
      <c r="CPE69" s="59"/>
      <c r="CPF69" s="59"/>
      <c r="CPG69" s="59"/>
      <c r="CPH69" s="59"/>
      <c r="CPI69" s="59"/>
      <c r="CPJ69" s="59"/>
      <c r="CPK69" s="59"/>
      <c r="CPL69" s="59"/>
      <c r="CPM69" s="59"/>
      <c r="CPN69" s="59"/>
      <c r="CPO69" s="59"/>
      <c r="CPP69" s="59"/>
      <c r="CPQ69" s="59"/>
      <c r="CPR69" s="59"/>
      <c r="CPS69" s="59"/>
      <c r="CPT69" s="59"/>
      <c r="CPU69" s="59"/>
      <c r="CPV69" s="59"/>
      <c r="CPW69" s="59"/>
      <c r="CPX69" s="59"/>
      <c r="CPY69" s="59"/>
      <c r="CPZ69" s="59"/>
      <c r="CQA69" s="59"/>
      <c r="CQB69" s="59"/>
      <c r="CQC69" s="59"/>
      <c r="CQD69" s="59"/>
      <c r="CQE69" s="59"/>
      <c r="CQF69" s="59"/>
      <c r="CQG69" s="59"/>
      <c r="CQH69" s="59"/>
      <c r="CQI69" s="59"/>
      <c r="CQJ69" s="59"/>
      <c r="CQK69" s="59"/>
      <c r="CQL69" s="59"/>
      <c r="CQM69" s="59"/>
      <c r="CQN69" s="59"/>
      <c r="CQO69" s="59"/>
      <c r="CQP69" s="59"/>
      <c r="CQQ69" s="59"/>
      <c r="CQR69" s="59"/>
      <c r="CQS69" s="59"/>
      <c r="CQT69" s="59"/>
      <c r="CQU69" s="59"/>
      <c r="CQV69" s="59"/>
      <c r="CQW69" s="59"/>
      <c r="CQX69" s="59"/>
      <c r="CQY69" s="59"/>
      <c r="CQZ69" s="59"/>
      <c r="CRA69" s="59"/>
      <c r="CRB69" s="59"/>
      <c r="CRC69" s="59"/>
      <c r="CRD69" s="59"/>
      <c r="CRE69" s="59"/>
      <c r="CRF69" s="59"/>
      <c r="CRG69" s="59"/>
      <c r="CRH69" s="59"/>
      <c r="CRI69" s="59"/>
      <c r="CRJ69" s="59"/>
      <c r="CRK69" s="59"/>
      <c r="CRL69" s="59"/>
      <c r="CRM69" s="59"/>
      <c r="CRN69" s="59"/>
      <c r="CRO69" s="59"/>
      <c r="CRP69" s="59"/>
      <c r="CRQ69" s="59"/>
      <c r="CRR69" s="59"/>
      <c r="CRS69" s="59"/>
      <c r="CRT69" s="59"/>
      <c r="CRU69" s="59"/>
      <c r="CRV69" s="59"/>
      <c r="CRW69" s="59"/>
      <c r="CRX69" s="59"/>
      <c r="CRY69" s="59"/>
      <c r="CRZ69" s="59"/>
      <c r="CSA69" s="59"/>
      <c r="CSB69" s="59"/>
      <c r="CSC69" s="59"/>
      <c r="CSD69" s="59"/>
      <c r="CSE69" s="59"/>
      <c r="CSF69" s="59"/>
      <c r="CSG69" s="59"/>
      <c r="CSH69" s="59"/>
      <c r="CSI69" s="59"/>
      <c r="CSJ69" s="59"/>
      <c r="CSK69" s="59"/>
      <c r="CSL69" s="59"/>
      <c r="CSM69" s="59"/>
      <c r="CSN69" s="59"/>
      <c r="CSO69" s="59"/>
      <c r="CSP69" s="59"/>
      <c r="CSQ69" s="59"/>
      <c r="CSR69" s="59"/>
      <c r="CSS69" s="59"/>
      <c r="CST69" s="59"/>
      <c r="CSU69" s="59"/>
      <c r="CSV69" s="59"/>
      <c r="CSW69" s="59"/>
      <c r="CSX69" s="59"/>
      <c r="CSY69" s="59"/>
      <c r="CSZ69" s="59"/>
      <c r="CTA69" s="59"/>
      <c r="CTB69" s="59"/>
      <c r="CTC69" s="59"/>
      <c r="CTD69" s="59"/>
      <c r="CTE69" s="59"/>
      <c r="CTF69" s="59"/>
      <c r="CTG69" s="59"/>
      <c r="CTH69" s="59"/>
      <c r="CTI69" s="59"/>
      <c r="CTJ69" s="59"/>
      <c r="CTK69" s="59"/>
      <c r="CTL69" s="59"/>
      <c r="CTM69" s="59"/>
      <c r="CTN69" s="59"/>
      <c r="CTO69" s="59"/>
      <c r="CTP69" s="59"/>
      <c r="CTQ69" s="59"/>
      <c r="CTR69" s="59"/>
      <c r="CTS69" s="59"/>
      <c r="CTT69" s="59"/>
      <c r="CTU69" s="59"/>
      <c r="CTV69" s="59"/>
      <c r="CTW69" s="59"/>
      <c r="CTX69" s="59"/>
      <c r="CTY69" s="59"/>
      <c r="CTZ69" s="59"/>
      <c r="CUA69" s="59"/>
      <c r="CUB69" s="59"/>
      <c r="CUC69" s="59"/>
      <c r="CUD69" s="59"/>
      <c r="CUE69" s="59"/>
      <c r="CUF69" s="59"/>
      <c r="CUG69" s="59"/>
      <c r="CUH69" s="59"/>
      <c r="CUI69" s="59"/>
      <c r="CUJ69" s="59"/>
      <c r="CUK69" s="59"/>
      <c r="CUL69" s="59"/>
      <c r="CUM69" s="59"/>
      <c r="CUN69" s="59"/>
      <c r="CUO69" s="59"/>
      <c r="CUP69" s="59"/>
      <c r="CUQ69" s="59"/>
      <c r="CUR69" s="59"/>
      <c r="CUS69" s="59"/>
      <c r="CUT69" s="59"/>
      <c r="CUU69" s="59"/>
      <c r="CUV69" s="59"/>
      <c r="CUW69" s="59"/>
      <c r="CUX69" s="59"/>
      <c r="CUY69" s="59"/>
      <c r="CUZ69" s="59"/>
      <c r="CVA69" s="59"/>
      <c r="CVB69" s="59"/>
      <c r="CVC69" s="59"/>
      <c r="CVD69" s="59"/>
      <c r="CVE69" s="59"/>
      <c r="CVF69" s="59"/>
      <c r="CVG69" s="59"/>
      <c r="CVH69" s="59"/>
      <c r="CVI69" s="59"/>
      <c r="CVJ69" s="59"/>
      <c r="CVK69" s="59"/>
      <c r="CVL69" s="59"/>
      <c r="CVM69" s="59"/>
      <c r="CVN69" s="59"/>
      <c r="CVO69" s="59"/>
      <c r="CVP69" s="59"/>
      <c r="CVQ69" s="59"/>
      <c r="CVR69" s="59"/>
      <c r="CVS69" s="59"/>
      <c r="CVT69" s="59"/>
      <c r="CVU69" s="59"/>
      <c r="CVV69" s="59"/>
      <c r="CVW69" s="59"/>
      <c r="CVX69" s="59"/>
      <c r="CVY69" s="59"/>
      <c r="CVZ69" s="59"/>
      <c r="CWA69" s="59"/>
      <c r="CWB69" s="59"/>
      <c r="CWC69" s="59"/>
      <c r="CWD69" s="59"/>
      <c r="CWE69" s="59"/>
      <c r="CWF69" s="59"/>
      <c r="CWG69" s="59"/>
      <c r="CWH69" s="59"/>
      <c r="CWI69" s="59"/>
      <c r="CWJ69" s="59"/>
      <c r="CWK69" s="59"/>
      <c r="CWL69" s="59"/>
      <c r="CWM69" s="59"/>
      <c r="CWN69" s="59"/>
      <c r="CWO69" s="59"/>
      <c r="CWP69" s="59"/>
      <c r="CWQ69" s="59"/>
      <c r="CWR69" s="59"/>
      <c r="CWS69" s="59"/>
      <c r="CWT69" s="59"/>
      <c r="CWU69" s="59"/>
      <c r="CWV69" s="59"/>
      <c r="CWW69" s="59"/>
      <c r="CWX69" s="59"/>
      <c r="CWY69" s="59"/>
      <c r="CWZ69" s="59"/>
      <c r="CXA69" s="59"/>
      <c r="CXB69" s="59"/>
      <c r="CXC69" s="59"/>
      <c r="CXD69" s="59"/>
      <c r="CXE69" s="59"/>
      <c r="CXF69" s="59"/>
      <c r="CXG69" s="59"/>
      <c r="CXH69" s="59"/>
      <c r="CXI69" s="59"/>
      <c r="CXJ69" s="59"/>
      <c r="CXK69" s="59"/>
      <c r="CXL69" s="59"/>
      <c r="CXM69" s="59"/>
      <c r="CXN69" s="59"/>
      <c r="CXO69" s="59"/>
      <c r="CXP69" s="59"/>
      <c r="CXQ69" s="59"/>
      <c r="CXR69" s="59"/>
      <c r="CXS69" s="59"/>
      <c r="CXT69" s="59"/>
      <c r="CXU69" s="59"/>
      <c r="CXV69" s="59"/>
      <c r="CXW69" s="59"/>
      <c r="CXX69" s="59"/>
      <c r="CXY69" s="59"/>
      <c r="CXZ69" s="59"/>
      <c r="CYA69" s="59"/>
      <c r="CYB69" s="59"/>
      <c r="CYC69" s="59"/>
      <c r="CYD69" s="59"/>
      <c r="CYE69" s="59"/>
      <c r="CYF69" s="59"/>
      <c r="CYG69" s="59"/>
      <c r="CYH69" s="59"/>
      <c r="CYI69" s="59"/>
      <c r="CYJ69" s="59"/>
      <c r="CYK69" s="59"/>
      <c r="CYL69" s="59"/>
      <c r="CYM69" s="59"/>
      <c r="CYN69" s="59"/>
      <c r="CYO69" s="59"/>
      <c r="CYP69" s="59"/>
      <c r="CYQ69" s="59"/>
      <c r="CYR69" s="59"/>
      <c r="CYS69" s="59"/>
      <c r="CYT69" s="59"/>
      <c r="CYU69" s="59"/>
      <c r="CYV69" s="59"/>
      <c r="CYW69" s="59"/>
      <c r="CYX69" s="59"/>
      <c r="CYY69" s="59"/>
      <c r="CYZ69" s="59"/>
      <c r="CZA69" s="59"/>
      <c r="CZB69" s="59"/>
      <c r="CZC69" s="59"/>
      <c r="CZD69" s="59"/>
      <c r="CZE69" s="59"/>
      <c r="CZF69" s="59"/>
      <c r="CZG69" s="59"/>
      <c r="CZH69" s="59"/>
      <c r="CZI69" s="59"/>
      <c r="CZJ69" s="59"/>
      <c r="CZK69" s="59"/>
      <c r="CZL69" s="59"/>
      <c r="CZM69" s="59"/>
      <c r="CZN69" s="59"/>
      <c r="CZO69" s="59"/>
      <c r="CZP69" s="59"/>
      <c r="CZQ69" s="59"/>
      <c r="CZR69" s="59"/>
      <c r="CZS69" s="59"/>
      <c r="CZT69" s="59"/>
      <c r="CZU69" s="59"/>
      <c r="CZV69" s="59"/>
      <c r="CZW69" s="59"/>
      <c r="CZX69" s="59"/>
      <c r="CZY69" s="59"/>
      <c r="CZZ69" s="59"/>
      <c r="DAA69" s="59"/>
      <c r="DAB69" s="59"/>
      <c r="DAC69" s="59"/>
      <c r="DAD69" s="59"/>
      <c r="DAE69" s="59"/>
      <c r="DAF69" s="59"/>
      <c r="DAG69" s="59"/>
      <c r="DAH69" s="59"/>
      <c r="DAI69" s="59"/>
      <c r="DAJ69" s="59"/>
      <c r="DAK69" s="59"/>
      <c r="DAL69" s="59"/>
      <c r="DAM69" s="59"/>
      <c r="DAN69" s="59"/>
      <c r="DAO69" s="59"/>
      <c r="DAP69" s="59"/>
      <c r="DAQ69" s="59"/>
      <c r="DAR69" s="59"/>
      <c r="DAS69" s="59"/>
      <c r="DAT69" s="59"/>
      <c r="DAU69" s="59"/>
      <c r="DAV69" s="59"/>
      <c r="DAW69" s="59"/>
      <c r="DAX69" s="59"/>
      <c r="DAY69" s="59"/>
      <c r="DAZ69" s="59"/>
      <c r="DBA69" s="59"/>
      <c r="DBB69" s="59"/>
      <c r="DBC69" s="59"/>
      <c r="DBD69" s="59"/>
      <c r="DBE69" s="59"/>
      <c r="DBF69" s="59"/>
      <c r="DBG69" s="59"/>
      <c r="DBH69" s="59"/>
      <c r="DBI69" s="59"/>
      <c r="DBJ69" s="59"/>
      <c r="DBK69" s="59"/>
      <c r="DBL69" s="59"/>
      <c r="DBM69" s="59"/>
      <c r="DBN69" s="59"/>
      <c r="DBO69" s="59"/>
      <c r="DBP69" s="59"/>
      <c r="DBQ69" s="59"/>
      <c r="DBR69" s="59"/>
      <c r="DBS69" s="59"/>
      <c r="DBT69" s="59"/>
      <c r="DBU69" s="59"/>
      <c r="DBV69" s="59"/>
      <c r="DBW69" s="59"/>
      <c r="DBX69" s="59"/>
      <c r="DBY69" s="59"/>
      <c r="DBZ69" s="59"/>
      <c r="DCA69" s="59"/>
      <c r="DCB69" s="59"/>
      <c r="DCC69" s="59"/>
      <c r="DCD69" s="59"/>
      <c r="DCE69" s="59"/>
      <c r="DCF69" s="59"/>
      <c r="DCG69" s="59"/>
      <c r="DCH69" s="59"/>
      <c r="DCI69" s="59"/>
      <c r="DCJ69" s="59"/>
      <c r="DCK69" s="59"/>
      <c r="DCL69" s="59"/>
      <c r="DCM69" s="59"/>
      <c r="DCN69" s="59"/>
      <c r="DCO69" s="59"/>
      <c r="DCP69" s="59"/>
      <c r="DCQ69" s="59"/>
      <c r="DCR69" s="59"/>
      <c r="DCS69" s="59"/>
      <c r="DCT69" s="59"/>
      <c r="DCU69" s="59"/>
      <c r="DCV69" s="59"/>
      <c r="DCW69" s="59"/>
      <c r="DCX69" s="59"/>
      <c r="DCY69" s="59"/>
      <c r="DCZ69" s="59"/>
      <c r="DDA69" s="59"/>
      <c r="DDB69" s="59"/>
      <c r="DDC69" s="59"/>
      <c r="DDD69" s="59"/>
      <c r="DDE69" s="59"/>
      <c r="DDF69" s="59"/>
      <c r="DDG69" s="59"/>
      <c r="DDH69" s="59"/>
      <c r="DDI69" s="59"/>
      <c r="DDJ69" s="59"/>
      <c r="DDK69" s="59"/>
      <c r="DDL69" s="59"/>
      <c r="DDM69" s="59"/>
      <c r="DDN69" s="59"/>
      <c r="DDO69" s="59"/>
      <c r="DDP69" s="59"/>
      <c r="DDQ69" s="59"/>
      <c r="DDR69" s="59"/>
      <c r="DDS69" s="59"/>
      <c r="DDT69" s="59"/>
      <c r="DDU69" s="59"/>
      <c r="DDV69" s="59"/>
      <c r="DDW69" s="59"/>
      <c r="DDX69" s="59"/>
      <c r="DDY69" s="59"/>
      <c r="DDZ69" s="59"/>
      <c r="DEA69" s="59"/>
      <c r="DEB69" s="59"/>
      <c r="DEC69" s="59"/>
      <c r="DED69" s="59"/>
      <c r="DEE69" s="59"/>
      <c r="DEF69" s="59"/>
      <c r="DEG69" s="59"/>
      <c r="DEH69" s="59"/>
      <c r="DEI69" s="59"/>
      <c r="DEJ69" s="59"/>
      <c r="DEK69" s="59"/>
      <c r="DEL69" s="59"/>
      <c r="DEM69" s="59"/>
      <c r="DEN69" s="59"/>
      <c r="DEO69" s="59"/>
      <c r="DEP69" s="59"/>
      <c r="DEQ69" s="59"/>
      <c r="DER69" s="59"/>
      <c r="DES69" s="59"/>
      <c r="DET69" s="59"/>
      <c r="DEU69" s="59"/>
      <c r="DEV69" s="59"/>
      <c r="DEW69" s="59"/>
      <c r="DEX69" s="59"/>
      <c r="DEY69" s="59"/>
      <c r="DEZ69" s="59"/>
      <c r="DFA69" s="59"/>
      <c r="DFB69" s="59"/>
      <c r="DFC69" s="59"/>
      <c r="DFD69" s="59"/>
      <c r="DFE69" s="59"/>
      <c r="DFF69" s="59"/>
      <c r="DFG69" s="59"/>
      <c r="DFH69" s="59"/>
      <c r="DFI69" s="59"/>
      <c r="DFJ69" s="59"/>
      <c r="DFK69" s="59"/>
      <c r="DFL69" s="59"/>
      <c r="DFM69" s="59"/>
      <c r="DFN69" s="59"/>
      <c r="DFO69" s="59"/>
      <c r="DFP69" s="59"/>
      <c r="DFQ69" s="59"/>
      <c r="DFR69" s="59"/>
      <c r="DFS69" s="59"/>
      <c r="DFT69" s="59"/>
      <c r="DFU69" s="59"/>
      <c r="DFV69" s="59"/>
      <c r="DFW69" s="59"/>
      <c r="DFX69" s="59"/>
      <c r="DFY69" s="59"/>
      <c r="DFZ69" s="59"/>
      <c r="DGA69" s="59"/>
      <c r="DGB69" s="59"/>
      <c r="DGC69" s="59"/>
      <c r="DGD69" s="59"/>
      <c r="DGE69" s="59"/>
      <c r="DGF69" s="59"/>
      <c r="DGG69" s="59"/>
      <c r="DGH69" s="59"/>
      <c r="DGI69" s="59"/>
      <c r="DGJ69" s="59"/>
      <c r="DGK69" s="59"/>
      <c r="DGL69" s="59"/>
      <c r="DGM69" s="59"/>
      <c r="DGN69" s="59"/>
      <c r="DGO69" s="59"/>
      <c r="DGP69" s="59"/>
      <c r="DGQ69" s="59"/>
      <c r="DGR69" s="59"/>
      <c r="DGS69" s="59"/>
      <c r="DGT69" s="59"/>
      <c r="DGU69" s="59"/>
      <c r="DGV69" s="59"/>
      <c r="DGW69" s="59"/>
      <c r="DGX69" s="59"/>
      <c r="DGY69" s="59"/>
      <c r="DGZ69" s="59"/>
      <c r="DHA69" s="59"/>
      <c r="DHB69" s="59"/>
      <c r="DHC69" s="59"/>
      <c r="DHD69" s="59"/>
      <c r="DHE69" s="59"/>
      <c r="DHF69" s="59"/>
      <c r="DHG69" s="59"/>
      <c r="DHH69" s="59"/>
      <c r="DHI69" s="59"/>
      <c r="DHJ69" s="59"/>
      <c r="DHK69" s="59"/>
      <c r="DHL69" s="59"/>
      <c r="DHM69" s="59"/>
      <c r="DHN69" s="59"/>
      <c r="DHO69" s="59"/>
      <c r="DHP69" s="59"/>
      <c r="DHQ69" s="59"/>
      <c r="DHR69" s="59"/>
      <c r="DHS69" s="59"/>
      <c r="DHT69" s="59"/>
      <c r="DHU69" s="59"/>
      <c r="DHV69" s="59"/>
      <c r="DHW69" s="59"/>
      <c r="DHX69" s="59"/>
      <c r="DHY69" s="59"/>
      <c r="DHZ69" s="59"/>
      <c r="DIA69" s="59"/>
      <c r="DIB69" s="59"/>
      <c r="DIC69" s="59"/>
      <c r="DID69" s="59"/>
      <c r="DIE69" s="59"/>
      <c r="DIF69" s="59"/>
      <c r="DIG69" s="59"/>
      <c r="DIH69" s="59"/>
      <c r="DII69" s="59"/>
      <c r="DIJ69" s="59"/>
      <c r="DIK69" s="59"/>
      <c r="DIL69" s="59"/>
      <c r="DIM69" s="59"/>
      <c r="DIN69" s="59"/>
      <c r="DIO69" s="59"/>
      <c r="DIP69" s="59"/>
      <c r="DIQ69" s="59"/>
      <c r="DIR69" s="59"/>
      <c r="DIS69" s="59"/>
      <c r="DIT69" s="59"/>
      <c r="DIU69" s="59"/>
      <c r="DIV69" s="59"/>
      <c r="DIW69" s="59"/>
      <c r="DIX69" s="59"/>
      <c r="DIY69" s="59"/>
      <c r="DIZ69" s="59"/>
      <c r="DJA69" s="59"/>
      <c r="DJB69" s="59"/>
      <c r="DJC69" s="59"/>
      <c r="DJD69" s="59"/>
      <c r="DJE69" s="59"/>
      <c r="DJF69" s="59"/>
      <c r="DJG69" s="59"/>
      <c r="DJH69" s="59"/>
      <c r="DJI69" s="59"/>
      <c r="DJJ69" s="59"/>
      <c r="DJK69" s="59"/>
      <c r="DJL69" s="59"/>
      <c r="DJM69" s="59"/>
      <c r="DJN69" s="59"/>
      <c r="DJO69" s="59"/>
      <c r="DJP69" s="59"/>
      <c r="DJQ69" s="59"/>
      <c r="DJR69" s="59"/>
      <c r="DJS69" s="59"/>
      <c r="DJT69" s="59"/>
      <c r="DJU69" s="59"/>
      <c r="DJV69" s="59"/>
      <c r="DJW69" s="59"/>
      <c r="DJX69" s="59"/>
      <c r="DJY69" s="59"/>
      <c r="DJZ69" s="59"/>
      <c r="DKA69" s="59"/>
      <c r="DKB69" s="59"/>
      <c r="DKC69" s="59"/>
      <c r="DKD69" s="59"/>
      <c r="DKE69" s="59"/>
      <c r="DKF69" s="59"/>
      <c r="DKG69" s="59"/>
      <c r="DKH69" s="59"/>
      <c r="DKI69" s="59"/>
      <c r="DKJ69" s="59"/>
      <c r="DKK69" s="59"/>
      <c r="DKL69" s="59"/>
      <c r="DKM69" s="59"/>
      <c r="DKN69" s="59"/>
      <c r="DKO69" s="59"/>
      <c r="DKP69" s="59"/>
      <c r="DKQ69" s="59"/>
      <c r="DKR69" s="59"/>
      <c r="DKS69" s="59"/>
      <c r="DKT69" s="59"/>
      <c r="DKU69" s="59"/>
      <c r="DKV69" s="59"/>
      <c r="DKW69" s="59"/>
      <c r="DKX69" s="59"/>
      <c r="DKY69" s="59"/>
      <c r="DKZ69" s="59"/>
      <c r="DLA69" s="59"/>
      <c r="DLB69" s="59"/>
      <c r="DLC69" s="59"/>
      <c r="DLD69" s="59"/>
      <c r="DLE69" s="59"/>
      <c r="DLF69" s="59"/>
      <c r="DLG69" s="59"/>
      <c r="DLH69" s="59"/>
      <c r="DLI69" s="59"/>
      <c r="DLJ69" s="59"/>
      <c r="DLK69" s="59"/>
      <c r="DLL69" s="59"/>
      <c r="DLM69" s="59"/>
      <c r="DLN69" s="59"/>
      <c r="DLO69" s="59"/>
      <c r="DLP69" s="59"/>
      <c r="DLQ69" s="59"/>
      <c r="DLR69" s="59"/>
      <c r="DLS69" s="59"/>
      <c r="DLT69" s="59"/>
      <c r="DLU69" s="59"/>
      <c r="DLV69" s="59"/>
      <c r="DLW69" s="59"/>
      <c r="DLX69" s="59"/>
      <c r="DLY69" s="59"/>
      <c r="DLZ69" s="59"/>
      <c r="DMA69" s="59"/>
      <c r="DMB69" s="59"/>
      <c r="DMC69" s="59"/>
      <c r="DMD69" s="59"/>
      <c r="DME69" s="59"/>
      <c r="DMF69" s="59"/>
      <c r="DMG69" s="59"/>
      <c r="DMH69" s="59"/>
      <c r="DMI69" s="59"/>
      <c r="DMJ69" s="59"/>
      <c r="DMK69" s="59"/>
      <c r="DML69" s="59"/>
      <c r="DMM69" s="59"/>
      <c r="DMN69" s="59"/>
      <c r="DMO69" s="59"/>
      <c r="DMP69" s="59"/>
      <c r="DMQ69" s="59"/>
      <c r="DMR69" s="59"/>
      <c r="DMS69" s="59"/>
      <c r="DMT69" s="59"/>
      <c r="DMU69" s="59"/>
      <c r="DMV69" s="59"/>
      <c r="DMW69" s="59"/>
      <c r="DMX69" s="59"/>
      <c r="DMY69" s="59"/>
      <c r="DMZ69" s="59"/>
      <c r="DNA69" s="59"/>
      <c r="DNB69" s="59"/>
      <c r="DNC69" s="59"/>
      <c r="DND69" s="59"/>
      <c r="DNE69" s="59"/>
      <c r="DNF69" s="59"/>
      <c r="DNG69" s="59"/>
      <c r="DNH69" s="59"/>
      <c r="DNI69" s="59"/>
      <c r="DNJ69" s="59"/>
      <c r="DNK69" s="59"/>
      <c r="DNL69" s="59"/>
      <c r="DNM69" s="59"/>
      <c r="DNN69" s="59"/>
      <c r="DNO69" s="59"/>
      <c r="DNP69" s="59"/>
      <c r="DNQ69" s="59"/>
      <c r="DNR69" s="59"/>
      <c r="DNS69" s="59"/>
      <c r="DNT69" s="59"/>
      <c r="DNU69" s="59"/>
      <c r="DNV69" s="59"/>
      <c r="DNW69" s="59"/>
      <c r="DNX69" s="59"/>
      <c r="DNY69" s="59"/>
      <c r="DNZ69" s="59"/>
      <c r="DOA69" s="59"/>
      <c r="DOB69" s="59"/>
      <c r="DOC69" s="59"/>
      <c r="DOD69" s="59"/>
      <c r="DOE69" s="59"/>
      <c r="DOF69" s="59"/>
      <c r="DOG69" s="59"/>
      <c r="DOH69" s="59"/>
      <c r="DOI69" s="59"/>
      <c r="DOJ69" s="59"/>
      <c r="DOK69" s="59"/>
      <c r="DOL69" s="59"/>
      <c r="DOM69" s="59"/>
      <c r="DON69" s="59"/>
      <c r="DOO69" s="59"/>
      <c r="DOP69" s="59"/>
      <c r="DOQ69" s="59"/>
      <c r="DOR69" s="59"/>
      <c r="DOS69" s="59"/>
      <c r="DOT69" s="59"/>
      <c r="DOU69" s="59"/>
      <c r="DOV69" s="59"/>
      <c r="DOW69" s="59"/>
      <c r="DOX69" s="59"/>
      <c r="DOY69" s="59"/>
      <c r="DOZ69" s="59"/>
      <c r="DPA69" s="59"/>
      <c r="DPB69" s="59"/>
      <c r="DPC69" s="59"/>
      <c r="DPD69" s="59"/>
      <c r="DPE69" s="59"/>
      <c r="DPF69" s="59"/>
      <c r="DPG69" s="59"/>
      <c r="DPH69" s="59"/>
      <c r="DPI69" s="59"/>
      <c r="DPJ69" s="59"/>
      <c r="DPK69" s="59"/>
      <c r="DPL69" s="59"/>
      <c r="DPM69" s="59"/>
      <c r="DPN69" s="59"/>
      <c r="DPO69" s="59"/>
      <c r="DPP69" s="59"/>
      <c r="DPQ69" s="59"/>
      <c r="DPR69" s="59"/>
      <c r="DPS69" s="59"/>
      <c r="DPT69" s="59"/>
      <c r="DPU69" s="59"/>
      <c r="DPV69" s="59"/>
      <c r="DPW69" s="59"/>
      <c r="DPX69" s="59"/>
      <c r="DPY69" s="59"/>
      <c r="DPZ69" s="59"/>
      <c r="DQA69" s="59"/>
      <c r="DQB69" s="59"/>
      <c r="DQC69" s="59"/>
      <c r="DQD69" s="59"/>
      <c r="DQE69" s="59"/>
      <c r="DQF69" s="59"/>
      <c r="DQG69" s="59"/>
      <c r="DQH69" s="59"/>
      <c r="DQI69" s="59"/>
      <c r="DQJ69" s="59"/>
      <c r="DQK69" s="59"/>
      <c r="DQL69" s="59"/>
      <c r="DQM69" s="59"/>
      <c r="DQN69" s="59"/>
      <c r="DQO69" s="59"/>
      <c r="DQP69" s="59"/>
      <c r="DQQ69" s="59"/>
      <c r="DQR69" s="59"/>
      <c r="DQS69" s="59"/>
      <c r="DQT69" s="59"/>
      <c r="DQU69" s="59"/>
      <c r="DQV69" s="59"/>
      <c r="DQW69" s="59"/>
      <c r="DQX69" s="59"/>
      <c r="DQY69" s="59"/>
      <c r="DQZ69" s="59"/>
      <c r="DRA69" s="59"/>
      <c r="DRB69" s="59"/>
      <c r="DRC69" s="59"/>
      <c r="DRD69" s="59"/>
      <c r="DRE69" s="59"/>
      <c r="DRF69" s="59"/>
      <c r="DRG69" s="59"/>
      <c r="DRH69" s="59"/>
      <c r="DRI69" s="59"/>
      <c r="DRJ69" s="59"/>
      <c r="DRK69" s="59"/>
      <c r="DRL69" s="59"/>
      <c r="DRM69" s="59"/>
      <c r="DRN69" s="59"/>
      <c r="DRO69" s="59"/>
      <c r="DRP69" s="59"/>
      <c r="DRQ69" s="59"/>
      <c r="DRR69" s="59"/>
      <c r="DRS69" s="59"/>
      <c r="DRT69" s="59"/>
      <c r="DRU69" s="59"/>
      <c r="DRV69" s="59"/>
      <c r="DRW69" s="59"/>
      <c r="DRX69" s="59"/>
      <c r="DRY69" s="59"/>
      <c r="DRZ69" s="59"/>
      <c r="DSA69" s="59"/>
      <c r="DSB69" s="59"/>
      <c r="DSC69" s="59"/>
      <c r="DSD69" s="59"/>
      <c r="DSE69" s="59"/>
      <c r="DSF69" s="59"/>
      <c r="DSG69" s="59"/>
      <c r="DSH69" s="59"/>
      <c r="DSI69" s="59"/>
      <c r="DSJ69" s="59"/>
      <c r="DSK69" s="59"/>
      <c r="DSL69" s="59"/>
      <c r="DSM69" s="59"/>
      <c r="DSN69" s="59"/>
      <c r="DSO69" s="59"/>
      <c r="DSP69" s="59"/>
      <c r="DSQ69" s="59"/>
      <c r="DSR69" s="59"/>
      <c r="DSS69" s="59"/>
      <c r="DST69" s="59"/>
      <c r="DSU69" s="59"/>
      <c r="DSV69" s="59"/>
      <c r="DSW69" s="59"/>
      <c r="DSX69" s="59"/>
      <c r="DSY69" s="59"/>
      <c r="DSZ69" s="59"/>
      <c r="DTA69" s="59"/>
      <c r="DTB69" s="59"/>
      <c r="DTC69" s="59"/>
      <c r="DTD69" s="59"/>
      <c r="DTE69" s="59"/>
      <c r="DTF69" s="59"/>
      <c r="DTG69" s="59"/>
      <c r="DTH69" s="59"/>
      <c r="DTI69" s="59"/>
      <c r="DTJ69" s="59"/>
      <c r="DTK69" s="59"/>
      <c r="DTL69" s="59"/>
      <c r="DTM69" s="59"/>
      <c r="DTN69" s="59"/>
      <c r="DTO69" s="59"/>
      <c r="DTP69" s="59"/>
      <c r="DTQ69" s="59"/>
      <c r="DTR69" s="59"/>
      <c r="DTS69" s="59"/>
      <c r="DTT69" s="59"/>
      <c r="DTU69" s="59"/>
      <c r="DTV69" s="59"/>
      <c r="DTW69" s="59"/>
      <c r="DTX69" s="59"/>
      <c r="DTY69" s="59"/>
      <c r="DTZ69" s="59"/>
      <c r="DUA69" s="59"/>
      <c r="DUB69" s="59"/>
      <c r="DUC69" s="59"/>
      <c r="DUD69" s="59"/>
      <c r="DUE69" s="59"/>
      <c r="DUF69" s="59"/>
      <c r="DUG69" s="59"/>
      <c r="DUH69" s="59"/>
      <c r="DUI69" s="59"/>
      <c r="DUJ69" s="59"/>
      <c r="DUK69" s="59"/>
      <c r="DUL69" s="59"/>
      <c r="DUM69" s="59"/>
      <c r="DUN69" s="59"/>
      <c r="DUO69" s="59"/>
      <c r="DUP69" s="59"/>
      <c r="DUQ69" s="59"/>
      <c r="DUR69" s="59"/>
      <c r="DUS69" s="59"/>
      <c r="DUT69" s="59"/>
      <c r="DUU69" s="59"/>
      <c r="DUV69" s="59"/>
      <c r="DUW69" s="59"/>
      <c r="DUX69" s="59"/>
      <c r="DUY69" s="59"/>
      <c r="DUZ69" s="59"/>
      <c r="DVA69" s="59"/>
      <c r="DVB69" s="59"/>
      <c r="DVC69" s="59"/>
      <c r="DVD69" s="59"/>
      <c r="DVE69" s="59"/>
      <c r="DVF69" s="59"/>
      <c r="DVG69" s="59"/>
      <c r="DVH69" s="59"/>
      <c r="DVI69" s="59"/>
      <c r="DVJ69" s="59"/>
      <c r="DVK69" s="59"/>
      <c r="DVL69" s="59"/>
      <c r="DVM69" s="59"/>
      <c r="DVN69" s="59"/>
      <c r="DVO69" s="59"/>
      <c r="DVP69" s="59"/>
      <c r="DVQ69" s="59"/>
      <c r="DVR69" s="59"/>
      <c r="DVS69" s="59"/>
      <c r="DVT69" s="59"/>
      <c r="DVU69" s="59"/>
      <c r="DVV69" s="59"/>
      <c r="DVW69" s="59"/>
      <c r="DVX69" s="59"/>
      <c r="DVY69" s="59"/>
      <c r="DVZ69" s="59"/>
      <c r="DWA69" s="59"/>
      <c r="DWB69" s="59"/>
      <c r="DWC69" s="59"/>
      <c r="DWD69" s="59"/>
      <c r="DWE69" s="59"/>
      <c r="DWF69" s="59"/>
      <c r="DWG69" s="59"/>
      <c r="DWH69" s="59"/>
      <c r="DWI69" s="59"/>
      <c r="DWJ69" s="59"/>
      <c r="DWK69" s="59"/>
      <c r="DWL69" s="59"/>
      <c r="DWM69" s="59"/>
      <c r="DWN69" s="59"/>
      <c r="DWO69" s="59"/>
      <c r="DWP69" s="59"/>
      <c r="DWQ69" s="59"/>
      <c r="DWR69" s="59"/>
      <c r="DWS69" s="59"/>
      <c r="DWT69" s="59"/>
      <c r="DWU69" s="59"/>
      <c r="DWV69" s="59"/>
      <c r="DWW69" s="59"/>
      <c r="DWX69" s="59"/>
      <c r="DWY69" s="59"/>
      <c r="DWZ69" s="59"/>
      <c r="DXA69" s="59"/>
      <c r="DXB69" s="59"/>
      <c r="DXC69" s="59"/>
      <c r="DXD69" s="59"/>
      <c r="DXE69" s="59"/>
      <c r="DXF69" s="59"/>
      <c r="DXG69" s="59"/>
      <c r="DXH69" s="59"/>
      <c r="DXI69" s="59"/>
      <c r="DXJ69" s="59"/>
      <c r="DXK69" s="59"/>
      <c r="DXL69" s="59"/>
      <c r="DXM69" s="59"/>
      <c r="DXN69" s="59"/>
      <c r="DXO69" s="59"/>
      <c r="DXP69" s="59"/>
      <c r="DXQ69" s="59"/>
      <c r="DXR69" s="59"/>
      <c r="DXS69" s="59"/>
      <c r="DXT69" s="59"/>
      <c r="DXU69" s="59"/>
      <c r="DXV69" s="59"/>
      <c r="DXW69" s="59"/>
      <c r="DXX69" s="59"/>
      <c r="DXY69" s="59"/>
      <c r="DXZ69" s="59"/>
      <c r="DYA69" s="59"/>
      <c r="DYB69" s="59"/>
      <c r="DYC69" s="59"/>
      <c r="DYD69" s="59"/>
      <c r="DYE69" s="59"/>
      <c r="DYF69" s="59"/>
      <c r="DYG69" s="59"/>
      <c r="DYH69" s="59"/>
      <c r="DYI69" s="59"/>
      <c r="DYJ69" s="59"/>
      <c r="DYK69" s="59"/>
      <c r="DYL69" s="59"/>
      <c r="DYM69" s="59"/>
      <c r="DYN69" s="59"/>
      <c r="DYO69" s="59"/>
      <c r="DYP69" s="59"/>
      <c r="DYQ69" s="59"/>
      <c r="DYR69" s="59"/>
      <c r="DYS69" s="59"/>
      <c r="DYT69" s="59"/>
      <c r="DYU69" s="59"/>
      <c r="DYV69" s="59"/>
      <c r="DYW69" s="59"/>
      <c r="DYX69" s="59"/>
      <c r="DYY69" s="59"/>
      <c r="DYZ69" s="59"/>
      <c r="DZA69" s="59"/>
      <c r="DZB69" s="59"/>
      <c r="DZC69" s="59"/>
      <c r="DZD69" s="59"/>
      <c r="DZE69" s="59"/>
      <c r="DZF69" s="59"/>
      <c r="DZG69" s="59"/>
      <c r="DZH69" s="59"/>
      <c r="DZI69" s="59"/>
      <c r="DZJ69" s="59"/>
      <c r="DZK69" s="59"/>
      <c r="DZL69" s="59"/>
      <c r="DZM69" s="59"/>
      <c r="DZN69" s="59"/>
      <c r="DZO69" s="59"/>
      <c r="DZP69" s="59"/>
      <c r="DZQ69" s="59"/>
      <c r="DZR69" s="59"/>
      <c r="DZS69" s="59"/>
      <c r="DZT69" s="59"/>
      <c r="DZU69" s="59"/>
      <c r="DZV69" s="59"/>
      <c r="DZW69" s="59"/>
      <c r="DZX69" s="59"/>
      <c r="DZY69" s="59"/>
      <c r="DZZ69" s="59"/>
      <c r="EAA69" s="59"/>
      <c r="EAB69" s="59"/>
      <c r="EAC69" s="59"/>
      <c r="EAD69" s="59"/>
      <c r="EAE69" s="59"/>
      <c r="EAF69" s="59"/>
      <c r="EAG69" s="59"/>
      <c r="EAH69" s="59"/>
      <c r="EAI69" s="59"/>
      <c r="EAJ69" s="59"/>
      <c r="EAK69" s="59"/>
      <c r="EAL69" s="59"/>
      <c r="EAM69" s="59"/>
      <c r="EAN69" s="59"/>
      <c r="EAO69" s="59"/>
      <c r="EAP69" s="59"/>
      <c r="EAQ69" s="59"/>
      <c r="EAR69" s="59"/>
      <c r="EAS69" s="59"/>
      <c r="EAT69" s="59"/>
      <c r="EAU69" s="59"/>
      <c r="EAV69" s="59"/>
      <c r="EAW69" s="59"/>
      <c r="EAX69" s="59"/>
      <c r="EAY69" s="59"/>
      <c r="EAZ69" s="59"/>
      <c r="EBA69" s="59"/>
      <c r="EBB69" s="59"/>
      <c r="EBC69" s="59"/>
      <c r="EBD69" s="59"/>
      <c r="EBE69" s="59"/>
      <c r="EBF69" s="59"/>
      <c r="EBG69" s="59"/>
      <c r="EBH69" s="59"/>
      <c r="EBI69" s="59"/>
      <c r="EBJ69" s="59"/>
      <c r="EBK69" s="59"/>
      <c r="EBL69" s="59"/>
      <c r="EBM69" s="59"/>
      <c r="EBN69" s="59"/>
      <c r="EBO69" s="59"/>
      <c r="EBP69" s="59"/>
      <c r="EBQ69" s="59"/>
      <c r="EBR69" s="59"/>
      <c r="EBS69" s="59"/>
      <c r="EBT69" s="59"/>
      <c r="EBU69" s="59"/>
      <c r="EBV69" s="59"/>
      <c r="EBW69" s="59"/>
      <c r="EBX69" s="59"/>
      <c r="EBY69" s="59"/>
      <c r="EBZ69" s="59"/>
      <c r="ECA69" s="59"/>
      <c r="ECB69" s="59"/>
      <c r="ECC69" s="59"/>
      <c r="ECD69" s="59"/>
      <c r="ECE69" s="59"/>
      <c r="ECF69" s="59"/>
      <c r="ECG69" s="59"/>
      <c r="ECH69" s="59"/>
      <c r="ECI69" s="59"/>
      <c r="ECJ69" s="59"/>
      <c r="ECK69" s="59"/>
      <c r="ECL69" s="59"/>
      <c r="ECM69" s="59"/>
      <c r="ECN69" s="59"/>
      <c r="ECO69" s="59"/>
      <c r="ECP69" s="59"/>
      <c r="ECQ69" s="59"/>
      <c r="ECR69" s="59"/>
      <c r="ECS69" s="59"/>
      <c r="ECT69" s="59"/>
      <c r="ECU69" s="59"/>
      <c r="ECV69" s="59"/>
      <c r="ECW69" s="59"/>
      <c r="ECX69" s="59"/>
      <c r="ECY69" s="59"/>
      <c r="ECZ69" s="59"/>
      <c r="EDA69" s="59"/>
      <c r="EDB69" s="59"/>
      <c r="EDC69" s="59"/>
      <c r="EDD69" s="59"/>
      <c r="EDE69" s="59"/>
      <c r="EDF69" s="59"/>
      <c r="EDG69" s="59"/>
      <c r="EDH69" s="59"/>
      <c r="EDI69" s="59"/>
      <c r="EDJ69" s="59"/>
      <c r="EDK69" s="59"/>
      <c r="EDL69" s="59"/>
      <c r="EDM69" s="59"/>
      <c r="EDN69" s="59"/>
      <c r="EDO69" s="59"/>
      <c r="EDP69" s="59"/>
      <c r="EDQ69" s="59"/>
      <c r="EDR69" s="59"/>
      <c r="EDS69" s="59"/>
      <c r="EDT69" s="59"/>
      <c r="EDU69" s="59"/>
      <c r="EDV69" s="59"/>
      <c r="EDW69" s="59"/>
      <c r="EDX69" s="59"/>
      <c r="EDY69" s="59"/>
      <c r="EDZ69" s="59"/>
      <c r="EEA69" s="59"/>
      <c r="EEB69" s="59"/>
      <c r="EEC69" s="59"/>
      <c r="EED69" s="59"/>
      <c r="EEE69" s="59"/>
      <c r="EEF69" s="59"/>
      <c r="EEG69" s="59"/>
      <c r="EEH69" s="59"/>
      <c r="EEI69" s="59"/>
      <c r="EEJ69" s="59"/>
      <c r="EEK69" s="59"/>
      <c r="EEL69" s="59"/>
      <c r="EEM69" s="59"/>
      <c r="EEN69" s="59"/>
      <c r="EEO69" s="59"/>
      <c r="EEP69" s="59"/>
      <c r="EEQ69" s="59"/>
      <c r="EER69" s="59"/>
      <c r="EES69" s="59"/>
      <c r="EET69" s="59"/>
      <c r="EEU69" s="59"/>
      <c r="EEV69" s="59"/>
      <c r="EEW69" s="59"/>
      <c r="EEX69" s="59"/>
      <c r="EEY69" s="59"/>
      <c r="EEZ69" s="59"/>
      <c r="EFA69" s="59"/>
      <c r="EFB69" s="59"/>
      <c r="EFC69" s="59"/>
      <c r="EFD69" s="59"/>
      <c r="EFE69" s="59"/>
      <c r="EFF69" s="59"/>
      <c r="EFG69" s="59"/>
      <c r="EFH69" s="59"/>
      <c r="EFI69" s="59"/>
      <c r="EFJ69" s="59"/>
      <c r="EFK69" s="59"/>
      <c r="EFL69" s="59"/>
      <c r="EFM69" s="59"/>
      <c r="EFN69" s="59"/>
      <c r="EFO69" s="59"/>
      <c r="EFP69" s="59"/>
      <c r="EFQ69" s="59"/>
      <c r="EFR69" s="59"/>
      <c r="EFS69" s="59"/>
      <c r="EFT69" s="59"/>
      <c r="EFU69" s="59"/>
      <c r="EFV69" s="59"/>
      <c r="EFW69" s="59"/>
      <c r="EFX69" s="59"/>
      <c r="EFY69" s="59"/>
      <c r="EFZ69" s="59"/>
      <c r="EGA69" s="59"/>
      <c r="EGB69" s="59"/>
      <c r="EGC69" s="59"/>
      <c r="EGD69" s="59"/>
      <c r="EGE69" s="59"/>
      <c r="EGF69" s="59"/>
      <c r="EGG69" s="59"/>
      <c r="EGH69" s="59"/>
      <c r="EGI69" s="59"/>
      <c r="EGJ69" s="59"/>
      <c r="EGK69" s="59"/>
      <c r="EGL69" s="59"/>
      <c r="EGM69" s="59"/>
      <c r="EGN69" s="59"/>
      <c r="EGO69" s="59"/>
      <c r="EGP69" s="59"/>
      <c r="EGQ69" s="59"/>
      <c r="EGR69" s="59"/>
      <c r="EGS69" s="59"/>
      <c r="EGT69" s="59"/>
      <c r="EGU69" s="59"/>
      <c r="EGV69" s="59"/>
      <c r="EGW69" s="59"/>
      <c r="EGX69" s="59"/>
      <c r="EGY69" s="59"/>
      <c r="EGZ69" s="59"/>
      <c r="EHA69" s="59"/>
      <c r="EHB69" s="59"/>
      <c r="EHC69" s="59"/>
      <c r="EHD69" s="59"/>
      <c r="EHE69" s="59"/>
      <c r="EHF69" s="59"/>
      <c r="EHG69" s="59"/>
      <c r="EHH69" s="59"/>
      <c r="EHI69" s="59"/>
      <c r="EHJ69" s="59"/>
      <c r="EHK69" s="59"/>
      <c r="EHL69" s="59"/>
      <c r="EHM69" s="59"/>
      <c r="EHN69" s="59"/>
      <c r="EHO69" s="59"/>
      <c r="EHP69" s="59"/>
      <c r="EHQ69" s="59"/>
      <c r="EHR69" s="59"/>
      <c r="EHS69" s="59"/>
      <c r="EHT69" s="59"/>
      <c r="EHU69" s="59"/>
      <c r="EHV69" s="59"/>
      <c r="EHW69" s="59"/>
      <c r="EHX69" s="59"/>
      <c r="EHY69" s="59"/>
      <c r="EHZ69" s="59"/>
      <c r="EIA69" s="59"/>
      <c r="EIB69" s="59"/>
      <c r="EIC69" s="59"/>
      <c r="EID69" s="59"/>
      <c r="EIE69" s="59"/>
      <c r="EIF69" s="59"/>
      <c r="EIG69" s="59"/>
      <c r="EIH69" s="59"/>
      <c r="EII69" s="59"/>
      <c r="EIJ69" s="59"/>
      <c r="EIK69" s="59"/>
      <c r="EIL69" s="59"/>
      <c r="EIM69" s="59"/>
      <c r="EIN69" s="59"/>
      <c r="EIO69" s="59"/>
      <c r="EIP69" s="59"/>
      <c r="EIQ69" s="59"/>
      <c r="EIR69" s="59"/>
      <c r="EIS69" s="59"/>
      <c r="EIT69" s="59"/>
      <c r="EIU69" s="59"/>
      <c r="EIV69" s="59"/>
      <c r="EIW69" s="59"/>
      <c r="EIX69" s="59"/>
      <c r="EIY69" s="59"/>
      <c r="EIZ69" s="59"/>
      <c r="EJA69" s="59"/>
      <c r="EJB69" s="59"/>
      <c r="EJC69" s="59"/>
      <c r="EJD69" s="59"/>
      <c r="EJE69" s="59"/>
      <c r="EJF69" s="59"/>
      <c r="EJG69" s="59"/>
      <c r="EJH69" s="59"/>
      <c r="EJI69" s="59"/>
      <c r="EJJ69" s="59"/>
      <c r="EJK69" s="59"/>
      <c r="EJL69" s="59"/>
      <c r="EJM69" s="59"/>
      <c r="EJN69" s="59"/>
      <c r="EJO69" s="59"/>
      <c r="EJP69" s="59"/>
      <c r="EJQ69" s="59"/>
      <c r="EJR69" s="59"/>
      <c r="EJS69" s="59"/>
      <c r="EJT69" s="59"/>
      <c r="EJU69" s="59"/>
      <c r="EJV69" s="59"/>
      <c r="EJW69" s="59"/>
      <c r="EJX69" s="59"/>
      <c r="EJY69" s="59"/>
      <c r="EJZ69" s="59"/>
      <c r="EKA69" s="59"/>
      <c r="EKB69" s="59"/>
      <c r="EKC69" s="59"/>
      <c r="EKD69" s="59"/>
      <c r="EKE69" s="59"/>
      <c r="EKF69" s="59"/>
      <c r="EKG69" s="59"/>
      <c r="EKH69" s="59"/>
      <c r="EKI69" s="59"/>
      <c r="EKJ69" s="59"/>
      <c r="EKK69" s="59"/>
      <c r="EKL69" s="59"/>
      <c r="EKM69" s="59"/>
      <c r="EKN69" s="59"/>
      <c r="EKO69" s="59"/>
      <c r="EKP69" s="59"/>
      <c r="EKQ69" s="59"/>
      <c r="EKR69" s="59"/>
      <c r="EKS69" s="59"/>
      <c r="EKT69" s="59"/>
      <c r="EKU69" s="59"/>
      <c r="EKV69" s="59"/>
      <c r="EKW69" s="59"/>
      <c r="EKX69" s="59"/>
      <c r="EKY69" s="59"/>
      <c r="EKZ69" s="59"/>
      <c r="ELA69" s="59"/>
      <c r="ELB69" s="59"/>
      <c r="ELC69" s="59"/>
      <c r="ELD69" s="59"/>
      <c r="ELE69" s="59"/>
      <c r="ELF69" s="59"/>
      <c r="ELG69" s="59"/>
      <c r="ELH69" s="59"/>
      <c r="ELI69" s="59"/>
      <c r="ELJ69" s="59"/>
      <c r="ELK69" s="59"/>
      <c r="ELL69" s="59"/>
      <c r="ELM69" s="59"/>
      <c r="ELN69" s="59"/>
      <c r="ELO69" s="59"/>
      <c r="ELP69" s="59"/>
      <c r="ELQ69" s="59"/>
      <c r="ELR69" s="59"/>
      <c r="ELS69" s="59"/>
      <c r="ELT69" s="59"/>
      <c r="ELU69" s="59"/>
      <c r="ELV69" s="59"/>
      <c r="ELW69" s="59"/>
      <c r="ELX69" s="59"/>
      <c r="ELY69" s="59"/>
      <c r="ELZ69" s="59"/>
      <c r="EMA69" s="59"/>
      <c r="EMB69" s="59"/>
      <c r="EMC69" s="59"/>
      <c r="EMD69" s="59"/>
      <c r="EME69" s="59"/>
      <c r="EMF69" s="59"/>
      <c r="EMG69" s="59"/>
      <c r="EMH69" s="59"/>
      <c r="EMI69" s="59"/>
      <c r="EMJ69" s="59"/>
      <c r="EMK69" s="59"/>
      <c r="EML69" s="59"/>
      <c r="EMM69" s="59"/>
      <c r="EMN69" s="59"/>
      <c r="EMO69" s="59"/>
      <c r="EMP69" s="59"/>
      <c r="EMQ69" s="59"/>
      <c r="EMR69" s="59"/>
      <c r="EMS69" s="59"/>
      <c r="EMT69" s="59"/>
      <c r="EMU69" s="59"/>
      <c r="EMV69" s="59"/>
      <c r="EMW69" s="59"/>
      <c r="EMX69" s="59"/>
      <c r="EMY69" s="59"/>
      <c r="EMZ69" s="59"/>
      <c r="ENA69" s="59"/>
      <c r="ENB69" s="59"/>
      <c r="ENC69" s="59"/>
      <c r="END69" s="59"/>
      <c r="ENE69" s="59"/>
      <c r="ENF69" s="59"/>
      <c r="ENG69" s="59"/>
      <c r="ENH69" s="59"/>
      <c r="ENI69" s="59"/>
      <c r="ENJ69" s="59"/>
      <c r="ENK69" s="59"/>
      <c r="ENL69" s="59"/>
      <c r="ENM69" s="59"/>
      <c r="ENN69" s="59"/>
      <c r="ENO69" s="59"/>
      <c r="ENP69" s="59"/>
      <c r="ENQ69" s="59"/>
      <c r="ENR69" s="59"/>
      <c r="ENS69" s="59"/>
      <c r="ENT69" s="59"/>
      <c r="ENU69" s="59"/>
      <c r="ENV69" s="59"/>
      <c r="ENW69" s="59"/>
      <c r="ENX69" s="59"/>
      <c r="ENY69" s="59"/>
      <c r="ENZ69" s="59"/>
      <c r="EOA69" s="59"/>
      <c r="EOB69" s="59"/>
      <c r="EOC69" s="59"/>
      <c r="EOD69" s="59"/>
      <c r="EOE69" s="59"/>
      <c r="EOF69" s="59"/>
      <c r="EOG69" s="59"/>
      <c r="EOH69" s="59"/>
      <c r="EOI69" s="59"/>
      <c r="EOJ69" s="59"/>
      <c r="EOK69" s="59"/>
      <c r="EOL69" s="59"/>
      <c r="EOM69" s="59"/>
      <c r="EON69" s="59"/>
      <c r="EOO69" s="59"/>
      <c r="EOP69" s="59"/>
      <c r="EOQ69" s="59"/>
      <c r="EOR69" s="59"/>
      <c r="EOS69" s="59"/>
      <c r="EOT69" s="59"/>
      <c r="EOU69" s="59"/>
      <c r="EOV69" s="59"/>
      <c r="EOW69" s="59"/>
      <c r="EOX69" s="59"/>
      <c r="EOY69" s="59"/>
      <c r="EOZ69" s="59"/>
      <c r="EPA69" s="59"/>
      <c r="EPB69" s="59"/>
      <c r="EPC69" s="59"/>
      <c r="EPD69" s="59"/>
      <c r="EPE69" s="59"/>
      <c r="EPF69" s="59"/>
      <c r="EPG69" s="59"/>
      <c r="EPH69" s="59"/>
      <c r="EPI69" s="59"/>
      <c r="EPJ69" s="59"/>
      <c r="EPK69" s="59"/>
      <c r="EPL69" s="59"/>
      <c r="EPM69" s="59"/>
      <c r="EPN69" s="59"/>
      <c r="EPO69" s="59"/>
      <c r="EPP69" s="59"/>
      <c r="EPQ69" s="59"/>
      <c r="EPR69" s="59"/>
      <c r="EPS69" s="59"/>
      <c r="EPT69" s="59"/>
      <c r="EPU69" s="59"/>
      <c r="EPV69" s="59"/>
      <c r="EPW69" s="59"/>
      <c r="EPX69" s="59"/>
      <c r="EPY69" s="59"/>
      <c r="EPZ69" s="59"/>
      <c r="EQA69" s="59"/>
      <c r="EQB69" s="59"/>
      <c r="EQC69" s="59"/>
      <c r="EQD69" s="59"/>
      <c r="EQE69" s="59"/>
      <c r="EQF69" s="59"/>
      <c r="EQG69" s="59"/>
      <c r="EQH69" s="59"/>
      <c r="EQI69" s="59"/>
      <c r="EQJ69" s="59"/>
      <c r="EQK69" s="59"/>
      <c r="EQL69" s="59"/>
      <c r="EQM69" s="59"/>
      <c r="EQN69" s="59"/>
      <c r="EQO69" s="59"/>
      <c r="EQP69" s="59"/>
      <c r="EQQ69" s="59"/>
      <c r="EQR69" s="59"/>
      <c r="EQS69" s="59"/>
      <c r="EQT69" s="59"/>
      <c r="EQU69" s="59"/>
      <c r="EQV69" s="59"/>
      <c r="EQW69" s="59"/>
      <c r="EQX69" s="59"/>
      <c r="EQY69" s="59"/>
      <c r="EQZ69" s="59"/>
      <c r="ERA69" s="59"/>
      <c r="ERB69" s="59"/>
      <c r="ERC69" s="59"/>
      <c r="ERD69" s="59"/>
      <c r="ERE69" s="59"/>
      <c r="ERF69" s="59"/>
      <c r="ERG69" s="59"/>
      <c r="ERH69" s="59"/>
      <c r="ERI69" s="59"/>
      <c r="ERJ69" s="59"/>
      <c r="ERK69" s="59"/>
      <c r="ERL69" s="59"/>
      <c r="ERM69" s="59"/>
      <c r="ERN69" s="59"/>
      <c r="ERO69" s="59"/>
      <c r="ERP69" s="59"/>
      <c r="ERQ69" s="59"/>
      <c r="ERR69" s="59"/>
      <c r="ERS69" s="59"/>
      <c r="ERT69" s="59"/>
      <c r="ERU69" s="59"/>
      <c r="ERV69" s="59"/>
      <c r="ERW69" s="59"/>
      <c r="ERX69" s="59"/>
      <c r="ERY69" s="59"/>
      <c r="ERZ69" s="59"/>
      <c r="ESA69" s="59"/>
      <c r="ESB69" s="59"/>
      <c r="ESC69" s="59"/>
      <c r="ESD69" s="59"/>
      <c r="ESE69" s="59"/>
      <c r="ESF69" s="59"/>
      <c r="ESG69" s="59"/>
      <c r="ESH69" s="59"/>
      <c r="ESI69" s="59"/>
      <c r="ESJ69" s="59"/>
      <c r="ESK69" s="59"/>
      <c r="ESL69" s="59"/>
      <c r="ESM69" s="59"/>
      <c r="ESN69" s="59"/>
      <c r="ESO69" s="59"/>
      <c r="ESP69" s="59"/>
      <c r="ESQ69" s="59"/>
      <c r="ESR69" s="59"/>
      <c r="ESS69" s="59"/>
      <c r="EST69" s="59"/>
      <c r="ESU69" s="59"/>
      <c r="ESV69" s="59"/>
      <c r="ESW69" s="59"/>
      <c r="ESX69" s="59"/>
      <c r="ESY69" s="59"/>
      <c r="ESZ69" s="59"/>
      <c r="ETA69" s="59"/>
      <c r="ETB69" s="59"/>
      <c r="ETC69" s="59"/>
      <c r="ETD69" s="59"/>
      <c r="ETE69" s="59"/>
      <c r="ETF69" s="59"/>
      <c r="ETG69" s="59"/>
      <c r="ETH69" s="59"/>
      <c r="ETI69" s="59"/>
      <c r="ETJ69" s="59"/>
      <c r="ETK69" s="59"/>
      <c r="ETL69" s="59"/>
      <c r="ETM69" s="59"/>
      <c r="ETN69" s="59"/>
      <c r="ETO69" s="59"/>
      <c r="ETP69" s="59"/>
      <c r="ETQ69" s="59"/>
      <c r="ETR69" s="59"/>
      <c r="ETS69" s="59"/>
      <c r="ETT69" s="59"/>
      <c r="ETU69" s="59"/>
      <c r="ETV69" s="59"/>
      <c r="ETW69" s="59"/>
      <c r="ETX69" s="59"/>
      <c r="ETY69" s="59"/>
      <c r="ETZ69" s="59"/>
      <c r="EUA69" s="59"/>
      <c r="EUB69" s="59"/>
      <c r="EUC69" s="59"/>
      <c r="EUD69" s="59"/>
      <c r="EUE69" s="59"/>
      <c r="EUF69" s="59"/>
      <c r="EUG69" s="59"/>
      <c r="EUH69" s="59"/>
      <c r="EUI69" s="59"/>
      <c r="EUJ69" s="59"/>
      <c r="EUK69" s="59"/>
      <c r="EUL69" s="59"/>
      <c r="EUM69" s="59"/>
      <c r="EUN69" s="59"/>
      <c r="EUO69" s="59"/>
      <c r="EUP69" s="59"/>
      <c r="EUQ69" s="59"/>
      <c r="EUR69" s="59"/>
      <c r="EUS69" s="59"/>
      <c r="EUT69" s="59"/>
      <c r="EUU69" s="59"/>
      <c r="EUV69" s="59"/>
      <c r="EUW69" s="59"/>
      <c r="EUX69" s="59"/>
      <c r="EUY69" s="59"/>
      <c r="EUZ69" s="59"/>
      <c r="EVA69" s="59"/>
      <c r="EVB69" s="59"/>
      <c r="EVC69" s="59"/>
      <c r="EVD69" s="59"/>
      <c r="EVE69" s="59"/>
      <c r="EVF69" s="59"/>
      <c r="EVG69" s="59"/>
      <c r="EVH69" s="59"/>
      <c r="EVI69" s="59"/>
      <c r="EVJ69" s="59"/>
      <c r="EVK69" s="59"/>
      <c r="EVL69" s="59"/>
      <c r="EVM69" s="59"/>
      <c r="EVN69" s="59"/>
      <c r="EVO69" s="59"/>
      <c r="EVP69" s="59"/>
      <c r="EVQ69" s="59"/>
      <c r="EVR69" s="59"/>
      <c r="EVS69" s="59"/>
      <c r="EVT69" s="59"/>
      <c r="EVU69" s="59"/>
      <c r="EVV69" s="59"/>
      <c r="EVW69" s="59"/>
      <c r="EVX69" s="59"/>
      <c r="EVY69" s="59"/>
      <c r="EVZ69" s="59"/>
      <c r="EWA69" s="59"/>
      <c r="EWB69" s="59"/>
      <c r="EWC69" s="59"/>
      <c r="EWD69" s="59"/>
      <c r="EWE69" s="59"/>
      <c r="EWF69" s="59"/>
      <c r="EWG69" s="59"/>
      <c r="EWH69" s="59"/>
      <c r="EWI69" s="59"/>
      <c r="EWJ69" s="59"/>
      <c r="EWK69" s="59"/>
      <c r="EWL69" s="59"/>
      <c r="EWM69" s="59"/>
      <c r="EWN69" s="59"/>
      <c r="EWO69" s="59"/>
      <c r="EWP69" s="59"/>
      <c r="EWQ69" s="59"/>
      <c r="EWR69" s="59"/>
      <c r="EWS69" s="59"/>
      <c r="EWT69" s="59"/>
      <c r="EWU69" s="59"/>
      <c r="EWV69" s="59"/>
      <c r="EWW69" s="59"/>
      <c r="EWX69" s="59"/>
      <c r="EWY69" s="59"/>
      <c r="EWZ69" s="59"/>
      <c r="EXA69" s="59"/>
      <c r="EXB69" s="59"/>
      <c r="EXC69" s="59"/>
      <c r="EXD69" s="59"/>
      <c r="EXE69" s="59"/>
      <c r="EXF69" s="59"/>
      <c r="EXG69" s="59"/>
      <c r="EXH69" s="59"/>
      <c r="EXI69" s="59"/>
      <c r="EXJ69" s="59"/>
      <c r="EXK69" s="59"/>
      <c r="EXL69" s="59"/>
      <c r="EXM69" s="59"/>
      <c r="EXN69" s="59"/>
      <c r="EXO69" s="59"/>
      <c r="EXP69" s="59"/>
      <c r="EXQ69" s="59"/>
      <c r="EXR69" s="59"/>
      <c r="EXS69" s="59"/>
      <c r="EXT69" s="59"/>
      <c r="EXU69" s="59"/>
      <c r="EXV69" s="59"/>
      <c r="EXW69" s="59"/>
      <c r="EXX69" s="59"/>
      <c r="EXY69" s="59"/>
      <c r="EXZ69" s="59"/>
      <c r="EYA69" s="59"/>
      <c r="EYB69" s="59"/>
      <c r="EYC69" s="59"/>
      <c r="EYD69" s="59"/>
      <c r="EYE69" s="59"/>
      <c r="EYF69" s="59"/>
      <c r="EYG69" s="59"/>
      <c r="EYH69" s="59"/>
      <c r="EYI69" s="59"/>
      <c r="EYJ69" s="59"/>
      <c r="EYK69" s="59"/>
      <c r="EYL69" s="59"/>
      <c r="EYM69" s="59"/>
      <c r="EYN69" s="59"/>
      <c r="EYO69" s="59"/>
      <c r="EYP69" s="59"/>
      <c r="EYQ69" s="59"/>
      <c r="EYR69" s="59"/>
      <c r="EYS69" s="59"/>
      <c r="EYT69" s="59"/>
      <c r="EYU69" s="59"/>
      <c r="EYV69" s="59"/>
      <c r="EYW69" s="59"/>
      <c r="EYX69" s="59"/>
      <c r="EYY69" s="59"/>
      <c r="EYZ69" s="59"/>
      <c r="EZA69" s="59"/>
      <c r="EZB69" s="59"/>
      <c r="EZC69" s="59"/>
      <c r="EZD69" s="59"/>
      <c r="EZE69" s="59"/>
      <c r="EZF69" s="59"/>
      <c r="EZG69" s="59"/>
      <c r="EZH69" s="59"/>
      <c r="EZI69" s="59"/>
      <c r="EZJ69" s="59"/>
      <c r="EZK69" s="59"/>
      <c r="EZL69" s="59"/>
      <c r="EZM69" s="59"/>
      <c r="EZN69" s="59"/>
      <c r="EZO69" s="59"/>
      <c r="EZP69" s="59"/>
      <c r="EZQ69" s="59"/>
      <c r="EZR69" s="59"/>
      <c r="EZS69" s="59"/>
      <c r="EZT69" s="59"/>
      <c r="EZU69" s="59"/>
      <c r="EZV69" s="59"/>
      <c r="EZW69" s="59"/>
      <c r="EZX69" s="59"/>
      <c r="EZY69" s="59"/>
      <c r="EZZ69" s="59"/>
      <c r="FAA69" s="59"/>
      <c r="FAB69" s="59"/>
      <c r="FAC69" s="59"/>
      <c r="FAD69" s="59"/>
      <c r="FAE69" s="59"/>
      <c r="FAF69" s="59"/>
      <c r="FAG69" s="59"/>
      <c r="FAH69" s="59"/>
      <c r="FAI69" s="59"/>
      <c r="FAJ69" s="59"/>
      <c r="FAK69" s="59"/>
      <c r="FAL69" s="59"/>
      <c r="FAM69" s="59"/>
      <c r="FAN69" s="59"/>
      <c r="FAO69" s="59"/>
      <c r="FAP69" s="59"/>
      <c r="FAQ69" s="59"/>
      <c r="FAR69" s="59"/>
      <c r="FAS69" s="59"/>
      <c r="FAT69" s="59"/>
      <c r="FAU69" s="59"/>
      <c r="FAV69" s="59"/>
      <c r="FAW69" s="59"/>
      <c r="FAX69" s="59"/>
      <c r="FAY69" s="59"/>
      <c r="FAZ69" s="59"/>
      <c r="FBA69" s="59"/>
      <c r="FBB69" s="59"/>
      <c r="FBC69" s="59"/>
      <c r="FBD69" s="59"/>
      <c r="FBE69" s="59"/>
      <c r="FBF69" s="59"/>
      <c r="FBG69" s="59"/>
      <c r="FBH69" s="59"/>
      <c r="FBI69" s="59"/>
      <c r="FBJ69" s="59"/>
      <c r="FBK69" s="59"/>
      <c r="FBL69" s="59"/>
      <c r="FBM69" s="59"/>
      <c r="FBN69" s="59"/>
      <c r="FBO69" s="59"/>
      <c r="FBP69" s="59"/>
      <c r="FBQ69" s="59"/>
      <c r="FBR69" s="59"/>
      <c r="FBS69" s="59"/>
      <c r="FBT69" s="59"/>
      <c r="FBU69" s="59"/>
      <c r="FBV69" s="59"/>
      <c r="FBW69" s="59"/>
      <c r="FBX69" s="59"/>
      <c r="FBY69" s="59"/>
      <c r="FBZ69" s="59"/>
      <c r="FCA69" s="59"/>
      <c r="FCB69" s="59"/>
      <c r="FCC69" s="59"/>
      <c r="FCD69" s="59"/>
      <c r="FCE69" s="59"/>
      <c r="FCF69" s="59"/>
      <c r="FCG69" s="59"/>
      <c r="FCH69" s="59"/>
      <c r="FCI69" s="59"/>
      <c r="FCJ69" s="59"/>
      <c r="FCK69" s="59"/>
      <c r="FCL69" s="59"/>
      <c r="FCM69" s="59"/>
      <c r="FCN69" s="59"/>
      <c r="FCO69" s="59"/>
      <c r="FCP69" s="59"/>
      <c r="FCQ69" s="59"/>
      <c r="FCR69" s="59"/>
      <c r="FCS69" s="59"/>
      <c r="FCT69" s="59"/>
      <c r="FCU69" s="59"/>
      <c r="FCV69" s="59"/>
      <c r="FCW69" s="59"/>
      <c r="FCX69" s="59"/>
      <c r="FCY69" s="59"/>
      <c r="FCZ69" s="59"/>
      <c r="FDA69" s="59"/>
      <c r="FDB69" s="59"/>
      <c r="FDC69" s="59"/>
      <c r="FDD69" s="59"/>
      <c r="FDE69" s="59"/>
      <c r="FDF69" s="59"/>
      <c r="FDG69" s="59"/>
      <c r="FDH69" s="59"/>
      <c r="FDI69" s="59"/>
      <c r="FDJ69" s="59"/>
      <c r="FDK69" s="59"/>
      <c r="FDL69" s="59"/>
      <c r="FDM69" s="59"/>
      <c r="FDN69" s="59"/>
      <c r="FDO69" s="59"/>
      <c r="FDP69" s="59"/>
      <c r="FDQ69" s="59"/>
      <c r="FDR69" s="59"/>
      <c r="FDS69" s="59"/>
      <c r="FDT69" s="59"/>
      <c r="FDU69" s="59"/>
      <c r="FDV69" s="59"/>
      <c r="FDW69" s="59"/>
      <c r="FDX69" s="59"/>
      <c r="FDY69" s="59"/>
      <c r="FDZ69" s="59"/>
      <c r="FEA69" s="59"/>
      <c r="FEB69" s="59"/>
      <c r="FEC69" s="59"/>
      <c r="FED69" s="59"/>
      <c r="FEE69" s="59"/>
      <c r="FEF69" s="59"/>
      <c r="FEG69" s="59"/>
      <c r="FEH69" s="59"/>
      <c r="FEI69" s="59"/>
      <c r="FEJ69" s="59"/>
      <c r="FEK69" s="59"/>
      <c r="FEL69" s="59"/>
      <c r="FEM69" s="59"/>
      <c r="FEN69" s="59"/>
      <c r="FEO69" s="59"/>
      <c r="FEP69" s="59"/>
      <c r="FEQ69" s="59"/>
      <c r="FER69" s="59"/>
      <c r="FES69" s="59"/>
      <c r="FET69" s="59"/>
      <c r="FEU69" s="59"/>
      <c r="FEV69" s="59"/>
      <c r="FEW69" s="59"/>
      <c r="FEX69" s="59"/>
      <c r="FEY69" s="59"/>
      <c r="FEZ69" s="59"/>
      <c r="FFA69" s="59"/>
      <c r="FFB69" s="59"/>
      <c r="FFC69" s="59"/>
      <c r="FFD69" s="59"/>
      <c r="FFE69" s="59"/>
      <c r="FFF69" s="59"/>
      <c r="FFG69" s="59"/>
      <c r="FFH69" s="59"/>
      <c r="FFI69" s="59"/>
      <c r="FFJ69" s="59"/>
      <c r="FFK69" s="59"/>
      <c r="FFL69" s="59"/>
      <c r="FFM69" s="59"/>
      <c r="FFN69" s="59"/>
      <c r="FFO69" s="59"/>
      <c r="FFP69" s="59"/>
      <c r="FFQ69" s="59"/>
      <c r="FFR69" s="59"/>
      <c r="FFS69" s="59"/>
      <c r="FFT69" s="59"/>
      <c r="FFU69" s="59"/>
      <c r="FFV69" s="59"/>
      <c r="FFW69" s="59"/>
      <c r="FFX69" s="59"/>
      <c r="FFY69" s="59"/>
      <c r="FFZ69" s="59"/>
      <c r="FGA69" s="59"/>
      <c r="FGB69" s="59"/>
      <c r="FGC69" s="59"/>
      <c r="FGD69" s="59"/>
      <c r="FGE69" s="59"/>
      <c r="FGF69" s="59"/>
      <c r="FGG69" s="59"/>
      <c r="FGH69" s="59"/>
      <c r="FGI69" s="59"/>
      <c r="FGJ69" s="59"/>
      <c r="FGK69" s="59"/>
      <c r="FGL69" s="59"/>
      <c r="FGM69" s="59"/>
      <c r="FGN69" s="59"/>
      <c r="FGO69" s="59"/>
      <c r="FGP69" s="59"/>
      <c r="FGQ69" s="59"/>
      <c r="FGR69" s="59"/>
      <c r="FGS69" s="59"/>
      <c r="FGT69" s="59"/>
      <c r="FGU69" s="59"/>
      <c r="FGV69" s="59"/>
      <c r="FGW69" s="59"/>
      <c r="FGX69" s="59"/>
      <c r="FGY69" s="59"/>
      <c r="FGZ69" s="59"/>
      <c r="FHA69" s="59"/>
      <c r="FHB69" s="59"/>
      <c r="FHC69" s="59"/>
      <c r="FHD69" s="59"/>
      <c r="FHE69" s="59"/>
      <c r="FHF69" s="59"/>
      <c r="FHG69" s="59"/>
      <c r="FHH69" s="59"/>
      <c r="FHI69" s="59"/>
      <c r="FHJ69" s="59"/>
      <c r="FHK69" s="59"/>
      <c r="FHL69" s="59"/>
      <c r="FHM69" s="59"/>
      <c r="FHN69" s="59"/>
      <c r="FHO69" s="59"/>
      <c r="FHP69" s="59"/>
      <c r="FHQ69" s="59"/>
      <c r="FHR69" s="59"/>
      <c r="FHS69" s="59"/>
      <c r="FHT69" s="59"/>
      <c r="FHU69" s="59"/>
      <c r="FHV69" s="59"/>
      <c r="FHW69" s="59"/>
      <c r="FHX69" s="59"/>
      <c r="FHY69" s="59"/>
      <c r="FHZ69" s="59"/>
      <c r="FIA69" s="59"/>
      <c r="FIB69" s="59"/>
      <c r="FIC69" s="59"/>
      <c r="FID69" s="59"/>
      <c r="FIE69" s="59"/>
      <c r="FIF69" s="59"/>
      <c r="FIG69" s="59"/>
      <c r="FIH69" s="59"/>
      <c r="FII69" s="59"/>
      <c r="FIJ69" s="59"/>
      <c r="FIK69" s="59"/>
      <c r="FIL69" s="59"/>
      <c r="FIM69" s="59"/>
      <c r="FIN69" s="59"/>
      <c r="FIO69" s="59"/>
      <c r="FIP69" s="59"/>
      <c r="FIQ69" s="59"/>
      <c r="FIR69" s="59"/>
      <c r="FIS69" s="59"/>
      <c r="FIT69" s="59"/>
      <c r="FIU69" s="59"/>
      <c r="FIV69" s="59"/>
      <c r="FIW69" s="59"/>
      <c r="FIX69" s="59"/>
      <c r="FIY69" s="59"/>
      <c r="FIZ69" s="59"/>
      <c r="FJA69" s="59"/>
      <c r="FJB69" s="59"/>
      <c r="FJC69" s="59"/>
      <c r="FJD69" s="59"/>
      <c r="FJE69" s="59"/>
      <c r="FJF69" s="59"/>
      <c r="FJG69" s="59"/>
      <c r="FJH69" s="59"/>
      <c r="FJI69" s="59"/>
      <c r="FJJ69" s="59"/>
      <c r="FJK69" s="59"/>
      <c r="FJL69" s="59"/>
      <c r="FJM69" s="59"/>
      <c r="FJN69" s="59"/>
      <c r="FJO69" s="59"/>
      <c r="FJP69" s="59"/>
      <c r="FJQ69" s="59"/>
      <c r="FJR69" s="59"/>
      <c r="FJS69" s="59"/>
      <c r="FJT69" s="59"/>
      <c r="FJU69" s="59"/>
      <c r="FJV69" s="59"/>
      <c r="FJW69" s="59"/>
      <c r="FJX69" s="59"/>
      <c r="FJY69" s="59"/>
      <c r="FJZ69" s="59"/>
      <c r="FKA69" s="59"/>
      <c r="FKB69" s="59"/>
      <c r="FKC69" s="59"/>
      <c r="FKD69" s="59"/>
      <c r="FKE69" s="59"/>
      <c r="FKF69" s="59"/>
      <c r="FKG69" s="59"/>
      <c r="FKH69" s="59"/>
      <c r="FKI69" s="59"/>
      <c r="FKJ69" s="59"/>
      <c r="FKK69" s="59"/>
      <c r="FKL69" s="59"/>
      <c r="FKM69" s="59"/>
      <c r="FKN69" s="59"/>
      <c r="FKO69" s="59"/>
      <c r="FKP69" s="59"/>
      <c r="FKQ69" s="59"/>
      <c r="FKR69" s="59"/>
      <c r="FKS69" s="59"/>
      <c r="FKT69" s="59"/>
      <c r="FKU69" s="59"/>
      <c r="FKV69" s="59"/>
      <c r="FKW69" s="59"/>
      <c r="FKX69" s="59"/>
      <c r="FKY69" s="59"/>
      <c r="FKZ69" s="59"/>
      <c r="FLA69" s="59"/>
      <c r="FLB69" s="59"/>
      <c r="FLC69" s="59"/>
      <c r="FLD69" s="59"/>
      <c r="FLE69" s="59"/>
      <c r="FLF69" s="59"/>
      <c r="FLG69" s="59"/>
      <c r="FLH69" s="59"/>
      <c r="FLI69" s="59"/>
      <c r="FLJ69" s="59"/>
      <c r="FLK69" s="59"/>
      <c r="FLL69" s="59"/>
      <c r="FLM69" s="59"/>
      <c r="FLN69" s="59"/>
      <c r="FLO69" s="59"/>
      <c r="FLP69" s="59"/>
      <c r="FLQ69" s="59"/>
      <c r="FLR69" s="59"/>
      <c r="FLS69" s="59"/>
      <c r="FLT69" s="59"/>
      <c r="FLU69" s="59"/>
      <c r="FLV69" s="59"/>
      <c r="FLW69" s="59"/>
      <c r="FLX69" s="59"/>
      <c r="FLY69" s="59"/>
      <c r="FLZ69" s="59"/>
      <c r="FMA69" s="59"/>
      <c r="FMB69" s="59"/>
      <c r="FMC69" s="59"/>
      <c r="FMD69" s="59"/>
      <c r="FME69" s="59"/>
      <c r="FMF69" s="59"/>
      <c r="FMG69" s="59"/>
      <c r="FMH69" s="59"/>
      <c r="FMI69" s="59"/>
      <c r="FMJ69" s="59"/>
      <c r="FMK69" s="59"/>
      <c r="FML69" s="59"/>
      <c r="FMM69" s="59"/>
      <c r="FMN69" s="59"/>
      <c r="FMO69" s="59"/>
      <c r="FMP69" s="59"/>
      <c r="FMQ69" s="59"/>
      <c r="FMR69" s="59"/>
      <c r="FMS69" s="59"/>
      <c r="FMT69" s="59"/>
      <c r="FMU69" s="59"/>
      <c r="FMV69" s="59"/>
      <c r="FMW69" s="59"/>
      <c r="FMX69" s="59"/>
      <c r="FMY69" s="59"/>
      <c r="FMZ69" s="59"/>
      <c r="FNA69" s="59"/>
      <c r="FNB69" s="59"/>
      <c r="FNC69" s="59"/>
      <c r="FND69" s="59"/>
      <c r="FNE69" s="59"/>
      <c r="FNF69" s="59"/>
      <c r="FNG69" s="59"/>
      <c r="FNH69" s="59"/>
      <c r="FNI69" s="59"/>
      <c r="FNJ69" s="59"/>
      <c r="FNK69" s="59"/>
      <c r="FNL69" s="59"/>
      <c r="FNM69" s="59"/>
      <c r="FNN69" s="59"/>
      <c r="FNO69" s="59"/>
      <c r="FNP69" s="59"/>
      <c r="FNQ69" s="59"/>
      <c r="FNR69" s="59"/>
      <c r="FNS69" s="59"/>
      <c r="FNT69" s="59"/>
      <c r="FNU69" s="59"/>
      <c r="FNV69" s="59"/>
      <c r="FNW69" s="59"/>
      <c r="FNX69" s="59"/>
      <c r="FNY69" s="59"/>
      <c r="FNZ69" s="59"/>
      <c r="FOA69" s="59"/>
      <c r="FOB69" s="59"/>
      <c r="FOC69" s="59"/>
      <c r="FOD69" s="59"/>
      <c r="FOE69" s="59"/>
      <c r="FOF69" s="59"/>
      <c r="FOG69" s="59"/>
      <c r="FOH69" s="59"/>
      <c r="FOI69" s="59"/>
      <c r="FOJ69" s="59"/>
      <c r="FOK69" s="59"/>
      <c r="FOL69" s="59"/>
      <c r="FOM69" s="59"/>
      <c r="FON69" s="59"/>
      <c r="FOO69" s="59"/>
      <c r="FOP69" s="59"/>
      <c r="FOQ69" s="59"/>
      <c r="FOR69" s="59"/>
      <c r="FOS69" s="59"/>
      <c r="FOT69" s="59"/>
      <c r="FOU69" s="59"/>
      <c r="FOV69" s="59"/>
      <c r="FOW69" s="59"/>
      <c r="FOX69" s="59"/>
      <c r="FOY69" s="59"/>
      <c r="FOZ69" s="59"/>
      <c r="FPA69" s="59"/>
      <c r="FPB69" s="59"/>
      <c r="FPC69" s="59"/>
      <c r="FPD69" s="59"/>
      <c r="FPE69" s="59"/>
      <c r="FPF69" s="59"/>
      <c r="FPG69" s="59"/>
      <c r="FPH69" s="59"/>
      <c r="FPI69" s="59"/>
      <c r="FPJ69" s="59"/>
      <c r="FPK69" s="59"/>
      <c r="FPL69" s="59"/>
      <c r="FPM69" s="59"/>
      <c r="FPN69" s="59"/>
      <c r="FPO69" s="59"/>
      <c r="FPP69" s="59"/>
      <c r="FPQ69" s="59"/>
      <c r="FPR69" s="59"/>
      <c r="FPS69" s="59"/>
      <c r="FPT69" s="59"/>
      <c r="FPU69" s="59"/>
      <c r="FPV69" s="59"/>
      <c r="FPW69" s="59"/>
      <c r="FPX69" s="59"/>
      <c r="FPY69" s="59"/>
      <c r="FPZ69" s="59"/>
      <c r="FQA69" s="59"/>
      <c r="FQB69" s="59"/>
      <c r="FQC69" s="59"/>
      <c r="FQD69" s="59"/>
      <c r="FQE69" s="59"/>
      <c r="FQF69" s="59"/>
      <c r="FQG69" s="59"/>
      <c r="FQH69" s="59"/>
      <c r="FQI69" s="59"/>
      <c r="FQJ69" s="59"/>
      <c r="FQK69" s="59"/>
      <c r="FQL69" s="59"/>
      <c r="FQM69" s="59"/>
      <c r="FQN69" s="59"/>
      <c r="FQO69" s="59"/>
      <c r="FQP69" s="59"/>
      <c r="FQQ69" s="59"/>
      <c r="FQR69" s="59"/>
      <c r="FQS69" s="59"/>
      <c r="FQT69" s="59"/>
      <c r="FQU69" s="59"/>
      <c r="FQV69" s="59"/>
      <c r="FQW69" s="59"/>
      <c r="FQX69" s="59"/>
      <c r="FQY69" s="59"/>
      <c r="FQZ69" s="59"/>
      <c r="FRA69" s="59"/>
      <c r="FRB69" s="59"/>
      <c r="FRC69" s="59"/>
      <c r="FRD69" s="59"/>
      <c r="FRE69" s="59"/>
      <c r="FRF69" s="59"/>
      <c r="FRG69" s="59"/>
      <c r="FRH69" s="59"/>
      <c r="FRI69" s="59"/>
      <c r="FRJ69" s="59"/>
      <c r="FRK69" s="59"/>
      <c r="FRL69" s="59"/>
      <c r="FRM69" s="59"/>
      <c r="FRN69" s="59"/>
      <c r="FRO69" s="59"/>
      <c r="FRP69" s="59"/>
      <c r="FRQ69" s="59"/>
      <c r="FRR69" s="59"/>
      <c r="FRS69" s="59"/>
      <c r="FRT69" s="59"/>
      <c r="FRU69" s="59"/>
      <c r="FRV69" s="59"/>
      <c r="FRW69" s="59"/>
      <c r="FRX69" s="59"/>
      <c r="FRY69" s="59"/>
      <c r="FRZ69" s="59"/>
      <c r="FSA69" s="59"/>
      <c r="FSB69" s="59"/>
      <c r="FSC69" s="59"/>
      <c r="FSD69" s="59"/>
      <c r="FSE69" s="59"/>
      <c r="FSF69" s="59"/>
      <c r="FSG69" s="59"/>
      <c r="FSH69" s="59"/>
      <c r="FSI69" s="59"/>
      <c r="FSJ69" s="59"/>
      <c r="FSK69" s="59"/>
      <c r="FSL69" s="59"/>
      <c r="FSM69" s="59"/>
      <c r="FSN69" s="59"/>
      <c r="FSO69" s="59"/>
      <c r="FSP69" s="59"/>
      <c r="FSQ69" s="59"/>
      <c r="FSR69" s="59"/>
      <c r="FSS69" s="59"/>
      <c r="FST69" s="59"/>
      <c r="FSU69" s="59"/>
      <c r="FSV69" s="59"/>
      <c r="FSW69" s="59"/>
      <c r="FSX69" s="59"/>
      <c r="FSY69" s="59"/>
      <c r="FSZ69" s="59"/>
      <c r="FTA69" s="59"/>
      <c r="FTB69" s="59"/>
      <c r="FTC69" s="59"/>
      <c r="FTD69" s="59"/>
      <c r="FTE69" s="59"/>
      <c r="FTF69" s="59"/>
      <c r="FTG69" s="59"/>
      <c r="FTH69" s="59"/>
      <c r="FTI69" s="59"/>
      <c r="FTJ69" s="59"/>
      <c r="FTK69" s="59"/>
      <c r="FTL69" s="59"/>
      <c r="FTM69" s="59"/>
      <c r="FTN69" s="59"/>
      <c r="FTO69" s="59"/>
      <c r="FTP69" s="59"/>
      <c r="FTQ69" s="59"/>
      <c r="FTR69" s="59"/>
      <c r="FTS69" s="59"/>
      <c r="FTT69" s="59"/>
      <c r="FTU69" s="59"/>
      <c r="FTV69" s="59"/>
      <c r="FTW69" s="59"/>
      <c r="FTX69" s="59"/>
      <c r="FTY69" s="59"/>
      <c r="FTZ69" s="59"/>
      <c r="FUA69" s="59"/>
      <c r="FUB69" s="59"/>
      <c r="FUC69" s="59"/>
      <c r="FUD69" s="59"/>
      <c r="FUE69" s="59"/>
      <c r="FUF69" s="59"/>
      <c r="FUG69" s="59"/>
      <c r="FUH69" s="59"/>
      <c r="FUI69" s="59"/>
      <c r="FUJ69" s="59"/>
      <c r="FUK69" s="59"/>
      <c r="FUL69" s="59"/>
      <c r="FUM69" s="59"/>
      <c r="FUN69" s="59"/>
      <c r="FUO69" s="59"/>
      <c r="FUP69" s="59"/>
      <c r="FUQ69" s="59"/>
      <c r="FUR69" s="59"/>
      <c r="FUS69" s="59"/>
      <c r="FUT69" s="59"/>
      <c r="FUU69" s="59"/>
      <c r="FUV69" s="59"/>
      <c r="FUW69" s="59"/>
      <c r="FUX69" s="59"/>
      <c r="FUY69" s="59"/>
      <c r="FUZ69" s="59"/>
      <c r="FVA69" s="59"/>
      <c r="FVB69" s="59"/>
      <c r="FVC69" s="59"/>
      <c r="FVD69" s="59"/>
      <c r="FVE69" s="59"/>
      <c r="FVF69" s="59"/>
      <c r="FVG69" s="59"/>
      <c r="FVH69" s="59"/>
      <c r="FVI69" s="59"/>
      <c r="FVJ69" s="59"/>
      <c r="FVK69" s="59"/>
      <c r="FVL69" s="59"/>
      <c r="FVM69" s="59"/>
      <c r="FVN69" s="59"/>
      <c r="FVO69" s="59"/>
      <c r="FVP69" s="59"/>
      <c r="FVQ69" s="59"/>
      <c r="FVR69" s="59"/>
      <c r="FVS69" s="59"/>
      <c r="FVT69" s="59"/>
      <c r="FVU69" s="59"/>
      <c r="FVV69" s="59"/>
      <c r="FVW69" s="59"/>
      <c r="FVX69" s="59"/>
      <c r="FVY69" s="59"/>
      <c r="FVZ69" s="59"/>
      <c r="FWA69" s="59"/>
      <c r="FWB69" s="59"/>
      <c r="FWC69" s="59"/>
      <c r="FWD69" s="59"/>
      <c r="FWE69" s="59"/>
      <c r="FWF69" s="59"/>
      <c r="FWG69" s="59"/>
      <c r="FWH69" s="59"/>
      <c r="FWI69" s="59"/>
      <c r="FWJ69" s="59"/>
      <c r="FWK69" s="59"/>
      <c r="FWL69" s="59"/>
      <c r="FWM69" s="59"/>
      <c r="FWN69" s="59"/>
      <c r="FWO69" s="59"/>
      <c r="FWP69" s="59"/>
      <c r="FWQ69" s="59"/>
      <c r="FWR69" s="59"/>
      <c r="FWS69" s="59"/>
      <c r="FWT69" s="59"/>
      <c r="FWU69" s="59"/>
      <c r="FWV69" s="59"/>
      <c r="FWW69" s="59"/>
      <c r="FWX69" s="59"/>
      <c r="FWY69" s="59"/>
      <c r="FWZ69" s="59"/>
      <c r="FXA69" s="59"/>
      <c r="FXB69" s="59"/>
      <c r="FXC69" s="59"/>
      <c r="FXD69" s="59"/>
      <c r="FXE69" s="59"/>
      <c r="FXF69" s="59"/>
      <c r="FXG69" s="59"/>
      <c r="FXH69" s="59"/>
      <c r="FXI69" s="59"/>
      <c r="FXJ69" s="59"/>
      <c r="FXK69" s="59"/>
      <c r="FXL69" s="59"/>
      <c r="FXM69" s="59"/>
      <c r="FXN69" s="59"/>
      <c r="FXO69" s="59"/>
      <c r="FXP69" s="59"/>
      <c r="FXQ69" s="59"/>
      <c r="FXR69" s="59"/>
      <c r="FXS69" s="59"/>
      <c r="FXT69" s="59"/>
      <c r="FXU69" s="59"/>
      <c r="FXV69" s="59"/>
      <c r="FXW69" s="59"/>
      <c r="FXX69" s="59"/>
      <c r="FXY69" s="59"/>
      <c r="FXZ69" s="59"/>
      <c r="FYA69" s="59"/>
      <c r="FYB69" s="59"/>
      <c r="FYC69" s="59"/>
      <c r="FYD69" s="59"/>
      <c r="FYE69" s="59"/>
      <c r="FYF69" s="59"/>
      <c r="FYG69" s="59"/>
      <c r="FYH69" s="59"/>
      <c r="FYI69" s="59"/>
      <c r="FYJ69" s="59"/>
      <c r="FYK69" s="59"/>
      <c r="FYL69" s="59"/>
      <c r="FYM69" s="59"/>
      <c r="FYN69" s="59"/>
      <c r="FYO69" s="59"/>
      <c r="FYP69" s="59"/>
      <c r="FYQ69" s="59"/>
      <c r="FYR69" s="59"/>
      <c r="FYS69" s="59"/>
      <c r="FYT69" s="59"/>
      <c r="FYU69" s="59"/>
      <c r="FYV69" s="59"/>
      <c r="FYW69" s="59"/>
      <c r="FYX69" s="59"/>
      <c r="FYY69" s="59"/>
      <c r="FYZ69" s="59"/>
      <c r="FZA69" s="59"/>
      <c r="FZB69" s="59"/>
      <c r="FZC69" s="59"/>
      <c r="FZD69" s="59"/>
      <c r="FZE69" s="59"/>
      <c r="FZF69" s="59"/>
      <c r="FZG69" s="59"/>
      <c r="FZH69" s="59"/>
      <c r="FZI69" s="59"/>
      <c r="FZJ69" s="59"/>
      <c r="FZK69" s="59"/>
      <c r="FZL69" s="59"/>
      <c r="FZM69" s="59"/>
      <c r="FZN69" s="59"/>
      <c r="FZO69" s="59"/>
      <c r="FZP69" s="59"/>
      <c r="FZQ69" s="59"/>
      <c r="FZR69" s="59"/>
      <c r="FZS69" s="59"/>
      <c r="FZT69" s="59"/>
      <c r="FZU69" s="59"/>
      <c r="FZV69" s="59"/>
      <c r="FZW69" s="59"/>
      <c r="FZX69" s="59"/>
      <c r="FZY69" s="59"/>
      <c r="FZZ69" s="59"/>
      <c r="GAA69" s="59"/>
      <c r="GAB69" s="59"/>
      <c r="GAC69" s="59"/>
      <c r="GAD69" s="59"/>
      <c r="GAE69" s="59"/>
      <c r="GAF69" s="59"/>
      <c r="GAG69" s="59"/>
      <c r="GAH69" s="59"/>
      <c r="GAI69" s="59"/>
      <c r="GAJ69" s="59"/>
      <c r="GAK69" s="59"/>
      <c r="GAL69" s="59"/>
      <c r="GAM69" s="59"/>
      <c r="GAN69" s="59"/>
      <c r="GAO69" s="59"/>
      <c r="GAP69" s="59"/>
      <c r="GAQ69" s="59"/>
      <c r="GAR69" s="59"/>
      <c r="GAS69" s="59"/>
      <c r="GAT69" s="59"/>
      <c r="GAU69" s="59"/>
      <c r="GAV69" s="59"/>
      <c r="GAW69" s="59"/>
      <c r="GAX69" s="59"/>
      <c r="GAY69" s="59"/>
      <c r="GAZ69" s="59"/>
      <c r="GBA69" s="59"/>
      <c r="GBB69" s="59"/>
      <c r="GBC69" s="59"/>
      <c r="GBD69" s="59"/>
      <c r="GBE69" s="59"/>
      <c r="GBF69" s="59"/>
      <c r="GBG69" s="59"/>
      <c r="GBH69" s="59"/>
      <c r="GBI69" s="59"/>
      <c r="GBJ69" s="59"/>
      <c r="GBK69" s="59"/>
      <c r="GBL69" s="59"/>
      <c r="GBM69" s="59"/>
      <c r="GBN69" s="59"/>
      <c r="GBO69" s="59"/>
      <c r="GBP69" s="59"/>
      <c r="GBQ69" s="59"/>
      <c r="GBR69" s="59"/>
      <c r="GBS69" s="59"/>
      <c r="GBT69" s="59"/>
      <c r="GBU69" s="59"/>
      <c r="GBV69" s="59"/>
      <c r="GBW69" s="59"/>
      <c r="GBX69" s="59"/>
      <c r="GBY69" s="59"/>
      <c r="GBZ69" s="59"/>
      <c r="GCA69" s="59"/>
      <c r="GCB69" s="59"/>
      <c r="GCC69" s="59"/>
      <c r="GCD69" s="59"/>
      <c r="GCE69" s="59"/>
      <c r="GCF69" s="59"/>
      <c r="GCG69" s="59"/>
      <c r="GCH69" s="59"/>
      <c r="GCI69" s="59"/>
      <c r="GCJ69" s="59"/>
      <c r="GCK69" s="59"/>
      <c r="GCL69" s="59"/>
      <c r="GCM69" s="59"/>
      <c r="GCN69" s="59"/>
      <c r="GCO69" s="59"/>
      <c r="GCP69" s="59"/>
      <c r="GCQ69" s="59"/>
      <c r="GCR69" s="59"/>
      <c r="GCS69" s="59"/>
      <c r="GCT69" s="59"/>
      <c r="GCU69" s="59"/>
      <c r="GCV69" s="59"/>
      <c r="GCW69" s="59"/>
      <c r="GCX69" s="59"/>
      <c r="GCY69" s="59"/>
      <c r="GCZ69" s="59"/>
      <c r="GDA69" s="59"/>
      <c r="GDB69" s="59"/>
      <c r="GDC69" s="59"/>
      <c r="GDD69" s="59"/>
      <c r="GDE69" s="59"/>
      <c r="GDF69" s="59"/>
      <c r="GDG69" s="59"/>
      <c r="GDH69" s="59"/>
      <c r="GDI69" s="59"/>
      <c r="GDJ69" s="59"/>
      <c r="GDK69" s="59"/>
      <c r="GDL69" s="59"/>
      <c r="GDM69" s="59"/>
      <c r="GDN69" s="59"/>
      <c r="GDO69" s="59"/>
      <c r="GDP69" s="59"/>
      <c r="GDQ69" s="59"/>
      <c r="GDR69" s="59"/>
      <c r="GDS69" s="59"/>
      <c r="GDT69" s="59"/>
      <c r="GDU69" s="59"/>
      <c r="GDV69" s="59"/>
      <c r="GDW69" s="59"/>
      <c r="GDX69" s="59"/>
      <c r="GDY69" s="59"/>
      <c r="GDZ69" s="59"/>
      <c r="GEA69" s="59"/>
      <c r="GEB69" s="59"/>
      <c r="GEC69" s="59"/>
      <c r="GED69" s="59"/>
      <c r="GEE69" s="59"/>
      <c r="GEF69" s="59"/>
      <c r="GEG69" s="59"/>
      <c r="GEH69" s="59"/>
      <c r="GEI69" s="59"/>
      <c r="GEJ69" s="59"/>
      <c r="GEK69" s="59"/>
      <c r="GEL69" s="59"/>
      <c r="GEM69" s="59"/>
      <c r="GEN69" s="59"/>
      <c r="GEO69" s="59"/>
      <c r="GEP69" s="59"/>
      <c r="GEQ69" s="59"/>
      <c r="GER69" s="59"/>
      <c r="GES69" s="59"/>
      <c r="GET69" s="59"/>
      <c r="GEU69" s="59"/>
      <c r="GEV69" s="59"/>
      <c r="GEW69" s="59"/>
      <c r="GEX69" s="59"/>
      <c r="GEY69" s="59"/>
      <c r="GEZ69" s="59"/>
      <c r="GFA69" s="59"/>
      <c r="GFB69" s="59"/>
      <c r="GFC69" s="59"/>
      <c r="GFD69" s="59"/>
      <c r="GFE69" s="59"/>
      <c r="GFF69" s="59"/>
      <c r="GFG69" s="59"/>
      <c r="GFH69" s="59"/>
      <c r="GFI69" s="59"/>
      <c r="GFJ69" s="59"/>
      <c r="GFK69" s="59"/>
      <c r="GFL69" s="59"/>
      <c r="GFM69" s="59"/>
      <c r="GFN69" s="59"/>
      <c r="GFO69" s="59"/>
      <c r="GFP69" s="59"/>
      <c r="GFQ69" s="59"/>
      <c r="GFR69" s="59"/>
      <c r="GFS69" s="59"/>
      <c r="GFT69" s="59"/>
      <c r="GFU69" s="59"/>
      <c r="GFV69" s="59"/>
      <c r="GFW69" s="59"/>
      <c r="GFX69" s="59"/>
      <c r="GFY69" s="59"/>
      <c r="GFZ69" s="59"/>
      <c r="GGA69" s="59"/>
      <c r="GGB69" s="59"/>
      <c r="GGC69" s="59"/>
      <c r="GGD69" s="59"/>
      <c r="GGE69" s="59"/>
      <c r="GGF69" s="59"/>
      <c r="GGG69" s="59"/>
      <c r="GGH69" s="59"/>
      <c r="GGI69" s="59"/>
      <c r="GGJ69" s="59"/>
      <c r="GGK69" s="59"/>
      <c r="GGL69" s="59"/>
      <c r="GGM69" s="59"/>
      <c r="GGN69" s="59"/>
      <c r="GGO69" s="59"/>
      <c r="GGP69" s="59"/>
      <c r="GGQ69" s="59"/>
      <c r="GGR69" s="59"/>
      <c r="GGS69" s="59"/>
      <c r="GGT69" s="59"/>
      <c r="GGU69" s="59"/>
      <c r="GGV69" s="59"/>
      <c r="GGW69" s="59"/>
      <c r="GGX69" s="59"/>
      <c r="GGY69" s="59"/>
      <c r="GGZ69" s="59"/>
      <c r="GHA69" s="59"/>
      <c r="GHB69" s="59"/>
      <c r="GHC69" s="59"/>
      <c r="GHD69" s="59"/>
      <c r="GHE69" s="59"/>
      <c r="GHF69" s="59"/>
      <c r="GHG69" s="59"/>
      <c r="GHH69" s="59"/>
      <c r="GHI69" s="59"/>
      <c r="GHJ69" s="59"/>
      <c r="GHK69" s="59"/>
      <c r="GHL69" s="59"/>
      <c r="GHM69" s="59"/>
      <c r="GHN69" s="59"/>
      <c r="GHO69" s="59"/>
      <c r="GHP69" s="59"/>
      <c r="GHQ69" s="59"/>
      <c r="GHR69" s="59"/>
      <c r="GHS69" s="59"/>
      <c r="GHT69" s="59"/>
      <c r="GHU69" s="59"/>
      <c r="GHV69" s="59"/>
      <c r="GHW69" s="59"/>
      <c r="GHX69" s="59"/>
      <c r="GHY69" s="59"/>
      <c r="GHZ69" s="59"/>
      <c r="GIA69" s="59"/>
      <c r="GIB69" s="59"/>
      <c r="GIC69" s="59"/>
      <c r="GID69" s="59"/>
      <c r="GIE69" s="59"/>
      <c r="GIF69" s="59"/>
      <c r="GIG69" s="59"/>
      <c r="GIH69" s="59"/>
      <c r="GII69" s="59"/>
      <c r="GIJ69" s="59"/>
      <c r="GIK69" s="59"/>
      <c r="GIL69" s="59"/>
      <c r="GIM69" s="59"/>
      <c r="GIN69" s="59"/>
      <c r="GIO69" s="59"/>
      <c r="GIP69" s="59"/>
      <c r="GIQ69" s="59"/>
      <c r="GIR69" s="59"/>
      <c r="GIS69" s="59"/>
      <c r="GIT69" s="59"/>
      <c r="GIU69" s="59"/>
      <c r="GIV69" s="59"/>
      <c r="GIW69" s="59"/>
      <c r="GIX69" s="59"/>
      <c r="GIY69" s="59"/>
      <c r="GIZ69" s="59"/>
      <c r="GJA69" s="59"/>
      <c r="GJB69" s="59"/>
      <c r="GJC69" s="59"/>
      <c r="GJD69" s="59"/>
      <c r="GJE69" s="59"/>
      <c r="GJF69" s="59"/>
      <c r="GJG69" s="59"/>
      <c r="GJH69" s="59"/>
      <c r="GJI69" s="59"/>
      <c r="GJJ69" s="59"/>
      <c r="GJK69" s="59"/>
      <c r="GJL69" s="59"/>
      <c r="GJM69" s="59"/>
      <c r="GJN69" s="59"/>
      <c r="GJO69" s="59"/>
      <c r="GJP69" s="59"/>
      <c r="GJQ69" s="59"/>
      <c r="GJR69" s="59"/>
      <c r="GJS69" s="59"/>
      <c r="GJT69" s="59"/>
      <c r="GJU69" s="59"/>
      <c r="GJV69" s="59"/>
      <c r="GJW69" s="59"/>
      <c r="GJX69" s="59"/>
      <c r="GJY69" s="59"/>
      <c r="GJZ69" s="59"/>
      <c r="GKA69" s="59"/>
      <c r="GKB69" s="59"/>
      <c r="GKC69" s="59"/>
      <c r="GKD69" s="59"/>
      <c r="GKE69" s="59"/>
      <c r="GKF69" s="59"/>
      <c r="GKG69" s="59"/>
      <c r="GKH69" s="59"/>
      <c r="GKI69" s="59"/>
      <c r="GKJ69" s="59"/>
      <c r="GKK69" s="59"/>
      <c r="GKL69" s="59"/>
      <c r="GKM69" s="59"/>
      <c r="GKN69" s="59"/>
      <c r="GKO69" s="59"/>
      <c r="GKP69" s="59"/>
      <c r="GKQ69" s="59"/>
      <c r="GKR69" s="59"/>
      <c r="GKS69" s="59"/>
      <c r="GKT69" s="59"/>
      <c r="GKU69" s="59"/>
      <c r="GKV69" s="59"/>
      <c r="GKW69" s="59"/>
      <c r="GKX69" s="59"/>
      <c r="GKY69" s="59"/>
      <c r="GKZ69" s="59"/>
      <c r="GLA69" s="59"/>
      <c r="GLB69" s="59"/>
      <c r="GLC69" s="59"/>
      <c r="GLD69" s="59"/>
      <c r="GLE69" s="59"/>
      <c r="GLF69" s="59"/>
      <c r="GLG69" s="59"/>
      <c r="GLH69" s="59"/>
      <c r="GLI69" s="59"/>
      <c r="GLJ69" s="59"/>
      <c r="GLK69" s="59"/>
      <c r="GLL69" s="59"/>
      <c r="GLM69" s="59"/>
      <c r="GLN69" s="59"/>
      <c r="GLO69" s="59"/>
      <c r="GLP69" s="59"/>
      <c r="GLQ69" s="59"/>
      <c r="GLR69" s="59"/>
      <c r="GLS69" s="59"/>
      <c r="GLT69" s="59"/>
      <c r="GLU69" s="59"/>
      <c r="GLV69" s="59"/>
      <c r="GLW69" s="59"/>
      <c r="GLX69" s="59"/>
      <c r="GLY69" s="59"/>
      <c r="GLZ69" s="59"/>
      <c r="GMA69" s="59"/>
      <c r="GMB69" s="59"/>
      <c r="GMC69" s="59"/>
      <c r="GMD69" s="59"/>
      <c r="GME69" s="59"/>
      <c r="GMF69" s="59"/>
      <c r="GMG69" s="59"/>
      <c r="GMH69" s="59"/>
      <c r="GMI69" s="59"/>
      <c r="GMJ69" s="59"/>
      <c r="GMK69" s="59"/>
      <c r="GML69" s="59"/>
      <c r="GMM69" s="59"/>
      <c r="GMN69" s="59"/>
      <c r="GMO69" s="59"/>
      <c r="GMP69" s="59"/>
      <c r="GMQ69" s="59"/>
      <c r="GMR69" s="59"/>
      <c r="GMS69" s="59"/>
      <c r="GMT69" s="59"/>
      <c r="GMU69" s="59"/>
      <c r="GMV69" s="59"/>
      <c r="GMW69" s="59"/>
      <c r="GMX69" s="59"/>
      <c r="GMY69" s="59"/>
      <c r="GMZ69" s="59"/>
      <c r="GNA69" s="59"/>
      <c r="GNB69" s="59"/>
      <c r="GNC69" s="59"/>
      <c r="GND69" s="59"/>
      <c r="GNE69" s="59"/>
      <c r="GNF69" s="59"/>
      <c r="GNG69" s="59"/>
      <c r="GNH69" s="59"/>
      <c r="GNI69" s="59"/>
      <c r="GNJ69" s="59"/>
      <c r="GNK69" s="59"/>
      <c r="GNL69" s="59"/>
      <c r="GNM69" s="59"/>
      <c r="GNN69" s="59"/>
      <c r="GNO69" s="59"/>
      <c r="GNP69" s="59"/>
      <c r="GNQ69" s="59"/>
      <c r="GNR69" s="59"/>
      <c r="GNS69" s="59"/>
      <c r="GNT69" s="59"/>
      <c r="GNU69" s="59"/>
      <c r="GNV69" s="59"/>
      <c r="GNW69" s="59"/>
      <c r="GNX69" s="59"/>
      <c r="GNY69" s="59"/>
      <c r="GNZ69" s="59"/>
      <c r="GOA69" s="59"/>
      <c r="GOB69" s="59"/>
      <c r="GOC69" s="59"/>
      <c r="GOD69" s="59"/>
      <c r="GOE69" s="59"/>
      <c r="GOF69" s="59"/>
      <c r="GOG69" s="59"/>
      <c r="GOH69" s="59"/>
      <c r="GOI69" s="59"/>
      <c r="GOJ69" s="59"/>
      <c r="GOK69" s="59"/>
      <c r="GOL69" s="59"/>
      <c r="GOM69" s="59"/>
      <c r="GON69" s="59"/>
      <c r="GOO69" s="59"/>
      <c r="GOP69" s="59"/>
      <c r="GOQ69" s="59"/>
      <c r="GOR69" s="59"/>
      <c r="GOS69" s="59"/>
      <c r="GOT69" s="59"/>
      <c r="GOU69" s="59"/>
      <c r="GOV69" s="59"/>
      <c r="GOW69" s="59"/>
      <c r="GOX69" s="59"/>
      <c r="GOY69" s="59"/>
      <c r="GOZ69" s="59"/>
      <c r="GPA69" s="59"/>
      <c r="GPB69" s="59"/>
      <c r="GPC69" s="59"/>
      <c r="GPD69" s="59"/>
      <c r="GPE69" s="59"/>
      <c r="GPF69" s="59"/>
      <c r="GPG69" s="59"/>
      <c r="GPH69" s="59"/>
      <c r="GPI69" s="59"/>
      <c r="GPJ69" s="59"/>
      <c r="GPK69" s="59"/>
      <c r="GPL69" s="59"/>
      <c r="GPM69" s="59"/>
      <c r="GPN69" s="59"/>
      <c r="GPO69" s="59"/>
      <c r="GPP69" s="59"/>
      <c r="GPQ69" s="59"/>
      <c r="GPR69" s="59"/>
      <c r="GPS69" s="59"/>
      <c r="GPT69" s="59"/>
      <c r="GPU69" s="59"/>
      <c r="GPV69" s="59"/>
      <c r="GPW69" s="59"/>
      <c r="GPX69" s="59"/>
      <c r="GPY69" s="59"/>
      <c r="GPZ69" s="59"/>
      <c r="GQA69" s="59"/>
      <c r="GQB69" s="59"/>
      <c r="GQC69" s="59"/>
      <c r="GQD69" s="59"/>
      <c r="GQE69" s="59"/>
      <c r="GQF69" s="59"/>
      <c r="GQG69" s="59"/>
      <c r="GQH69" s="59"/>
      <c r="GQI69" s="59"/>
      <c r="GQJ69" s="59"/>
      <c r="GQK69" s="59"/>
      <c r="GQL69" s="59"/>
      <c r="GQM69" s="59"/>
      <c r="GQN69" s="59"/>
      <c r="GQO69" s="59"/>
      <c r="GQP69" s="59"/>
      <c r="GQQ69" s="59"/>
      <c r="GQR69" s="59"/>
      <c r="GQS69" s="59"/>
      <c r="GQT69" s="59"/>
      <c r="GQU69" s="59"/>
      <c r="GQV69" s="59"/>
      <c r="GQW69" s="59"/>
      <c r="GQX69" s="59"/>
      <c r="GQY69" s="59"/>
      <c r="GQZ69" s="59"/>
      <c r="GRA69" s="59"/>
      <c r="GRB69" s="59"/>
      <c r="GRC69" s="59"/>
      <c r="GRD69" s="59"/>
      <c r="GRE69" s="59"/>
      <c r="GRF69" s="59"/>
      <c r="GRG69" s="59"/>
      <c r="GRH69" s="59"/>
      <c r="GRI69" s="59"/>
      <c r="GRJ69" s="59"/>
      <c r="GRK69" s="59"/>
      <c r="GRL69" s="59"/>
      <c r="GRM69" s="59"/>
      <c r="GRN69" s="59"/>
      <c r="GRO69" s="59"/>
      <c r="GRP69" s="59"/>
      <c r="GRQ69" s="59"/>
      <c r="GRR69" s="59"/>
      <c r="GRS69" s="59"/>
      <c r="GRT69" s="59"/>
      <c r="GRU69" s="59"/>
      <c r="GRV69" s="59"/>
      <c r="GRW69" s="59"/>
      <c r="GRX69" s="59"/>
      <c r="GRY69" s="59"/>
      <c r="GRZ69" s="59"/>
      <c r="GSA69" s="59"/>
      <c r="GSB69" s="59"/>
      <c r="GSC69" s="59"/>
      <c r="GSD69" s="59"/>
      <c r="GSE69" s="59"/>
      <c r="GSF69" s="59"/>
      <c r="GSG69" s="59"/>
      <c r="GSH69" s="59"/>
      <c r="GSI69" s="59"/>
      <c r="GSJ69" s="59"/>
      <c r="GSK69" s="59"/>
      <c r="GSL69" s="59"/>
      <c r="GSM69" s="59"/>
      <c r="GSN69" s="59"/>
      <c r="GSO69" s="59"/>
      <c r="GSP69" s="59"/>
      <c r="GSQ69" s="59"/>
      <c r="GSR69" s="59"/>
      <c r="GSS69" s="59"/>
      <c r="GST69" s="59"/>
      <c r="GSU69" s="59"/>
      <c r="GSV69" s="59"/>
      <c r="GSW69" s="59"/>
      <c r="GSX69" s="59"/>
      <c r="GSY69" s="59"/>
      <c r="GSZ69" s="59"/>
      <c r="GTA69" s="59"/>
      <c r="GTB69" s="59"/>
      <c r="GTC69" s="59"/>
      <c r="GTD69" s="59"/>
      <c r="GTE69" s="59"/>
      <c r="GTF69" s="59"/>
      <c r="GTG69" s="59"/>
      <c r="GTH69" s="59"/>
      <c r="GTI69" s="59"/>
      <c r="GTJ69" s="59"/>
      <c r="GTK69" s="59"/>
      <c r="GTL69" s="59"/>
      <c r="GTM69" s="59"/>
      <c r="GTN69" s="59"/>
      <c r="GTO69" s="59"/>
      <c r="GTP69" s="59"/>
      <c r="GTQ69" s="59"/>
      <c r="GTR69" s="59"/>
      <c r="GTS69" s="59"/>
      <c r="GTT69" s="59"/>
      <c r="GTU69" s="59"/>
      <c r="GTV69" s="59"/>
      <c r="GTW69" s="59"/>
      <c r="GTX69" s="59"/>
      <c r="GTY69" s="59"/>
      <c r="GTZ69" s="59"/>
      <c r="GUA69" s="59"/>
      <c r="GUB69" s="59"/>
      <c r="GUC69" s="59"/>
      <c r="GUD69" s="59"/>
      <c r="GUE69" s="59"/>
      <c r="GUF69" s="59"/>
      <c r="GUG69" s="59"/>
      <c r="GUH69" s="59"/>
      <c r="GUI69" s="59"/>
      <c r="GUJ69" s="59"/>
      <c r="GUK69" s="59"/>
      <c r="GUL69" s="59"/>
      <c r="GUM69" s="59"/>
      <c r="GUN69" s="59"/>
      <c r="GUO69" s="59"/>
      <c r="GUP69" s="59"/>
      <c r="GUQ69" s="59"/>
      <c r="GUR69" s="59"/>
      <c r="GUS69" s="59"/>
      <c r="GUT69" s="59"/>
      <c r="GUU69" s="59"/>
      <c r="GUV69" s="59"/>
      <c r="GUW69" s="59"/>
      <c r="GUX69" s="59"/>
      <c r="GUY69" s="59"/>
      <c r="GUZ69" s="59"/>
      <c r="GVA69" s="59"/>
      <c r="GVB69" s="59"/>
      <c r="GVC69" s="59"/>
      <c r="GVD69" s="59"/>
      <c r="GVE69" s="59"/>
      <c r="GVF69" s="59"/>
      <c r="GVG69" s="59"/>
      <c r="GVH69" s="59"/>
      <c r="GVI69" s="59"/>
      <c r="GVJ69" s="59"/>
      <c r="GVK69" s="59"/>
      <c r="GVL69" s="59"/>
      <c r="GVM69" s="59"/>
      <c r="GVN69" s="59"/>
      <c r="GVO69" s="59"/>
      <c r="GVP69" s="59"/>
      <c r="GVQ69" s="59"/>
      <c r="GVR69" s="59"/>
      <c r="GVS69" s="59"/>
      <c r="GVT69" s="59"/>
      <c r="GVU69" s="59"/>
      <c r="GVV69" s="59"/>
      <c r="GVW69" s="59"/>
      <c r="GVX69" s="59"/>
      <c r="GVY69" s="59"/>
      <c r="GVZ69" s="59"/>
      <c r="GWA69" s="59"/>
      <c r="GWB69" s="59"/>
      <c r="GWC69" s="59"/>
      <c r="GWD69" s="59"/>
      <c r="GWE69" s="59"/>
      <c r="GWF69" s="59"/>
      <c r="GWG69" s="59"/>
      <c r="GWH69" s="59"/>
      <c r="GWI69" s="59"/>
      <c r="GWJ69" s="59"/>
      <c r="GWK69" s="59"/>
      <c r="GWL69" s="59"/>
      <c r="GWM69" s="59"/>
      <c r="GWN69" s="59"/>
      <c r="GWO69" s="59"/>
      <c r="GWP69" s="59"/>
      <c r="GWQ69" s="59"/>
      <c r="GWR69" s="59"/>
      <c r="GWS69" s="59"/>
      <c r="GWT69" s="59"/>
      <c r="GWU69" s="59"/>
      <c r="GWV69" s="59"/>
      <c r="GWW69" s="59"/>
      <c r="GWX69" s="59"/>
      <c r="GWY69" s="59"/>
      <c r="GWZ69" s="59"/>
      <c r="GXA69" s="59"/>
      <c r="GXB69" s="59"/>
      <c r="GXC69" s="59"/>
      <c r="GXD69" s="59"/>
      <c r="GXE69" s="59"/>
      <c r="GXF69" s="59"/>
      <c r="GXG69" s="59"/>
      <c r="GXH69" s="59"/>
      <c r="GXI69" s="59"/>
      <c r="GXJ69" s="59"/>
      <c r="GXK69" s="59"/>
      <c r="GXL69" s="59"/>
      <c r="GXM69" s="59"/>
      <c r="GXN69" s="59"/>
      <c r="GXO69" s="59"/>
      <c r="GXP69" s="59"/>
      <c r="GXQ69" s="59"/>
      <c r="GXR69" s="59"/>
      <c r="GXS69" s="59"/>
      <c r="GXT69" s="59"/>
      <c r="GXU69" s="59"/>
      <c r="GXV69" s="59"/>
      <c r="GXW69" s="59"/>
      <c r="GXX69" s="59"/>
      <c r="GXY69" s="59"/>
      <c r="GXZ69" s="59"/>
      <c r="GYA69" s="59"/>
      <c r="GYB69" s="59"/>
      <c r="GYC69" s="59"/>
      <c r="GYD69" s="59"/>
      <c r="GYE69" s="59"/>
      <c r="GYF69" s="59"/>
      <c r="GYG69" s="59"/>
      <c r="GYH69" s="59"/>
      <c r="GYI69" s="59"/>
      <c r="GYJ69" s="59"/>
      <c r="GYK69" s="59"/>
      <c r="GYL69" s="59"/>
      <c r="GYM69" s="59"/>
      <c r="GYN69" s="59"/>
      <c r="GYO69" s="59"/>
      <c r="GYP69" s="59"/>
      <c r="GYQ69" s="59"/>
      <c r="GYR69" s="59"/>
      <c r="GYS69" s="59"/>
      <c r="GYT69" s="59"/>
      <c r="GYU69" s="59"/>
      <c r="GYV69" s="59"/>
      <c r="GYW69" s="59"/>
      <c r="GYX69" s="59"/>
      <c r="GYY69" s="59"/>
      <c r="GYZ69" s="59"/>
      <c r="GZA69" s="59"/>
      <c r="GZB69" s="59"/>
      <c r="GZC69" s="59"/>
      <c r="GZD69" s="59"/>
      <c r="GZE69" s="59"/>
      <c r="GZF69" s="59"/>
      <c r="GZG69" s="59"/>
      <c r="GZH69" s="59"/>
      <c r="GZI69" s="59"/>
      <c r="GZJ69" s="59"/>
      <c r="GZK69" s="59"/>
      <c r="GZL69" s="59"/>
      <c r="GZM69" s="59"/>
      <c r="GZN69" s="59"/>
      <c r="GZO69" s="59"/>
      <c r="GZP69" s="59"/>
      <c r="GZQ69" s="59"/>
      <c r="GZR69" s="59"/>
      <c r="GZS69" s="59"/>
      <c r="GZT69" s="59"/>
      <c r="GZU69" s="59"/>
      <c r="GZV69" s="59"/>
      <c r="GZW69" s="59"/>
      <c r="GZX69" s="59"/>
      <c r="GZY69" s="59"/>
      <c r="GZZ69" s="59"/>
      <c r="HAA69" s="59"/>
      <c r="HAB69" s="59"/>
      <c r="HAC69" s="59"/>
      <c r="HAD69" s="59"/>
      <c r="HAE69" s="59"/>
      <c r="HAF69" s="59"/>
      <c r="HAG69" s="59"/>
      <c r="HAH69" s="59"/>
      <c r="HAI69" s="59"/>
      <c r="HAJ69" s="59"/>
      <c r="HAK69" s="59"/>
      <c r="HAL69" s="59"/>
      <c r="HAM69" s="59"/>
      <c r="HAN69" s="59"/>
      <c r="HAO69" s="59"/>
      <c r="HAP69" s="59"/>
      <c r="HAQ69" s="59"/>
      <c r="HAR69" s="59"/>
      <c r="HAS69" s="59"/>
      <c r="HAT69" s="59"/>
      <c r="HAU69" s="59"/>
      <c r="HAV69" s="59"/>
      <c r="HAW69" s="59"/>
      <c r="HAX69" s="59"/>
      <c r="HAY69" s="59"/>
      <c r="HAZ69" s="59"/>
      <c r="HBA69" s="59"/>
      <c r="HBB69" s="59"/>
      <c r="HBC69" s="59"/>
      <c r="HBD69" s="59"/>
      <c r="HBE69" s="59"/>
      <c r="HBF69" s="59"/>
      <c r="HBG69" s="59"/>
      <c r="HBH69" s="59"/>
      <c r="HBI69" s="59"/>
      <c r="HBJ69" s="59"/>
      <c r="HBK69" s="59"/>
      <c r="HBL69" s="59"/>
      <c r="HBM69" s="59"/>
      <c r="HBN69" s="59"/>
      <c r="HBO69" s="59"/>
      <c r="HBP69" s="59"/>
      <c r="HBQ69" s="59"/>
      <c r="HBR69" s="59"/>
      <c r="HBS69" s="59"/>
      <c r="HBT69" s="59"/>
      <c r="HBU69" s="59"/>
      <c r="HBV69" s="59"/>
      <c r="HBW69" s="59"/>
      <c r="HBX69" s="59"/>
      <c r="HBY69" s="59"/>
      <c r="HBZ69" s="59"/>
      <c r="HCA69" s="59"/>
      <c r="HCB69" s="59"/>
      <c r="HCC69" s="59"/>
      <c r="HCD69" s="59"/>
      <c r="HCE69" s="59"/>
      <c r="HCF69" s="59"/>
      <c r="HCG69" s="59"/>
      <c r="HCH69" s="59"/>
      <c r="HCI69" s="59"/>
      <c r="HCJ69" s="59"/>
      <c r="HCK69" s="59"/>
      <c r="HCL69" s="59"/>
      <c r="HCM69" s="59"/>
      <c r="HCN69" s="59"/>
      <c r="HCO69" s="59"/>
      <c r="HCP69" s="59"/>
      <c r="HCQ69" s="59"/>
      <c r="HCR69" s="59"/>
      <c r="HCS69" s="59"/>
      <c r="HCT69" s="59"/>
      <c r="HCU69" s="59"/>
      <c r="HCV69" s="59"/>
      <c r="HCW69" s="59"/>
      <c r="HCX69" s="59"/>
      <c r="HCY69" s="59"/>
      <c r="HCZ69" s="59"/>
      <c r="HDA69" s="59"/>
      <c r="HDB69" s="59"/>
      <c r="HDC69" s="59"/>
      <c r="HDD69" s="59"/>
      <c r="HDE69" s="59"/>
      <c r="HDF69" s="59"/>
      <c r="HDG69" s="59"/>
      <c r="HDH69" s="59"/>
      <c r="HDI69" s="59"/>
      <c r="HDJ69" s="59"/>
      <c r="HDK69" s="59"/>
      <c r="HDL69" s="59"/>
      <c r="HDM69" s="59"/>
      <c r="HDN69" s="59"/>
      <c r="HDO69" s="59"/>
      <c r="HDP69" s="59"/>
      <c r="HDQ69" s="59"/>
      <c r="HDR69" s="59"/>
      <c r="HDS69" s="59"/>
      <c r="HDT69" s="59"/>
      <c r="HDU69" s="59"/>
      <c r="HDV69" s="59"/>
      <c r="HDW69" s="59"/>
      <c r="HDX69" s="59"/>
      <c r="HDY69" s="59"/>
      <c r="HDZ69" s="59"/>
      <c r="HEA69" s="59"/>
      <c r="HEB69" s="59"/>
      <c r="HEC69" s="59"/>
      <c r="HED69" s="59"/>
      <c r="HEE69" s="59"/>
      <c r="HEF69" s="59"/>
      <c r="HEG69" s="59"/>
      <c r="HEH69" s="59"/>
      <c r="HEI69" s="59"/>
      <c r="HEJ69" s="59"/>
      <c r="HEK69" s="59"/>
      <c r="HEL69" s="59"/>
      <c r="HEM69" s="59"/>
      <c r="HEN69" s="59"/>
      <c r="HEO69" s="59"/>
      <c r="HEP69" s="59"/>
      <c r="HEQ69" s="59"/>
      <c r="HER69" s="59"/>
      <c r="HES69" s="59"/>
      <c r="HET69" s="59"/>
      <c r="HEU69" s="59"/>
      <c r="HEV69" s="59"/>
      <c r="HEW69" s="59"/>
      <c r="HEX69" s="59"/>
      <c r="HEY69" s="59"/>
      <c r="HEZ69" s="59"/>
      <c r="HFA69" s="59"/>
      <c r="HFB69" s="59"/>
      <c r="HFC69" s="59"/>
      <c r="HFD69" s="59"/>
      <c r="HFE69" s="59"/>
      <c r="HFF69" s="59"/>
      <c r="HFG69" s="59"/>
      <c r="HFH69" s="59"/>
      <c r="HFI69" s="59"/>
      <c r="HFJ69" s="59"/>
      <c r="HFK69" s="59"/>
      <c r="HFL69" s="59"/>
      <c r="HFM69" s="59"/>
      <c r="HFN69" s="59"/>
      <c r="HFO69" s="59"/>
      <c r="HFP69" s="59"/>
      <c r="HFQ69" s="59"/>
      <c r="HFR69" s="59"/>
      <c r="HFS69" s="59"/>
      <c r="HFT69" s="59"/>
      <c r="HFU69" s="59"/>
      <c r="HFV69" s="59"/>
      <c r="HFW69" s="59"/>
      <c r="HFX69" s="59"/>
      <c r="HFY69" s="59"/>
      <c r="HFZ69" s="59"/>
      <c r="HGA69" s="59"/>
      <c r="HGB69" s="59"/>
      <c r="HGC69" s="59"/>
      <c r="HGD69" s="59"/>
      <c r="HGE69" s="59"/>
      <c r="HGF69" s="59"/>
      <c r="HGG69" s="59"/>
      <c r="HGH69" s="59"/>
      <c r="HGI69" s="59"/>
      <c r="HGJ69" s="59"/>
      <c r="HGK69" s="59"/>
      <c r="HGL69" s="59"/>
      <c r="HGM69" s="59"/>
      <c r="HGN69" s="59"/>
      <c r="HGO69" s="59"/>
      <c r="HGP69" s="59"/>
      <c r="HGQ69" s="59"/>
      <c r="HGR69" s="59"/>
      <c r="HGS69" s="59"/>
      <c r="HGT69" s="59"/>
      <c r="HGU69" s="59"/>
      <c r="HGV69" s="59"/>
      <c r="HGW69" s="59"/>
      <c r="HGX69" s="59"/>
      <c r="HGY69" s="59"/>
      <c r="HGZ69" s="59"/>
      <c r="HHA69" s="59"/>
      <c r="HHB69" s="59"/>
      <c r="HHC69" s="59"/>
      <c r="HHD69" s="59"/>
      <c r="HHE69" s="59"/>
      <c r="HHF69" s="59"/>
      <c r="HHG69" s="59"/>
      <c r="HHH69" s="59"/>
      <c r="HHI69" s="59"/>
      <c r="HHJ69" s="59"/>
      <c r="HHK69" s="59"/>
      <c r="HHL69" s="59"/>
      <c r="HHM69" s="59"/>
      <c r="HHN69" s="59"/>
      <c r="HHO69" s="59"/>
      <c r="HHP69" s="59"/>
      <c r="HHQ69" s="59"/>
      <c r="HHR69" s="59"/>
      <c r="HHS69" s="59"/>
      <c r="HHT69" s="59"/>
      <c r="HHU69" s="59"/>
      <c r="HHV69" s="59"/>
      <c r="HHW69" s="59"/>
      <c r="HHX69" s="59"/>
      <c r="HHY69" s="59"/>
      <c r="HHZ69" s="59"/>
      <c r="HIA69" s="59"/>
      <c r="HIB69" s="59"/>
      <c r="HIC69" s="59"/>
      <c r="HID69" s="59"/>
      <c r="HIE69" s="59"/>
      <c r="HIF69" s="59"/>
      <c r="HIG69" s="59"/>
      <c r="HIH69" s="59"/>
      <c r="HII69" s="59"/>
      <c r="HIJ69" s="59"/>
      <c r="HIK69" s="59"/>
      <c r="HIL69" s="59"/>
      <c r="HIM69" s="59"/>
      <c r="HIN69" s="59"/>
      <c r="HIO69" s="59"/>
      <c r="HIP69" s="59"/>
      <c r="HIQ69" s="59"/>
      <c r="HIR69" s="59"/>
      <c r="HIS69" s="59"/>
      <c r="HIT69" s="59"/>
      <c r="HIU69" s="59"/>
      <c r="HIV69" s="59"/>
      <c r="HIW69" s="59"/>
      <c r="HIX69" s="59"/>
      <c r="HIY69" s="59"/>
      <c r="HIZ69" s="59"/>
      <c r="HJA69" s="59"/>
      <c r="HJB69" s="59"/>
      <c r="HJC69" s="59"/>
      <c r="HJD69" s="59"/>
      <c r="HJE69" s="59"/>
      <c r="HJF69" s="59"/>
      <c r="HJG69" s="59"/>
      <c r="HJH69" s="59"/>
      <c r="HJI69" s="59"/>
      <c r="HJJ69" s="59"/>
      <c r="HJK69" s="59"/>
      <c r="HJL69" s="59"/>
      <c r="HJM69" s="59"/>
      <c r="HJN69" s="59"/>
      <c r="HJO69" s="59"/>
      <c r="HJP69" s="59"/>
      <c r="HJQ69" s="59"/>
      <c r="HJR69" s="59"/>
      <c r="HJS69" s="59"/>
      <c r="HJT69" s="59"/>
      <c r="HJU69" s="59"/>
      <c r="HJV69" s="59"/>
      <c r="HJW69" s="59"/>
      <c r="HJX69" s="59"/>
      <c r="HJY69" s="59"/>
      <c r="HJZ69" s="59"/>
      <c r="HKA69" s="59"/>
      <c r="HKB69" s="59"/>
      <c r="HKC69" s="59"/>
      <c r="HKD69" s="59"/>
      <c r="HKE69" s="59"/>
      <c r="HKF69" s="59"/>
      <c r="HKG69" s="59"/>
      <c r="HKH69" s="59"/>
      <c r="HKI69" s="59"/>
      <c r="HKJ69" s="59"/>
      <c r="HKK69" s="59"/>
      <c r="HKL69" s="59"/>
      <c r="HKM69" s="59"/>
      <c r="HKN69" s="59"/>
      <c r="HKO69" s="59"/>
      <c r="HKP69" s="59"/>
      <c r="HKQ69" s="59"/>
      <c r="HKR69" s="59"/>
      <c r="HKS69" s="59"/>
      <c r="HKT69" s="59"/>
      <c r="HKU69" s="59"/>
      <c r="HKV69" s="59"/>
      <c r="HKW69" s="59"/>
      <c r="HKX69" s="59"/>
      <c r="HKY69" s="59"/>
      <c r="HKZ69" s="59"/>
      <c r="HLA69" s="59"/>
      <c r="HLB69" s="59"/>
      <c r="HLC69" s="59"/>
      <c r="HLD69" s="59"/>
      <c r="HLE69" s="59"/>
      <c r="HLF69" s="59"/>
      <c r="HLG69" s="59"/>
      <c r="HLH69" s="59"/>
      <c r="HLI69" s="59"/>
      <c r="HLJ69" s="59"/>
      <c r="HLK69" s="59"/>
      <c r="HLL69" s="59"/>
      <c r="HLM69" s="59"/>
      <c r="HLN69" s="59"/>
      <c r="HLO69" s="59"/>
      <c r="HLP69" s="59"/>
      <c r="HLQ69" s="59"/>
      <c r="HLR69" s="59"/>
      <c r="HLS69" s="59"/>
      <c r="HLT69" s="59"/>
      <c r="HLU69" s="59"/>
      <c r="HLV69" s="59"/>
      <c r="HLW69" s="59"/>
      <c r="HLX69" s="59"/>
      <c r="HLY69" s="59"/>
      <c r="HLZ69" s="59"/>
      <c r="HMA69" s="59"/>
      <c r="HMB69" s="59"/>
      <c r="HMC69" s="59"/>
      <c r="HMD69" s="59"/>
      <c r="HME69" s="59"/>
      <c r="HMF69" s="59"/>
      <c r="HMG69" s="59"/>
      <c r="HMH69" s="59"/>
      <c r="HMI69" s="59"/>
      <c r="HMJ69" s="59"/>
      <c r="HMK69" s="59"/>
      <c r="HML69" s="59"/>
      <c r="HMM69" s="59"/>
      <c r="HMN69" s="59"/>
      <c r="HMO69" s="59"/>
      <c r="HMP69" s="59"/>
      <c r="HMQ69" s="59"/>
      <c r="HMR69" s="59"/>
      <c r="HMS69" s="59"/>
      <c r="HMT69" s="59"/>
      <c r="HMU69" s="59"/>
      <c r="HMV69" s="59"/>
      <c r="HMW69" s="59"/>
      <c r="HMX69" s="59"/>
      <c r="HMY69" s="59"/>
      <c r="HMZ69" s="59"/>
      <c r="HNA69" s="59"/>
      <c r="HNB69" s="59"/>
      <c r="HNC69" s="59"/>
      <c r="HND69" s="59"/>
      <c r="HNE69" s="59"/>
      <c r="HNF69" s="59"/>
      <c r="HNG69" s="59"/>
      <c r="HNH69" s="59"/>
      <c r="HNI69" s="59"/>
      <c r="HNJ69" s="59"/>
      <c r="HNK69" s="59"/>
      <c r="HNL69" s="59"/>
      <c r="HNM69" s="59"/>
      <c r="HNN69" s="59"/>
      <c r="HNO69" s="59"/>
      <c r="HNP69" s="59"/>
      <c r="HNQ69" s="59"/>
      <c r="HNR69" s="59"/>
      <c r="HNS69" s="59"/>
      <c r="HNT69" s="59"/>
      <c r="HNU69" s="59"/>
      <c r="HNV69" s="59"/>
      <c r="HNW69" s="59"/>
      <c r="HNX69" s="59"/>
      <c r="HNY69" s="59"/>
      <c r="HNZ69" s="59"/>
      <c r="HOA69" s="59"/>
      <c r="HOB69" s="59"/>
      <c r="HOC69" s="59"/>
      <c r="HOD69" s="59"/>
      <c r="HOE69" s="59"/>
      <c r="HOF69" s="59"/>
      <c r="HOG69" s="59"/>
      <c r="HOH69" s="59"/>
      <c r="HOI69" s="59"/>
      <c r="HOJ69" s="59"/>
      <c r="HOK69" s="59"/>
      <c r="HOL69" s="59"/>
      <c r="HOM69" s="59"/>
      <c r="HON69" s="59"/>
      <c r="HOO69" s="59"/>
      <c r="HOP69" s="59"/>
      <c r="HOQ69" s="59"/>
      <c r="HOR69" s="59"/>
      <c r="HOS69" s="59"/>
      <c r="HOT69" s="59"/>
      <c r="HOU69" s="59"/>
      <c r="HOV69" s="59"/>
      <c r="HOW69" s="59"/>
      <c r="HOX69" s="59"/>
      <c r="HOY69" s="59"/>
      <c r="HOZ69" s="59"/>
      <c r="HPA69" s="59"/>
      <c r="HPB69" s="59"/>
      <c r="HPC69" s="59"/>
      <c r="HPD69" s="59"/>
      <c r="HPE69" s="59"/>
      <c r="HPF69" s="59"/>
      <c r="HPG69" s="59"/>
      <c r="HPH69" s="59"/>
      <c r="HPI69" s="59"/>
      <c r="HPJ69" s="59"/>
      <c r="HPK69" s="59"/>
      <c r="HPL69" s="59"/>
      <c r="HPM69" s="59"/>
      <c r="HPN69" s="59"/>
      <c r="HPO69" s="59"/>
      <c r="HPP69" s="59"/>
      <c r="HPQ69" s="59"/>
      <c r="HPR69" s="59"/>
      <c r="HPS69" s="59"/>
      <c r="HPT69" s="59"/>
      <c r="HPU69" s="59"/>
      <c r="HPV69" s="59"/>
      <c r="HPW69" s="59"/>
      <c r="HPX69" s="59"/>
      <c r="HPY69" s="59"/>
      <c r="HPZ69" s="59"/>
      <c r="HQA69" s="59"/>
      <c r="HQB69" s="59"/>
      <c r="HQC69" s="59"/>
      <c r="HQD69" s="59"/>
      <c r="HQE69" s="59"/>
      <c r="HQF69" s="59"/>
      <c r="HQG69" s="59"/>
      <c r="HQH69" s="59"/>
      <c r="HQI69" s="59"/>
      <c r="HQJ69" s="59"/>
      <c r="HQK69" s="59"/>
      <c r="HQL69" s="59"/>
      <c r="HQM69" s="59"/>
      <c r="HQN69" s="59"/>
      <c r="HQO69" s="59"/>
      <c r="HQP69" s="59"/>
      <c r="HQQ69" s="59"/>
      <c r="HQR69" s="59"/>
      <c r="HQS69" s="59"/>
      <c r="HQT69" s="59"/>
      <c r="HQU69" s="59"/>
      <c r="HQV69" s="59"/>
      <c r="HQW69" s="59"/>
      <c r="HQX69" s="59"/>
      <c r="HQY69" s="59"/>
      <c r="HQZ69" s="59"/>
      <c r="HRA69" s="59"/>
      <c r="HRB69" s="59"/>
      <c r="HRC69" s="59"/>
      <c r="HRD69" s="59"/>
      <c r="HRE69" s="59"/>
      <c r="HRF69" s="59"/>
      <c r="HRG69" s="59"/>
      <c r="HRH69" s="59"/>
      <c r="HRI69" s="59"/>
      <c r="HRJ69" s="59"/>
      <c r="HRK69" s="59"/>
      <c r="HRL69" s="59"/>
      <c r="HRM69" s="59"/>
      <c r="HRN69" s="59"/>
      <c r="HRO69" s="59"/>
      <c r="HRP69" s="59"/>
      <c r="HRQ69" s="59"/>
      <c r="HRR69" s="59"/>
      <c r="HRS69" s="59"/>
      <c r="HRT69" s="59"/>
      <c r="HRU69" s="59"/>
      <c r="HRV69" s="59"/>
      <c r="HRW69" s="59"/>
      <c r="HRX69" s="59"/>
      <c r="HRY69" s="59"/>
      <c r="HRZ69" s="59"/>
      <c r="HSA69" s="59"/>
      <c r="HSB69" s="59"/>
      <c r="HSC69" s="59"/>
      <c r="HSD69" s="59"/>
      <c r="HSE69" s="59"/>
      <c r="HSF69" s="59"/>
      <c r="HSG69" s="59"/>
      <c r="HSH69" s="59"/>
      <c r="HSI69" s="59"/>
      <c r="HSJ69" s="59"/>
      <c r="HSK69" s="59"/>
      <c r="HSL69" s="59"/>
      <c r="HSM69" s="59"/>
      <c r="HSN69" s="59"/>
      <c r="HSO69" s="59"/>
      <c r="HSP69" s="59"/>
      <c r="HSQ69" s="59"/>
      <c r="HSR69" s="59"/>
      <c r="HSS69" s="59"/>
      <c r="HST69" s="59"/>
      <c r="HSU69" s="59"/>
      <c r="HSV69" s="59"/>
      <c r="HSW69" s="59"/>
      <c r="HSX69" s="59"/>
      <c r="HSY69" s="59"/>
      <c r="HSZ69" s="59"/>
      <c r="HTA69" s="59"/>
      <c r="HTB69" s="59"/>
      <c r="HTC69" s="59"/>
      <c r="HTD69" s="59"/>
      <c r="HTE69" s="59"/>
      <c r="HTF69" s="59"/>
      <c r="HTG69" s="59"/>
      <c r="HTH69" s="59"/>
      <c r="HTI69" s="59"/>
      <c r="HTJ69" s="59"/>
      <c r="HTK69" s="59"/>
      <c r="HTL69" s="59"/>
      <c r="HTM69" s="59"/>
      <c r="HTN69" s="59"/>
      <c r="HTO69" s="59"/>
      <c r="HTP69" s="59"/>
      <c r="HTQ69" s="59"/>
      <c r="HTR69" s="59"/>
      <c r="HTS69" s="59"/>
      <c r="HTT69" s="59"/>
      <c r="HTU69" s="59"/>
      <c r="HTV69" s="59"/>
      <c r="HTW69" s="59"/>
      <c r="HTX69" s="59"/>
      <c r="HTY69" s="59"/>
      <c r="HTZ69" s="59"/>
      <c r="HUA69" s="59"/>
      <c r="HUB69" s="59"/>
      <c r="HUC69" s="59"/>
      <c r="HUD69" s="59"/>
      <c r="HUE69" s="59"/>
      <c r="HUF69" s="59"/>
      <c r="HUG69" s="59"/>
      <c r="HUH69" s="59"/>
      <c r="HUI69" s="59"/>
      <c r="HUJ69" s="59"/>
      <c r="HUK69" s="59"/>
      <c r="HUL69" s="59"/>
      <c r="HUM69" s="59"/>
      <c r="HUN69" s="59"/>
      <c r="HUO69" s="59"/>
      <c r="HUP69" s="59"/>
      <c r="HUQ69" s="59"/>
      <c r="HUR69" s="59"/>
      <c r="HUS69" s="59"/>
      <c r="HUT69" s="59"/>
      <c r="HUU69" s="59"/>
      <c r="HUV69" s="59"/>
      <c r="HUW69" s="59"/>
      <c r="HUX69" s="59"/>
      <c r="HUY69" s="59"/>
      <c r="HUZ69" s="59"/>
      <c r="HVA69" s="59"/>
      <c r="HVB69" s="59"/>
      <c r="HVC69" s="59"/>
      <c r="HVD69" s="59"/>
      <c r="HVE69" s="59"/>
      <c r="HVF69" s="59"/>
      <c r="HVG69" s="59"/>
      <c r="HVH69" s="59"/>
      <c r="HVI69" s="59"/>
      <c r="HVJ69" s="59"/>
      <c r="HVK69" s="59"/>
      <c r="HVL69" s="59"/>
      <c r="HVM69" s="59"/>
      <c r="HVN69" s="59"/>
      <c r="HVO69" s="59"/>
      <c r="HVP69" s="59"/>
      <c r="HVQ69" s="59"/>
      <c r="HVR69" s="59"/>
      <c r="HVS69" s="59"/>
      <c r="HVT69" s="59"/>
      <c r="HVU69" s="59"/>
      <c r="HVV69" s="59"/>
      <c r="HVW69" s="59"/>
      <c r="HVX69" s="59"/>
      <c r="HVY69" s="59"/>
      <c r="HVZ69" s="59"/>
      <c r="HWA69" s="59"/>
      <c r="HWB69" s="59"/>
      <c r="HWC69" s="59"/>
      <c r="HWD69" s="59"/>
      <c r="HWE69" s="59"/>
      <c r="HWF69" s="59"/>
      <c r="HWG69" s="59"/>
      <c r="HWH69" s="59"/>
      <c r="HWI69" s="59"/>
      <c r="HWJ69" s="59"/>
      <c r="HWK69" s="59"/>
      <c r="HWL69" s="59"/>
      <c r="HWM69" s="59"/>
      <c r="HWN69" s="59"/>
      <c r="HWO69" s="59"/>
      <c r="HWP69" s="59"/>
      <c r="HWQ69" s="59"/>
      <c r="HWR69" s="59"/>
      <c r="HWS69" s="59"/>
      <c r="HWT69" s="59"/>
      <c r="HWU69" s="59"/>
      <c r="HWV69" s="59"/>
      <c r="HWW69" s="59"/>
      <c r="HWX69" s="59"/>
      <c r="HWY69" s="59"/>
      <c r="HWZ69" s="59"/>
      <c r="HXA69" s="59"/>
      <c r="HXB69" s="59"/>
      <c r="HXC69" s="59"/>
      <c r="HXD69" s="59"/>
      <c r="HXE69" s="59"/>
      <c r="HXF69" s="59"/>
      <c r="HXG69" s="59"/>
      <c r="HXH69" s="59"/>
      <c r="HXI69" s="59"/>
      <c r="HXJ69" s="59"/>
      <c r="HXK69" s="59"/>
      <c r="HXL69" s="59"/>
      <c r="HXM69" s="59"/>
      <c r="HXN69" s="59"/>
      <c r="HXO69" s="59"/>
      <c r="HXP69" s="59"/>
      <c r="HXQ69" s="59"/>
      <c r="HXR69" s="59"/>
      <c r="HXS69" s="59"/>
      <c r="HXT69" s="59"/>
      <c r="HXU69" s="59"/>
      <c r="HXV69" s="59"/>
      <c r="HXW69" s="59"/>
      <c r="HXX69" s="59"/>
      <c r="HXY69" s="59"/>
      <c r="HXZ69" s="59"/>
      <c r="HYA69" s="59"/>
      <c r="HYB69" s="59"/>
      <c r="HYC69" s="59"/>
      <c r="HYD69" s="59"/>
      <c r="HYE69" s="59"/>
      <c r="HYF69" s="59"/>
      <c r="HYG69" s="59"/>
      <c r="HYH69" s="59"/>
      <c r="HYI69" s="59"/>
      <c r="HYJ69" s="59"/>
      <c r="HYK69" s="59"/>
      <c r="HYL69" s="59"/>
      <c r="HYM69" s="59"/>
      <c r="HYN69" s="59"/>
      <c r="HYO69" s="59"/>
      <c r="HYP69" s="59"/>
      <c r="HYQ69" s="59"/>
      <c r="HYR69" s="59"/>
      <c r="HYS69" s="59"/>
      <c r="HYT69" s="59"/>
      <c r="HYU69" s="59"/>
      <c r="HYV69" s="59"/>
      <c r="HYW69" s="59"/>
      <c r="HYX69" s="59"/>
      <c r="HYY69" s="59"/>
      <c r="HYZ69" s="59"/>
      <c r="HZA69" s="59"/>
      <c r="HZB69" s="59"/>
      <c r="HZC69" s="59"/>
      <c r="HZD69" s="59"/>
      <c r="HZE69" s="59"/>
      <c r="HZF69" s="59"/>
      <c r="HZG69" s="59"/>
      <c r="HZH69" s="59"/>
      <c r="HZI69" s="59"/>
      <c r="HZJ69" s="59"/>
      <c r="HZK69" s="59"/>
      <c r="HZL69" s="59"/>
      <c r="HZM69" s="59"/>
      <c r="HZN69" s="59"/>
      <c r="HZO69" s="59"/>
      <c r="HZP69" s="59"/>
      <c r="HZQ69" s="59"/>
      <c r="HZR69" s="59"/>
      <c r="HZS69" s="59"/>
      <c r="HZT69" s="59"/>
      <c r="HZU69" s="59"/>
      <c r="HZV69" s="59"/>
      <c r="HZW69" s="59"/>
      <c r="HZX69" s="59"/>
      <c r="HZY69" s="59"/>
      <c r="HZZ69" s="59"/>
      <c r="IAA69" s="59"/>
      <c r="IAB69" s="59"/>
      <c r="IAC69" s="59"/>
      <c r="IAD69" s="59"/>
      <c r="IAE69" s="59"/>
      <c r="IAF69" s="59"/>
      <c r="IAG69" s="59"/>
      <c r="IAH69" s="59"/>
      <c r="IAI69" s="59"/>
      <c r="IAJ69" s="59"/>
      <c r="IAK69" s="59"/>
      <c r="IAL69" s="59"/>
      <c r="IAM69" s="59"/>
      <c r="IAN69" s="59"/>
      <c r="IAO69" s="59"/>
      <c r="IAP69" s="59"/>
      <c r="IAQ69" s="59"/>
      <c r="IAR69" s="59"/>
      <c r="IAS69" s="59"/>
      <c r="IAT69" s="59"/>
      <c r="IAU69" s="59"/>
      <c r="IAV69" s="59"/>
      <c r="IAW69" s="59"/>
      <c r="IAX69" s="59"/>
      <c r="IAY69" s="59"/>
      <c r="IAZ69" s="59"/>
      <c r="IBA69" s="59"/>
      <c r="IBB69" s="59"/>
      <c r="IBC69" s="59"/>
      <c r="IBD69" s="59"/>
      <c r="IBE69" s="59"/>
      <c r="IBF69" s="59"/>
      <c r="IBG69" s="59"/>
      <c r="IBH69" s="59"/>
      <c r="IBI69" s="59"/>
      <c r="IBJ69" s="59"/>
      <c r="IBK69" s="59"/>
      <c r="IBL69" s="59"/>
      <c r="IBM69" s="59"/>
      <c r="IBN69" s="59"/>
      <c r="IBO69" s="59"/>
      <c r="IBP69" s="59"/>
      <c r="IBQ69" s="59"/>
      <c r="IBR69" s="59"/>
      <c r="IBS69" s="59"/>
      <c r="IBT69" s="59"/>
      <c r="IBU69" s="59"/>
      <c r="IBV69" s="59"/>
      <c r="IBW69" s="59"/>
      <c r="IBX69" s="59"/>
      <c r="IBY69" s="59"/>
      <c r="IBZ69" s="59"/>
      <c r="ICA69" s="59"/>
      <c r="ICB69" s="59"/>
      <c r="ICC69" s="59"/>
      <c r="ICD69" s="59"/>
      <c r="ICE69" s="59"/>
      <c r="ICF69" s="59"/>
      <c r="ICG69" s="59"/>
      <c r="ICH69" s="59"/>
      <c r="ICI69" s="59"/>
      <c r="ICJ69" s="59"/>
      <c r="ICK69" s="59"/>
      <c r="ICL69" s="59"/>
      <c r="ICM69" s="59"/>
      <c r="ICN69" s="59"/>
      <c r="ICO69" s="59"/>
      <c r="ICP69" s="59"/>
      <c r="ICQ69" s="59"/>
      <c r="ICR69" s="59"/>
      <c r="ICS69" s="59"/>
      <c r="ICT69" s="59"/>
      <c r="ICU69" s="59"/>
      <c r="ICV69" s="59"/>
      <c r="ICW69" s="59"/>
      <c r="ICX69" s="59"/>
      <c r="ICY69" s="59"/>
      <c r="ICZ69" s="59"/>
      <c r="IDA69" s="59"/>
      <c r="IDB69" s="59"/>
      <c r="IDC69" s="59"/>
      <c r="IDD69" s="59"/>
      <c r="IDE69" s="59"/>
      <c r="IDF69" s="59"/>
      <c r="IDG69" s="59"/>
      <c r="IDH69" s="59"/>
      <c r="IDI69" s="59"/>
      <c r="IDJ69" s="59"/>
      <c r="IDK69" s="59"/>
      <c r="IDL69" s="59"/>
      <c r="IDM69" s="59"/>
      <c r="IDN69" s="59"/>
      <c r="IDO69" s="59"/>
      <c r="IDP69" s="59"/>
      <c r="IDQ69" s="59"/>
      <c r="IDR69" s="59"/>
      <c r="IDS69" s="59"/>
      <c r="IDT69" s="59"/>
      <c r="IDU69" s="59"/>
      <c r="IDV69" s="59"/>
      <c r="IDW69" s="59"/>
      <c r="IDX69" s="59"/>
      <c r="IDY69" s="59"/>
      <c r="IDZ69" s="59"/>
      <c r="IEA69" s="59"/>
      <c r="IEB69" s="59"/>
      <c r="IEC69" s="59"/>
      <c r="IED69" s="59"/>
      <c r="IEE69" s="59"/>
      <c r="IEF69" s="59"/>
      <c r="IEG69" s="59"/>
      <c r="IEH69" s="59"/>
      <c r="IEI69" s="59"/>
      <c r="IEJ69" s="59"/>
      <c r="IEK69" s="59"/>
      <c r="IEL69" s="59"/>
      <c r="IEM69" s="59"/>
      <c r="IEN69" s="59"/>
      <c r="IEO69" s="59"/>
      <c r="IEP69" s="59"/>
      <c r="IEQ69" s="59"/>
      <c r="IER69" s="59"/>
      <c r="IES69" s="59"/>
      <c r="IET69" s="59"/>
      <c r="IEU69" s="59"/>
      <c r="IEV69" s="59"/>
      <c r="IEW69" s="59"/>
      <c r="IEX69" s="59"/>
      <c r="IEY69" s="59"/>
      <c r="IEZ69" s="59"/>
      <c r="IFA69" s="59"/>
      <c r="IFB69" s="59"/>
      <c r="IFC69" s="59"/>
      <c r="IFD69" s="59"/>
      <c r="IFE69" s="59"/>
      <c r="IFF69" s="59"/>
      <c r="IFG69" s="59"/>
      <c r="IFH69" s="59"/>
      <c r="IFI69" s="59"/>
      <c r="IFJ69" s="59"/>
      <c r="IFK69" s="59"/>
      <c r="IFL69" s="59"/>
      <c r="IFM69" s="59"/>
      <c r="IFN69" s="59"/>
      <c r="IFO69" s="59"/>
      <c r="IFP69" s="59"/>
      <c r="IFQ69" s="59"/>
      <c r="IFR69" s="59"/>
      <c r="IFS69" s="59"/>
      <c r="IFT69" s="59"/>
      <c r="IFU69" s="59"/>
      <c r="IFV69" s="59"/>
      <c r="IFW69" s="59"/>
      <c r="IFX69" s="59"/>
      <c r="IFY69" s="59"/>
      <c r="IFZ69" s="59"/>
      <c r="IGA69" s="59"/>
      <c r="IGB69" s="59"/>
      <c r="IGC69" s="59"/>
      <c r="IGD69" s="59"/>
      <c r="IGE69" s="59"/>
      <c r="IGF69" s="59"/>
      <c r="IGG69" s="59"/>
      <c r="IGH69" s="59"/>
      <c r="IGI69" s="59"/>
      <c r="IGJ69" s="59"/>
      <c r="IGK69" s="59"/>
      <c r="IGL69" s="59"/>
      <c r="IGM69" s="59"/>
      <c r="IGN69" s="59"/>
      <c r="IGO69" s="59"/>
      <c r="IGP69" s="59"/>
      <c r="IGQ69" s="59"/>
      <c r="IGR69" s="59"/>
      <c r="IGS69" s="59"/>
      <c r="IGT69" s="59"/>
      <c r="IGU69" s="59"/>
      <c r="IGV69" s="59"/>
      <c r="IGW69" s="59"/>
      <c r="IGX69" s="59"/>
      <c r="IGY69" s="59"/>
      <c r="IGZ69" s="59"/>
      <c r="IHA69" s="59"/>
      <c r="IHB69" s="59"/>
      <c r="IHC69" s="59"/>
      <c r="IHD69" s="59"/>
      <c r="IHE69" s="59"/>
      <c r="IHF69" s="59"/>
      <c r="IHG69" s="59"/>
      <c r="IHH69" s="59"/>
      <c r="IHI69" s="59"/>
      <c r="IHJ69" s="59"/>
      <c r="IHK69" s="59"/>
      <c r="IHL69" s="59"/>
      <c r="IHM69" s="59"/>
      <c r="IHN69" s="59"/>
      <c r="IHO69" s="59"/>
      <c r="IHP69" s="59"/>
      <c r="IHQ69" s="59"/>
      <c r="IHR69" s="59"/>
      <c r="IHS69" s="59"/>
      <c r="IHT69" s="59"/>
      <c r="IHU69" s="59"/>
      <c r="IHV69" s="59"/>
      <c r="IHW69" s="59"/>
      <c r="IHX69" s="59"/>
      <c r="IHY69" s="59"/>
      <c r="IHZ69" s="59"/>
      <c r="IIA69" s="59"/>
      <c r="IIB69" s="59"/>
      <c r="IIC69" s="59"/>
      <c r="IID69" s="59"/>
      <c r="IIE69" s="59"/>
      <c r="IIF69" s="59"/>
      <c r="IIG69" s="59"/>
      <c r="IIH69" s="59"/>
      <c r="III69" s="59"/>
      <c r="IIJ69" s="59"/>
      <c r="IIK69" s="59"/>
      <c r="IIL69" s="59"/>
      <c r="IIM69" s="59"/>
      <c r="IIN69" s="59"/>
      <c r="IIO69" s="59"/>
      <c r="IIP69" s="59"/>
      <c r="IIQ69" s="59"/>
      <c r="IIR69" s="59"/>
      <c r="IIS69" s="59"/>
      <c r="IIT69" s="59"/>
      <c r="IIU69" s="59"/>
      <c r="IIV69" s="59"/>
      <c r="IIW69" s="59"/>
      <c r="IIX69" s="59"/>
      <c r="IIY69" s="59"/>
      <c r="IIZ69" s="59"/>
      <c r="IJA69" s="59"/>
      <c r="IJB69" s="59"/>
      <c r="IJC69" s="59"/>
      <c r="IJD69" s="59"/>
      <c r="IJE69" s="59"/>
      <c r="IJF69" s="59"/>
      <c r="IJG69" s="59"/>
      <c r="IJH69" s="59"/>
      <c r="IJI69" s="59"/>
      <c r="IJJ69" s="59"/>
      <c r="IJK69" s="59"/>
      <c r="IJL69" s="59"/>
      <c r="IJM69" s="59"/>
      <c r="IJN69" s="59"/>
      <c r="IJO69" s="59"/>
      <c r="IJP69" s="59"/>
      <c r="IJQ69" s="59"/>
      <c r="IJR69" s="59"/>
      <c r="IJS69" s="59"/>
      <c r="IJT69" s="59"/>
      <c r="IJU69" s="59"/>
      <c r="IJV69" s="59"/>
      <c r="IJW69" s="59"/>
      <c r="IJX69" s="59"/>
      <c r="IJY69" s="59"/>
      <c r="IJZ69" s="59"/>
      <c r="IKA69" s="59"/>
      <c r="IKB69" s="59"/>
      <c r="IKC69" s="59"/>
      <c r="IKD69" s="59"/>
      <c r="IKE69" s="59"/>
      <c r="IKF69" s="59"/>
      <c r="IKG69" s="59"/>
      <c r="IKH69" s="59"/>
      <c r="IKI69" s="59"/>
      <c r="IKJ69" s="59"/>
      <c r="IKK69" s="59"/>
      <c r="IKL69" s="59"/>
      <c r="IKM69" s="59"/>
      <c r="IKN69" s="59"/>
      <c r="IKO69" s="59"/>
      <c r="IKP69" s="59"/>
      <c r="IKQ69" s="59"/>
      <c r="IKR69" s="59"/>
      <c r="IKS69" s="59"/>
      <c r="IKT69" s="59"/>
      <c r="IKU69" s="59"/>
      <c r="IKV69" s="59"/>
      <c r="IKW69" s="59"/>
      <c r="IKX69" s="59"/>
      <c r="IKY69" s="59"/>
      <c r="IKZ69" s="59"/>
      <c r="ILA69" s="59"/>
      <c r="ILB69" s="59"/>
      <c r="ILC69" s="59"/>
      <c r="ILD69" s="59"/>
      <c r="ILE69" s="59"/>
      <c r="ILF69" s="59"/>
      <c r="ILG69" s="59"/>
      <c r="ILH69" s="59"/>
      <c r="ILI69" s="59"/>
      <c r="ILJ69" s="59"/>
      <c r="ILK69" s="59"/>
      <c r="ILL69" s="59"/>
      <c r="ILM69" s="59"/>
      <c r="ILN69" s="59"/>
      <c r="ILO69" s="59"/>
      <c r="ILP69" s="59"/>
      <c r="ILQ69" s="59"/>
      <c r="ILR69" s="59"/>
      <c r="ILS69" s="59"/>
      <c r="ILT69" s="59"/>
      <c r="ILU69" s="59"/>
      <c r="ILV69" s="59"/>
      <c r="ILW69" s="59"/>
      <c r="ILX69" s="59"/>
      <c r="ILY69" s="59"/>
      <c r="ILZ69" s="59"/>
      <c r="IMA69" s="59"/>
      <c r="IMB69" s="59"/>
      <c r="IMC69" s="59"/>
      <c r="IMD69" s="59"/>
      <c r="IME69" s="59"/>
      <c r="IMF69" s="59"/>
      <c r="IMG69" s="59"/>
      <c r="IMH69" s="59"/>
      <c r="IMI69" s="59"/>
      <c r="IMJ69" s="59"/>
      <c r="IMK69" s="59"/>
      <c r="IML69" s="59"/>
      <c r="IMM69" s="59"/>
      <c r="IMN69" s="59"/>
      <c r="IMO69" s="59"/>
      <c r="IMP69" s="59"/>
      <c r="IMQ69" s="59"/>
      <c r="IMR69" s="59"/>
      <c r="IMS69" s="59"/>
      <c r="IMT69" s="59"/>
      <c r="IMU69" s="59"/>
      <c r="IMV69" s="59"/>
      <c r="IMW69" s="59"/>
      <c r="IMX69" s="59"/>
      <c r="IMY69" s="59"/>
      <c r="IMZ69" s="59"/>
      <c r="INA69" s="59"/>
      <c r="INB69" s="59"/>
      <c r="INC69" s="59"/>
      <c r="IND69" s="59"/>
      <c r="INE69" s="59"/>
      <c r="INF69" s="59"/>
      <c r="ING69" s="59"/>
      <c r="INH69" s="59"/>
      <c r="INI69" s="59"/>
      <c r="INJ69" s="59"/>
      <c r="INK69" s="59"/>
      <c r="INL69" s="59"/>
      <c r="INM69" s="59"/>
      <c r="INN69" s="59"/>
      <c r="INO69" s="59"/>
      <c r="INP69" s="59"/>
      <c r="INQ69" s="59"/>
      <c r="INR69" s="59"/>
      <c r="INS69" s="59"/>
      <c r="INT69" s="59"/>
      <c r="INU69" s="59"/>
      <c r="INV69" s="59"/>
      <c r="INW69" s="59"/>
      <c r="INX69" s="59"/>
      <c r="INY69" s="59"/>
      <c r="INZ69" s="59"/>
      <c r="IOA69" s="59"/>
      <c r="IOB69" s="59"/>
      <c r="IOC69" s="59"/>
      <c r="IOD69" s="59"/>
      <c r="IOE69" s="59"/>
      <c r="IOF69" s="59"/>
      <c r="IOG69" s="59"/>
      <c r="IOH69" s="59"/>
      <c r="IOI69" s="59"/>
      <c r="IOJ69" s="59"/>
      <c r="IOK69" s="59"/>
      <c r="IOL69" s="59"/>
      <c r="IOM69" s="59"/>
      <c r="ION69" s="59"/>
      <c r="IOO69" s="59"/>
      <c r="IOP69" s="59"/>
      <c r="IOQ69" s="59"/>
      <c r="IOR69" s="59"/>
      <c r="IOS69" s="59"/>
      <c r="IOT69" s="59"/>
      <c r="IOU69" s="59"/>
      <c r="IOV69" s="59"/>
      <c r="IOW69" s="59"/>
      <c r="IOX69" s="59"/>
      <c r="IOY69" s="59"/>
      <c r="IOZ69" s="59"/>
      <c r="IPA69" s="59"/>
      <c r="IPB69" s="59"/>
      <c r="IPC69" s="59"/>
      <c r="IPD69" s="59"/>
      <c r="IPE69" s="59"/>
      <c r="IPF69" s="59"/>
      <c r="IPG69" s="59"/>
      <c r="IPH69" s="59"/>
      <c r="IPI69" s="59"/>
      <c r="IPJ69" s="59"/>
      <c r="IPK69" s="59"/>
      <c r="IPL69" s="59"/>
      <c r="IPM69" s="59"/>
      <c r="IPN69" s="59"/>
      <c r="IPO69" s="59"/>
      <c r="IPP69" s="59"/>
      <c r="IPQ69" s="59"/>
      <c r="IPR69" s="59"/>
      <c r="IPS69" s="59"/>
      <c r="IPT69" s="59"/>
      <c r="IPU69" s="59"/>
      <c r="IPV69" s="59"/>
      <c r="IPW69" s="59"/>
      <c r="IPX69" s="59"/>
      <c r="IPY69" s="59"/>
      <c r="IPZ69" s="59"/>
      <c r="IQA69" s="59"/>
      <c r="IQB69" s="59"/>
      <c r="IQC69" s="59"/>
      <c r="IQD69" s="59"/>
      <c r="IQE69" s="59"/>
      <c r="IQF69" s="59"/>
      <c r="IQG69" s="59"/>
      <c r="IQH69" s="59"/>
      <c r="IQI69" s="59"/>
      <c r="IQJ69" s="59"/>
      <c r="IQK69" s="59"/>
      <c r="IQL69" s="59"/>
      <c r="IQM69" s="59"/>
      <c r="IQN69" s="59"/>
      <c r="IQO69" s="59"/>
      <c r="IQP69" s="59"/>
      <c r="IQQ69" s="59"/>
      <c r="IQR69" s="59"/>
      <c r="IQS69" s="59"/>
      <c r="IQT69" s="59"/>
      <c r="IQU69" s="59"/>
      <c r="IQV69" s="59"/>
      <c r="IQW69" s="59"/>
      <c r="IQX69" s="59"/>
      <c r="IQY69" s="59"/>
      <c r="IQZ69" s="59"/>
      <c r="IRA69" s="59"/>
      <c r="IRB69" s="59"/>
      <c r="IRC69" s="59"/>
      <c r="IRD69" s="59"/>
      <c r="IRE69" s="59"/>
      <c r="IRF69" s="59"/>
      <c r="IRG69" s="59"/>
      <c r="IRH69" s="59"/>
      <c r="IRI69" s="59"/>
      <c r="IRJ69" s="59"/>
      <c r="IRK69" s="59"/>
      <c r="IRL69" s="59"/>
      <c r="IRM69" s="59"/>
      <c r="IRN69" s="59"/>
      <c r="IRO69" s="59"/>
      <c r="IRP69" s="59"/>
      <c r="IRQ69" s="59"/>
      <c r="IRR69" s="59"/>
      <c r="IRS69" s="59"/>
      <c r="IRT69" s="59"/>
      <c r="IRU69" s="59"/>
      <c r="IRV69" s="59"/>
      <c r="IRW69" s="59"/>
      <c r="IRX69" s="59"/>
      <c r="IRY69" s="59"/>
      <c r="IRZ69" s="59"/>
      <c r="ISA69" s="59"/>
      <c r="ISB69" s="59"/>
      <c r="ISC69" s="59"/>
      <c r="ISD69" s="59"/>
      <c r="ISE69" s="59"/>
      <c r="ISF69" s="59"/>
      <c r="ISG69" s="59"/>
      <c r="ISH69" s="59"/>
      <c r="ISI69" s="59"/>
      <c r="ISJ69" s="59"/>
      <c r="ISK69" s="59"/>
      <c r="ISL69" s="59"/>
      <c r="ISM69" s="59"/>
      <c r="ISN69" s="59"/>
      <c r="ISO69" s="59"/>
      <c r="ISP69" s="59"/>
      <c r="ISQ69" s="59"/>
      <c r="ISR69" s="59"/>
      <c r="ISS69" s="59"/>
      <c r="IST69" s="59"/>
      <c r="ISU69" s="59"/>
      <c r="ISV69" s="59"/>
      <c r="ISW69" s="59"/>
      <c r="ISX69" s="59"/>
      <c r="ISY69" s="59"/>
      <c r="ISZ69" s="59"/>
      <c r="ITA69" s="59"/>
      <c r="ITB69" s="59"/>
      <c r="ITC69" s="59"/>
      <c r="ITD69" s="59"/>
      <c r="ITE69" s="59"/>
      <c r="ITF69" s="59"/>
      <c r="ITG69" s="59"/>
      <c r="ITH69" s="59"/>
      <c r="ITI69" s="59"/>
      <c r="ITJ69" s="59"/>
      <c r="ITK69" s="59"/>
      <c r="ITL69" s="59"/>
      <c r="ITM69" s="59"/>
      <c r="ITN69" s="59"/>
      <c r="ITO69" s="59"/>
      <c r="ITP69" s="59"/>
      <c r="ITQ69" s="59"/>
      <c r="ITR69" s="59"/>
      <c r="ITS69" s="59"/>
      <c r="ITT69" s="59"/>
      <c r="ITU69" s="59"/>
      <c r="ITV69" s="59"/>
      <c r="ITW69" s="59"/>
      <c r="ITX69" s="59"/>
      <c r="ITY69" s="59"/>
      <c r="ITZ69" s="59"/>
      <c r="IUA69" s="59"/>
      <c r="IUB69" s="59"/>
      <c r="IUC69" s="59"/>
      <c r="IUD69" s="59"/>
      <c r="IUE69" s="59"/>
      <c r="IUF69" s="59"/>
      <c r="IUG69" s="59"/>
      <c r="IUH69" s="59"/>
      <c r="IUI69" s="59"/>
      <c r="IUJ69" s="59"/>
      <c r="IUK69" s="59"/>
      <c r="IUL69" s="59"/>
      <c r="IUM69" s="59"/>
      <c r="IUN69" s="59"/>
      <c r="IUO69" s="59"/>
      <c r="IUP69" s="59"/>
      <c r="IUQ69" s="59"/>
      <c r="IUR69" s="59"/>
      <c r="IUS69" s="59"/>
      <c r="IUT69" s="59"/>
      <c r="IUU69" s="59"/>
      <c r="IUV69" s="59"/>
      <c r="IUW69" s="59"/>
      <c r="IUX69" s="59"/>
      <c r="IUY69" s="59"/>
      <c r="IUZ69" s="59"/>
      <c r="IVA69" s="59"/>
      <c r="IVB69" s="59"/>
      <c r="IVC69" s="59"/>
      <c r="IVD69" s="59"/>
      <c r="IVE69" s="59"/>
      <c r="IVF69" s="59"/>
      <c r="IVG69" s="59"/>
      <c r="IVH69" s="59"/>
      <c r="IVI69" s="59"/>
      <c r="IVJ69" s="59"/>
      <c r="IVK69" s="59"/>
      <c r="IVL69" s="59"/>
      <c r="IVM69" s="59"/>
      <c r="IVN69" s="59"/>
      <c r="IVO69" s="59"/>
      <c r="IVP69" s="59"/>
      <c r="IVQ69" s="59"/>
      <c r="IVR69" s="59"/>
      <c r="IVS69" s="59"/>
      <c r="IVT69" s="59"/>
      <c r="IVU69" s="59"/>
      <c r="IVV69" s="59"/>
      <c r="IVW69" s="59"/>
      <c r="IVX69" s="59"/>
      <c r="IVY69" s="59"/>
      <c r="IVZ69" s="59"/>
      <c r="IWA69" s="59"/>
      <c r="IWB69" s="59"/>
      <c r="IWC69" s="59"/>
      <c r="IWD69" s="59"/>
      <c r="IWE69" s="59"/>
      <c r="IWF69" s="59"/>
      <c r="IWG69" s="59"/>
      <c r="IWH69" s="59"/>
      <c r="IWI69" s="59"/>
      <c r="IWJ69" s="59"/>
      <c r="IWK69" s="59"/>
      <c r="IWL69" s="59"/>
      <c r="IWM69" s="59"/>
      <c r="IWN69" s="59"/>
      <c r="IWO69" s="59"/>
      <c r="IWP69" s="59"/>
      <c r="IWQ69" s="59"/>
      <c r="IWR69" s="59"/>
      <c r="IWS69" s="59"/>
      <c r="IWT69" s="59"/>
      <c r="IWU69" s="59"/>
      <c r="IWV69" s="59"/>
      <c r="IWW69" s="59"/>
      <c r="IWX69" s="59"/>
      <c r="IWY69" s="59"/>
      <c r="IWZ69" s="59"/>
      <c r="IXA69" s="59"/>
      <c r="IXB69" s="59"/>
      <c r="IXC69" s="59"/>
      <c r="IXD69" s="59"/>
      <c r="IXE69" s="59"/>
      <c r="IXF69" s="59"/>
      <c r="IXG69" s="59"/>
      <c r="IXH69" s="59"/>
      <c r="IXI69" s="59"/>
      <c r="IXJ69" s="59"/>
      <c r="IXK69" s="59"/>
      <c r="IXL69" s="59"/>
      <c r="IXM69" s="59"/>
      <c r="IXN69" s="59"/>
      <c r="IXO69" s="59"/>
      <c r="IXP69" s="59"/>
      <c r="IXQ69" s="59"/>
      <c r="IXR69" s="59"/>
      <c r="IXS69" s="59"/>
      <c r="IXT69" s="59"/>
      <c r="IXU69" s="59"/>
      <c r="IXV69" s="59"/>
      <c r="IXW69" s="59"/>
      <c r="IXX69" s="59"/>
      <c r="IXY69" s="59"/>
      <c r="IXZ69" s="59"/>
      <c r="IYA69" s="59"/>
      <c r="IYB69" s="59"/>
      <c r="IYC69" s="59"/>
      <c r="IYD69" s="59"/>
      <c r="IYE69" s="59"/>
      <c r="IYF69" s="59"/>
      <c r="IYG69" s="59"/>
      <c r="IYH69" s="59"/>
      <c r="IYI69" s="59"/>
      <c r="IYJ69" s="59"/>
      <c r="IYK69" s="59"/>
      <c r="IYL69" s="59"/>
      <c r="IYM69" s="59"/>
      <c r="IYN69" s="59"/>
      <c r="IYO69" s="59"/>
      <c r="IYP69" s="59"/>
      <c r="IYQ69" s="59"/>
      <c r="IYR69" s="59"/>
      <c r="IYS69" s="59"/>
      <c r="IYT69" s="59"/>
      <c r="IYU69" s="59"/>
      <c r="IYV69" s="59"/>
      <c r="IYW69" s="59"/>
      <c r="IYX69" s="59"/>
      <c r="IYY69" s="59"/>
      <c r="IYZ69" s="59"/>
      <c r="IZA69" s="59"/>
      <c r="IZB69" s="59"/>
      <c r="IZC69" s="59"/>
      <c r="IZD69" s="59"/>
      <c r="IZE69" s="59"/>
      <c r="IZF69" s="59"/>
      <c r="IZG69" s="59"/>
      <c r="IZH69" s="59"/>
      <c r="IZI69" s="59"/>
      <c r="IZJ69" s="59"/>
      <c r="IZK69" s="59"/>
      <c r="IZL69" s="59"/>
      <c r="IZM69" s="59"/>
      <c r="IZN69" s="59"/>
      <c r="IZO69" s="59"/>
      <c r="IZP69" s="59"/>
      <c r="IZQ69" s="59"/>
      <c r="IZR69" s="59"/>
      <c r="IZS69" s="59"/>
      <c r="IZT69" s="59"/>
      <c r="IZU69" s="59"/>
      <c r="IZV69" s="59"/>
      <c r="IZW69" s="59"/>
      <c r="IZX69" s="59"/>
      <c r="IZY69" s="59"/>
      <c r="IZZ69" s="59"/>
      <c r="JAA69" s="59"/>
      <c r="JAB69" s="59"/>
      <c r="JAC69" s="59"/>
      <c r="JAD69" s="59"/>
      <c r="JAE69" s="59"/>
      <c r="JAF69" s="59"/>
      <c r="JAG69" s="59"/>
      <c r="JAH69" s="59"/>
      <c r="JAI69" s="59"/>
      <c r="JAJ69" s="59"/>
      <c r="JAK69" s="59"/>
      <c r="JAL69" s="59"/>
      <c r="JAM69" s="59"/>
      <c r="JAN69" s="59"/>
      <c r="JAO69" s="59"/>
      <c r="JAP69" s="59"/>
      <c r="JAQ69" s="59"/>
      <c r="JAR69" s="59"/>
      <c r="JAS69" s="59"/>
      <c r="JAT69" s="59"/>
      <c r="JAU69" s="59"/>
      <c r="JAV69" s="59"/>
      <c r="JAW69" s="59"/>
      <c r="JAX69" s="59"/>
      <c r="JAY69" s="59"/>
      <c r="JAZ69" s="59"/>
      <c r="JBA69" s="59"/>
      <c r="JBB69" s="59"/>
      <c r="JBC69" s="59"/>
      <c r="JBD69" s="59"/>
      <c r="JBE69" s="59"/>
      <c r="JBF69" s="59"/>
      <c r="JBG69" s="59"/>
      <c r="JBH69" s="59"/>
      <c r="JBI69" s="59"/>
      <c r="JBJ69" s="59"/>
      <c r="JBK69" s="59"/>
      <c r="JBL69" s="59"/>
      <c r="JBM69" s="59"/>
      <c r="JBN69" s="59"/>
      <c r="JBO69" s="59"/>
      <c r="JBP69" s="59"/>
      <c r="JBQ69" s="59"/>
      <c r="JBR69" s="59"/>
      <c r="JBS69" s="59"/>
      <c r="JBT69" s="59"/>
      <c r="JBU69" s="59"/>
      <c r="JBV69" s="59"/>
      <c r="JBW69" s="59"/>
      <c r="JBX69" s="59"/>
      <c r="JBY69" s="59"/>
      <c r="JBZ69" s="59"/>
      <c r="JCA69" s="59"/>
      <c r="JCB69" s="59"/>
      <c r="JCC69" s="59"/>
      <c r="JCD69" s="59"/>
      <c r="JCE69" s="59"/>
      <c r="JCF69" s="59"/>
      <c r="JCG69" s="59"/>
      <c r="JCH69" s="59"/>
      <c r="JCI69" s="59"/>
      <c r="JCJ69" s="59"/>
      <c r="JCK69" s="59"/>
      <c r="JCL69" s="59"/>
      <c r="JCM69" s="59"/>
      <c r="JCN69" s="59"/>
      <c r="JCO69" s="59"/>
      <c r="JCP69" s="59"/>
      <c r="JCQ69" s="59"/>
      <c r="JCR69" s="59"/>
      <c r="JCS69" s="59"/>
      <c r="JCT69" s="59"/>
      <c r="JCU69" s="59"/>
      <c r="JCV69" s="59"/>
      <c r="JCW69" s="59"/>
      <c r="JCX69" s="59"/>
      <c r="JCY69" s="59"/>
      <c r="JCZ69" s="59"/>
      <c r="JDA69" s="59"/>
      <c r="JDB69" s="59"/>
      <c r="JDC69" s="59"/>
      <c r="JDD69" s="59"/>
      <c r="JDE69" s="59"/>
      <c r="JDF69" s="59"/>
      <c r="JDG69" s="59"/>
      <c r="JDH69" s="59"/>
      <c r="JDI69" s="59"/>
      <c r="JDJ69" s="59"/>
      <c r="JDK69" s="59"/>
      <c r="JDL69" s="59"/>
      <c r="JDM69" s="59"/>
      <c r="JDN69" s="59"/>
      <c r="JDO69" s="59"/>
      <c r="JDP69" s="59"/>
      <c r="JDQ69" s="59"/>
      <c r="JDR69" s="59"/>
      <c r="JDS69" s="59"/>
      <c r="JDT69" s="59"/>
      <c r="JDU69" s="59"/>
      <c r="JDV69" s="59"/>
      <c r="JDW69" s="59"/>
      <c r="JDX69" s="59"/>
      <c r="JDY69" s="59"/>
      <c r="JDZ69" s="59"/>
      <c r="JEA69" s="59"/>
      <c r="JEB69" s="59"/>
      <c r="JEC69" s="59"/>
      <c r="JED69" s="59"/>
      <c r="JEE69" s="59"/>
      <c r="JEF69" s="59"/>
      <c r="JEG69" s="59"/>
      <c r="JEH69" s="59"/>
      <c r="JEI69" s="59"/>
      <c r="JEJ69" s="59"/>
      <c r="JEK69" s="59"/>
      <c r="JEL69" s="59"/>
      <c r="JEM69" s="59"/>
      <c r="JEN69" s="59"/>
      <c r="JEO69" s="59"/>
      <c r="JEP69" s="59"/>
      <c r="JEQ69" s="59"/>
      <c r="JER69" s="59"/>
      <c r="JES69" s="59"/>
      <c r="JET69" s="59"/>
      <c r="JEU69" s="59"/>
      <c r="JEV69" s="59"/>
      <c r="JEW69" s="59"/>
      <c r="JEX69" s="59"/>
      <c r="JEY69" s="59"/>
      <c r="JEZ69" s="59"/>
      <c r="JFA69" s="59"/>
      <c r="JFB69" s="59"/>
      <c r="JFC69" s="59"/>
      <c r="JFD69" s="59"/>
      <c r="JFE69" s="59"/>
      <c r="JFF69" s="59"/>
      <c r="JFG69" s="59"/>
      <c r="JFH69" s="59"/>
      <c r="JFI69" s="59"/>
      <c r="JFJ69" s="59"/>
      <c r="JFK69" s="59"/>
      <c r="JFL69" s="59"/>
      <c r="JFM69" s="59"/>
      <c r="JFN69" s="59"/>
      <c r="JFO69" s="59"/>
      <c r="JFP69" s="59"/>
      <c r="JFQ69" s="59"/>
      <c r="JFR69" s="59"/>
      <c r="JFS69" s="59"/>
      <c r="JFT69" s="59"/>
      <c r="JFU69" s="59"/>
      <c r="JFV69" s="59"/>
      <c r="JFW69" s="59"/>
      <c r="JFX69" s="59"/>
      <c r="JFY69" s="59"/>
      <c r="JFZ69" s="59"/>
      <c r="JGA69" s="59"/>
      <c r="JGB69" s="59"/>
      <c r="JGC69" s="59"/>
      <c r="JGD69" s="59"/>
      <c r="JGE69" s="59"/>
      <c r="JGF69" s="59"/>
      <c r="JGG69" s="59"/>
      <c r="JGH69" s="59"/>
      <c r="JGI69" s="59"/>
      <c r="JGJ69" s="59"/>
      <c r="JGK69" s="59"/>
      <c r="JGL69" s="59"/>
      <c r="JGM69" s="59"/>
      <c r="JGN69" s="59"/>
      <c r="JGO69" s="59"/>
      <c r="JGP69" s="59"/>
      <c r="JGQ69" s="59"/>
      <c r="JGR69" s="59"/>
      <c r="JGS69" s="59"/>
      <c r="JGT69" s="59"/>
      <c r="JGU69" s="59"/>
      <c r="JGV69" s="59"/>
      <c r="JGW69" s="59"/>
      <c r="JGX69" s="59"/>
      <c r="JGY69" s="59"/>
      <c r="JGZ69" s="59"/>
      <c r="JHA69" s="59"/>
      <c r="JHB69" s="59"/>
      <c r="JHC69" s="59"/>
      <c r="JHD69" s="59"/>
      <c r="JHE69" s="59"/>
      <c r="JHF69" s="59"/>
      <c r="JHG69" s="59"/>
      <c r="JHH69" s="59"/>
      <c r="JHI69" s="59"/>
      <c r="JHJ69" s="59"/>
      <c r="JHK69" s="59"/>
      <c r="JHL69" s="59"/>
      <c r="JHM69" s="59"/>
      <c r="JHN69" s="59"/>
      <c r="JHO69" s="59"/>
      <c r="JHP69" s="59"/>
      <c r="JHQ69" s="59"/>
      <c r="JHR69" s="59"/>
      <c r="JHS69" s="59"/>
      <c r="JHT69" s="59"/>
      <c r="JHU69" s="59"/>
      <c r="JHV69" s="59"/>
      <c r="JHW69" s="59"/>
      <c r="JHX69" s="59"/>
      <c r="JHY69" s="59"/>
      <c r="JHZ69" s="59"/>
      <c r="JIA69" s="59"/>
      <c r="JIB69" s="59"/>
      <c r="JIC69" s="59"/>
      <c r="JID69" s="59"/>
      <c r="JIE69" s="59"/>
      <c r="JIF69" s="59"/>
      <c r="JIG69" s="59"/>
      <c r="JIH69" s="59"/>
      <c r="JII69" s="59"/>
      <c r="JIJ69" s="59"/>
      <c r="JIK69" s="59"/>
      <c r="JIL69" s="59"/>
      <c r="JIM69" s="59"/>
      <c r="JIN69" s="59"/>
      <c r="JIO69" s="59"/>
      <c r="JIP69" s="59"/>
      <c r="JIQ69" s="59"/>
      <c r="JIR69" s="59"/>
      <c r="JIS69" s="59"/>
      <c r="JIT69" s="59"/>
      <c r="JIU69" s="59"/>
      <c r="JIV69" s="59"/>
      <c r="JIW69" s="59"/>
      <c r="JIX69" s="59"/>
      <c r="JIY69" s="59"/>
      <c r="JIZ69" s="59"/>
      <c r="JJA69" s="59"/>
      <c r="JJB69" s="59"/>
      <c r="JJC69" s="59"/>
      <c r="JJD69" s="59"/>
      <c r="JJE69" s="59"/>
      <c r="JJF69" s="59"/>
      <c r="JJG69" s="59"/>
      <c r="JJH69" s="59"/>
      <c r="JJI69" s="59"/>
      <c r="JJJ69" s="59"/>
      <c r="JJK69" s="59"/>
      <c r="JJL69" s="59"/>
      <c r="JJM69" s="59"/>
      <c r="JJN69" s="59"/>
      <c r="JJO69" s="59"/>
      <c r="JJP69" s="59"/>
      <c r="JJQ69" s="59"/>
      <c r="JJR69" s="59"/>
      <c r="JJS69" s="59"/>
      <c r="JJT69" s="59"/>
      <c r="JJU69" s="59"/>
      <c r="JJV69" s="59"/>
      <c r="JJW69" s="59"/>
      <c r="JJX69" s="59"/>
      <c r="JJY69" s="59"/>
      <c r="JJZ69" s="59"/>
      <c r="JKA69" s="59"/>
      <c r="JKB69" s="59"/>
      <c r="JKC69" s="59"/>
      <c r="JKD69" s="59"/>
      <c r="JKE69" s="59"/>
      <c r="JKF69" s="59"/>
      <c r="JKG69" s="59"/>
      <c r="JKH69" s="59"/>
      <c r="JKI69" s="59"/>
      <c r="JKJ69" s="59"/>
      <c r="JKK69" s="59"/>
      <c r="JKL69" s="59"/>
      <c r="JKM69" s="59"/>
      <c r="JKN69" s="59"/>
      <c r="JKO69" s="59"/>
      <c r="JKP69" s="59"/>
      <c r="JKQ69" s="59"/>
      <c r="JKR69" s="59"/>
      <c r="JKS69" s="59"/>
      <c r="JKT69" s="59"/>
      <c r="JKU69" s="59"/>
      <c r="JKV69" s="59"/>
      <c r="JKW69" s="59"/>
      <c r="JKX69" s="59"/>
      <c r="JKY69" s="59"/>
      <c r="JKZ69" s="59"/>
      <c r="JLA69" s="59"/>
      <c r="JLB69" s="59"/>
      <c r="JLC69" s="59"/>
      <c r="JLD69" s="59"/>
      <c r="JLE69" s="59"/>
      <c r="JLF69" s="59"/>
      <c r="JLG69" s="59"/>
      <c r="JLH69" s="59"/>
      <c r="JLI69" s="59"/>
      <c r="JLJ69" s="59"/>
      <c r="JLK69" s="59"/>
      <c r="JLL69" s="59"/>
      <c r="JLM69" s="59"/>
      <c r="JLN69" s="59"/>
      <c r="JLO69" s="59"/>
      <c r="JLP69" s="59"/>
      <c r="JLQ69" s="59"/>
      <c r="JLR69" s="59"/>
      <c r="JLS69" s="59"/>
      <c r="JLT69" s="59"/>
      <c r="JLU69" s="59"/>
      <c r="JLV69" s="59"/>
      <c r="JLW69" s="59"/>
      <c r="JLX69" s="59"/>
      <c r="JLY69" s="59"/>
      <c r="JLZ69" s="59"/>
      <c r="JMA69" s="59"/>
      <c r="JMB69" s="59"/>
      <c r="JMC69" s="59"/>
      <c r="JMD69" s="59"/>
      <c r="JME69" s="59"/>
      <c r="JMF69" s="59"/>
      <c r="JMG69" s="59"/>
      <c r="JMH69" s="59"/>
      <c r="JMI69" s="59"/>
      <c r="JMJ69" s="59"/>
      <c r="JMK69" s="59"/>
      <c r="JML69" s="59"/>
      <c r="JMM69" s="59"/>
      <c r="JMN69" s="59"/>
      <c r="JMO69" s="59"/>
      <c r="JMP69" s="59"/>
      <c r="JMQ69" s="59"/>
      <c r="JMR69" s="59"/>
      <c r="JMS69" s="59"/>
      <c r="JMT69" s="59"/>
      <c r="JMU69" s="59"/>
      <c r="JMV69" s="59"/>
      <c r="JMW69" s="59"/>
      <c r="JMX69" s="59"/>
      <c r="JMY69" s="59"/>
      <c r="JMZ69" s="59"/>
      <c r="JNA69" s="59"/>
      <c r="JNB69" s="59"/>
      <c r="JNC69" s="59"/>
      <c r="JND69" s="59"/>
      <c r="JNE69" s="59"/>
      <c r="JNF69" s="59"/>
      <c r="JNG69" s="59"/>
      <c r="JNH69" s="59"/>
      <c r="JNI69" s="59"/>
      <c r="JNJ69" s="59"/>
      <c r="JNK69" s="59"/>
      <c r="JNL69" s="59"/>
      <c r="JNM69" s="59"/>
      <c r="JNN69" s="59"/>
      <c r="JNO69" s="59"/>
      <c r="JNP69" s="59"/>
      <c r="JNQ69" s="59"/>
      <c r="JNR69" s="59"/>
      <c r="JNS69" s="59"/>
      <c r="JNT69" s="59"/>
      <c r="JNU69" s="59"/>
      <c r="JNV69" s="59"/>
      <c r="JNW69" s="59"/>
      <c r="JNX69" s="59"/>
      <c r="JNY69" s="59"/>
      <c r="JNZ69" s="59"/>
      <c r="JOA69" s="59"/>
      <c r="JOB69" s="59"/>
      <c r="JOC69" s="59"/>
      <c r="JOD69" s="59"/>
      <c r="JOE69" s="59"/>
      <c r="JOF69" s="59"/>
      <c r="JOG69" s="59"/>
      <c r="JOH69" s="59"/>
      <c r="JOI69" s="59"/>
      <c r="JOJ69" s="59"/>
      <c r="JOK69" s="59"/>
      <c r="JOL69" s="59"/>
      <c r="JOM69" s="59"/>
      <c r="JON69" s="59"/>
      <c r="JOO69" s="59"/>
      <c r="JOP69" s="59"/>
      <c r="JOQ69" s="59"/>
      <c r="JOR69" s="59"/>
      <c r="JOS69" s="59"/>
      <c r="JOT69" s="59"/>
      <c r="JOU69" s="59"/>
      <c r="JOV69" s="59"/>
      <c r="JOW69" s="59"/>
      <c r="JOX69" s="59"/>
      <c r="JOY69" s="59"/>
      <c r="JOZ69" s="59"/>
      <c r="JPA69" s="59"/>
      <c r="JPB69" s="59"/>
      <c r="JPC69" s="59"/>
      <c r="JPD69" s="59"/>
      <c r="JPE69" s="59"/>
      <c r="JPF69" s="59"/>
      <c r="JPG69" s="59"/>
      <c r="JPH69" s="59"/>
      <c r="JPI69" s="59"/>
      <c r="JPJ69" s="59"/>
      <c r="JPK69" s="59"/>
      <c r="JPL69" s="59"/>
      <c r="JPM69" s="59"/>
      <c r="JPN69" s="59"/>
      <c r="JPO69" s="59"/>
      <c r="JPP69" s="59"/>
      <c r="JPQ69" s="59"/>
      <c r="JPR69" s="59"/>
      <c r="JPS69" s="59"/>
      <c r="JPT69" s="59"/>
      <c r="JPU69" s="59"/>
      <c r="JPV69" s="59"/>
      <c r="JPW69" s="59"/>
      <c r="JPX69" s="59"/>
      <c r="JPY69" s="59"/>
      <c r="JPZ69" s="59"/>
      <c r="JQA69" s="59"/>
      <c r="JQB69" s="59"/>
      <c r="JQC69" s="59"/>
      <c r="JQD69" s="59"/>
      <c r="JQE69" s="59"/>
      <c r="JQF69" s="59"/>
      <c r="JQG69" s="59"/>
      <c r="JQH69" s="59"/>
      <c r="JQI69" s="59"/>
      <c r="JQJ69" s="59"/>
      <c r="JQK69" s="59"/>
      <c r="JQL69" s="59"/>
      <c r="JQM69" s="59"/>
      <c r="JQN69" s="59"/>
      <c r="JQO69" s="59"/>
      <c r="JQP69" s="59"/>
      <c r="JQQ69" s="59"/>
      <c r="JQR69" s="59"/>
      <c r="JQS69" s="59"/>
      <c r="JQT69" s="59"/>
      <c r="JQU69" s="59"/>
      <c r="JQV69" s="59"/>
      <c r="JQW69" s="59"/>
      <c r="JQX69" s="59"/>
      <c r="JQY69" s="59"/>
      <c r="JQZ69" s="59"/>
      <c r="JRA69" s="59"/>
      <c r="JRB69" s="59"/>
      <c r="JRC69" s="59"/>
      <c r="JRD69" s="59"/>
      <c r="JRE69" s="59"/>
      <c r="JRF69" s="59"/>
      <c r="JRG69" s="59"/>
      <c r="JRH69" s="59"/>
      <c r="JRI69" s="59"/>
      <c r="JRJ69" s="59"/>
      <c r="JRK69" s="59"/>
      <c r="JRL69" s="59"/>
      <c r="JRM69" s="59"/>
      <c r="JRN69" s="59"/>
      <c r="JRO69" s="59"/>
      <c r="JRP69" s="59"/>
      <c r="JRQ69" s="59"/>
      <c r="JRR69" s="59"/>
      <c r="JRS69" s="59"/>
      <c r="JRT69" s="59"/>
      <c r="JRU69" s="59"/>
      <c r="JRV69" s="59"/>
      <c r="JRW69" s="59"/>
      <c r="JRX69" s="59"/>
      <c r="JRY69" s="59"/>
      <c r="JRZ69" s="59"/>
      <c r="JSA69" s="59"/>
      <c r="JSB69" s="59"/>
      <c r="JSC69" s="59"/>
      <c r="JSD69" s="59"/>
      <c r="JSE69" s="59"/>
      <c r="JSF69" s="59"/>
      <c r="JSG69" s="59"/>
      <c r="JSH69" s="59"/>
      <c r="JSI69" s="59"/>
      <c r="JSJ69" s="59"/>
      <c r="JSK69" s="59"/>
      <c r="JSL69" s="59"/>
      <c r="JSM69" s="59"/>
      <c r="JSN69" s="59"/>
      <c r="JSO69" s="59"/>
      <c r="JSP69" s="59"/>
      <c r="JSQ69" s="59"/>
      <c r="JSR69" s="59"/>
      <c r="JSS69" s="59"/>
      <c r="JST69" s="59"/>
      <c r="JSU69" s="59"/>
      <c r="JSV69" s="59"/>
      <c r="JSW69" s="59"/>
      <c r="JSX69" s="59"/>
      <c r="JSY69" s="59"/>
      <c r="JSZ69" s="59"/>
      <c r="JTA69" s="59"/>
      <c r="JTB69" s="59"/>
      <c r="JTC69" s="59"/>
      <c r="JTD69" s="59"/>
      <c r="JTE69" s="59"/>
      <c r="JTF69" s="59"/>
      <c r="JTG69" s="59"/>
      <c r="JTH69" s="59"/>
      <c r="JTI69" s="59"/>
      <c r="JTJ69" s="59"/>
      <c r="JTK69" s="59"/>
      <c r="JTL69" s="59"/>
      <c r="JTM69" s="59"/>
      <c r="JTN69" s="59"/>
      <c r="JTO69" s="59"/>
      <c r="JTP69" s="59"/>
      <c r="JTQ69" s="59"/>
      <c r="JTR69" s="59"/>
      <c r="JTS69" s="59"/>
      <c r="JTT69" s="59"/>
      <c r="JTU69" s="59"/>
      <c r="JTV69" s="59"/>
      <c r="JTW69" s="59"/>
      <c r="JTX69" s="59"/>
      <c r="JTY69" s="59"/>
      <c r="JTZ69" s="59"/>
      <c r="JUA69" s="59"/>
      <c r="JUB69" s="59"/>
      <c r="JUC69" s="59"/>
      <c r="JUD69" s="59"/>
      <c r="JUE69" s="59"/>
      <c r="JUF69" s="59"/>
      <c r="JUG69" s="59"/>
      <c r="JUH69" s="59"/>
      <c r="JUI69" s="59"/>
      <c r="JUJ69" s="59"/>
      <c r="JUK69" s="59"/>
      <c r="JUL69" s="59"/>
      <c r="JUM69" s="59"/>
      <c r="JUN69" s="59"/>
      <c r="JUO69" s="59"/>
      <c r="JUP69" s="59"/>
      <c r="JUQ69" s="59"/>
      <c r="JUR69" s="59"/>
      <c r="JUS69" s="59"/>
      <c r="JUT69" s="59"/>
      <c r="JUU69" s="59"/>
      <c r="JUV69" s="59"/>
      <c r="JUW69" s="59"/>
      <c r="JUX69" s="59"/>
      <c r="JUY69" s="59"/>
      <c r="JUZ69" s="59"/>
      <c r="JVA69" s="59"/>
      <c r="JVB69" s="59"/>
      <c r="JVC69" s="59"/>
      <c r="JVD69" s="59"/>
      <c r="JVE69" s="59"/>
      <c r="JVF69" s="59"/>
      <c r="JVG69" s="59"/>
      <c r="JVH69" s="59"/>
      <c r="JVI69" s="59"/>
      <c r="JVJ69" s="59"/>
      <c r="JVK69" s="59"/>
      <c r="JVL69" s="59"/>
      <c r="JVM69" s="59"/>
      <c r="JVN69" s="59"/>
      <c r="JVO69" s="59"/>
      <c r="JVP69" s="59"/>
      <c r="JVQ69" s="59"/>
      <c r="JVR69" s="59"/>
      <c r="JVS69" s="59"/>
      <c r="JVT69" s="59"/>
      <c r="JVU69" s="59"/>
      <c r="JVV69" s="59"/>
      <c r="JVW69" s="59"/>
      <c r="JVX69" s="59"/>
      <c r="JVY69" s="59"/>
      <c r="JVZ69" s="59"/>
      <c r="JWA69" s="59"/>
      <c r="JWB69" s="59"/>
      <c r="JWC69" s="59"/>
      <c r="JWD69" s="59"/>
      <c r="JWE69" s="59"/>
      <c r="JWF69" s="59"/>
      <c r="JWG69" s="59"/>
      <c r="JWH69" s="59"/>
      <c r="JWI69" s="59"/>
      <c r="JWJ69" s="59"/>
      <c r="JWK69" s="59"/>
      <c r="JWL69" s="59"/>
      <c r="JWM69" s="59"/>
      <c r="JWN69" s="59"/>
      <c r="JWO69" s="59"/>
      <c r="JWP69" s="59"/>
      <c r="JWQ69" s="59"/>
      <c r="JWR69" s="59"/>
      <c r="JWS69" s="59"/>
      <c r="JWT69" s="59"/>
      <c r="JWU69" s="59"/>
      <c r="JWV69" s="59"/>
      <c r="JWW69" s="59"/>
      <c r="JWX69" s="59"/>
      <c r="JWY69" s="59"/>
      <c r="JWZ69" s="59"/>
      <c r="JXA69" s="59"/>
      <c r="JXB69" s="59"/>
      <c r="JXC69" s="59"/>
      <c r="JXD69" s="59"/>
      <c r="JXE69" s="59"/>
      <c r="JXF69" s="59"/>
      <c r="JXG69" s="59"/>
      <c r="JXH69" s="59"/>
      <c r="JXI69" s="59"/>
      <c r="JXJ69" s="59"/>
      <c r="JXK69" s="59"/>
      <c r="JXL69" s="59"/>
      <c r="JXM69" s="59"/>
      <c r="JXN69" s="59"/>
      <c r="JXO69" s="59"/>
      <c r="JXP69" s="59"/>
      <c r="JXQ69" s="59"/>
      <c r="JXR69" s="59"/>
      <c r="JXS69" s="59"/>
      <c r="JXT69" s="59"/>
      <c r="JXU69" s="59"/>
      <c r="JXV69" s="59"/>
      <c r="JXW69" s="59"/>
      <c r="JXX69" s="59"/>
      <c r="JXY69" s="59"/>
      <c r="JXZ69" s="59"/>
      <c r="JYA69" s="59"/>
      <c r="JYB69" s="59"/>
      <c r="JYC69" s="59"/>
      <c r="JYD69" s="59"/>
      <c r="JYE69" s="59"/>
      <c r="JYF69" s="59"/>
      <c r="JYG69" s="59"/>
      <c r="JYH69" s="59"/>
      <c r="JYI69" s="59"/>
      <c r="JYJ69" s="59"/>
      <c r="JYK69" s="59"/>
      <c r="JYL69" s="59"/>
      <c r="JYM69" s="59"/>
      <c r="JYN69" s="59"/>
      <c r="JYO69" s="59"/>
      <c r="JYP69" s="59"/>
      <c r="JYQ69" s="59"/>
      <c r="JYR69" s="59"/>
      <c r="JYS69" s="59"/>
      <c r="JYT69" s="59"/>
      <c r="JYU69" s="59"/>
      <c r="JYV69" s="59"/>
      <c r="JYW69" s="59"/>
      <c r="JYX69" s="59"/>
      <c r="JYY69" s="59"/>
      <c r="JYZ69" s="59"/>
      <c r="JZA69" s="59"/>
      <c r="JZB69" s="59"/>
      <c r="JZC69" s="59"/>
      <c r="JZD69" s="59"/>
      <c r="JZE69" s="59"/>
      <c r="JZF69" s="59"/>
      <c r="JZG69" s="59"/>
      <c r="JZH69" s="59"/>
      <c r="JZI69" s="59"/>
      <c r="JZJ69" s="59"/>
      <c r="JZK69" s="59"/>
      <c r="JZL69" s="59"/>
      <c r="JZM69" s="59"/>
      <c r="JZN69" s="59"/>
      <c r="JZO69" s="59"/>
      <c r="JZP69" s="59"/>
      <c r="JZQ69" s="59"/>
      <c r="JZR69" s="59"/>
      <c r="JZS69" s="59"/>
      <c r="JZT69" s="59"/>
      <c r="JZU69" s="59"/>
      <c r="JZV69" s="59"/>
      <c r="JZW69" s="59"/>
      <c r="JZX69" s="59"/>
      <c r="JZY69" s="59"/>
      <c r="JZZ69" s="59"/>
      <c r="KAA69" s="59"/>
      <c r="KAB69" s="59"/>
      <c r="KAC69" s="59"/>
      <c r="KAD69" s="59"/>
      <c r="KAE69" s="59"/>
      <c r="KAF69" s="59"/>
      <c r="KAG69" s="59"/>
      <c r="KAH69" s="59"/>
      <c r="KAI69" s="59"/>
      <c r="KAJ69" s="59"/>
      <c r="KAK69" s="59"/>
      <c r="KAL69" s="59"/>
      <c r="KAM69" s="59"/>
      <c r="KAN69" s="59"/>
      <c r="KAO69" s="59"/>
      <c r="KAP69" s="59"/>
      <c r="KAQ69" s="59"/>
      <c r="KAR69" s="59"/>
      <c r="KAS69" s="59"/>
      <c r="KAT69" s="59"/>
      <c r="KAU69" s="59"/>
      <c r="KAV69" s="59"/>
      <c r="KAW69" s="59"/>
      <c r="KAX69" s="59"/>
      <c r="KAY69" s="59"/>
      <c r="KAZ69" s="59"/>
      <c r="KBA69" s="59"/>
      <c r="KBB69" s="59"/>
      <c r="KBC69" s="59"/>
      <c r="KBD69" s="59"/>
      <c r="KBE69" s="59"/>
      <c r="KBF69" s="59"/>
      <c r="KBG69" s="59"/>
      <c r="KBH69" s="59"/>
      <c r="KBI69" s="59"/>
      <c r="KBJ69" s="59"/>
      <c r="KBK69" s="59"/>
      <c r="KBL69" s="59"/>
      <c r="KBM69" s="59"/>
      <c r="KBN69" s="59"/>
      <c r="KBO69" s="59"/>
      <c r="KBP69" s="59"/>
      <c r="KBQ69" s="59"/>
      <c r="KBR69" s="59"/>
      <c r="KBS69" s="59"/>
      <c r="KBT69" s="59"/>
      <c r="KBU69" s="59"/>
      <c r="KBV69" s="59"/>
      <c r="KBW69" s="59"/>
      <c r="KBX69" s="59"/>
      <c r="KBY69" s="59"/>
      <c r="KBZ69" s="59"/>
      <c r="KCA69" s="59"/>
      <c r="KCB69" s="59"/>
      <c r="KCC69" s="59"/>
      <c r="KCD69" s="59"/>
      <c r="KCE69" s="59"/>
      <c r="KCF69" s="59"/>
      <c r="KCG69" s="59"/>
      <c r="KCH69" s="59"/>
      <c r="KCI69" s="59"/>
      <c r="KCJ69" s="59"/>
      <c r="KCK69" s="59"/>
      <c r="KCL69" s="59"/>
      <c r="KCM69" s="59"/>
      <c r="KCN69" s="59"/>
      <c r="KCO69" s="59"/>
      <c r="KCP69" s="59"/>
      <c r="KCQ69" s="59"/>
      <c r="KCR69" s="59"/>
      <c r="KCS69" s="59"/>
      <c r="KCT69" s="59"/>
      <c r="KCU69" s="59"/>
      <c r="KCV69" s="59"/>
      <c r="KCW69" s="59"/>
      <c r="KCX69" s="59"/>
      <c r="KCY69" s="59"/>
      <c r="KCZ69" s="59"/>
      <c r="KDA69" s="59"/>
      <c r="KDB69" s="59"/>
      <c r="KDC69" s="59"/>
      <c r="KDD69" s="59"/>
      <c r="KDE69" s="59"/>
      <c r="KDF69" s="59"/>
      <c r="KDG69" s="59"/>
      <c r="KDH69" s="59"/>
      <c r="KDI69" s="59"/>
      <c r="KDJ69" s="59"/>
      <c r="KDK69" s="59"/>
      <c r="KDL69" s="59"/>
      <c r="KDM69" s="59"/>
      <c r="KDN69" s="59"/>
      <c r="KDO69" s="59"/>
      <c r="KDP69" s="59"/>
      <c r="KDQ69" s="59"/>
      <c r="KDR69" s="59"/>
      <c r="KDS69" s="59"/>
      <c r="KDT69" s="59"/>
      <c r="KDU69" s="59"/>
      <c r="KDV69" s="59"/>
      <c r="KDW69" s="59"/>
      <c r="KDX69" s="59"/>
      <c r="KDY69" s="59"/>
      <c r="KDZ69" s="59"/>
      <c r="KEA69" s="59"/>
      <c r="KEB69" s="59"/>
      <c r="KEC69" s="59"/>
      <c r="KED69" s="59"/>
      <c r="KEE69" s="59"/>
      <c r="KEF69" s="59"/>
      <c r="KEG69" s="59"/>
      <c r="KEH69" s="59"/>
      <c r="KEI69" s="59"/>
      <c r="KEJ69" s="59"/>
      <c r="KEK69" s="59"/>
      <c r="KEL69" s="59"/>
      <c r="KEM69" s="59"/>
      <c r="KEN69" s="59"/>
      <c r="KEO69" s="59"/>
      <c r="KEP69" s="59"/>
      <c r="KEQ69" s="59"/>
      <c r="KER69" s="59"/>
      <c r="KES69" s="59"/>
      <c r="KET69" s="59"/>
      <c r="KEU69" s="59"/>
      <c r="KEV69" s="59"/>
      <c r="KEW69" s="59"/>
      <c r="KEX69" s="59"/>
      <c r="KEY69" s="59"/>
      <c r="KEZ69" s="59"/>
      <c r="KFA69" s="59"/>
      <c r="KFB69" s="59"/>
      <c r="KFC69" s="59"/>
      <c r="KFD69" s="59"/>
      <c r="KFE69" s="59"/>
      <c r="KFF69" s="59"/>
      <c r="KFG69" s="59"/>
      <c r="KFH69" s="59"/>
      <c r="KFI69" s="59"/>
      <c r="KFJ69" s="59"/>
      <c r="KFK69" s="59"/>
      <c r="KFL69" s="59"/>
      <c r="KFM69" s="59"/>
      <c r="KFN69" s="59"/>
      <c r="KFO69" s="59"/>
      <c r="KFP69" s="59"/>
      <c r="KFQ69" s="59"/>
      <c r="KFR69" s="59"/>
      <c r="KFS69" s="59"/>
      <c r="KFT69" s="59"/>
      <c r="KFU69" s="59"/>
      <c r="KFV69" s="59"/>
      <c r="KFW69" s="59"/>
      <c r="KFX69" s="59"/>
      <c r="KFY69" s="59"/>
      <c r="KFZ69" s="59"/>
      <c r="KGA69" s="59"/>
      <c r="KGB69" s="59"/>
      <c r="KGC69" s="59"/>
      <c r="KGD69" s="59"/>
      <c r="KGE69" s="59"/>
      <c r="KGF69" s="59"/>
      <c r="KGG69" s="59"/>
      <c r="KGH69" s="59"/>
      <c r="KGI69" s="59"/>
      <c r="KGJ69" s="59"/>
      <c r="KGK69" s="59"/>
      <c r="KGL69" s="59"/>
      <c r="KGM69" s="59"/>
      <c r="KGN69" s="59"/>
      <c r="KGO69" s="59"/>
      <c r="KGP69" s="59"/>
      <c r="KGQ69" s="59"/>
      <c r="KGR69" s="59"/>
      <c r="KGS69" s="59"/>
      <c r="KGT69" s="59"/>
      <c r="KGU69" s="59"/>
      <c r="KGV69" s="59"/>
      <c r="KGW69" s="59"/>
      <c r="KGX69" s="59"/>
      <c r="KGY69" s="59"/>
      <c r="KGZ69" s="59"/>
      <c r="KHA69" s="59"/>
      <c r="KHB69" s="59"/>
      <c r="KHC69" s="59"/>
      <c r="KHD69" s="59"/>
      <c r="KHE69" s="59"/>
      <c r="KHF69" s="59"/>
      <c r="KHG69" s="59"/>
      <c r="KHH69" s="59"/>
      <c r="KHI69" s="59"/>
      <c r="KHJ69" s="59"/>
      <c r="KHK69" s="59"/>
      <c r="KHL69" s="59"/>
      <c r="KHM69" s="59"/>
      <c r="KHN69" s="59"/>
      <c r="KHO69" s="59"/>
      <c r="KHP69" s="59"/>
      <c r="KHQ69" s="59"/>
      <c r="KHR69" s="59"/>
      <c r="KHS69" s="59"/>
      <c r="KHT69" s="59"/>
      <c r="KHU69" s="59"/>
      <c r="KHV69" s="59"/>
      <c r="KHW69" s="59"/>
      <c r="KHX69" s="59"/>
      <c r="KHY69" s="59"/>
      <c r="KHZ69" s="59"/>
      <c r="KIA69" s="59"/>
      <c r="KIB69" s="59"/>
      <c r="KIC69" s="59"/>
      <c r="KID69" s="59"/>
      <c r="KIE69" s="59"/>
      <c r="KIF69" s="59"/>
      <c r="KIG69" s="59"/>
      <c r="KIH69" s="59"/>
      <c r="KII69" s="59"/>
      <c r="KIJ69" s="59"/>
      <c r="KIK69" s="59"/>
      <c r="KIL69" s="59"/>
      <c r="KIM69" s="59"/>
      <c r="KIN69" s="59"/>
      <c r="KIO69" s="59"/>
      <c r="KIP69" s="59"/>
      <c r="KIQ69" s="59"/>
      <c r="KIR69" s="59"/>
      <c r="KIS69" s="59"/>
      <c r="KIT69" s="59"/>
      <c r="KIU69" s="59"/>
      <c r="KIV69" s="59"/>
      <c r="KIW69" s="59"/>
      <c r="KIX69" s="59"/>
      <c r="KIY69" s="59"/>
      <c r="KIZ69" s="59"/>
      <c r="KJA69" s="59"/>
      <c r="KJB69" s="59"/>
      <c r="KJC69" s="59"/>
      <c r="KJD69" s="59"/>
      <c r="KJE69" s="59"/>
      <c r="KJF69" s="59"/>
      <c r="KJG69" s="59"/>
      <c r="KJH69" s="59"/>
      <c r="KJI69" s="59"/>
      <c r="KJJ69" s="59"/>
      <c r="KJK69" s="59"/>
      <c r="KJL69" s="59"/>
      <c r="KJM69" s="59"/>
      <c r="KJN69" s="59"/>
      <c r="KJO69" s="59"/>
      <c r="KJP69" s="59"/>
      <c r="KJQ69" s="59"/>
      <c r="KJR69" s="59"/>
      <c r="KJS69" s="59"/>
      <c r="KJT69" s="59"/>
      <c r="KJU69" s="59"/>
      <c r="KJV69" s="59"/>
      <c r="KJW69" s="59"/>
      <c r="KJX69" s="59"/>
      <c r="KJY69" s="59"/>
      <c r="KJZ69" s="59"/>
      <c r="KKA69" s="59"/>
      <c r="KKB69" s="59"/>
      <c r="KKC69" s="59"/>
      <c r="KKD69" s="59"/>
      <c r="KKE69" s="59"/>
      <c r="KKF69" s="59"/>
      <c r="KKG69" s="59"/>
      <c r="KKH69" s="59"/>
      <c r="KKI69" s="59"/>
      <c r="KKJ69" s="59"/>
      <c r="KKK69" s="59"/>
      <c r="KKL69" s="59"/>
      <c r="KKM69" s="59"/>
      <c r="KKN69" s="59"/>
      <c r="KKO69" s="59"/>
      <c r="KKP69" s="59"/>
      <c r="KKQ69" s="59"/>
      <c r="KKR69" s="59"/>
      <c r="KKS69" s="59"/>
      <c r="KKT69" s="59"/>
      <c r="KKU69" s="59"/>
      <c r="KKV69" s="59"/>
      <c r="KKW69" s="59"/>
      <c r="KKX69" s="59"/>
      <c r="KKY69" s="59"/>
      <c r="KKZ69" s="59"/>
      <c r="KLA69" s="59"/>
      <c r="KLB69" s="59"/>
      <c r="KLC69" s="59"/>
      <c r="KLD69" s="59"/>
      <c r="KLE69" s="59"/>
      <c r="KLF69" s="59"/>
      <c r="KLG69" s="59"/>
      <c r="KLH69" s="59"/>
      <c r="KLI69" s="59"/>
      <c r="KLJ69" s="59"/>
      <c r="KLK69" s="59"/>
      <c r="KLL69" s="59"/>
      <c r="KLM69" s="59"/>
      <c r="KLN69" s="59"/>
      <c r="KLO69" s="59"/>
      <c r="KLP69" s="59"/>
      <c r="KLQ69" s="59"/>
      <c r="KLR69" s="59"/>
      <c r="KLS69" s="59"/>
      <c r="KLT69" s="59"/>
      <c r="KLU69" s="59"/>
      <c r="KLV69" s="59"/>
      <c r="KLW69" s="59"/>
      <c r="KLX69" s="59"/>
      <c r="KLY69" s="59"/>
      <c r="KLZ69" s="59"/>
      <c r="KMA69" s="59"/>
      <c r="KMB69" s="59"/>
      <c r="KMC69" s="59"/>
      <c r="KMD69" s="59"/>
      <c r="KME69" s="59"/>
      <c r="KMF69" s="59"/>
      <c r="KMG69" s="59"/>
      <c r="KMH69" s="59"/>
      <c r="KMI69" s="59"/>
      <c r="KMJ69" s="59"/>
      <c r="KMK69" s="59"/>
      <c r="KML69" s="59"/>
      <c r="KMM69" s="59"/>
      <c r="KMN69" s="59"/>
      <c r="KMO69" s="59"/>
      <c r="KMP69" s="59"/>
      <c r="KMQ69" s="59"/>
      <c r="KMR69" s="59"/>
      <c r="KMS69" s="59"/>
      <c r="KMT69" s="59"/>
      <c r="KMU69" s="59"/>
      <c r="KMV69" s="59"/>
      <c r="KMW69" s="59"/>
      <c r="KMX69" s="59"/>
      <c r="KMY69" s="59"/>
      <c r="KMZ69" s="59"/>
      <c r="KNA69" s="59"/>
      <c r="KNB69" s="59"/>
      <c r="KNC69" s="59"/>
      <c r="KND69" s="59"/>
      <c r="KNE69" s="59"/>
      <c r="KNF69" s="59"/>
      <c r="KNG69" s="59"/>
      <c r="KNH69" s="59"/>
      <c r="KNI69" s="59"/>
      <c r="KNJ69" s="59"/>
      <c r="KNK69" s="59"/>
      <c r="KNL69" s="59"/>
      <c r="KNM69" s="59"/>
      <c r="KNN69" s="59"/>
      <c r="KNO69" s="59"/>
      <c r="KNP69" s="59"/>
      <c r="KNQ69" s="59"/>
      <c r="KNR69" s="59"/>
      <c r="KNS69" s="59"/>
      <c r="KNT69" s="59"/>
      <c r="KNU69" s="59"/>
      <c r="KNV69" s="59"/>
      <c r="KNW69" s="59"/>
      <c r="KNX69" s="59"/>
      <c r="KNY69" s="59"/>
      <c r="KNZ69" s="59"/>
      <c r="KOA69" s="59"/>
      <c r="KOB69" s="59"/>
      <c r="KOC69" s="59"/>
      <c r="KOD69" s="59"/>
      <c r="KOE69" s="59"/>
      <c r="KOF69" s="59"/>
      <c r="KOG69" s="59"/>
      <c r="KOH69" s="59"/>
      <c r="KOI69" s="59"/>
      <c r="KOJ69" s="59"/>
      <c r="KOK69" s="59"/>
      <c r="KOL69" s="59"/>
      <c r="KOM69" s="59"/>
      <c r="KON69" s="59"/>
      <c r="KOO69" s="59"/>
      <c r="KOP69" s="59"/>
      <c r="KOQ69" s="59"/>
      <c r="KOR69" s="59"/>
      <c r="KOS69" s="59"/>
      <c r="KOT69" s="59"/>
      <c r="KOU69" s="59"/>
      <c r="KOV69" s="59"/>
      <c r="KOW69" s="59"/>
      <c r="KOX69" s="59"/>
      <c r="KOY69" s="59"/>
      <c r="KOZ69" s="59"/>
      <c r="KPA69" s="59"/>
      <c r="KPB69" s="59"/>
      <c r="KPC69" s="59"/>
      <c r="KPD69" s="59"/>
      <c r="KPE69" s="59"/>
      <c r="KPF69" s="59"/>
      <c r="KPG69" s="59"/>
      <c r="KPH69" s="59"/>
      <c r="KPI69" s="59"/>
      <c r="KPJ69" s="59"/>
      <c r="KPK69" s="59"/>
      <c r="KPL69" s="59"/>
      <c r="KPM69" s="59"/>
      <c r="KPN69" s="59"/>
      <c r="KPO69" s="59"/>
      <c r="KPP69" s="59"/>
      <c r="KPQ69" s="59"/>
      <c r="KPR69" s="59"/>
      <c r="KPS69" s="59"/>
      <c r="KPT69" s="59"/>
      <c r="KPU69" s="59"/>
      <c r="KPV69" s="59"/>
      <c r="KPW69" s="59"/>
      <c r="KPX69" s="59"/>
      <c r="KPY69" s="59"/>
      <c r="KPZ69" s="59"/>
      <c r="KQA69" s="59"/>
      <c r="KQB69" s="59"/>
      <c r="KQC69" s="59"/>
      <c r="KQD69" s="59"/>
      <c r="KQE69" s="59"/>
      <c r="KQF69" s="59"/>
      <c r="KQG69" s="59"/>
      <c r="KQH69" s="59"/>
      <c r="KQI69" s="59"/>
      <c r="KQJ69" s="59"/>
      <c r="KQK69" s="59"/>
      <c r="KQL69" s="59"/>
      <c r="KQM69" s="59"/>
      <c r="KQN69" s="59"/>
      <c r="KQO69" s="59"/>
      <c r="KQP69" s="59"/>
      <c r="KQQ69" s="59"/>
      <c r="KQR69" s="59"/>
      <c r="KQS69" s="59"/>
      <c r="KQT69" s="59"/>
      <c r="KQU69" s="59"/>
      <c r="KQV69" s="59"/>
      <c r="KQW69" s="59"/>
      <c r="KQX69" s="59"/>
      <c r="KQY69" s="59"/>
      <c r="KQZ69" s="59"/>
      <c r="KRA69" s="59"/>
      <c r="KRB69" s="59"/>
      <c r="KRC69" s="59"/>
      <c r="KRD69" s="59"/>
      <c r="KRE69" s="59"/>
      <c r="KRF69" s="59"/>
      <c r="KRG69" s="59"/>
      <c r="KRH69" s="59"/>
      <c r="KRI69" s="59"/>
      <c r="KRJ69" s="59"/>
      <c r="KRK69" s="59"/>
      <c r="KRL69" s="59"/>
      <c r="KRM69" s="59"/>
      <c r="KRN69" s="59"/>
      <c r="KRO69" s="59"/>
      <c r="KRP69" s="59"/>
      <c r="KRQ69" s="59"/>
      <c r="KRR69" s="59"/>
      <c r="KRS69" s="59"/>
      <c r="KRT69" s="59"/>
      <c r="KRU69" s="59"/>
      <c r="KRV69" s="59"/>
      <c r="KRW69" s="59"/>
      <c r="KRX69" s="59"/>
      <c r="KRY69" s="59"/>
      <c r="KRZ69" s="59"/>
      <c r="KSA69" s="59"/>
      <c r="KSB69" s="59"/>
      <c r="KSC69" s="59"/>
      <c r="KSD69" s="59"/>
      <c r="KSE69" s="59"/>
      <c r="KSF69" s="59"/>
      <c r="KSG69" s="59"/>
      <c r="KSH69" s="59"/>
      <c r="KSI69" s="59"/>
      <c r="KSJ69" s="59"/>
      <c r="KSK69" s="59"/>
      <c r="KSL69" s="59"/>
      <c r="KSM69" s="59"/>
      <c r="KSN69" s="59"/>
      <c r="KSO69" s="59"/>
      <c r="KSP69" s="59"/>
      <c r="KSQ69" s="59"/>
      <c r="KSR69" s="59"/>
      <c r="KSS69" s="59"/>
      <c r="KST69" s="59"/>
      <c r="KSU69" s="59"/>
      <c r="KSV69" s="59"/>
      <c r="KSW69" s="59"/>
      <c r="KSX69" s="59"/>
      <c r="KSY69" s="59"/>
      <c r="KSZ69" s="59"/>
      <c r="KTA69" s="59"/>
      <c r="KTB69" s="59"/>
      <c r="KTC69" s="59"/>
      <c r="KTD69" s="59"/>
      <c r="KTE69" s="59"/>
      <c r="KTF69" s="59"/>
      <c r="KTG69" s="59"/>
      <c r="KTH69" s="59"/>
      <c r="KTI69" s="59"/>
      <c r="KTJ69" s="59"/>
      <c r="KTK69" s="59"/>
      <c r="KTL69" s="59"/>
      <c r="KTM69" s="59"/>
      <c r="KTN69" s="59"/>
      <c r="KTO69" s="59"/>
      <c r="KTP69" s="59"/>
      <c r="KTQ69" s="59"/>
      <c r="KTR69" s="59"/>
      <c r="KTS69" s="59"/>
      <c r="KTT69" s="59"/>
      <c r="KTU69" s="59"/>
      <c r="KTV69" s="59"/>
      <c r="KTW69" s="59"/>
      <c r="KTX69" s="59"/>
      <c r="KTY69" s="59"/>
      <c r="KTZ69" s="59"/>
      <c r="KUA69" s="59"/>
      <c r="KUB69" s="59"/>
      <c r="KUC69" s="59"/>
      <c r="KUD69" s="59"/>
      <c r="KUE69" s="59"/>
      <c r="KUF69" s="59"/>
      <c r="KUG69" s="59"/>
      <c r="KUH69" s="59"/>
      <c r="KUI69" s="59"/>
      <c r="KUJ69" s="59"/>
      <c r="KUK69" s="59"/>
      <c r="KUL69" s="59"/>
      <c r="KUM69" s="59"/>
      <c r="KUN69" s="59"/>
      <c r="KUO69" s="59"/>
      <c r="KUP69" s="59"/>
      <c r="KUQ69" s="59"/>
      <c r="KUR69" s="59"/>
      <c r="KUS69" s="59"/>
      <c r="KUT69" s="59"/>
      <c r="KUU69" s="59"/>
      <c r="KUV69" s="59"/>
      <c r="KUW69" s="59"/>
      <c r="KUX69" s="59"/>
      <c r="KUY69" s="59"/>
      <c r="KUZ69" s="59"/>
      <c r="KVA69" s="59"/>
      <c r="KVB69" s="59"/>
      <c r="KVC69" s="59"/>
      <c r="KVD69" s="59"/>
      <c r="KVE69" s="59"/>
      <c r="KVF69" s="59"/>
      <c r="KVG69" s="59"/>
      <c r="KVH69" s="59"/>
      <c r="KVI69" s="59"/>
      <c r="KVJ69" s="59"/>
      <c r="KVK69" s="59"/>
      <c r="KVL69" s="59"/>
      <c r="KVM69" s="59"/>
      <c r="KVN69" s="59"/>
      <c r="KVO69" s="59"/>
      <c r="KVP69" s="59"/>
      <c r="KVQ69" s="59"/>
      <c r="KVR69" s="59"/>
      <c r="KVS69" s="59"/>
      <c r="KVT69" s="59"/>
      <c r="KVU69" s="59"/>
      <c r="KVV69" s="59"/>
      <c r="KVW69" s="59"/>
      <c r="KVX69" s="59"/>
      <c r="KVY69" s="59"/>
      <c r="KVZ69" s="59"/>
      <c r="KWA69" s="59"/>
      <c r="KWB69" s="59"/>
      <c r="KWC69" s="59"/>
      <c r="KWD69" s="59"/>
      <c r="KWE69" s="59"/>
      <c r="KWF69" s="59"/>
      <c r="KWG69" s="59"/>
      <c r="KWH69" s="59"/>
      <c r="KWI69" s="59"/>
      <c r="KWJ69" s="59"/>
      <c r="KWK69" s="59"/>
      <c r="KWL69" s="59"/>
      <c r="KWM69" s="59"/>
      <c r="KWN69" s="59"/>
      <c r="KWO69" s="59"/>
      <c r="KWP69" s="59"/>
      <c r="KWQ69" s="59"/>
      <c r="KWR69" s="59"/>
      <c r="KWS69" s="59"/>
      <c r="KWT69" s="59"/>
      <c r="KWU69" s="59"/>
      <c r="KWV69" s="59"/>
      <c r="KWW69" s="59"/>
      <c r="KWX69" s="59"/>
      <c r="KWY69" s="59"/>
      <c r="KWZ69" s="59"/>
      <c r="KXA69" s="59"/>
      <c r="KXB69" s="59"/>
      <c r="KXC69" s="59"/>
      <c r="KXD69" s="59"/>
      <c r="KXE69" s="59"/>
      <c r="KXF69" s="59"/>
      <c r="KXG69" s="59"/>
      <c r="KXH69" s="59"/>
      <c r="KXI69" s="59"/>
      <c r="KXJ69" s="59"/>
      <c r="KXK69" s="59"/>
      <c r="KXL69" s="59"/>
      <c r="KXM69" s="59"/>
      <c r="KXN69" s="59"/>
      <c r="KXO69" s="59"/>
      <c r="KXP69" s="59"/>
      <c r="KXQ69" s="59"/>
      <c r="KXR69" s="59"/>
      <c r="KXS69" s="59"/>
      <c r="KXT69" s="59"/>
      <c r="KXU69" s="59"/>
      <c r="KXV69" s="59"/>
      <c r="KXW69" s="59"/>
      <c r="KXX69" s="59"/>
      <c r="KXY69" s="59"/>
      <c r="KXZ69" s="59"/>
      <c r="KYA69" s="59"/>
      <c r="KYB69" s="59"/>
      <c r="KYC69" s="59"/>
      <c r="KYD69" s="59"/>
      <c r="KYE69" s="59"/>
      <c r="KYF69" s="59"/>
      <c r="KYG69" s="59"/>
      <c r="KYH69" s="59"/>
      <c r="KYI69" s="59"/>
      <c r="KYJ69" s="59"/>
      <c r="KYK69" s="59"/>
      <c r="KYL69" s="59"/>
      <c r="KYM69" s="59"/>
      <c r="KYN69" s="59"/>
      <c r="KYO69" s="59"/>
      <c r="KYP69" s="59"/>
      <c r="KYQ69" s="59"/>
      <c r="KYR69" s="59"/>
      <c r="KYS69" s="59"/>
      <c r="KYT69" s="59"/>
      <c r="KYU69" s="59"/>
      <c r="KYV69" s="59"/>
      <c r="KYW69" s="59"/>
      <c r="KYX69" s="59"/>
      <c r="KYY69" s="59"/>
      <c r="KYZ69" s="59"/>
      <c r="KZA69" s="59"/>
      <c r="KZB69" s="59"/>
      <c r="KZC69" s="59"/>
      <c r="KZD69" s="59"/>
      <c r="KZE69" s="59"/>
      <c r="KZF69" s="59"/>
      <c r="KZG69" s="59"/>
      <c r="KZH69" s="59"/>
      <c r="KZI69" s="59"/>
      <c r="KZJ69" s="59"/>
      <c r="KZK69" s="59"/>
      <c r="KZL69" s="59"/>
      <c r="KZM69" s="59"/>
      <c r="KZN69" s="59"/>
      <c r="KZO69" s="59"/>
      <c r="KZP69" s="59"/>
      <c r="KZQ69" s="59"/>
      <c r="KZR69" s="59"/>
      <c r="KZS69" s="59"/>
      <c r="KZT69" s="59"/>
      <c r="KZU69" s="59"/>
      <c r="KZV69" s="59"/>
      <c r="KZW69" s="59"/>
      <c r="KZX69" s="59"/>
      <c r="KZY69" s="59"/>
      <c r="KZZ69" s="59"/>
      <c r="LAA69" s="59"/>
      <c r="LAB69" s="59"/>
      <c r="LAC69" s="59"/>
      <c r="LAD69" s="59"/>
      <c r="LAE69" s="59"/>
      <c r="LAF69" s="59"/>
      <c r="LAG69" s="59"/>
      <c r="LAH69" s="59"/>
      <c r="LAI69" s="59"/>
      <c r="LAJ69" s="59"/>
      <c r="LAK69" s="59"/>
      <c r="LAL69" s="59"/>
      <c r="LAM69" s="59"/>
      <c r="LAN69" s="59"/>
      <c r="LAO69" s="59"/>
      <c r="LAP69" s="59"/>
      <c r="LAQ69" s="59"/>
      <c r="LAR69" s="59"/>
      <c r="LAS69" s="59"/>
      <c r="LAT69" s="59"/>
      <c r="LAU69" s="59"/>
      <c r="LAV69" s="59"/>
      <c r="LAW69" s="59"/>
      <c r="LAX69" s="59"/>
      <c r="LAY69" s="59"/>
      <c r="LAZ69" s="59"/>
      <c r="LBA69" s="59"/>
      <c r="LBB69" s="59"/>
      <c r="LBC69" s="59"/>
      <c r="LBD69" s="59"/>
      <c r="LBE69" s="59"/>
      <c r="LBF69" s="59"/>
      <c r="LBG69" s="59"/>
      <c r="LBH69" s="59"/>
      <c r="LBI69" s="59"/>
      <c r="LBJ69" s="59"/>
      <c r="LBK69" s="59"/>
      <c r="LBL69" s="59"/>
      <c r="LBM69" s="59"/>
      <c r="LBN69" s="59"/>
      <c r="LBO69" s="59"/>
      <c r="LBP69" s="59"/>
      <c r="LBQ69" s="59"/>
      <c r="LBR69" s="59"/>
      <c r="LBS69" s="59"/>
      <c r="LBT69" s="59"/>
      <c r="LBU69" s="59"/>
      <c r="LBV69" s="59"/>
      <c r="LBW69" s="59"/>
      <c r="LBX69" s="59"/>
      <c r="LBY69" s="59"/>
      <c r="LBZ69" s="59"/>
      <c r="LCA69" s="59"/>
      <c r="LCB69" s="59"/>
      <c r="LCC69" s="59"/>
      <c r="LCD69" s="59"/>
      <c r="LCE69" s="59"/>
      <c r="LCF69" s="59"/>
      <c r="LCG69" s="59"/>
      <c r="LCH69" s="59"/>
      <c r="LCI69" s="59"/>
      <c r="LCJ69" s="59"/>
      <c r="LCK69" s="59"/>
      <c r="LCL69" s="59"/>
      <c r="LCM69" s="59"/>
      <c r="LCN69" s="59"/>
      <c r="LCO69" s="59"/>
      <c r="LCP69" s="59"/>
      <c r="LCQ69" s="59"/>
      <c r="LCR69" s="59"/>
      <c r="LCS69" s="59"/>
      <c r="LCT69" s="59"/>
      <c r="LCU69" s="59"/>
      <c r="LCV69" s="59"/>
      <c r="LCW69" s="59"/>
      <c r="LCX69" s="59"/>
      <c r="LCY69" s="59"/>
      <c r="LCZ69" s="59"/>
      <c r="LDA69" s="59"/>
      <c r="LDB69" s="59"/>
      <c r="LDC69" s="59"/>
      <c r="LDD69" s="59"/>
      <c r="LDE69" s="59"/>
      <c r="LDF69" s="59"/>
      <c r="LDG69" s="59"/>
      <c r="LDH69" s="59"/>
      <c r="LDI69" s="59"/>
      <c r="LDJ69" s="59"/>
      <c r="LDK69" s="59"/>
      <c r="LDL69" s="59"/>
      <c r="LDM69" s="59"/>
      <c r="LDN69" s="59"/>
      <c r="LDO69" s="59"/>
      <c r="LDP69" s="59"/>
      <c r="LDQ69" s="59"/>
      <c r="LDR69" s="59"/>
      <c r="LDS69" s="59"/>
      <c r="LDT69" s="59"/>
      <c r="LDU69" s="59"/>
      <c r="LDV69" s="59"/>
      <c r="LDW69" s="59"/>
      <c r="LDX69" s="59"/>
      <c r="LDY69" s="59"/>
      <c r="LDZ69" s="59"/>
      <c r="LEA69" s="59"/>
      <c r="LEB69" s="59"/>
      <c r="LEC69" s="59"/>
      <c r="LED69" s="59"/>
      <c r="LEE69" s="59"/>
      <c r="LEF69" s="59"/>
      <c r="LEG69" s="59"/>
      <c r="LEH69" s="59"/>
      <c r="LEI69" s="59"/>
      <c r="LEJ69" s="59"/>
      <c r="LEK69" s="59"/>
      <c r="LEL69" s="59"/>
      <c r="LEM69" s="59"/>
      <c r="LEN69" s="59"/>
      <c r="LEO69" s="59"/>
      <c r="LEP69" s="59"/>
      <c r="LEQ69" s="59"/>
      <c r="LER69" s="59"/>
      <c r="LES69" s="59"/>
      <c r="LET69" s="59"/>
      <c r="LEU69" s="59"/>
      <c r="LEV69" s="59"/>
      <c r="LEW69" s="59"/>
      <c r="LEX69" s="59"/>
      <c r="LEY69" s="59"/>
      <c r="LEZ69" s="59"/>
      <c r="LFA69" s="59"/>
      <c r="LFB69" s="59"/>
      <c r="LFC69" s="59"/>
      <c r="LFD69" s="59"/>
      <c r="LFE69" s="59"/>
      <c r="LFF69" s="59"/>
      <c r="LFG69" s="59"/>
      <c r="LFH69" s="59"/>
      <c r="LFI69" s="59"/>
      <c r="LFJ69" s="59"/>
      <c r="LFK69" s="59"/>
      <c r="LFL69" s="59"/>
      <c r="LFM69" s="59"/>
      <c r="LFN69" s="59"/>
      <c r="LFO69" s="59"/>
      <c r="LFP69" s="59"/>
      <c r="LFQ69" s="59"/>
      <c r="LFR69" s="59"/>
      <c r="LFS69" s="59"/>
      <c r="LFT69" s="59"/>
      <c r="LFU69" s="59"/>
      <c r="LFV69" s="59"/>
      <c r="LFW69" s="59"/>
      <c r="LFX69" s="59"/>
      <c r="LFY69" s="59"/>
      <c r="LFZ69" s="59"/>
      <c r="LGA69" s="59"/>
      <c r="LGB69" s="59"/>
      <c r="LGC69" s="59"/>
      <c r="LGD69" s="59"/>
      <c r="LGE69" s="59"/>
      <c r="LGF69" s="59"/>
      <c r="LGG69" s="59"/>
      <c r="LGH69" s="59"/>
      <c r="LGI69" s="59"/>
      <c r="LGJ69" s="59"/>
      <c r="LGK69" s="59"/>
      <c r="LGL69" s="59"/>
      <c r="LGM69" s="59"/>
      <c r="LGN69" s="59"/>
      <c r="LGO69" s="59"/>
      <c r="LGP69" s="59"/>
      <c r="LGQ69" s="59"/>
      <c r="LGR69" s="59"/>
      <c r="LGS69" s="59"/>
      <c r="LGT69" s="59"/>
      <c r="LGU69" s="59"/>
      <c r="LGV69" s="59"/>
      <c r="LGW69" s="59"/>
      <c r="LGX69" s="59"/>
      <c r="LGY69" s="59"/>
      <c r="LGZ69" s="59"/>
      <c r="LHA69" s="59"/>
      <c r="LHB69" s="59"/>
      <c r="LHC69" s="59"/>
      <c r="LHD69" s="59"/>
      <c r="LHE69" s="59"/>
      <c r="LHF69" s="59"/>
      <c r="LHG69" s="59"/>
      <c r="LHH69" s="59"/>
      <c r="LHI69" s="59"/>
      <c r="LHJ69" s="59"/>
      <c r="LHK69" s="59"/>
      <c r="LHL69" s="59"/>
      <c r="LHM69" s="59"/>
      <c r="LHN69" s="59"/>
      <c r="LHO69" s="59"/>
      <c r="LHP69" s="59"/>
      <c r="LHQ69" s="59"/>
      <c r="LHR69" s="59"/>
      <c r="LHS69" s="59"/>
      <c r="LHT69" s="59"/>
      <c r="LHU69" s="59"/>
      <c r="LHV69" s="59"/>
      <c r="LHW69" s="59"/>
      <c r="LHX69" s="59"/>
      <c r="LHY69" s="59"/>
      <c r="LHZ69" s="59"/>
      <c r="LIA69" s="59"/>
      <c r="LIB69" s="59"/>
      <c r="LIC69" s="59"/>
      <c r="LID69" s="59"/>
      <c r="LIE69" s="59"/>
      <c r="LIF69" s="59"/>
      <c r="LIG69" s="59"/>
      <c r="LIH69" s="59"/>
      <c r="LII69" s="59"/>
      <c r="LIJ69" s="59"/>
      <c r="LIK69" s="59"/>
      <c r="LIL69" s="59"/>
      <c r="LIM69" s="59"/>
      <c r="LIN69" s="59"/>
      <c r="LIO69" s="59"/>
      <c r="LIP69" s="59"/>
      <c r="LIQ69" s="59"/>
      <c r="LIR69" s="59"/>
      <c r="LIS69" s="59"/>
      <c r="LIT69" s="59"/>
      <c r="LIU69" s="59"/>
      <c r="LIV69" s="59"/>
      <c r="LIW69" s="59"/>
      <c r="LIX69" s="59"/>
      <c r="LIY69" s="59"/>
      <c r="LIZ69" s="59"/>
      <c r="LJA69" s="59"/>
      <c r="LJB69" s="59"/>
      <c r="LJC69" s="59"/>
      <c r="LJD69" s="59"/>
      <c r="LJE69" s="59"/>
      <c r="LJF69" s="59"/>
      <c r="LJG69" s="59"/>
      <c r="LJH69" s="59"/>
      <c r="LJI69" s="59"/>
      <c r="LJJ69" s="59"/>
      <c r="LJK69" s="59"/>
      <c r="LJL69" s="59"/>
      <c r="LJM69" s="59"/>
      <c r="LJN69" s="59"/>
      <c r="LJO69" s="59"/>
      <c r="LJP69" s="59"/>
      <c r="LJQ69" s="59"/>
      <c r="LJR69" s="59"/>
      <c r="LJS69" s="59"/>
      <c r="LJT69" s="59"/>
      <c r="LJU69" s="59"/>
      <c r="LJV69" s="59"/>
      <c r="LJW69" s="59"/>
      <c r="LJX69" s="59"/>
      <c r="LJY69" s="59"/>
      <c r="LJZ69" s="59"/>
      <c r="LKA69" s="59"/>
      <c r="LKB69" s="59"/>
      <c r="LKC69" s="59"/>
      <c r="LKD69" s="59"/>
      <c r="LKE69" s="59"/>
      <c r="LKF69" s="59"/>
      <c r="LKG69" s="59"/>
      <c r="LKH69" s="59"/>
      <c r="LKI69" s="59"/>
      <c r="LKJ69" s="59"/>
      <c r="LKK69" s="59"/>
      <c r="LKL69" s="59"/>
      <c r="LKM69" s="59"/>
      <c r="LKN69" s="59"/>
      <c r="LKO69" s="59"/>
      <c r="LKP69" s="59"/>
      <c r="LKQ69" s="59"/>
      <c r="LKR69" s="59"/>
      <c r="LKS69" s="59"/>
      <c r="LKT69" s="59"/>
      <c r="LKU69" s="59"/>
      <c r="LKV69" s="59"/>
      <c r="LKW69" s="59"/>
      <c r="LKX69" s="59"/>
      <c r="LKY69" s="59"/>
      <c r="LKZ69" s="59"/>
      <c r="LLA69" s="59"/>
      <c r="LLB69" s="59"/>
      <c r="LLC69" s="59"/>
      <c r="LLD69" s="59"/>
      <c r="LLE69" s="59"/>
      <c r="LLF69" s="59"/>
      <c r="LLG69" s="59"/>
      <c r="LLH69" s="59"/>
      <c r="LLI69" s="59"/>
      <c r="LLJ69" s="59"/>
      <c r="LLK69" s="59"/>
      <c r="LLL69" s="59"/>
      <c r="LLM69" s="59"/>
      <c r="LLN69" s="59"/>
      <c r="LLO69" s="59"/>
      <c r="LLP69" s="59"/>
      <c r="LLQ69" s="59"/>
      <c r="LLR69" s="59"/>
      <c r="LLS69" s="59"/>
      <c r="LLT69" s="59"/>
      <c r="LLU69" s="59"/>
      <c r="LLV69" s="59"/>
      <c r="LLW69" s="59"/>
      <c r="LLX69" s="59"/>
      <c r="LLY69" s="59"/>
      <c r="LLZ69" s="59"/>
      <c r="LMA69" s="59"/>
      <c r="LMB69" s="59"/>
      <c r="LMC69" s="59"/>
      <c r="LMD69" s="59"/>
      <c r="LME69" s="59"/>
      <c r="LMF69" s="59"/>
      <c r="LMG69" s="59"/>
      <c r="LMH69" s="59"/>
      <c r="LMI69" s="59"/>
      <c r="LMJ69" s="59"/>
      <c r="LMK69" s="59"/>
      <c r="LML69" s="59"/>
      <c r="LMM69" s="59"/>
      <c r="LMN69" s="59"/>
      <c r="LMO69" s="59"/>
      <c r="LMP69" s="59"/>
      <c r="LMQ69" s="59"/>
      <c r="LMR69" s="59"/>
      <c r="LMS69" s="59"/>
      <c r="LMT69" s="59"/>
      <c r="LMU69" s="59"/>
      <c r="LMV69" s="59"/>
      <c r="LMW69" s="59"/>
      <c r="LMX69" s="59"/>
      <c r="LMY69" s="59"/>
      <c r="LMZ69" s="59"/>
      <c r="LNA69" s="59"/>
      <c r="LNB69" s="59"/>
      <c r="LNC69" s="59"/>
      <c r="LND69" s="59"/>
      <c r="LNE69" s="59"/>
      <c r="LNF69" s="59"/>
      <c r="LNG69" s="59"/>
      <c r="LNH69" s="59"/>
      <c r="LNI69" s="59"/>
      <c r="LNJ69" s="59"/>
      <c r="LNK69" s="59"/>
      <c r="LNL69" s="59"/>
      <c r="LNM69" s="59"/>
      <c r="LNN69" s="59"/>
      <c r="LNO69" s="59"/>
      <c r="LNP69" s="59"/>
      <c r="LNQ69" s="59"/>
      <c r="LNR69" s="59"/>
      <c r="LNS69" s="59"/>
      <c r="LNT69" s="59"/>
      <c r="LNU69" s="59"/>
      <c r="LNV69" s="59"/>
      <c r="LNW69" s="59"/>
      <c r="LNX69" s="59"/>
      <c r="LNY69" s="59"/>
      <c r="LNZ69" s="59"/>
      <c r="LOA69" s="59"/>
      <c r="LOB69" s="59"/>
      <c r="LOC69" s="59"/>
      <c r="LOD69" s="59"/>
      <c r="LOE69" s="59"/>
      <c r="LOF69" s="59"/>
      <c r="LOG69" s="59"/>
      <c r="LOH69" s="59"/>
      <c r="LOI69" s="59"/>
      <c r="LOJ69" s="59"/>
      <c r="LOK69" s="59"/>
      <c r="LOL69" s="59"/>
      <c r="LOM69" s="59"/>
      <c r="LON69" s="59"/>
      <c r="LOO69" s="59"/>
      <c r="LOP69" s="59"/>
      <c r="LOQ69" s="59"/>
      <c r="LOR69" s="59"/>
      <c r="LOS69" s="59"/>
      <c r="LOT69" s="59"/>
      <c r="LOU69" s="59"/>
      <c r="LOV69" s="59"/>
      <c r="LOW69" s="59"/>
      <c r="LOX69" s="59"/>
      <c r="LOY69" s="59"/>
      <c r="LOZ69" s="59"/>
      <c r="LPA69" s="59"/>
      <c r="LPB69" s="59"/>
      <c r="LPC69" s="59"/>
      <c r="LPD69" s="59"/>
      <c r="LPE69" s="59"/>
      <c r="LPF69" s="59"/>
      <c r="LPG69" s="59"/>
      <c r="LPH69" s="59"/>
      <c r="LPI69" s="59"/>
      <c r="LPJ69" s="59"/>
      <c r="LPK69" s="59"/>
      <c r="LPL69" s="59"/>
      <c r="LPM69" s="59"/>
      <c r="LPN69" s="59"/>
      <c r="LPO69" s="59"/>
      <c r="LPP69" s="59"/>
      <c r="LPQ69" s="59"/>
      <c r="LPR69" s="59"/>
      <c r="LPS69" s="59"/>
      <c r="LPT69" s="59"/>
      <c r="LPU69" s="59"/>
      <c r="LPV69" s="59"/>
      <c r="LPW69" s="59"/>
      <c r="LPX69" s="59"/>
      <c r="LPY69" s="59"/>
      <c r="LPZ69" s="59"/>
      <c r="LQA69" s="59"/>
      <c r="LQB69" s="59"/>
      <c r="LQC69" s="59"/>
      <c r="LQD69" s="59"/>
      <c r="LQE69" s="59"/>
      <c r="LQF69" s="59"/>
      <c r="LQG69" s="59"/>
      <c r="LQH69" s="59"/>
      <c r="LQI69" s="59"/>
      <c r="LQJ69" s="59"/>
      <c r="LQK69" s="59"/>
      <c r="LQL69" s="59"/>
      <c r="LQM69" s="59"/>
      <c r="LQN69" s="59"/>
      <c r="LQO69" s="59"/>
      <c r="LQP69" s="59"/>
      <c r="LQQ69" s="59"/>
      <c r="LQR69" s="59"/>
      <c r="LQS69" s="59"/>
      <c r="LQT69" s="59"/>
      <c r="LQU69" s="59"/>
      <c r="LQV69" s="59"/>
      <c r="LQW69" s="59"/>
      <c r="LQX69" s="59"/>
      <c r="LQY69" s="59"/>
      <c r="LQZ69" s="59"/>
      <c r="LRA69" s="59"/>
      <c r="LRB69" s="59"/>
      <c r="LRC69" s="59"/>
      <c r="LRD69" s="59"/>
      <c r="LRE69" s="59"/>
      <c r="LRF69" s="59"/>
      <c r="LRG69" s="59"/>
      <c r="LRH69" s="59"/>
      <c r="LRI69" s="59"/>
      <c r="LRJ69" s="59"/>
      <c r="LRK69" s="59"/>
      <c r="LRL69" s="59"/>
      <c r="LRM69" s="59"/>
      <c r="LRN69" s="59"/>
      <c r="LRO69" s="59"/>
      <c r="LRP69" s="59"/>
      <c r="LRQ69" s="59"/>
      <c r="LRR69" s="59"/>
      <c r="LRS69" s="59"/>
      <c r="LRT69" s="59"/>
      <c r="LRU69" s="59"/>
      <c r="LRV69" s="59"/>
      <c r="LRW69" s="59"/>
      <c r="LRX69" s="59"/>
      <c r="LRY69" s="59"/>
      <c r="LRZ69" s="59"/>
      <c r="LSA69" s="59"/>
      <c r="LSB69" s="59"/>
      <c r="LSC69" s="59"/>
      <c r="LSD69" s="59"/>
      <c r="LSE69" s="59"/>
      <c r="LSF69" s="59"/>
      <c r="LSG69" s="59"/>
      <c r="LSH69" s="59"/>
      <c r="LSI69" s="59"/>
      <c r="LSJ69" s="59"/>
      <c r="LSK69" s="59"/>
      <c r="LSL69" s="59"/>
      <c r="LSM69" s="59"/>
      <c r="LSN69" s="59"/>
      <c r="LSO69" s="59"/>
      <c r="LSP69" s="59"/>
      <c r="LSQ69" s="59"/>
      <c r="LSR69" s="59"/>
      <c r="LSS69" s="59"/>
      <c r="LST69" s="59"/>
      <c r="LSU69" s="59"/>
      <c r="LSV69" s="59"/>
      <c r="LSW69" s="59"/>
      <c r="LSX69" s="59"/>
      <c r="LSY69" s="59"/>
      <c r="LSZ69" s="59"/>
      <c r="LTA69" s="59"/>
      <c r="LTB69" s="59"/>
      <c r="LTC69" s="59"/>
      <c r="LTD69" s="59"/>
      <c r="LTE69" s="59"/>
      <c r="LTF69" s="59"/>
      <c r="LTG69" s="59"/>
      <c r="LTH69" s="59"/>
      <c r="LTI69" s="59"/>
      <c r="LTJ69" s="59"/>
      <c r="LTK69" s="59"/>
      <c r="LTL69" s="59"/>
      <c r="LTM69" s="59"/>
      <c r="LTN69" s="59"/>
      <c r="LTO69" s="59"/>
      <c r="LTP69" s="59"/>
      <c r="LTQ69" s="59"/>
      <c r="LTR69" s="59"/>
      <c r="LTS69" s="59"/>
      <c r="LTT69" s="59"/>
      <c r="LTU69" s="59"/>
      <c r="LTV69" s="59"/>
      <c r="LTW69" s="59"/>
      <c r="LTX69" s="59"/>
      <c r="LTY69" s="59"/>
      <c r="LTZ69" s="59"/>
      <c r="LUA69" s="59"/>
      <c r="LUB69" s="59"/>
      <c r="LUC69" s="59"/>
      <c r="LUD69" s="59"/>
      <c r="LUE69" s="59"/>
      <c r="LUF69" s="59"/>
      <c r="LUG69" s="59"/>
      <c r="LUH69" s="59"/>
      <c r="LUI69" s="59"/>
      <c r="LUJ69" s="59"/>
      <c r="LUK69" s="59"/>
      <c r="LUL69" s="59"/>
      <c r="LUM69" s="59"/>
      <c r="LUN69" s="59"/>
      <c r="LUO69" s="59"/>
      <c r="LUP69" s="59"/>
      <c r="LUQ69" s="59"/>
      <c r="LUR69" s="59"/>
      <c r="LUS69" s="59"/>
      <c r="LUT69" s="59"/>
      <c r="LUU69" s="59"/>
      <c r="LUV69" s="59"/>
      <c r="LUW69" s="59"/>
      <c r="LUX69" s="59"/>
      <c r="LUY69" s="59"/>
      <c r="LUZ69" s="59"/>
      <c r="LVA69" s="59"/>
      <c r="LVB69" s="59"/>
      <c r="LVC69" s="59"/>
      <c r="LVD69" s="59"/>
      <c r="LVE69" s="59"/>
      <c r="LVF69" s="59"/>
      <c r="LVG69" s="59"/>
      <c r="LVH69" s="59"/>
      <c r="LVI69" s="59"/>
      <c r="LVJ69" s="59"/>
      <c r="LVK69" s="59"/>
      <c r="LVL69" s="59"/>
      <c r="LVM69" s="59"/>
      <c r="LVN69" s="59"/>
      <c r="LVO69" s="59"/>
      <c r="LVP69" s="59"/>
      <c r="LVQ69" s="59"/>
      <c r="LVR69" s="59"/>
      <c r="LVS69" s="59"/>
      <c r="LVT69" s="59"/>
      <c r="LVU69" s="59"/>
      <c r="LVV69" s="59"/>
      <c r="LVW69" s="59"/>
      <c r="LVX69" s="59"/>
      <c r="LVY69" s="59"/>
      <c r="LVZ69" s="59"/>
      <c r="LWA69" s="59"/>
      <c r="LWB69" s="59"/>
      <c r="LWC69" s="59"/>
      <c r="LWD69" s="59"/>
      <c r="LWE69" s="59"/>
      <c r="LWF69" s="59"/>
      <c r="LWG69" s="59"/>
      <c r="LWH69" s="59"/>
      <c r="LWI69" s="59"/>
      <c r="LWJ69" s="59"/>
      <c r="LWK69" s="59"/>
      <c r="LWL69" s="59"/>
      <c r="LWM69" s="59"/>
      <c r="LWN69" s="59"/>
      <c r="LWO69" s="59"/>
      <c r="LWP69" s="59"/>
      <c r="LWQ69" s="59"/>
      <c r="LWR69" s="59"/>
      <c r="LWS69" s="59"/>
      <c r="LWT69" s="59"/>
      <c r="LWU69" s="59"/>
      <c r="LWV69" s="59"/>
      <c r="LWW69" s="59"/>
      <c r="LWX69" s="59"/>
      <c r="LWY69" s="59"/>
      <c r="LWZ69" s="59"/>
      <c r="LXA69" s="59"/>
      <c r="LXB69" s="59"/>
      <c r="LXC69" s="59"/>
      <c r="LXD69" s="59"/>
      <c r="LXE69" s="59"/>
      <c r="LXF69" s="59"/>
      <c r="LXG69" s="59"/>
      <c r="LXH69" s="59"/>
      <c r="LXI69" s="59"/>
      <c r="LXJ69" s="59"/>
      <c r="LXK69" s="59"/>
      <c r="LXL69" s="59"/>
      <c r="LXM69" s="59"/>
      <c r="LXN69" s="59"/>
      <c r="LXO69" s="59"/>
      <c r="LXP69" s="59"/>
      <c r="LXQ69" s="59"/>
      <c r="LXR69" s="59"/>
      <c r="LXS69" s="59"/>
      <c r="LXT69" s="59"/>
      <c r="LXU69" s="59"/>
      <c r="LXV69" s="59"/>
      <c r="LXW69" s="59"/>
      <c r="LXX69" s="59"/>
      <c r="LXY69" s="59"/>
      <c r="LXZ69" s="59"/>
      <c r="LYA69" s="59"/>
      <c r="LYB69" s="59"/>
      <c r="LYC69" s="59"/>
      <c r="LYD69" s="59"/>
      <c r="LYE69" s="59"/>
      <c r="LYF69" s="59"/>
      <c r="LYG69" s="59"/>
      <c r="LYH69" s="59"/>
      <c r="LYI69" s="59"/>
      <c r="LYJ69" s="59"/>
      <c r="LYK69" s="59"/>
      <c r="LYL69" s="59"/>
      <c r="LYM69" s="59"/>
      <c r="LYN69" s="59"/>
      <c r="LYO69" s="59"/>
      <c r="LYP69" s="59"/>
      <c r="LYQ69" s="59"/>
      <c r="LYR69" s="59"/>
      <c r="LYS69" s="59"/>
      <c r="LYT69" s="59"/>
      <c r="LYU69" s="59"/>
      <c r="LYV69" s="59"/>
      <c r="LYW69" s="59"/>
      <c r="LYX69" s="59"/>
      <c r="LYY69" s="59"/>
      <c r="LYZ69" s="59"/>
      <c r="LZA69" s="59"/>
      <c r="LZB69" s="59"/>
      <c r="LZC69" s="59"/>
      <c r="LZD69" s="59"/>
      <c r="LZE69" s="59"/>
      <c r="LZF69" s="59"/>
      <c r="LZG69" s="59"/>
      <c r="LZH69" s="59"/>
      <c r="LZI69" s="59"/>
      <c r="LZJ69" s="59"/>
      <c r="LZK69" s="59"/>
      <c r="LZL69" s="59"/>
      <c r="LZM69" s="59"/>
      <c r="LZN69" s="59"/>
      <c r="LZO69" s="59"/>
      <c r="LZP69" s="59"/>
      <c r="LZQ69" s="59"/>
      <c r="LZR69" s="59"/>
      <c r="LZS69" s="59"/>
      <c r="LZT69" s="59"/>
      <c r="LZU69" s="59"/>
      <c r="LZV69" s="59"/>
      <c r="LZW69" s="59"/>
      <c r="LZX69" s="59"/>
      <c r="LZY69" s="59"/>
      <c r="LZZ69" s="59"/>
      <c r="MAA69" s="59"/>
      <c r="MAB69" s="59"/>
      <c r="MAC69" s="59"/>
      <c r="MAD69" s="59"/>
      <c r="MAE69" s="59"/>
      <c r="MAF69" s="59"/>
      <c r="MAG69" s="59"/>
      <c r="MAH69" s="59"/>
      <c r="MAI69" s="59"/>
      <c r="MAJ69" s="59"/>
      <c r="MAK69" s="59"/>
      <c r="MAL69" s="59"/>
      <c r="MAM69" s="59"/>
      <c r="MAN69" s="59"/>
      <c r="MAO69" s="59"/>
      <c r="MAP69" s="59"/>
      <c r="MAQ69" s="59"/>
      <c r="MAR69" s="59"/>
      <c r="MAS69" s="59"/>
      <c r="MAT69" s="59"/>
      <c r="MAU69" s="59"/>
      <c r="MAV69" s="59"/>
      <c r="MAW69" s="59"/>
      <c r="MAX69" s="59"/>
      <c r="MAY69" s="59"/>
      <c r="MAZ69" s="59"/>
      <c r="MBA69" s="59"/>
      <c r="MBB69" s="59"/>
      <c r="MBC69" s="59"/>
      <c r="MBD69" s="59"/>
      <c r="MBE69" s="59"/>
      <c r="MBF69" s="59"/>
      <c r="MBG69" s="59"/>
      <c r="MBH69" s="59"/>
      <c r="MBI69" s="59"/>
      <c r="MBJ69" s="59"/>
      <c r="MBK69" s="59"/>
      <c r="MBL69" s="59"/>
      <c r="MBM69" s="59"/>
      <c r="MBN69" s="59"/>
      <c r="MBO69" s="59"/>
      <c r="MBP69" s="59"/>
      <c r="MBQ69" s="59"/>
      <c r="MBR69" s="59"/>
      <c r="MBS69" s="59"/>
      <c r="MBT69" s="59"/>
      <c r="MBU69" s="59"/>
      <c r="MBV69" s="59"/>
      <c r="MBW69" s="59"/>
      <c r="MBX69" s="59"/>
      <c r="MBY69" s="59"/>
      <c r="MBZ69" s="59"/>
      <c r="MCA69" s="59"/>
      <c r="MCB69" s="59"/>
      <c r="MCC69" s="59"/>
      <c r="MCD69" s="59"/>
      <c r="MCE69" s="59"/>
      <c r="MCF69" s="59"/>
      <c r="MCG69" s="59"/>
      <c r="MCH69" s="59"/>
      <c r="MCI69" s="59"/>
      <c r="MCJ69" s="59"/>
      <c r="MCK69" s="59"/>
      <c r="MCL69" s="59"/>
      <c r="MCM69" s="59"/>
      <c r="MCN69" s="59"/>
      <c r="MCO69" s="59"/>
      <c r="MCP69" s="59"/>
      <c r="MCQ69" s="59"/>
      <c r="MCR69" s="59"/>
      <c r="MCS69" s="59"/>
      <c r="MCT69" s="59"/>
      <c r="MCU69" s="59"/>
      <c r="MCV69" s="59"/>
      <c r="MCW69" s="59"/>
      <c r="MCX69" s="59"/>
      <c r="MCY69" s="59"/>
      <c r="MCZ69" s="59"/>
      <c r="MDA69" s="59"/>
      <c r="MDB69" s="59"/>
      <c r="MDC69" s="59"/>
      <c r="MDD69" s="59"/>
      <c r="MDE69" s="59"/>
      <c r="MDF69" s="59"/>
      <c r="MDG69" s="59"/>
      <c r="MDH69" s="59"/>
      <c r="MDI69" s="59"/>
      <c r="MDJ69" s="59"/>
      <c r="MDK69" s="59"/>
      <c r="MDL69" s="59"/>
      <c r="MDM69" s="59"/>
      <c r="MDN69" s="59"/>
      <c r="MDO69" s="59"/>
      <c r="MDP69" s="59"/>
      <c r="MDQ69" s="59"/>
      <c r="MDR69" s="59"/>
      <c r="MDS69" s="59"/>
      <c r="MDT69" s="59"/>
      <c r="MDU69" s="59"/>
      <c r="MDV69" s="59"/>
      <c r="MDW69" s="59"/>
      <c r="MDX69" s="59"/>
      <c r="MDY69" s="59"/>
      <c r="MDZ69" s="59"/>
      <c r="MEA69" s="59"/>
      <c r="MEB69" s="59"/>
      <c r="MEC69" s="59"/>
      <c r="MED69" s="59"/>
      <c r="MEE69" s="59"/>
      <c r="MEF69" s="59"/>
      <c r="MEG69" s="59"/>
      <c r="MEH69" s="59"/>
      <c r="MEI69" s="59"/>
      <c r="MEJ69" s="59"/>
      <c r="MEK69" s="59"/>
      <c r="MEL69" s="59"/>
      <c r="MEM69" s="59"/>
      <c r="MEN69" s="59"/>
      <c r="MEO69" s="59"/>
      <c r="MEP69" s="59"/>
      <c r="MEQ69" s="59"/>
      <c r="MER69" s="59"/>
      <c r="MES69" s="59"/>
      <c r="MET69" s="59"/>
      <c r="MEU69" s="59"/>
      <c r="MEV69" s="59"/>
      <c r="MEW69" s="59"/>
      <c r="MEX69" s="59"/>
      <c r="MEY69" s="59"/>
      <c r="MEZ69" s="59"/>
      <c r="MFA69" s="59"/>
      <c r="MFB69" s="59"/>
      <c r="MFC69" s="59"/>
      <c r="MFD69" s="59"/>
      <c r="MFE69" s="59"/>
      <c r="MFF69" s="59"/>
      <c r="MFG69" s="59"/>
      <c r="MFH69" s="59"/>
      <c r="MFI69" s="59"/>
      <c r="MFJ69" s="59"/>
      <c r="MFK69" s="59"/>
      <c r="MFL69" s="59"/>
      <c r="MFM69" s="59"/>
      <c r="MFN69" s="59"/>
      <c r="MFO69" s="59"/>
      <c r="MFP69" s="59"/>
      <c r="MFQ69" s="59"/>
      <c r="MFR69" s="59"/>
      <c r="MFS69" s="59"/>
      <c r="MFT69" s="59"/>
      <c r="MFU69" s="59"/>
      <c r="MFV69" s="59"/>
      <c r="MFW69" s="59"/>
      <c r="MFX69" s="59"/>
      <c r="MFY69" s="59"/>
      <c r="MFZ69" s="59"/>
      <c r="MGA69" s="59"/>
      <c r="MGB69" s="59"/>
      <c r="MGC69" s="59"/>
      <c r="MGD69" s="59"/>
      <c r="MGE69" s="59"/>
      <c r="MGF69" s="59"/>
      <c r="MGG69" s="59"/>
      <c r="MGH69" s="59"/>
      <c r="MGI69" s="59"/>
      <c r="MGJ69" s="59"/>
      <c r="MGK69" s="59"/>
      <c r="MGL69" s="59"/>
      <c r="MGM69" s="59"/>
      <c r="MGN69" s="59"/>
      <c r="MGO69" s="59"/>
      <c r="MGP69" s="59"/>
      <c r="MGQ69" s="59"/>
      <c r="MGR69" s="59"/>
      <c r="MGS69" s="59"/>
      <c r="MGT69" s="59"/>
      <c r="MGU69" s="59"/>
      <c r="MGV69" s="59"/>
      <c r="MGW69" s="59"/>
      <c r="MGX69" s="59"/>
      <c r="MGY69" s="59"/>
      <c r="MGZ69" s="59"/>
      <c r="MHA69" s="59"/>
      <c r="MHB69" s="59"/>
      <c r="MHC69" s="59"/>
      <c r="MHD69" s="59"/>
      <c r="MHE69" s="59"/>
      <c r="MHF69" s="59"/>
      <c r="MHG69" s="59"/>
      <c r="MHH69" s="59"/>
      <c r="MHI69" s="59"/>
      <c r="MHJ69" s="59"/>
      <c r="MHK69" s="59"/>
      <c r="MHL69" s="59"/>
      <c r="MHM69" s="59"/>
      <c r="MHN69" s="59"/>
      <c r="MHO69" s="59"/>
      <c r="MHP69" s="59"/>
      <c r="MHQ69" s="59"/>
      <c r="MHR69" s="59"/>
      <c r="MHS69" s="59"/>
      <c r="MHT69" s="59"/>
      <c r="MHU69" s="59"/>
      <c r="MHV69" s="59"/>
      <c r="MHW69" s="59"/>
      <c r="MHX69" s="59"/>
      <c r="MHY69" s="59"/>
      <c r="MHZ69" s="59"/>
      <c r="MIA69" s="59"/>
      <c r="MIB69" s="59"/>
      <c r="MIC69" s="59"/>
      <c r="MID69" s="59"/>
      <c r="MIE69" s="59"/>
      <c r="MIF69" s="59"/>
      <c r="MIG69" s="59"/>
      <c r="MIH69" s="59"/>
      <c r="MII69" s="59"/>
      <c r="MIJ69" s="59"/>
      <c r="MIK69" s="59"/>
      <c r="MIL69" s="59"/>
      <c r="MIM69" s="59"/>
      <c r="MIN69" s="59"/>
      <c r="MIO69" s="59"/>
      <c r="MIP69" s="59"/>
      <c r="MIQ69" s="59"/>
      <c r="MIR69" s="59"/>
      <c r="MIS69" s="59"/>
      <c r="MIT69" s="59"/>
      <c r="MIU69" s="59"/>
      <c r="MIV69" s="59"/>
      <c r="MIW69" s="59"/>
      <c r="MIX69" s="59"/>
      <c r="MIY69" s="59"/>
      <c r="MIZ69" s="59"/>
      <c r="MJA69" s="59"/>
      <c r="MJB69" s="59"/>
      <c r="MJC69" s="59"/>
      <c r="MJD69" s="59"/>
      <c r="MJE69" s="59"/>
      <c r="MJF69" s="59"/>
      <c r="MJG69" s="59"/>
      <c r="MJH69" s="59"/>
      <c r="MJI69" s="59"/>
      <c r="MJJ69" s="59"/>
      <c r="MJK69" s="59"/>
      <c r="MJL69" s="59"/>
      <c r="MJM69" s="59"/>
      <c r="MJN69" s="59"/>
      <c r="MJO69" s="59"/>
      <c r="MJP69" s="59"/>
      <c r="MJQ69" s="59"/>
      <c r="MJR69" s="59"/>
      <c r="MJS69" s="59"/>
      <c r="MJT69" s="59"/>
      <c r="MJU69" s="59"/>
      <c r="MJV69" s="59"/>
      <c r="MJW69" s="59"/>
      <c r="MJX69" s="59"/>
      <c r="MJY69" s="59"/>
      <c r="MJZ69" s="59"/>
      <c r="MKA69" s="59"/>
      <c r="MKB69" s="59"/>
      <c r="MKC69" s="59"/>
      <c r="MKD69" s="59"/>
      <c r="MKE69" s="59"/>
      <c r="MKF69" s="59"/>
      <c r="MKG69" s="59"/>
      <c r="MKH69" s="59"/>
      <c r="MKI69" s="59"/>
      <c r="MKJ69" s="59"/>
      <c r="MKK69" s="59"/>
      <c r="MKL69" s="59"/>
      <c r="MKM69" s="59"/>
      <c r="MKN69" s="59"/>
      <c r="MKO69" s="59"/>
      <c r="MKP69" s="59"/>
      <c r="MKQ69" s="59"/>
      <c r="MKR69" s="59"/>
      <c r="MKS69" s="59"/>
      <c r="MKT69" s="59"/>
      <c r="MKU69" s="59"/>
      <c r="MKV69" s="59"/>
      <c r="MKW69" s="59"/>
      <c r="MKX69" s="59"/>
      <c r="MKY69" s="59"/>
      <c r="MKZ69" s="59"/>
      <c r="MLA69" s="59"/>
      <c r="MLB69" s="59"/>
      <c r="MLC69" s="59"/>
      <c r="MLD69" s="59"/>
      <c r="MLE69" s="59"/>
      <c r="MLF69" s="59"/>
      <c r="MLG69" s="59"/>
      <c r="MLH69" s="59"/>
      <c r="MLI69" s="59"/>
      <c r="MLJ69" s="59"/>
      <c r="MLK69" s="59"/>
      <c r="MLL69" s="59"/>
      <c r="MLM69" s="59"/>
      <c r="MLN69" s="59"/>
      <c r="MLO69" s="59"/>
      <c r="MLP69" s="59"/>
      <c r="MLQ69" s="59"/>
      <c r="MLR69" s="59"/>
      <c r="MLS69" s="59"/>
      <c r="MLT69" s="59"/>
      <c r="MLU69" s="59"/>
      <c r="MLV69" s="59"/>
      <c r="MLW69" s="59"/>
      <c r="MLX69" s="59"/>
      <c r="MLY69" s="59"/>
      <c r="MLZ69" s="59"/>
      <c r="MMA69" s="59"/>
      <c r="MMB69" s="59"/>
      <c r="MMC69" s="59"/>
      <c r="MMD69" s="59"/>
      <c r="MME69" s="59"/>
      <c r="MMF69" s="59"/>
      <c r="MMG69" s="59"/>
      <c r="MMH69" s="59"/>
      <c r="MMI69" s="59"/>
      <c r="MMJ69" s="59"/>
      <c r="MMK69" s="59"/>
      <c r="MML69" s="59"/>
      <c r="MMM69" s="59"/>
      <c r="MMN69" s="59"/>
      <c r="MMO69" s="59"/>
      <c r="MMP69" s="59"/>
      <c r="MMQ69" s="59"/>
      <c r="MMR69" s="59"/>
      <c r="MMS69" s="59"/>
      <c r="MMT69" s="59"/>
      <c r="MMU69" s="59"/>
      <c r="MMV69" s="59"/>
      <c r="MMW69" s="59"/>
      <c r="MMX69" s="59"/>
      <c r="MMY69" s="59"/>
      <c r="MMZ69" s="59"/>
      <c r="MNA69" s="59"/>
      <c r="MNB69" s="59"/>
      <c r="MNC69" s="59"/>
      <c r="MND69" s="59"/>
      <c r="MNE69" s="59"/>
      <c r="MNF69" s="59"/>
      <c r="MNG69" s="59"/>
      <c r="MNH69" s="59"/>
      <c r="MNI69" s="59"/>
      <c r="MNJ69" s="59"/>
      <c r="MNK69" s="59"/>
      <c r="MNL69" s="59"/>
      <c r="MNM69" s="59"/>
      <c r="MNN69" s="59"/>
      <c r="MNO69" s="59"/>
      <c r="MNP69" s="59"/>
      <c r="MNQ69" s="59"/>
      <c r="MNR69" s="59"/>
      <c r="MNS69" s="59"/>
      <c r="MNT69" s="59"/>
      <c r="MNU69" s="59"/>
      <c r="MNV69" s="59"/>
      <c r="MNW69" s="59"/>
      <c r="MNX69" s="59"/>
      <c r="MNY69" s="59"/>
      <c r="MNZ69" s="59"/>
      <c r="MOA69" s="59"/>
      <c r="MOB69" s="59"/>
      <c r="MOC69" s="59"/>
      <c r="MOD69" s="59"/>
      <c r="MOE69" s="59"/>
      <c r="MOF69" s="59"/>
      <c r="MOG69" s="59"/>
      <c r="MOH69" s="59"/>
      <c r="MOI69" s="59"/>
      <c r="MOJ69" s="59"/>
      <c r="MOK69" s="59"/>
      <c r="MOL69" s="59"/>
      <c r="MOM69" s="59"/>
      <c r="MON69" s="59"/>
      <c r="MOO69" s="59"/>
      <c r="MOP69" s="59"/>
      <c r="MOQ69" s="59"/>
      <c r="MOR69" s="59"/>
      <c r="MOS69" s="59"/>
      <c r="MOT69" s="59"/>
      <c r="MOU69" s="59"/>
      <c r="MOV69" s="59"/>
      <c r="MOW69" s="59"/>
      <c r="MOX69" s="59"/>
      <c r="MOY69" s="59"/>
      <c r="MOZ69" s="59"/>
      <c r="MPA69" s="59"/>
      <c r="MPB69" s="59"/>
      <c r="MPC69" s="59"/>
      <c r="MPD69" s="59"/>
      <c r="MPE69" s="59"/>
      <c r="MPF69" s="59"/>
      <c r="MPG69" s="59"/>
      <c r="MPH69" s="59"/>
      <c r="MPI69" s="59"/>
      <c r="MPJ69" s="59"/>
      <c r="MPK69" s="59"/>
      <c r="MPL69" s="59"/>
      <c r="MPM69" s="59"/>
      <c r="MPN69" s="59"/>
      <c r="MPO69" s="59"/>
      <c r="MPP69" s="59"/>
      <c r="MPQ69" s="59"/>
      <c r="MPR69" s="59"/>
      <c r="MPS69" s="59"/>
      <c r="MPT69" s="59"/>
      <c r="MPU69" s="59"/>
      <c r="MPV69" s="59"/>
      <c r="MPW69" s="59"/>
      <c r="MPX69" s="59"/>
      <c r="MPY69" s="59"/>
      <c r="MPZ69" s="59"/>
      <c r="MQA69" s="59"/>
      <c r="MQB69" s="59"/>
      <c r="MQC69" s="59"/>
      <c r="MQD69" s="59"/>
      <c r="MQE69" s="59"/>
      <c r="MQF69" s="59"/>
      <c r="MQG69" s="59"/>
      <c r="MQH69" s="59"/>
      <c r="MQI69" s="59"/>
      <c r="MQJ69" s="59"/>
      <c r="MQK69" s="59"/>
      <c r="MQL69" s="59"/>
      <c r="MQM69" s="59"/>
      <c r="MQN69" s="59"/>
      <c r="MQO69" s="59"/>
      <c r="MQP69" s="59"/>
      <c r="MQQ69" s="59"/>
      <c r="MQR69" s="59"/>
      <c r="MQS69" s="59"/>
      <c r="MQT69" s="59"/>
      <c r="MQU69" s="59"/>
      <c r="MQV69" s="59"/>
      <c r="MQW69" s="59"/>
      <c r="MQX69" s="59"/>
      <c r="MQY69" s="59"/>
      <c r="MQZ69" s="59"/>
      <c r="MRA69" s="59"/>
      <c r="MRB69" s="59"/>
      <c r="MRC69" s="59"/>
      <c r="MRD69" s="59"/>
      <c r="MRE69" s="59"/>
      <c r="MRF69" s="59"/>
      <c r="MRG69" s="59"/>
      <c r="MRH69" s="59"/>
      <c r="MRI69" s="59"/>
      <c r="MRJ69" s="59"/>
      <c r="MRK69" s="59"/>
      <c r="MRL69" s="59"/>
      <c r="MRM69" s="59"/>
      <c r="MRN69" s="59"/>
      <c r="MRO69" s="59"/>
      <c r="MRP69" s="59"/>
      <c r="MRQ69" s="59"/>
      <c r="MRR69" s="59"/>
      <c r="MRS69" s="59"/>
      <c r="MRT69" s="59"/>
      <c r="MRU69" s="59"/>
      <c r="MRV69" s="59"/>
      <c r="MRW69" s="59"/>
      <c r="MRX69" s="59"/>
      <c r="MRY69" s="59"/>
      <c r="MRZ69" s="59"/>
      <c r="MSA69" s="59"/>
      <c r="MSB69" s="59"/>
      <c r="MSC69" s="59"/>
      <c r="MSD69" s="59"/>
      <c r="MSE69" s="59"/>
      <c r="MSF69" s="59"/>
      <c r="MSG69" s="59"/>
      <c r="MSH69" s="59"/>
      <c r="MSI69" s="59"/>
      <c r="MSJ69" s="59"/>
      <c r="MSK69" s="59"/>
      <c r="MSL69" s="59"/>
      <c r="MSM69" s="59"/>
      <c r="MSN69" s="59"/>
      <c r="MSO69" s="59"/>
      <c r="MSP69" s="59"/>
      <c r="MSQ69" s="59"/>
      <c r="MSR69" s="59"/>
      <c r="MSS69" s="59"/>
      <c r="MST69" s="59"/>
      <c r="MSU69" s="59"/>
      <c r="MSV69" s="59"/>
      <c r="MSW69" s="59"/>
      <c r="MSX69" s="59"/>
      <c r="MSY69" s="59"/>
      <c r="MSZ69" s="59"/>
      <c r="MTA69" s="59"/>
      <c r="MTB69" s="59"/>
      <c r="MTC69" s="59"/>
      <c r="MTD69" s="59"/>
      <c r="MTE69" s="59"/>
      <c r="MTF69" s="59"/>
      <c r="MTG69" s="59"/>
      <c r="MTH69" s="59"/>
      <c r="MTI69" s="59"/>
      <c r="MTJ69" s="59"/>
      <c r="MTK69" s="59"/>
      <c r="MTL69" s="59"/>
      <c r="MTM69" s="59"/>
      <c r="MTN69" s="59"/>
      <c r="MTO69" s="59"/>
      <c r="MTP69" s="59"/>
      <c r="MTQ69" s="59"/>
      <c r="MTR69" s="59"/>
      <c r="MTS69" s="59"/>
      <c r="MTT69" s="59"/>
      <c r="MTU69" s="59"/>
      <c r="MTV69" s="59"/>
      <c r="MTW69" s="59"/>
      <c r="MTX69" s="59"/>
      <c r="MTY69" s="59"/>
      <c r="MTZ69" s="59"/>
      <c r="MUA69" s="59"/>
      <c r="MUB69" s="59"/>
      <c r="MUC69" s="59"/>
      <c r="MUD69" s="59"/>
      <c r="MUE69" s="59"/>
      <c r="MUF69" s="59"/>
      <c r="MUG69" s="59"/>
      <c r="MUH69" s="59"/>
      <c r="MUI69" s="59"/>
      <c r="MUJ69" s="59"/>
      <c r="MUK69" s="59"/>
      <c r="MUL69" s="59"/>
      <c r="MUM69" s="59"/>
      <c r="MUN69" s="59"/>
      <c r="MUO69" s="59"/>
      <c r="MUP69" s="59"/>
      <c r="MUQ69" s="59"/>
      <c r="MUR69" s="59"/>
      <c r="MUS69" s="59"/>
      <c r="MUT69" s="59"/>
      <c r="MUU69" s="59"/>
      <c r="MUV69" s="59"/>
      <c r="MUW69" s="59"/>
      <c r="MUX69" s="59"/>
      <c r="MUY69" s="59"/>
      <c r="MUZ69" s="59"/>
      <c r="MVA69" s="59"/>
      <c r="MVB69" s="59"/>
      <c r="MVC69" s="59"/>
      <c r="MVD69" s="59"/>
      <c r="MVE69" s="59"/>
      <c r="MVF69" s="59"/>
      <c r="MVG69" s="59"/>
      <c r="MVH69" s="59"/>
      <c r="MVI69" s="59"/>
      <c r="MVJ69" s="59"/>
      <c r="MVK69" s="59"/>
      <c r="MVL69" s="59"/>
      <c r="MVM69" s="59"/>
      <c r="MVN69" s="59"/>
      <c r="MVO69" s="59"/>
      <c r="MVP69" s="59"/>
      <c r="MVQ69" s="59"/>
      <c r="MVR69" s="59"/>
      <c r="MVS69" s="59"/>
      <c r="MVT69" s="59"/>
      <c r="MVU69" s="59"/>
      <c r="MVV69" s="59"/>
      <c r="MVW69" s="59"/>
      <c r="MVX69" s="59"/>
      <c r="MVY69" s="59"/>
      <c r="MVZ69" s="59"/>
      <c r="MWA69" s="59"/>
      <c r="MWB69" s="59"/>
      <c r="MWC69" s="59"/>
      <c r="MWD69" s="59"/>
      <c r="MWE69" s="59"/>
      <c r="MWF69" s="59"/>
      <c r="MWG69" s="59"/>
      <c r="MWH69" s="59"/>
      <c r="MWI69" s="59"/>
      <c r="MWJ69" s="59"/>
      <c r="MWK69" s="59"/>
      <c r="MWL69" s="59"/>
      <c r="MWM69" s="59"/>
      <c r="MWN69" s="59"/>
      <c r="MWO69" s="59"/>
      <c r="MWP69" s="59"/>
      <c r="MWQ69" s="59"/>
      <c r="MWR69" s="59"/>
      <c r="MWS69" s="59"/>
      <c r="MWT69" s="59"/>
      <c r="MWU69" s="59"/>
      <c r="MWV69" s="59"/>
      <c r="MWW69" s="59"/>
      <c r="MWX69" s="59"/>
      <c r="MWY69" s="59"/>
      <c r="MWZ69" s="59"/>
      <c r="MXA69" s="59"/>
      <c r="MXB69" s="59"/>
      <c r="MXC69" s="59"/>
      <c r="MXD69" s="59"/>
      <c r="MXE69" s="59"/>
      <c r="MXF69" s="59"/>
      <c r="MXG69" s="59"/>
      <c r="MXH69" s="59"/>
      <c r="MXI69" s="59"/>
      <c r="MXJ69" s="59"/>
      <c r="MXK69" s="59"/>
      <c r="MXL69" s="59"/>
      <c r="MXM69" s="59"/>
      <c r="MXN69" s="59"/>
      <c r="MXO69" s="59"/>
      <c r="MXP69" s="59"/>
      <c r="MXQ69" s="59"/>
      <c r="MXR69" s="59"/>
      <c r="MXS69" s="59"/>
      <c r="MXT69" s="59"/>
      <c r="MXU69" s="59"/>
      <c r="MXV69" s="59"/>
      <c r="MXW69" s="59"/>
      <c r="MXX69" s="59"/>
      <c r="MXY69" s="59"/>
      <c r="MXZ69" s="59"/>
      <c r="MYA69" s="59"/>
      <c r="MYB69" s="59"/>
      <c r="MYC69" s="59"/>
      <c r="MYD69" s="59"/>
      <c r="MYE69" s="59"/>
      <c r="MYF69" s="59"/>
      <c r="MYG69" s="59"/>
      <c r="MYH69" s="59"/>
      <c r="MYI69" s="59"/>
      <c r="MYJ69" s="59"/>
      <c r="MYK69" s="59"/>
      <c r="MYL69" s="59"/>
      <c r="MYM69" s="59"/>
      <c r="MYN69" s="59"/>
      <c r="MYO69" s="59"/>
      <c r="MYP69" s="59"/>
      <c r="MYQ69" s="59"/>
      <c r="MYR69" s="59"/>
      <c r="MYS69" s="59"/>
      <c r="MYT69" s="59"/>
      <c r="MYU69" s="59"/>
      <c r="MYV69" s="59"/>
      <c r="MYW69" s="59"/>
      <c r="MYX69" s="59"/>
      <c r="MYY69" s="59"/>
      <c r="MYZ69" s="59"/>
      <c r="MZA69" s="59"/>
      <c r="MZB69" s="59"/>
      <c r="MZC69" s="59"/>
      <c r="MZD69" s="59"/>
      <c r="MZE69" s="59"/>
      <c r="MZF69" s="59"/>
      <c r="MZG69" s="59"/>
      <c r="MZH69" s="59"/>
      <c r="MZI69" s="59"/>
      <c r="MZJ69" s="59"/>
      <c r="MZK69" s="59"/>
      <c r="MZL69" s="59"/>
      <c r="MZM69" s="59"/>
      <c r="MZN69" s="59"/>
      <c r="MZO69" s="59"/>
      <c r="MZP69" s="59"/>
      <c r="MZQ69" s="59"/>
      <c r="MZR69" s="59"/>
      <c r="MZS69" s="59"/>
      <c r="MZT69" s="59"/>
      <c r="MZU69" s="59"/>
      <c r="MZV69" s="59"/>
      <c r="MZW69" s="59"/>
      <c r="MZX69" s="59"/>
      <c r="MZY69" s="59"/>
      <c r="MZZ69" s="59"/>
      <c r="NAA69" s="59"/>
      <c r="NAB69" s="59"/>
      <c r="NAC69" s="59"/>
      <c r="NAD69" s="59"/>
      <c r="NAE69" s="59"/>
      <c r="NAF69" s="59"/>
      <c r="NAG69" s="59"/>
      <c r="NAH69" s="59"/>
      <c r="NAI69" s="59"/>
      <c r="NAJ69" s="59"/>
      <c r="NAK69" s="59"/>
      <c r="NAL69" s="59"/>
      <c r="NAM69" s="59"/>
      <c r="NAN69" s="59"/>
      <c r="NAO69" s="59"/>
      <c r="NAP69" s="59"/>
      <c r="NAQ69" s="59"/>
      <c r="NAR69" s="59"/>
      <c r="NAS69" s="59"/>
      <c r="NAT69" s="59"/>
      <c r="NAU69" s="59"/>
      <c r="NAV69" s="59"/>
      <c r="NAW69" s="59"/>
      <c r="NAX69" s="59"/>
      <c r="NAY69" s="59"/>
      <c r="NAZ69" s="59"/>
      <c r="NBA69" s="59"/>
      <c r="NBB69" s="59"/>
      <c r="NBC69" s="59"/>
      <c r="NBD69" s="59"/>
      <c r="NBE69" s="59"/>
      <c r="NBF69" s="59"/>
      <c r="NBG69" s="59"/>
      <c r="NBH69" s="59"/>
      <c r="NBI69" s="59"/>
      <c r="NBJ69" s="59"/>
      <c r="NBK69" s="59"/>
      <c r="NBL69" s="59"/>
      <c r="NBM69" s="59"/>
      <c r="NBN69" s="59"/>
      <c r="NBO69" s="59"/>
      <c r="NBP69" s="59"/>
      <c r="NBQ69" s="59"/>
      <c r="NBR69" s="59"/>
      <c r="NBS69" s="59"/>
      <c r="NBT69" s="59"/>
      <c r="NBU69" s="59"/>
      <c r="NBV69" s="59"/>
      <c r="NBW69" s="59"/>
      <c r="NBX69" s="59"/>
      <c r="NBY69" s="59"/>
      <c r="NBZ69" s="59"/>
      <c r="NCA69" s="59"/>
      <c r="NCB69" s="59"/>
      <c r="NCC69" s="59"/>
      <c r="NCD69" s="59"/>
      <c r="NCE69" s="59"/>
      <c r="NCF69" s="59"/>
      <c r="NCG69" s="59"/>
      <c r="NCH69" s="59"/>
      <c r="NCI69" s="59"/>
      <c r="NCJ69" s="59"/>
      <c r="NCK69" s="59"/>
      <c r="NCL69" s="59"/>
      <c r="NCM69" s="59"/>
      <c r="NCN69" s="59"/>
      <c r="NCO69" s="59"/>
      <c r="NCP69" s="59"/>
      <c r="NCQ69" s="59"/>
      <c r="NCR69" s="59"/>
      <c r="NCS69" s="59"/>
      <c r="NCT69" s="59"/>
      <c r="NCU69" s="59"/>
      <c r="NCV69" s="59"/>
      <c r="NCW69" s="59"/>
      <c r="NCX69" s="59"/>
      <c r="NCY69" s="59"/>
      <c r="NCZ69" s="59"/>
      <c r="NDA69" s="59"/>
      <c r="NDB69" s="59"/>
      <c r="NDC69" s="59"/>
      <c r="NDD69" s="59"/>
      <c r="NDE69" s="59"/>
      <c r="NDF69" s="59"/>
      <c r="NDG69" s="59"/>
      <c r="NDH69" s="59"/>
      <c r="NDI69" s="59"/>
      <c r="NDJ69" s="59"/>
      <c r="NDK69" s="59"/>
      <c r="NDL69" s="59"/>
      <c r="NDM69" s="59"/>
      <c r="NDN69" s="59"/>
      <c r="NDO69" s="59"/>
      <c r="NDP69" s="59"/>
      <c r="NDQ69" s="59"/>
      <c r="NDR69" s="59"/>
      <c r="NDS69" s="59"/>
      <c r="NDT69" s="59"/>
      <c r="NDU69" s="59"/>
      <c r="NDV69" s="59"/>
      <c r="NDW69" s="59"/>
      <c r="NDX69" s="59"/>
      <c r="NDY69" s="59"/>
      <c r="NDZ69" s="59"/>
      <c r="NEA69" s="59"/>
      <c r="NEB69" s="59"/>
      <c r="NEC69" s="59"/>
      <c r="NED69" s="59"/>
      <c r="NEE69" s="59"/>
      <c r="NEF69" s="59"/>
      <c r="NEG69" s="59"/>
      <c r="NEH69" s="59"/>
      <c r="NEI69" s="59"/>
      <c r="NEJ69" s="59"/>
      <c r="NEK69" s="59"/>
      <c r="NEL69" s="59"/>
      <c r="NEM69" s="59"/>
      <c r="NEN69" s="59"/>
      <c r="NEO69" s="59"/>
      <c r="NEP69" s="59"/>
      <c r="NEQ69" s="59"/>
      <c r="NER69" s="59"/>
      <c r="NES69" s="59"/>
      <c r="NET69" s="59"/>
      <c r="NEU69" s="59"/>
      <c r="NEV69" s="59"/>
      <c r="NEW69" s="59"/>
      <c r="NEX69" s="59"/>
      <c r="NEY69" s="59"/>
      <c r="NEZ69" s="59"/>
      <c r="NFA69" s="59"/>
      <c r="NFB69" s="59"/>
      <c r="NFC69" s="59"/>
      <c r="NFD69" s="59"/>
      <c r="NFE69" s="59"/>
      <c r="NFF69" s="59"/>
      <c r="NFG69" s="59"/>
      <c r="NFH69" s="59"/>
      <c r="NFI69" s="59"/>
      <c r="NFJ69" s="59"/>
      <c r="NFK69" s="59"/>
      <c r="NFL69" s="59"/>
      <c r="NFM69" s="59"/>
      <c r="NFN69" s="59"/>
      <c r="NFO69" s="59"/>
      <c r="NFP69" s="59"/>
      <c r="NFQ69" s="59"/>
      <c r="NFR69" s="59"/>
      <c r="NFS69" s="59"/>
      <c r="NFT69" s="59"/>
      <c r="NFU69" s="59"/>
      <c r="NFV69" s="59"/>
      <c r="NFW69" s="59"/>
      <c r="NFX69" s="59"/>
      <c r="NFY69" s="59"/>
      <c r="NFZ69" s="59"/>
      <c r="NGA69" s="59"/>
      <c r="NGB69" s="59"/>
      <c r="NGC69" s="59"/>
      <c r="NGD69" s="59"/>
      <c r="NGE69" s="59"/>
      <c r="NGF69" s="59"/>
      <c r="NGG69" s="59"/>
      <c r="NGH69" s="59"/>
      <c r="NGI69" s="59"/>
      <c r="NGJ69" s="59"/>
      <c r="NGK69" s="59"/>
      <c r="NGL69" s="59"/>
      <c r="NGM69" s="59"/>
      <c r="NGN69" s="59"/>
      <c r="NGO69" s="59"/>
      <c r="NGP69" s="59"/>
      <c r="NGQ69" s="59"/>
      <c r="NGR69" s="59"/>
      <c r="NGS69" s="59"/>
      <c r="NGT69" s="59"/>
      <c r="NGU69" s="59"/>
      <c r="NGV69" s="59"/>
      <c r="NGW69" s="59"/>
      <c r="NGX69" s="59"/>
      <c r="NGY69" s="59"/>
      <c r="NGZ69" s="59"/>
      <c r="NHA69" s="59"/>
      <c r="NHB69" s="59"/>
      <c r="NHC69" s="59"/>
      <c r="NHD69" s="59"/>
      <c r="NHE69" s="59"/>
      <c r="NHF69" s="59"/>
      <c r="NHG69" s="59"/>
      <c r="NHH69" s="59"/>
      <c r="NHI69" s="59"/>
      <c r="NHJ69" s="59"/>
      <c r="NHK69" s="59"/>
      <c r="NHL69" s="59"/>
      <c r="NHM69" s="59"/>
      <c r="NHN69" s="59"/>
      <c r="NHO69" s="59"/>
      <c r="NHP69" s="59"/>
      <c r="NHQ69" s="59"/>
      <c r="NHR69" s="59"/>
      <c r="NHS69" s="59"/>
      <c r="NHT69" s="59"/>
      <c r="NHU69" s="59"/>
      <c r="NHV69" s="59"/>
      <c r="NHW69" s="59"/>
      <c r="NHX69" s="59"/>
      <c r="NHY69" s="59"/>
      <c r="NHZ69" s="59"/>
      <c r="NIA69" s="59"/>
      <c r="NIB69" s="59"/>
      <c r="NIC69" s="59"/>
      <c r="NID69" s="59"/>
      <c r="NIE69" s="59"/>
      <c r="NIF69" s="59"/>
      <c r="NIG69" s="59"/>
      <c r="NIH69" s="59"/>
      <c r="NII69" s="59"/>
      <c r="NIJ69" s="59"/>
      <c r="NIK69" s="59"/>
      <c r="NIL69" s="59"/>
      <c r="NIM69" s="59"/>
      <c r="NIN69" s="59"/>
      <c r="NIO69" s="59"/>
      <c r="NIP69" s="59"/>
      <c r="NIQ69" s="59"/>
      <c r="NIR69" s="59"/>
      <c r="NIS69" s="59"/>
      <c r="NIT69" s="59"/>
      <c r="NIU69" s="59"/>
      <c r="NIV69" s="59"/>
      <c r="NIW69" s="59"/>
      <c r="NIX69" s="59"/>
      <c r="NIY69" s="59"/>
      <c r="NIZ69" s="59"/>
      <c r="NJA69" s="59"/>
      <c r="NJB69" s="59"/>
      <c r="NJC69" s="59"/>
      <c r="NJD69" s="59"/>
      <c r="NJE69" s="59"/>
      <c r="NJF69" s="59"/>
      <c r="NJG69" s="59"/>
      <c r="NJH69" s="59"/>
      <c r="NJI69" s="59"/>
      <c r="NJJ69" s="59"/>
      <c r="NJK69" s="59"/>
      <c r="NJL69" s="59"/>
      <c r="NJM69" s="59"/>
      <c r="NJN69" s="59"/>
      <c r="NJO69" s="59"/>
      <c r="NJP69" s="59"/>
      <c r="NJQ69" s="59"/>
      <c r="NJR69" s="59"/>
      <c r="NJS69" s="59"/>
      <c r="NJT69" s="59"/>
      <c r="NJU69" s="59"/>
      <c r="NJV69" s="59"/>
      <c r="NJW69" s="59"/>
      <c r="NJX69" s="59"/>
      <c r="NJY69" s="59"/>
      <c r="NJZ69" s="59"/>
      <c r="NKA69" s="59"/>
      <c r="NKB69" s="59"/>
      <c r="NKC69" s="59"/>
      <c r="NKD69" s="59"/>
      <c r="NKE69" s="59"/>
      <c r="NKF69" s="59"/>
      <c r="NKG69" s="59"/>
      <c r="NKH69" s="59"/>
      <c r="NKI69" s="59"/>
      <c r="NKJ69" s="59"/>
      <c r="NKK69" s="59"/>
      <c r="NKL69" s="59"/>
      <c r="NKM69" s="59"/>
      <c r="NKN69" s="59"/>
      <c r="NKO69" s="59"/>
      <c r="NKP69" s="59"/>
      <c r="NKQ69" s="59"/>
      <c r="NKR69" s="59"/>
      <c r="NKS69" s="59"/>
      <c r="NKT69" s="59"/>
      <c r="NKU69" s="59"/>
      <c r="NKV69" s="59"/>
      <c r="NKW69" s="59"/>
      <c r="NKX69" s="59"/>
      <c r="NKY69" s="59"/>
      <c r="NKZ69" s="59"/>
      <c r="NLA69" s="59"/>
      <c r="NLB69" s="59"/>
      <c r="NLC69" s="59"/>
      <c r="NLD69" s="59"/>
      <c r="NLE69" s="59"/>
      <c r="NLF69" s="59"/>
      <c r="NLG69" s="59"/>
      <c r="NLH69" s="59"/>
      <c r="NLI69" s="59"/>
      <c r="NLJ69" s="59"/>
      <c r="NLK69" s="59"/>
      <c r="NLL69" s="59"/>
      <c r="NLM69" s="59"/>
      <c r="NLN69" s="59"/>
      <c r="NLO69" s="59"/>
      <c r="NLP69" s="59"/>
      <c r="NLQ69" s="59"/>
      <c r="NLR69" s="59"/>
      <c r="NLS69" s="59"/>
      <c r="NLT69" s="59"/>
      <c r="NLU69" s="59"/>
      <c r="NLV69" s="59"/>
      <c r="NLW69" s="59"/>
      <c r="NLX69" s="59"/>
      <c r="NLY69" s="59"/>
      <c r="NLZ69" s="59"/>
      <c r="NMA69" s="59"/>
      <c r="NMB69" s="59"/>
      <c r="NMC69" s="59"/>
      <c r="NMD69" s="59"/>
      <c r="NME69" s="59"/>
      <c r="NMF69" s="59"/>
      <c r="NMG69" s="59"/>
      <c r="NMH69" s="59"/>
      <c r="NMI69" s="59"/>
      <c r="NMJ69" s="59"/>
      <c r="NMK69" s="59"/>
      <c r="NML69" s="59"/>
      <c r="NMM69" s="59"/>
      <c r="NMN69" s="59"/>
      <c r="NMO69" s="59"/>
      <c r="NMP69" s="59"/>
      <c r="NMQ69" s="59"/>
      <c r="NMR69" s="59"/>
      <c r="NMS69" s="59"/>
      <c r="NMT69" s="59"/>
      <c r="NMU69" s="59"/>
      <c r="NMV69" s="59"/>
      <c r="NMW69" s="59"/>
      <c r="NMX69" s="59"/>
      <c r="NMY69" s="59"/>
      <c r="NMZ69" s="59"/>
      <c r="NNA69" s="59"/>
      <c r="NNB69" s="59"/>
      <c r="NNC69" s="59"/>
      <c r="NND69" s="59"/>
      <c r="NNE69" s="59"/>
      <c r="NNF69" s="59"/>
      <c r="NNG69" s="59"/>
      <c r="NNH69" s="59"/>
      <c r="NNI69" s="59"/>
      <c r="NNJ69" s="59"/>
      <c r="NNK69" s="59"/>
      <c r="NNL69" s="59"/>
      <c r="NNM69" s="59"/>
      <c r="NNN69" s="59"/>
      <c r="NNO69" s="59"/>
      <c r="NNP69" s="59"/>
      <c r="NNQ69" s="59"/>
      <c r="NNR69" s="59"/>
      <c r="NNS69" s="59"/>
      <c r="NNT69" s="59"/>
      <c r="NNU69" s="59"/>
      <c r="NNV69" s="59"/>
      <c r="NNW69" s="59"/>
      <c r="NNX69" s="59"/>
      <c r="NNY69" s="59"/>
      <c r="NNZ69" s="59"/>
      <c r="NOA69" s="59"/>
      <c r="NOB69" s="59"/>
      <c r="NOC69" s="59"/>
      <c r="NOD69" s="59"/>
      <c r="NOE69" s="59"/>
      <c r="NOF69" s="59"/>
      <c r="NOG69" s="59"/>
      <c r="NOH69" s="59"/>
      <c r="NOI69" s="59"/>
      <c r="NOJ69" s="59"/>
      <c r="NOK69" s="59"/>
      <c r="NOL69" s="59"/>
      <c r="NOM69" s="59"/>
      <c r="NON69" s="59"/>
      <c r="NOO69" s="59"/>
      <c r="NOP69" s="59"/>
      <c r="NOQ69" s="59"/>
      <c r="NOR69" s="59"/>
      <c r="NOS69" s="59"/>
      <c r="NOT69" s="59"/>
      <c r="NOU69" s="59"/>
      <c r="NOV69" s="59"/>
      <c r="NOW69" s="59"/>
      <c r="NOX69" s="59"/>
      <c r="NOY69" s="59"/>
      <c r="NOZ69" s="59"/>
      <c r="NPA69" s="59"/>
      <c r="NPB69" s="59"/>
      <c r="NPC69" s="59"/>
      <c r="NPD69" s="59"/>
      <c r="NPE69" s="59"/>
      <c r="NPF69" s="59"/>
      <c r="NPG69" s="59"/>
      <c r="NPH69" s="59"/>
      <c r="NPI69" s="59"/>
      <c r="NPJ69" s="59"/>
      <c r="NPK69" s="59"/>
      <c r="NPL69" s="59"/>
      <c r="NPM69" s="59"/>
      <c r="NPN69" s="59"/>
      <c r="NPO69" s="59"/>
      <c r="NPP69" s="59"/>
      <c r="NPQ69" s="59"/>
      <c r="NPR69" s="59"/>
      <c r="NPS69" s="59"/>
      <c r="NPT69" s="59"/>
      <c r="NPU69" s="59"/>
      <c r="NPV69" s="59"/>
      <c r="NPW69" s="59"/>
      <c r="NPX69" s="59"/>
      <c r="NPY69" s="59"/>
      <c r="NPZ69" s="59"/>
      <c r="NQA69" s="59"/>
      <c r="NQB69" s="59"/>
      <c r="NQC69" s="59"/>
      <c r="NQD69" s="59"/>
      <c r="NQE69" s="59"/>
      <c r="NQF69" s="59"/>
      <c r="NQG69" s="59"/>
      <c r="NQH69" s="59"/>
      <c r="NQI69" s="59"/>
      <c r="NQJ69" s="59"/>
      <c r="NQK69" s="59"/>
      <c r="NQL69" s="59"/>
      <c r="NQM69" s="59"/>
      <c r="NQN69" s="59"/>
      <c r="NQO69" s="59"/>
      <c r="NQP69" s="59"/>
      <c r="NQQ69" s="59"/>
      <c r="NQR69" s="59"/>
      <c r="NQS69" s="59"/>
      <c r="NQT69" s="59"/>
      <c r="NQU69" s="59"/>
      <c r="NQV69" s="59"/>
      <c r="NQW69" s="59"/>
      <c r="NQX69" s="59"/>
      <c r="NQY69" s="59"/>
      <c r="NQZ69" s="59"/>
      <c r="NRA69" s="59"/>
      <c r="NRB69" s="59"/>
      <c r="NRC69" s="59"/>
      <c r="NRD69" s="59"/>
      <c r="NRE69" s="59"/>
      <c r="NRF69" s="59"/>
      <c r="NRG69" s="59"/>
      <c r="NRH69" s="59"/>
      <c r="NRI69" s="59"/>
      <c r="NRJ69" s="59"/>
      <c r="NRK69" s="59"/>
      <c r="NRL69" s="59"/>
      <c r="NRM69" s="59"/>
      <c r="NRN69" s="59"/>
      <c r="NRO69" s="59"/>
      <c r="NRP69" s="59"/>
      <c r="NRQ69" s="59"/>
      <c r="NRR69" s="59"/>
      <c r="NRS69" s="59"/>
      <c r="NRT69" s="59"/>
      <c r="NRU69" s="59"/>
      <c r="NRV69" s="59"/>
      <c r="NRW69" s="59"/>
      <c r="NRX69" s="59"/>
      <c r="NRY69" s="59"/>
      <c r="NRZ69" s="59"/>
      <c r="NSA69" s="59"/>
      <c r="NSB69" s="59"/>
      <c r="NSC69" s="59"/>
      <c r="NSD69" s="59"/>
      <c r="NSE69" s="59"/>
      <c r="NSF69" s="59"/>
      <c r="NSG69" s="59"/>
      <c r="NSH69" s="59"/>
      <c r="NSI69" s="59"/>
      <c r="NSJ69" s="59"/>
      <c r="NSK69" s="59"/>
      <c r="NSL69" s="59"/>
      <c r="NSM69" s="59"/>
      <c r="NSN69" s="59"/>
      <c r="NSO69" s="59"/>
      <c r="NSP69" s="59"/>
      <c r="NSQ69" s="59"/>
      <c r="NSR69" s="59"/>
      <c r="NSS69" s="59"/>
      <c r="NST69" s="59"/>
      <c r="NSU69" s="59"/>
      <c r="NSV69" s="59"/>
      <c r="NSW69" s="59"/>
      <c r="NSX69" s="59"/>
      <c r="NSY69" s="59"/>
      <c r="NSZ69" s="59"/>
      <c r="NTA69" s="59"/>
      <c r="NTB69" s="59"/>
      <c r="NTC69" s="59"/>
      <c r="NTD69" s="59"/>
      <c r="NTE69" s="59"/>
      <c r="NTF69" s="59"/>
      <c r="NTG69" s="59"/>
      <c r="NTH69" s="59"/>
      <c r="NTI69" s="59"/>
      <c r="NTJ69" s="59"/>
      <c r="NTK69" s="59"/>
      <c r="NTL69" s="59"/>
      <c r="NTM69" s="59"/>
      <c r="NTN69" s="59"/>
      <c r="NTO69" s="59"/>
      <c r="NTP69" s="59"/>
      <c r="NTQ69" s="59"/>
      <c r="NTR69" s="59"/>
      <c r="NTS69" s="59"/>
      <c r="NTT69" s="59"/>
      <c r="NTU69" s="59"/>
      <c r="NTV69" s="59"/>
      <c r="NTW69" s="59"/>
      <c r="NTX69" s="59"/>
      <c r="NTY69" s="59"/>
      <c r="NTZ69" s="59"/>
      <c r="NUA69" s="59"/>
      <c r="NUB69" s="59"/>
      <c r="NUC69" s="59"/>
      <c r="NUD69" s="59"/>
      <c r="NUE69" s="59"/>
      <c r="NUF69" s="59"/>
      <c r="NUG69" s="59"/>
      <c r="NUH69" s="59"/>
      <c r="NUI69" s="59"/>
      <c r="NUJ69" s="59"/>
      <c r="NUK69" s="59"/>
      <c r="NUL69" s="59"/>
      <c r="NUM69" s="59"/>
      <c r="NUN69" s="59"/>
      <c r="NUO69" s="59"/>
      <c r="NUP69" s="59"/>
      <c r="NUQ69" s="59"/>
      <c r="NUR69" s="59"/>
      <c r="NUS69" s="59"/>
      <c r="NUT69" s="59"/>
      <c r="NUU69" s="59"/>
      <c r="NUV69" s="59"/>
      <c r="NUW69" s="59"/>
      <c r="NUX69" s="59"/>
      <c r="NUY69" s="59"/>
      <c r="NUZ69" s="59"/>
      <c r="NVA69" s="59"/>
      <c r="NVB69" s="59"/>
      <c r="NVC69" s="59"/>
      <c r="NVD69" s="59"/>
      <c r="NVE69" s="59"/>
      <c r="NVF69" s="59"/>
      <c r="NVG69" s="59"/>
      <c r="NVH69" s="59"/>
      <c r="NVI69" s="59"/>
      <c r="NVJ69" s="59"/>
      <c r="NVK69" s="59"/>
      <c r="NVL69" s="59"/>
      <c r="NVM69" s="59"/>
      <c r="NVN69" s="59"/>
      <c r="NVO69" s="59"/>
      <c r="NVP69" s="59"/>
      <c r="NVQ69" s="59"/>
      <c r="NVR69" s="59"/>
      <c r="NVS69" s="59"/>
      <c r="NVT69" s="59"/>
      <c r="NVU69" s="59"/>
      <c r="NVV69" s="59"/>
      <c r="NVW69" s="59"/>
      <c r="NVX69" s="59"/>
      <c r="NVY69" s="59"/>
      <c r="NVZ69" s="59"/>
      <c r="NWA69" s="59"/>
      <c r="NWB69" s="59"/>
      <c r="NWC69" s="59"/>
      <c r="NWD69" s="59"/>
      <c r="NWE69" s="59"/>
      <c r="NWF69" s="59"/>
      <c r="NWG69" s="59"/>
      <c r="NWH69" s="59"/>
      <c r="NWI69" s="59"/>
      <c r="NWJ69" s="59"/>
      <c r="NWK69" s="59"/>
      <c r="NWL69" s="59"/>
      <c r="NWM69" s="59"/>
      <c r="NWN69" s="59"/>
      <c r="NWO69" s="59"/>
      <c r="NWP69" s="59"/>
      <c r="NWQ69" s="59"/>
      <c r="NWR69" s="59"/>
      <c r="NWS69" s="59"/>
      <c r="NWT69" s="59"/>
      <c r="NWU69" s="59"/>
      <c r="NWV69" s="59"/>
      <c r="NWW69" s="59"/>
      <c r="NWX69" s="59"/>
      <c r="NWY69" s="59"/>
      <c r="NWZ69" s="59"/>
      <c r="NXA69" s="59"/>
      <c r="NXB69" s="59"/>
      <c r="NXC69" s="59"/>
      <c r="NXD69" s="59"/>
      <c r="NXE69" s="59"/>
      <c r="NXF69" s="59"/>
      <c r="NXG69" s="59"/>
      <c r="NXH69" s="59"/>
      <c r="NXI69" s="59"/>
      <c r="NXJ69" s="59"/>
      <c r="NXK69" s="59"/>
      <c r="NXL69" s="59"/>
      <c r="NXM69" s="59"/>
      <c r="NXN69" s="59"/>
      <c r="NXO69" s="59"/>
      <c r="NXP69" s="59"/>
      <c r="NXQ69" s="59"/>
      <c r="NXR69" s="59"/>
      <c r="NXS69" s="59"/>
      <c r="NXT69" s="59"/>
      <c r="NXU69" s="59"/>
      <c r="NXV69" s="59"/>
      <c r="NXW69" s="59"/>
      <c r="NXX69" s="59"/>
      <c r="NXY69" s="59"/>
      <c r="NXZ69" s="59"/>
      <c r="NYA69" s="59"/>
      <c r="NYB69" s="59"/>
      <c r="NYC69" s="59"/>
      <c r="NYD69" s="59"/>
      <c r="NYE69" s="59"/>
      <c r="NYF69" s="59"/>
      <c r="NYG69" s="59"/>
      <c r="NYH69" s="59"/>
      <c r="NYI69" s="59"/>
      <c r="NYJ69" s="59"/>
      <c r="NYK69" s="59"/>
      <c r="NYL69" s="59"/>
      <c r="NYM69" s="59"/>
      <c r="NYN69" s="59"/>
      <c r="NYO69" s="59"/>
      <c r="NYP69" s="59"/>
      <c r="NYQ69" s="59"/>
      <c r="NYR69" s="59"/>
      <c r="NYS69" s="59"/>
      <c r="NYT69" s="59"/>
      <c r="NYU69" s="59"/>
      <c r="NYV69" s="59"/>
      <c r="NYW69" s="59"/>
      <c r="NYX69" s="59"/>
      <c r="NYY69" s="59"/>
      <c r="NYZ69" s="59"/>
      <c r="NZA69" s="59"/>
      <c r="NZB69" s="59"/>
      <c r="NZC69" s="59"/>
      <c r="NZD69" s="59"/>
      <c r="NZE69" s="59"/>
      <c r="NZF69" s="59"/>
      <c r="NZG69" s="59"/>
      <c r="NZH69" s="59"/>
      <c r="NZI69" s="59"/>
      <c r="NZJ69" s="59"/>
      <c r="NZK69" s="59"/>
      <c r="NZL69" s="59"/>
      <c r="NZM69" s="59"/>
      <c r="NZN69" s="59"/>
      <c r="NZO69" s="59"/>
      <c r="NZP69" s="59"/>
      <c r="NZQ69" s="59"/>
      <c r="NZR69" s="59"/>
      <c r="NZS69" s="59"/>
      <c r="NZT69" s="59"/>
      <c r="NZU69" s="59"/>
      <c r="NZV69" s="59"/>
      <c r="NZW69" s="59"/>
      <c r="NZX69" s="59"/>
      <c r="NZY69" s="59"/>
      <c r="NZZ69" s="59"/>
      <c r="OAA69" s="59"/>
      <c r="OAB69" s="59"/>
      <c r="OAC69" s="59"/>
      <c r="OAD69" s="59"/>
      <c r="OAE69" s="59"/>
      <c r="OAF69" s="59"/>
      <c r="OAG69" s="59"/>
      <c r="OAH69" s="59"/>
      <c r="OAI69" s="59"/>
      <c r="OAJ69" s="59"/>
      <c r="OAK69" s="59"/>
      <c r="OAL69" s="59"/>
      <c r="OAM69" s="59"/>
      <c r="OAN69" s="59"/>
      <c r="OAO69" s="59"/>
      <c r="OAP69" s="59"/>
      <c r="OAQ69" s="59"/>
      <c r="OAR69" s="59"/>
      <c r="OAS69" s="59"/>
      <c r="OAT69" s="59"/>
      <c r="OAU69" s="59"/>
      <c r="OAV69" s="59"/>
      <c r="OAW69" s="59"/>
      <c r="OAX69" s="59"/>
      <c r="OAY69" s="59"/>
      <c r="OAZ69" s="59"/>
      <c r="OBA69" s="59"/>
      <c r="OBB69" s="59"/>
      <c r="OBC69" s="59"/>
      <c r="OBD69" s="59"/>
      <c r="OBE69" s="59"/>
      <c r="OBF69" s="59"/>
      <c r="OBG69" s="59"/>
      <c r="OBH69" s="59"/>
      <c r="OBI69" s="59"/>
      <c r="OBJ69" s="59"/>
      <c r="OBK69" s="59"/>
      <c r="OBL69" s="59"/>
      <c r="OBM69" s="59"/>
      <c r="OBN69" s="59"/>
      <c r="OBO69" s="59"/>
      <c r="OBP69" s="59"/>
      <c r="OBQ69" s="59"/>
      <c r="OBR69" s="59"/>
      <c r="OBS69" s="59"/>
      <c r="OBT69" s="59"/>
      <c r="OBU69" s="59"/>
      <c r="OBV69" s="59"/>
      <c r="OBW69" s="59"/>
      <c r="OBX69" s="59"/>
      <c r="OBY69" s="59"/>
      <c r="OBZ69" s="59"/>
      <c r="OCA69" s="59"/>
      <c r="OCB69" s="59"/>
      <c r="OCC69" s="59"/>
      <c r="OCD69" s="59"/>
      <c r="OCE69" s="59"/>
      <c r="OCF69" s="59"/>
      <c r="OCG69" s="59"/>
      <c r="OCH69" s="59"/>
      <c r="OCI69" s="59"/>
      <c r="OCJ69" s="59"/>
      <c r="OCK69" s="59"/>
      <c r="OCL69" s="59"/>
      <c r="OCM69" s="59"/>
      <c r="OCN69" s="59"/>
      <c r="OCO69" s="59"/>
      <c r="OCP69" s="59"/>
      <c r="OCQ69" s="59"/>
      <c r="OCR69" s="59"/>
      <c r="OCS69" s="59"/>
      <c r="OCT69" s="59"/>
      <c r="OCU69" s="59"/>
      <c r="OCV69" s="59"/>
      <c r="OCW69" s="59"/>
      <c r="OCX69" s="59"/>
      <c r="OCY69" s="59"/>
      <c r="OCZ69" s="59"/>
      <c r="ODA69" s="59"/>
      <c r="ODB69" s="59"/>
      <c r="ODC69" s="59"/>
      <c r="ODD69" s="59"/>
      <c r="ODE69" s="59"/>
      <c r="ODF69" s="59"/>
      <c r="ODG69" s="59"/>
      <c r="ODH69" s="59"/>
      <c r="ODI69" s="59"/>
      <c r="ODJ69" s="59"/>
      <c r="ODK69" s="59"/>
      <c r="ODL69" s="59"/>
      <c r="ODM69" s="59"/>
      <c r="ODN69" s="59"/>
      <c r="ODO69" s="59"/>
      <c r="ODP69" s="59"/>
      <c r="ODQ69" s="59"/>
      <c r="ODR69" s="59"/>
      <c r="ODS69" s="59"/>
      <c r="ODT69" s="59"/>
      <c r="ODU69" s="59"/>
      <c r="ODV69" s="59"/>
      <c r="ODW69" s="59"/>
      <c r="ODX69" s="59"/>
      <c r="ODY69" s="59"/>
      <c r="ODZ69" s="59"/>
      <c r="OEA69" s="59"/>
      <c r="OEB69" s="59"/>
      <c r="OEC69" s="59"/>
      <c r="OED69" s="59"/>
      <c r="OEE69" s="59"/>
      <c r="OEF69" s="59"/>
      <c r="OEG69" s="59"/>
      <c r="OEH69" s="59"/>
      <c r="OEI69" s="59"/>
      <c r="OEJ69" s="59"/>
      <c r="OEK69" s="59"/>
      <c r="OEL69" s="59"/>
      <c r="OEM69" s="59"/>
      <c r="OEN69" s="59"/>
      <c r="OEO69" s="59"/>
      <c r="OEP69" s="59"/>
      <c r="OEQ69" s="59"/>
      <c r="OER69" s="59"/>
      <c r="OES69" s="59"/>
      <c r="OET69" s="59"/>
      <c r="OEU69" s="59"/>
      <c r="OEV69" s="59"/>
      <c r="OEW69" s="59"/>
      <c r="OEX69" s="59"/>
      <c r="OEY69" s="59"/>
      <c r="OEZ69" s="59"/>
      <c r="OFA69" s="59"/>
      <c r="OFB69" s="59"/>
      <c r="OFC69" s="59"/>
      <c r="OFD69" s="59"/>
      <c r="OFE69" s="59"/>
      <c r="OFF69" s="59"/>
      <c r="OFG69" s="59"/>
      <c r="OFH69" s="59"/>
      <c r="OFI69" s="59"/>
      <c r="OFJ69" s="59"/>
      <c r="OFK69" s="59"/>
      <c r="OFL69" s="59"/>
      <c r="OFM69" s="59"/>
      <c r="OFN69" s="59"/>
      <c r="OFO69" s="59"/>
      <c r="OFP69" s="59"/>
      <c r="OFQ69" s="59"/>
      <c r="OFR69" s="59"/>
      <c r="OFS69" s="59"/>
      <c r="OFT69" s="59"/>
      <c r="OFU69" s="59"/>
      <c r="OFV69" s="59"/>
      <c r="OFW69" s="59"/>
      <c r="OFX69" s="59"/>
      <c r="OFY69" s="59"/>
      <c r="OFZ69" s="59"/>
      <c r="OGA69" s="59"/>
      <c r="OGB69" s="59"/>
      <c r="OGC69" s="59"/>
      <c r="OGD69" s="59"/>
      <c r="OGE69" s="59"/>
      <c r="OGF69" s="59"/>
      <c r="OGG69" s="59"/>
      <c r="OGH69" s="59"/>
      <c r="OGI69" s="59"/>
      <c r="OGJ69" s="59"/>
      <c r="OGK69" s="59"/>
      <c r="OGL69" s="59"/>
      <c r="OGM69" s="59"/>
      <c r="OGN69" s="59"/>
      <c r="OGO69" s="59"/>
      <c r="OGP69" s="59"/>
      <c r="OGQ69" s="59"/>
      <c r="OGR69" s="59"/>
      <c r="OGS69" s="59"/>
      <c r="OGT69" s="59"/>
      <c r="OGU69" s="59"/>
      <c r="OGV69" s="59"/>
      <c r="OGW69" s="59"/>
      <c r="OGX69" s="59"/>
      <c r="OGY69" s="59"/>
      <c r="OGZ69" s="59"/>
      <c r="OHA69" s="59"/>
      <c r="OHB69" s="59"/>
      <c r="OHC69" s="59"/>
      <c r="OHD69" s="59"/>
      <c r="OHE69" s="59"/>
      <c r="OHF69" s="59"/>
      <c r="OHG69" s="59"/>
      <c r="OHH69" s="59"/>
      <c r="OHI69" s="59"/>
      <c r="OHJ69" s="59"/>
      <c r="OHK69" s="59"/>
      <c r="OHL69" s="59"/>
      <c r="OHM69" s="59"/>
      <c r="OHN69" s="59"/>
      <c r="OHO69" s="59"/>
      <c r="OHP69" s="59"/>
      <c r="OHQ69" s="59"/>
      <c r="OHR69" s="59"/>
      <c r="OHS69" s="59"/>
      <c r="OHT69" s="59"/>
      <c r="OHU69" s="59"/>
      <c r="OHV69" s="59"/>
      <c r="OHW69" s="59"/>
      <c r="OHX69" s="59"/>
      <c r="OHY69" s="59"/>
      <c r="OHZ69" s="59"/>
      <c r="OIA69" s="59"/>
      <c r="OIB69" s="59"/>
      <c r="OIC69" s="59"/>
      <c r="OID69" s="59"/>
      <c r="OIE69" s="59"/>
      <c r="OIF69" s="59"/>
      <c r="OIG69" s="59"/>
      <c r="OIH69" s="59"/>
      <c r="OII69" s="59"/>
      <c r="OIJ69" s="59"/>
      <c r="OIK69" s="59"/>
      <c r="OIL69" s="59"/>
      <c r="OIM69" s="59"/>
      <c r="OIN69" s="59"/>
      <c r="OIO69" s="59"/>
      <c r="OIP69" s="59"/>
      <c r="OIQ69" s="59"/>
      <c r="OIR69" s="59"/>
      <c r="OIS69" s="59"/>
      <c r="OIT69" s="59"/>
      <c r="OIU69" s="59"/>
      <c r="OIV69" s="59"/>
      <c r="OIW69" s="59"/>
      <c r="OIX69" s="59"/>
      <c r="OIY69" s="59"/>
      <c r="OIZ69" s="59"/>
      <c r="OJA69" s="59"/>
      <c r="OJB69" s="59"/>
      <c r="OJC69" s="59"/>
      <c r="OJD69" s="59"/>
      <c r="OJE69" s="59"/>
      <c r="OJF69" s="59"/>
      <c r="OJG69" s="59"/>
      <c r="OJH69" s="59"/>
      <c r="OJI69" s="59"/>
      <c r="OJJ69" s="59"/>
      <c r="OJK69" s="59"/>
      <c r="OJL69" s="59"/>
      <c r="OJM69" s="59"/>
      <c r="OJN69" s="59"/>
      <c r="OJO69" s="59"/>
      <c r="OJP69" s="59"/>
      <c r="OJQ69" s="59"/>
      <c r="OJR69" s="59"/>
      <c r="OJS69" s="59"/>
      <c r="OJT69" s="59"/>
      <c r="OJU69" s="59"/>
      <c r="OJV69" s="59"/>
      <c r="OJW69" s="59"/>
      <c r="OJX69" s="59"/>
      <c r="OJY69" s="59"/>
      <c r="OJZ69" s="59"/>
      <c r="OKA69" s="59"/>
      <c r="OKB69" s="59"/>
      <c r="OKC69" s="59"/>
      <c r="OKD69" s="59"/>
      <c r="OKE69" s="59"/>
      <c r="OKF69" s="59"/>
      <c r="OKG69" s="59"/>
      <c r="OKH69" s="59"/>
      <c r="OKI69" s="59"/>
      <c r="OKJ69" s="59"/>
      <c r="OKK69" s="59"/>
      <c r="OKL69" s="59"/>
      <c r="OKM69" s="59"/>
      <c r="OKN69" s="59"/>
      <c r="OKO69" s="59"/>
      <c r="OKP69" s="59"/>
      <c r="OKQ69" s="59"/>
      <c r="OKR69" s="59"/>
      <c r="OKS69" s="59"/>
      <c r="OKT69" s="59"/>
      <c r="OKU69" s="59"/>
      <c r="OKV69" s="59"/>
      <c r="OKW69" s="59"/>
      <c r="OKX69" s="59"/>
      <c r="OKY69" s="59"/>
      <c r="OKZ69" s="59"/>
      <c r="OLA69" s="59"/>
      <c r="OLB69" s="59"/>
      <c r="OLC69" s="59"/>
      <c r="OLD69" s="59"/>
      <c r="OLE69" s="59"/>
      <c r="OLF69" s="59"/>
      <c r="OLG69" s="59"/>
      <c r="OLH69" s="59"/>
      <c r="OLI69" s="59"/>
      <c r="OLJ69" s="59"/>
      <c r="OLK69" s="59"/>
      <c r="OLL69" s="59"/>
      <c r="OLM69" s="59"/>
      <c r="OLN69" s="59"/>
      <c r="OLO69" s="59"/>
      <c r="OLP69" s="59"/>
      <c r="OLQ69" s="59"/>
      <c r="OLR69" s="59"/>
      <c r="OLS69" s="59"/>
      <c r="OLT69" s="59"/>
      <c r="OLU69" s="59"/>
      <c r="OLV69" s="59"/>
      <c r="OLW69" s="59"/>
      <c r="OLX69" s="59"/>
      <c r="OLY69" s="59"/>
      <c r="OLZ69" s="59"/>
      <c r="OMA69" s="59"/>
      <c r="OMB69" s="59"/>
      <c r="OMC69" s="59"/>
      <c r="OMD69" s="59"/>
      <c r="OME69" s="59"/>
      <c r="OMF69" s="59"/>
      <c r="OMG69" s="59"/>
      <c r="OMH69" s="59"/>
      <c r="OMI69" s="59"/>
      <c r="OMJ69" s="59"/>
      <c r="OMK69" s="59"/>
      <c r="OML69" s="59"/>
      <c r="OMM69" s="59"/>
      <c r="OMN69" s="59"/>
      <c r="OMO69" s="59"/>
      <c r="OMP69" s="59"/>
      <c r="OMQ69" s="59"/>
      <c r="OMR69" s="59"/>
      <c r="OMS69" s="59"/>
      <c r="OMT69" s="59"/>
      <c r="OMU69" s="59"/>
      <c r="OMV69" s="59"/>
      <c r="OMW69" s="59"/>
      <c r="OMX69" s="59"/>
      <c r="OMY69" s="59"/>
      <c r="OMZ69" s="59"/>
      <c r="ONA69" s="59"/>
      <c r="ONB69" s="59"/>
      <c r="ONC69" s="59"/>
      <c r="OND69" s="59"/>
      <c r="ONE69" s="59"/>
      <c r="ONF69" s="59"/>
      <c r="ONG69" s="59"/>
      <c r="ONH69" s="59"/>
      <c r="ONI69" s="59"/>
      <c r="ONJ69" s="59"/>
      <c r="ONK69" s="59"/>
      <c r="ONL69" s="59"/>
      <c r="ONM69" s="59"/>
      <c r="ONN69" s="59"/>
      <c r="ONO69" s="59"/>
      <c r="ONP69" s="59"/>
      <c r="ONQ69" s="59"/>
      <c r="ONR69" s="59"/>
      <c r="ONS69" s="59"/>
      <c r="ONT69" s="59"/>
      <c r="ONU69" s="59"/>
      <c r="ONV69" s="59"/>
      <c r="ONW69" s="59"/>
      <c r="ONX69" s="59"/>
      <c r="ONY69" s="59"/>
      <c r="ONZ69" s="59"/>
      <c r="OOA69" s="59"/>
      <c r="OOB69" s="59"/>
      <c r="OOC69" s="59"/>
      <c r="OOD69" s="59"/>
      <c r="OOE69" s="59"/>
      <c r="OOF69" s="59"/>
      <c r="OOG69" s="59"/>
      <c r="OOH69" s="59"/>
      <c r="OOI69" s="59"/>
      <c r="OOJ69" s="59"/>
      <c r="OOK69" s="59"/>
      <c r="OOL69" s="59"/>
      <c r="OOM69" s="59"/>
      <c r="OON69" s="59"/>
      <c r="OOO69" s="59"/>
      <c r="OOP69" s="59"/>
      <c r="OOQ69" s="59"/>
      <c r="OOR69" s="59"/>
      <c r="OOS69" s="59"/>
      <c r="OOT69" s="59"/>
      <c r="OOU69" s="59"/>
      <c r="OOV69" s="59"/>
      <c r="OOW69" s="59"/>
      <c r="OOX69" s="59"/>
      <c r="OOY69" s="59"/>
      <c r="OOZ69" s="59"/>
      <c r="OPA69" s="59"/>
      <c r="OPB69" s="59"/>
      <c r="OPC69" s="59"/>
      <c r="OPD69" s="59"/>
      <c r="OPE69" s="59"/>
      <c r="OPF69" s="59"/>
      <c r="OPG69" s="59"/>
      <c r="OPH69" s="59"/>
      <c r="OPI69" s="59"/>
      <c r="OPJ69" s="59"/>
      <c r="OPK69" s="59"/>
      <c r="OPL69" s="59"/>
      <c r="OPM69" s="59"/>
      <c r="OPN69" s="59"/>
      <c r="OPO69" s="59"/>
      <c r="OPP69" s="59"/>
      <c r="OPQ69" s="59"/>
      <c r="OPR69" s="59"/>
      <c r="OPS69" s="59"/>
      <c r="OPT69" s="59"/>
      <c r="OPU69" s="59"/>
      <c r="OPV69" s="59"/>
      <c r="OPW69" s="59"/>
      <c r="OPX69" s="59"/>
      <c r="OPY69" s="59"/>
      <c r="OPZ69" s="59"/>
      <c r="OQA69" s="59"/>
      <c r="OQB69" s="59"/>
      <c r="OQC69" s="59"/>
      <c r="OQD69" s="59"/>
      <c r="OQE69" s="59"/>
      <c r="OQF69" s="59"/>
      <c r="OQG69" s="59"/>
      <c r="OQH69" s="59"/>
      <c r="OQI69" s="59"/>
      <c r="OQJ69" s="59"/>
      <c r="OQK69" s="59"/>
      <c r="OQL69" s="59"/>
      <c r="OQM69" s="59"/>
      <c r="OQN69" s="59"/>
      <c r="OQO69" s="59"/>
      <c r="OQP69" s="59"/>
      <c r="OQQ69" s="59"/>
      <c r="OQR69" s="59"/>
      <c r="OQS69" s="59"/>
      <c r="OQT69" s="59"/>
      <c r="OQU69" s="59"/>
      <c r="OQV69" s="59"/>
      <c r="OQW69" s="59"/>
      <c r="OQX69" s="59"/>
      <c r="OQY69" s="59"/>
      <c r="OQZ69" s="59"/>
      <c r="ORA69" s="59"/>
      <c r="ORB69" s="59"/>
      <c r="ORC69" s="59"/>
      <c r="ORD69" s="59"/>
      <c r="ORE69" s="59"/>
      <c r="ORF69" s="59"/>
      <c r="ORG69" s="59"/>
      <c r="ORH69" s="59"/>
      <c r="ORI69" s="59"/>
      <c r="ORJ69" s="59"/>
      <c r="ORK69" s="59"/>
      <c r="ORL69" s="59"/>
      <c r="ORM69" s="59"/>
      <c r="ORN69" s="59"/>
      <c r="ORO69" s="59"/>
      <c r="ORP69" s="59"/>
      <c r="ORQ69" s="59"/>
      <c r="ORR69" s="59"/>
      <c r="ORS69" s="59"/>
      <c r="ORT69" s="59"/>
      <c r="ORU69" s="59"/>
      <c r="ORV69" s="59"/>
      <c r="ORW69" s="59"/>
      <c r="ORX69" s="59"/>
      <c r="ORY69" s="59"/>
      <c r="ORZ69" s="59"/>
      <c r="OSA69" s="59"/>
      <c r="OSB69" s="59"/>
      <c r="OSC69" s="59"/>
      <c r="OSD69" s="59"/>
      <c r="OSE69" s="59"/>
      <c r="OSF69" s="59"/>
      <c r="OSG69" s="59"/>
      <c r="OSH69" s="59"/>
      <c r="OSI69" s="59"/>
      <c r="OSJ69" s="59"/>
      <c r="OSK69" s="59"/>
      <c r="OSL69" s="59"/>
      <c r="OSM69" s="59"/>
      <c r="OSN69" s="59"/>
      <c r="OSO69" s="59"/>
      <c r="OSP69" s="59"/>
      <c r="OSQ69" s="59"/>
      <c r="OSR69" s="59"/>
      <c r="OSS69" s="59"/>
      <c r="OST69" s="59"/>
      <c r="OSU69" s="59"/>
      <c r="OSV69" s="59"/>
      <c r="OSW69" s="59"/>
      <c r="OSX69" s="59"/>
      <c r="OSY69" s="59"/>
      <c r="OSZ69" s="59"/>
      <c r="OTA69" s="59"/>
      <c r="OTB69" s="59"/>
      <c r="OTC69" s="59"/>
      <c r="OTD69" s="59"/>
      <c r="OTE69" s="59"/>
      <c r="OTF69" s="59"/>
      <c r="OTG69" s="59"/>
      <c r="OTH69" s="59"/>
      <c r="OTI69" s="59"/>
      <c r="OTJ69" s="59"/>
      <c r="OTK69" s="59"/>
      <c r="OTL69" s="59"/>
      <c r="OTM69" s="59"/>
      <c r="OTN69" s="59"/>
      <c r="OTO69" s="59"/>
      <c r="OTP69" s="59"/>
      <c r="OTQ69" s="59"/>
      <c r="OTR69" s="59"/>
      <c r="OTS69" s="59"/>
      <c r="OTT69" s="59"/>
      <c r="OTU69" s="59"/>
      <c r="OTV69" s="59"/>
      <c r="OTW69" s="59"/>
      <c r="OTX69" s="59"/>
      <c r="OTY69" s="59"/>
      <c r="OTZ69" s="59"/>
      <c r="OUA69" s="59"/>
      <c r="OUB69" s="59"/>
      <c r="OUC69" s="59"/>
      <c r="OUD69" s="59"/>
      <c r="OUE69" s="59"/>
      <c r="OUF69" s="59"/>
      <c r="OUG69" s="59"/>
      <c r="OUH69" s="59"/>
      <c r="OUI69" s="59"/>
      <c r="OUJ69" s="59"/>
      <c r="OUK69" s="59"/>
      <c r="OUL69" s="59"/>
      <c r="OUM69" s="59"/>
      <c r="OUN69" s="59"/>
      <c r="OUO69" s="59"/>
      <c r="OUP69" s="59"/>
      <c r="OUQ69" s="59"/>
      <c r="OUR69" s="59"/>
      <c r="OUS69" s="59"/>
      <c r="OUT69" s="59"/>
      <c r="OUU69" s="59"/>
      <c r="OUV69" s="59"/>
      <c r="OUW69" s="59"/>
      <c r="OUX69" s="59"/>
      <c r="OUY69" s="59"/>
      <c r="OUZ69" s="59"/>
      <c r="OVA69" s="59"/>
      <c r="OVB69" s="59"/>
      <c r="OVC69" s="59"/>
      <c r="OVD69" s="59"/>
      <c r="OVE69" s="59"/>
      <c r="OVF69" s="59"/>
      <c r="OVG69" s="59"/>
      <c r="OVH69" s="59"/>
      <c r="OVI69" s="59"/>
      <c r="OVJ69" s="59"/>
      <c r="OVK69" s="59"/>
      <c r="OVL69" s="59"/>
      <c r="OVM69" s="59"/>
      <c r="OVN69" s="59"/>
      <c r="OVO69" s="59"/>
      <c r="OVP69" s="59"/>
      <c r="OVQ69" s="59"/>
      <c r="OVR69" s="59"/>
      <c r="OVS69" s="59"/>
      <c r="OVT69" s="59"/>
      <c r="OVU69" s="59"/>
      <c r="OVV69" s="59"/>
      <c r="OVW69" s="59"/>
      <c r="OVX69" s="59"/>
      <c r="OVY69" s="59"/>
      <c r="OVZ69" s="59"/>
      <c r="OWA69" s="59"/>
      <c r="OWB69" s="59"/>
      <c r="OWC69" s="59"/>
      <c r="OWD69" s="59"/>
      <c r="OWE69" s="59"/>
      <c r="OWF69" s="59"/>
      <c r="OWG69" s="59"/>
      <c r="OWH69" s="59"/>
      <c r="OWI69" s="59"/>
      <c r="OWJ69" s="59"/>
      <c r="OWK69" s="59"/>
      <c r="OWL69" s="59"/>
      <c r="OWM69" s="59"/>
      <c r="OWN69" s="59"/>
      <c r="OWO69" s="59"/>
      <c r="OWP69" s="59"/>
      <c r="OWQ69" s="59"/>
      <c r="OWR69" s="59"/>
      <c r="OWS69" s="59"/>
      <c r="OWT69" s="59"/>
      <c r="OWU69" s="59"/>
      <c r="OWV69" s="59"/>
      <c r="OWW69" s="59"/>
      <c r="OWX69" s="59"/>
      <c r="OWY69" s="59"/>
      <c r="OWZ69" s="59"/>
      <c r="OXA69" s="59"/>
      <c r="OXB69" s="59"/>
      <c r="OXC69" s="59"/>
      <c r="OXD69" s="59"/>
      <c r="OXE69" s="59"/>
      <c r="OXF69" s="59"/>
      <c r="OXG69" s="59"/>
      <c r="OXH69" s="59"/>
      <c r="OXI69" s="59"/>
      <c r="OXJ69" s="59"/>
      <c r="OXK69" s="59"/>
      <c r="OXL69" s="59"/>
      <c r="OXM69" s="59"/>
      <c r="OXN69" s="59"/>
      <c r="OXO69" s="59"/>
      <c r="OXP69" s="59"/>
      <c r="OXQ69" s="59"/>
      <c r="OXR69" s="59"/>
      <c r="OXS69" s="59"/>
      <c r="OXT69" s="59"/>
      <c r="OXU69" s="59"/>
      <c r="OXV69" s="59"/>
      <c r="OXW69" s="59"/>
      <c r="OXX69" s="59"/>
      <c r="OXY69" s="59"/>
      <c r="OXZ69" s="59"/>
      <c r="OYA69" s="59"/>
      <c r="OYB69" s="59"/>
      <c r="OYC69" s="59"/>
      <c r="OYD69" s="59"/>
      <c r="OYE69" s="59"/>
      <c r="OYF69" s="59"/>
      <c r="OYG69" s="59"/>
      <c r="OYH69" s="59"/>
      <c r="OYI69" s="59"/>
      <c r="OYJ69" s="59"/>
      <c r="OYK69" s="59"/>
      <c r="OYL69" s="59"/>
      <c r="OYM69" s="59"/>
      <c r="OYN69" s="59"/>
      <c r="OYO69" s="59"/>
      <c r="OYP69" s="59"/>
      <c r="OYQ69" s="59"/>
      <c r="OYR69" s="59"/>
      <c r="OYS69" s="59"/>
      <c r="OYT69" s="59"/>
      <c r="OYU69" s="59"/>
      <c r="OYV69" s="59"/>
      <c r="OYW69" s="59"/>
      <c r="OYX69" s="59"/>
      <c r="OYY69" s="59"/>
      <c r="OYZ69" s="59"/>
      <c r="OZA69" s="59"/>
      <c r="OZB69" s="59"/>
      <c r="OZC69" s="59"/>
      <c r="OZD69" s="59"/>
      <c r="OZE69" s="59"/>
      <c r="OZF69" s="59"/>
      <c r="OZG69" s="59"/>
      <c r="OZH69" s="59"/>
      <c r="OZI69" s="59"/>
      <c r="OZJ69" s="59"/>
      <c r="OZK69" s="59"/>
      <c r="OZL69" s="59"/>
      <c r="OZM69" s="59"/>
      <c r="OZN69" s="59"/>
      <c r="OZO69" s="59"/>
      <c r="OZP69" s="59"/>
      <c r="OZQ69" s="59"/>
      <c r="OZR69" s="59"/>
      <c r="OZS69" s="59"/>
      <c r="OZT69" s="59"/>
      <c r="OZU69" s="59"/>
      <c r="OZV69" s="59"/>
      <c r="OZW69" s="59"/>
      <c r="OZX69" s="59"/>
      <c r="OZY69" s="59"/>
      <c r="OZZ69" s="59"/>
      <c r="PAA69" s="59"/>
      <c r="PAB69" s="59"/>
      <c r="PAC69" s="59"/>
      <c r="PAD69" s="59"/>
      <c r="PAE69" s="59"/>
      <c r="PAF69" s="59"/>
      <c r="PAG69" s="59"/>
      <c r="PAH69" s="59"/>
      <c r="PAI69" s="59"/>
      <c r="PAJ69" s="59"/>
      <c r="PAK69" s="59"/>
      <c r="PAL69" s="59"/>
      <c r="PAM69" s="59"/>
      <c r="PAN69" s="59"/>
      <c r="PAO69" s="59"/>
      <c r="PAP69" s="59"/>
      <c r="PAQ69" s="59"/>
      <c r="PAR69" s="59"/>
      <c r="PAS69" s="59"/>
      <c r="PAT69" s="59"/>
      <c r="PAU69" s="59"/>
      <c r="PAV69" s="59"/>
      <c r="PAW69" s="59"/>
      <c r="PAX69" s="59"/>
      <c r="PAY69" s="59"/>
      <c r="PAZ69" s="59"/>
      <c r="PBA69" s="59"/>
      <c r="PBB69" s="59"/>
      <c r="PBC69" s="59"/>
      <c r="PBD69" s="59"/>
      <c r="PBE69" s="59"/>
      <c r="PBF69" s="59"/>
      <c r="PBG69" s="59"/>
      <c r="PBH69" s="59"/>
      <c r="PBI69" s="59"/>
      <c r="PBJ69" s="59"/>
      <c r="PBK69" s="59"/>
      <c r="PBL69" s="59"/>
      <c r="PBM69" s="59"/>
      <c r="PBN69" s="59"/>
      <c r="PBO69" s="59"/>
      <c r="PBP69" s="59"/>
      <c r="PBQ69" s="59"/>
      <c r="PBR69" s="59"/>
      <c r="PBS69" s="59"/>
      <c r="PBT69" s="59"/>
      <c r="PBU69" s="59"/>
      <c r="PBV69" s="59"/>
      <c r="PBW69" s="59"/>
      <c r="PBX69" s="59"/>
      <c r="PBY69" s="59"/>
      <c r="PBZ69" s="59"/>
      <c r="PCA69" s="59"/>
      <c r="PCB69" s="59"/>
      <c r="PCC69" s="59"/>
      <c r="PCD69" s="59"/>
      <c r="PCE69" s="59"/>
      <c r="PCF69" s="59"/>
      <c r="PCG69" s="59"/>
      <c r="PCH69" s="59"/>
      <c r="PCI69" s="59"/>
      <c r="PCJ69" s="59"/>
      <c r="PCK69" s="59"/>
      <c r="PCL69" s="59"/>
      <c r="PCM69" s="59"/>
      <c r="PCN69" s="59"/>
      <c r="PCO69" s="59"/>
      <c r="PCP69" s="59"/>
      <c r="PCQ69" s="59"/>
      <c r="PCR69" s="59"/>
      <c r="PCS69" s="59"/>
      <c r="PCT69" s="59"/>
      <c r="PCU69" s="59"/>
      <c r="PCV69" s="59"/>
      <c r="PCW69" s="59"/>
      <c r="PCX69" s="59"/>
      <c r="PCY69" s="59"/>
      <c r="PCZ69" s="59"/>
      <c r="PDA69" s="59"/>
      <c r="PDB69" s="59"/>
      <c r="PDC69" s="59"/>
      <c r="PDD69" s="59"/>
      <c r="PDE69" s="59"/>
      <c r="PDF69" s="59"/>
      <c r="PDG69" s="59"/>
      <c r="PDH69" s="59"/>
      <c r="PDI69" s="59"/>
      <c r="PDJ69" s="59"/>
      <c r="PDK69" s="59"/>
      <c r="PDL69" s="59"/>
      <c r="PDM69" s="59"/>
      <c r="PDN69" s="59"/>
      <c r="PDO69" s="59"/>
      <c r="PDP69" s="59"/>
      <c r="PDQ69" s="59"/>
      <c r="PDR69" s="59"/>
      <c r="PDS69" s="59"/>
      <c r="PDT69" s="59"/>
      <c r="PDU69" s="59"/>
      <c r="PDV69" s="59"/>
      <c r="PDW69" s="59"/>
      <c r="PDX69" s="59"/>
      <c r="PDY69" s="59"/>
      <c r="PDZ69" s="59"/>
      <c r="PEA69" s="59"/>
      <c r="PEB69" s="59"/>
      <c r="PEC69" s="59"/>
      <c r="PED69" s="59"/>
      <c r="PEE69" s="59"/>
      <c r="PEF69" s="59"/>
      <c r="PEG69" s="59"/>
      <c r="PEH69" s="59"/>
      <c r="PEI69" s="59"/>
      <c r="PEJ69" s="59"/>
      <c r="PEK69" s="59"/>
      <c r="PEL69" s="59"/>
      <c r="PEM69" s="59"/>
      <c r="PEN69" s="59"/>
      <c r="PEO69" s="59"/>
      <c r="PEP69" s="59"/>
      <c r="PEQ69" s="59"/>
      <c r="PER69" s="59"/>
      <c r="PES69" s="59"/>
      <c r="PET69" s="59"/>
      <c r="PEU69" s="59"/>
      <c r="PEV69" s="59"/>
      <c r="PEW69" s="59"/>
      <c r="PEX69" s="59"/>
      <c r="PEY69" s="59"/>
      <c r="PEZ69" s="59"/>
      <c r="PFA69" s="59"/>
      <c r="PFB69" s="59"/>
      <c r="PFC69" s="59"/>
      <c r="PFD69" s="59"/>
      <c r="PFE69" s="59"/>
      <c r="PFF69" s="59"/>
      <c r="PFG69" s="59"/>
      <c r="PFH69" s="59"/>
      <c r="PFI69" s="59"/>
      <c r="PFJ69" s="59"/>
      <c r="PFK69" s="59"/>
      <c r="PFL69" s="59"/>
      <c r="PFM69" s="59"/>
      <c r="PFN69" s="59"/>
      <c r="PFO69" s="59"/>
      <c r="PFP69" s="59"/>
      <c r="PFQ69" s="59"/>
      <c r="PFR69" s="59"/>
      <c r="PFS69" s="59"/>
      <c r="PFT69" s="59"/>
      <c r="PFU69" s="59"/>
      <c r="PFV69" s="59"/>
      <c r="PFW69" s="59"/>
      <c r="PFX69" s="59"/>
      <c r="PFY69" s="59"/>
      <c r="PFZ69" s="59"/>
      <c r="PGA69" s="59"/>
      <c r="PGB69" s="59"/>
      <c r="PGC69" s="59"/>
      <c r="PGD69" s="59"/>
      <c r="PGE69" s="59"/>
      <c r="PGF69" s="59"/>
      <c r="PGG69" s="59"/>
      <c r="PGH69" s="59"/>
      <c r="PGI69" s="59"/>
      <c r="PGJ69" s="59"/>
      <c r="PGK69" s="59"/>
      <c r="PGL69" s="59"/>
      <c r="PGM69" s="59"/>
      <c r="PGN69" s="59"/>
      <c r="PGO69" s="59"/>
      <c r="PGP69" s="59"/>
      <c r="PGQ69" s="59"/>
      <c r="PGR69" s="59"/>
      <c r="PGS69" s="59"/>
      <c r="PGT69" s="59"/>
      <c r="PGU69" s="59"/>
      <c r="PGV69" s="59"/>
      <c r="PGW69" s="59"/>
      <c r="PGX69" s="59"/>
      <c r="PGY69" s="59"/>
      <c r="PGZ69" s="59"/>
      <c r="PHA69" s="59"/>
      <c r="PHB69" s="59"/>
      <c r="PHC69" s="59"/>
      <c r="PHD69" s="59"/>
      <c r="PHE69" s="59"/>
      <c r="PHF69" s="59"/>
      <c r="PHG69" s="59"/>
      <c r="PHH69" s="59"/>
      <c r="PHI69" s="59"/>
      <c r="PHJ69" s="59"/>
      <c r="PHK69" s="59"/>
      <c r="PHL69" s="59"/>
      <c r="PHM69" s="59"/>
      <c r="PHN69" s="59"/>
      <c r="PHO69" s="59"/>
      <c r="PHP69" s="59"/>
      <c r="PHQ69" s="59"/>
      <c r="PHR69" s="59"/>
      <c r="PHS69" s="59"/>
      <c r="PHT69" s="59"/>
      <c r="PHU69" s="59"/>
      <c r="PHV69" s="59"/>
      <c r="PHW69" s="59"/>
      <c r="PHX69" s="59"/>
      <c r="PHY69" s="59"/>
      <c r="PHZ69" s="59"/>
      <c r="PIA69" s="59"/>
      <c r="PIB69" s="59"/>
      <c r="PIC69" s="59"/>
      <c r="PID69" s="59"/>
      <c r="PIE69" s="59"/>
      <c r="PIF69" s="59"/>
      <c r="PIG69" s="59"/>
      <c r="PIH69" s="59"/>
      <c r="PII69" s="59"/>
      <c r="PIJ69" s="59"/>
      <c r="PIK69" s="59"/>
      <c r="PIL69" s="59"/>
      <c r="PIM69" s="59"/>
      <c r="PIN69" s="59"/>
      <c r="PIO69" s="59"/>
      <c r="PIP69" s="59"/>
      <c r="PIQ69" s="59"/>
      <c r="PIR69" s="59"/>
      <c r="PIS69" s="59"/>
      <c r="PIT69" s="59"/>
      <c r="PIU69" s="59"/>
      <c r="PIV69" s="59"/>
      <c r="PIW69" s="59"/>
      <c r="PIX69" s="59"/>
      <c r="PIY69" s="59"/>
      <c r="PIZ69" s="59"/>
      <c r="PJA69" s="59"/>
      <c r="PJB69" s="59"/>
      <c r="PJC69" s="59"/>
      <c r="PJD69" s="59"/>
      <c r="PJE69" s="59"/>
      <c r="PJF69" s="59"/>
      <c r="PJG69" s="59"/>
      <c r="PJH69" s="59"/>
      <c r="PJI69" s="59"/>
      <c r="PJJ69" s="59"/>
      <c r="PJK69" s="59"/>
      <c r="PJL69" s="59"/>
      <c r="PJM69" s="59"/>
      <c r="PJN69" s="59"/>
      <c r="PJO69" s="59"/>
      <c r="PJP69" s="59"/>
      <c r="PJQ69" s="59"/>
      <c r="PJR69" s="59"/>
      <c r="PJS69" s="59"/>
      <c r="PJT69" s="59"/>
      <c r="PJU69" s="59"/>
      <c r="PJV69" s="59"/>
      <c r="PJW69" s="59"/>
      <c r="PJX69" s="59"/>
      <c r="PJY69" s="59"/>
      <c r="PJZ69" s="59"/>
      <c r="PKA69" s="59"/>
      <c r="PKB69" s="59"/>
      <c r="PKC69" s="59"/>
      <c r="PKD69" s="59"/>
      <c r="PKE69" s="59"/>
      <c r="PKF69" s="59"/>
      <c r="PKG69" s="59"/>
      <c r="PKH69" s="59"/>
      <c r="PKI69" s="59"/>
      <c r="PKJ69" s="59"/>
      <c r="PKK69" s="59"/>
      <c r="PKL69" s="59"/>
      <c r="PKM69" s="59"/>
      <c r="PKN69" s="59"/>
      <c r="PKO69" s="59"/>
      <c r="PKP69" s="59"/>
      <c r="PKQ69" s="59"/>
      <c r="PKR69" s="59"/>
      <c r="PKS69" s="59"/>
      <c r="PKT69" s="59"/>
      <c r="PKU69" s="59"/>
      <c r="PKV69" s="59"/>
      <c r="PKW69" s="59"/>
      <c r="PKX69" s="59"/>
      <c r="PKY69" s="59"/>
      <c r="PKZ69" s="59"/>
      <c r="PLA69" s="59"/>
      <c r="PLB69" s="59"/>
      <c r="PLC69" s="59"/>
      <c r="PLD69" s="59"/>
      <c r="PLE69" s="59"/>
      <c r="PLF69" s="59"/>
      <c r="PLG69" s="59"/>
      <c r="PLH69" s="59"/>
      <c r="PLI69" s="59"/>
      <c r="PLJ69" s="59"/>
      <c r="PLK69" s="59"/>
      <c r="PLL69" s="59"/>
      <c r="PLM69" s="59"/>
      <c r="PLN69" s="59"/>
      <c r="PLO69" s="59"/>
      <c r="PLP69" s="59"/>
      <c r="PLQ69" s="59"/>
      <c r="PLR69" s="59"/>
      <c r="PLS69" s="59"/>
      <c r="PLT69" s="59"/>
      <c r="PLU69" s="59"/>
      <c r="PLV69" s="59"/>
      <c r="PLW69" s="59"/>
      <c r="PLX69" s="59"/>
      <c r="PLY69" s="59"/>
      <c r="PLZ69" s="59"/>
      <c r="PMA69" s="59"/>
      <c r="PMB69" s="59"/>
      <c r="PMC69" s="59"/>
      <c r="PMD69" s="59"/>
      <c r="PME69" s="59"/>
      <c r="PMF69" s="59"/>
      <c r="PMG69" s="59"/>
      <c r="PMH69" s="59"/>
      <c r="PMI69" s="59"/>
      <c r="PMJ69" s="59"/>
      <c r="PMK69" s="59"/>
      <c r="PML69" s="59"/>
      <c r="PMM69" s="59"/>
      <c r="PMN69" s="59"/>
      <c r="PMO69" s="59"/>
      <c r="PMP69" s="59"/>
      <c r="PMQ69" s="59"/>
      <c r="PMR69" s="59"/>
      <c r="PMS69" s="59"/>
      <c r="PMT69" s="59"/>
      <c r="PMU69" s="59"/>
      <c r="PMV69" s="59"/>
      <c r="PMW69" s="59"/>
      <c r="PMX69" s="59"/>
      <c r="PMY69" s="59"/>
      <c r="PMZ69" s="59"/>
      <c r="PNA69" s="59"/>
      <c r="PNB69" s="59"/>
      <c r="PNC69" s="59"/>
      <c r="PND69" s="59"/>
      <c r="PNE69" s="59"/>
      <c r="PNF69" s="59"/>
      <c r="PNG69" s="59"/>
      <c r="PNH69" s="59"/>
      <c r="PNI69" s="59"/>
      <c r="PNJ69" s="59"/>
      <c r="PNK69" s="59"/>
      <c r="PNL69" s="59"/>
      <c r="PNM69" s="59"/>
      <c r="PNN69" s="59"/>
      <c r="PNO69" s="59"/>
      <c r="PNP69" s="59"/>
      <c r="PNQ69" s="59"/>
      <c r="PNR69" s="59"/>
      <c r="PNS69" s="59"/>
      <c r="PNT69" s="59"/>
      <c r="PNU69" s="59"/>
      <c r="PNV69" s="59"/>
      <c r="PNW69" s="59"/>
      <c r="PNX69" s="59"/>
      <c r="PNY69" s="59"/>
      <c r="PNZ69" s="59"/>
      <c r="POA69" s="59"/>
      <c r="POB69" s="59"/>
      <c r="POC69" s="59"/>
      <c r="POD69" s="59"/>
      <c r="POE69" s="59"/>
      <c r="POF69" s="59"/>
      <c r="POG69" s="59"/>
      <c r="POH69" s="59"/>
      <c r="POI69" s="59"/>
      <c r="POJ69" s="59"/>
      <c r="POK69" s="59"/>
      <c r="POL69" s="59"/>
      <c r="POM69" s="59"/>
      <c r="PON69" s="59"/>
      <c r="POO69" s="59"/>
      <c r="POP69" s="59"/>
      <c r="POQ69" s="59"/>
      <c r="POR69" s="59"/>
      <c r="POS69" s="59"/>
      <c r="POT69" s="59"/>
      <c r="POU69" s="59"/>
      <c r="POV69" s="59"/>
      <c r="POW69" s="59"/>
      <c r="POX69" s="59"/>
      <c r="POY69" s="59"/>
      <c r="POZ69" s="59"/>
      <c r="PPA69" s="59"/>
      <c r="PPB69" s="59"/>
      <c r="PPC69" s="59"/>
      <c r="PPD69" s="59"/>
      <c r="PPE69" s="59"/>
      <c r="PPF69" s="59"/>
      <c r="PPG69" s="59"/>
      <c r="PPH69" s="59"/>
      <c r="PPI69" s="59"/>
      <c r="PPJ69" s="59"/>
      <c r="PPK69" s="59"/>
      <c r="PPL69" s="59"/>
      <c r="PPM69" s="59"/>
      <c r="PPN69" s="59"/>
      <c r="PPO69" s="59"/>
      <c r="PPP69" s="59"/>
      <c r="PPQ69" s="59"/>
      <c r="PPR69" s="59"/>
      <c r="PPS69" s="59"/>
      <c r="PPT69" s="59"/>
      <c r="PPU69" s="59"/>
      <c r="PPV69" s="59"/>
      <c r="PPW69" s="59"/>
      <c r="PPX69" s="59"/>
      <c r="PPY69" s="59"/>
      <c r="PPZ69" s="59"/>
      <c r="PQA69" s="59"/>
      <c r="PQB69" s="59"/>
      <c r="PQC69" s="59"/>
      <c r="PQD69" s="59"/>
      <c r="PQE69" s="59"/>
      <c r="PQF69" s="59"/>
      <c r="PQG69" s="59"/>
      <c r="PQH69" s="59"/>
      <c r="PQI69" s="59"/>
      <c r="PQJ69" s="59"/>
      <c r="PQK69" s="59"/>
      <c r="PQL69" s="59"/>
      <c r="PQM69" s="59"/>
      <c r="PQN69" s="59"/>
      <c r="PQO69" s="59"/>
      <c r="PQP69" s="59"/>
      <c r="PQQ69" s="59"/>
      <c r="PQR69" s="59"/>
      <c r="PQS69" s="59"/>
      <c r="PQT69" s="59"/>
      <c r="PQU69" s="59"/>
      <c r="PQV69" s="59"/>
      <c r="PQW69" s="59"/>
      <c r="PQX69" s="59"/>
      <c r="PQY69" s="59"/>
      <c r="PQZ69" s="59"/>
      <c r="PRA69" s="59"/>
      <c r="PRB69" s="59"/>
      <c r="PRC69" s="59"/>
      <c r="PRD69" s="59"/>
      <c r="PRE69" s="59"/>
      <c r="PRF69" s="59"/>
      <c r="PRG69" s="59"/>
      <c r="PRH69" s="59"/>
      <c r="PRI69" s="59"/>
      <c r="PRJ69" s="59"/>
      <c r="PRK69" s="59"/>
      <c r="PRL69" s="59"/>
      <c r="PRM69" s="59"/>
      <c r="PRN69" s="59"/>
      <c r="PRO69" s="59"/>
      <c r="PRP69" s="59"/>
      <c r="PRQ69" s="59"/>
      <c r="PRR69" s="59"/>
      <c r="PRS69" s="59"/>
      <c r="PRT69" s="59"/>
      <c r="PRU69" s="59"/>
      <c r="PRV69" s="59"/>
      <c r="PRW69" s="59"/>
      <c r="PRX69" s="59"/>
      <c r="PRY69" s="59"/>
      <c r="PRZ69" s="59"/>
      <c r="PSA69" s="59"/>
      <c r="PSB69" s="59"/>
      <c r="PSC69" s="59"/>
      <c r="PSD69" s="59"/>
      <c r="PSE69" s="59"/>
      <c r="PSF69" s="59"/>
      <c r="PSG69" s="59"/>
      <c r="PSH69" s="59"/>
      <c r="PSI69" s="59"/>
      <c r="PSJ69" s="59"/>
      <c r="PSK69" s="59"/>
      <c r="PSL69" s="59"/>
      <c r="PSM69" s="59"/>
      <c r="PSN69" s="59"/>
      <c r="PSO69" s="59"/>
      <c r="PSP69" s="59"/>
      <c r="PSQ69" s="59"/>
      <c r="PSR69" s="59"/>
      <c r="PSS69" s="59"/>
      <c r="PST69" s="59"/>
      <c r="PSU69" s="59"/>
      <c r="PSV69" s="59"/>
      <c r="PSW69" s="59"/>
      <c r="PSX69" s="59"/>
      <c r="PSY69" s="59"/>
      <c r="PSZ69" s="59"/>
      <c r="PTA69" s="59"/>
      <c r="PTB69" s="59"/>
      <c r="PTC69" s="59"/>
      <c r="PTD69" s="59"/>
      <c r="PTE69" s="59"/>
      <c r="PTF69" s="59"/>
      <c r="PTG69" s="59"/>
      <c r="PTH69" s="59"/>
      <c r="PTI69" s="59"/>
      <c r="PTJ69" s="59"/>
      <c r="PTK69" s="59"/>
      <c r="PTL69" s="59"/>
      <c r="PTM69" s="59"/>
      <c r="PTN69" s="59"/>
      <c r="PTO69" s="59"/>
      <c r="PTP69" s="59"/>
      <c r="PTQ69" s="59"/>
      <c r="PTR69" s="59"/>
      <c r="PTS69" s="59"/>
      <c r="PTT69" s="59"/>
      <c r="PTU69" s="59"/>
      <c r="PTV69" s="59"/>
      <c r="PTW69" s="59"/>
      <c r="PTX69" s="59"/>
      <c r="PTY69" s="59"/>
      <c r="PTZ69" s="59"/>
      <c r="PUA69" s="59"/>
      <c r="PUB69" s="59"/>
      <c r="PUC69" s="59"/>
      <c r="PUD69" s="59"/>
      <c r="PUE69" s="59"/>
      <c r="PUF69" s="59"/>
      <c r="PUG69" s="59"/>
      <c r="PUH69" s="59"/>
      <c r="PUI69" s="59"/>
      <c r="PUJ69" s="59"/>
      <c r="PUK69" s="59"/>
      <c r="PUL69" s="59"/>
      <c r="PUM69" s="59"/>
      <c r="PUN69" s="59"/>
      <c r="PUO69" s="59"/>
      <c r="PUP69" s="59"/>
      <c r="PUQ69" s="59"/>
      <c r="PUR69" s="59"/>
      <c r="PUS69" s="59"/>
      <c r="PUT69" s="59"/>
      <c r="PUU69" s="59"/>
      <c r="PUV69" s="59"/>
      <c r="PUW69" s="59"/>
      <c r="PUX69" s="59"/>
      <c r="PUY69" s="59"/>
      <c r="PUZ69" s="59"/>
      <c r="PVA69" s="59"/>
      <c r="PVB69" s="59"/>
      <c r="PVC69" s="59"/>
      <c r="PVD69" s="59"/>
      <c r="PVE69" s="59"/>
      <c r="PVF69" s="59"/>
      <c r="PVG69" s="59"/>
      <c r="PVH69" s="59"/>
      <c r="PVI69" s="59"/>
      <c r="PVJ69" s="59"/>
      <c r="PVK69" s="59"/>
      <c r="PVL69" s="59"/>
      <c r="PVM69" s="59"/>
      <c r="PVN69" s="59"/>
      <c r="PVO69" s="59"/>
      <c r="PVP69" s="59"/>
      <c r="PVQ69" s="59"/>
      <c r="PVR69" s="59"/>
      <c r="PVS69" s="59"/>
      <c r="PVT69" s="59"/>
      <c r="PVU69" s="59"/>
      <c r="PVV69" s="59"/>
      <c r="PVW69" s="59"/>
      <c r="PVX69" s="59"/>
      <c r="PVY69" s="59"/>
      <c r="PVZ69" s="59"/>
      <c r="PWA69" s="59"/>
      <c r="PWB69" s="59"/>
      <c r="PWC69" s="59"/>
      <c r="PWD69" s="59"/>
      <c r="PWE69" s="59"/>
      <c r="PWF69" s="59"/>
      <c r="PWG69" s="59"/>
      <c r="PWH69" s="59"/>
      <c r="PWI69" s="59"/>
      <c r="PWJ69" s="59"/>
      <c r="PWK69" s="59"/>
      <c r="PWL69" s="59"/>
      <c r="PWM69" s="59"/>
      <c r="PWN69" s="59"/>
      <c r="PWO69" s="59"/>
      <c r="PWP69" s="59"/>
      <c r="PWQ69" s="59"/>
      <c r="PWR69" s="59"/>
      <c r="PWS69" s="59"/>
      <c r="PWT69" s="59"/>
      <c r="PWU69" s="59"/>
      <c r="PWV69" s="59"/>
      <c r="PWW69" s="59"/>
      <c r="PWX69" s="59"/>
      <c r="PWY69" s="59"/>
      <c r="PWZ69" s="59"/>
      <c r="PXA69" s="59"/>
      <c r="PXB69" s="59"/>
      <c r="PXC69" s="59"/>
      <c r="PXD69" s="59"/>
      <c r="PXE69" s="59"/>
      <c r="PXF69" s="59"/>
      <c r="PXG69" s="59"/>
      <c r="PXH69" s="59"/>
      <c r="PXI69" s="59"/>
      <c r="PXJ69" s="59"/>
      <c r="PXK69" s="59"/>
      <c r="PXL69" s="59"/>
      <c r="PXM69" s="59"/>
      <c r="PXN69" s="59"/>
      <c r="PXO69" s="59"/>
      <c r="PXP69" s="59"/>
      <c r="PXQ69" s="59"/>
      <c r="PXR69" s="59"/>
      <c r="PXS69" s="59"/>
      <c r="PXT69" s="59"/>
      <c r="PXU69" s="59"/>
      <c r="PXV69" s="59"/>
      <c r="PXW69" s="59"/>
      <c r="PXX69" s="59"/>
      <c r="PXY69" s="59"/>
      <c r="PXZ69" s="59"/>
      <c r="PYA69" s="59"/>
      <c r="PYB69" s="59"/>
      <c r="PYC69" s="59"/>
      <c r="PYD69" s="59"/>
      <c r="PYE69" s="59"/>
      <c r="PYF69" s="59"/>
      <c r="PYG69" s="59"/>
      <c r="PYH69" s="59"/>
      <c r="PYI69" s="59"/>
      <c r="PYJ69" s="59"/>
      <c r="PYK69" s="59"/>
      <c r="PYL69" s="59"/>
      <c r="PYM69" s="59"/>
      <c r="PYN69" s="59"/>
      <c r="PYO69" s="59"/>
      <c r="PYP69" s="59"/>
      <c r="PYQ69" s="59"/>
      <c r="PYR69" s="59"/>
      <c r="PYS69" s="59"/>
      <c r="PYT69" s="59"/>
      <c r="PYU69" s="59"/>
      <c r="PYV69" s="59"/>
      <c r="PYW69" s="59"/>
      <c r="PYX69" s="59"/>
      <c r="PYY69" s="59"/>
      <c r="PYZ69" s="59"/>
      <c r="PZA69" s="59"/>
      <c r="PZB69" s="59"/>
      <c r="PZC69" s="59"/>
      <c r="PZD69" s="59"/>
      <c r="PZE69" s="59"/>
      <c r="PZF69" s="59"/>
      <c r="PZG69" s="59"/>
      <c r="PZH69" s="59"/>
      <c r="PZI69" s="59"/>
      <c r="PZJ69" s="59"/>
      <c r="PZK69" s="59"/>
      <c r="PZL69" s="59"/>
      <c r="PZM69" s="59"/>
      <c r="PZN69" s="59"/>
      <c r="PZO69" s="59"/>
      <c r="PZP69" s="59"/>
      <c r="PZQ69" s="59"/>
      <c r="PZR69" s="59"/>
      <c r="PZS69" s="59"/>
      <c r="PZT69" s="59"/>
      <c r="PZU69" s="59"/>
      <c r="PZV69" s="59"/>
      <c r="PZW69" s="59"/>
      <c r="PZX69" s="59"/>
      <c r="PZY69" s="59"/>
      <c r="PZZ69" s="59"/>
      <c r="QAA69" s="59"/>
      <c r="QAB69" s="59"/>
      <c r="QAC69" s="59"/>
      <c r="QAD69" s="59"/>
      <c r="QAE69" s="59"/>
      <c r="QAF69" s="59"/>
      <c r="QAG69" s="59"/>
      <c r="QAH69" s="59"/>
      <c r="QAI69" s="59"/>
      <c r="QAJ69" s="59"/>
      <c r="QAK69" s="59"/>
      <c r="QAL69" s="59"/>
      <c r="QAM69" s="59"/>
      <c r="QAN69" s="59"/>
      <c r="QAO69" s="59"/>
      <c r="QAP69" s="59"/>
      <c r="QAQ69" s="59"/>
      <c r="QAR69" s="59"/>
      <c r="QAS69" s="59"/>
      <c r="QAT69" s="59"/>
      <c r="QAU69" s="59"/>
      <c r="QAV69" s="59"/>
      <c r="QAW69" s="59"/>
      <c r="QAX69" s="59"/>
      <c r="QAY69" s="59"/>
      <c r="QAZ69" s="59"/>
      <c r="QBA69" s="59"/>
      <c r="QBB69" s="59"/>
      <c r="QBC69" s="59"/>
      <c r="QBD69" s="59"/>
      <c r="QBE69" s="59"/>
      <c r="QBF69" s="59"/>
      <c r="QBG69" s="59"/>
      <c r="QBH69" s="59"/>
      <c r="QBI69" s="59"/>
      <c r="QBJ69" s="59"/>
      <c r="QBK69" s="59"/>
      <c r="QBL69" s="59"/>
      <c r="QBM69" s="59"/>
      <c r="QBN69" s="59"/>
      <c r="QBO69" s="59"/>
      <c r="QBP69" s="59"/>
      <c r="QBQ69" s="59"/>
      <c r="QBR69" s="59"/>
      <c r="QBS69" s="59"/>
      <c r="QBT69" s="59"/>
      <c r="QBU69" s="59"/>
      <c r="QBV69" s="59"/>
      <c r="QBW69" s="59"/>
      <c r="QBX69" s="59"/>
      <c r="QBY69" s="59"/>
      <c r="QBZ69" s="59"/>
      <c r="QCA69" s="59"/>
      <c r="QCB69" s="59"/>
      <c r="QCC69" s="59"/>
      <c r="QCD69" s="59"/>
      <c r="QCE69" s="59"/>
      <c r="QCF69" s="59"/>
      <c r="QCG69" s="59"/>
      <c r="QCH69" s="59"/>
      <c r="QCI69" s="59"/>
      <c r="QCJ69" s="59"/>
      <c r="QCK69" s="59"/>
      <c r="QCL69" s="59"/>
      <c r="QCM69" s="59"/>
      <c r="QCN69" s="59"/>
      <c r="QCO69" s="59"/>
      <c r="QCP69" s="59"/>
      <c r="QCQ69" s="59"/>
      <c r="QCR69" s="59"/>
      <c r="QCS69" s="59"/>
      <c r="QCT69" s="59"/>
      <c r="QCU69" s="59"/>
      <c r="QCV69" s="59"/>
      <c r="QCW69" s="59"/>
      <c r="QCX69" s="59"/>
      <c r="QCY69" s="59"/>
      <c r="QCZ69" s="59"/>
      <c r="QDA69" s="59"/>
      <c r="QDB69" s="59"/>
      <c r="QDC69" s="59"/>
      <c r="QDD69" s="59"/>
      <c r="QDE69" s="59"/>
      <c r="QDF69" s="59"/>
      <c r="QDG69" s="59"/>
      <c r="QDH69" s="59"/>
      <c r="QDI69" s="59"/>
      <c r="QDJ69" s="59"/>
      <c r="QDK69" s="59"/>
      <c r="QDL69" s="59"/>
      <c r="QDM69" s="59"/>
      <c r="QDN69" s="59"/>
      <c r="QDO69" s="59"/>
      <c r="QDP69" s="59"/>
      <c r="QDQ69" s="59"/>
      <c r="QDR69" s="59"/>
      <c r="QDS69" s="59"/>
      <c r="QDT69" s="59"/>
      <c r="QDU69" s="59"/>
      <c r="QDV69" s="59"/>
      <c r="QDW69" s="59"/>
      <c r="QDX69" s="59"/>
      <c r="QDY69" s="59"/>
      <c r="QDZ69" s="59"/>
      <c r="QEA69" s="59"/>
      <c r="QEB69" s="59"/>
      <c r="QEC69" s="59"/>
      <c r="QED69" s="59"/>
      <c r="QEE69" s="59"/>
      <c r="QEF69" s="59"/>
      <c r="QEG69" s="59"/>
      <c r="QEH69" s="59"/>
      <c r="QEI69" s="59"/>
      <c r="QEJ69" s="59"/>
      <c r="QEK69" s="59"/>
      <c r="QEL69" s="59"/>
      <c r="QEM69" s="59"/>
      <c r="QEN69" s="59"/>
      <c r="QEO69" s="59"/>
      <c r="QEP69" s="59"/>
      <c r="QEQ69" s="59"/>
      <c r="QER69" s="59"/>
      <c r="QES69" s="59"/>
      <c r="QET69" s="59"/>
      <c r="QEU69" s="59"/>
      <c r="QEV69" s="59"/>
      <c r="QEW69" s="59"/>
      <c r="QEX69" s="59"/>
      <c r="QEY69" s="59"/>
      <c r="QEZ69" s="59"/>
      <c r="QFA69" s="59"/>
      <c r="QFB69" s="59"/>
      <c r="QFC69" s="59"/>
      <c r="QFD69" s="59"/>
      <c r="QFE69" s="59"/>
      <c r="QFF69" s="59"/>
      <c r="QFG69" s="59"/>
      <c r="QFH69" s="59"/>
      <c r="QFI69" s="59"/>
      <c r="QFJ69" s="59"/>
      <c r="QFK69" s="59"/>
      <c r="QFL69" s="59"/>
      <c r="QFM69" s="59"/>
      <c r="QFN69" s="59"/>
      <c r="QFO69" s="59"/>
      <c r="QFP69" s="59"/>
      <c r="QFQ69" s="59"/>
      <c r="QFR69" s="59"/>
      <c r="QFS69" s="59"/>
      <c r="QFT69" s="59"/>
      <c r="QFU69" s="59"/>
      <c r="QFV69" s="59"/>
      <c r="QFW69" s="59"/>
      <c r="QFX69" s="59"/>
      <c r="QFY69" s="59"/>
      <c r="QFZ69" s="59"/>
      <c r="QGA69" s="59"/>
      <c r="QGB69" s="59"/>
      <c r="QGC69" s="59"/>
      <c r="QGD69" s="59"/>
      <c r="QGE69" s="59"/>
      <c r="QGF69" s="59"/>
      <c r="QGG69" s="59"/>
      <c r="QGH69" s="59"/>
      <c r="QGI69" s="59"/>
      <c r="QGJ69" s="59"/>
      <c r="QGK69" s="59"/>
      <c r="QGL69" s="59"/>
      <c r="QGM69" s="59"/>
      <c r="QGN69" s="59"/>
      <c r="QGO69" s="59"/>
      <c r="QGP69" s="59"/>
      <c r="QGQ69" s="59"/>
      <c r="QGR69" s="59"/>
      <c r="QGS69" s="59"/>
      <c r="QGT69" s="59"/>
      <c r="QGU69" s="59"/>
      <c r="QGV69" s="59"/>
      <c r="QGW69" s="59"/>
      <c r="QGX69" s="59"/>
      <c r="QGY69" s="59"/>
      <c r="QGZ69" s="59"/>
      <c r="QHA69" s="59"/>
      <c r="QHB69" s="59"/>
      <c r="QHC69" s="59"/>
      <c r="QHD69" s="59"/>
      <c r="QHE69" s="59"/>
      <c r="QHF69" s="59"/>
      <c r="QHG69" s="59"/>
      <c r="QHH69" s="59"/>
      <c r="QHI69" s="59"/>
      <c r="QHJ69" s="59"/>
      <c r="QHK69" s="59"/>
      <c r="QHL69" s="59"/>
      <c r="QHM69" s="59"/>
      <c r="QHN69" s="59"/>
      <c r="QHO69" s="59"/>
      <c r="QHP69" s="59"/>
      <c r="QHQ69" s="59"/>
      <c r="QHR69" s="59"/>
      <c r="QHS69" s="59"/>
      <c r="QHT69" s="59"/>
      <c r="QHU69" s="59"/>
      <c r="QHV69" s="59"/>
      <c r="QHW69" s="59"/>
      <c r="QHX69" s="59"/>
      <c r="QHY69" s="59"/>
      <c r="QHZ69" s="59"/>
      <c r="QIA69" s="59"/>
      <c r="QIB69" s="59"/>
      <c r="QIC69" s="59"/>
      <c r="QID69" s="59"/>
      <c r="QIE69" s="59"/>
      <c r="QIF69" s="59"/>
      <c r="QIG69" s="59"/>
      <c r="QIH69" s="59"/>
      <c r="QII69" s="59"/>
      <c r="QIJ69" s="59"/>
      <c r="QIK69" s="59"/>
      <c r="QIL69" s="59"/>
      <c r="QIM69" s="59"/>
      <c r="QIN69" s="59"/>
      <c r="QIO69" s="59"/>
      <c r="QIP69" s="59"/>
      <c r="QIQ69" s="59"/>
      <c r="QIR69" s="59"/>
      <c r="QIS69" s="59"/>
      <c r="QIT69" s="59"/>
      <c r="QIU69" s="59"/>
      <c r="QIV69" s="59"/>
      <c r="QIW69" s="59"/>
      <c r="QIX69" s="59"/>
      <c r="QIY69" s="59"/>
      <c r="QIZ69" s="59"/>
      <c r="QJA69" s="59"/>
      <c r="QJB69" s="59"/>
      <c r="QJC69" s="59"/>
      <c r="QJD69" s="59"/>
      <c r="QJE69" s="59"/>
      <c r="QJF69" s="59"/>
      <c r="QJG69" s="59"/>
      <c r="QJH69" s="59"/>
      <c r="QJI69" s="59"/>
      <c r="QJJ69" s="59"/>
      <c r="QJK69" s="59"/>
      <c r="QJL69" s="59"/>
      <c r="QJM69" s="59"/>
      <c r="QJN69" s="59"/>
      <c r="QJO69" s="59"/>
      <c r="QJP69" s="59"/>
      <c r="QJQ69" s="59"/>
      <c r="QJR69" s="59"/>
      <c r="QJS69" s="59"/>
      <c r="QJT69" s="59"/>
      <c r="QJU69" s="59"/>
      <c r="QJV69" s="59"/>
      <c r="QJW69" s="59"/>
      <c r="QJX69" s="59"/>
      <c r="QJY69" s="59"/>
      <c r="QJZ69" s="59"/>
      <c r="QKA69" s="59"/>
      <c r="QKB69" s="59"/>
      <c r="QKC69" s="59"/>
      <c r="QKD69" s="59"/>
      <c r="QKE69" s="59"/>
      <c r="QKF69" s="59"/>
      <c r="QKG69" s="59"/>
      <c r="QKH69" s="59"/>
      <c r="QKI69" s="59"/>
      <c r="QKJ69" s="59"/>
      <c r="QKK69" s="59"/>
      <c r="QKL69" s="59"/>
      <c r="QKM69" s="59"/>
      <c r="QKN69" s="59"/>
      <c r="QKO69" s="59"/>
      <c r="QKP69" s="59"/>
      <c r="QKQ69" s="59"/>
      <c r="QKR69" s="59"/>
      <c r="QKS69" s="59"/>
      <c r="QKT69" s="59"/>
      <c r="QKU69" s="59"/>
      <c r="QKV69" s="59"/>
      <c r="QKW69" s="59"/>
      <c r="QKX69" s="59"/>
      <c r="QKY69" s="59"/>
      <c r="QKZ69" s="59"/>
      <c r="QLA69" s="59"/>
      <c r="QLB69" s="59"/>
      <c r="QLC69" s="59"/>
      <c r="QLD69" s="59"/>
      <c r="QLE69" s="59"/>
      <c r="QLF69" s="59"/>
      <c r="QLG69" s="59"/>
      <c r="QLH69" s="59"/>
      <c r="QLI69" s="59"/>
      <c r="QLJ69" s="59"/>
      <c r="QLK69" s="59"/>
      <c r="QLL69" s="59"/>
      <c r="QLM69" s="59"/>
      <c r="QLN69" s="59"/>
      <c r="QLO69" s="59"/>
      <c r="QLP69" s="59"/>
      <c r="QLQ69" s="59"/>
      <c r="QLR69" s="59"/>
      <c r="QLS69" s="59"/>
      <c r="QLT69" s="59"/>
      <c r="QLU69" s="59"/>
      <c r="QLV69" s="59"/>
      <c r="QLW69" s="59"/>
      <c r="QLX69" s="59"/>
      <c r="QLY69" s="59"/>
      <c r="QLZ69" s="59"/>
      <c r="QMA69" s="59"/>
      <c r="QMB69" s="59"/>
      <c r="QMC69" s="59"/>
      <c r="QMD69" s="59"/>
      <c r="QME69" s="59"/>
      <c r="QMF69" s="59"/>
      <c r="QMG69" s="59"/>
      <c r="QMH69" s="59"/>
      <c r="QMI69" s="59"/>
      <c r="QMJ69" s="59"/>
      <c r="QMK69" s="59"/>
      <c r="QML69" s="59"/>
      <c r="QMM69" s="59"/>
      <c r="QMN69" s="59"/>
      <c r="QMO69" s="59"/>
      <c r="QMP69" s="59"/>
      <c r="QMQ69" s="59"/>
      <c r="QMR69" s="59"/>
      <c r="QMS69" s="59"/>
      <c r="QMT69" s="59"/>
      <c r="QMU69" s="59"/>
      <c r="QMV69" s="59"/>
      <c r="QMW69" s="59"/>
      <c r="QMX69" s="59"/>
      <c r="QMY69" s="59"/>
      <c r="QMZ69" s="59"/>
      <c r="QNA69" s="59"/>
      <c r="QNB69" s="59"/>
      <c r="QNC69" s="59"/>
      <c r="QND69" s="59"/>
      <c r="QNE69" s="59"/>
      <c r="QNF69" s="59"/>
      <c r="QNG69" s="59"/>
      <c r="QNH69" s="59"/>
      <c r="QNI69" s="59"/>
      <c r="QNJ69" s="59"/>
      <c r="QNK69" s="59"/>
      <c r="QNL69" s="59"/>
      <c r="QNM69" s="59"/>
      <c r="QNN69" s="59"/>
      <c r="QNO69" s="59"/>
      <c r="QNP69" s="59"/>
      <c r="QNQ69" s="59"/>
      <c r="QNR69" s="59"/>
      <c r="QNS69" s="59"/>
      <c r="QNT69" s="59"/>
      <c r="QNU69" s="59"/>
      <c r="QNV69" s="59"/>
      <c r="QNW69" s="59"/>
      <c r="QNX69" s="59"/>
      <c r="QNY69" s="59"/>
      <c r="QNZ69" s="59"/>
      <c r="QOA69" s="59"/>
      <c r="QOB69" s="59"/>
      <c r="QOC69" s="59"/>
      <c r="QOD69" s="59"/>
      <c r="QOE69" s="59"/>
      <c r="QOF69" s="59"/>
      <c r="QOG69" s="59"/>
      <c r="QOH69" s="59"/>
      <c r="QOI69" s="59"/>
      <c r="QOJ69" s="59"/>
      <c r="QOK69" s="59"/>
      <c r="QOL69" s="59"/>
      <c r="QOM69" s="59"/>
      <c r="QON69" s="59"/>
      <c r="QOO69" s="59"/>
      <c r="QOP69" s="59"/>
      <c r="QOQ69" s="59"/>
      <c r="QOR69" s="59"/>
      <c r="QOS69" s="59"/>
      <c r="QOT69" s="59"/>
      <c r="QOU69" s="59"/>
      <c r="QOV69" s="59"/>
      <c r="QOW69" s="59"/>
      <c r="QOX69" s="59"/>
      <c r="QOY69" s="59"/>
      <c r="QOZ69" s="59"/>
      <c r="QPA69" s="59"/>
      <c r="QPB69" s="59"/>
      <c r="QPC69" s="59"/>
      <c r="QPD69" s="59"/>
      <c r="QPE69" s="59"/>
      <c r="QPF69" s="59"/>
      <c r="QPG69" s="59"/>
      <c r="QPH69" s="59"/>
      <c r="QPI69" s="59"/>
      <c r="QPJ69" s="59"/>
      <c r="QPK69" s="59"/>
      <c r="QPL69" s="59"/>
      <c r="QPM69" s="59"/>
      <c r="QPN69" s="59"/>
      <c r="QPO69" s="59"/>
      <c r="QPP69" s="59"/>
      <c r="QPQ69" s="59"/>
      <c r="QPR69" s="59"/>
      <c r="QPS69" s="59"/>
      <c r="QPT69" s="59"/>
      <c r="QPU69" s="59"/>
      <c r="QPV69" s="59"/>
      <c r="QPW69" s="59"/>
      <c r="QPX69" s="59"/>
      <c r="QPY69" s="59"/>
      <c r="QPZ69" s="59"/>
      <c r="QQA69" s="59"/>
      <c r="QQB69" s="59"/>
      <c r="QQC69" s="59"/>
      <c r="QQD69" s="59"/>
      <c r="QQE69" s="59"/>
      <c r="QQF69" s="59"/>
      <c r="QQG69" s="59"/>
      <c r="QQH69" s="59"/>
      <c r="QQI69" s="59"/>
      <c r="QQJ69" s="59"/>
      <c r="QQK69" s="59"/>
      <c r="QQL69" s="59"/>
      <c r="QQM69" s="59"/>
      <c r="QQN69" s="59"/>
      <c r="QQO69" s="59"/>
      <c r="QQP69" s="59"/>
      <c r="QQQ69" s="59"/>
      <c r="QQR69" s="59"/>
      <c r="QQS69" s="59"/>
      <c r="QQT69" s="59"/>
      <c r="QQU69" s="59"/>
      <c r="QQV69" s="59"/>
      <c r="QQW69" s="59"/>
      <c r="QQX69" s="59"/>
      <c r="QQY69" s="59"/>
      <c r="QQZ69" s="59"/>
      <c r="QRA69" s="59"/>
      <c r="QRB69" s="59"/>
      <c r="QRC69" s="59"/>
      <c r="QRD69" s="59"/>
      <c r="QRE69" s="59"/>
      <c r="QRF69" s="59"/>
      <c r="QRG69" s="59"/>
      <c r="QRH69" s="59"/>
      <c r="QRI69" s="59"/>
      <c r="QRJ69" s="59"/>
      <c r="QRK69" s="59"/>
      <c r="QRL69" s="59"/>
      <c r="QRM69" s="59"/>
      <c r="QRN69" s="59"/>
      <c r="QRO69" s="59"/>
      <c r="QRP69" s="59"/>
      <c r="QRQ69" s="59"/>
      <c r="QRR69" s="59"/>
      <c r="QRS69" s="59"/>
      <c r="QRT69" s="59"/>
      <c r="QRU69" s="59"/>
      <c r="QRV69" s="59"/>
      <c r="QRW69" s="59"/>
      <c r="QRX69" s="59"/>
      <c r="QRY69" s="59"/>
      <c r="QRZ69" s="59"/>
      <c r="QSA69" s="59"/>
      <c r="QSB69" s="59"/>
      <c r="QSC69" s="59"/>
      <c r="QSD69" s="59"/>
      <c r="QSE69" s="59"/>
      <c r="QSF69" s="59"/>
      <c r="QSG69" s="59"/>
      <c r="QSH69" s="59"/>
      <c r="QSI69" s="59"/>
      <c r="QSJ69" s="59"/>
      <c r="QSK69" s="59"/>
      <c r="QSL69" s="59"/>
      <c r="QSM69" s="59"/>
      <c r="QSN69" s="59"/>
      <c r="QSO69" s="59"/>
      <c r="QSP69" s="59"/>
      <c r="QSQ69" s="59"/>
      <c r="QSR69" s="59"/>
      <c r="QSS69" s="59"/>
      <c r="QST69" s="59"/>
      <c r="QSU69" s="59"/>
      <c r="QSV69" s="59"/>
      <c r="QSW69" s="59"/>
      <c r="QSX69" s="59"/>
      <c r="QSY69" s="59"/>
      <c r="QSZ69" s="59"/>
      <c r="QTA69" s="59"/>
      <c r="QTB69" s="59"/>
      <c r="QTC69" s="59"/>
      <c r="QTD69" s="59"/>
      <c r="QTE69" s="59"/>
      <c r="QTF69" s="59"/>
      <c r="QTG69" s="59"/>
      <c r="QTH69" s="59"/>
      <c r="QTI69" s="59"/>
      <c r="QTJ69" s="59"/>
      <c r="QTK69" s="59"/>
      <c r="QTL69" s="59"/>
      <c r="QTM69" s="59"/>
      <c r="QTN69" s="59"/>
      <c r="QTO69" s="59"/>
      <c r="QTP69" s="59"/>
      <c r="QTQ69" s="59"/>
      <c r="QTR69" s="59"/>
      <c r="QTS69" s="59"/>
      <c r="QTT69" s="59"/>
      <c r="QTU69" s="59"/>
      <c r="QTV69" s="59"/>
      <c r="QTW69" s="59"/>
      <c r="QTX69" s="59"/>
      <c r="QTY69" s="59"/>
      <c r="QTZ69" s="59"/>
      <c r="QUA69" s="59"/>
      <c r="QUB69" s="59"/>
      <c r="QUC69" s="59"/>
      <c r="QUD69" s="59"/>
      <c r="QUE69" s="59"/>
      <c r="QUF69" s="59"/>
      <c r="QUG69" s="59"/>
      <c r="QUH69" s="59"/>
      <c r="QUI69" s="59"/>
      <c r="QUJ69" s="59"/>
      <c r="QUK69" s="59"/>
      <c r="QUL69" s="59"/>
      <c r="QUM69" s="59"/>
      <c r="QUN69" s="59"/>
      <c r="QUO69" s="59"/>
      <c r="QUP69" s="59"/>
      <c r="QUQ69" s="59"/>
      <c r="QUR69" s="59"/>
      <c r="QUS69" s="59"/>
      <c r="QUT69" s="59"/>
      <c r="QUU69" s="59"/>
      <c r="QUV69" s="59"/>
      <c r="QUW69" s="59"/>
      <c r="QUX69" s="59"/>
      <c r="QUY69" s="59"/>
      <c r="QUZ69" s="59"/>
      <c r="QVA69" s="59"/>
      <c r="QVB69" s="59"/>
      <c r="QVC69" s="59"/>
      <c r="QVD69" s="59"/>
      <c r="QVE69" s="59"/>
      <c r="QVF69" s="59"/>
      <c r="QVG69" s="59"/>
      <c r="QVH69" s="59"/>
      <c r="QVI69" s="59"/>
      <c r="QVJ69" s="59"/>
      <c r="QVK69" s="59"/>
      <c r="QVL69" s="59"/>
      <c r="QVM69" s="59"/>
      <c r="QVN69" s="59"/>
      <c r="QVO69" s="59"/>
      <c r="QVP69" s="59"/>
      <c r="QVQ69" s="59"/>
      <c r="QVR69" s="59"/>
      <c r="QVS69" s="59"/>
      <c r="QVT69" s="59"/>
      <c r="QVU69" s="59"/>
      <c r="QVV69" s="59"/>
      <c r="QVW69" s="59"/>
      <c r="QVX69" s="59"/>
      <c r="QVY69" s="59"/>
      <c r="QVZ69" s="59"/>
      <c r="QWA69" s="59"/>
      <c r="QWB69" s="59"/>
      <c r="QWC69" s="59"/>
      <c r="QWD69" s="59"/>
      <c r="QWE69" s="59"/>
      <c r="QWF69" s="59"/>
      <c r="QWG69" s="59"/>
      <c r="QWH69" s="59"/>
      <c r="QWI69" s="59"/>
      <c r="QWJ69" s="59"/>
      <c r="QWK69" s="59"/>
      <c r="QWL69" s="59"/>
      <c r="QWM69" s="59"/>
      <c r="QWN69" s="59"/>
      <c r="QWO69" s="59"/>
      <c r="QWP69" s="59"/>
      <c r="QWQ69" s="59"/>
      <c r="QWR69" s="59"/>
      <c r="QWS69" s="59"/>
      <c r="QWT69" s="59"/>
      <c r="QWU69" s="59"/>
      <c r="QWV69" s="59"/>
      <c r="QWW69" s="59"/>
      <c r="QWX69" s="59"/>
      <c r="QWY69" s="59"/>
      <c r="QWZ69" s="59"/>
      <c r="QXA69" s="59"/>
      <c r="QXB69" s="59"/>
      <c r="QXC69" s="59"/>
      <c r="QXD69" s="59"/>
      <c r="QXE69" s="59"/>
      <c r="QXF69" s="59"/>
      <c r="QXG69" s="59"/>
      <c r="QXH69" s="59"/>
      <c r="QXI69" s="59"/>
      <c r="QXJ69" s="59"/>
      <c r="QXK69" s="59"/>
      <c r="QXL69" s="59"/>
      <c r="QXM69" s="59"/>
      <c r="QXN69" s="59"/>
      <c r="QXO69" s="59"/>
      <c r="QXP69" s="59"/>
      <c r="QXQ69" s="59"/>
      <c r="QXR69" s="59"/>
      <c r="QXS69" s="59"/>
      <c r="QXT69" s="59"/>
      <c r="QXU69" s="59"/>
      <c r="QXV69" s="59"/>
      <c r="QXW69" s="59"/>
      <c r="QXX69" s="59"/>
      <c r="QXY69" s="59"/>
      <c r="QXZ69" s="59"/>
      <c r="QYA69" s="59"/>
      <c r="QYB69" s="59"/>
      <c r="QYC69" s="59"/>
      <c r="QYD69" s="59"/>
      <c r="QYE69" s="59"/>
      <c r="QYF69" s="59"/>
      <c r="QYG69" s="59"/>
      <c r="QYH69" s="59"/>
      <c r="QYI69" s="59"/>
      <c r="QYJ69" s="59"/>
      <c r="QYK69" s="59"/>
      <c r="QYL69" s="59"/>
      <c r="QYM69" s="59"/>
      <c r="QYN69" s="59"/>
      <c r="QYO69" s="59"/>
      <c r="QYP69" s="59"/>
      <c r="QYQ69" s="59"/>
      <c r="QYR69" s="59"/>
      <c r="QYS69" s="59"/>
      <c r="QYT69" s="59"/>
      <c r="QYU69" s="59"/>
      <c r="QYV69" s="59"/>
      <c r="QYW69" s="59"/>
      <c r="QYX69" s="59"/>
      <c r="QYY69" s="59"/>
      <c r="QYZ69" s="59"/>
      <c r="QZA69" s="59"/>
      <c r="QZB69" s="59"/>
      <c r="QZC69" s="59"/>
      <c r="QZD69" s="59"/>
      <c r="QZE69" s="59"/>
      <c r="QZF69" s="59"/>
      <c r="QZG69" s="59"/>
      <c r="QZH69" s="59"/>
      <c r="QZI69" s="59"/>
      <c r="QZJ69" s="59"/>
      <c r="QZK69" s="59"/>
      <c r="QZL69" s="59"/>
      <c r="QZM69" s="59"/>
      <c r="QZN69" s="59"/>
      <c r="QZO69" s="59"/>
      <c r="QZP69" s="59"/>
      <c r="QZQ69" s="59"/>
      <c r="QZR69" s="59"/>
      <c r="QZS69" s="59"/>
      <c r="QZT69" s="59"/>
      <c r="QZU69" s="59"/>
      <c r="QZV69" s="59"/>
      <c r="QZW69" s="59"/>
      <c r="QZX69" s="59"/>
      <c r="QZY69" s="59"/>
      <c r="QZZ69" s="59"/>
      <c r="RAA69" s="59"/>
      <c r="RAB69" s="59"/>
      <c r="RAC69" s="59"/>
      <c r="RAD69" s="59"/>
      <c r="RAE69" s="59"/>
      <c r="RAF69" s="59"/>
      <c r="RAG69" s="59"/>
      <c r="RAH69" s="59"/>
      <c r="RAI69" s="59"/>
      <c r="RAJ69" s="59"/>
      <c r="RAK69" s="59"/>
      <c r="RAL69" s="59"/>
      <c r="RAM69" s="59"/>
      <c r="RAN69" s="59"/>
      <c r="RAO69" s="59"/>
      <c r="RAP69" s="59"/>
      <c r="RAQ69" s="59"/>
      <c r="RAR69" s="59"/>
      <c r="RAS69" s="59"/>
      <c r="RAT69" s="59"/>
      <c r="RAU69" s="59"/>
      <c r="RAV69" s="59"/>
      <c r="RAW69" s="59"/>
      <c r="RAX69" s="59"/>
      <c r="RAY69" s="59"/>
      <c r="RAZ69" s="59"/>
      <c r="RBA69" s="59"/>
      <c r="RBB69" s="59"/>
      <c r="RBC69" s="59"/>
      <c r="RBD69" s="59"/>
      <c r="RBE69" s="59"/>
      <c r="RBF69" s="59"/>
      <c r="RBG69" s="59"/>
      <c r="RBH69" s="59"/>
      <c r="RBI69" s="59"/>
      <c r="RBJ69" s="59"/>
      <c r="RBK69" s="59"/>
      <c r="RBL69" s="59"/>
      <c r="RBM69" s="59"/>
      <c r="RBN69" s="59"/>
      <c r="RBO69" s="59"/>
      <c r="RBP69" s="59"/>
      <c r="RBQ69" s="59"/>
      <c r="RBR69" s="59"/>
      <c r="RBS69" s="59"/>
      <c r="RBT69" s="59"/>
      <c r="RBU69" s="59"/>
      <c r="RBV69" s="59"/>
      <c r="RBW69" s="59"/>
      <c r="RBX69" s="59"/>
      <c r="RBY69" s="59"/>
      <c r="RBZ69" s="59"/>
      <c r="RCA69" s="59"/>
      <c r="RCB69" s="59"/>
      <c r="RCC69" s="59"/>
      <c r="RCD69" s="59"/>
      <c r="RCE69" s="59"/>
      <c r="RCF69" s="59"/>
      <c r="RCG69" s="59"/>
      <c r="RCH69" s="59"/>
      <c r="RCI69" s="59"/>
      <c r="RCJ69" s="59"/>
      <c r="RCK69" s="59"/>
      <c r="RCL69" s="59"/>
      <c r="RCM69" s="59"/>
      <c r="RCN69" s="59"/>
      <c r="RCO69" s="59"/>
      <c r="RCP69" s="59"/>
      <c r="RCQ69" s="59"/>
      <c r="RCR69" s="59"/>
      <c r="RCS69" s="59"/>
      <c r="RCT69" s="59"/>
      <c r="RCU69" s="59"/>
      <c r="RCV69" s="59"/>
      <c r="RCW69" s="59"/>
      <c r="RCX69" s="59"/>
      <c r="RCY69" s="59"/>
      <c r="RCZ69" s="59"/>
      <c r="RDA69" s="59"/>
      <c r="RDB69" s="59"/>
      <c r="RDC69" s="59"/>
      <c r="RDD69" s="59"/>
      <c r="RDE69" s="59"/>
      <c r="RDF69" s="59"/>
      <c r="RDG69" s="59"/>
      <c r="RDH69" s="59"/>
      <c r="RDI69" s="59"/>
      <c r="RDJ69" s="59"/>
      <c r="RDK69" s="59"/>
      <c r="RDL69" s="59"/>
      <c r="RDM69" s="59"/>
      <c r="RDN69" s="59"/>
      <c r="RDO69" s="59"/>
      <c r="RDP69" s="59"/>
      <c r="RDQ69" s="59"/>
      <c r="RDR69" s="59"/>
      <c r="RDS69" s="59"/>
      <c r="RDT69" s="59"/>
      <c r="RDU69" s="59"/>
      <c r="RDV69" s="59"/>
      <c r="RDW69" s="59"/>
      <c r="RDX69" s="59"/>
      <c r="RDY69" s="59"/>
      <c r="RDZ69" s="59"/>
      <c r="REA69" s="59"/>
      <c r="REB69" s="59"/>
      <c r="REC69" s="59"/>
      <c r="RED69" s="59"/>
      <c r="REE69" s="59"/>
      <c r="REF69" s="59"/>
      <c r="REG69" s="59"/>
      <c r="REH69" s="59"/>
      <c r="REI69" s="59"/>
      <c r="REJ69" s="59"/>
      <c r="REK69" s="59"/>
      <c r="REL69" s="59"/>
      <c r="REM69" s="59"/>
      <c r="REN69" s="59"/>
      <c r="REO69" s="59"/>
      <c r="REP69" s="59"/>
      <c r="REQ69" s="59"/>
      <c r="RER69" s="59"/>
      <c r="RES69" s="59"/>
      <c r="RET69" s="59"/>
      <c r="REU69" s="59"/>
      <c r="REV69" s="59"/>
      <c r="REW69" s="59"/>
      <c r="REX69" s="59"/>
      <c r="REY69" s="59"/>
      <c r="REZ69" s="59"/>
      <c r="RFA69" s="59"/>
      <c r="RFB69" s="59"/>
      <c r="RFC69" s="59"/>
      <c r="RFD69" s="59"/>
      <c r="RFE69" s="59"/>
      <c r="RFF69" s="59"/>
      <c r="RFG69" s="59"/>
      <c r="RFH69" s="59"/>
      <c r="RFI69" s="59"/>
      <c r="RFJ69" s="59"/>
      <c r="RFK69" s="59"/>
      <c r="RFL69" s="59"/>
      <c r="RFM69" s="59"/>
      <c r="RFN69" s="59"/>
      <c r="RFO69" s="59"/>
      <c r="RFP69" s="59"/>
      <c r="RFQ69" s="59"/>
      <c r="RFR69" s="59"/>
      <c r="RFS69" s="59"/>
      <c r="RFT69" s="59"/>
      <c r="RFU69" s="59"/>
      <c r="RFV69" s="59"/>
      <c r="RFW69" s="59"/>
      <c r="RFX69" s="59"/>
      <c r="RFY69" s="59"/>
      <c r="RFZ69" s="59"/>
      <c r="RGA69" s="59"/>
      <c r="RGB69" s="59"/>
      <c r="RGC69" s="59"/>
      <c r="RGD69" s="59"/>
      <c r="RGE69" s="59"/>
      <c r="RGF69" s="59"/>
      <c r="RGG69" s="59"/>
      <c r="RGH69" s="59"/>
      <c r="RGI69" s="59"/>
      <c r="RGJ69" s="59"/>
      <c r="RGK69" s="59"/>
      <c r="RGL69" s="59"/>
      <c r="RGM69" s="59"/>
      <c r="RGN69" s="59"/>
      <c r="RGO69" s="59"/>
      <c r="RGP69" s="59"/>
      <c r="RGQ69" s="59"/>
      <c r="RGR69" s="59"/>
      <c r="RGS69" s="59"/>
      <c r="RGT69" s="59"/>
      <c r="RGU69" s="59"/>
      <c r="RGV69" s="59"/>
      <c r="RGW69" s="59"/>
      <c r="RGX69" s="59"/>
      <c r="RGY69" s="59"/>
      <c r="RGZ69" s="59"/>
      <c r="RHA69" s="59"/>
      <c r="RHB69" s="59"/>
      <c r="RHC69" s="59"/>
      <c r="RHD69" s="59"/>
      <c r="RHE69" s="59"/>
      <c r="RHF69" s="59"/>
      <c r="RHG69" s="59"/>
      <c r="RHH69" s="59"/>
      <c r="RHI69" s="59"/>
      <c r="RHJ69" s="59"/>
      <c r="RHK69" s="59"/>
      <c r="RHL69" s="59"/>
      <c r="RHM69" s="59"/>
      <c r="RHN69" s="59"/>
      <c r="RHO69" s="59"/>
      <c r="RHP69" s="59"/>
      <c r="RHQ69" s="59"/>
      <c r="RHR69" s="59"/>
      <c r="RHS69" s="59"/>
      <c r="RHT69" s="59"/>
      <c r="RHU69" s="59"/>
      <c r="RHV69" s="59"/>
      <c r="RHW69" s="59"/>
      <c r="RHX69" s="59"/>
      <c r="RHY69" s="59"/>
      <c r="RHZ69" s="59"/>
      <c r="RIA69" s="59"/>
      <c r="RIB69" s="59"/>
      <c r="RIC69" s="59"/>
      <c r="RID69" s="59"/>
      <c r="RIE69" s="59"/>
      <c r="RIF69" s="59"/>
      <c r="RIG69" s="59"/>
      <c r="RIH69" s="59"/>
      <c r="RII69" s="59"/>
      <c r="RIJ69" s="59"/>
      <c r="RIK69" s="59"/>
      <c r="RIL69" s="59"/>
      <c r="RIM69" s="59"/>
      <c r="RIN69" s="59"/>
      <c r="RIO69" s="59"/>
      <c r="RIP69" s="59"/>
      <c r="RIQ69" s="59"/>
      <c r="RIR69" s="59"/>
      <c r="RIS69" s="59"/>
      <c r="RIT69" s="59"/>
      <c r="RIU69" s="59"/>
      <c r="RIV69" s="59"/>
      <c r="RIW69" s="59"/>
      <c r="RIX69" s="59"/>
      <c r="RIY69" s="59"/>
      <c r="RIZ69" s="59"/>
      <c r="RJA69" s="59"/>
      <c r="RJB69" s="59"/>
      <c r="RJC69" s="59"/>
      <c r="RJD69" s="59"/>
      <c r="RJE69" s="59"/>
      <c r="RJF69" s="59"/>
      <c r="RJG69" s="59"/>
      <c r="RJH69" s="59"/>
      <c r="RJI69" s="59"/>
      <c r="RJJ69" s="59"/>
      <c r="RJK69" s="59"/>
      <c r="RJL69" s="59"/>
      <c r="RJM69" s="59"/>
      <c r="RJN69" s="59"/>
      <c r="RJO69" s="59"/>
      <c r="RJP69" s="59"/>
      <c r="RJQ69" s="59"/>
      <c r="RJR69" s="59"/>
      <c r="RJS69" s="59"/>
      <c r="RJT69" s="59"/>
      <c r="RJU69" s="59"/>
      <c r="RJV69" s="59"/>
      <c r="RJW69" s="59"/>
      <c r="RJX69" s="59"/>
      <c r="RJY69" s="59"/>
      <c r="RJZ69" s="59"/>
      <c r="RKA69" s="59"/>
      <c r="RKB69" s="59"/>
      <c r="RKC69" s="59"/>
      <c r="RKD69" s="59"/>
      <c r="RKE69" s="59"/>
      <c r="RKF69" s="59"/>
      <c r="RKG69" s="59"/>
      <c r="RKH69" s="59"/>
      <c r="RKI69" s="59"/>
      <c r="RKJ69" s="59"/>
      <c r="RKK69" s="59"/>
      <c r="RKL69" s="59"/>
      <c r="RKM69" s="59"/>
      <c r="RKN69" s="59"/>
      <c r="RKO69" s="59"/>
      <c r="RKP69" s="59"/>
      <c r="RKQ69" s="59"/>
      <c r="RKR69" s="59"/>
      <c r="RKS69" s="59"/>
      <c r="RKT69" s="59"/>
      <c r="RKU69" s="59"/>
      <c r="RKV69" s="59"/>
      <c r="RKW69" s="59"/>
      <c r="RKX69" s="59"/>
      <c r="RKY69" s="59"/>
      <c r="RKZ69" s="59"/>
      <c r="RLA69" s="59"/>
      <c r="RLB69" s="59"/>
      <c r="RLC69" s="59"/>
      <c r="RLD69" s="59"/>
      <c r="RLE69" s="59"/>
      <c r="RLF69" s="59"/>
      <c r="RLG69" s="59"/>
      <c r="RLH69" s="59"/>
      <c r="RLI69" s="59"/>
      <c r="RLJ69" s="59"/>
      <c r="RLK69" s="59"/>
      <c r="RLL69" s="59"/>
      <c r="RLM69" s="59"/>
      <c r="RLN69" s="59"/>
      <c r="RLO69" s="59"/>
      <c r="RLP69" s="59"/>
      <c r="RLQ69" s="59"/>
      <c r="RLR69" s="59"/>
      <c r="RLS69" s="59"/>
      <c r="RLT69" s="59"/>
      <c r="RLU69" s="59"/>
      <c r="RLV69" s="59"/>
      <c r="RLW69" s="59"/>
      <c r="RLX69" s="59"/>
      <c r="RLY69" s="59"/>
      <c r="RLZ69" s="59"/>
      <c r="RMA69" s="59"/>
      <c r="RMB69" s="59"/>
      <c r="RMC69" s="59"/>
      <c r="RMD69" s="59"/>
      <c r="RME69" s="59"/>
      <c r="RMF69" s="59"/>
      <c r="RMG69" s="59"/>
      <c r="RMH69" s="59"/>
      <c r="RMI69" s="59"/>
      <c r="RMJ69" s="59"/>
      <c r="RMK69" s="59"/>
      <c r="RML69" s="59"/>
      <c r="RMM69" s="59"/>
      <c r="RMN69" s="59"/>
      <c r="RMO69" s="59"/>
      <c r="RMP69" s="59"/>
      <c r="RMQ69" s="59"/>
      <c r="RMR69" s="59"/>
      <c r="RMS69" s="59"/>
      <c r="RMT69" s="59"/>
      <c r="RMU69" s="59"/>
      <c r="RMV69" s="59"/>
      <c r="RMW69" s="59"/>
      <c r="RMX69" s="59"/>
      <c r="RMY69" s="59"/>
      <c r="RMZ69" s="59"/>
      <c r="RNA69" s="59"/>
      <c r="RNB69" s="59"/>
      <c r="RNC69" s="59"/>
      <c r="RND69" s="59"/>
      <c r="RNE69" s="59"/>
      <c r="RNF69" s="59"/>
      <c r="RNG69" s="59"/>
      <c r="RNH69" s="59"/>
      <c r="RNI69" s="59"/>
      <c r="RNJ69" s="59"/>
      <c r="RNK69" s="59"/>
      <c r="RNL69" s="59"/>
      <c r="RNM69" s="59"/>
      <c r="RNN69" s="59"/>
      <c r="RNO69" s="59"/>
      <c r="RNP69" s="59"/>
      <c r="RNQ69" s="59"/>
      <c r="RNR69" s="59"/>
      <c r="RNS69" s="59"/>
      <c r="RNT69" s="59"/>
      <c r="RNU69" s="59"/>
      <c r="RNV69" s="59"/>
      <c r="RNW69" s="59"/>
      <c r="RNX69" s="59"/>
      <c r="RNY69" s="59"/>
      <c r="RNZ69" s="59"/>
      <c r="ROA69" s="59"/>
      <c r="ROB69" s="59"/>
      <c r="ROC69" s="59"/>
      <c r="ROD69" s="59"/>
      <c r="ROE69" s="59"/>
      <c r="ROF69" s="59"/>
      <c r="ROG69" s="59"/>
      <c r="ROH69" s="59"/>
      <c r="ROI69" s="59"/>
      <c r="ROJ69" s="59"/>
      <c r="ROK69" s="59"/>
      <c r="ROL69" s="59"/>
      <c r="ROM69" s="59"/>
      <c r="RON69" s="59"/>
      <c r="ROO69" s="59"/>
      <c r="ROP69" s="59"/>
      <c r="ROQ69" s="59"/>
      <c r="ROR69" s="59"/>
      <c r="ROS69" s="59"/>
      <c r="ROT69" s="59"/>
      <c r="ROU69" s="59"/>
      <c r="ROV69" s="59"/>
      <c r="ROW69" s="59"/>
      <c r="ROX69" s="59"/>
      <c r="ROY69" s="59"/>
      <c r="ROZ69" s="59"/>
      <c r="RPA69" s="59"/>
      <c r="RPB69" s="59"/>
      <c r="RPC69" s="59"/>
      <c r="RPD69" s="59"/>
      <c r="RPE69" s="59"/>
      <c r="RPF69" s="59"/>
      <c r="RPG69" s="59"/>
      <c r="RPH69" s="59"/>
      <c r="RPI69" s="59"/>
      <c r="RPJ69" s="59"/>
      <c r="RPK69" s="59"/>
      <c r="RPL69" s="59"/>
      <c r="RPM69" s="59"/>
      <c r="RPN69" s="59"/>
      <c r="RPO69" s="59"/>
      <c r="RPP69" s="59"/>
      <c r="RPQ69" s="59"/>
      <c r="RPR69" s="59"/>
      <c r="RPS69" s="59"/>
      <c r="RPT69" s="59"/>
      <c r="RPU69" s="59"/>
      <c r="RPV69" s="59"/>
      <c r="RPW69" s="59"/>
      <c r="RPX69" s="59"/>
      <c r="RPY69" s="59"/>
      <c r="RPZ69" s="59"/>
      <c r="RQA69" s="59"/>
      <c r="RQB69" s="59"/>
      <c r="RQC69" s="59"/>
      <c r="RQD69" s="59"/>
      <c r="RQE69" s="59"/>
      <c r="RQF69" s="59"/>
      <c r="RQG69" s="59"/>
      <c r="RQH69" s="59"/>
      <c r="RQI69" s="59"/>
      <c r="RQJ69" s="59"/>
      <c r="RQK69" s="59"/>
      <c r="RQL69" s="59"/>
      <c r="RQM69" s="59"/>
      <c r="RQN69" s="59"/>
      <c r="RQO69" s="59"/>
      <c r="RQP69" s="59"/>
      <c r="RQQ69" s="59"/>
      <c r="RQR69" s="59"/>
      <c r="RQS69" s="59"/>
      <c r="RQT69" s="59"/>
      <c r="RQU69" s="59"/>
      <c r="RQV69" s="59"/>
      <c r="RQW69" s="59"/>
      <c r="RQX69" s="59"/>
      <c r="RQY69" s="59"/>
      <c r="RQZ69" s="59"/>
      <c r="RRA69" s="59"/>
      <c r="RRB69" s="59"/>
      <c r="RRC69" s="59"/>
      <c r="RRD69" s="59"/>
      <c r="RRE69" s="59"/>
      <c r="RRF69" s="59"/>
      <c r="RRG69" s="59"/>
      <c r="RRH69" s="59"/>
      <c r="RRI69" s="59"/>
      <c r="RRJ69" s="59"/>
      <c r="RRK69" s="59"/>
      <c r="RRL69" s="59"/>
      <c r="RRM69" s="59"/>
      <c r="RRN69" s="59"/>
      <c r="RRO69" s="59"/>
      <c r="RRP69" s="59"/>
      <c r="RRQ69" s="59"/>
      <c r="RRR69" s="59"/>
      <c r="RRS69" s="59"/>
      <c r="RRT69" s="59"/>
      <c r="RRU69" s="59"/>
      <c r="RRV69" s="59"/>
      <c r="RRW69" s="59"/>
      <c r="RRX69" s="59"/>
      <c r="RRY69" s="59"/>
      <c r="RRZ69" s="59"/>
      <c r="RSA69" s="59"/>
      <c r="RSB69" s="59"/>
      <c r="RSC69" s="59"/>
      <c r="RSD69" s="59"/>
      <c r="RSE69" s="59"/>
      <c r="RSF69" s="59"/>
      <c r="RSG69" s="59"/>
      <c r="RSH69" s="59"/>
      <c r="RSI69" s="59"/>
      <c r="RSJ69" s="59"/>
      <c r="RSK69" s="59"/>
      <c r="RSL69" s="59"/>
      <c r="RSM69" s="59"/>
      <c r="RSN69" s="59"/>
      <c r="RSO69" s="59"/>
      <c r="RSP69" s="59"/>
      <c r="RSQ69" s="59"/>
      <c r="RSR69" s="59"/>
      <c r="RSS69" s="59"/>
      <c r="RST69" s="59"/>
      <c r="RSU69" s="59"/>
      <c r="RSV69" s="59"/>
      <c r="RSW69" s="59"/>
      <c r="RSX69" s="59"/>
      <c r="RSY69" s="59"/>
      <c r="RSZ69" s="59"/>
      <c r="RTA69" s="59"/>
      <c r="RTB69" s="59"/>
      <c r="RTC69" s="59"/>
      <c r="RTD69" s="59"/>
      <c r="RTE69" s="59"/>
      <c r="RTF69" s="59"/>
      <c r="RTG69" s="59"/>
      <c r="RTH69" s="59"/>
      <c r="RTI69" s="59"/>
      <c r="RTJ69" s="59"/>
      <c r="RTK69" s="59"/>
      <c r="RTL69" s="59"/>
      <c r="RTM69" s="59"/>
      <c r="RTN69" s="59"/>
      <c r="RTO69" s="59"/>
      <c r="RTP69" s="59"/>
      <c r="RTQ69" s="59"/>
      <c r="RTR69" s="59"/>
      <c r="RTS69" s="59"/>
      <c r="RTT69" s="59"/>
      <c r="RTU69" s="59"/>
      <c r="RTV69" s="59"/>
      <c r="RTW69" s="59"/>
      <c r="RTX69" s="59"/>
      <c r="RTY69" s="59"/>
      <c r="RTZ69" s="59"/>
      <c r="RUA69" s="59"/>
      <c r="RUB69" s="59"/>
      <c r="RUC69" s="59"/>
      <c r="RUD69" s="59"/>
      <c r="RUE69" s="59"/>
      <c r="RUF69" s="59"/>
      <c r="RUG69" s="59"/>
      <c r="RUH69" s="59"/>
      <c r="RUI69" s="59"/>
      <c r="RUJ69" s="59"/>
      <c r="RUK69" s="59"/>
      <c r="RUL69" s="59"/>
      <c r="RUM69" s="59"/>
      <c r="RUN69" s="59"/>
      <c r="RUO69" s="59"/>
      <c r="RUP69" s="59"/>
      <c r="RUQ69" s="59"/>
      <c r="RUR69" s="59"/>
      <c r="RUS69" s="59"/>
      <c r="RUT69" s="59"/>
      <c r="RUU69" s="59"/>
      <c r="RUV69" s="59"/>
      <c r="RUW69" s="59"/>
      <c r="RUX69" s="59"/>
      <c r="RUY69" s="59"/>
      <c r="RUZ69" s="59"/>
      <c r="RVA69" s="59"/>
      <c r="RVB69" s="59"/>
      <c r="RVC69" s="59"/>
      <c r="RVD69" s="59"/>
      <c r="RVE69" s="59"/>
      <c r="RVF69" s="59"/>
      <c r="RVG69" s="59"/>
      <c r="RVH69" s="59"/>
      <c r="RVI69" s="59"/>
      <c r="RVJ69" s="59"/>
      <c r="RVK69" s="59"/>
      <c r="RVL69" s="59"/>
      <c r="RVM69" s="59"/>
      <c r="RVN69" s="59"/>
      <c r="RVO69" s="59"/>
      <c r="RVP69" s="59"/>
      <c r="RVQ69" s="59"/>
      <c r="RVR69" s="59"/>
      <c r="RVS69" s="59"/>
      <c r="RVT69" s="59"/>
      <c r="RVU69" s="59"/>
      <c r="RVV69" s="59"/>
      <c r="RVW69" s="59"/>
      <c r="RVX69" s="59"/>
      <c r="RVY69" s="59"/>
      <c r="RVZ69" s="59"/>
      <c r="RWA69" s="59"/>
      <c r="RWB69" s="59"/>
      <c r="RWC69" s="59"/>
      <c r="RWD69" s="59"/>
      <c r="RWE69" s="59"/>
      <c r="RWF69" s="59"/>
      <c r="RWG69" s="59"/>
      <c r="RWH69" s="59"/>
      <c r="RWI69" s="59"/>
      <c r="RWJ69" s="59"/>
      <c r="RWK69" s="59"/>
      <c r="RWL69" s="59"/>
      <c r="RWM69" s="59"/>
      <c r="RWN69" s="59"/>
      <c r="RWO69" s="59"/>
      <c r="RWP69" s="59"/>
      <c r="RWQ69" s="59"/>
      <c r="RWR69" s="59"/>
      <c r="RWS69" s="59"/>
      <c r="RWT69" s="59"/>
      <c r="RWU69" s="59"/>
      <c r="RWV69" s="59"/>
      <c r="RWW69" s="59"/>
      <c r="RWX69" s="59"/>
      <c r="RWY69" s="59"/>
      <c r="RWZ69" s="59"/>
      <c r="RXA69" s="59"/>
      <c r="RXB69" s="59"/>
      <c r="RXC69" s="59"/>
      <c r="RXD69" s="59"/>
      <c r="RXE69" s="59"/>
      <c r="RXF69" s="59"/>
      <c r="RXG69" s="59"/>
      <c r="RXH69" s="59"/>
      <c r="RXI69" s="59"/>
      <c r="RXJ69" s="59"/>
      <c r="RXK69" s="59"/>
      <c r="RXL69" s="59"/>
      <c r="RXM69" s="59"/>
      <c r="RXN69" s="59"/>
      <c r="RXO69" s="59"/>
      <c r="RXP69" s="59"/>
      <c r="RXQ69" s="59"/>
      <c r="RXR69" s="59"/>
      <c r="RXS69" s="59"/>
      <c r="RXT69" s="59"/>
      <c r="RXU69" s="59"/>
      <c r="RXV69" s="59"/>
      <c r="RXW69" s="59"/>
      <c r="RXX69" s="59"/>
      <c r="RXY69" s="59"/>
      <c r="RXZ69" s="59"/>
      <c r="RYA69" s="59"/>
      <c r="RYB69" s="59"/>
      <c r="RYC69" s="59"/>
      <c r="RYD69" s="59"/>
      <c r="RYE69" s="59"/>
      <c r="RYF69" s="59"/>
      <c r="RYG69" s="59"/>
      <c r="RYH69" s="59"/>
      <c r="RYI69" s="59"/>
      <c r="RYJ69" s="59"/>
      <c r="RYK69" s="59"/>
      <c r="RYL69" s="59"/>
      <c r="RYM69" s="59"/>
      <c r="RYN69" s="59"/>
      <c r="RYO69" s="59"/>
      <c r="RYP69" s="59"/>
      <c r="RYQ69" s="59"/>
      <c r="RYR69" s="59"/>
      <c r="RYS69" s="59"/>
      <c r="RYT69" s="59"/>
      <c r="RYU69" s="59"/>
      <c r="RYV69" s="59"/>
      <c r="RYW69" s="59"/>
      <c r="RYX69" s="59"/>
      <c r="RYY69" s="59"/>
      <c r="RYZ69" s="59"/>
      <c r="RZA69" s="59"/>
      <c r="RZB69" s="59"/>
      <c r="RZC69" s="59"/>
      <c r="RZD69" s="59"/>
      <c r="RZE69" s="59"/>
      <c r="RZF69" s="59"/>
      <c r="RZG69" s="59"/>
      <c r="RZH69" s="59"/>
      <c r="RZI69" s="59"/>
      <c r="RZJ69" s="59"/>
      <c r="RZK69" s="59"/>
      <c r="RZL69" s="59"/>
      <c r="RZM69" s="59"/>
      <c r="RZN69" s="59"/>
      <c r="RZO69" s="59"/>
      <c r="RZP69" s="59"/>
      <c r="RZQ69" s="59"/>
      <c r="RZR69" s="59"/>
      <c r="RZS69" s="59"/>
      <c r="RZT69" s="59"/>
      <c r="RZU69" s="59"/>
      <c r="RZV69" s="59"/>
      <c r="RZW69" s="59"/>
      <c r="RZX69" s="59"/>
      <c r="RZY69" s="59"/>
      <c r="RZZ69" s="59"/>
      <c r="SAA69" s="59"/>
      <c r="SAB69" s="59"/>
      <c r="SAC69" s="59"/>
      <c r="SAD69" s="59"/>
      <c r="SAE69" s="59"/>
      <c r="SAF69" s="59"/>
      <c r="SAG69" s="59"/>
      <c r="SAH69" s="59"/>
      <c r="SAI69" s="59"/>
      <c r="SAJ69" s="59"/>
      <c r="SAK69" s="59"/>
      <c r="SAL69" s="59"/>
      <c r="SAM69" s="59"/>
      <c r="SAN69" s="59"/>
      <c r="SAO69" s="59"/>
      <c r="SAP69" s="59"/>
      <c r="SAQ69" s="59"/>
      <c r="SAR69" s="59"/>
      <c r="SAS69" s="59"/>
      <c r="SAT69" s="59"/>
      <c r="SAU69" s="59"/>
      <c r="SAV69" s="59"/>
      <c r="SAW69" s="59"/>
      <c r="SAX69" s="59"/>
      <c r="SAY69" s="59"/>
      <c r="SAZ69" s="59"/>
      <c r="SBA69" s="59"/>
      <c r="SBB69" s="59"/>
      <c r="SBC69" s="59"/>
      <c r="SBD69" s="59"/>
      <c r="SBE69" s="59"/>
      <c r="SBF69" s="59"/>
      <c r="SBG69" s="59"/>
      <c r="SBH69" s="59"/>
      <c r="SBI69" s="59"/>
      <c r="SBJ69" s="59"/>
      <c r="SBK69" s="59"/>
      <c r="SBL69" s="59"/>
      <c r="SBM69" s="59"/>
      <c r="SBN69" s="59"/>
      <c r="SBO69" s="59"/>
      <c r="SBP69" s="59"/>
      <c r="SBQ69" s="59"/>
      <c r="SBR69" s="59"/>
      <c r="SBS69" s="59"/>
      <c r="SBT69" s="59"/>
      <c r="SBU69" s="59"/>
      <c r="SBV69" s="59"/>
      <c r="SBW69" s="59"/>
      <c r="SBX69" s="59"/>
      <c r="SBY69" s="59"/>
      <c r="SBZ69" s="59"/>
      <c r="SCA69" s="59"/>
      <c r="SCB69" s="59"/>
      <c r="SCC69" s="59"/>
      <c r="SCD69" s="59"/>
      <c r="SCE69" s="59"/>
      <c r="SCF69" s="59"/>
      <c r="SCG69" s="59"/>
      <c r="SCH69" s="59"/>
      <c r="SCI69" s="59"/>
      <c r="SCJ69" s="59"/>
      <c r="SCK69" s="59"/>
      <c r="SCL69" s="59"/>
      <c r="SCM69" s="59"/>
      <c r="SCN69" s="59"/>
      <c r="SCO69" s="59"/>
      <c r="SCP69" s="59"/>
      <c r="SCQ69" s="59"/>
      <c r="SCR69" s="59"/>
      <c r="SCS69" s="59"/>
      <c r="SCT69" s="59"/>
      <c r="SCU69" s="59"/>
      <c r="SCV69" s="59"/>
      <c r="SCW69" s="59"/>
      <c r="SCX69" s="59"/>
      <c r="SCY69" s="59"/>
      <c r="SCZ69" s="59"/>
      <c r="SDA69" s="59"/>
      <c r="SDB69" s="59"/>
      <c r="SDC69" s="59"/>
      <c r="SDD69" s="59"/>
      <c r="SDE69" s="59"/>
      <c r="SDF69" s="59"/>
      <c r="SDG69" s="59"/>
      <c r="SDH69" s="59"/>
      <c r="SDI69" s="59"/>
      <c r="SDJ69" s="59"/>
      <c r="SDK69" s="59"/>
      <c r="SDL69" s="59"/>
      <c r="SDM69" s="59"/>
      <c r="SDN69" s="59"/>
      <c r="SDO69" s="59"/>
      <c r="SDP69" s="59"/>
      <c r="SDQ69" s="59"/>
      <c r="SDR69" s="59"/>
      <c r="SDS69" s="59"/>
      <c r="SDT69" s="59"/>
      <c r="SDU69" s="59"/>
      <c r="SDV69" s="59"/>
      <c r="SDW69" s="59"/>
      <c r="SDX69" s="59"/>
      <c r="SDY69" s="59"/>
      <c r="SDZ69" s="59"/>
      <c r="SEA69" s="59"/>
      <c r="SEB69" s="59"/>
      <c r="SEC69" s="59"/>
      <c r="SED69" s="59"/>
      <c r="SEE69" s="59"/>
      <c r="SEF69" s="59"/>
      <c r="SEG69" s="59"/>
      <c r="SEH69" s="59"/>
      <c r="SEI69" s="59"/>
      <c r="SEJ69" s="59"/>
      <c r="SEK69" s="59"/>
      <c r="SEL69" s="59"/>
      <c r="SEM69" s="59"/>
      <c r="SEN69" s="59"/>
      <c r="SEO69" s="59"/>
      <c r="SEP69" s="59"/>
      <c r="SEQ69" s="59"/>
      <c r="SER69" s="59"/>
      <c r="SES69" s="59"/>
      <c r="SET69" s="59"/>
      <c r="SEU69" s="59"/>
      <c r="SEV69" s="59"/>
      <c r="SEW69" s="59"/>
      <c r="SEX69" s="59"/>
      <c r="SEY69" s="59"/>
      <c r="SEZ69" s="59"/>
      <c r="SFA69" s="59"/>
      <c r="SFB69" s="59"/>
      <c r="SFC69" s="59"/>
      <c r="SFD69" s="59"/>
      <c r="SFE69" s="59"/>
      <c r="SFF69" s="59"/>
      <c r="SFG69" s="59"/>
      <c r="SFH69" s="59"/>
      <c r="SFI69" s="59"/>
      <c r="SFJ69" s="59"/>
      <c r="SFK69" s="59"/>
      <c r="SFL69" s="59"/>
      <c r="SFM69" s="59"/>
      <c r="SFN69" s="59"/>
      <c r="SFO69" s="59"/>
      <c r="SFP69" s="59"/>
      <c r="SFQ69" s="59"/>
      <c r="SFR69" s="59"/>
      <c r="SFS69" s="59"/>
      <c r="SFT69" s="59"/>
      <c r="SFU69" s="59"/>
      <c r="SFV69" s="59"/>
      <c r="SFW69" s="59"/>
      <c r="SFX69" s="59"/>
      <c r="SFY69" s="59"/>
      <c r="SFZ69" s="59"/>
      <c r="SGA69" s="59"/>
      <c r="SGB69" s="59"/>
      <c r="SGC69" s="59"/>
      <c r="SGD69" s="59"/>
      <c r="SGE69" s="59"/>
      <c r="SGF69" s="59"/>
      <c r="SGG69" s="59"/>
      <c r="SGH69" s="59"/>
      <c r="SGI69" s="59"/>
      <c r="SGJ69" s="59"/>
      <c r="SGK69" s="59"/>
      <c r="SGL69" s="59"/>
      <c r="SGM69" s="59"/>
      <c r="SGN69" s="59"/>
      <c r="SGO69" s="59"/>
      <c r="SGP69" s="59"/>
      <c r="SGQ69" s="59"/>
      <c r="SGR69" s="59"/>
      <c r="SGS69" s="59"/>
      <c r="SGT69" s="59"/>
      <c r="SGU69" s="59"/>
      <c r="SGV69" s="59"/>
      <c r="SGW69" s="59"/>
      <c r="SGX69" s="59"/>
      <c r="SGY69" s="59"/>
      <c r="SGZ69" s="59"/>
      <c r="SHA69" s="59"/>
      <c r="SHB69" s="59"/>
      <c r="SHC69" s="59"/>
      <c r="SHD69" s="59"/>
      <c r="SHE69" s="59"/>
      <c r="SHF69" s="59"/>
      <c r="SHG69" s="59"/>
      <c r="SHH69" s="59"/>
      <c r="SHI69" s="59"/>
      <c r="SHJ69" s="59"/>
      <c r="SHK69" s="59"/>
      <c r="SHL69" s="59"/>
      <c r="SHM69" s="59"/>
      <c r="SHN69" s="59"/>
      <c r="SHO69" s="59"/>
      <c r="SHP69" s="59"/>
      <c r="SHQ69" s="59"/>
      <c r="SHR69" s="59"/>
      <c r="SHS69" s="59"/>
      <c r="SHT69" s="59"/>
      <c r="SHU69" s="59"/>
      <c r="SHV69" s="59"/>
      <c r="SHW69" s="59"/>
      <c r="SHX69" s="59"/>
      <c r="SHY69" s="59"/>
      <c r="SHZ69" s="59"/>
      <c r="SIA69" s="59"/>
      <c r="SIB69" s="59"/>
      <c r="SIC69" s="59"/>
      <c r="SID69" s="59"/>
      <c r="SIE69" s="59"/>
      <c r="SIF69" s="59"/>
      <c r="SIG69" s="59"/>
      <c r="SIH69" s="59"/>
      <c r="SII69" s="59"/>
      <c r="SIJ69" s="59"/>
      <c r="SIK69" s="59"/>
      <c r="SIL69" s="59"/>
      <c r="SIM69" s="59"/>
      <c r="SIN69" s="59"/>
      <c r="SIO69" s="59"/>
      <c r="SIP69" s="59"/>
      <c r="SIQ69" s="59"/>
      <c r="SIR69" s="59"/>
      <c r="SIS69" s="59"/>
      <c r="SIT69" s="59"/>
      <c r="SIU69" s="59"/>
      <c r="SIV69" s="59"/>
      <c r="SIW69" s="59"/>
      <c r="SIX69" s="59"/>
      <c r="SIY69" s="59"/>
      <c r="SIZ69" s="59"/>
      <c r="SJA69" s="59"/>
      <c r="SJB69" s="59"/>
      <c r="SJC69" s="59"/>
      <c r="SJD69" s="59"/>
      <c r="SJE69" s="59"/>
      <c r="SJF69" s="59"/>
      <c r="SJG69" s="59"/>
      <c r="SJH69" s="59"/>
      <c r="SJI69" s="59"/>
      <c r="SJJ69" s="59"/>
      <c r="SJK69" s="59"/>
      <c r="SJL69" s="59"/>
      <c r="SJM69" s="59"/>
      <c r="SJN69" s="59"/>
      <c r="SJO69" s="59"/>
      <c r="SJP69" s="59"/>
      <c r="SJQ69" s="59"/>
      <c r="SJR69" s="59"/>
      <c r="SJS69" s="59"/>
      <c r="SJT69" s="59"/>
      <c r="SJU69" s="59"/>
      <c r="SJV69" s="59"/>
      <c r="SJW69" s="59"/>
      <c r="SJX69" s="59"/>
      <c r="SJY69" s="59"/>
      <c r="SJZ69" s="59"/>
      <c r="SKA69" s="59"/>
      <c r="SKB69" s="59"/>
      <c r="SKC69" s="59"/>
      <c r="SKD69" s="59"/>
      <c r="SKE69" s="59"/>
      <c r="SKF69" s="59"/>
      <c r="SKG69" s="59"/>
      <c r="SKH69" s="59"/>
      <c r="SKI69" s="59"/>
      <c r="SKJ69" s="59"/>
      <c r="SKK69" s="59"/>
      <c r="SKL69" s="59"/>
      <c r="SKM69" s="59"/>
      <c r="SKN69" s="59"/>
      <c r="SKO69" s="59"/>
      <c r="SKP69" s="59"/>
      <c r="SKQ69" s="59"/>
      <c r="SKR69" s="59"/>
      <c r="SKS69" s="59"/>
      <c r="SKT69" s="59"/>
      <c r="SKU69" s="59"/>
      <c r="SKV69" s="59"/>
      <c r="SKW69" s="59"/>
      <c r="SKX69" s="59"/>
      <c r="SKY69" s="59"/>
      <c r="SKZ69" s="59"/>
      <c r="SLA69" s="59"/>
      <c r="SLB69" s="59"/>
      <c r="SLC69" s="59"/>
      <c r="SLD69" s="59"/>
      <c r="SLE69" s="59"/>
      <c r="SLF69" s="59"/>
      <c r="SLG69" s="59"/>
      <c r="SLH69" s="59"/>
      <c r="SLI69" s="59"/>
      <c r="SLJ69" s="59"/>
      <c r="SLK69" s="59"/>
      <c r="SLL69" s="59"/>
      <c r="SLM69" s="59"/>
      <c r="SLN69" s="59"/>
      <c r="SLO69" s="59"/>
      <c r="SLP69" s="59"/>
      <c r="SLQ69" s="59"/>
      <c r="SLR69" s="59"/>
      <c r="SLS69" s="59"/>
      <c r="SLT69" s="59"/>
      <c r="SLU69" s="59"/>
      <c r="SLV69" s="59"/>
      <c r="SLW69" s="59"/>
      <c r="SLX69" s="59"/>
      <c r="SLY69" s="59"/>
      <c r="SLZ69" s="59"/>
      <c r="SMA69" s="59"/>
      <c r="SMB69" s="59"/>
      <c r="SMC69" s="59"/>
      <c r="SMD69" s="59"/>
      <c r="SME69" s="59"/>
      <c r="SMF69" s="59"/>
      <c r="SMG69" s="59"/>
      <c r="SMH69" s="59"/>
      <c r="SMI69" s="59"/>
      <c r="SMJ69" s="59"/>
      <c r="SMK69" s="59"/>
      <c r="SML69" s="59"/>
      <c r="SMM69" s="59"/>
      <c r="SMN69" s="59"/>
      <c r="SMO69" s="59"/>
      <c r="SMP69" s="59"/>
      <c r="SMQ69" s="59"/>
      <c r="SMR69" s="59"/>
      <c r="SMS69" s="59"/>
      <c r="SMT69" s="59"/>
      <c r="SMU69" s="59"/>
      <c r="SMV69" s="59"/>
      <c r="SMW69" s="59"/>
      <c r="SMX69" s="59"/>
      <c r="SMY69" s="59"/>
      <c r="SMZ69" s="59"/>
      <c r="SNA69" s="59"/>
      <c r="SNB69" s="59"/>
      <c r="SNC69" s="59"/>
      <c r="SND69" s="59"/>
      <c r="SNE69" s="59"/>
      <c r="SNF69" s="59"/>
      <c r="SNG69" s="59"/>
      <c r="SNH69" s="59"/>
      <c r="SNI69" s="59"/>
      <c r="SNJ69" s="59"/>
      <c r="SNK69" s="59"/>
      <c r="SNL69" s="59"/>
      <c r="SNM69" s="59"/>
      <c r="SNN69" s="59"/>
      <c r="SNO69" s="59"/>
      <c r="SNP69" s="59"/>
      <c r="SNQ69" s="59"/>
      <c r="SNR69" s="59"/>
      <c r="SNS69" s="59"/>
      <c r="SNT69" s="59"/>
      <c r="SNU69" s="59"/>
      <c r="SNV69" s="59"/>
      <c r="SNW69" s="59"/>
      <c r="SNX69" s="59"/>
      <c r="SNY69" s="59"/>
      <c r="SNZ69" s="59"/>
      <c r="SOA69" s="59"/>
      <c r="SOB69" s="59"/>
      <c r="SOC69" s="59"/>
      <c r="SOD69" s="59"/>
      <c r="SOE69" s="59"/>
      <c r="SOF69" s="59"/>
      <c r="SOG69" s="59"/>
      <c r="SOH69" s="59"/>
      <c r="SOI69" s="59"/>
      <c r="SOJ69" s="59"/>
      <c r="SOK69" s="59"/>
      <c r="SOL69" s="59"/>
      <c r="SOM69" s="59"/>
      <c r="SON69" s="59"/>
      <c r="SOO69" s="59"/>
      <c r="SOP69" s="59"/>
      <c r="SOQ69" s="59"/>
      <c r="SOR69" s="59"/>
      <c r="SOS69" s="59"/>
      <c r="SOT69" s="59"/>
      <c r="SOU69" s="59"/>
      <c r="SOV69" s="59"/>
      <c r="SOW69" s="59"/>
      <c r="SOX69" s="59"/>
      <c r="SOY69" s="59"/>
      <c r="SOZ69" s="59"/>
      <c r="SPA69" s="59"/>
      <c r="SPB69" s="59"/>
      <c r="SPC69" s="59"/>
      <c r="SPD69" s="59"/>
      <c r="SPE69" s="59"/>
      <c r="SPF69" s="59"/>
      <c r="SPG69" s="59"/>
      <c r="SPH69" s="59"/>
      <c r="SPI69" s="59"/>
      <c r="SPJ69" s="59"/>
      <c r="SPK69" s="59"/>
      <c r="SPL69" s="59"/>
      <c r="SPM69" s="59"/>
      <c r="SPN69" s="59"/>
      <c r="SPO69" s="59"/>
      <c r="SPP69" s="59"/>
      <c r="SPQ69" s="59"/>
      <c r="SPR69" s="59"/>
      <c r="SPS69" s="59"/>
      <c r="SPT69" s="59"/>
      <c r="SPU69" s="59"/>
      <c r="SPV69" s="59"/>
      <c r="SPW69" s="59"/>
      <c r="SPX69" s="59"/>
      <c r="SPY69" s="59"/>
      <c r="SPZ69" s="59"/>
      <c r="SQA69" s="59"/>
      <c r="SQB69" s="59"/>
      <c r="SQC69" s="59"/>
      <c r="SQD69" s="59"/>
      <c r="SQE69" s="59"/>
      <c r="SQF69" s="59"/>
      <c r="SQG69" s="59"/>
      <c r="SQH69" s="59"/>
      <c r="SQI69" s="59"/>
      <c r="SQJ69" s="59"/>
      <c r="SQK69" s="59"/>
      <c r="SQL69" s="59"/>
      <c r="SQM69" s="59"/>
      <c r="SQN69" s="59"/>
      <c r="SQO69" s="59"/>
      <c r="SQP69" s="59"/>
      <c r="SQQ69" s="59"/>
      <c r="SQR69" s="59"/>
      <c r="SQS69" s="59"/>
      <c r="SQT69" s="59"/>
      <c r="SQU69" s="59"/>
      <c r="SQV69" s="59"/>
      <c r="SQW69" s="59"/>
      <c r="SQX69" s="59"/>
      <c r="SQY69" s="59"/>
      <c r="SQZ69" s="59"/>
      <c r="SRA69" s="59"/>
      <c r="SRB69" s="59"/>
      <c r="SRC69" s="59"/>
      <c r="SRD69" s="59"/>
      <c r="SRE69" s="59"/>
      <c r="SRF69" s="59"/>
      <c r="SRG69" s="59"/>
      <c r="SRH69" s="59"/>
      <c r="SRI69" s="59"/>
      <c r="SRJ69" s="59"/>
      <c r="SRK69" s="59"/>
      <c r="SRL69" s="59"/>
      <c r="SRM69" s="59"/>
      <c r="SRN69" s="59"/>
      <c r="SRO69" s="59"/>
      <c r="SRP69" s="59"/>
      <c r="SRQ69" s="59"/>
      <c r="SRR69" s="59"/>
      <c r="SRS69" s="59"/>
      <c r="SRT69" s="59"/>
      <c r="SRU69" s="59"/>
      <c r="SRV69" s="59"/>
      <c r="SRW69" s="59"/>
      <c r="SRX69" s="59"/>
      <c r="SRY69" s="59"/>
      <c r="SRZ69" s="59"/>
      <c r="SSA69" s="59"/>
      <c r="SSB69" s="59"/>
      <c r="SSC69" s="59"/>
      <c r="SSD69" s="59"/>
      <c r="SSE69" s="59"/>
      <c r="SSF69" s="59"/>
      <c r="SSG69" s="59"/>
      <c r="SSH69" s="59"/>
      <c r="SSI69" s="59"/>
      <c r="SSJ69" s="59"/>
      <c r="SSK69" s="59"/>
      <c r="SSL69" s="59"/>
      <c r="SSM69" s="59"/>
      <c r="SSN69" s="59"/>
      <c r="SSO69" s="59"/>
      <c r="SSP69" s="59"/>
      <c r="SSQ69" s="59"/>
      <c r="SSR69" s="59"/>
      <c r="SSS69" s="59"/>
      <c r="SST69" s="59"/>
      <c r="SSU69" s="59"/>
      <c r="SSV69" s="59"/>
      <c r="SSW69" s="59"/>
      <c r="SSX69" s="59"/>
      <c r="SSY69" s="59"/>
      <c r="SSZ69" s="59"/>
      <c r="STA69" s="59"/>
      <c r="STB69" s="59"/>
      <c r="STC69" s="59"/>
      <c r="STD69" s="59"/>
      <c r="STE69" s="59"/>
      <c r="STF69" s="59"/>
      <c r="STG69" s="59"/>
      <c r="STH69" s="59"/>
      <c r="STI69" s="59"/>
      <c r="STJ69" s="59"/>
      <c r="STK69" s="59"/>
      <c r="STL69" s="59"/>
      <c r="STM69" s="59"/>
      <c r="STN69" s="59"/>
      <c r="STO69" s="59"/>
      <c r="STP69" s="59"/>
      <c r="STQ69" s="59"/>
      <c r="STR69" s="59"/>
      <c r="STS69" s="59"/>
      <c r="STT69" s="59"/>
      <c r="STU69" s="59"/>
      <c r="STV69" s="59"/>
      <c r="STW69" s="59"/>
      <c r="STX69" s="59"/>
      <c r="STY69" s="59"/>
      <c r="STZ69" s="59"/>
      <c r="SUA69" s="59"/>
      <c r="SUB69" s="59"/>
      <c r="SUC69" s="59"/>
      <c r="SUD69" s="59"/>
      <c r="SUE69" s="59"/>
      <c r="SUF69" s="59"/>
      <c r="SUG69" s="59"/>
      <c r="SUH69" s="59"/>
      <c r="SUI69" s="59"/>
      <c r="SUJ69" s="59"/>
      <c r="SUK69" s="59"/>
      <c r="SUL69" s="59"/>
      <c r="SUM69" s="59"/>
      <c r="SUN69" s="59"/>
      <c r="SUO69" s="59"/>
      <c r="SUP69" s="59"/>
      <c r="SUQ69" s="59"/>
      <c r="SUR69" s="59"/>
      <c r="SUS69" s="59"/>
      <c r="SUT69" s="59"/>
      <c r="SUU69" s="59"/>
      <c r="SUV69" s="59"/>
      <c r="SUW69" s="59"/>
      <c r="SUX69" s="59"/>
      <c r="SUY69" s="59"/>
      <c r="SUZ69" s="59"/>
      <c r="SVA69" s="59"/>
      <c r="SVB69" s="59"/>
      <c r="SVC69" s="59"/>
      <c r="SVD69" s="59"/>
      <c r="SVE69" s="59"/>
      <c r="SVF69" s="59"/>
      <c r="SVG69" s="59"/>
      <c r="SVH69" s="59"/>
      <c r="SVI69" s="59"/>
      <c r="SVJ69" s="59"/>
      <c r="SVK69" s="59"/>
      <c r="SVL69" s="59"/>
      <c r="SVM69" s="59"/>
      <c r="SVN69" s="59"/>
      <c r="SVO69" s="59"/>
      <c r="SVP69" s="59"/>
      <c r="SVQ69" s="59"/>
      <c r="SVR69" s="59"/>
      <c r="SVS69" s="59"/>
      <c r="SVT69" s="59"/>
      <c r="SVU69" s="59"/>
      <c r="SVV69" s="59"/>
      <c r="SVW69" s="59"/>
      <c r="SVX69" s="59"/>
      <c r="SVY69" s="59"/>
      <c r="SVZ69" s="59"/>
      <c r="SWA69" s="59"/>
      <c r="SWB69" s="59"/>
      <c r="SWC69" s="59"/>
      <c r="SWD69" s="59"/>
      <c r="SWE69" s="59"/>
      <c r="SWF69" s="59"/>
      <c r="SWG69" s="59"/>
      <c r="SWH69" s="59"/>
      <c r="SWI69" s="59"/>
      <c r="SWJ69" s="59"/>
      <c r="SWK69" s="59"/>
      <c r="SWL69" s="59"/>
      <c r="SWM69" s="59"/>
      <c r="SWN69" s="59"/>
      <c r="SWO69" s="59"/>
      <c r="SWP69" s="59"/>
      <c r="SWQ69" s="59"/>
      <c r="SWR69" s="59"/>
      <c r="SWS69" s="59"/>
      <c r="SWT69" s="59"/>
      <c r="SWU69" s="59"/>
      <c r="SWV69" s="59"/>
      <c r="SWW69" s="59"/>
      <c r="SWX69" s="59"/>
      <c r="SWY69" s="59"/>
      <c r="SWZ69" s="59"/>
      <c r="SXA69" s="59"/>
      <c r="SXB69" s="59"/>
      <c r="SXC69" s="59"/>
      <c r="SXD69" s="59"/>
      <c r="SXE69" s="59"/>
      <c r="SXF69" s="59"/>
      <c r="SXG69" s="59"/>
      <c r="SXH69" s="59"/>
      <c r="SXI69" s="59"/>
      <c r="SXJ69" s="59"/>
      <c r="SXK69" s="59"/>
      <c r="SXL69" s="59"/>
      <c r="SXM69" s="59"/>
      <c r="SXN69" s="59"/>
      <c r="SXO69" s="59"/>
      <c r="SXP69" s="59"/>
      <c r="SXQ69" s="59"/>
      <c r="SXR69" s="59"/>
      <c r="SXS69" s="59"/>
      <c r="SXT69" s="59"/>
      <c r="SXU69" s="59"/>
      <c r="SXV69" s="59"/>
      <c r="SXW69" s="59"/>
      <c r="SXX69" s="59"/>
      <c r="SXY69" s="59"/>
      <c r="SXZ69" s="59"/>
      <c r="SYA69" s="59"/>
      <c r="SYB69" s="59"/>
      <c r="SYC69" s="59"/>
      <c r="SYD69" s="59"/>
      <c r="SYE69" s="59"/>
      <c r="SYF69" s="59"/>
      <c r="SYG69" s="59"/>
      <c r="SYH69" s="59"/>
      <c r="SYI69" s="59"/>
      <c r="SYJ69" s="59"/>
      <c r="SYK69" s="59"/>
      <c r="SYL69" s="59"/>
      <c r="SYM69" s="59"/>
      <c r="SYN69" s="59"/>
      <c r="SYO69" s="59"/>
      <c r="SYP69" s="59"/>
      <c r="SYQ69" s="59"/>
      <c r="SYR69" s="59"/>
      <c r="SYS69" s="59"/>
      <c r="SYT69" s="59"/>
      <c r="SYU69" s="59"/>
      <c r="SYV69" s="59"/>
      <c r="SYW69" s="59"/>
      <c r="SYX69" s="59"/>
      <c r="SYY69" s="59"/>
      <c r="SYZ69" s="59"/>
      <c r="SZA69" s="59"/>
      <c r="SZB69" s="59"/>
      <c r="SZC69" s="59"/>
      <c r="SZD69" s="59"/>
      <c r="SZE69" s="59"/>
      <c r="SZF69" s="59"/>
      <c r="SZG69" s="59"/>
      <c r="SZH69" s="59"/>
      <c r="SZI69" s="59"/>
      <c r="SZJ69" s="59"/>
      <c r="SZK69" s="59"/>
      <c r="SZL69" s="59"/>
      <c r="SZM69" s="59"/>
      <c r="SZN69" s="59"/>
      <c r="SZO69" s="59"/>
      <c r="SZP69" s="59"/>
      <c r="SZQ69" s="59"/>
      <c r="SZR69" s="59"/>
      <c r="SZS69" s="59"/>
      <c r="SZT69" s="59"/>
      <c r="SZU69" s="59"/>
      <c r="SZV69" s="59"/>
      <c r="SZW69" s="59"/>
      <c r="SZX69" s="59"/>
      <c r="SZY69" s="59"/>
      <c r="SZZ69" s="59"/>
      <c r="TAA69" s="59"/>
      <c r="TAB69" s="59"/>
      <c r="TAC69" s="59"/>
      <c r="TAD69" s="59"/>
      <c r="TAE69" s="59"/>
      <c r="TAF69" s="59"/>
      <c r="TAG69" s="59"/>
      <c r="TAH69" s="59"/>
      <c r="TAI69" s="59"/>
      <c r="TAJ69" s="59"/>
      <c r="TAK69" s="59"/>
      <c r="TAL69" s="59"/>
      <c r="TAM69" s="59"/>
      <c r="TAN69" s="59"/>
      <c r="TAO69" s="59"/>
      <c r="TAP69" s="59"/>
      <c r="TAQ69" s="59"/>
      <c r="TAR69" s="59"/>
      <c r="TAS69" s="59"/>
      <c r="TAT69" s="59"/>
      <c r="TAU69" s="59"/>
      <c r="TAV69" s="59"/>
      <c r="TAW69" s="59"/>
      <c r="TAX69" s="59"/>
      <c r="TAY69" s="59"/>
      <c r="TAZ69" s="59"/>
      <c r="TBA69" s="59"/>
      <c r="TBB69" s="59"/>
      <c r="TBC69" s="59"/>
      <c r="TBD69" s="59"/>
      <c r="TBE69" s="59"/>
      <c r="TBF69" s="59"/>
      <c r="TBG69" s="59"/>
      <c r="TBH69" s="59"/>
      <c r="TBI69" s="59"/>
      <c r="TBJ69" s="59"/>
      <c r="TBK69" s="59"/>
      <c r="TBL69" s="59"/>
      <c r="TBM69" s="59"/>
      <c r="TBN69" s="59"/>
      <c r="TBO69" s="59"/>
      <c r="TBP69" s="59"/>
      <c r="TBQ69" s="59"/>
      <c r="TBR69" s="59"/>
      <c r="TBS69" s="59"/>
      <c r="TBT69" s="59"/>
      <c r="TBU69" s="59"/>
      <c r="TBV69" s="59"/>
      <c r="TBW69" s="59"/>
      <c r="TBX69" s="59"/>
      <c r="TBY69" s="59"/>
      <c r="TBZ69" s="59"/>
      <c r="TCA69" s="59"/>
      <c r="TCB69" s="59"/>
      <c r="TCC69" s="59"/>
      <c r="TCD69" s="59"/>
      <c r="TCE69" s="59"/>
      <c r="TCF69" s="59"/>
      <c r="TCG69" s="59"/>
      <c r="TCH69" s="59"/>
      <c r="TCI69" s="59"/>
      <c r="TCJ69" s="59"/>
      <c r="TCK69" s="59"/>
      <c r="TCL69" s="59"/>
      <c r="TCM69" s="59"/>
      <c r="TCN69" s="59"/>
      <c r="TCO69" s="59"/>
      <c r="TCP69" s="59"/>
      <c r="TCQ69" s="59"/>
      <c r="TCR69" s="59"/>
      <c r="TCS69" s="59"/>
      <c r="TCT69" s="59"/>
      <c r="TCU69" s="59"/>
      <c r="TCV69" s="59"/>
      <c r="TCW69" s="59"/>
      <c r="TCX69" s="59"/>
      <c r="TCY69" s="59"/>
      <c r="TCZ69" s="59"/>
      <c r="TDA69" s="59"/>
      <c r="TDB69" s="59"/>
      <c r="TDC69" s="59"/>
      <c r="TDD69" s="59"/>
      <c r="TDE69" s="59"/>
      <c r="TDF69" s="59"/>
      <c r="TDG69" s="59"/>
      <c r="TDH69" s="59"/>
      <c r="TDI69" s="59"/>
      <c r="TDJ69" s="59"/>
      <c r="TDK69" s="59"/>
      <c r="TDL69" s="59"/>
      <c r="TDM69" s="59"/>
      <c r="TDN69" s="59"/>
      <c r="TDO69" s="59"/>
      <c r="TDP69" s="59"/>
      <c r="TDQ69" s="59"/>
      <c r="TDR69" s="59"/>
      <c r="TDS69" s="59"/>
      <c r="TDT69" s="59"/>
      <c r="TDU69" s="59"/>
      <c r="TDV69" s="59"/>
      <c r="TDW69" s="59"/>
      <c r="TDX69" s="59"/>
      <c r="TDY69" s="59"/>
      <c r="TDZ69" s="59"/>
      <c r="TEA69" s="59"/>
      <c r="TEB69" s="59"/>
      <c r="TEC69" s="59"/>
      <c r="TED69" s="59"/>
      <c r="TEE69" s="59"/>
      <c r="TEF69" s="59"/>
      <c r="TEG69" s="59"/>
      <c r="TEH69" s="59"/>
      <c r="TEI69" s="59"/>
      <c r="TEJ69" s="59"/>
      <c r="TEK69" s="59"/>
      <c r="TEL69" s="59"/>
      <c r="TEM69" s="59"/>
      <c r="TEN69" s="59"/>
      <c r="TEO69" s="59"/>
      <c r="TEP69" s="59"/>
      <c r="TEQ69" s="59"/>
      <c r="TER69" s="59"/>
      <c r="TES69" s="59"/>
      <c r="TET69" s="59"/>
      <c r="TEU69" s="59"/>
      <c r="TEV69" s="59"/>
      <c r="TEW69" s="59"/>
      <c r="TEX69" s="59"/>
      <c r="TEY69" s="59"/>
      <c r="TEZ69" s="59"/>
      <c r="TFA69" s="59"/>
      <c r="TFB69" s="59"/>
      <c r="TFC69" s="59"/>
      <c r="TFD69" s="59"/>
      <c r="TFE69" s="59"/>
      <c r="TFF69" s="59"/>
      <c r="TFG69" s="59"/>
      <c r="TFH69" s="59"/>
      <c r="TFI69" s="59"/>
      <c r="TFJ69" s="59"/>
      <c r="TFK69" s="59"/>
      <c r="TFL69" s="59"/>
      <c r="TFM69" s="59"/>
      <c r="TFN69" s="59"/>
      <c r="TFO69" s="59"/>
      <c r="TFP69" s="59"/>
      <c r="TFQ69" s="59"/>
      <c r="TFR69" s="59"/>
      <c r="TFS69" s="59"/>
      <c r="TFT69" s="59"/>
      <c r="TFU69" s="59"/>
      <c r="TFV69" s="59"/>
      <c r="TFW69" s="59"/>
      <c r="TFX69" s="59"/>
      <c r="TFY69" s="59"/>
      <c r="TFZ69" s="59"/>
      <c r="TGA69" s="59"/>
      <c r="TGB69" s="59"/>
      <c r="TGC69" s="59"/>
      <c r="TGD69" s="59"/>
      <c r="TGE69" s="59"/>
      <c r="TGF69" s="59"/>
      <c r="TGG69" s="59"/>
      <c r="TGH69" s="59"/>
      <c r="TGI69" s="59"/>
      <c r="TGJ69" s="59"/>
      <c r="TGK69" s="59"/>
      <c r="TGL69" s="59"/>
      <c r="TGM69" s="59"/>
      <c r="TGN69" s="59"/>
      <c r="TGO69" s="59"/>
      <c r="TGP69" s="59"/>
      <c r="TGQ69" s="59"/>
      <c r="TGR69" s="59"/>
      <c r="TGS69" s="59"/>
      <c r="TGT69" s="59"/>
      <c r="TGU69" s="59"/>
      <c r="TGV69" s="59"/>
      <c r="TGW69" s="59"/>
      <c r="TGX69" s="59"/>
      <c r="TGY69" s="59"/>
      <c r="TGZ69" s="59"/>
      <c r="THA69" s="59"/>
      <c r="THB69" s="59"/>
      <c r="THC69" s="59"/>
      <c r="THD69" s="59"/>
      <c r="THE69" s="59"/>
      <c r="THF69" s="59"/>
      <c r="THG69" s="59"/>
      <c r="THH69" s="59"/>
      <c r="THI69" s="59"/>
      <c r="THJ69" s="59"/>
      <c r="THK69" s="59"/>
      <c r="THL69" s="59"/>
      <c r="THM69" s="59"/>
      <c r="THN69" s="59"/>
      <c r="THO69" s="59"/>
      <c r="THP69" s="59"/>
      <c r="THQ69" s="59"/>
      <c r="THR69" s="59"/>
      <c r="THS69" s="59"/>
      <c r="THT69" s="59"/>
      <c r="THU69" s="59"/>
      <c r="THV69" s="59"/>
      <c r="THW69" s="59"/>
      <c r="THX69" s="59"/>
      <c r="THY69" s="59"/>
      <c r="THZ69" s="59"/>
      <c r="TIA69" s="59"/>
      <c r="TIB69" s="59"/>
      <c r="TIC69" s="59"/>
      <c r="TID69" s="59"/>
      <c r="TIE69" s="59"/>
      <c r="TIF69" s="59"/>
      <c r="TIG69" s="59"/>
      <c r="TIH69" s="59"/>
      <c r="TII69" s="59"/>
      <c r="TIJ69" s="59"/>
      <c r="TIK69" s="59"/>
      <c r="TIL69" s="59"/>
      <c r="TIM69" s="59"/>
      <c r="TIN69" s="59"/>
      <c r="TIO69" s="59"/>
      <c r="TIP69" s="59"/>
      <c r="TIQ69" s="59"/>
      <c r="TIR69" s="59"/>
      <c r="TIS69" s="59"/>
      <c r="TIT69" s="59"/>
      <c r="TIU69" s="59"/>
      <c r="TIV69" s="59"/>
      <c r="TIW69" s="59"/>
      <c r="TIX69" s="59"/>
      <c r="TIY69" s="59"/>
      <c r="TIZ69" s="59"/>
      <c r="TJA69" s="59"/>
      <c r="TJB69" s="59"/>
      <c r="TJC69" s="59"/>
      <c r="TJD69" s="59"/>
      <c r="TJE69" s="59"/>
      <c r="TJF69" s="59"/>
      <c r="TJG69" s="59"/>
      <c r="TJH69" s="59"/>
      <c r="TJI69" s="59"/>
      <c r="TJJ69" s="59"/>
      <c r="TJK69" s="59"/>
      <c r="TJL69" s="59"/>
      <c r="TJM69" s="59"/>
      <c r="TJN69" s="59"/>
      <c r="TJO69" s="59"/>
      <c r="TJP69" s="59"/>
      <c r="TJQ69" s="59"/>
      <c r="TJR69" s="59"/>
      <c r="TJS69" s="59"/>
      <c r="TJT69" s="59"/>
      <c r="TJU69" s="59"/>
      <c r="TJV69" s="59"/>
      <c r="TJW69" s="59"/>
      <c r="TJX69" s="59"/>
      <c r="TJY69" s="59"/>
      <c r="TJZ69" s="59"/>
      <c r="TKA69" s="59"/>
      <c r="TKB69" s="59"/>
      <c r="TKC69" s="59"/>
      <c r="TKD69" s="59"/>
      <c r="TKE69" s="59"/>
      <c r="TKF69" s="59"/>
      <c r="TKG69" s="59"/>
      <c r="TKH69" s="59"/>
      <c r="TKI69" s="59"/>
      <c r="TKJ69" s="59"/>
      <c r="TKK69" s="59"/>
      <c r="TKL69" s="59"/>
      <c r="TKM69" s="59"/>
      <c r="TKN69" s="59"/>
      <c r="TKO69" s="59"/>
      <c r="TKP69" s="59"/>
      <c r="TKQ69" s="59"/>
      <c r="TKR69" s="59"/>
      <c r="TKS69" s="59"/>
      <c r="TKT69" s="59"/>
      <c r="TKU69" s="59"/>
      <c r="TKV69" s="59"/>
      <c r="TKW69" s="59"/>
      <c r="TKX69" s="59"/>
      <c r="TKY69" s="59"/>
      <c r="TKZ69" s="59"/>
      <c r="TLA69" s="59"/>
      <c r="TLB69" s="59"/>
      <c r="TLC69" s="59"/>
      <c r="TLD69" s="59"/>
      <c r="TLE69" s="59"/>
      <c r="TLF69" s="59"/>
      <c r="TLG69" s="59"/>
      <c r="TLH69" s="59"/>
      <c r="TLI69" s="59"/>
      <c r="TLJ69" s="59"/>
      <c r="TLK69" s="59"/>
      <c r="TLL69" s="59"/>
      <c r="TLM69" s="59"/>
      <c r="TLN69" s="59"/>
      <c r="TLO69" s="59"/>
      <c r="TLP69" s="59"/>
      <c r="TLQ69" s="59"/>
      <c r="TLR69" s="59"/>
      <c r="TLS69" s="59"/>
      <c r="TLT69" s="59"/>
      <c r="TLU69" s="59"/>
      <c r="TLV69" s="59"/>
      <c r="TLW69" s="59"/>
      <c r="TLX69" s="59"/>
      <c r="TLY69" s="59"/>
      <c r="TLZ69" s="59"/>
      <c r="TMA69" s="59"/>
      <c r="TMB69" s="59"/>
      <c r="TMC69" s="59"/>
      <c r="TMD69" s="59"/>
      <c r="TME69" s="59"/>
      <c r="TMF69" s="59"/>
      <c r="TMG69" s="59"/>
      <c r="TMH69" s="59"/>
      <c r="TMI69" s="59"/>
      <c r="TMJ69" s="59"/>
      <c r="TMK69" s="59"/>
      <c r="TML69" s="59"/>
      <c r="TMM69" s="59"/>
      <c r="TMN69" s="59"/>
      <c r="TMO69" s="59"/>
      <c r="TMP69" s="59"/>
      <c r="TMQ69" s="59"/>
      <c r="TMR69" s="59"/>
      <c r="TMS69" s="59"/>
      <c r="TMT69" s="59"/>
      <c r="TMU69" s="59"/>
      <c r="TMV69" s="59"/>
      <c r="TMW69" s="59"/>
      <c r="TMX69" s="59"/>
      <c r="TMY69" s="59"/>
      <c r="TMZ69" s="59"/>
      <c r="TNA69" s="59"/>
      <c r="TNB69" s="59"/>
      <c r="TNC69" s="59"/>
      <c r="TND69" s="59"/>
      <c r="TNE69" s="59"/>
      <c r="TNF69" s="59"/>
      <c r="TNG69" s="59"/>
      <c r="TNH69" s="59"/>
      <c r="TNI69" s="59"/>
      <c r="TNJ69" s="59"/>
      <c r="TNK69" s="59"/>
      <c r="TNL69" s="59"/>
      <c r="TNM69" s="59"/>
      <c r="TNN69" s="59"/>
      <c r="TNO69" s="59"/>
      <c r="TNP69" s="59"/>
      <c r="TNQ69" s="59"/>
      <c r="TNR69" s="59"/>
      <c r="TNS69" s="59"/>
      <c r="TNT69" s="59"/>
      <c r="TNU69" s="59"/>
      <c r="TNV69" s="59"/>
      <c r="TNW69" s="59"/>
      <c r="TNX69" s="59"/>
      <c r="TNY69" s="59"/>
      <c r="TNZ69" s="59"/>
      <c r="TOA69" s="59"/>
      <c r="TOB69" s="59"/>
      <c r="TOC69" s="59"/>
      <c r="TOD69" s="59"/>
      <c r="TOE69" s="59"/>
      <c r="TOF69" s="59"/>
      <c r="TOG69" s="59"/>
      <c r="TOH69" s="59"/>
      <c r="TOI69" s="59"/>
      <c r="TOJ69" s="59"/>
      <c r="TOK69" s="59"/>
      <c r="TOL69" s="59"/>
      <c r="TOM69" s="59"/>
      <c r="TON69" s="59"/>
      <c r="TOO69" s="59"/>
      <c r="TOP69" s="59"/>
      <c r="TOQ69" s="59"/>
      <c r="TOR69" s="59"/>
      <c r="TOS69" s="59"/>
      <c r="TOT69" s="59"/>
      <c r="TOU69" s="59"/>
      <c r="TOV69" s="59"/>
      <c r="TOW69" s="59"/>
      <c r="TOX69" s="59"/>
      <c r="TOY69" s="59"/>
      <c r="TOZ69" s="59"/>
      <c r="TPA69" s="59"/>
      <c r="TPB69" s="59"/>
      <c r="TPC69" s="59"/>
      <c r="TPD69" s="59"/>
      <c r="TPE69" s="59"/>
      <c r="TPF69" s="59"/>
      <c r="TPG69" s="59"/>
      <c r="TPH69" s="59"/>
      <c r="TPI69" s="59"/>
      <c r="TPJ69" s="59"/>
      <c r="TPK69" s="59"/>
      <c r="TPL69" s="59"/>
      <c r="TPM69" s="59"/>
      <c r="TPN69" s="59"/>
      <c r="TPO69" s="59"/>
      <c r="TPP69" s="59"/>
      <c r="TPQ69" s="59"/>
      <c r="TPR69" s="59"/>
      <c r="TPS69" s="59"/>
      <c r="TPT69" s="59"/>
      <c r="TPU69" s="59"/>
      <c r="TPV69" s="59"/>
      <c r="TPW69" s="59"/>
      <c r="TPX69" s="59"/>
      <c r="TPY69" s="59"/>
      <c r="TPZ69" s="59"/>
      <c r="TQA69" s="59"/>
      <c r="TQB69" s="59"/>
      <c r="TQC69" s="59"/>
      <c r="TQD69" s="59"/>
      <c r="TQE69" s="59"/>
      <c r="TQF69" s="59"/>
      <c r="TQG69" s="59"/>
      <c r="TQH69" s="59"/>
      <c r="TQI69" s="59"/>
      <c r="TQJ69" s="59"/>
      <c r="TQK69" s="59"/>
      <c r="TQL69" s="59"/>
      <c r="TQM69" s="59"/>
      <c r="TQN69" s="59"/>
      <c r="TQO69" s="59"/>
      <c r="TQP69" s="59"/>
      <c r="TQQ69" s="59"/>
      <c r="TQR69" s="59"/>
      <c r="TQS69" s="59"/>
      <c r="TQT69" s="59"/>
      <c r="TQU69" s="59"/>
      <c r="TQV69" s="59"/>
      <c r="TQW69" s="59"/>
      <c r="TQX69" s="59"/>
      <c r="TQY69" s="59"/>
      <c r="TQZ69" s="59"/>
      <c r="TRA69" s="59"/>
      <c r="TRB69" s="59"/>
      <c r="TRC69" s="59"/>
      <c r="TRD69" s="59"/>
      <c r="TRE69" s="59"/>
      <c r="TRF69" s="59"/>
      <c r="TRG69" s="59"/>
      <c r="TRH69" s="59"/>
      <c r="TRI69" s="59"/>
      <c r="TRJ69" s="59"/>
      <c r="TRK69" s="59"/>
      <c r="TRL69" s="59"/>
      <c r="TRM69" s="59"/>
      <c r="TRN69" s="59"/>
      <c r="TRO69" s="59"/>
      <c r="TRP69" s="59"/>
      <c r="TRQ69" s="59"/>
      <c r="TRR69" s="59"/>
      <c r="TRS69" s="59"/>
      <c r="TRT69" s="59"/>
      <c r="TRU69" s="59"/>
      <c r="TRV69" s="59"/>
      <c r="TRW69" s="59"/>
      <c r="TRX69" s="59"/>
      <c r="TRY69" s="59"/>
      <c r="TRZ69" s="59"/>
      <c r="TSA69" s="59"/>
      <c r="TSB69" s="59"/>
      <c r="TSC69" s="59"/>
      <c r="TSD69" s="59"/>
      <c r="TSE69" s="59"/>
      <c r="TSF69" s="59"/>
      <c r="TSG69" s="59"/>
      <c r="TSH69" s="59"/>
      <c r="TSI69" s="59"/>
      <c r="TSJ69" s="59"/>
      <c r="TSK69" s="59"/>
      <c r="TSL69" s="59"/>
      <c r="TSM69" s="59"/>
      <c r="TSN69" s="59"/>
      <c r="TSO69" s="59"/>
      <c r="TSP69" s="59"/>
      <c r="TSQ69" s="59"/>
      <c r="TSR69" s="59"/>
      <c r="TSS69" s="59"/>
      <c r="TST69" s="59"/>
      <c r="TSU69" s="59"/>
      <c r="TSV69" s="59"/>
      <c r="TSW69" s="59"/>
      <c r="TSX69" s="59"/>
      <c r="TSY69" s="59"/>
      <c r="TSZ69" s="59"/>
      <c r="TTA69" s="59"/>
      <c r="TTB69" s="59"/>
      <c r="TTC69" s="59"/>
      <c r="TTD69" s="59"/>
      <c r="TTE69" s="59"/>
      <c r="TTF69" s="59"/>
      <c r="TTG69" s="59"/>
      <c r="TTH69" s="59"/>
      <c r="TTI69" s="59"/>
      <c r="TTJ69" s="59"/>
      <c r="TTK69" s="59"/>
      <c r="TTL69" s="59"/>
      <c r="TTM69" s="59"/>
      <c r="TTN69" s="59"/>
      <c r="TTO69" s="59"/>
      <c r="TTP69" s="59"/>
      <c r="TTQ69" s="59"/>
      <c r="TTR69" s="59"/>
      <c r="TTS69" s="59"/>
      <c r="TTT69" s="59"/>
      <c r="TTU69" s="59"/>
      <c r="TTV69" s="59"/>
      <c r="TTW69" s="59"/>
      <c r="TTX69" s="59"/>
      <c r="TTY69" s="59"/>
      <c r="TTZ69" s="59"/>
      <c r="TUA69" s="59"/>
      <c r="TUB69" s="59"/>
      <c r="TUC69" s="59"/>
      <c r="TUD69" s="59"/>
      <c r="TUE69" s="59"/>
      <c r="TUF69" s="59"/>
      <c r="TUG69" s="59"/>
      <c r="TUH69" s="59"/>
      <c r="TUI69" s="59"/>
      <c r="TUJ69" s="59"/>
      <c r="TUK69" s="59"/>
      <c r="TUL69" s="59"/>
      <c r="TUM69" s="59"/>
      <c r="TUN69" s="59"/>
      <c r="TUO69" s="59"/>
      <c r="TUP69" s="59"/>
      <c r="TUQ69" s="59"/>
      <c r="TUR69" s="59"/>
      <c r="TUS69" s="59"/>
      <c r="TUT69" s="59"/>
      <c r="TUU69" s="59"/>
      <c r="TUV69" s="59"/>
      <c r="TUW69" s="59"/>
      <c r="TUX69" s="59"/>
      <c r="TUY69" s="59"/>
      <c r="TUZ69" s="59"/>
      <c r="TVA69" s="59"/>
      <c r="TVB69" s="59"/>
      <c r="TVC69" s="59"/>
      <c r="TVD69" s="59"/>
      <c r="TVE69" s="59"/>
      <c r="TVF69" s="59"/>
      <c r="TVG69" s="59"/>
      <c r="TVH69" s="59"/>
      <c r="TVI69" s="59"/>
      <c r="TVJ69" s="59"/>
      <c r="TVK69" s="59"/>
      <c r="TVL69" s="59"/>
      <c r="TVM69" s="59"/>
      <c r="TVN69" s="59"/>
      <c r="TVO69" s="59"/>
      <c r="TVP69" s="59"/>
      <c r="TVQ69" s="59"/>
      <c r="TVR69" s="59"/>
      <c r="TVS69" s="59"/>
      <c r="TVT69" s="59"/>
      <c r="TVU69" s="59"/>
      <c r="TVV69" s="59"/>
      <c r="TVW69" s="59"/>
      <c r="TVX69" s="59"/>
      <c r="TVY69" s="59"/>
      <c r="TVZ69" s="59"/>
      <c r="TWA69" s="59"/>
      <c r="TWB69" s="59"/>
      <c r="TWC69" s="59"/>
      <c r="TWD69" s="59"/>
      <c r="TWE69" s="59"/>
      <c r="TWF69" s="59"/>
      <c r="TWG69" s="59"/>
      <c r="TWH69" s="59"/>
      <c r="TWI69" s="59"/>
      <c r="TWJ69" s="59"/>
      <c r="TWK69" s="59"/>
      <c r="TWL69" s="59"/>
      <c r="TWM69" s="59"/>
      <c r="TWN69" s="59"/>
      <c r="TWO69" s="59"/>
      <c r="TWP69" s="59"/>
      <c r="TWQ69" s="59"/>
      <c r="TWR69" s="59"/>
      <c r="TWS69" s="59"/>
      <c r="TWT69" s="59"/>
      <c r="TWU69" s="59"/>
      <c r="TWV69" s="59"/>
      <c r="TWW69" s="59"/>
      <c r="TWX69" s="59"/>
      <c r="TWY69" s="59"/>
      <c r="TWZ69" s="59"/>
      <c r="TXA69" s="59"/>
      <c r="TXB69" s="59"/>
      <c r="TXC69" s="59"/>
      <c r="TXD69" s="59"/>
      <c r="TXE69" s="59"/>
      <c r="TXF69" s="59"/>
      <c r="TXG69" s="59"/>
      <c r="TXH69" s="59"/>
      <c r="TXI69" s="59"/>
      <c r="TXJ69" s="59"/>
      <c r="TXK69" s="59"/>
      <c r="TXL69" s="59"/>
      <c r="TXM69" s="59"/>
      <c r="TXN69" s="59"/>
      <c r="TXO69" s="59"/>
      <c r="TXP69" s="59"/>
      <c r="TXQ69" s="59"/>
      <c r="TXR69" s="59"/>
      <c r="TXS69" s="59"/>
      <c r="TXT69" s="59"/>
      <c r="TXU69" s="59"/>
      <c r="TXV69" s="59"/>
      <c r="TXW69" s="59"/>
      <c r="TXX69" s="59"/>
      <c r="TXY69" s="59"/>
      <c r="TXZ69" s="59"/>
      <c r="TYA69" s="59"/>
      <c r="TYB69" s="59"/>
      <c r="TYC69" s="59"/>
      <c r="TYD69" s="59"/>
      <c r="TYE69" s="59"/>
      <c r="TYF69" s="59"/>
      <c r="TYG69" s="59"/>
      <c r="TYH69" s="59"/>
      <c r="TYI69" s="59"/>
      <c r="TYJ69" s="59"/>
      <c r="TYK69" s="59"/>
      <c r="TYL69" s="59"/>
      <c r="TYM69" s="59"/>
      <c r="TYN69" s="59"/>
      <c r="TYO69" s="59"/>
      <c r="TYP69" s="59"/>
      <c r="TYQ69" s="59"/>
      <c r="TYR69" s="59"/>
      <c r="TYS69" s="59"/>
      <c r="TYT69" s="59"/>
      <c r="TYU69" s="59"/>
      <c r="TYV69" s="59"/>
      <c r="TYW69" s="59"/>
      <c r="TYX69" s="59"/>
      <c r="TYY69" s="59"/>
      <c r="TYZ69" s="59"/>
      <c r="TZA69" s="59"/>
      <c r="TZB69" s="59"/>
      <c r="TZC69" s="59"/>
      <c r="TZD69" s="59"/>
      <c r="TZE69" s="59"/>
      <c r="TZF69" s="59"/>
      <c r="TZG69" s="59"/>
      <c r="TZH69" s="59"/>
      <c r="TZI69" s="59"/>
      <c r="TZJ69" s="59"/>
      <c r="TZK69" s="59"/>
      <c r="TZL69" s="59"/>
      <c r="TZM69" s="59"/>
      <c r="TZN69" s="59"/>
      <c r="TZO69" s="59"/>
      <c r="TZP69" s="59"/>
      <c r="TZQ69" s="59"/>
      <c r="TZR69" s="59"/>
      <c r="TZS69" s="59"/>
      <c r="TZT69" s="59"/>
      <c r="TZU69" s="59"/>
      <c r="TZV69" s="59"/>
      <c r="TZW69" s="59"/>
      <c r="TZX69" s="59"/>
      <c r="TZY69" s="59"/>
      <c r="TZZ69" s="59"/>
      <c r="UAA69" s="59"/>
      <c r="UAB69" s="59"/>
      <c r="UAC69" s="59"/>
      <c r="UAD69" s="59"/>
      <c r="UAE69" s="59"/>
      <c r="UAF69" s="59"/>
      <c r="UAG69" s="59"/>
      <c r="UAH69" s="59"/>
      <c r="UAI69" s="59"/>
      <c r="UAJ69" s="59"/>
      <c r="UAK69" s="59"/>
      <c r="UAL69" s="59"/>
      <c r="UAM69" s="59"/>
      <c r="UAN69" s="59"/>
      <c r="UAO69" s="59"/>
      <c r="UAP69" s="59"/>
      <c r="UAQ69" s="59"/>
      <c r="UAR69" s="59"/>
      <c r="UAS69" s="59"/>
      <c r="UAT69" s="59"/>
      <c r="UAU69" s="59"/>
      <c r="UAV69" s="59"/>
      <c r="UAW69" s="59"/>
      <c r="UAX69" s="59"/>
      <c r="UAY69" s="59"/>
      <c r="UAZ69" s="59"/>
      <c r="UBA69" s="59"/>
      <c r="UBB69" s="59"/>
      <c r="UBC69" s="59"/>
      <c r="UBD69" s="59"/>
      <c r="UBE69" s="59"/>
      <c r="UBF69" s="59"/>
      <c r="UBG69" s="59"/>
      <c r="UBH69" s="59"/>
      <c r="UBI69" s="59"/>
      <c r="UBJ69" s="59"/>
      <c r="UBK69" s="59"/>
      <c r="UBL69" s="59"/>
      <c r="UBM69" s="59"/>
      <c r="UBN69" s="59"/>
      <c r="UBO69" s="59"/>
      <c r="UBP69" s="59"/>
      <c r="UBQ69" s="59"/>
      <c r="UBR69" s="59"/>
      <c r="UBS69" s="59"/>
      <c r="UBT69" s="59"/>
      <c r="UBU69" s="59"/>
      <c r="UBV69" s="59"/>
      <c r="UBW69" s="59"/>
      <c r="UBX69" s="59"/>
      <c r="UBY69" s="59"/>
      <c r="UBZ69" s="59"/>
      <c r="UCA69" s="59"/>
      <c r="UCB69" s="59"/>
      <c r="UCC69" s="59"/>
      <c r="UCD69" s="59"/>
      <c r="UCE69" s="59"/>
      <c r="UCF69" s="59"/>
      <c r="UCG69" s="59"/>
      <c r="UCH69" s="59"/>
      <c r="UCI69" s="59"/>
      <c r="UCJ69" s="59"/>
      <c r="UCK69" s="59"/>
      <c r="UCL69" s="59"/>
      <c r="UCM69" s="59"/>
      <c r="UCN69" s="59"/>
      <c r="UCO69" s="59"/>
      <c r="UCP69" s="59"/>
      <c r="UCQ69" s="59"/>
      <c r="UCR69" s="59"/>
      <c r="UCS69" s="59"/>
      <c r="UCT69" s="59"/>
      <c r="UCU69" s="59"/>
      <c r="UCV69" s="59"/>
      <c r="UCW69" s="59"/>
      <c r="UCX69" s="59"/>
      <c r="UCY69" s="59"/>
      <c r="UCZ69" s="59"/>
      <c r="UDA69" s="59"/>
      <c r="UDB69" s="59"/>
      <c r="UDC69" s="59"/>
      <c r="UDD69" s="59"/>
      <c r="UDE69" s="59"/>
      <c r="UDF69" s="59"/>
      <c r="UDG69" s="59"/>
      <c r="UDH69" s="59"/>
      <c r="UDI69" s="59"/>
      <c r="UDJ69" s="59"/>
      <c r="UDK69" s="59"/>
      <c r="UDL69" s="59"/>
      <c r="UDM69" s="59"/>
      <c r="UDN69" s="59"/>
      <c r="UDO69" s="59"/>
      <c r="UDP69" s="59"/>
      <c r="UDQ69" s="59"/>
      <c r="UDR69" s="59"/>
      <c r="UDS69" s="59"/>
      <c r="UDT69" s="59"/>
      <c r="UDU69" s="59"/>
      <c r="UDV69" s="59"/>
      <c r="UDW69" s="59"/>
      <c r="UDX69" s="59"/>
      <c r="UDY69" s="59"/>
      <c r="UDZ69" s="59"/>
      <c r="UEA69" s="59"/>
      <c r="UEB69" s="59"/>
      <c r="UEC69" s="59"/>
      <c r="UED69" s="59"/>
      <c r="UEE69" s="59"/>
      <c r="UEF69" s="59"/>
      <c r="UEG69" s="59"/>
      <c r="UEH69" s="59"/>
      <c r="UEI69" s="59"/>
      <c r="UEJ69" s="59"/>
      <c r="UEK69" s="59"/>
      <c r="UEL69" s="59"/>
      <c r="UEM69" s="59"/>
      <c r="UEN69" s="59"/>
      <c r="UEO69" s="59"/>
      <c r="UEP69" s="59"/>
      <c r="UEQ69" s="59"/>
      <c r="UER69" s="59"/>
      <c r="UES69" s="59"/>
      <c r="UET69" s="59"/>
      <c r="UEU69" s="59"/>
      <c r="UEV69" s="59"/>
      <c r="UEW69" s="59"/>
      <c r="UEX69" s="59"/>
      <c r="UEY69" s="59"/>
      <c r="UEZ69" s="59"/>
      <c r="UFA69" s="59"/>
      <c r="UFB69" s="59"/>
      <c r="UFC69" s="59"/>
      <c r="UFD69" s="59"/>
      <c r="UFE69" s="59"/>
      <c r="UFF69" s="59"/>
      <c r="UFG69" s="59"/>
      <c r="UFH69" s="59"/>
      <c r="UFI69" s="59"/>
      <c r="UFJ69" s="59"/>
      <c r="UFK69" s="59"/>
      <c r="UFL69" s="59"/>
      <c r="UFM69" s="59"/>
      <c r="UFN69" s="59"/>
      <c r="UFO69" s="59"/>
      <c r="UFP69" s="59"/>
      <c r="UFQ69" s="59"/>
      <c r="UFR69" s="59"/>
      <c r="UFS69" s="59"/>
      <c r="UFT69" s="59"/>
      <c r="UFU69" s="59"/>
      <c r="UFV69" s="59"/>
      <c r="UFW69" s="59"/>
      <c r="UFX69" s="59"/>
      <c r="UFY69" s="59"/>
      <c r="UFZ69" s="59"/>
      <c r="UGA69" s="59"/>
      <c r="UGB69" s="59"/>
      <c r="UGC69" s="59"/>
      <c r="UGD69" s="59"/>
      <c r="UGE69" s="59"/>
      <c r="UGF69" s="59"/>
      <c r="UGG69" s="59"/>
      <c r="UGH69" s="59"/>
      <c r="UGI69" s="59"/>
      <c r="UGJ69" s="59"/>
      <c r="UGK69" s="59"/>
      <c r="UGL69" s="59"/>
      <c r="UGM69" s="59"/>
      <c r="UGN69" s="59"/>
      <c r="UGO69" s="59"/>
      <c r="UGP69" s="59"/>
      <c r="UGQ69" s="59"/>
      <c r="UGR69" s="59"/>
      <c r="UGS69" s="59"/>
      <c r="UGT69" s="59"/>
      <c r="UGU69" s="59"/>
      <c r="UGV69" s="59"/>
      <c r="UGW69" s="59"/>
      <c r="UGX69" s="59"/>
      <c r="UGY69" s="59"/>
      <c r="UGZ69" s="59"/>
      <c r="UHA69" s="59"/>
      <c r="UHB69" s="59"/>
      <c r="UHC69" s="59"/>
      <c r="UHD69" s="59"/>
      <c r="UHE69" s="59"/>
      <c r="UHF69" s="59"/>
      <c r="UHG69" s="59"/>
      <c r="UHH69" s="59"/>
      <c r="UHI69" s="59"/>
      <c r="UHJ69" s="59"/>
      <c r="UHK69" s="59"/>
      <c r="UHL69" s="59"/>
      <c r="UHM69" s="59"/>
      <c r="UHN69" s="59"/>
      <c r="UHO69" s="59"/>
      <c r="UHP69" s="59"/>
      <c r="UHQ69" s="59"/>
      <c r="UHR69" s="59"/>
      <c r="UHS69" s="59"/>
      <c r="UHT69" s="59"/>
      <c r="UHU69" s="59"/>
      <c r="UHV69" s="59"/>
      <c r="UHW69" s="59"/>
      <c r="UHX69" s="59"/>
      <c r="UHY69" s="59"/>
      <c r="UHZ69" s="59"/>
      <c r="UIA69" s="59"/>
      <c r="UIB69" s="59"/>
      <c r="UIC69" s="59"/>
      <c r="UID69" s="59"/>
      <c r="UIE69" s="59"/>
      <c r="UIF69" s="59"/>
      <c r="UIG69" s="59"/>
      <c r="UIH69" s="59"/>
      <c r="UII69" s="59"/>
      <c r="UIJ69" s="59"/>
      <c r="UIK69" s="59"/>
      <c r="UIL69" s="59"/>
      <c r="UIM69" s="59"/>
      <c r="UIN69" s="59"/>
      <c r="UIO69" s="59"/>
      <c r="UIP69" s="59"/>
      <c r="UIQ69" s="59"/>
      <c r="UIR69" s="59"/>
      <c r="UIS69" s="59"/>
      <c r="UIT69" s="59"/>
      <c r="UIU69" s="59"/>
      <c r="UIV69" s="59"/>
      <c r="UIW69" s="59"/>
      <c r="UIX69" s="59"/>
      <c r="UIY69" s="59"/>
      <c r="UIZ69" s="59"/>
      <c r="UJA69" s="59"/>
      <c r="UJB69" s="59"/>
      <c r="UJC69" s="59"/>
      <c r="UJD69" s="59"/>
      <c r="UJE69" s="59"/>
      <c r="UJF69" s="59"/>
      <c r="UJG69" s="59"/>
      <c r="UJH69" s="59"/>
      <c r="UJI69" s="59"/>
      <c r="UJJ69" s="59"/>
      <c r="UJK69" s="59"/>
      <c r="UJL69" s="59"/>
      <c r="UJM69" s="59"/>
      <c r="UJN69" s="59"/>
      <c r="UJO69" s="59"/>
      <c r="UJP69" s="59"/>
      <c r="UJQ69" s="59"/>
      <c r="UJR69" s="59"/>
      <c r="UJS69" s="59"/>
      <c r="UJT69" s="59"/>
      <c r="UJU69" s="59"/>
      <c r="UJV69" s="59"/>
      <c r="UJW69" s="59"/>
      <c r="UJX69" s="59"/>
      <c r="UJY69" s="59"/>
      <c r="UJZ69" s="59"/>
      <c r="UKA69" s="59"/>
      <c r="UKB69" s="59"/>
      <c r="UKC69" s="59"/>
      <c r="UKD69" s="59"/>
      <c r="UKE69" s="59"/>
      <c r="UKF69" s="59"/>
      <c r="UKG69" s="59"/>
      <c r="UKH69" s="59"/>
      <c r="UKI69" s="59"/>
      <c r="UKJ69" s="59"/>
      <c r="UKK69" s="59"/>
      <c r="UKL69" s="59"/>
      <c r="UKM69" s="59"/>
      <c r="UKN69" s="59"/>
      <c r="UKO69" s="59"/>
      <c r="UKP69" s="59"/>
      <c r="UKQ69" s="59"/>
      <c r="UKR69" s="59"/>
      <c r="UKS69" s="59"/>
      <c r="UKT69" s="59"/>
      <c r="UKU69" s="59"/>
      <c r="UKV69" s="59"/>
      <c r="UKW69" s="59"/>
      <c r="UKX69" s="59"/>
      <c r="UKY69" s="59"/>
      <c r="UKZ69" s="59"/>
      <c r="ULA69" s="59"/>
      <c r="ULB69" s="59"/>
      <c r="ULC69" s="59"/>
      <c r="ULD69" s="59"/>
      <c r="ULE69" s="59"/>
      <c r="ULF69" s="59"/>
      <c r="ULG69" s="59"/>
      <c r="ULH69" s="59"/>
      <c r="ULI69" s="59"/>
      <c r="ULJ69" s="59"/>
      <c r="ULK69" s="59"/>
      <c r="ULL69" s="59"/>
      <c r="ULM69" s="59"/>
      <c r="ULN69" s="59"/>
      <c r="ULO69" s="59"/>
      <c r="ULP69" s="59"/>
      <c r="ULQ69" s="59"/>
      <c r="ULR69" s="59"/>
      <c r="ULS69" s="59"/>
      <c r="ULT69" s="59"/>
      <c r="ULU69" s="59"/>
      <c r="ULV69" s="59"/>
      <c r="ULW69" s="59"/>
      <c r="ULX69" s="59"/>
      <c r="ULY69" s="59"/>
      <c r="ULZ69" s="59"/>
      <c r="UMA69" s="59"/>
      <c r="UMB69" s="59"/>
      <c r="UMC69" s="59"/>
      <c r="UMD69" s="59"/>
      <c r="UME69" s="59"/>
      <c r="UMF69" s="59"/>
      <c r="UMG69" s="59"/>
      <c r="UMH69" s="59"/>
      <c r="UMI69" s="59"/>
      <c r="UMJ69" s="59"/>
      <c r="UMK69" s="59"/>
      <c r="UML69" s="59"/>
      <c r="UMM69" s="59"/>
      <c r="UMN69" s="59"/>
      <c r="UMO69" s="59"/>
      <c r="UMP69" s="59"/>
      <c r="UMQ69" s="59"/>
      <c r="UMR69" s="59"/>
      <c r="UMS69" s="59"/>
      <c r="UMT69" s="59"/>
      <c r="UMU69" s="59"/>
      <c r="UMV69" s="59"/>
      <c r="UMW69" s="59"/>
      <c r="UMX69" s="59"/>
      <c r="UMY69" s="59"/>
      <c r="UMZ69" s="59"/>
      <c r="UNA69" s="59"/>
      <c r="UNB69" s="59"/>
      <c r="UNC69" s="59"/>
      <c r="UND69" s="59"/>
      <c r="UNE69" s="59"/>
      <c r="UNF69" s="59"/>
      <c r="UNG69" s="59"/>
      <c r="UNH69" s="59"/>
      <c r="UNI69" s="59"/>
      <c r="UNJ69" s="59"/>
      <c r="UNK69" s="59"/>
      <c r="UNL69" s="59"/>
      <c r="UNM69" s="59"/>
      <c r="UNN69" s="59"/>
      <c r="UNO69" s="59"/>
      <c r="UNP69" s="59"/>
      <c r="UNQ69" s="59"/>
      <c r="UNR69" s="59"/>
      <c r="UNS69" s="59"/>
      <c r="UNT69" s="59"/>
      <c r="UNU69" s="59"/>
      <c r="UNV69" s="59"/>
      <c r="UNW69" s="59"/>
      <c r="UNX69" s="59"/>
      <c r="UNY69" s="59"/>
      <c r="UNZ69" s="59"/>
      <c r="UOA69" s="59"/>
      <c r="UOB69" s="59"/>
      <c r="UOC69" s="59"/>
      <c r="UOD69" s="59"/>
      <c r="UOE69" s="59"/>
      <c r="UOF69" s="59"/>
      <c r="UOG69" s="59"/>
      <c r="UOH69" s="59"/>
      <c r="UOI69" s="59"/>
      <c r="UOJ69" s="59"/>
      <c r="UOK69" s="59"/>
      <c r="UOL69" s="59"/>
      <c r="UOM69" s="59"/>
      <c r="UON69" s="59"/>
      <c r="UOO69" s="59"/>
      <c r="UOP69" s="59"/>
      <c r="UOQ69" s="59"/>
      <c r="UOR69" s="59"/>
      <c r="UOS69" s="59"/>
      <c r="UOT69" s="59"/>
      <c r="UOU69" s="59"/>
      <c r="UOV69" s="59"/>
      <c r="UOW69" s="59"/>
      <c r="UOX69" s="59"/>
      <c r="UOY69" s="59"/>
      <c r="UOZ69" s="59"/>
      <c r="UPA69" s="59"/>
      <c r="UPB69" s="59"/>
      <c r="UPC69" s="59"/>
      <c r="UPD69" s="59"/>
      <c r="UPE69" s="59"/>
      <c r="UPF69" s="59"/>
      <c r="UPG69" s="59"/>
      <c r="UPH69" s="59"/>
      <c r="UPI69" s="59"/>
      <c r="UPJ69" s="59"/>
      <c r="UPK69" s="59"/>
      <c r="UPL69" s="59"/>
      <c r="UPM69" s="59"/>
      <c r="UPN69" s="59"/>
      <c r="UPO69" s="59"/>
      <c r="UPP69" s="59"/>
      <c r="UPQ69" s="59"/>
      <c r="UPR69" s="59"/>
      <c r="UPS69" s="59"/>
      <c r="UPT69" s="59"/>
      <c r="UPU69" s="59"/>
      <c r="UPV69" s="59"/>
      <c r="UPW69" s="59"/>
      <c r="UPX69" s="59"/>
      <c r="UPY69" s="59"/>
      <c r="UPZ69" s="59"/>
      <c r="UQA69" s="59"/>
      <c r="UQB69" s="59"/>
      <c r="UQC69" s="59"/>
      <c r="UQD69" s="59"/>
      <c r="UQE69" s="59"/>
      <c r="UQF69" s="59"/>
      <c r="UQG69" s="59"/>
      <c r="UQH69" s="59"/>
      <c r="UQI69" s="59"/>
      <c r="UQJ69" s="59"/>
      <c r="UQK69" s="59"/>
      <c r="UQL69" s="59"/>
      <c r="UQM69" s="59"/>
      <c r="UQN69" s="59"/>
      <c r="UQO69" s="59"/>
      <c r="UQP69" s="59"/>
      <c r="UQQ69" s="59"/>
      <c r="UQR69" s="59"/>
      <c r="UQS69" s="59"/>
      <c r="UQT69" s="59"/>
      <c r="UQU69" s="59"/>
      <c r="UQV69" s="59"/>
      <c r="UQW69" s="59"/>
      <c r="UQX69" s="59"/>
      <c r="UQY69" s="59"/>
      <c r="UQZ69" s="59"/>
      <c r="URA69" s="59"/>
      <c r="URB69" s="59"/>
      <c r="URC69" s="59"/>
      <c r="URD69" s="59"/>
      <c r="URE69" s="59"/>
      <c r="URF69" s="59"/>
      <c r="URG69" s="59"/>
      <c r="URH69" s="59"/>
      <c r="URI69" s="59"/>
      <c r="URJ69" s="59"/>
      <c r="URK69" s="59"/>
      <c r="URL69" s="59"/>
      <c r="URM69" s="59"/>
      <c r="URN69" s="59"/>
      <c r="URO69" s="59"/>
      <c r="URP69" s="59"/>
      <c r="URQ69" s="59"/>
      <c r="URR69" s="59"/>
      <c r="URS69" s="59"/>
      <c r="URT69" s="59"/>
      <c r="URU69" s="59"/>
      <c r="URV69" s="59"/>
      <c r="URW69" s="59"/>
      <c r="URX69" s="59"/>
      <c r="URY69" s="59"/>
      <c r="URZ69" s="59"/>
      <c r="USA69" s="59"/>
      <c r="USB69" s="59"/>
      <c r="USC69" s="59"/>
      <c r="USD69" s="59"/>
      <c r="USE69" s="59"/>
      <c r="USF69" s="59"/>
      <c r="USG69" s="59"/>
      <c r="USH69" s="59"/>
      <c r="USI69" s="59"/>
      <c r="USJ69" s="59"/>
      <c r="USK69" s="59"/>
      <c r="USL69" s="59"/>
      <c r="USM69" s="59"/>
      <c r="USN69" s="59"/>
      <c r="USO69" s="59"/>
      <c r="USP69" s="59"/>
      <c r="USQ69" s="59"/>
      <c r="USR69" s="59"/>
      <c r="USS69" s="59"/>
      <c r="UST69" s="59"/>
      <c r="USU69" s="59"/>
      <c r="USV69" s="59"/>
      <c r="USW69" s="59"/>
      <c r="USX69" s="59"/>
      <c r="USY69" s="59"/>
      <c r="USZ69" s="59"/>
      <c r="UTA69" s="59"/>
      <c r="UTB69" s="59"/>
      <c r="UTC69" s="59"/>
      <c r="UTD69" s="59"/>
      <c r="UTE69" s="59"/>
      <c r="UTF69" s="59"/>
      <c r="UTG69" s="59"/>
      <c r="UTH69" s="59"/>
      <c r="UTI69" s="59"/>
      <c r="UTJ69" s="59"/>
      <c r="UTK69" s="59"/>
      <c r="UTL69" s="59"/>
      <c r="UTM69" s="59"/>
      <c r="UTN69" s="59"/>
      <c r="UTO69" s="59"/>
      <c r="UTP69" s="59"/>
      <c r="UTQ69" s="59"/>
      <c r="UTR69" s="59"/>
      <c r="UTS69" s="59"/>
      <c r="UTT69" s="59"/>
      <c r="UTU69" s="59"/>
      <c r="UTV69" s="59"/>
      <c r="UTW69" s="59"/>
      <c r="UTX69" s="59"/>
      <c r="UTY69" s="59"/>
      <c r="UTZ69" s="59"/>
      <c r="UUA69" s="59"/>
      <c r="UUB69" s="59"/>
      <c r="UUC69" s="59"/>
      <c r="UUD69" s="59"/>
      <c r="UUE69" s="59"/>
      <c r="UUF69" s="59"/>
      <c r="UUG69" s="59"/>
      <c r="UUH69" s="59"/>
      <c r="UUI69" s="59"/>
      <c r="UUJ69" s="59"/>
      <c r="UUK69" s="59"/>
      <c r="UUL69" s="59"/>
      <c r="UUM69" s="59"/>
      <c r="UUN69" s="59"/>
      <c r="UUO69" s="59"/>
      <c r="UUP69" s="59"/>
      <c r="UUQ69" s="59"/>
      <c r="UUR69" s="59"/>
      <c r="UUS69" s="59"/>
      <c r="UUT69" s="59"/>
      <c r="UUU69" s="59"/>
      <c r="UUV69" s="59"/>
      <c r="UUW69" s="59"/>
      <c r="UUX69" s="59"/>
      <c r="UUY69" s="59"/>
      <c r="UUZ69" s="59"/>
      <c r="UVA69" s="59"/>
      <c r="UVB69" s="59"/>
      <c r="UVC69" s="59"/>
      <c r="UVD69" s="59"/>
      <c r="UVE69" s="59"/>
      <c r="UVF69" s="59"/>
      <c r="UVG69" s="59"/>
      <c r="UVH69" s="59"/>
      <c r="UVI69" s="59"/>
      <c r="UVJ69" s="59"/>
      <c r="UVK69" s="59"/>
      <c r="UVL69" s="59"/>
      <c r="UVM69" s="59"/>
      <c r="UVN69" s="59"/>
      <c r="UVO69" s="59"/>
      <c r="UVP69" s="59"/>
      <c r="UVQ69" s="59"/>
      <c r="UVR69" s="59"/>
      <c r="UVS69" s="59"/>
      <c r="UVT69" s="59"/>
      <c r="UVU69" s="59"/>
      <c r="UVV69" s="59"/>
      <c r="UVW69" s="59"/>
      <c r="UVX69" s="59"/>
      <c r="UVY69" s="59"/>
      <c r="UVZ69" s="59"/>
      <c r="UWA69" s="59"/>
      <c r="UWB69" s="59"/>
      <c r="UWC69" s="59"/>
      <c r="UWD69" s="59"/>
      <c r="UWE69" s="59"/>
      <c r="UWF69" s="59"/>
      <c r="UWG69" s="59"/>
      <c r="UWH69" s="59"/>
      <c r="UWI69" s="59"/>
      <c r="UWJ69" s="59"/>
      <c r="UWK69" s="59"/>
      <c r="UWL69" s="59"/>
      <c r="UWM69" s="59"/>
      <c r="UWN69" s="59"/>
      <c r="UWO69" s="59"/>
      <c r="UWP69" s="59"/>
      <c r="UWQ69" s="59"/>
      <c r="UWR69" s="59"/>
      <c r="UWS69" s="59"/>
      <c r="UWT69" s="59"/>
      <c r="UWU69" s="59"/>
      <c r="UWV69" s="59"/>
      <c r="UWW69" s="59"/>
      <c r="UWX69" s="59"/>
      <c r="UWY69" s="59"/>
      <c r="UWZ69" s="59"/>
      <c r="UXA69" s="59"/>
      <c r="UXB69" s="59"/>
      <c r="UXC69" s="59"/>
      <c r="UXD69" s="59"/>
      <c r="UXE69" s="59"/>
      <c r="UXF69" s="59"/>
      <c r="UXG69" s="59"/>
      <c r="UXH69" s="59"/>
      <c r="UXI69" s="59"/>
      <c r="UXJ69" s="59"/>
      <c r="UXK69" s="59"/>
      <c r="UXL69" s="59"/>
      <c r="UXM69" s="59"/>
      <c r="UXN69" s="59"/>
      <c r="UXO69" s="59"/>
      <c r="UXP69" s="59"/>
      <c r="UXQ69" s="59"/>
      <c r="UXR69" s="59"/>
      <c r="UXS69" s="59"/>
      <c r="UXT69" s="59"/>
      <c r="UXU69" s="59"/>
      <c r="UXV69" s="59"/>
      <c r="UXW69" s="59"/>
      <c r="UXX69" s="59"/>
      <c r="UXY69" s="59"/>
      <c r="UXZ69" s="59"/>
      <c r="UYA69" s="59"/>
      <c r="UYB69" s="59"/>
      <c r="UYC69" s="59"/>
      <c r="UYD69" s="59"/>
      <c r="UYE69" s="59"/>
      <c r="UYF69" s="59"/>
      <c r="UYG69" s="59"/>
      <c r="UYH69" s="59"/>
      <c r="UYI69" s="59"/>
      <c r="UYJ69" s="59"/>
      <c r="UYK69" s="59"/>
      <c r="UYL69" s="59"/>
      <c r="UYM69" s="59"/>
      <c r="UYN69" s="59"/>
      <c r="UYO69" s="59"/>
      <c r="UYP69" s="59"/>
      <c r="UYQ69" s="59"/>
      <c r="UYR69" s="59"/>
      <c r="UYS69" s="59"/>
      <c r="UYT69" s="59"/>
      <c r="UYU69" s="59"/>
      <c r="UYV69" s="59"/>
      <c r="UYW69" s="59"/>
      <c r="UYX69" s="59"/>
      <c r="UYY69" s="59"/>
      <c r="UYZ69" s="59"/>
      <c r="UZA69" s="59"/>
      <c r="UZB69" s="59"/>
      <c r="UZC69" s="59"/>
      <c r="UZD69" s="59"/>
      <c r="UZE69" s="59"/>
      <c r="UZF69" s="59"/>
      <c r="UZG69" s="59"/>
      <c r="UZH69" s="59"/>
      <c r="UZI69" s="59"/>
      <c r="UZJ69" s="59"/>
      <c r="UZK69" s="59"/>
      <c r="UZL69" s="59"/>
      <c r="UZM69" s="59"/>
      <c r="UZN69" s="59"/>
      <c r="UZO69" s="59"/>
      <c r="UZP69" s="59"/>
      <c r="UZQ69" s="59"/>
      <c r="UZR69" s="59"/>
      <c r="UZS69" s="59"/>
      <c r="UZT69" s="59"/>
      <c r="UZU69" s="59"/>
      <c r="UZV69" s="59"/>
      <c r="UZW69" s="59"/>
      <c r="UZX69" s="59"/>
      <c r="UZY69" s="59"/>
      <c r="UZZ69" s="59"/>
      <c r="VAA69" s="59"/>
      <c r="VAB69" s="59"/>
      <c r="VAC69" s="59"/>
      <c r="VAD69" s="59"/>
      <c r="VAE69" s="59"/>
      <c r="VAF69" s="59"/>
      <c r="VAG69" s="59"/>
      <c r="VAH69" s="59"/>
      <c r="VAI69" s="59"/>
      <c r="VAJ69" s="59"/>
      <c r="VAK69" s="59"/>
      <c r="VAL69" s="59"/>
      <c r="VAM69" s="59"/>
      <c r="VAN69" s="59"/>
      <c r="VAO69" s="59"/>
      <c r="VAP69" s="59"/>
      <c r="VAQ69" s="59"/>
      <c r="VAR69" s="59"/>
      <c r="VAS69" s="59"/>
      <c r="VAT69" s="59"/>
      <c r="VAU69" s="59"/>
      <c r="VAV69" s="59"/>
      <c r="VAW69" s="59"/>
      <c r="VAX69" s="59"/>
      <c r="VAY69" s="59"/>
      <c r="VAZ69" s="59"/>
      <c r="VBA69" s="59"/>
      <c r="VBB69" s="59"/>
      <c r="VBC69" s="59"/>
      <c r="VBD69" s="59"/>
      <c r="VBE69" s="59"/>
      <c r="VBF69" s="59"/>
      <c r="VBG69" s="59"/>
      <c r="VBH69" s="59"/>
      <c r="VBI69" s="59"/>
      <c r="VBJ69" s="59"/>
      <c r="VBK69" s="59"/>
      <c r="VBL69" s="59"/>
      <c r="VBM69" s="59"/>
      <c r="VBN69" s="59"/>
      <c r="VBO69" s="59"/>
      <c r="VBP69" s="59"/>
      <c r="VBQ69" s="59"/>
      <c r="VBR69" s="59"/>
      <c r="VBS69" s="59"/>
      <c r="VBT69" s="59"/>
      <c r="VBU69" s="59"/>
      <c r="VBV69" s="59"/>
      <c r="VBW69" s="59"/>
      <c r="VBX69" s="59"/>
      <c r="VBY69" s="59"/>
      <c r="VBZ69" s="59"/>
      <c r="VCA69" s="59"/>
      <c r="VCB69" s="59"/>
      <c r="VCC69" s="59"/>
      <c r="VCD69" s="59"/>
      <c r="VCE69" s="59"/>
      <c r="VCF69" s="59"/>
      <c r="VCG69" s="59"/>
      <c r="VCH69" s="59"/>
      <c r="VCI69" s="59"/>
      <c r="VCJ69" s="59"/>
      <c r="VCK69" s="59"/>
      <c r="VCL69" s="59"/>
      <c r="VCM69" s="59"/>
      <c r="VCN69" s="59"/>
      <c r="VCO69" s="59"/>
      <c r="VCP69" s="59"/>
      <c r="VCQ69" s="59"/>
      <c r="VCR69" s="59"/>
      <c r="VCS69" s="59"/>
      <c r="VCT69" s="59"/>
      <c r="VCU69" s="59"/>
      <c r="VCV69" s="59"/>
      <c r="VCW69" s="59"/>
      <c r="VCX69" s="59"/>
      <c r="VCY69" s="59"/>
      <c r="VCZ69" s="59"/>
      <c r="VDA69" s="59"/>
      <c r="VDB69" s="59"/>
      <c r="VDC69" s="59"/>
      <c r="VDD69" s="59"/>
      <c r="VDE69" s="59"/>
      <c r="VDF69" s="59"/>
      <c r="VDG69" s="59"/>
      <c r="VDH69" s="59"/>
      <c r="VDI69" s="59"/>
      <c r="VDJ69" s="59"/>
      <c r="VDK69" s="59"/>
      <c r="VDL69" s="59"/>
      <c r="VDM69" s="59"/>
      <c r="VDN69" s="59"/>
      <c r="VDO69" s="59"/>
      <c r="VDP69" s="59"/>
      <c r="VDQ69" s="59"/>
      <c r="VDR69" s="59"/>
      <c r="VDS69" s="59"/>
      <c r="VDT69" s="59"/>
      <c r="VDU69" s="59"/>
      <c r="VDV69" s="59"/>
      <c r="VDW69" s="59"/>
      <c r="VDX69" s="59"/>
      <c r="VDY69" s="59"/>
      <c r="VDZ69" s="59"/>
      <c r="VEA69" s="59"/>
      <c r="VEB69" s="59"/>
      <c r="VEC69" s="59"/>
      <c r="VED69" s="59"/>
      <c r="VEE69" s="59"/>
      <c r="VEF69" s="59"/>
      <c r="VEG69" s="59"/>
      <c r="VEH69" s="59"/>
      <c r="VEI69" s="59"/>
      <c r="VEJ69" s="59"/>
      <c r="VEK69" s="59"/>
      <c r="VEL69" s="59"/>
      <c r="VEM69" s="59"/>
      <c r="VEN69" s="59"/>
      <c r="VEO69" s="59"/>
      <c r="VEP69" s="59"/>
      <c r="VEQ69" s="59"/>
      <c r="VER69" s="59"/>
      <c r="VES69" s="59"/>
      <c r="VET69" s="59"/>
      <c r="VEU69" s="59"/>
      <c r="VEV69" s="59"/>
      <c r="VEW69" s="59"/>
      <c r="VEX69" s="59"/>
      <c r="VEY69" s="59"/>
      <c r="VEZ69" s="59"/>
      <c r="VFA69" s="59"/>
      <c r="VFB69" s="59"/>
      <c r="VFC69" s="59"/>
      <c r="VFD69" s="59"/>
      <c r="VFE69" s="59"/>
      <c r="VFF69" s="59"/>
      <c r="VFG69" s="59"/>
      <c r="VFH69" s="59"/>
      <c r="VFI69" s="59"/>
      <c r="VFJ69" s="59"/>
      <c r="VFK69" s="59"/>
      <c r="VFL69" s="59"/>
      <c r="VFM69" s="59"/>
      <c r="VFN69" s="59"/>
      <c r="VFO69" s="59"/>
      <c r="VFP69" s="59"/>
      <c r="VFQ69" s="59"/>
      <c r="VFR69" s="59"/>
      <c r="VFS69" s="59"/>
      <c r="VFT69" s="59"/>
      <c r="VFU69" s="59"/>
      <c r="VFV69" s="59"/>
      <c r="VFW69" s="59"/>
      <c r="VFX69" s="59"/>
      <c r="VFY69" s="59"/>
      <c r="VFZ69" s="59"/>
      <c r="VGA69" s="59"/>
      <c r="VGB69" s="59"/>
      <c r="VGC69" s="59"/>
      <c r="VGD69" s="59"/>
      <c r="VGE69" s="59"/>
      <c r="VGF69" s="59"/>
      <c r="VGG69" s="59"/>
      <c r="VGH69" s="59"/>
      <c r="VGI69" s="59"/>
      <c r="VGJ69" s="59"/>
      <c r="VGK69" s="59"/>
      <c r="VGL69" s="59"/>
      <c r="VGM69" s="59"/>
      <c r="VGN69" s="59"/>
      <c r="VGO69" s="59"/>
      <c r="VGP69" s="59"/>
      <c r="VGQ69" s="59"/>
      <c r="VGR69" s="59"/>
      <c r="VGS69" s="59"/>
      <c r="VGT69" s="59"/>
      <c r="VGU69" s="59"/>
      <c r="VGV69" s="59"/>
      <c r="VGW69" s="59"/>
      <c r="VGX69" s="59"/>
      <c r="VGY69" s="59"/>
      <c r="VGZ69" s="59"/>
      <c r="VHA69" s="59"/>
      <c r="VHB69" s="59"/>
      <c r="VHC69" s="59"/>
      <c r="VHD69" s="59"/>
      <c r="VHE69" s="59"/>
      <c r="VHF69" s="59"/>
      <c r="VHG69" s="59"/>
      <c r="VHH69" s="59"/>
      <c r="VHI69" s="59"/>
      <c r="VHJ69" s="59"/>
      <c r="VHK69" s="59"/>
      <c r="VHL69" s="59"/>
      <c r="VHM69" s="59"/>
      <c r="VHN69" s="59"/>
      <c r="VHO69" s="59"/>
      <c r="VHP69" s="59"/>
      <c r="VHQ69" s="59"/>
      <c r="VHR69" s="59"/>
      <c r="VHS69" s="59"/>
      <c r="VHT69" s="59"/>
      <c r="VHU69" s="59"/>
      <c r="VHV69" s="59"/>
      <c r="VHW69" s="59"/>
      <c r="VHX69" s="59"/>
      <c r="VHY69" s="59"/>
      <c r="VHZ69" s="59"/>
      <c r="VIA69" s="59"/>
      <c r="VIB69" s="59"/>
      <c r="VIC69" s="59"/>
      <c r="VID69" s="59"/>
      <c r="VIE69" s="59"/>
      <c r="VIF69" s="59"/>
      <c r="VIG69" s="59"/>
      <c r="VIH69" s="59"/>
      <c r="VII69" s="59"/>
      <c r="VIJ69" s="59"/>
      <c r="VIK69" s="59"/>
      <c r="VIL69" s="59"/>
      <c r="VIM69" s="59"/>
      <c r="VIN69" s="59"/>
      <c r="VIO69" s="59"/>
      <c r="VIP69" s="59"/>
      <c r="VIQ69" s="59"/>
      <c r="VIR69" s="59"/>
      <c r="VIS69" s="59"/>
      <c r="VIT69" s="59"/>
      <c r="VIU69" s="59"/>
      <c r="VIV69" s="59"/>
      <c r="VIW69" s="59"/>
      <c r="VIX69" s="59"/>
      <c r="VIY69" s="59"/>
      <c r="VIZ69" s="59"/>
      <c r="VJA69" s="59"/>
      <c r="VJB69" s="59"/>
      <c r="VJC69" s="59"/>
      <c r="VJD69" s="59"/>
      <c r="VJE69" s="59"/>
      <c r="VJF69" s="59"/>
      <c r="VJG69" s="59"/>
      <c r="VJH69" s="59"/>
      <c r="VJI69" s="59"/>
      <c r="VJJ69" s="59"/>
      <c r="VJK69" s="59"/>
      <c r="VJL69" s="59"/>
      <c r="VJM69" s="59"/>
      <c r="VJN69" s="59"/>
      <c r="VJO69" s="59"/>
      <c r="VJP69" s="59"/>
      <c r="VJQ69" s="59"/>
      <c r="VJR69" s="59"/>
      <c r="VJS69" s="59"/>
      <c r="VJT69" s="59"/>
      <c r="VJU69" s="59"/>
      <c r="VJV69" s="59"/>
      <c r="VJW69" s="59"/>
      <c r="VJX69" s="59"/>
      <c r="VJY69" s="59"/>
      <c r="VJZ69" s="59"/>
      <c r="VKA69" s="59"/>
      <c r="VKB69" s="59"/>
      <c r="VKC69" s="59"/>
      <c r="VKD69" s="59"/>
      <c r="VKE69" s="59"/>
      <c r="VKF69" s="59"/>
      <c r="VKG69" s="59"/>
      <c r="VKH69" s="59"/>
      <c r="VKI69" s="59"/>
      <c r="VKJ69" s="59"/>
      <c r="VKK69" s="59"/>
      <c r="VKL69" s="59"/>
      <c r="VKM69" s="59"/>
      <c r="VKN69" s="59"/>
      <c r="VKO69" s="59"/>
      <c r="VKP69" s="59"/>
      <c r="VKQ69" s="59"/>
      <c r="VKR69" s="59"/>
      <c r="VKS69" s="59"/>
      <c r="VKT69" s="59"/>
      <c r="VKU69" s="59"/>
      <c r="VKV69" s="59"/>
      <c r="VKW69" s="59"/>
      <c r="VKX69" s="59"/>
      <c r="VKY69" s="59"/>
      <c r="VKZ69" s="59"/>
      <c r="VLA69" s="59"/>
      <c r="VLB69" s="59"/>
      <c r="VLC69" s="59"/>
      <c r="VLD69" s="59"/>
      <c r="VLE69" s="59"/>
      <c r="VLF69" s="59"/>
      <c r="VLG69" s="59"/>
      <c r="VLH69" s="59"/>
      <c r="VLI69" s="59"/>
      <c r="VLJ69" s="59"/>
      <c r="VLK69" s="59"/>
      <c r="VLL69" s="59"/>
      <c r="VLM69" s="59"/>
      <c r="VLN69" s="59"/>
      <c r="VLO69" s="59"/>
      <c r="VLP69" s="59"/>
      <c r="VLQ69" s="59"/>
      <c r="VLR69" s="59"/>
      <c r="VLS69" s="59"/>
      <c r="VLT69" s="59"/>
      <c r="VLU69" s="59"/>
      <c r="VLV69" s="59"/>
      <c r="VLW69" s="59"/>
      <c r="VLX69" s="59"/>
      <c r="VLY69" s="59"/>
      <c r="VLZ69" s="59"/>
      <c r="VMA69" s="59"/>
      <c r="VMB69" s="59"/>
      <c r="VMC69" s="59"/>
      <c r="VMD69" s="59"/>
      <c r="VME69" s="59"/>
      <c r="VMF69" s="59"/>
      <c r="VMG69" s="59"/>
      <c r="VMH69" s="59"/>
      <c r="VMI69" s="59"/>
      <c r="VMJ69" s="59"/>
      <c r="VMK69" s="59"/>
      <c r="VML69" s="59"/>
      <c r="VMM69" s="59"/>
      <c r="VMN69" s="59"/>
      <c r="VMO69" s="59"/>
      <c r="VMP69" s="59"/>
      <c r="VMQ69" s="59"/>
      <c r="VMR69" s="59"/>
      <c r="VMS69" s="59"/>
      <c r="VMT69" s="59"/>
      <c r="VMU69" s="59"/>
      <c r="VMV69" s="59"/>
      <c r="VMW69" s="59"/>
      <c r="VMX69" s="59"/>
      <c r="VMY69" s="59"/>
      <c r="VMZ69" s="59"/>
      <c r="VNA69" s="59"/>
      <c r="VNB69" s="59"/>
      <c r="VNC69" s="59"/>
      <c r="VND69" s="59"/>
      <c r="VNE69" s="59"/>
      <c r="VNF69" s="59"/>
      <c r="VNG69" s="59"/>
      <c r="VNH69" s="59"/>
      <c r="VNI69" s="59"/>
      <c r="VNJ69" s="59"/>
      <c r="VNK69" s="59"/>
      <c r="VNL69" s="59"/>
      <c r="VNM69" s="59"/>
      <c r="VNN69" s="59"/>
      <c r="VNO69" s="59"/>
      <c r="VNP69" s="59"/>
      <c r="VNQ69" s="59"/>
      <c r="VNR69" s="59"/>
      <c r="VNS69" s="59"/>
      <c r="VNT69" s="59"/>
      <c r="VNU69" s="59"/>
      <c r="VNV69" s="59"/>
      <c r="VNW69" s="59"/>
      <c r="VNX69" s="59"/>
      <c r="VNY69" s="59"/>
      <c r="VNZ69" s="59"/>
      <c r="VOA69" s="59"/>
      <c r="VOB69" s="59"/>
      <c r="VOC69" s="59"/>
      <c r="VOD69" s="59"/>
      <c r="VOE69" s="59"/>
      <c r="VOF69" s="59"/>
      <c r="VOG69" s="59"/>
      <c r="VOH69" s="59"/>
      <c r="VOI69" s="59"/>
      <c r="VOJ69" s="59"/>
      <c r="VOK69" s="59"/>
      <c r="VOL69" s="59"/>
      <c r="VOM69" s="59"/>
      <c r="VON69" s="59"/>
      <c r="VOO69" s="59"/>
      <c r="VOP69" s="59"/>
      <c r="VOQ69" s="59"/>
      <c r="VOR69" s="59"/>
      <c r="VOS69" s="59"/>
      <c r="VOT69" s="59"/>
      <c r="VOU69" s="59"/>
      <c r="VOV69" s="59"/>
      <c r="VOW69" s="59"/>
      <c r="VOX69" s="59"/>
      <c r="VOY69" s="59"/>
      <c r="VOZ69" s="59"/>
      <c r="VPA69" s="59"/>
      <c r="VPB69" s="59"/>
      <c r="VPC69" s="59"/>
      <c r="VPD69" s="59"/>
      <c r="VPE69" s="59"/>
      <c r="VPF69" s="59"/>
      <c r="VPG69" s="59"/>
      <c r="VPH69" s="59"/>
      <c r="VPI69" s="59"/>
      <c r="VPJ69" s="59"/>
      <c r="VPK69" s="59"/>
      <c r="VPL69" s="59"/>
      <c r="VPM69" s="59"/>
      <c r="VPN69" s="59"/>
      <c r="VPO69" s="59"/>
      <c r="VPP69" s="59"/>
      <c r="VPQ69" s="59"/>
      <c r="VPR69" s="59"/>
      <c r="VPS69" s="59"/>
      <c r="VPT69" s="59"/>
      <c r="VPU69" s="59"/>
      <c r="VPV69" s="59"/>
      <c r="VPW69" s="59"/>
      <c r="VPX69" s="59"/>
      <c r="VPY69" s="59"/>
      <c r="VPZ69" s="59"/>
      <c r="VQA69" s="59"/>
      <c r="VQB69" s="59"/>
      <c r="VQC69" s="59"/>
      <c r="VQD69" s="59"/>
      <c r="VQE69" s="59"/>
      <c r="VQF69" s="59"/>
      <c r="VQG69" s="59"/>
      <c r="VQH69" s="59"/>
      <c r="VQI69" s="59"/>
      <c r="VQJ69" s="59"/>
      <c r="VQK69" s="59"/>
      <c r="VQL69" s="59"/>
      <c r="VQM69" s="59"/>
      <c r="VQN69" s="59"/>
      <c r="VQO69" s="59"/>
      <c r="VQP69" s="59"/>
      <c r="VQQ69" s="59"/>
      <c r="VQR69" s="59"/>
      <c r="VQS69" s="59"/>
      <c r="VQT69" s="59"/>
      <c r="VQU69" s="59"/>
      <c r="VQV69" s="59"/>
      <c r="VQW69" s="59"/>
      <c r="VQX69" s="59"/>
      <c r="VQY69" s="59"/>
      <c r="VQZ69" s="59"/>
      <c r="VRA69" s="59"/>
      <c r="VRB69" s="59"/>
      <c r="VRC69" s="59"/>
      <c r="VRD69" s="59"/>
      <c r="VRE69" s="59"/>
      <c r="VRF69" s="59"/>
      <c r="VRG69" s="59"/>
      <c r="VRH69" s="59"/>
      <c r="VRI69" s="59"/>
      <c r="VRJ69" s="59"/>
      <c r="VRK69" s="59"/>
      <c r="VRL69" s="59"/>
      <c r="VRM69" s="59"/>
      <c r="VRN69" s="59"/>
      <c r="VRO69" s="59"/>
      <c r="VRP69" s="59"/>
      <c r="VRQ69" s="59"/>
      <c r="VRR69" s="59"/>
      <c r="VRS69" s="59"/>
      <c r="VRT69" s="59"/>
      <c r="VRU69" s="59"/>
      <c r="VRV69" s="59"/>
      <c r="VRW69" s="59"/>
      <c r="VRX69" s="59"/>
      <c r="VRY69" s="59"/>
      <c r="VRZ69" s="59"/>
      <c r="VSA69" s="59"/>
      <c r="VSB69" s="59"/>
      <c r="VSC69" s="59"/>
      <c r="VSD69" s="59"/>
      <c r="VSE69" s="59"/>
      <c r="VSF69" s="59"/>
      <c r="VSG69" s="59"/>
      <c r="VSH69" s="59"/>
      <c r="VSI69" s="59"/>
      <c r="VSJ69" s="59"/>
      <c r="VSK69" s="59"/>
      <c r="VSL69" s="59"/>
      <c r="VSM69" s="59"/>
      <c r="VSN69" s="59"/>
      <c r="VSO69" s="59"/>
      <c r="VSP69" s="59"/>
      <c r="VSQ69" s="59"/>
      <c r="VSR69" s="59"/>
      <c r="VSS69" s="59"/>
      <c r="VST69" s="59"/>
      <c r="VSU69" s="59"/>
      <c r="VSV69" s="59"/>
      <c r="VSW69" s="59"/>
      <c r="VSX69" s="59"/>
      <c r="VSY69" s="59"/>
      <c r="VSZ69" s="59"/>
      <c r="VTA69" s="59"/>
      <c r="VTB69" s="59"/>
      <c r="VTC69" s="59"/>
      <c r="VTD69" s="59"/>
      <c r="VTE69" s="59"/>
      <c r="VTF69" s="59"/>
      <c r="VTG69" s="59"/>
      <c r="VTH69" s="59"/>
      <c r="VTI69" s="59"/>
      <c r="VTJ69" s="59"/>
      <c r="VTK69" s="59"/>
      <c r="VTL69" s="59"/>
      <c r="VTM69" s="59"/>
      <c r="VTN69" s="59"/>
      <c r="VTO69" s="59"/>
      <c r="VTP69" s="59"/>
      <c r="VTQ69" s="59"/>
      <c r="VTR69" s="59"/>
      <c r="VTS69" s="59"/>
      <c r="VTT69" s="59"/>
      <c r="VTU69" s="59"/>
      <c r="VTV69" s="59"/>
      <c r="VTW69" s="59"/>
      <c r="VTX69" s="59"/>
      <c r="VTY69" s="59"/>
      <c r="VTZ69" s="59"/>
      <c r="VUA69" s="59"/>
      <c r="VUB69" s="59"/>
      <c r="VUC69" s="59"/>
      <c r="VUD69" s="59"/>
      <c r="VUE69" s="59"/>
      <c r="VUF69" s="59"/>
      <c r="VUG69" s="59"/>
      <c r="VUH69" s="59"/>
      <c r="VUI69" s="59"/>
      <c r="VUJ69" s="59"/>
      <c r="VUK69" s="59"/>
      <c r="VUL69" s="59"/>
      <c r="VUM69" s="59"/>
      <c r="VUN69" s="59"/>
      <c r="VUO69" s="59"/>
      <c r="VUP69" s="59"/>
      <c r="VUQ69" s="59"/>
      <c r="VUR69" s="59"/>
      <c r="VUS69" s="59"/>
      <c r="VUT69" s="59"/>
      <c r="VUU69" s="59"/>
      <c r="VUV69" s="59"/>
      <c r="VUW69" s="59"/>
      <c r="VUX69" s="59"/>
      <c r="VUY69" s="59"/>
      <c r="VUZ69" s="59"/>
      <c r="VVA69" s="59"/>
      <c r="VVB69" s="59"/>
      <c r="VVC69" s="59"/>
      <c r="VVD69" s="59"/>
      <c r="VVE69" s="59"/>
      <c r="VVF69" s="59"/>
      <c r="VVG69" s="59"/>
      <c r="VVH69" s="59"/>
      <c r="VVI69" s="59"/>
      <c r="VVJ69" s="59"/>
      <c r="VVK69" s="59"/>
      <c r="VVL69" s="59"/>
      <c r="VVM69" s="59"/>
      <c r="VVN69" s="59"/>
      <c r="VVO69" s="59"/>
      <c r="VVP69" s="59"/>
      <c r="VVQ69" s="59"/>
      <c r="VVR69" s="59"/>
      <c r="VVS69" s="59"/>
      <c r="VVT69" s="59"/>
      <c r="VVU69" s="59"/>
      <c r="VVV69" s="59"/>
      <c r="VVW69" s="59"/>
      <c r="VVX69" s="59"/>
      <c r="VVY69" s="59"/>
      <c r="VVZ69" s="59"/>
      <c r="VWA69" s="59"/>
      <c r="VWB69" s="59"/>
      <c r="VWC69" s="59"/>
      <c r="VWD69" s="59"/>
      <c r="VWE69" s="59"/>
      <c r="VWF69" s="59"/>
      <c r="VWG69" s="59"/>
      <c r="VWH69" s="59"/>
      <c r="VWI69" s="59"/>
      <c r="VWJ69" s="59"/>
      <c r="VWK69" s="59"/>
      <c r="VWL69" s="59"/>
      <c r="VWM69" s="59"/>
      <c r="VWN69" s="59"/>
      <c r="VWO69" s="59"/>
      <c r="VWP69" s="59"/>
      <c r="VWQ69" s="59"/>
      <c r="VWR69" s="59"/>
      <c r="VWS69" s="59"/>
      <c r="VWT69" s="59"/>
      <c r="VWU69" s="59"/>
      <c r="VWV69" s="59"/>
      <c r="VWW69" s="59"/>
      <c r="VWX69" s="59"/>
      <c r="VWY69" s="59"/>
      <c r="VWZ69" s="59"/>
      <c r="VXA69" s="59"/>
      <c r="VXB69" s="59"/>
      <c r="VXC69" s="59"/>
      <c r="VXD69" s="59"/>
      <c r="VXE69" s="59"/>
      <c r="VXF69" s="59"/>
      <c r="VXG69" s="59"/>
      <c r="VXH69" s="59"/>
      <c r="VXI69" s="59"/>
      <c r="VXJ69" s="59"/>
      <c r="VXK69" s="59"/>
      <c r="VXL69" s="59"/>
      <c r="VXM69" s="59"/>
      <c r="VXN69" s="59"/>
      <c r="VXO69" s="59"/>
      <c r="VXP69" s="59"/>
      <c r="VXQ69" s="59"/>
      <c r="VXR69" s="59"/>
      <c r="VXS69" s="59"/>
      <c r="VXT69" s="59"/>
      <c r="VXU69" s="59"/>
      <c r="VXV69" s="59"/>
      <c r="VXW69" s="59"/>
      <c r="VXX69" s="59"/>
      <c r="VXY69" s="59"/>
      <c r="VXZ69" s="59"/>
      <c r="VYA69" s="59"/>
      <c r="VYB69" s="59"/>
      <c r="VYC69" s="59"/>
      <c r="VYD69" s="59"/>
      <c r="VYE69" s="59"/>
      <c r="VYF69" s="59"/>
      <c r="VYG69" s="59"/>
      <c r="VYH69" s="59"/>
      <c r="VYI69" s="59"/>
      <c r="VYJ69" s="59"/>
      <c r="VYK69" s="59"/>
      <c r="VYL69" s="59"/>
      <c r="VYM69" s="59"/>
      <c r="VYN69" s="59"/>
      <c r="VYO69" s="59"/>
      <c r="VYP69" s="59"/>
      <c r="VYQ69" s="59"/>
      <c r="VYR69" s="59"/>
      <c r="VYS69" s="59"/>
      <c r="VYT69" s="59"/>
      <c r="VYU69" s="59"/>
      <c r="VYV69" s="59"/>
      <c r="VYW69" s="59"/>
      <c r="VYX69" s="59"/>
      <c r="VYY69" s="59"/>
      <c r="VYZ69" s="59"/>
      <c r="VZA69" s="59"/>
      <c r="VZB69" s="59"/>
      <c r="VZC69" s="59"/>
      <c r="VZD69" s="59"/>
      <c r="VZE69" s="59"/>
      <c r="VZF69" s="59"/>
      <c r="VZG69" s="59"/>
      <c r="VZH69" s="59"/>
      <c r="VZI69" s="59"/>
      <c r="VZJ69" s="59"/>
      <c r="VZK69" s="59"/>
      <c r="VZL69" s="59"/>
      <c r="VZM69" s="59"/>
      <c r="VZN69" s="59"/>
      <c r="VZO69" s="59"/>
      <c r="VZP69" s="59"/>
      <c r="VZQ69" s="59"/>
      <c r="VZR69" s="59"/>
      <c r="VZS69" s="59"/>
      <c r="VZT69" s="59"/>
      <c r="VZU69" s="59"/>
      <c r="VZV69" s="59"/>
      <c r="VZW69" s="59"/>
      <c r="VZX69" s="59"/>
      <c r="VZY69" s="59"/>
      <c r="VZZ69" s="59"/>
      <c r="WAA69" s="59"/>
      <c r="WAB69" s="59"/>
      <c r="WAC69" s="59"/>
      <c r="WAD69" s="59"/>
      <c r="WAE69" s="59"/>
      <c r="WAF69" s="59"/>
      <c r="WAG69" s="59"/>
      <c r="WAH69" s="59"/>
      <c r="WAI69" s="59"/>
      <c r="WAJ69" s="59"/>
      <c r="WAK69" s="59"/>
      <c r="WAL69" s="59"/>
      <c r="WAM69" s="59"/>
      <c r="WAN69" s="59"/>
      <c r="WAO69" s="59"/>
      <c r="WAP69" s="59"/>
      <c r="WAQ69" s="59"/>
      <c r="WAR69" s="59"/>
      <c r="WAS69" s="59"/>
      <c r="WAT69" s="59"/>
      <c r="WAU69" s="59"/>
      <c r="WAV69" s="59"/>
      <c r="WAW69" s="59"/>
      <c r="WAX69" s="59"/>
      <c r="WAY69" s="59"/>
      <c r="WAZ69" s="59"/>
      <c r="WBA69" s="59"/>
      <c r="WBB69" s="59"/>
      <c r="WBC69" s="59"/>
      <c r="WBD69" s="59"/>
      <c r="WBE69" s="59"/>
      <c r="WBF69" s="59"/>
      <c r="WBG69" s="59"/>
      <c r="WBH69" s="59"/>
      <c r="WBI69" s="59"/>
      <c r="WBJ69" s="59"/>
      <c r="WBK69" s="59"/>
      <c r="WBL69" s="59"/>
      <c r="WBM69" s="59"/>
      <c r="WBN69" s="59"/>
      <c r="WBO69" s="59"/>
      <c r="WBP69" s="59"/>
      <c r="WBQ69" s="59"/>
      <c r="WBR69" s="59"/>
      <c r="WBS69" s="59"/>
      <c r="WBT69" s="59"/>
      <c r="WBU69" s="59"/>
      <c r="WBV69" s="59"/>
      <c r="WBW69" s="59"/>
      <c r="WBX69" s="59"/>
      <c r="WBY69" s="59"/>
      <c r="WBZ69" s="59"/>
      <c r="WCA69" s="59"/>
      <c r="WCB69" s="59"/>
      <c r="WCC69" s="59"/>
      <c r="WCD69" s="59"/>
      <c r="WCE69" s="59"/>
      <c r="WCF69" s="59"/>
      <c r="WCG69" s="59"/>
      <c r="WCH69" s="59"/>
      <c r="WCI69" s="59"/>
      <c r="WCJ69" s="59"/>
      <c r="WCK69" s="59"/>
      <c r="WCL69" s="59"/>
      <c r="WCM69" s="59"/>
      <c r="WCN69" s="59"/>
      <c r="WCO69" s="59"/>
      <c r="WCP69" s="59"/>
      <c r="WCQ69" s="59"/>
      <c r="WCR69" s="59"/>
      <c r="WCS69" s="59"/>
      <c r="WCT69" s="59"/>
      <c r="WCU69" s="59"/>
      <c r="WCV69" s="59"/>
      <c r="WCW69" s="59"/>
      <c r="WCX69" s="59"/>
      <c r="WCY69" s="59"/>
      <c r="WCZ69" s="59"/>
      <c r="WDA69" s="59"/>
      <c r="WDB69" s="59"/>
      <c r="WDC69" s="59"/>
      <c r="WDD69" s="59"/>
      <c r="WDE69" s="59"/>
      <c r="WDF69" s="59"/>
      <c r="WDG69" s="59"/>
      <c r="WDH69" s="59"/>
      <c r="WDI69" s="59"/>
      <c r="WDJ69" s="59"/>
      <c r="WDK69" s="59"/>
      <c r="WDL69" s="59"/>
      <c r="WDM69" s="59"/>
      <c r="WDN69" s="59"/>
      <c r="WDO69" s="59"/>
      <c r="WDP69" s="59"/>
      <c r="WDQ69" s="59"/>
      <c r="WDR69" s="59"/>
      <c r="WDS69" s="59"/>
      <c r="WDT69" s="59"/>
      <c r="WDU69" s="59"/>
      <c r="WDV69" s="59"/>
      <c r="WDW69" s="59"/>
      <c r="WDX69" s="59"/>
      <c r="WDY69" s="59"/>
      <c r="WDZ69" s="59"/>
      <c r="WEA69" s="59"/>
      <c r="WEB69" s="59"/>
      <c r="WEC69" s="59"/>
      <c r="WED69" s="59"/>
      <c r="WEE69" s="59"/>
      <c r="WEF69" s="59"/>
      <c r="WEG69" s="59"/>
      <c r="WEH69" s="59"/>
      <c r="WEI69" s="59"/>
      <c r="WEJ69" s="59"/>
      <c r="WEK69" s="59"/>
      <c r="WEL69" s="59"/>
      <c r="WEM69" s="59"/>
      <c r="WEN69" s="59"/>
      <c r="WEO69" s="59"/>
      <c r="WEP69" s="59"/>
      <c r="WEQ69" s="59"/>
      <c r="WER69" s="59"/>
      <c r="WES69" s="59"/>
      <c r="WET69" s="59"/>
      <c r="WEU69" s="59"/>
      <c r="WEV69" s="59"/>
      <c r="WEW69" s="59"/>
      <c r="WEX69" s="59"/>
      <c r="WEY69" s="59"/>
      <c r="WEZ69" s="59"/>
      <c r="WFA69" s="59"/>
      <c r="WFB69" s="59"/>
      <c r="WFC69" s="59"/>
      <c r="WFD69" s="59"/>
      <c r="WFE69" s="59"/>
      <c r="WFF69" s="59"/>
      <c r="WFG69" s="59"/>
      <c r="WFH69" s="59"/>
      <c r="WFI69" s="59"/>
      <c r="WFJ69" s="59"/>
      <c r="WFK69" s="59"/>
      <c r="WFL69" s="59"/>
      <c r="WFM69" s="59"/>
      <c r="WFN69" s="59"/>
      <c r="WFO69" s="59"/>
      <c r="WFP69" s="59"/>
      <c r="WFQ69" s="59"/>
      <c r="WFR69" s="59"/>
      <c r="WFS69" s="59"/>
      <c r="WFT69" s="59"/>
      <c r="WFU69" s="59"/>
      <c r="WFV69" s="59"/>
      <c r="WFW69" s="59"/>
      <c r="WFX69" s="59"/>
      <c r="WFY69" s="59"/>
      <c r="WFZ69" s="59"/>
      <c r="WGA69" s="59"/>
      <c r="WGB69" s="59"/>
      <c r="WGC69" s="59"/>
      <c r="WGD69" s="59"/>
      <c r="WGE69" s="59"/>
      <c r="WGF69" s="59"/>
      <c r="WGG69" s="59"/>
      <c r="WGH69" s="59"/>
      <c r="WGI69" s="59"/>
      <c r="WGJ69" s="59"/>
      <c r="WGK69" s="59"/>
      <c r="WGL69" s="59"/>
      <c r="WGM69" s="59"/>
      <c r="WGN69" s="59"/>
      <c r="WGO69" s="59"/>
      <c r="WGP69" s="59"/>
      <c r="WGQ69" s="59"/>
      <c r="WGR69" s="59"/>
      <c r="WGS69" s="59"/>
      <c r="WGT69" s="59"/>
      <c r="WGU69" s="59"/>
      <c r="WGV69" s="59"/>
      <c r="WGW69" s="59"/>
      <c r="WGX69" s="59"/>
      <c r="WGY69" s="59"/>
      <c r="WGZ69" s="59"/>
      <c r="WHA69" s="59"/>
      <c r="WHB69" s="59"/>
      <c r="WHC69" s="59"/>
      <c r="WHD69" s="59"/>
      <c r="WHE69" s="59"/>
      <c r="WHF69" s="59"/>
      <c r="WHG69" s="59"/>
      <c r="WHH69" s="59"/>
      <c r="WHI69" s="59"/>
      <c r="WHJ69" s="59"/>
      <c r="WHK69" s="59"/>
      <c r="WHL69" s="59"/>
      <c r="WHM69" s="59"/>
      <c r="WHN69" s="59"/>
      <c r="WHO69" s="59"/>
      <c r="WHP69" s="59"/>
      <c r="WHQ69" s="59"/>
      <c r="WHR69" s="59"/>
      <c r="WHS69" s="59"/>
      <c r="WHT69" s="59"/>
      <c r="WHU69" s="59"/>
      <c r="WHV69" s="59"/>
      <c r="WHW69" s="59"/>
      <c r="WHX69" s="59"/>
      <c r="WHY69" s="59"/>
      <c r="WHZ69" s="59"/>
      <c r="WIA69" s="59"/>
      <c r="WIB69" s="59"/>
      <c r="WIC69" s="59"/>
      <c r="WID69" s="59"/>
      <c r="WIE69" s="59"/>
      <c r="WIF69" s="59"/>
      <c r="WIG69" s="59"/>
      <c r="WIH69" s="59"/>
      <c r="WII69" s="59"/>
      <c r="WIJ69" s="59"/>
      <c r="WIK69" s="59"/>
      <c r="WIL69" s="59"/>
      <c r="WIM69" s="59"/>
      <c r="WIN69" s="59"/>
      <c r="WIO69" s="59"/>
      <c r="WIP69" s="59"/>
      <c r="WIQ69" s="59"/>
      <c r="WIR69" s="59"/>
      <c r="WIS69" s="59"/>
      <c r="WIT69" s="59"/>
      <c r="WIU69" s="59"/>
      <c r="WIV69" s="59"/>
      <c r="WIW69" s="59"/>
      <c r="WIX69" s="59"/>
      <c r="WIY69" s="59"/>
      <c r="WIZ69" s="59"/>
      <c r="WJA69" s="59"/>
      <c r="WJB69" s="59"/>
      <c r="WJC69" s="59"/>
      <c r="WJD69" s="59"/>
      <c r="WJE69" s="59"/>
      <c r="WJF69" s="59"/>
      <c r="WJG69" s="59"/>
      <c r="WJH69" s="59"/>
      <c r="WJI69" s="59"/>
      <c r="WJJ69" s="59"/>
      <c r="WJK69" s="59"/>
      <c r="WJL69" s="59"/>
      <c r="WJM69" s="59"/>
      <c r="WJN69" s="59"/>
      <c r="WJO69" s="59"/>
      <c r="WJP69" s="59"/>
      <c r="WJQ69" s="59"/>
      <c r="WJR69" s="59"/>
      <c r="WJS69" s="59"/>
      <c r="WJT69" s="59"/>
      <c r="WJU69" s="59"/>
      <c r="WJV69" s="59"/>
      <c r="WJW69" s="59"/>
      <c r="WJX69" s="59"/>
      <c r="WJY69" s="59"/>
      <c r="WJZ69" s="59"/>
      <c r="WKA69" s="59"/>
      <c r="WKB69" s="59"/>
      <c r="WKC69" s="59"/>
      <c r="WKD69" s="59"/>
      <c r="WKE69" s="59"/>
      <c r="WKF69" s="59"/>
      <c r="WKG69" s="59"/>
      <c r="WKH69" s="59"/>
      <c r="WKI69" s="59"/>
      <c r="WKJ69" s="59"/>
      <c r="WKK69" s="59"/>
      <c r="WKL69" s="59"/>
      <c r="WKM69" s="59"/>
      <c r="WKN69" s="59"/>
      <c r="WKO69" s="59"/>
      <c r="WKP69" s="59"/>
      <c r="WKQ69" s="59"/>
      <c r="WKR69" s="59"/>
      <c r="WKS69" s="59"/>
      <c r="WKT69" s="59"/>
      <c r="WKU69" s="59"/>
      <c r="WKV69" s="59"/>
      <c r="WKW69" s="59"/>
      <c r="WKX69" s="59"/>
      <c r="WKY69" s="59"/>
      <c r="WKZ69" s="59"/>
      <c r="WLA69" s="59"/>
      <c r="WLB69" s="59"/>
      <c r="WLC69" s="59"/>
      <c r="WLD69" s="59"/>
      <c r="WLE69" s="59"/>
      <c r="WLF69" s="59"/>
      <c r="WLG69" s="59"/>
      <c r="WLH69" s="59"/>
      <c r="WLI69" s="59"/>
      <c r="WLJ69" s="59"/>
      <c r="WLK69" s="59"/>
      <c r="WLL69" s="59"/>
      <c r="WLM69" s="59"/>
      <c r="WLN69" s="59"/>
      <c r="WLO69" s="59"/>
      <c r="WLP69" s="59"/>
      <c r="WLQ69" s="59"/>
      <c r="WLR69" s="59"/>
      <c r="WLS69" s="59"/>
      <c r="WLT69" s="59"/>
      <c r="WLU69" s="59"/>
      <c r="WLV69" s="59"/>
      <c r="WLW69" s="59"/>
      <c r="WLX69" s="59"/>
      <c r="WLY69" s="59"/>
      <c r="WLZ69" s="59"/>
      <c r="WMA69" s="59"/>
      <c r="WMB69" s="59"/>
      <c r="WMC69" s="59"/>
      <c r="WMD69" s="59"/>
      <c r="WME69" s="59"/>
      <c r="WMF69" s="59"/>
      <c r="WMG69" s="59"/>
      <c r="WMH69" s="59"/>
      <c r="WMI69" s="59"/>
      <c r="WMJ69" s="59"/>
      <c r="WMK69" s="59"/>
      <c r="WML69" s="59"/>
      <c r="WMM69" s="59"/>
      <c r="WMN69" s="59"/>
      <c r="WMO69" s="59"/>
      <c r="WMP69" s="59"/>
      <c r="WMQ69" s="59"/>
      <c r="WMR69" s="59"/>
      <c r="WMS69" s="59"/>
      <c r="WMT69" s="59"/>
      <c r="WMU69" s="59"/>
      <c r="WMV69" s="59"/>
      <c r="WMW69" s="59"/>
      <c r="WMX69" s="59"/>
      <c r="WMY69" s="59"/>
      <c r="WMZ69" s="59"/>
      <c r="WNA69" s="59"/>
      <c r="WNB69" s="59"/>
      <c r="WNC69" s="59"/>
      <c r="WND69" s="59"/>
      <c r="WNE69" s="59"/>
      <c r="WNF69" s="59"/>
      <c r="WNG69" s="59"/>
      <c r="WNH69" s="59"/>
      <c r="WNI69" s="59"/>
      <c r="WNJ69" s="59"/>
      <c r="WNK69" s="59"/>
      <c r="WNL69" s="59"/>
      <c r="WNM69" s="59"/>
      <c r="WNN69" s="59"/>
      <c r="WNO69" s="59"/>
      <c r="WNP69" s="59"/>
      <c r="WNQ69" s="59"/>
      <c r="WNR69" s="59"/>
      <c r="WNS69" s="59"/>
      <c r="WNT69" s="59"/>
      <c r="WNU69" s="59"/>
      <c r="WNV69" s="59"/>
      <c r="WNW69" s="59"/>
      <c r="WNX69" s="59"/>
      <c r="WNY69" s="59"/>
      <c r="WNZ69" s="59"/>
      <c r="WOA69" s="59"/>
      <c r="WOB69" s="59"/>
      <c r="WOC69" s="59"/>
      <c r="WOD69" s="59"/>
      <c r="WOE69" s="59"/>
      <c r="WOF69" s="59"/>
      <c r="WOG69" s="59"/>
      <c r="WOH69" s="59"/>
      <c r="WOI69" s="59"/>
      <c r="WOJ69" s="59"/>
      <c r="WOK69" s="59"/>
      <c r="WOL69" s="59"/>
      <c r="WOM69" s="59"/>
      <c r="WON69" s="59"/>
      <c r="WOO69" s="59"/>
      <c r="WOP69" s="59"/>
      <c r="WOQ69" s="59"/>
      <c r="WOR69" s="59"/>
      <c r="WOS69" s="59"/>
      <c r="WOT69" s="59"/>
      <c r="WOU69" s="59"/>
      <c r="WOV69" s="59"/>
      <c r="WOW69" s="59"/>
      <c r="WOX69" s="59"/>
      <c r="WOY69" s="59"/>
      <c r="WOZ69" s="59"/>
      <c r="WPA69" s="59"/>
      <c r="WPB69" s="59"/>
      <c r="WPC69" s="59"/>
      <c r="WPD69" s="59"/>
      <c r="WPE69" s="59"/>
      <c r="WPF69" s="59"/>
      <c r="WPG69" s="59"/>
      <c r="WPH69" s="59"/>
      <c r="WPI69" s="59"/>
      <c r="WPJ69" s="59"/>
      <c r="WPK69" s="59"/>
      <c r="WPL69" s="59"/>
      <c r="WPM69" s="59"/>
      <c r="WPN69" s="59"/>
      <c r="WPO69" s="59"/>
      <c r="WPP69" s="59"/>
      <c r="WPQ69" s="59"/>
      <c r="WPR69" s="59"/>
      <c r="WPS69" s="59"/>
      <c r="WPT69" s="59"/>
      <c r="WPU69" s="59"/>
      <c r="WPV69" s="59"/>
      <c r="WPW69" s="59"/>
      <c r="WPX69" s="59"/>
      <c r="WPY69" s="59"/>
      <c r="WPZ69" s="59"/>
      <c r="WQA69" s="59"/>
      <c r="WQB69" s="59"/>
      <c r="WQC69" s="59"/>
      <c r="WQD69" s="59"/>
      <c r="WQE69" s="59"/>
      <c r="WQF69" s="59"/>
      <c r="WQG69" s="59"/>
      <c r="WQH69" s="59"/>
      <c r="WQI69" s="59"/>
      <c r="WQJ69" s="59"/>
      <c r="WQK69" s="59"/>
      <c r="WQL69" s="59"/>
      <c r="WQM69" s="59"/>
      <c r="WQN69" s="59"/>
      <c r="WQO69" s="59"/>
      <c r="WQP69" s="59"/>
      <c r="WQQ69" s="59"/>
      <c r="WQR69" s="59"/>
      <c r="WQS69" s="59"/>
      <c r="WQT69" s="59"/>
      <c r="WQU69" s="59"/>
      <c r="WQV69" s="59"/>
      <c r="WQW69" s="59"/>
      <c r="WQX69" s="59"/>
      <c r="WQY69" s="59"/>
      <c r="WQZ69" s="59"/>
      <c r="WRA69" s="59"/>
      <c r="WRB69" s="59"/>
      <c r="WRC69" s="59"/>
      <c r="WRD69" s="59"/>
      <c r="WRE69" s="59"/>
      <c r="WRF69" s="59"/>
      <c r="WRG69" s="59"/>
      <c r="WRH69" s="59"/>
      <c r="WRI69" s="59"/>
      <c r="WRJ69" s="59"/>
      <c r="WRK69" s="59"/>
      <c r="WRL69" s="59"/>
      <c r="WRM69" s="59"/>
      <c r="WRN69" s="59"/>
      <c r="WRO69" s="59"/>
      <c r="WRP69" s="59"/>
      <c r="WRQ69" s="59"/>
      <c r="WRR69" s="59"/>
      <c r="WRS69" s="59"/>
      <c r="WRT69" s="59"/>
      <c r="WRU69" s="59"/>
      <c r="WRV69" s="59"/>
      <c r="WRW69" s="59"/>
      <c r="WRX69" s="59"/>
      <c r="WRY69" s="59"/>
      <c r="WRZ69" s="59"/>
      <c r="WSA69" s="59"/>
      <c r="WSB69" s="59"/>
      <c r="WSC69" s="59"/>
      <c r="WSD69" s="59"/>
      <c r="WSE69" s="59"/>
      <c r="WSF69" s="59"/>
      <c r="WSG69" s="59"/>
      <c r="WSH69" s="59"/>
      <c r="WSI69" s="59"/>
      <c r="WSJ69" s="59"/>
      <c r="WSK69" s="59"/>
      <c r="WSL69" s="59"/>
      <c r="WSM69" s="59"/>
      <c r="WSN69" s="59"/>
      <c r="WSO69" s="59"/>
      <c r="WSP69" s="59"/>
      <c r="WSQ69" s="59"/>
      <c r="WSR69" s="59"/>
      <c r="WSS69" s="59"/>
      <c r="WST69" s="59"/>
      <c r="WSU69" s="59"/>
      <c r="WSV69" s="59"/>
      <c r="WSW69" s="59"/>
      <c r="WSX69" s="59"/>
      <c r="WSY69" s="59"/>
      <c r="WSZ69" s="59"/>
      <c r="WTA69" s="59"/>
      <c r="WTB69" s="59"/>
      <c r="WTC69" s="59"/>
      <c r="WTD69" s="59"/>
      <c r="WTE69" s="59"/>
      <c r="WTF69" s="59"/>
      <c r="WTG69" s="59"/>
      <c r="WTH69" s="59"/>
      <c r="WTI69" s="59"/>
      <c r="WTJ69" s="59"/>
      <c r="WTK69" s="59"/>
      <c r="WTL69" s="59"/>
      <c r="WTM69" s="59"/>
      <c r="WTN69" s="59"/>
      <c r="WTO69" s="59"/>
      <c r="WTP69" s="59"/>
      <c r="WTQ69" s="59"/>
      <c r="WTR69" s="59"/>
      <c r="WTS69" s="59"/>
      <c r="WTT69" s="59"/>
      <c r="WTU69" s="59"/>
      <c r="WTV69" s="59"/>
      <c r="WTW69" s="59"/>
      <c r="WTX69" s="59"/>
      <c r="WTY69" s="59"/>
      <c r="WTZ69" s="59"/>
      <c r="WUA69" s="59"/>
      <c r="WUB69" s="59"/>
      <c r="WUC69" s="59"/>
      <c r="WUD69" s="59"/>
      <c r="WUE69" s="59"/>
      <c r="WUF69" s="59"/>
      <c r="WUG69" s="59"/>
      <c r="WUH69" s="59"/>
      <c r="WUI69" s="59"/>
      <c r="WUJ69" s="59"/>
      <c r="WUK69" s="59"/>
      <c r="WUL69" s="59"/>
      <c r="WUM69" s="59"/>
      <c r="WUN69" s="59"/>
      <c r="WUO69" s="59"/>
      <c r="WUP69" s="59"/>
      <c r="WUQ69" s="59"/>
      <c r="WUR69" s="59"/>
      <c r="WUS69" s="59"/>
      <c r="WUT69" s="59"/>
      <c r="WUU69" s="59"/>
      <c r="WUV69" s="59"/>
      <c r="WUW69" s="59"/>
      <c r="WUX69" s="59"/>
      <c r="WUY69" s="59"/>
      <c r="WUZ69" s="59"/>
      <c r="WVA69" s="59"/>
      <c r="WVB69" s="59"/>
      <c r="WVC69" s="59"/>
      <c r="WVD69" s="59"/>
      <c r="WVE69" s="59"/>
      <c r="WVF69" s="59"/>
      <c r="WVG69" s="59"/>
      <c r="WVH69" s="59"/>
      <c r="WVI69" s="59"/>
      <c r="WVJ69" s="59"/>
      <c r="WVK69" s="59"/>
      <c r="WVL69" s="59"/>
      <c r="WVM69" s="59"/>
      <c r="WVN69" s="59"/>
      <c r="WVO69" s="59"/>
      <c r="WVP69" s="59"/>
      <c r="WVQ69" s="59"/>
      <c r="WVR69" s="59"/>
      <c r="WVS69" s="59"/>
      <c r="WVT69" s="59"/>
      <c r="WVU69" s="59"/>
      <c r="WVV69" s="59"/>
      <c r="WVW69" s="59"/>
      <c r="WVX69" s="59"/>
      <c r="WVY69" s="59"/>
      <c r="WVZ69" s="59"/>
      <c r="WWA69" s="59"/>
      <c r="WWB69" s="59"/>
      <c r="WWC69" s="59"/>
      <c r="WWD69" s="59"/>
      <c r="WWE69" s="59"/>
      <c r="WWF69" s="59"/>
      <c r="WWG69" s="59"/>
      <c r="WWH69" s="59"/>
      <c r="WWI69" s="59"/>
      <c r="WWJ69" s="59"/>
      <c r="WWK69" s="59"/>
      <c r="WWL69" s="59"/>
      <c r="WWM69" s="59"/>
      <c r="WWN69" s="59"/>
      <c r="WWO69" s="59"/>
      <c r="WWP69" s="59"/>
      <c r="WWQ69" s="59"/>
      <c r="WWR69" s="59"/>
      <c r="WWS69" s="59"/>
      <c r="WWT69" s="59"/>
      <c r="WWU69" s="59"/>
      <c r="WWV69" s="59"/>
      <c r="WWW69" s="59"/>
      <c r="WWX69" s="59"/>
      <c r="WWY69" s="59"/>
      <c r="WWZ69" s="59"/>
      <c r="WXA69" s="59"/>
      <c r="WXB69" s="59"/>
      <c r="WXC69" s="59"/>
      <c r="WXD69" s="59"/>
      <c r="WXE69" s="59"/>
      <c r="WXF69" s="59"/>
      <c r="WXG69" s="59"/>
      <c r="WXH69" s="59"/>
      <c r="WXI69" s="59"/>
      <c r="WXJ69" s="59"/>
      <c r="WXK69" s="59"/>
      <c r="WXL69" s="59"/>
      <c r="WXM69" s="59"/>
      <c r="WXN69" s="59"/>
      <c r="WXO69" s="59"/>
      <c r="WXP69" s="59"/>
      <c r="WXQ69" s="59"/>
      <c r="WXR69" s="59"/>
      <c r="WXS69" s="59"/>
      <c r="WXT69" s="59"/>
      <c r="WXU69" s="59"/>
      <c r="WXV69" s="59"/>
      <c r="WXW69" s="59"/>
      <c r="WXX69" s="59"/>
      <c r="WXY69" s="59"/>
      <c r="WXZ69" s="59"/>
      <c r="WYA69" s="59"/>
      <c r="WYB69" s="59"/>
      <c r="WYC69" s="59"/>
      <c r="WYD69" s="59"/>
      <c r="WYE69" s="59"/>
      <c r="WYF69" s="59"/>
      <c r="WYG69" s="59"/>
      <c r="WYH69" s="59"/>
      <c r="WYI69" s="59"/>
      <c r="WYJ69" s="59"/>
      <c r="WYK69" s="59"/>
      <c r="WYL69" s="59"/>
      <c r="WYM69" s="59"/>
      <c r="WYN69" s="59"/>
      <c r="WYO69" s="59"/>
      <c r="WYP69" s="59"/>
      <c r="WYQ69" s="59"/>
      <c r="WYR69" s="59"/>
      <c r="WYS69" s="59"/>
      <c r="WYT69" s="59"/>
      <c r="WYU69" s="59"/>
      <c r="WYV69" s="59"/>
      <c r="WYW69" s="59"/>
      <c r="WYX69" s="59"/>
      <c r="WYY69" s="59"/>
      <c r="WYZ69" s="59"/>
      <c r="WZA69" s="59"/>
      <c r="WZB69" s="59"/>
      <c r="WZC69" s="59"/>
      <c r="WZD69" s="59"/>
      <c r="WZE69" s="59"/>
      <c r="WZF69" s="59"/>
      <c r="WZG69" s="59"/>
      <c r="WZH69" s="59"/>
      <c r="WZI69" s="59"/>
      <c r="WZJ69" s="59"/>
      <c r="WZK69" s="59"/>
      <c r="WZL69" s="59"/>
      <c r="WZM69" s="59"/>
      <c r="WZN69" s="59"/>
      <c r="WZO69" s="59"/>
      <c r="WZP69" s="59"/>
      <c r="WZQ69" s="59"/>
      <c r="WZR69" s="59"/>
      <c r="WZS69" s="59"/>
      <c r="WZT69" s="59"/>
      <c r="WZU69" s="59"/>
      <c r="WZV69" s="59"/>
      <c r="WZW69" s="59"/>
      <c r="WZX69" s="59"/>
      <c r="WZY69" s="59"/>
      <c r="WZZ69" s="59"/>
      <c r="XAA69" s="59"/>
      <c r="XAB69" s="59"/>
      <c r="XAC69" s="59"/>
      <c r="XAD69" s="59"/>
      <c r="XAE69" s="59"/>
      <c r="XAF69" s="59"/>
      <c r="XAG69" s="59"/>
      <c r="XAH69" s="59"/>
      <c r="XAI69" s="59"/>
      <c r="XAJ69" s="59"/>
      <c r="XAK69" s="59"/>
      <c r="XAL69" s="59"/>
      <c r="XAM69" s="59"/>
      <c r="XAN69" s="59"/>
      <c r="XAO69" s="59"/>
      <c r="XAP69" s="59"/>
      <c r="XAQ69" s="59"/>
      <c r="XAR69" s="59"/>
      <c r="XAS69" s="59"/>
      <c r="XAT69" s="59"/>
      <c r="XAU69" s="59"/>
      <c r="XAV69" s="59"/>
      <c r="XAW69" s="59"/>
      <c r="XAX69" s="59"/>
      <c r="XAY69" s="59"/>
      <c r="XAZ69" s="59"/>
      <c r="XBA69" s="59"/>
      <c r="XBB69" s="59"/>
      <c r="XBC69" s="59"/>
      <c r="XBD69" s="59"/>
      <c r="XBE69" s="59"/>
      <c r="XBF69" s="59"/>
      <c r="XBG69" s="59"/>
      <c r="XBH69" s="59"/>
      <c r="XBI69" s="59"/>
      <c r="XBJ69" s="59"/>
      <c r="XBK69" s="59"/>
      <c r="XBL69" s="59"/>
      <c r="XBM69" s="59"/>
      <c r="XBN69" s="59"/>
      <c r="XBO69" s="59"/>
      <c r="XBP69" s="59"/>
      <c r="XBQ69" s="59"/>
      <c r="XBR69" s="59"/>
      <c r="XBS69" s="59"/>
      <c r="XBT69" s="59"/>
      <c r="XBU69" s="59"/>
      <c r="XBV69" s="59"/>
      <c r="XBW69" s="59"/>
      <c r="XBX69" s="59"/>
      <c r="XBY69" s="59"/>
      <c r="XBZ69" s="59"/>
      <c r="XCA69" s="59"/>
      <c r="XCB69" s="59"/>
      <c r="XCC69" s="59"/>
      <c r="XCD69" s="59"/>
      <c r="XCE69" s="59"/>
      <c r="XCF69" s="59"/>
      <c r="XCG69" s="59"/>
      <c r="XCH69" s="59"/>
      <c r="XCI69" s="59"/>
      <c r="XCJ69" s="59"/>
      <c r="XCK69" s="59"/>
      <c r="XCL69" s="59"/>
      <c r="XCM69" s="59"/>
      <c r="XCN69" s="59"/>
      <c r="XCO69" s="59"/>
      <c r="XCP69" s="59"/>
      <c r="XCQ69" s="59"/>
      <c r="XCR69" s="59"/>
      <c r="XCS69" s="59"/>
      <c r="XCT69" s="59"/>
      <c r="XCU69" s="59"/>
      <c r="XCV69" s="59"/>
      <c r="XCW69" s="59"/>
      <c r="XCX69" s="59"/>
      <c r="XCY69" s="59"/>
      <c r="XCZ69" s="59"/>
      <c r="XDA69" s="59"/>
      <c r="XDB69" s="59"/>
      <c r="XDC69" s="59"/>
      <c r="XDD69" s="59"/>
      <c r="XDE69" s="59"/>
      <c r="XDF69" s="59"/>
      <c r="XDG69" s="59"/>
      <c r="XDH69" s="59"/>
      <c r="XDI69" s="59"/>
      <c r="XDJ69" s="59"/>
      <c r="XDK69" s="59"/>
      <c r="XDL69" s="59"/>
      <c r="XDM69" s="59"/>
      <c r="XDN69" s="59"/>
      <c r="XDO69" s="59"/>
      <c r="XDP69" s="59"/>
      <c r="XDQ69" s="59"/>
      <c r="XDR69" s="59"/>
      <c r="XDS69" s="59"/>
      <c r="XDT69" s="59"/>
      <c r="XDU69" s="59"/>
      <c r="XDV69" s="59"/>
      <c r="XDW69" s="59"/>
      <c r="XDX69" s="59"/>
      <c r="XDY69" s="59"/>
      <c r="XDZ69" s="59"/>
      <c r="XEA69" s="59"/>
      <c r="XEB69" s="59"/>
      <c r="XEC69" s="59"/>
      <c r="XED69" s="59"/>
      <c r="XEE69" s="59"/>
      <c r="XEF69" s="59"/>
      <c r="XEG69" s="59"/>
      <c r="XEH69" s="59"/>
      <c r="XEI69" s="59"/>
      <c r="XEJ69" s="59"/>
      <c r="XEK69" s="59"/>
      <c r="XEL69" s="59"/>
      <c r="XEM69" s="59"/>
      <c r="XEN69" s="59"/>
      <c r="XEO69" s="59"/>
      <c r="XEP69" s="59"/>
      <c r="XEQ69" s="59"/>
      <c r="XER69" s="59"/>
      <c r="XES69" s="59"/>
      <c r="XET69" s="59"/>
      <c r="XEU69" s="59"/>
      <c r="XEV69" s="59"/>
      <c r="XEW69" s="59"/>
      <c r="XEX69" s="59"/>
    </row>
    <row r="70" spans="1:16378">
      <c r="A70" s="55" t="s">
        <v>591</v>
      </c>
      <c r="B70" s="52" t="s">
        <v>10</v>
      </c>
      <c r="D70" s="52">
        <v>396000</v>
      </c>
      <c r="E70" s="52">
        <v>340000</v>
      </c>
      <c r="F70" s="52">
        <v>272000</v>
      </c>
      <c r="G70" s="52">
        <v>231000</v>
      </c>
      <c r="H70" s="52">
        <v>391000</v>
      </c>
      <c r="I70" s="52">
        <v>339000</v>
      </c>
      <c r="J70" s="52">
        <v>267000</v>
      </c>
      <c r="K70" s="52">
        <v>177000</v>
      </c>
      <c r="L70" s="52">
        <v>387000</v>
      </c>
      <c r="M70" s="52">
        <v>336000</v>
      </c>
      <c r="N70" s="52">
        <v>264000</v>
      </c>
      <c r="O70" s="52">
        <v>174000</v>
      </c>
      <c r="P70" s="52">
        <v>383000</v>
      </c>
      <c r="Q70" s="52">
        <v>331000</v>
      </c>
      <c r="R70" s="52">
        <v>260000</v>
      </c>
      <c r="S70" s="52">
        <v>172000</v>
      </c>
      <c r="T70" s="52">
        <v>375000</v>
      </c>
      <c r="U70" s="52">
        <v>320000</v>
      </c>
      <c r="V70" s="52">
        <v>308000</v>
      </c>
      <c r="W70" s="52">
        <v>243000</v>
      </c>
      <c r="X70" s="52">
        <v>180000</v>
      </c>
      <c r="Y70" s="52">
        <v>371000</v>
      </c>
      <c r="Z70" s="52">
        <v>316000</v>
      </c>
      <c r="AA70" s="52">
        <v>298000</v>
      </c>
      <c r="AB70" s="52">
        <v>236000</v>
      </c>
      <c r="AC70" s="52">
        <v>180000</v>
      </c>
      <c r="AD70" s="52">
        <v>396000</v>
      </c>
      <c r="AE70" s="52">
        <v>346000</v>
      </c>
      <c r="AF70" s="52">
        <v>371000</v>
      </c>
      <c r="AG70" s="52">
        <v>353000</v>
      </c>
      <c r="AH70" s="52">
        <v>321000</v>
      </c>
      <c r="AI70" s="52">
        <v>408000</v>
      </c>
      <c r="AJ70" s="52">
        <v>352000</v>
      </c>
      <c r="AK70" s="52">
        <v>281000</v>
      </c>
      <c r="AL70" s="52">
        <v>238000</v>
      </c>
      <c r="AM70" s="52">
        <v>403000</v>
      </c>
      <c r="AN70" s="52">
        <v>350000</v>
      </c>
      <c r="AO70" s="52">
        <v>276000</v>
      </c>
      <c r="AP70" s="52">
        <v>183000</v>
      </c>
      <c r="AQ70" s="52">
        <v>399000</v>
      </c>
      <c r="AR70" s="52">
        <v>346000</v>
      </c>
      <c r="AS70" s="52">
        <v>272000</v>
      </c>
      <c r="AT70" s="52">
        <v>179000</v>
      </c>
      <c r="AU70" s="52">
        <v>395000</v>
      </c>
      <c r="AV70" s="52">
        <v>341000</v>
      </c>
      <c r="AW70" s="52">
        <v>269000</v>
      </c>
      <c r="AX70" s="52">
        <v>177000</v>
      </c>
      <c r="AY70" s="52">
        <v>387000</v>
      </c>
      <c r="AZ70" s="52">
        <v>330000</v>
      </c>
      <c r="BA70" s="52">
        <v>317000</v>
      </c>
      <c r="BB70" s="52">
        <v>251000</v>
      </c>
      <c r="BC70" s="52">
        <v>186000</v>
      </c>
      <c r="BD70" s="52">
        <v>383000</v>
      </c>
      <c r="BE70" s="52">
        <v>326000</v>
      </c>
      <c r="BF70" s="52">
        <v>307000</v>
      </c>
      <c r="BG70" s="52">
        <v>243000</v>
      </c>
      <c r="BH70" s="52">
        <v>185000</v>
      </c>
      <c r="BI70" s="52">
        <v>409000</v>
      </c>
      <c r="BJ70" s="52">
        <v>358000</v>
      </c>
      <c r="BK70" s="52">
        <v>383000</v>
      </c>
      <c r="BL70" s="52">
        <v>364000</v>
      </c>
      <c r="BM70" s="52">
        <v>332000</v>
      </c>
      <c r="BN70" s="52">
        <v>417000</v>
      </c>
      <c r="BO70" s="52">
        <v>359000</v>
      </c>
      <c r="BP70" s="52">
        <v>288000</v>
      </c>
      <c r="BQ70" s="52">
        <v>245000</v>
      </c>
      <c r="BR70" s="52">
        <v>412000</v>
      </c>
      <c r="BS70" s="52">
        <v>357000</v>
      </c>
      <c r="BT70" s="52">
        <v>284000</v>
      </c>
      <c r="BU70" s="52">
        <v>189000</v>
      </c>
      <c r="BV70" s="52">
        <v>407000</v>
      </c>
      <c r="BW70" s="52">
        <v>354000</v>
      </c>
      <c r="BX70" s="52">
        <v>280000</v>
      </c>
      <c r="BY70" s="52">
        <v>186000</v>
      </c>
      <c r="BZ70" s="52">
        <v>403000</v>
      </c>
      <c r="CA70" s="52">
        <v>348000</v>
      </c>
      <c r="CB70" s="52">
        <v>276000</v>
      </c>
      <c r="CC70" s="52">
        <v>183000</v>
      </c>
      <c r="CD70" s="52">
        <v>395000</v>
      </c>
      <c r="CE70" s="52">
        <v>337000</v>
      </c>
      <c r="CF70" s="52">
        <v>324000</v>
      </c>
      <c r="CG70" s="52">
        <v>258000</v>
      </c>
      <c r="CH70" s="52">
        <v>192000</v>
      </c>
      <c r="CI70" s="52">
        <v>391000</v>
      </c>
      <c r="CJ70" s="52">
        <v>333000</v>
      </c>
      <c r="CK70" s="52">
        <v>314000</v>
      </c>
      <c r="CL70" s="52">
        <v>249000</v>
      </c>
      <c r="CM70" s="52">
        <v>189000</v>
      </c>
      <c r="CN70" s="52">
        <v>417000</v>
      </c>
      <c r="CO70" s="52">
        <v>365000</v>
      </c>
      <c r="CP70" s="52">
        <v>391000</v>
      </c>
      <c r="CQ70" s="52">
        <v>372000</v>
      </c>
      <c r="CR70" s="52">
        <v>339000</v>
      </c>
      <c r="CS70" s="52">
        <v>407000</v>
      </c>
      <c r="CT70" s="52">
        <v>402000</v>
      </c>
      <c r="CU70" s="52">
        <v>398000</v>
      </c>
      <c r="CV70" s="52">
        <v>394000</v>
      </c>
      <c r="CW70" s="52">
        <v>385000</v>
      </c>
      <c r="CX70" s="52">
        <v>381000</v>
      </c>
      <c r="CY70" s="52">
        <v>407000</v>
      </c>
      <c r="CZ70" s="52">
        <v>357000</v>
      </c>
      <c r="DA70" s="52">
        <v>381000</v>
      </c>
      <c r="DB70" s="52">
        <v>362000</v>
      </c>
      <c r="DC70" s="52">
        <v>331000</v>
      </c>
      <c r="DD70" s="52">
        <v>414000</v>
      </c>
      <c r="DE70" s="52">
        <v>410000</v>
      </c>
      <c r="DF70" s="52">
        <v>405000</v>
      </c>
      <c r="DG70" s="52">
        <v>401000</v>
      </c>
      <c r="DH70" s="52">
        <v>392000</v>
      </c>
      <c r="DI70" s="52">
        <v>388000</v>
      </c>
      <c r="DJ70" s="52">
        <v>414000</v>
      </c>
      <c r="DK70" s="52">
        <v>364000</v>
      </c>
      <c r="DL70" s="52">
        <v>388000</v>
      </c>
      <c r="DM70" s="52">
        <v>369000</v>
      </c>
      <c r="DN70" s="52">
        <v>338000</v>
      </c>
      <c r="DO70" s="52">
        <v>417000</v>
      </c>
      <c r="DP70" s="52">
        <v>413000</v>
      </c>
      <c r="DQ70" s="52">
        <v>409000</v>
      </c>
      <c r="DR70" s="52">
        <v>405000</v>
      </c>
      <c r="DS70" s="52">
        <v>396000</v>
      </c>
      <c r="DT70" s="52">
        <v>391000</v>
      </c>
      <c r="DU70" s="52">
        <v>417000</v>
      </c>
      <c r="DV70" s="52">
        <v>365000</v>
      </c>
      <c r="DW70" s="52">
        <v>391000</v>
      </c>
      <c r="DX70" s="52">
        <v>372000</v>
      </c>
      <c r="DY70" s="52">
        <v>339000</v>
      </c>
    </row>
    <row r="71" spans="1:16378" ht="15">
      <c r="A71" s="72" t="s">
        <v>203</v>
      </c>
      <c r="B71" s="72" t="s">
        <v>181</v>
      </c>
      <c r="D71" s="63">
        <f t="shared" ref="D71:AI71" si="0">$B$125*(SUM(D$44:D$45))</f>
        <v>6.9646150420000001</v>
      </c>
      <c r="E71" s="63">
        <f t="shared" si="0"/>
        <v>6.0296357</v>
      </c>
      <c r="F71" s="63">
        <f t="shared" si="0"/>
        <v>4.8157719280000002</v>
      </c>
      <c r="G71" s="63">
        <f t="shared" si="0"/>
        <v>4.083397164</v>
      </c>
      <c r="H71" s="63">
        <f t="shared" si="0"/>
        <v>6.8927444300000014</v>
      </c>
      <c r="I71" s="63">
        <f t="shared" si="0"/>
        <v>6.0025188740000006</v>
      </c>
      <c r="J71" s="63">
        <f t="shared" si="0"/>
        <v>4.7355237600000004</v>
      </c>
      <c r="K71" s="63">
        <f t="shared" si="0"/>
        <v>3.1272534699999999</v>
      </c>
      <c r="L71" s="63">
        <f t="shared" si="0"/>
        <v>6.8239602860000002</v>
      </c>
      <c r="M71" s="63">
        <f t="shared" si="0"/>
        <v>5.945639678</v>
      </c>
      <c r="N71" s="63">
        <f t="shared" si="0"/>
        <v>4.6691646980000003</v>
      </c>
      <c r="O71" s="63">
        <f t="shared" si="0"/>
        <v>3.07213797</v>
      </c>
      <c r="P71" s="63">
        <f t="shared" si="0"/>
        <v>6.7529715220000002</v>
      </c>
      <c r="Q71" s="63">
        <f t="shared" si="0"/>
        <v>5.8576753400000001</v>
      </c>
      <c r="R71" s="63">
        <f t="shared" si="0"/>
        <v>4.6105218060000004</v>
      </c>
      <c r="S71" s="63">
        <f t="shared" si="0"/>
        <v>3.0362026640000002</v>
      </c>
      <c r="T71" s="63">
        <f t="shared" si="0"/>
        <v>6.5975458119999999</v>
      </c>
      <c r="U71" s="63">
        <f t="shared" si="0"/>
        <v>5.6691803299999997</v>
      </c>
      <c r="V71" s="63">
        <f t="shared" si="0"/>
        <v>5.4469546340000008</v>
      </c>
      <c r="W71" s="63">
        <f t="shared" si="0"/>
        <v>4.3018750060000004</v>
      </c>
      <c r="X71" s="63">
        <f t="shared" si="0"/>
        <v>3.1836917420000002</v>
      </c>
      <c r="Y71" s="63">
        <f t="shared" si="0"/>
        <v>6.5261161240000005</v>
      </c>
      <c r="Z71" s="63">
        <f t="shared" si="0"/>
        <v>5.5911367820000004</v>
      </c>
      <c r="AA71" s="63">
        <f t="shared" si="0"/>
        <v>5.2708054960000004</v>
      </c>
      <c r="AB71" s="63">
        <f t="shared" si="0"/>
        <v>4.1753298179999998</v>
      </c>
      <c r="AC71" s="63">
        <f t="shared" si="0"/>
        <v>3.1781801920000001</v>
      </c>
      <c r="AD71" s="63">
        <f t="shared" si="0"/>
        <v>6.9685833580000001</v>
      </c>
      <c r="AE71" s="63">
        <f t="shared" si="0"/>
        <v>6.1290640620000012</v>
      </c>
      <c r="AF71" s="63">
        <f t="shared" si="0"/>
        <v>6.5298639779999998</v>
      </c>
      <c r="AG71" s="63">
        <f t="shared" si="0"/>
        <v>6.2099736160000001</v>
      </c>
      <c r="AH71" s="63">
        <f t="shared" si="0"/>
        <v>5.690344682000001</v>
      </c>
      <c r="AI71" s="63">
        <f t="shared" si="0"/>
        <v>6.9269160400000009</v>
      </c>
      <c r="AJ71" s="63">
        <f t="shared" ref="AJ71:BO71" si="1">$B$125*(SUM(AJ$44:AJ$45))</f>
        <v>5.9959050140000008</v>
      </c>
      <c r="AK71" s="63">
        <f t="shared" si="1"/>
        <v>4.7888755640000005</v>
      </c>
      <c r="AL71" s="63">
        <f t="shared" si="1"/>
        <v>4.0617918880000001</v>
      </c>
      <c r="AM71" s="63">
        <f t="shared" si="1"/>
        <v>6.842258632000001</v>
      </c>
      <c r="AN71" s="63">
        <f t="shared" si="1"/>
        <v>5.968347264000001</v>
      </c>
      <c r="AO71" s="63">
        <f t="shared" si="1"/>
        <v>4.7086273960000007</v>
      </c>
      <c r="AP71" s="63">
        <f t="shared" si="1"/>
        <v>3.1107188200000002</v>
      </c>
      <c r="AQ71" s="63">
        <f t="shared" si="1"/>
        <v>6.7684038619999995</v>
      </c>
      <c r="AR71" s="63">
        <f t="shared" si="1"/>
        <v>5.9061769799999997</v>
      </c>
      <c r="AS71" s="63">
        <f t="shared" si="1"/>
        <v>4.6402841760000006</v>
      </c>
      <c r="AT71" s="63">
        <f t="shared" si="1"/>
        <v>3.0542805480000004</v>
      </c>
      <c r="AU71" s="63">
        <f t="shared" si="1"/>
        <v>6.6976355600000002</v>
      </c>
      <c r="AV71" s="63">
        <f t="shared" si="1"/>
        <v>5.8188740280000006</v>
      </c>
      <c r="AW71" s="63">
        <f t="shared" si="1"/>
        <v>4.5820822080000001</v>
      </c>
      <c r="AX71" s="63">
        <f t="shared" si="1"/>
        <v>3.0185657040000002</v>
      </c>
      <c r="AY71" s="63">
        <f t="shared" si="1"/>
        <v>6.5627128160000003</v>
      </c>
      <c r="AZ71" s="63">
        <f t="shared" si="1"/>
        <v>5.6317017900000002</v>
      </c>
      <c r="BA71" s="63">
        <f t="shared" si="1"/>
        <v>5.4110193280000001</v>
      </c>
      <c r="BB71" s="63">
        <f t="shared" si="1"/>
        <v>4.2749786420000007</v>
      </c>
      <c r="BC71" s="63">
        <f t="shared" si="1"/>
        <v>3.1647320099999998</v>
      </c>
      <c r="BD71" s="63">
        <f t="shared" si="1"/>
        <v>6.4853306540000011</v>
      </c>
      <c r="BE71" s="63">
        <f t="shared" si="1"/>
        <v>5.554319628</v>
      </c>
      <c r="BF71" s="63">
        <f t="shared" si="1"/>
        <v>5.2361929619999996</v>
      </c>
      <c r="BG71" s="63">
        <f t="shared" si="1"/>
        <v>4.1490948400000001</v>
      </c>
      <c r="BH71" s="63">
        <f t="shared" si="1"/>
        <v>3.1589999980000001</v>
      </c>
      <c r="BI71" s="63">
        <f t="shared" si="1"/>
        <v>6.9308843560000009</v>
      </c>
      <c r="BJ71" s="63">
        <f t="shared" si="1"/>
        <v>6.0946719900000002</v>
      </c>
      <c r="BK71" s="63">
        <f t="shared" si="1"/>
        <v>6.4890785080000013</v>
      </c>
      <c r="BL71" s="63">
        <f t="shared" si="1"/>
        <v>6.1713927660000003</v>
      </c>
      <c r="BM71" s="63">
        <f t="shared" si="1"/>
        <v>5.6528661419999997</v>
      </c>
      <c r="BN71" s="63">
        <f t="shared" si="1"/>
        <v>6.8821622540000007</v>
      </c>
      <c r="BO71" s="63">
        <f t="shared" si="1"/>
        <v>5.9542376960000007</v>
      </c>
      <c r="BP71" s="63">
        <f t="shared" ref="BP71:CU71" si="2">$B$125*(SUM(BP$44:BP$45))</f>
        <v>4.7842458619999997</v>
      </c>
      <c r="BQ71" s="63">
        <f t="shared" si="2"/>
        <v>4.0708308300000002</v>
      </c>
      <c r="BR71" s="63">
        <f t="shared" si="2"/>
        <v>6.7975048460000007</v>
      </c>
      <c r="BS71" s="63">
        <f t="shared" si="2"/>
        <v>5.9306482620000009</v>
      </c>
      <c r="BT71" s="63">
        <f t="shared" si="2"/>
        <v>4.7088478580000004</v>
      </c>
      <c r="BU71" s="63">
        <f t="shared" si="2"/>
        <v>3.1329854820000005</v>
      </c>
      <c r="BV71" s="63">
        <f t="shared" si="2"/>
        <v>6.7282797780000001</v>
      </c>
      <c r="BW71" s="63">
        <f t="shared" si="2"/>
        <v>5.8728872180000007</v>
      </c>
      <c r="BX71" s="63">
        <f t="shared" si="2"/>
        <v>4.642047872</v>
      </c>
      <c r="BY71" s="63">
        <f t="shared" si="2"/>
        <v>3.0780904440000003</v>
      </c>
      <c r="BZ71" s="63">
        <f t="shared" si="2"/>
        <v>6.6579524000000001</v>
      </c>
      <c r="CA71" s="63">
        <f t="shared" si="2"/>
        <v>5.7860251900000002</v>
      </c>
      <c r="CB71" s="63">
        <f t="shared" si="2"/>
        <v>4.5851686760000003</v>
      </c>
      <c r="CC71" s="63">
        <f t="shared" si="2"/>
        <v>3.0430369860000006</v>
      </c>
      <c r="CD71" s="63">
        <f t="shared" si="2"/>
        <v>6.5281002820000005</v>
      </c>
      <c r="CE71" s="63">
        <f t="shared" si="2"/>
        <v>5.6001757240000005</v>
      </c>
      <c r="CF71" s="63">
        <f t="shared" si="2"/>
        <v>5.3808160340000004</v>
      </c>
      <c r="CG71" s="63">
        <f t="shared" si="2"/>
        <v>4.2771832620000003</v>
      </c>
      <c r="CH71" s="63">
        <f t="shared" si="2"/>
        <v>3.1845735899999998</v>
      </c>
      <c r="CI71" s="63">
        <f t="shared" si="2"/>
        <v>6.4509385820000009</v>
      </c>
      <c r="CJ71" s="63">
        <f t="shared" si="2"/>
        <v>5.523014024000001</v>
      </c>
      <c r="CK71" s="63">
        <f t="shared" si="2"/>
        <v>5.2068715160000005</v>
      </c>
      <c r="CL71" s="63">
        <f t="shared" si="2"/>
        <v>4.1270486399999999</v>
      </c>
      <c r="CM71" s="63">
        <f t="shared" si="2"/>
        <v>3.1429062720000003</v>
      </c>
      <c r="CN71" s="63">
        <f t="shared" si="2"/>
        <v>6.8861305700000006</v>
      </c>
      <c r="CO71" s="63">
        <f t="shared" si="2"/>
        <v>6.0534455960000004</v>
      </c>
      <c r="CP71" s="63">
        <f t="shared" si="2"/>
        <v>6.4546864360000002</v>
      </c>
      <c r="CQ71" s="63">
        <f t="shared" si="2"/>
        <v>6.138984852000001</v>
      </c>
      <c r="CR71" s="63">
        <f t="shared" si="2"/>
        <v>5.6220014620000009</v>
      </c>
      <c r="CS71" s="63">
        <f t="shared" si="2"/>
        <v>6.9308843560000009</v>
      </c>
      <c r="CT71" s="63">
        <f t="shared" si="2"/>
        <v>6.8585728200000009</v>
      </c>
      <c r="CU71" s="63">
        <f t="shared" si="2"/>
        <v>6.7844975880000007</v>
      </c>
      <c r="CV71" s="63">
        <f t="shared" ref="CV71:DY71" si="3">$B$125*(SUM(CV$44:CV$45))</f>
        <v>6.7141702099999998</v>
      </c>
      <c r="CW71" s="63">
        <f t="shared" si="3"/>
        <v>6.5666811320000003</v>
      </c>
      <c r="CX71" s="63">
        <f t="shared" si="3"/>
        <v>6.4892989700000001</v>
      </c>
      <c r="CY71" s="63">
        <f t="shared" si="3"/>
        <v>6.9348526719999999</v>
      </c>
      <c r="CZ71" s="63">
        <f t="shared" si="3"/>
        <v>6.0951129140000004</v>
      </c>
      <c r="DA71" s="63">
        <f t="shared" si="3"/>
        <v>6.4930468240000003</v>
      </c>
      <c r="DB71" s="63">
        <f t="shared" si="3"/>
        <v>6.1753610820000002</v>
      </c>
      <c r="DC71" s="63">
        <f t="shared" si="3"/>
        <v>5.6533070660000009</v>
      </c>
      <c r="DD71" s="63">
        <f t="shared" si="3"/>
        <v>6.889217038</v>
      </c>
      <c r="DE71" s="63">
        <f t="shared" si="3"/>
        <v>6.8208738180000017</v>
      </c>
      <c r="DF71" s="63">
        <f t="shared" si="3"/>
        <v>6.7512078260000008</v>
      </c>
      <c r="DG71" s="63">
        <f t="shared" si="3"/>
        <v>6.6813213720000002</v>
      </c>
      <c r="DH71" s="63">
        <f t="shared" si="3"/>
        <v>6.5351550660000006</v>
      </c>
      <c r="DI71" s="63">
        <f t="shared" si="3"/>
        <v>6.4579933660000002</v>
      </c>
      <c r="DJ71" s="63">
        <f t="shared" si="3"/>
        <v>6.8931853540000008</v>
      </c>
      <c r="DK71" s="63">
        <f t="shared" si="3"/>
        <v>6.0534455960000004</v>
      </c>
      <c r="DL71" s="63">
        <f t="shared" si="3"/>
        <v>6.4617412200000004</v>
      </c>
      <c r="DM71" s="63">
        <f t="shared" si="3"/>
        <v>6.1460396360000003</v>
      </c>
      <c r="DN71" s="63">
        <f t="shared" si="3"/>
        <v>5.6220014620000009</v>
      </c>
      <c r="DO71" s="63">
        <f t="shared" si="3"/>
        <v>6.8482111060000008</v>
      </c>
      <c r="DP71" s="63">
        <f t="shared" si="3"/>
        <v>6.7818520440000007</v>
      </c>
      <c r="DQ71" s="63">
        <f t="shared" si="3"/>
        <v>6.7128474379999998</v>
      </c>
      <c r="DR71" s="63">
        <f t="shared" si="3"/>
        <v>6.6422995980000001</v>
      </c>
      <c r="DS71" s="63">
        <f t="shared" si="3"/>
        <v>6.4941491340000006</v>
      </c>
      <c r="DT71" s="63">
        <f t="shared" si="3"/>
        <v>6.416987434000001</v>
      </c>
      <c r="DU71" s="63">
        <f t="shared" si="3"/>
        <v>6.8521794220000007</v>
      </c>
      <c r="DV71" s="63">
        <f t="shared" si="3"/>
        <v>6.0534455960000004</v>
      </c>
      <c r="DW71" s="63">
        <f t="shared" si="3"/>
        <v>6.4209557500000001</v>
      </c>
      <c r="DX71" s="63">
        <f t="shared" si="3"/>
        <v>6.1050337040000002</v>
      </c>
      <c r="DY71" s="63">
        <f t="shared" si="3"/>
        <v>5.6220014620000009</v>
      </c>
    </row>
    <row r="72" spans="1:16378" ht="15">
      <c r="A72" s="72" t="s">
        <v>204</v>
      </c>
      <c r="B72" s="72" t="s">
        <v>181</v>
      </c>
      <c r="D72" s="61">
        <f t="shared" ref="D72:AI72" si="4">$B$127*(SUM(D$44:D$45))</f>
        <v>0.69646150419999997</v>
      </c>
      <c r="E72" s="61">
        <f t="shared" si="4"/>
        <v>0.60296357</v>
      </c>
      <c r="F72" s="61">
        <f t="shared" si="4"/>
        <v>0.4815771928</v>
      </c>
      <c r="G72" s="61">
        <f t="shared" si="4"/>
        <v>0.4083397164</v>
      </c>
      <c r="H72" s="61">
        <f t="shared" si="4"/>
        <v>0.68927444300000007</v>
      </c>
      <c r="I72" s="61">
        <f t="shared" si="4"/>
        <v>0.60025188740000002</v>
      </c>
      <c r="J72" s="61">
        <f t="shared" si="4"/>
        <v>0.473552376</v>
      </c>
      <c r="K72" s="61">
        <f t="shared" si="4"/>
        <v>0.31272534699999999</v>
      </c>
      <c r="L72" s="61">
        <f t="shared" si="4"/>
        <v>0.68239602860000004</v>
      </c>
      <c r="M72" s="61">
        <f t="shared" si="4"/>
        <v>0.59456396779999998</v>
      </c>
      <c r="N72" s="61">
        <f t="shared" si="4"/>
        <v>0.46691646980000001</v>
      </c>
      <c r="O72" s="61">
        <f t="shared" si="4"/>
        <v>0.30721379700000001</v>
      </c>
      <c r="P72" s="61">
        <f t="shared" si="4"/>
        <v>0.67529715219999997</v>
      </c>
      <c r="Q72" s="61">
        <f t="shared" si="4"/>
        <v>0.58576753399999992</v>
      </c>
      <c r="R72" s="61">
        <f t="shared" si="4"/>
        <v>0.46105218060000003</v>
      </c>
      <c r="S72" s="61">
        <f t="shared" si="4"/>
        <v>0.30362026640000001</v>
      </c>
      <c r="T72" s="61">
        <f t="shared" si="4"/>
        <v>0.65975458119999997</v>
      </c>
      <c r="U72" s="61">
        <f t="shared" si="4"/>
        <v>0.56691803299999999</v>
      </c>
      <c r="V72" s="61">
        <f t="shared" si="4"/>
        <v>0.54469546340000008</v>
      </c>
      <c r="W72" s="61">
        <f t="shared" si="4"/>
        <v>0.43018750059999999</v>
      </c>
      <c r="X72" s="61">
        <f t="shared" si="4"/>
        <v>0.31836917419999999</v>
      </c>
      <c r="Y72" s="61">
        <f t="shared" si="4"/>
        <v>0.65261161239999999</v>
      </c>
      <c r="Z72" s="61">
        <f t="shared" si="4"/>
        <v>0.55911367820000002</v>
      </c>
      <c r="AA72" s="61">
        <f t="shared" si="4"/>
        <v>0.52708054960000006</v>
      </c>
      <c r="AB72" s="61">
        <f t="shared" si="4"/>
        <v>0.41753298179999998</v>
      </c>
      <c r="AC72" s="61">
        <f t="shared" si="4"/>
        <v>0.31781801920000002</v>
      </c>
      <c r="AD72" s="61">
        <f t="shared" si="4"/>
        <v>0.69685833580000001</v>
      </c>
      <c r="AE72" s="61">
        <f t="shared" si="4"/>
        <v>0.61290640620000003</v>
      </c>
      <c r="AF72" s="61">
        <f t="shared" si="4"/>
        <v>0.65298639780000001</v>
      </c>
      <c r="AG72" s="61">
        <f t="shared" si="4"/>
        <v>0.62099736159999996</v>
      </c>
      <c r="AH72" s="61">
        <f t="shared" si="4"/>
        <v>0.56903446820000003</v>
      </c>
      <c r="AI72" s="61">
        <f t="shared" si="4"/>
        <v>0.69269160400000007</v>
      </c>
      <c r="AJ72" s="61">
        <f t="shared" ref="AJ72:BO72" si="5">$B$127*(SUM(AJ$44:AJ$45))</f>
        <v>0.59959050140000003</v>
      </c>
      <c r="AK72" s="61">
        <f t="shared" si="5"/>
        <v>0.47888755640000003</v>
      </c>
      <c r="AL72" s="61">
        <f t="shared" si="5"/>
        <v>0.40617918879999998</v>
      </c>
      <c r="AM72" s="61">
        <f t="shared" si="5"/>
        <v>0.68422586320000001</v>
      </c>
      <c r="AN72" s="61">
        <f t="shared" si="5"/>
        <v>0.59683472640000002</v>
      </c>
      <c r="AO72" s="61">
        <f t="shared" si="5"/>
        <v>0.47086273960000002</v>
      </c>
      <c r="AP72" s="61">
        <f t="shared" si="5"/>
        <v>0.31107188199999997</v>
      </c>
      <c r="AQ72" s="61">
        <f t="shared" si="5"/>
        <v>0.67684038619999998</v>
      </c>
      <c r="AR72" s="61">
        <f t="shared" si="5"/>
        <v>0.59061769799999997</v>
      </c>
      <c r="AS72" s="61">
        <f t="shared" si="5"/>
        <v>0.46402841760000002</v>
      </c>
      <c r="AT72" s="61">
        <f t="shared" si="5"/>
        <v>0.30542805480000002</v>
      </c>
      <c r="AU72" s="61">
        <f t="shared" si="5"/>
        <v>0.66976355599999993</v>
      </c>
      <c r="AV72" s="61">
        <f t="shared" si="5"/>
        <v>0.58188740279999995</v>
      </c>
      <c r="AW72" s="61">
        <f t="shared" si="5"/>
        <v>0.45820822080000001</v>
      </c>
      <c r="AX72" s="61">
        <f t="shared" si="5"/>
        <v>0.30185657040000002</v>
      </c>
      <c r="AY72" s="61">
        <f t="shared" si="5"/>
        <v>0.65627128160000003</v>
      </c>
      <c r="AZ72" s="61">
        <f t="shared" si="5"/>
        <v>0.56317017899999999</v>
      </c>
      <c r="BA72" s="61">
        <f t="shared" si="5"/>
        <v>0.54110193279999996</v>
      </c>
      <c r="BB72" s="61">
        <f t="shared" si="5"/>
        <v>0.42749786420000002</v>
      </c>
      <c r="BC72" s="61">
        <f t="shared" si="5"/>
        <v>0.31647320099999998</v>
      </c>
      <c r="BD72" s="61">
        <f t="shared" si="5"/>
        <v>0.6485330654</v>
      </c>
      <c r="BE72" s="61">
        <f t="shared" si="5"/>
        <v>0.55543196279999996</v>
      </c>
      <c r="BF72" s="61">
        <f t="shared" si="5"/>
        <v>0.52361929619999992</v>
      </c>
      <c r="BG72" s="61">
        <f t="shared" si="5"/>
        <v>0.414909484</v>
      </c>
      <c r="BH72" s="61">
        <f t="shared" si="5"/>
        <v>0.3158999998</v>
      </c>
      <c r="BI72" s="61">
        <f t="shared" si="5"/>
        <v>0.6930884356</v>
      </c>
      <c r="BJ72" s="61">
        <f t="shared" si="5"/>
        <v>0.60946719900000002</v>
      </c>
      <c r="BK72" s="61">
        <f t="shared" si="5"/>
        <v>0.64890785080000013</v>
      </c>
      <c r="BL72" s="61">
        <f t="shared" si="5"/>
        <v>0.61713927660000001</v>
      </c>
      <c r="BM72" s="61">
        <f t="shared" si="5"/>
        <v>0.56528661419999993</v>
      </c>
      <c r="BN72" s="61">
        <f t="shared" si="5"/>
        <v>0.68821622540000005</v>
      </c>
      <c r="BO72" s="61">
        <f t="shared" si="5"/>
        <v>0.59542376959999999</v>
      </c>
      <c r="BP72" s="61">
        <f t="shared" ref="BP72:CU72" si="6">$B$127*(SUM(BP$44:BP$45))</f>
        <v>0.47842458619999995</v>
      </c>
      <c r="BQ72" s="61">
        <f t="shared" si="6"/>
        <v>0.40708308299999996</v>
      </c>
      <c r="BR72" s="61">
        <f t="shared" si="6"/>
        <v>0.67975048459999998</v>
      </c>
      <c r="BS72" s="61">
        <f t="shared" si="6"/>
        <v>0.59306482620000001</v>
      </c>
      <c r="BT72" s="61">
        <f t="shared" si="6"/>
        <v>0.47088478579999998</v>
      </c>
      <c r="BU72" s="61">
        <f t="shared" si="6"/>
        <v>0.31329854820000003</v>
      </c>
      <c r="BV72" s="61">
        <f t="shared" si="6"/>
        <v>0.67282797780000003</v>
      </c>
      <c r="BW72" s="61">
        <f t="shared" si="6"/>
        <v>0.58728872180000002</v>
      </c>
      <c r="BX72" s="61">
        <f t="shared" si="6"/>
        <v>0.46420478719999997</v>
      </c>
      <c r="BY72" s="61">
        <f t="shared" si="6"/>
        <v>0.30780904440000001</v>
      </c>
      <c r="BZ72" s="61">
        <f t="shared" si="6"/>
        <v>0.66579524000000001</v>
      </c>
      <c r="CA72" s="61">
        <f t="shared" si="6"/>
        <v>0.57860251899999993</v>
      </c>
      <c r="CB72" s="61">
        <f t="shared" si="6"/>
        <v>0.45851686760000004</v>
      </c>
      <c r="CC72" s="61">
        <f t="shared" si="6"/>
        <v>0.30430369860000001</v>
      </c>
      <c r="CD72" s="61">
        <f t="shared" si="6"/>
        <v>0.6528100282</v>
      </c>
      <c r="CE72" s="61">
        <f t="shared" si="6"/>
        <v>0.56001757240000005</v>
      </c>
      <c r="CF72" s="61">
        <f t="shared" si="6"/>
        <v>0.5380816034</v>
      </c>
      <c r="CG72" s="61">
        <f t="shared" si="6"/>
        <v>0.4277183262</v>
      </c>
      <c r="CH72" s="61">
        <f t="shared" si="6"/>
        <v>0.318457359</v>
      </c>
      <c r="CI72" s="61">
        <f t="shared" si="6"/>
        <v>0.64509385820000009</v>
      </c>
      <c r="CJ72" s="61">
        <f t="shared" si="6"/>
        <v>0.55230140240000003</v>
      </c>
      <c r="CK72" s="61">
        <f t="shared" si="6"/>
        <v>0.52068715160000001</v>
      </c>
      <c r="CL72" s="61">
        <f t="shared" si="6"/>
        <v>0.412704864</v>
      </c>
      <c r="CM72" s="61">
        <f t="shared" si="6"/>
        <v>0.31429062720000001</v>
      </c>
      <c r="CN72" s="61">
        <f t="shared" si="6"/>
        <v>0.68861305700000008</v>
      </c>
      <c r="CO72" s="61">
        <f t="shared" si="6"/>
        <v>0.6053445596</v>
      </c>
      <c r="CP72" s="61">
        <f t="shared" si="6"/>
        <v>0.6454686436</v>
      </c>
      <c r="CQ72" s="61">
        <f t="shared" si="6"/>
        <v>0.61389848520000001</v>
      </c>
      <c r="CR72" s="61">
        <f t="shared" si="6"/>
        <v>0.56220014620000003</v>
      </c>
      <c r="CS72" s="61">
        <f t="shared" si="6"/>
        <v>0.6930884356</v>
      </c>
      <c r="CT72" s="61">
        <f t="shared" si="6"/>
        <v>0.68585728200000007</v>
      </c>
      <c r="CU72" s="61">
        <f t="shared" si="6"/>
        <v>0.67844975880000002</v>
      </c>
      <c r="CV72" s="61">
        <f t="shared" ref="CV72:DY72" si="7">$B$127*(SUM(CV$44:CV$45))</f>
        <v>0.671417021</v>
      </c>
      <c r="CW72" s="61">
        <f t="shared" si="7"/>
        <v>0.65666811319999996</v>
      </c>
      <c r="CX72" s="61">
        <f t="shared" si="7"/>
        <v>0.64892989699999992</v>
      </c>
      <c r="CY72" s="61">
        <f t="shared" si="7"/>
        <v>0.69348526719999992</v>
      </c>
      <c r="CZ72" s="61">
        <f t="shared" si="7"/>
        <v>0.60951129140000004</v>
      </c>
      <c r="DA72" s="61">
        <f t="shared" si="7"/>
        <v>0.64930468240000005</v>
      </c>
      <c r="DB72" s="61">
        <f t="shared" si="7"/>
        <v>0.61753610819999993</v>
      </c>
      <c r="DC72" s="61">
        <f t="shared" si="7"/>
        <v>0.56533070660000007</v>
      </c>
      <c r="DD72" s="61">
        <f t="shared" si="7"/>
        <v>0.68892170379999995</v>
      </c>
      <c r="DE72" s="61">
        <f t="shared" si="7"/>
        <v>0.68208738180000006</v>
      </c>
      <c r="DF72" s="61">
        <f t="shared" si="7"/>
        <v>0.67512078259999997</v>
      </c>
      <c r="DG72" s="61">
        <f t="shared" si="7"/>
        <v>0.66813213719999998</v>
      </c>
      <c r="DH72" s="61">
        <f t="shared" si="7"/>
        <v>0.65351550660000002</v>
      </c>
      <c r="DI72" s="61">
        <f t="shared" si="7"/>
        <v>0.6457993366</v>
      </c>
      <c r="DJ72" s="61">
        <f t="shared" si="7"/>
        <v>0.68931853539999999</v>
      </c>
      <c r="DK72" s="61">
        <f t="shared" si="7"/>
        <v>0.6053445596</v>
      </c>
      <c r="DL72" s="61">
        <f t="shared" si="7"/>
        <v>0.64617412200000002</v>
      </c>
      <c r="DM72" s="61">
        <f t="shared" si="7"/>
        <v>0.61460396360000003</v>
      </c>
      <c r="DN72" s="61">
        <f t="shared" si="7"/>
        <v>0.56220014620000003</v>
      </c>
      <c r="DO72" s="61">
        <f t="shared" si="7"/>
        <v>0.68482111060000006</v>
      </c>
      <c r="DP72" s="61">
        <f t="shared" si="7"/>
        <v>0.67818520440000007</v>
      </c>
      <c r="DQ72" s="61">
        <f t="shared" si="7"/>
        <v>0.67128474380000003</v>
      </c>
      <c r="DR72" s="61">
        <f t="shared" si="7"/>
        <v>0.66422995979999999</v>
      </c>
      <c r="DS72" s="61">
        <f t="shared" si="7"/>
        <v>0.64941491340000002</v>
      </c>
      <c r="DT72" s="61">
        <f t="shared" si="7"/>
        <v>0.64169874339999999</v>
      </c>
      <c r="DU72" s="61">
        <f t="shared" si="7"/>
        <v>0.6852179422000001</v>
      </c>
      <c r="DV72" s="61">
        <f t="shared" si="7"/>
        <v>0.6053445596</v>
      </c>
      <c r="DW72" s="61">
        <f t="shared" si="7"/>
        <v>0.64209557499999992</v>
      </c>
      <c r="DX72" s="61">
        <f t="shared" si="7"/>
        <v>0.61050337040000002</v>
      </c>
      <c r="DY72" s="61">
        <f t="shared" si="7"/>
        <v>0.56220014620000003</v>
      </c>
    </row>
    <row r="73" spans="1:16378">
      <c r="A73" s="72" t="s">
        <v>188</v>
      </c>
      <c r="B73" s="72" t="s">
        <v>181</v>
      </c>
      <c r="D73" s="73">
        <f t="shared" ref="D73:AI73" si="8">SUM(D70,D71,D72)</f>
        <v>396007.66107654618</v>
      </c>
      <c r="E73" s="73">
        <f t="shared" si="8"/>
        <v>340006.63259926997</v>
      </c>
      <c r="F73" s="73">
        <f t="shared" si="8"/>
        <v>272005.29734912078</v>
      </c>
      <c r="G73" s="73">
        <f t="shared" si="8"/>
        <v>231004.49173688042</v>
      </c>
      <c r="H73" s="73">
        <f t="shared" si="8"/>
        <v>391007.58201887301</v>
      </c>
      <c r="I73" s="73">
        <f t="shared" si="8"/>
        <v>339006.60277076141</v>
      </c>
      <c r="J73" s="73">
        <f t="shared" si="8"/>
        <v>267005.209076136</v>
      </c>
      <c r="K73" s="73">
        <f t="shared" si="8"/>
        <v>177003.43997881701</v>
      </c>
      <c r="L73" s="73">
        <f t="shared" si="8"/>
        <v>387007.50635631458</v>
      </c>
      <c r="M73" s="73">
        <f t="shared" si="8"/>
        <v>336006.54020364577</v>
      </c>
      <c r="N73" s="73">
        <f t="shared" si="8"/>
        <v>264005.13608116779</v>
      </c>
      <c r="O73" s="73">
        <f t="shared" si="8"/>
        <v>174003.37935176701</v>
      </c>
      <c r="P73" s="73">
        <f t="shared" si="8"/>
        <v>383007.42826867418</v>
      </c>
      <c r="Q73" s="73">
        <f t="shared" si="8"/>
        <v>331006.44344287401</v>
      </c>
      <c r="R73" s="73">
        <f t="shared" si="8"/>
        <v>260005.07157398658</v>
      </c>
      <c r="S73" s="73">
        <f t="shared" si="8"/>
        <v>172003.3398229304</v>
      </c>
      <c r="T73" s="73">
        <f t="shared" si="8"/>
        <v>375007.25730039325</v>
      </c>
      <c r="U73" s="73">
        <f t="shared" si="8"/>
        <v>320006.23609836301</v>
      </c>
      <c r="V73" s="73">
        <f t="shared" si="8"/>
        <v>308005.99165009736</v>
      </c>
      <c r="W73" s="73">
        <f t="shared" si="8"/>
        <v>243004.73206250661</v>
      </c>
      <c r="X73" s="73">
        <f t="shared" si="8"/>
        <v>180003.50206091619</v>
      </c>
      <c r="Y73" s="73">
        <f t="shared" si="8"/>
        <v>371007.17872773641</v>
      </c>
      <c r="Z73" s="73">
        <f t="shared" si="8"/>
        <v>316006.1502504602</v>
      </c>
      <c r="AA73" s="73">
        <f t="shared" si="8"/>
        <v>298005.79788604565</v>
      </c>
      <c r="AB73" s="73">
        <f t="shared" si="8"/>
        <v>236004.59286279982</v>
      </c>
      <c r="AC73" s="73">
        <f t="shared" si="8"/>
        <v>180003.49599821118</v>
      </c>
      <c r="AD73" s="73">
        <f t="shared" si="8"/>
        <v>396007.6654416938</v>
      </c>
      <c r="AE73" s="73">
        <f t="shared" si="8"/>
        <v>346006.74197046825</v>
      </c>
      <c r="AF73" s="73">
        <f t="shared" si="8"/>
        <v>371007.18285037577</v>
      </c>
      <c r="AG73" s="73">
        <f t="shared" si="8"/>
        <v>353006.83097097761</v>
      </c>
      <c r="AH73" s="73">
        <f t="shared" si="8"/>
        <v>321006.25937915023</v>
      </c>
      <c r="AI73" s="73">
        <f t="shared" si="8"/>
        <v>408007.61960764404</v>
      </c>
      <c r="AJ73" s="73">
        <f t="shared" ref="AJ73:BO73" si="9">SUM(AJ70,AJ71,AJ72)</f>
        <v>352006.59549551539</v>
      </c>
      <c r="AK73" s="73">
        <f t="shared" si="9"/>
        <v>281005.26776312041</v>
      </c>
      <c r="AL73" s="73">
        <f t="shared" si="9"/>
        <v>238004.46797107681</v>
      </c>
      <c r="AM73" s="73">
        <f t="shared" si="9"/>
        <v>403007.5264844952</v>
      </c>
      <c r="AN73" s="73">
        <f t="shared" si="9"/>
        <v>350006.56518199039</v>
      </c>
      <c r="AO73" s="73">
        <f t="shared" si="9"/>
        <v>276005.17949013558</v>
      </c>
      <c r="AP73" s="73">
        <f t="shared" si="9"/>
        <v>183003.42179070201</v>
      </c>
      <c r="AQ73" s="73">
        <f t="shared" si="9"/>
        <v>399007.4452442482</v>
      </c>
      <c r="AR73" s="73">
        <f t="shared" si="9"/>
        <v>346006.49679467798</v>
      </c>
      <c r="AS73" s="73">
        <f t="shared" si="9"/>
        <v>272005.10431259358</v>
      </c>
      <c r="AT73" s="73">
        <f t="shared" si="9"/>
        <v>179003.3597086028</v>
      </c>
      <c r="AU73" s="73">
        <f t="shared" si="9"/>
        <v>395007.36739911599</v>
      </c>
      <c r="AV73" s="73">
        <f t="shared" si="9"/>
        <v>341006.40076143079</v>
      </c>
      <c r="AW73" s="73">
        <f t="shared" si="9"/>
        <v>269005.04029042879</v>
      </c>
      <c r="AX73" s="73">
        <f t="shared" si="9"/>
        <v>177003.32042227441</v>
      </c>
      <c r="AY73" s="73">
        <f t="shared" si="9"/>
        <v>387007.21898409759</v>
      </c>
      <c r="AZ73" s="73">
        <f t="shared" si="9"/>
        <v>330006.194871969</v>
      </c>
      <c r="BA73" s="73">
        <f t="shared" si="9"/>
        <v>317005.95212126081</v>
      </c>
      <c r="BB73" s="73">
        <f t="shared" si="9"/>
        <v>251004.70247650621</v>
      </c>
      <c r="BC73" s="73">
        <f t="shared" si="9"/>
        <v>186003.48120521099</v>
      </c>
      <c r="BD73" s="73">
        <f t="shared" si="9"/>
        <v>383007.13386371941</v>
      </c>
      <c r="BE73" s="73">
        <f t="shared" si="9"/>
        <v>326006.10975159082</v>
      </c>
      <c r="BF73" s="73">
        <f t="shared" si="9"/>
        <v>307005.75981225818</v>
      </c>
      <c r="BG73" s="73">
        <f t="shared" si="9"/>
        <v>243004.564004324</v>
      </c>
      <c r="BH73" s="73">
        <f t="shared" si="9"/>
        <v>185003.47489999782</v>
      </c>
      <c r="BI73" s="73">
        <f t="shared" si="9"/>
        <v>409007.62397279165</v>
      </c>
      <c r="BJ73" s="73">
        <f t="shared" si="9"/>
        <v>358006.70413918904</v>
      </c>
      <c r="BK73" s="73">
        <f t="shared" si="9"/>
        <v>383007.13798635878</v>
      </c>
      <c r="BL73" s="73">
        <f t="shared" si="9"/>
        <v>364006.78853204258</v>
      </c>
      <c r="BM73" s="73">
        <f t="shared" si="9"/>
        <v>332006.21815275616</v>
      </c>
      <c r="BN73" s="73">
        <f t="shared" si="9"/>
        <v>417007.57037847943</v>
      </c>
      <c r="BO73" s="73">
        <f t="shared" si="9"/>
        <v>359006.54966146563</v>
      </c>
      <c r="BP73" s="73">
        <f t="shared" ref="BP73:CU73" si="10">SUM(BP70,BP71,BP72)</f>
        <v>288005.26267044817</v>
      </c>
      <c r="BQ73" s="73">
        <f t="shared" si="10"/>
        <v>245004.477913913</v>
      </c>
      <c r="BR73" s="73">
        <f t="shared" si="10"/>
        <v>412007.4772553306</v>
      </c>
      <c r="BS73" s="73">
        <f t="shared" si="10"/>
        <v>357006.52371308819</v>
      </c>
      <c r="BT73" s="73">
        <f t="shared" si="10"/>
        <v>284005.17973264382</v>
      </c>
      <c r="BU73" s="73">
        <f t="shared" si="10"/>
        <v>189003.44628403019</v>
      </c>
      <c r="BV73" s="73">
        <f t="shared" si="10"/>
        <v>407007.40110775578</v>
      </c>
      <c r="BW73" s="73">
        <f t="shared" si="10"/>
        <v>354006.46017593984</v>
      </c>
      <c r="BX73" s="73">
        <f t="shared" si="10"/>
        <v>280005.10625265923</v>
      </c>
      <c r="BY73" s="73">
        <f t="shared" si="10"/>
        <v>186003.38589948841</v>
      </c>
      <c r="BZ73" s="73">
        <f t="shared" si="10"/>
        <v>403007.32374764001</v>
      </c>
      <c r="CA73" s="73">
        <f t="shared" si="10"/>
        <v>348006.36462770903</v>
      </c>
      <c r="CB73" s="73">
        <f t="shared" si="10"/>
        <v>276005.04368554358</v>
      </c>
      <c r="CC73" s="73">
        <f t="shared" si="10"/>
        <v>183003.34734068459</v>
      </c>
      <c r="CD73" s="73">
        <f t="shared" si="10"/>
        <v>395007.18091031018</v>
      </c>
      <c r="CE73" s="73">
        <f t="shared" si="10"/>
        <v>337006.16019329644</v>
      </c>
      <c r="CF73" s="73">
        <f t="shared" si="10"/>
        <v>324005.9188976374</v>
      </c>
      <c r="CG73" s="73">
        <f t="shared" si="10"/>
        <v>258004.70490158818</v>
      </c>
      <c r="CH73" s="73">
        <f t="shared" si="10"/>
        <v>192003.50303094901</v>
      </c>
      <c r="CI73" s="73">
        <f t="shared" si="10"/>
        <v>391007.0960324402</v>
      </c>
      <c r="CJ73" s="73">
        <f t="shared" si="10"/>
        <v>333006.07531542639</v>
      </c>
      <c r="CK73" s="73">
        <f t="shared" si="10"/>
        <v>314005.7275586676</v>
      </c>
      <c r="CL73" s="73">
        <f t="shared" si="10"/>
        <v>249004.53975350398</v>
      </c>
      <c r="CM73" s="73">
        <f t="shared" si="10"/>
        <v>189003.45719689919</v>
      </c>
      <c r="CN73" s="73">
        <f t="shared" si="10"/>
        <v>417007.57474362705</v>
      </c>
      <c r="CO73" s="73">
        <f t="shared" si="10"/>
        <v>365006.6587901556</v>
      </c>
      <c r="CP73" s="73">
        <f t="shared" si="10"/>
        <v>391007.10015507956</v>
      </c>
      <c r="CQ73" s="73">
        <f t="shared" si="10"/>
        <v>372006.75288333721</v>
      </c>
      <c r="CR73" s="73">
        <f t="shared" si="10"/>
        <v>339006.18420160818</v>
      </c>
      <c r="CS73" s="73">
        <f t="shared" si="10"/>
        <v>407007.62397279165</v>
      </c>
      <c r="CT73" s="73">
        <f t="shared" si="10"/>
        <v>402007.54443010205</v>
      </c>
      <c r="CU73" s="73">
        <f t="shared" si="10"/>
        <v>398007.46294734679</v>
      </c>
      <c r="CV73" s="73">
        <f t="shared" ref="CV73:DY73" si="11">SUM(CV70,CV71,CV72)</f>
        <v>394007.38558723102</v>
      </c>
      <c r="CW73" s="73">
        <f t="shared" si="11"/>
        <v>385007.22334924521</v>
      </c>
      <c r="CX73" s="73">
        <f t="shared" si="11"/>
        <v>381007.13822886697</v>
      </c>
      <c r="CY73" s="73">
        <f t="shared" si="11"/>
        <v>407007.62833793921</v>
      </c>
      <c r="CZ73" s="73">
        <f t="shared" si="11"/>
        <v>357006.70462420536</v>
      </c>
      <c r="DA73" s="73">
        <f t="shared" si="11"/>
        <v>381007.14235150639</v>
      </c>
      <c r="DB73" s="73">
        <f t="shared" si="11"/>
        <v>362006.7928971902</v>
      </c>
      <c r="DC73" s="73">
        <f t="shared" si="11"/>
        <v>331006.2186377726</v>
      </c>
      <c r="DD73" s="73">
        <f t="shared" si="11"/>
        <v>414007.57813874178</v>
      </c>
      <c r="DE73" s="73">
        <f t="shared" si="11"/>
        <v>410007.50296119979</v>
      </c>
      <c r="DF73" s="73">
        <f t="shared" si="11"/>
        <v>405007.42632860859</v>
      </c>
      <c r="DG73" s="73">
        <f t="shared" si="11"/>
        <v>401007.3494535092</v>
      </c>
      <c r="DH73" s="73">
        <f t="shared" si="11"/>
        <v>392007.18867057259</v>
      </c>
      <c r="DI73" s="73">
        <f t="shared" si="11"/>
        <v>388007.1037927026</v>
      </c>
      <c r="DJ73" s="73">
        <f t="shared" si="11"/>
        <v>414007.5825038894</v>
      </c>
      <c r="DK73" s="73">
        <f t="shared" si="11"/>
        <v>364006.6587901556</v>
      </c>
      <c r="DL73" s="73">
        <f t="shared" si="11"/>
        <v>388007.10791534197</v>
      </c>
      <c r="DM73" s="73">
        <f t="shared" si="11"/>
        <v>369006.76064359961</v>
      </c>
      <c r="DN73" s="73">
        <f t="shared" si="11"/>
        <v>338006.18420160818</v>
      </c>
      <c r="DO73" s="73">
        <f t="shared" si="11"/>
        <v>417007.5330322166</v>
      </c>
      <c r="DP73" s="73">
        <f t="shared" si="11"/>
        <v>413007.46003724838</v>
      </c>
      <c r="DQ73" s="73">
        <f t="shared" si="11"/>
        <v>409007.38413218182</v>
      </c>
      <c r="DR73" s="73">
        <f t="shared" si="11"/>
        <v>405007.3065295578</v>
      </c>
      <c r="DS73" s="73">
        <f t="shared" si="11"/>
        <v>396007.14356404741</v>
      </c>
      <c r="DT73" s="73">
        <f t="shared" si="11"/>
        <v>391007.05868617736</v>
      </c>
      <c r="DU73" s="73">
        <f t="shared" si="11"/>
        <v>417007.53739736421</v>
      </c>
      <c r="DV73" s="73">
        <f t="shared" si="11"/>
        <v>365006.6587901556</v>
      </c>
      <c r="DW73" s="73">
        <f t="shared" si="11"/>
        <v>391007.06305132498</v>
      </c>
      <c r="DX73" s="73">
        <f t="shared" si="11"/>
        <v>372006.71553707443</v>
      </c>
      <c r="DY73" s="73">
        <f t="shared" si="11"/>
        <v>339006.18420160818</v>
      </c>
    </row>
    <row r="74" spans="1:16378" ht="15">
      <c r="A74" s="72" t="s">
        <v>205</v>
      </c>
      <c r="B74" s="72" t="s">
        <v>181</v>
      </c>
      <c r="D74" s="73">
        <f t="shared" ref="D74:AI74" si="12">D70+(D71*$B$129)+($B$130*D72)</f>
        <v>396381.66090430162</v>
      </c>
      <c r="E74" s="73">
        <f t="shared" si="12"/>
        <v>340330.42403636</v>
      </c>
      <c r="F74" s="73">
        <f t="shared" si="12"/>
        <v>272263.90430165437</v>
      </c>
      <c r="G74" s="73">
        <f t="shared" si="12"/>
        <v>231223.77016458721</v>
      </c>
      <c r="H74" s="73">
        <f t="shared" si="12"/>
        <v>391377.72239476402</v>
      </c>
      <c r="I74" s="73">
        <f t="shared" si="12"/>
        <v>339328.93803429516</v>
      </c>
      <c r="J74" s="73">
        <f t="shared" si="12"/>
        <v>267259.50670204801</v>
      </c>
      <c r="K74" s="73">
        <f t="shared" si="12"/>
        <v>177171.37349015602</v>
      </c>
      <c r="L74" s="73">
        <f t="shared" si="12"/>
        <v>387373.9530236728</v>
      </c>
      <c r="M74" s="73">
        <f t="shared" si="12"/>
        <v>336325.82105435443</v>
      </c>
      <c r="N74" s="73">
        <f t="shared" si="12"/>
        <v>264255.87022545043</v>
      </c>
      <c r="O74" s="73">
        <f t="shared" si="12"/>
        <v>174168.353160756</v>
      </c>
      <c r="P74" s="73">
        <f t="shared" si="12"/>
        <v>383370.06283940561</v>
      </c>
      <c r="Q74" s="73">
        <f t="shared" si="12"/>
        <v>331321.00060863205</v>
      </c>
      <c r="R74" s="73">
        <f t="shared" si="12"/>
        <v>260252.65659496881</v>
      </c>
      <c r="S74" s="73">
        <f t="shared" si="12"/>
        <v>172166.3839059872</v>
      </c>
      <c r="T74" s="73">
        <f t="shared" si="12"/>
        <v>375361.54551049758</v>
      </c>
      <c r="U74" s="73">
        <f t="shared" si="12"/>
        <v>320310.67108208401</v>
      </c>
      <c r="V74" s="73">
        <f t="shared" si="12"/>
        <v>308298.4931139432</v>
      </c>
      <c r="W74" s="73">
        <f t="shared" si="12"/>
        <v>243235.74275032879</v>
      </c>
      <c r="X74" s="73">
        <f t="shared" si="12"/>
        <v>180174.46630746161</v>
      </c>
      <c r="Y74" s="73">
        <f t="shared" si="12"/>
        <v>371357.63116359519</v>
      </c>
      <c r="Z74" s="73">
        <f t="shared" si="12"/>
        <v>316306.39429565356</v>
      </c>
      <c r="AA74" s="73">
        <f t="shared" si="12"/>
        <v>298288.84014118084</v>
      </c>
      <c r="AB74" s="73">
        <f t="shared" si="12"/>
        <v>236228.8080740264</v>
      </c>
      <c r="AC74" s="73">
        <f t="shared" si="12"/>
        <v>180174.16427452161</v>
      </c>
      <c r="AD74" s="73">
        <f t="shared" si="12"/>
        <v>396381.87836801843</v>
      </c>
      <c r="AE74" s="73">
        <f t="shared" si="12"/>
        <v>346335.87271059758</v>
      </c>
      <c r="AF74" s="73">
        <f t="shared" si="12"/>
        <v>371357.83654599439</v>
      </c>
      <c r="AG74" s="73">
        <f t="shared" si="12"/>
        <v>353340.30655415676</v>
      </c>
      <c r="AH74" s="73">
        <f t="shared" si="12"/>
        <v>321311.8308885736</v>
      </c>
      <c r="AI74" s="73">
        <f t="shared" si="12"/>
        <v>408379.59499899199</v>
      </c>
      <c r="AJ74" s="73">
        <f t="shared" ref="AJ74:BO74" si="13">AJ70+(AJ71*$B$129)+($B$130*AJ72)</f>
        <v>352328.57559476717</v>
      </c>
      <c r="AK74" s="73">
        <f t="shared" si="13"/>
        <v>281262.4303809072</v>
      </c>
      <c r="AL74" s="73">
        <f t="shared" si="13"/>
        <v>238222.58619546241</v>
      </c>
      <c r="AM74" s="73">
        <f t="shared" si="13"/>
        <v>403374.95577303355</v>
      </c>
      <c r="AN74" s="73">
        <f t="shared" si="13"/>
        <v>350327.06543006719</v>
      </c>
      <c r="AO74" s="73">
        <f t="shared" si="13"/>
        <v>276258.03278130078</v>
      </c>
      <c r="AP74" s="73">
        <f t="shared" si="13"/>
        <v>183170.46739133599</v>
      </c>
      <c r="AQ74" s="73">
        <f t="shared" si="13"/>
        <v>399370.90853163757</v>
      </c>
      <c r="AR74" s="73">
        <f t="shared" si="13"/>
        <v>346323.65849850402</v>
      </c>
      <c r="AS74" s="73">
        <f t="shared" si="13"/>
        <v>272254.28757284483</v>
      </c>
      <c r="AT74" s="73">
        <f t="shared" si="13"/>
        <v>179167.3745740304</v>
      </c>
      <c r="AU74" s="73">
        <f t="shared" si="13"/>
        <v>395367.03042868804</v>
      </c>
      <c r="AV74" s="73">
        <f t="shared" si="13"/>
        <v>341318.8742967344</v>
      </c>
      <c r="AW74" s="73">
        <f t="shared" si="13"/>
        <v>269251.09810499835</v>
      </c>
      <c r="AX74" s="73">
        <f t="shared" si="13"/>
        <v>177165.4174005792</v>
      </c>
      <c r="AY74" s="73">
        <f t="shared" si="13"/>
        <v>387359.6366623168</v>
      </c>
      <c r="AZ74" s="73">
        <f t="shared" si="13"/>
        <v>330308.61725809198</v>
      </c>
      <c r="BA74" s="73">
        <f t="shared" si="13"/>
        <v>317296.5238591744</v>
      </c>
      <c r="BB74" s="73">
        <f t="shared" si="13"/>
        <v>251234.26882958162</v>
      </c>
      <c r="BC74" s="73">
        <f t="shared" si="13"/>
        <v>186173.42731414799</v>
      </c>
      <c r="BD74" s="73">
        <f t="shared" si="13"/>
        <v>383355.39611983922</v>
      </c>
      <c r="BE74" s="73">
        <f t="shared" si="13"/>
        <v>326304.3767156144</v>
      </c>
      <c r="BF74" s="73">
        <f t="shared" si="13"/>
        <v>307286.94337431761</v>
      </c>
      <c r="BG74" s="73">
        <f t="shared" si="13"/>
        <v>243227.37039723198</v>
      </c>
      <c r="BH74" s="73">
        <f t="shared" si="13"/>
        <v>185173.11319989042</v>
      </c>
      <c r="BI74" s="73">
        <f t="shared" si="13"/>
        <v>409379.8124627088</v>
      </c>
      <c r="BJ74" s="73">
        <f t="shared" si="13"/>
        <v>358333.98802505201</v>
      </c>
      <c r="BK74" s="73">
        <f t="shared" si="13"/>
        <v>383355.60150223842</v>
      </c>
      <c r="BL74" s="73">
        <f t="shared" si="13"/>
        <v>364338.19232357678</v>
      </c>
      <c r="BM74" s="73">
        <f t="shared" si="13"/>
        <v>332309.77706458163</v>
      </c>
      <c r="BN74" s="73">
        <f t="shared" si="13"/>
        <v>417377.14249151922</v>
      </c>
      <c r="BO74" s="73">
        <f t="shared" si="13"/>
        <v>359326.29222574079</v>
      </c>
      <c r="BP74" s="73">
        <f t="shared" ref="BP74:CU74" si="14">BP70+(BP71*$B$129)+($B$130*BP72)</f>
        <v>288262.17667323758</v>
      </c>
      <c r="BQ74" s="73">
        <f t="shared" si="14"/>
        <v>245223.08152948401</v>
      </c>
      <c r="BR74" s="73">
        <f t="shared" si="14"/>
        <v>412372.50326556078</v>
      </c>
      <c r="BS74" s="73">
        <f t="shared" si="14"/>
        <v>357324.99952475762</v>
      </c>
      <c r="BT74" s="73">
        <f t="shared" si="14"/>
        <v>284258.04486261838</v>
      </c>
      <c r="BU74" s="73">
        <f t="shared" si="14"/>
        <v>189171.6876044136</v>
      </c>
      <c r="BV74" s="73">
        <f t="shared" si="14"/>
        <v>407368.70973183442</v>
      </c>
      <c r="BW74" s="73">
        <f t="shared" si="14"/>
        <v>354321.83421954641</v>
      </c>
      <c r="BX74" s="73">
        <f t="shared" si="14"/>
        <v>280254.3842233856</v>
      </c>
      <c r="BY74" s="73">
        <f t="shared" si="14"/>
        <v>186168.67935633121</v>
      </c>
      <c r="BZ74" s="73">
        <f t="shared" si="14"/>
        <v>403364.85579151998</v>
      </c>
      <c r="CA74" s="73">
        <f t="shared" si="14"/>
        <v>348317.07418041199</v>
      </c>
      <c r="CB74" s="73">
        <f t="shared" si="14"/>
        <v>276251.2672434448</v>
      </c>
      <c r="CC74" s="73">
        <f t="shared" si="14"/>
        <v>183166.75842683282</v>
      </c>
      <c r="CD74" s="73">
        <f t="shared" si="14"/>
        <v>395357.73989545362</v>
      </c>
      <c r="CE74" s="73">
        <f t="shared" si="14"/>
        <v>337306.88962967519</v>
      </c>
      <c r="CF74" s="73">
        <f t="shared" si="14"/>
        <v>324294.86871866317</v>
      </c>
      <c r="CG74" s="73">
        <f t="shared" si="14"/>
        <v>258234.3896427576</v>
      </c>
      <c r="CH74" s="73">
        <f t="shared" si="14"/>
        <v>192174.514632732</v>
      </c>
      <c r="CI74" s="73">
        <f t="shared" si="14"/>
        <v>391353.51143429358</v>
      </c>
      <c r="CJ74" s="73">
        <f t="shared" si="14"/>
        <v>333302.66116851522</v>
      </c>
      <c r="CK74" s="73">
        <f t="shared" si="14"/>
        <v>314285.33655907679</v>
      </c>
      <c r="CL74" s="73">
        <f t="shared" si="14"/>
        <v>249226.162265472</v>
      </c>
      <c r="CM74" s="73">
        <f t="shared" si="14"/>
        <v>189172.23126370562</v>
      </c>
      <c r="CN74" s="73">
        <f t="shared" si="14"/>
        <v>417377.35995523602</v>
      </c>
      <c r="CO74" s="73">
        <f t="shared" si="14"/>
        <v>365331.72881866083</v>
      </c>
      <c r="CP74" s="73">
        <f t="shared" si="14"/>
        <v>391353.71681669279</v>
      </c>
      <c r="CQ74" s="73">
        <f t="shared" si="14"/>
        <v>372336.41636988963</v>
      </c>
      <c r="CR74" s="73">
        <f t="shared" si="14"/>
        <v>339308.0856801176</v>
      </c>
      <c r="CS74" s="73">
        <f t="shared" si="14"/>
        <v>407379.8124627088</v>
      </c>
      <c r="CT74" s="73">
        <f t="shared" si="14"/>
        <v>402375.84979053598</v>
      </c>
      <c r="CU74" s="73">
        <f t="shared" si="14"/>
        <v>398371.7904678224</v>
      </c>
      <c r="CV74" s="73">
        <f t="shared" ref="CV74:DY74" si="15">CV70+(CV71*$B$129)+($B$130*CV72)</f>
        <v>394367.93652750802</v>
      </c>
      <c r="CW74" s="73">
        <f t="shared" si="15"/>
        <v>385359.85412603361</v>
      </c>
      <c r="CX74" s="73">
        <f t="shared" si="15"/>
        <v>381355.61358355603</v>
      </c>
      <c r="CY74" s="73">
        <f t="shared" si="15"/>
        <v>407380.0299264256</v>
      </c>
      <c r="CZ74" s="73">
        <f t="shared" si="15"/>
        <v>357334.01218768721</v>
      </c>
      <c r="DA74" s="73">
        <f t="shared" si="15"/>
        <v>381355.81896595523</v>
      </c>
      <c r="DB74" s="73">
        <f t="shared" si="15"/>
        <v>362338.40978729358</v>
      </c>
      <c r="DC74" s="73">
        <f t="shared" si="15"/>
        <v>331309.80122721684</v>
      </c>
      <c r="DD74" s="73">
        <f t="shared" si="15"/>
        <v>414377.52909368242</v>
      </c>
      <c r="DE74" s="73">
        <f t="shared" si="15"/>
        <v>410373.78388522641</v>
      </c>
      <c r="DF74" s="73">
        <f t="shared" si="15"/>
        <v>405369.96618886478</v>
      </c>
      <c r="DG74" s="73">
        <f t="shared" si="15"/>
        <v>401366.13641118561</v>
      </c>
      <c r="DH74" s="73">
        <f t="shared" si="15"/>
        <v>392358.12649761682</v>
      </c>
      <c r="DI74" s="73">
        <f t="shared" si="15"/>
        <v>388353.89803645678</v>
      </c>
      <c r="DJ74" s="73">
        <f t="shared" si="15"/>
        <v>414377.74655739922</v>
      </c>
      <c r="DK74" s="73">
        <f t="shared" si="15"/>
        <v>364331.72881866083</v>
      </c>
      <c r="DL74" s="73">
        <f t="shared" si="15"/>
        <v>388354.10341885604</v>
      </c>
      <c r="DM74" s="73">
        <f t="shared" si="15"/>
        <v>369336.80297205283</v>
      </c>
      <c r="DN74" s="73">
        <f t="shared" si="15"/>
        <v>338308.0856801176</v>
      </c>
      <c r="DO74" s="73">
        <f t="shared" si="15"/>
        <v>417375.28196860879</v>
      </c>
      <c r="DP74" s="73">
        <f t="shared" si="15"/>
        <v>413371.64549201122</v>
      </c>
      <c r="DQ74" s="73">
        <f t="shared" si="15"/>
        <v>409367.8640396024</v>
      </c>
      <c r="DR74" s="73">
        <f t="shared" si="15"/>
        <v>405363.99801797036</v>
      </c>
      <c r="DS74" s="73">
        <f t="shared" si="15"/>
        <v>396355.87937254325</v>
      </c>
      <c r="DT74" s="73">
        <f t="shared" si="15"/>
        <v>391351.65091138316</v>
      </c>
      <c r="DU74" s="73">
        <f t="shared" si="15"/>
        <v>417375.4994323256</v>
      </c>
      <c r="DV74" s="73">
        <f t="shared" si="15"/>
        <v>365331.72881866083</v>
      </c>
      <c r="DW74" s="73">
        <f t="shared" si="15"/>
        <v>391351.86837509996</v>
      </c>
      <c r="DX74" s="73">
        <f t="shared" si="15"/>
        <v>372334.5558469792</v>
      </c>
      <c r="DY74" s="73">
        <f t="shared" si="15"/>
        <v>339308.0856801176</v>
      </c>
    </row>
    <row r="75" spans="1:16378">
      <c r="A75" s="72" t="s">
        <v>206</v>
      </c>
      <c r="B75" s="72" t="s">
        <v>190</v>
      </c>
      <c r="D75" s="74">
        <f t="shared" ref="D75:AI75" si="16">D60/(D$44+D$45)</f>
        <v>7.3122091734987823E-3</v>
      </c>
      <c r="E75" s="74">
        <f t="shared" si="16"/>
        <v>7.276051188299818E-3</v>
      </c>
      <c r="F75" s="74">
        <f t="shared" si="16"/>
        <v>7.2788866507965573E-3</v>
      </c>
      <c r="G75" s="74">
        <f t="shared" si="16"/>
        <v>7.2886297376093291E-3</v>
      </c>
      <c r="H75" s="74">
        <f t="shared" si="16"/>
        <v>7.3244842475611704E-3</v>
      </c>
      <c r="I75" s="74">
        <f t="shared" si="16"/>
        <v>7.272193043669886E-3</v>
      </c>
      <c r="J75" s="74">
        <f t="shared" si="16"/>
        <v>7.2625698324022357E-3</v>
      </c>
      <c r="K75" s="74">
        <f t="shared" si="16"/>
        <v>7.2611913993655278E-3</v>
      </c>
      <c r="L75" s="74">
        <f t="shared" si="16"/>
        <v>7.3336994798565572E-3</v>
      </c>
      <c r="M75" s="74">
        <f t="shared" si="16"/>
        <v>7.2676035448107088E-3</v>
      </c>
      <c r="N75" s="74">
        <f t="shared" si="16"/>
        <v>7.2713536994192356E-3</v>
      </c>
      <c r="O75" s="74">
        <f t="shared" si="16"/>
        <v>7.2479368496591329E-3</v>
      </c>
      <c r="P75" s="74">
        <f t="shared" si="16"/>
        <v>7.3128529920668617E-3</v>
      </c>
      <c r="Q75" s="74">
        <f t="shared" si="16"/>
        <v>7.2638313887843434E-3</v>
      </c>
      <c r="R75" s="74">
        <f t="shared" si="16"/>
        <v>7.2682063788074404E-3</v>
      </c>
      <c r="S75" s="74">
        <f t="shared" si="16"/>
        <v>7.2611094975312228E-3</v>
      </c>
      <c r="T75" s="74">
        <f t="shared" si="16"/>
        <v>7.3180511929425924E-3</v>
      </c>
      <c r="U75" s="74">
        <f t="shared" si="16"/>
        <v>7.2720202216605091E-3</v>
      </c>
      <c r="V75" s="74">
        <f t="shared" si="16"/>
        <v>7.2853847087869829E-3</v>
      </c>
      <c r="W75" s="74">
        <f t="shared" si="16"/>
        <v>7.27719981550761E-3</v>
      </c>
      <c r="X75" s="74">
        <f t="shared" si="16"/>
        <v>7.2709646146388749E-3</v>
      </c>
      <c r="Y75" s="74">
        <f t="shared" si="16"/>
        <v>7.3305857712316737E-3</v>
      </c>
      <c r="Z75" s="74">
        <f t="shared" si="16"/>
        <v>7.2552344150467254E-3</v>
      </c>
      <c r="AA75" s="74">
        <f t="shared" si="16"/>
        <v>7.2778986113434833E-3</v>
      </c>
      <c r="AB75" s="74">
        <f t="shared" si="16"/>
        <v>7.2865515602724539E-3</v>
      </c>
      <c r="AC75" s="74">
        <f t="shared" si="16"/>
        <v>7.2835738068812422E-3</v>
      </c>
      <c r="AD75" s="74">
        <f t="shared" si="16"/>
        <v>7.3396817362143697E-3</v>
      </c>
      <c r="AE75" s="74">
        <f t="shared" si="16"/>
        <v>7.2659256861263982E-3</v>
      </c>
      <c r="AF75" s="74">
        <f t="shared" si="16"/>
        <v>7.3263783382288405E-3</v>
      </c>
      <c r="AG75" s="74">
        <f t="shared" si="16"/>
        <v>7.348764555523999E-3</v>
      </c>
      <c r="AH75" s="74">
        <f t="shared" si="16"/>
        <v>7.2837162450118155E-3</v>
      </c>
      <c r="AI75" s="74">
        <f t="shared" si="16"/>
        <v>7.3520050922978985E-3</v>
      </c>
      <c r="AJ75" s="74">
        <f t="shared" ref="AJ75:BO75" si="17">AJ60/(AJ$44+AJ$45)</f>
        <v>7.3169834908261939E-3</v>
      </c>
      <c r="AK75" s="74">
        <f t="shared" si="17"/>
        <v>7.3197679771660057E-3</v>
      </c>
      <c r="AL75" s="74">
        <f t="shared" si="17"/>
        <v>7.3273990447242721E-3</v>
      </c>
      <c r="AM75" s="74">
        <f t="shared" si="17"/>
        <v>7.3463075138548778E-3</v>
      </c>
      <c r="AN75" s="74">
        <f t="shared" si="17"/>
        <v>7.3138297872340418E-3</v>
      </c>
      <c r="AO75" s="74">
        <f t="shared" si="17"/>
        <v>7.3040546867684242E-3</v>
      </c>
      <c r="AP75" s="74">
        <f t="shared" si="17"/>
        <v>7.2997873848334519E-3</v>
      </c>
      <c r="AQ75" s="74">
        <f t="shared" si="17"/>
        <v>7.361323735383213E-3</v>
      </c>
      <c r="AR75" s="74">
        <f t="shared" si="17"/>
        <v>7.316162747293767E-3</v>
      </c>
      <c r="AS75" s="74">
        <f t="shared" si="17"/>
        <v>7.3166096541239069E-3</v>
      </c>
      <c r="AT75" s="74">
        <f t="shared" si="17"/>
        <v>7.2903132669265196E-3</v>
      </c>
      <c r="AU75" s="74">
        <f t="shared" si="17"/>
        <v>7.3732718894009225E-3</v>
      </c>
      <c r="AV75" s="74">
        <f t="shared" si="17"/>
        <v>7.3122679396832617E-3</v>
      </c>
      <c r="AW75" s="74">
        <f t="shared" si="17"/>
        <v>7.3133179368745187E-3</v>
      </c>
      <c r="AX75" s="74">
        <f t="shared" si="17"/>
        <v>7.303534910896874E-3</v>
      </c>
      <c r="AY75" s="74">
        <f t="shared" si="17"/>
        <v>7.3568933082504709E-3</v>
      </c>
      <c r="AZ75" s="74">
        <f t="shared" si="17"/>
        <v>7.3204149540027396E-3</v>
      </c>
      <c r="BA75" s="74">
        <f t="shared" si="17"/>
        <v>7.2930247718383315E-3</v>
      </c>
      <c r="BB75" s="74">
        <f t="shared" si="17"/>
        <v>7.3229848898973748E-3</v>
      </c>
      <c r="BC75" s="74">
        <f t="shared" si="17"/>
        <v>7.3145245559038665E-3</v>
      </c>
      <c r="BD75" s="74">
        <f t="shared" si="17"/>
        <v>7.3766869497229499E-3</v>
      </c>
      <c r="BE75" s="74">
        <f t="shared" si="17"/>
        <v>7.3033261887751055E-3</v>
      </c>
      <c r="BF75" s="74">
        <f t="shared" si="17"/>
        <v>7.3260073260073269E-3</v>
      </c>
      <c r="BG75" s="74">
        <f t="shared" si="17"/>
        <v>7.2794899043570676E-3</v>
      </c>
      <c r="BH75" s="74">
        <f t="shared" si="17"/>
        <v>7.3277967757694185E-3</v>
      </c>
      <c r="BI75" s="74">
        <f t="shared" si="17"/>
        <v>7.3477956613016097E-3</v>
      </c>
      <c r="BJ75" s="74">
        <f t="shared" si="17"/>
        <v>7.3069271115934172E-3</v>
      </c>
      <c r="BK75" s="74">
        <f t="shared" si="17"/>
        <v>7.3724264456071203E-3</v>
      </c>
      <c r="BL75" s="74">
        <f t="shared" si="17"/>
        <v>7.3589826027935555E-3</v>
      </c>
      <c r="BM75" s="74">
        <f t="shared" si="17"/>
        <v>7.3320073320073328E-3</v>
      </c>
      <c r="BN75" s="74">
        <f t="shared" si="17"/>
        <v>7.3677803760771364E-3</v>
      </c>
      <c r="BO75" s="74">
        <f t="shared" si="17"/>
        <v>7.3311611374407577E-3</v>
      </c>
      <c r="BP75" s="74">
        <f t="shared" ref="BP75:CU75" si="18">BP60/(BP$44+BP$45)</f>
        <v>7.3268512971752459E-3</v>
      </c>
      <c r="BQ75" s="74">
        <f t="shared" si="18"/>
        <v>7.311129163281885E-3</v>
      </c>
      <c r="BR75" s="74">
        <f t="shared" si="18"/>
        <v>7.3622417539649081E-3</v>
      </c>
      <c r="BS75" s="74">
        <f t="shared" si="18"/>
        <v>7.3231478383703206E-3</v>
      </c>
      <c r="BT75" s="74">
        <f t="shared" si="18"/>
        <v>7.3037127206329886E-3</v>
      </c>
      <c r="BU75" s="74">
        <f t="shared" si="18"/>
        <v>7.31827457603265E-3</v>
      </c>
      <c r="BV75" s="74">
        <f t="shared" si="18"/>
        <v>7.3724565025066347E-3</v>
      </c>
      <c r="BW75" s="74">
        <f t="shared" si="18"/>
        <v>7.3200945981455757E-3</v>
      </c>
      <c r="BX75" s="74">
        <f t="shared" si="18"/>
        <v>7.3138297872340427E-3</v>
      </c>
      <c r="BY75" s="74">
        <f t="shared" si="18"/>
        <v>7.3055436183927808E-3</v>
      </c>
      <c r="BZ75" s="74">
        <f t="shared" si="18"/>
        <v>7.3841059602649008E-3</v>
      </c>
      <c r="CA75" s="74">
        <f t="shared" si="18"/>
        <v>7.3156791769860936E-3</v>
      </c>
      <c r="CB75" s="74">
        <f t="shared" si="18"/>
        <v>7.3083950379844217E-3</v>
      </c>
      <c r="CC75" s="74">
        <f t="shared" si="18"/>
        <v>7.3172498732159679E-3</v>
      </c>
      <c r="CD75" s="74">
        <f t="shared" si="18"/>
        <v>7.3959001722332914E-3</v>
      </c>
      <c r="CE75" s="74">
        <f t="shared" si="18"/>
        <v>7.3222580899141802E-3</v>
      </c>
      <c r="CF75" s="74">
        <f t="shared" si="18"/>
        <v>7.3339615684025073E-3</v>
      </c>
      <c r="CG75" s="74">
        <f t="shared" si="18"/>
        <v>7.3192103499819597E-3</v>
      </c>
      <c r="CH75" s="74">
        <f t="shared" si="18"/>
        <v>7.3381793007961243E-3</v>
      </c>
      <c r="CI75" s="74">
        <f t="shared" si="18"/>
        <v>7.3818393082943166E-3</v>
      </c>
      <c r="CJ75" s="74">
        <f t="shared" si="18"/>
        <v>7.3048060035126932E-3</v>
      </c>
      <c r="CK75" s="74">
        <f t="shared" si="18"/>
        <v>7.3249216699127779E-3</v>
      </c>
      <c r="CL75" s="74">
        <f t="shared" si="18"/>
        <v>7.3183760683760693E-3</v>
      </c>
      <c r="CM75" s="74">
        <f t="shared" si="18"/>
        <v>7.2951739618406283E-3</v>
      </c>
      <c r="CN75" s="74">
        <f t="shared" si="18"/>
        <v>7.3635344965583471E-3</v>
      </c>
      <c r="CO75" s="74">
        <f t="shared" si="18"/>
        <v>7.3202709592832694E-3</v>
      </c>
      <c r="CP75" s="74">
        <f t="shared" si="18"/>
        <v>7.3775531115513352E-3</v>
      </c>
      <c r="CQ75" s="74">
        <f t="shared" si="18"/>
        <v>7.3978309272426917E-3</v>
      </c>
      <c r="CR75" s="74">
        <f t="shared" si="18"/>
        <v>7.3330457629112574E-3</v>
      </c>
      <c r="CS75" s="74">
        <f t="shared" si="18"/>
        <v>7.3477956613016097E-3</v>
      </c>
      <c r="CT75" s="74">
        <f t="shared" si="18"/>
        <v>7.3609771777563482E-3</v>
      </c>
      <c r="CU75" s="74">
        <f t="shared" si="18"/>
        <v>7.3438617014362773E-3</v>
      </c>
      <c r="CV75" s="74">
        <f t="shared" ref="CV75:DY75" si="19">CV60/(CV$44+CV$45)</f>
        <v>7.355114102774586E-3</v>
      </c>
      <c r="CW75" s="74">
        <f t="shared" si="19"/>
        <v>7.3524474585375688E-3</v>
      </c>
      <c r="CX75" s="74">
        <f t="shared" si="19"/>
        <v>7.3721759809750303E-3</v>
      </c>
      <c r="CY75" s="74">
        <f t="shared" si="19"/>
        <v>7.3435910478128188E-3</v>
      </c>
      <c r="CZ75" s="74">
        <f t="shared" si="19"/>
        <v>7.3063985242521794E-3</v>
      </c>
      <c r="DA75" s="74">
        <f t="shared" si="19"/>
        <v>7.3679206845035997E-3</v>
      </c>
      <c r="DB75" s="74">
        <f t="shared" si="19"/>
        <v>7.3542536860519087E-3</v>
      </c>
      <c r="DC75" s="74">
        <f t="shared" si="19"/>
        <v>7.3314354794680806E-3</v>
      </c>
      <c r="DD75" s="74">
        <f t="shared" si="19"/>
        <v>7.3602355275368811E-3</v>
      </c>
      <c r="DE75" s="74">
        <f t="shared" si="19"/>
        <v>7.3693396683797135E-3</v>
      </c>
      <c r="DF75" s="74">
        <f t="shared" si="19"/>
        <v>7.3800738007380072E-3</v>
      </c>
      <c r="DG75" s="74">
        <f t="shared" si="19"/>
        <v>7.3582788886689112E-3</v>
      </c>
      <c r="DH75" s="74">
        <f t="shared" si="19"/>
        <v>7.3879162028134809E-3</v>
      </c>
      <c r="DI75" s="74">
        <f t="shared" si="19"/>
        <v>7.3737753046802992E-3</v>
      </c>
      <c r="DJ75" s="74">
        <f t="shared" si="19"/>
        <v>7.3559983369047236E-3</v>
      </c>
      <c r="DK75" s="74">
        <f t="shared" si="19"/>
        <v>7.3202709592832694E-3</v>
      </c>
      <c r="DL75" s="74">
        <f t="shared" si="19"/>
        <v>7.3694984646878207E-3</v>
      </c>
      <c r="DM75" s="74">
        <f t="shared" si="19"/>
        <v>7.3893392639357196E-3</v>
      </c>
      <c r="DN75" s="74">
        <f t="shared" si="19"/>
        <v>7.3330457629112574E-3</v>
      </c>
      <c r="DO75" s="74">
        <f t="shared" si="19"/>
        <v>7.3721147345716768E-3</v>
      </c>
      <c r="DP75" s="74">
        <f t="shared" si="19"/>
        <v>7.3792341200182047E-3</v>
      </c>
      <c r="DQ75" s="74">
        <f t="shared" si="19"/>
        <v>7.3894052349830859E-3</v>
      </c>
      <c r="DR75" s="74">
        <f t="shared" si="19"/>
        <v>7.3683162401672816E-3</v>
      </c>
      <c r="DS75" s="74">
        <f t="shared" si="19"/>
        <v>7.4006178497470886E-3</v>
      </c>
      <c r="DT75" s="74">
        <f t="shared" si="19"/>
        <v>7.3865393204383817E-3</v>
      </c>
      <c r="DU75" s="74">
        <f t="shared" si="19"/>
        <v>7.367845307422541E-3</v>
      </c>
      <c r="DV75" s="74">
        <f t="shared" si="19"/>
        <v>7.3202709592832694E-3</v>
      </c>
      <c r="DW75" s="74">
        <f t="shared" si="19"/>
        <v>7.3819742489270391E-3</v>
      </c>
      <c r="DX75" s="74">
        <f t="shared" si="19"/>
        <v>7.4028600317781303E-3</v>
      </c>
      <c r="DY75" s="74">
        <f t="shared" si="19"/>
        <v>7.3330457629112574E-3</v>
      </c>
    </row>
    <row r="76" spans="1:16378">
      <c r="A76" s="72" t="s">
        <v>207</v>
      </c>
      <c r="B76" s="72" t="s">
        <v>190</v>
      </c>
      <c r="D76" s="74">
        <f t="shared" ref="D76:AI76" si="20">D67/(D$44+D$45)</f>
        <v>1.2661834066664557E-3</v>
      </c>
      <c r="E76" s="74">
        <f t="shared" si="20"/>
        <v>1.2797074954296161E-3</v>
      </c>
      <c r="F76" s="74">
        <f t="shared" si="20"/>
        <v>1.2818165171214063E-3</v>
      </c>
      <c r="G76" s="74">
        <f t="shared" si="20"/>
        <v>1.2957563977972143E-3</v>
      </c>
      <c r="H76" s="74">
        <f t="shared" si="20"/>
        <v>1.2793858947705099E-3</v>
      </c>
      <c r="I76" s="74">
        <f t="shared" si="20"/>
        <v>1.2854886693355859E-3</v>
      </c>
      <c r="J76" s="74">
        <f t="shared" si="20"/>
        <v>1.2569832402234637E-3</v>
      </c>
      <c r="K76" s="74">
        <f t="shared" si="20"/>
        <v>1.2689460697920339E-3</v>
      </c>
      <c r="L76" s="74">
        <f t="shared" si="20"/>
        <v>1.2922818466707588E-3</v>
      </c>
      <c r="M76" s="74">
        <f t="shared" si="20"/>
        <v>1.2607067373651231E-3</v>
      </c>
      <c r="N76" s="74">
        <f t="shared" si="20"/>
        <v>1.2748477265215545E-3</v>
      </c>
      <c r="O76" s="74">
        <f t="shared" si="20"/>
        <v>1.2917115177610333E-3</v>
      </c>
      <c r="P76" s="74">
        <f t="shared" si="20"/>
        <v>1.2732199405830697E-3</v>
      </c>
      <c r="Q76" s="74">
        <f t="shared" si="20"/>
        <v>1.2796386902521643E-3</v>
      </c>
      <c r="R76" s="74">
        <f t="shared" si="20"/>
        <v>1.2910629751829005E-3</v>
      </c>
      <c r="S76" s="74">
        <f t="shared" si="20"/>
        <v>1.234388614580308E-3</v>
      </c>
      <c r="T76" s="74">
        <f t="shared" si="20"/>
        <v>1.2697988371315914E-3</v>
      </c>
      <c r="U76" s="74">
        <f t="shared" si="20"/>
        <v>1.2832976861753842E-3</v>
      </c>
      <c r="V76" s="74">
        <f t="shared" si="20"/>
        <v>1.2547051442910915E-3</v>
      </c>
      <c r="W76" s="74">
        <f t="shared" si="20"/>
        <v>1.2811971506175369E-3</v>
      </c>
      <c r="X76" s="74">
        <f t="shared" si="20"/>
        <v>1.2464510767952357E-3</v>
      </c>
      <c r="Y76" s="74">
        <f t="shared" si="20"/>
        <v>1.2836970474967907E-3</v>
      </c>
      <c r="Z76" s="74">
        <f t="shared" si="20"/>
        <v>1.2617798982689956E-3</v>
      </c>
      <c r="AA76" s="74">
        <f t="shared" si="20"/>
        <v>1.2548101054040489E-3</v>
      </c>
      <c r="AB76" s="74">
        <f t="shared" si="20"/>
        <v>1.2672263583082528E-3</v>
      </c>
      <c r="AC76" s="74">
        <f t="shared" si="20"/>
        <v>1.248612652608213E-3</v>
      </c>
      <c r="AD76" s="74">
        <f t="shared" si="20"/>
        <v>1.2654623683128223E-3</v>
      </c>
      <c r="AE76" s="74">
        <f t="shared" si="20"/>
        <v>1.2589475198733857E-3</v>
      </c>
      <c r="AF76" s="74">
        <f t="shared" si="20"/>
        <v>1.2829602619939904E-3</v>
      </c>
      <c r="AG76" s="74">
        <f t="shared" si="20"/>
        <v>1.2780460096563477E-3</v>
      </c>
      <c r="AH76" s="74">
        <f t="shared" si="20"/>
        <v>1.2785246600286698E-3</v>
      </c>
      <c r="AI76" s="74">
        <f t="shared" si="20"/>
        <v>1.1139401654996816E-3</v>
      </c>
      <c r="AJ76" s="74">
        <f t="shared" ref="AJ76:BO76" si="21">AJ67/(AJ$44+AJ$45)</f>
        <v>1.103062837812994E-3</v>
      </c>
      <c r="AK76" s="74">
        <f t="shared" si="21"/>
        <v>1.1048706380627936E-3</v>
      </c>
      <c r="AL76" s="74">
        <f t="shared" si="21"/>
        <v>1.0855405992184106E-3</v>
      </c>
      <c r="AM76" s="74">
        <f t="shared" si="21"/>
        <v>1.1277226446707049E-3</v>
      </c>
      <c r="AN76" s="74">
        <f t="shared" si="21"/>
        <v>1.1081560283687942E-3</v>
      </c>
      <c r="AO76" s="74">
        <f t="shared" si="21"/>
        <v>1.1237007210412962E-3</v>
      </c>
      <c r="AP76" s="74">
        <f t="shared" si="21"/>
        <v>1.1339475549255848E-3</v>
      </c>
      <c r="AQ76" s="74">
        <f t="shared" si="21"/>
        <v>1.1074557831992444E-3</v>
      </c>
      <c r="AR76" s="74">
        <f t="shared" si="21"/>
        <v>1.1198208286674132E-3</v>
      </c>
      <c r="AS76" s="74">
        <f t="shared" si="21"/>
        <v>1.0927404028886355E-3</v>
      </c>
      <c r="AT76" s="74">
        <f t="shared" si="21"/>
        <v>1.0827197921177997E-3</v>
      </c>
      <c r="AU76" s="74">
        <f t="shared" si="21"/>
        <v>1.1191573403554972E-3</v>
      </c>
      <c r="AV76" s="74">
        <f t="shared" si="21"/>
        <v>1.0987345608850496E-3</v>
      </c>
      <c r="AW76" s="74">
        <f t="shared" si="21"/>
        <v>1.1066204772902234E-3</v>
      </c>
      <c r="AX76" s="74">
        <f t="shared" si="21"/>
        <v>1.0955302366345311E-3</v>
      </c>
      <c r="AY76" s="74">
        <f t="shared" si="21"/>
        <v>1.1085729642569201E-3</v>
      </c>
      <c r="AZ76" s="74">
        <f t="shared" si="21"/>
        <v>1.0961049128988061E-3</v>
      </c>
      <c r="BA76" s="74">
        <f t="shared" si="21"/>
        <v>1.1000651890482399E-3</v>
      </c>
      <c r="BB76" s="74">
        <f t="shared" si="21"/>
        <v>1.1345469547728328E-3</v>
      </c>
      <c r="BC76" s="74">
        <f t="shared" si="21"/>
        <v>1.114594218042494E-3</v>
      </c>
      <c r="BD76" s="74">
        <f t="shared" si="21"/>
        <v>1.1218003195431214E-3</v>
      </c>
      <c r="BE76" s="74">
        <f t="shared" si="21"/>
        <v>1.1113757243788203E-3</v>
      </c>
      <c r="BF76" s="74">
        <f t="shared" si="21"/>
        <v>1.0946907498631637E-3</v>
      </c>
      <c r="BG76" s="74">
        <f t="shared" si="21"/>
        <v>1.1158342189160468E-3</v>
      </c>
      <c r="BH76" s="74">
        <f t="shared" si="21"/>
        <v>1.1166166515458162E-3</v>
      </c>
      <c r="BI76" s="74">
        <f t="shared" si="21"/>
        <v>1.1133023729244863E-3</v>
      </c>
      <c r="BJ76" s="74">
        <f t="shared" si="21"/>
        <v>1.1213601012841383E-3</v>
      </c>
      <c r="BK76" s="74">
        <f t="shared" si="21"/>
        <v>1.121152408778963E-3</v>
      </c>
      <c r="BL76" s="74">
        <f t="shared" si="21"/>
        <v>1.1074197120708748E-3</v>
      </c>
      <c r="BM76" s="74">
        <f t="shared" si="21"/>
        <v>1.1310011310011311E-3</v>
      </c>
      <c r="BN76" s="74">
        <f t="shared" si="21"/>
        <v>9.930486593843098E-4</v>
      </c>
      <c r="BO76" s="74">
        <f t="shared" si="21"/>
        <v>9.6267772511848338E-4</v>
      </c>
      <c r="BP76" s="74">
        <f t="shared" ref="BP76:CU76" si="22">BP67/(BP$44+BP$45)</f>
        <v>9.6769734113635322E-4</v>
      </c>
      <c r="BQ76" s="74">
        <f t="shared" si="22"/>
        <v>9.7481722177091793E-4</v>
      </c>
      <c r="BR76" s="74">
        <f t="shared" si="22"/>
        <v>9.7298349171342385E-4</v>
      </c>
      <c r="BS76" s="74">
        <f t="shared" si="22"/>
        <v>9.6650682130775803E-4</v>
      </c>
      <c r="BT76" s="74">
        <f t="shared" si="22"/>
        <v>9.8319209700828696E-4</v>
      </c>
      <c r="BU76" s="74">
        <f t="shared" si="22"/>
        <v>9.8515234677362608E-4</v>
      </c>
      <c r="BV76" s="74">
        <f t="shared" si="22"/>
        <v>9.8299420033421802E-4</v>
      </c>
      <c r="BW76" s="74">
        <f t="shared" si="22"/>
        <v>9.7601261308607676E-4</v>
      </c>
      <c r="BX76" s="74">
        <f t="shared" si="22"/>
        <v>9.9734042553191503E-4</v>
      </c>
      <c r="BY76" s="74">
        <f t="shared" si="22"/>
        <v>1.0027216731127346E-3</v>
      </c>
      <c r="BZ76" s="74">
        <f t="shared" si="22"/>
        <v>9.9337748344370861E-4</v>
      </c>
      <c r="CA76" s="74">
        <f t="shared" si="22"/>
        <v>9.9066488855020004E-4</v>
      </c>
      <c r="CB76" s="74">
        <f t="shared" si="22"/>
        <v>9.616309260505817E-4</v>
      </c>
      <c r="CC76" s="74">
        <f t="shared" si="22"/>
        <v>1.0142722596536984E-3</v>
      </c>
      <c r="CD76" s="74">
        <f t="shared" si="22"/>
        <v>9.7936577623180567E-4</v>
      </c>
      <c r="CE76" s="74">
        <f t="shared" si="22"/>
        <v>9.8417447445083061E-4</v>
      </c>
      <c r="CF76" s="74">
        <f t="shared" si="22"/>
        <v>9.8332445609866019E-4</v>
      </c>
      <c r="CG76" s="74">
        <f t="shared" si="22"/>
        <v>9.793309623215298E-4</v>
      </c>
      <c r="CH76" s="74">
        <f t="shared" si="22"/>
        <v>9.6919349255797859E-4</v>
      </c>
      <c r="CI76" s="74">
        <f t="shared" si="22"/>
        <v>9.9108027750247768E-4</v>
      </c>
      <c r="CJ76" s="74">
        <f t="shared" si="22"/>
        <v>9.9792431741976676E-4</v>
      </c>
      <c r="CK76" s="74">
        <f t="shared" si="22"/>
        <v>9.7383351680921338E-4</v>
      </c>
      <c r="CL76" s="74">
        <f t="shared" si="22"/>
        <v>9.6153846153846159E-4</v>
      </c>
      <c r="CM76" s="74">
        <f t="shared" si="22"/>
        <v>9.8204264870931546E-4</v>
      </c>
      <c r="CN76" s="74">
        <f t="shared" si="22"/>
        <v>9.9247638866655982E-4</v>
      </c>
      <c r="CO76" s="74">
        <f t="shared" si="22"/>
        <v>9.8331997960521516E-4</v>
      </c>
      <c r="CP76" s="74">
        <f t="shared" si="22"/>
        <v>9.9050481590272571E-4</v>
      </c>
      <c r="CQ76" s="74">
        <f t="shared" si="22"/>
        <v>1.0055304172951231E-3</v>
      </c>
      <c r="CR76" s="74">
        <f t="shared" si="22"/>
        <v>9.8035371161915206E-4</v>
      </c>
      <c r="CS76" s="74">
        <f t="shared" si="22"/>
        <v>1.1451110121509002E-3</v>
      </c>
      <c r="CT76" s="74">
        <f t="shared" si="22"/>
        <v>1.1250401800064287E-3</v>
      </c>
      <c r="CU76" s="74">
        <f t="shared" si="22"/>
        <v>1.1373237148242022E-3</v>
      </c>
      <c r="CV76" s="74">
        <f t="shared" ref="CV76:DY76" si="23">CV67/(CV$44+CV$45)</f>
        <v>1.1492365785585289E-3</v>
      </c>
      <c r="CW76" s="74">
        <f t="shared" si="23"/>
        <v>1.141475861142819E-3</v>
      </c>
      <c r="CX76" s="74">
        <f t="shared" si="23"/>
        <v>1.155087480890097E-3</v>
      </c>
      <c r="CY76" s="74">
        <f t="shared" si="23"/>
        <v>1.1444557477110885E-3</v>
      </c>
      <c r="CZ76" s="74">
        <f t="shared" si="23"/>
        <v>1.1212789814446413E-3</v>
      </c>
      <c r="DA76" s="74">
        <f t="shared" si="23"/>
        <v>1.1544207524107021E-3</v>
      </c>
      <c r="DB76" s="74">
        <f t="shared" si="23"/>
        <v>1.142408339580879E-3</v>
      </c>
      <c r="DC76" s="74">
        <f t="shared" si="23"/>
        <v>1.1309129197051829E-3</v>
      </c>
      <c r="DD76" s="74">
        <f t="shared" si="23"/>
        <v>1.0240327690486095E-3</v>
      </c>
      <c r="DE76" s="74">
        <f t="shared" si="23"/>
        <v>1.0342932867901354E-3</v>
      </c>
      <c r="DF76" s="74">
        <f t="shared" si="23"/>
        <v>1.0123110080658328E-3</v>
      </c>
      <c r="DG76" s="74">
        <f t="shared" si="23"/>
        <v>1.0228997558239293E-3</v>
      </c>
      <c r="DH76" s="74">
        <f t="shared" si="23"/>
        <v>1.0457780926356982E-3</v>
      </c>
      <c r="DI76" s="74">
        <f t="shared" si="23"/>
        <v>1.0241354589833748E-3</v>
      </c>
      <c r="DJ76" s="74">
        <f t="shared" si="23"/>
        <v>1.0234432468737007E-3</v>
      </c>
      <c r="DK76" s="74">
        <f t="shared" si="23"/>
        <v>9.8331997960521516E-4</v>
      </c>
      <c r="DL76" s="74">
        <f t="shared" si="23"/>
        <v>1.0235414534288639E-3</v>
      </c>
      <c r="DM76" s="74">
        <f t="shared" si="23"/>
        <v>1.0402467895831839E-3</v>
      </c>
      <c r="DN76" s="74">
        <f t="shared" si="23"/>
        <v>9.8035371161915206E-4</v>
      </c>
      <c r="DO76" s="74">
        <f t="shared" si="23"/>
        <v>9.6577922286965193E-4</v>
      </c>
      <c r="DP76" s="74">
        <f t="shared" si="23"/>
        <v>9.7522917885703127E-4</v>
      </c>
      <c r="DQ76" s="74">
        <f t="shared" si="23"/>
        <v>9.52412230286709E-4</v>
      </c>
      <c r="DR76" s="74">
        <f t="shared" si="23"/>
        <v>9.6252779713896922E-4</v>
      </c>
      <c r="DS76" s="74">
        <f t="shared" si="23"/>
        <v>9.5053807244458019E-4</v>
      </c>
      <c r="DT76" s="74">
        <f t="shared" si="23"/>
        <v>9.6196791149895215E-4</v>
      </c>
      <c r="DU76" s="74">
        <f t="shared" si="23"/>
        <v>9.6521990926932847E-4</v>
      </c>
      <c r="DV76" s="74">
        <f t="shared" si="23"/>
        <v>9.8331997960521516E-4</v>
      </c>
      <c r="DW76" s="74">
        <f t="shared" si="23"/>
        <v>9.6137339055794001E-4</v>
      </c>
      <c r="DX76" s="74">
        <f t="shared" si="23"/>
        <v>9.3889932110356776E-4</v>
      </c>
      <c r="DY76" s="74">
        <f t="shared" si="23"/>
        <v>9.8035371161915206E-4</v>
      </c>
    </row>
    <row r="77" spans="1:16378">
      <c r="A77" s="55" t="s">
        <v>65</v>
      </c>
      <c r="B77" s="72" t="s">
        <v>190</v>
      </c>
      <c r="D77" s="74">
        <f t="shared" ref="D77:AI77" si="24">D68/(D$44+D$45)</f>
        <v>4.4632965084992569E-3</v>
      </c>
      <c r="E77" s="74">
        <f t="shared" si="24"/>
        <v>3.4698354661791592E-3</v>
      </c>
      <c r="F77" s="74">
        <f t="shared" si="24"/>
        <v>4.1521699322468412E-3</v>
      </c>
      <c r="G77" s="74">
        <f t="shared" si="24"/>
        <v>4.7619047619047623E-3</v>
      </c>
      <c r="H77" s="74">
        <f t="shared" si="24"/>
        <v>4.4138813369582596E-3</v>
      </c>
      <c r="I77" s="74">
        <f t="shared" si="24"/>
        <v>3.4818378815146727E-3</v>
      </c>
      <c r="J77" s="74">
        <f t="shared" si="24"/>
        <v>4.2085661080074489E-3</v>
      </c>
      <c r="K77" s="74">
        <f t="shared" si="24"/>
        <v>5.9851956291857595E-3</v>
      </c>
      <c r="L77" s="74">
        <f t="shared" si="24"/>
        <v>4.4583723710141182E-3</v>
      </c>
      <c r="M77" s="74">
        <f t="shared" si="24"/>
        <v>3.5077310986688422E-3</v>
      </c>
      <c r="N77" s="74">
        <f t="shared" si="24"/>
        <v>4.2589357382312662E-3</v>
      </c>
      <c r="O77" s="74">
        <f t="shared" si="24"/>
        <v>6.0782203085755293E-3</v>
      </c>
      <c r="P77" s="74">
        <f t="shared" si="24"/>
        <v>4.5052397897554766E-3</v>
      </c>
      <c r="Q77" s="74">
        <f t="shared" si="24"/>
        <v>3.5491155438464434E-3</v>
      </c>
      <c r="R77" s="74">
        <f t="shared" si="24"/>
        <v>4.3035432506096684E-3</v>
      </c>
      <c r="S77" s="74">
        <f t="shared" si="24"/>
        <v>6.1356375254138827E-3</v>
      </c>
      <c r="T77" s="74">
        <f t="shared" si="24"/>
        <v>4.6447904831918739E-3</v>
      </c>
      <c r="U77" s="74">
        <f t="shared" si="24"/>
        <v>3.6437876725646514E-3</v>
      </c>
      <c r="V77" s="74">
        <f t="shared" si="24"/>
        <v>3.7600679969239485E-3</v>
      </c>
      <c r="W77" s="74">
        <f t="shared" si="24"/>
        <v>4.5559370675959613E-3</v>
      </c>
      <c r="X77" s="74">
        <f t="shared" si="24"/>
        <v>5.8929437019596973E-3</v>
      </c>
      <c r="Y77" s="74">
        <f t="shared" si="24"/>
        <v>4.6956286737382608E-3</v>
      </c>
      <c r="Z77" s="74">
        <f t="shared" si="24"/>
        <v>3.6828200780726307E-3</v>
      </c>
      <c r="AA77" s="74">
        <f t="shared" si="24"/>
        <v>3.8606324242931233E-3</v>
      </c>
      <c r="AB77" s="74">
        <f t="shared" si="24"/>
        <v>4.6728971962616819E-3</v>
      </c>
      <c r="AC77" s="74">
        <f t="shared" si="24"/>
        <v>5.8962264150943392E-3</v>
      </c>
      <c r="AD77" s="74">
        <f t="shared" si="24"/>
        <v>4.4607548483026989E-3</v>
      </c>
      <c r="AE77" s="74">
        <f t="shared" si="24"/>
        <v>4.9638502212150642E-3</v>
      </c>
      <c r="AF77" s="74">
        <f t="shared" si="24"/>
        <v>4.6929335899253853E-3</v>
      </c>
      <c r="AG77" s="74">
        <f t="shared" si="24"/>
        <v>4.8991763703493327E-3</v>
      </c>
      <c r="AH77" s="74">
        <f t="shared" si="24"/>
        <v>5.2690713261787604E-3</v>
      </c>
      <c r="AI77" s="74">
        <f t="shared" si="24"/>
        <v>5.0286441756842767E-3</v>
      </c>
      <c r="AJ77" s="74">
        <f t="shared" ref="AJ77:BO77" si="25">AJ68/(AJ$44+AJ$45)</f>
        <v>4.1548700224289439E-3</v>
      </c>
      <c r="AK77" s="74">
        <f t="shared" si="25"/>
        <v>5.0639904244544698E-3</v>
      </c>
      <c r="AL77" s="74">
        <f t="shared" si="25"/>
        <v>5.8076422058184977E-3</v>
      </c>
      <c r="AM77" s="74">
        <f t="shared" si="25"/>
        <v>5.0264209305322851E-3</v>
      </c>
      <c r="AN77" s="74">
        <f t="shared" si="25"/>
        <v>4.1740543735224586E-3</v>
      </c>
      <c r="AO77" s="74">
        <f t="shared" si="25"/>
        <v>5.1034741080625522E-3</v>
      </c>
      <c r="AP77" s="74">
        <f t="shared" si="25"/>
        <v>7.3706591070163011E-3</v>
      </c>
      <c r="AQ77" s="74">
        <f t="shared" si="25"/>
        <v>5.0486954822318497E-3</v>
      </c>
      <c r="AR77" s="74">
        <f t="shared" si="25"/>
        <v>4.2179917879805904E-3</v>
      </c>
      <c r="AS77" s="74">
        <f t="shared" si="25"/>
        <v>5.1786393006461422E-3</v>
      </c>
      <c r="AT77" s="74">
        <f t="shared" si="25"/>
        <v>7.5068572253500793E-3</v>
      </c>
      <c r="AU77" s="74">
        <f t="shared" si="25"/>
        <v>5.1020408163265302E-3</v>
      </c>
      <c r="AV77" s="74">
        <f t="shared" si="25"/>
        <v>4.2812760475865732E-3</v>
      </c>
      <c r="AW77" s="74">
        <f t="shared" si="25"/>
        <v>5.2444187836797537E-3</v>
      </c>
      <c r="AX77" s="74">
        <f t="shared" si="25"/>
        <v>7.5956763073327487E-3</v>
      </c>
      <c r="AY77" s="74">
        <f t="shared" si="25"/>
        <v>5.2741198602526207E-3</v>
      </c>
      <c r="AZ77" s="74">
        <f t="shared" si="25"/>
        <v>4.3844196515952245E-3</v>
      </c>
      <c r="BA77" s="74">
        <f t="shared" si="25"/>
        <v>4.5224902216427646E-3</v>
      </c>
      <c r="BB77" s="74">
        <f t="shared" si="25"/>
        <v>5.5695941416120881E-3</v>
      </c>
      <c r="BC77" s="74">
        <f t="shared" si="25"/>
        <v>7.3145245559038665E-3</v>
      </c>
      <c r="BD77" s="74">
        <f t="shared" si="25"/>
        <v>5.3370500050990925E-3</v>
      </c>
      <c r="BE77" s="74">
        <f t="shared" si="25"/>
        <v>4.4455028975152813E-3</v>
      </c>
      <c r="BF77" s="74">
        <f t="shared" si="25"/>
        <v>4.6734874321081223E-3</v>
      </c>
      <c r="BG77" s="74">
        <f t="shared" si="25"/>
        <v>5.7385759829968125E-3</v>
      </c>
      <c r="BH77" s="74">
        <f t="shared" si="25"/>
        <v>7.3277967757694185E-3</v>
      </c>
      <c r="BI77" s="74">
        <f t="shared" si="25"/>
        <v>5.0257649977733954E-3</v>
      </c>
      <c r="BJ77" s="74">
        <f t="shared" si="25"/>
        <v>5.6429734129137283E-3</v>
      </c>
      <c r="BK77" s="74">
        <f t="shared" si="25"/>
        <v>5.33396752055446E-3</v>
      </c>
      <c r="BL77" s="74">
        <f t="shared" si="25"/>
        <v>5.5728217768727896E-3</v>
      </c>
      <c r="BM77" s="74">
        <f t="shared" si="25"/>
        <v>6.006006006006006E-3</v>
      </c>
      <c r="BN77" s="74">
        <f t="shared" si="25"/>
        <v>5.3816830573085173E-3</v>
      </c>
      <c r="BO77" s="74">
        <f t="shared" si="25"/>
        <v>4.5542061611374409E-3</v>
      </c>
      <c r="BP77" s="74">
        <f t="shared" ref="BP77:CU77" si="26">BP68/(BP$44+BP$45)</f>
        <v>5.5296990922077327E-3</v>
      </c>
      <c r="BQ77" s="74">
        <f t="shared" si="26"/>
        <v>6.3904684538315737E-3</v>
      </c>
      <c r="BR77" s="74">
        <f t="shared" si="26"/>
        <v>5.3514092044238317E-3</v>
      </c>
      <c r="BS77" s="74">
        <f t="shared" si="26"/>
        <v>4.5723207315713169E-3</v>
      </c>
      <c r="BT77" s="74">
        <f t="shared" si="26"/>
        <v>5.6182405543330682E-3</v>
      </c>
      <c r="BU77" s="74">
        <f t="shared" si="26"/>
        <v>8.162690873267188E-3</v>
      </c>
      <c r="BV77" s="74">
        <f t="shared" si="26"/>
        <v>5.3737016284937256E-3</v>
      </c>
      <c r="BW77" s="74">
        <f t="shared" si="26"/>
        <v>4.6172904388302868E-3</v>
      </c>
      <c r="BX77" s="74">
        <f t="shared" si="26"/>
        <v>5.6990881458966565E-3</v>
      </c>
      <c r="BY77" s="74">
        <f t="shared" si="26"/>
        <v>8.3082652915055163E-3</v>
      </c>
      <c r="BZ77" s="74">
        <f t="shared" si="26"/>
        <v>5.4635761589403977E-3</v>
      </c>
      <c r="CA77" s="74">
        <f t="shared" si="26"/>
        <v>4.6866069727567157E-3</v>
      </c>
      <c r="CB77" s="74">
        <f t="shared" si="26"/>
        <v>5.7697855563034906E-3</v>
      </c>
      <c r="CC77" s="74">
        <f t="shared" si="26"/>
        <v>8.4039701514163588E-3</v>
      </c>
      <c r="CD77" s="74">
        <f t="shared" si="26"/>
        <v>5.6397960217486739E-3</v>
      </c>
      <c r="CE77" s="74">
        <f t="shared" si="26"/>
        <v>4.8421384142980865E-3</v>
      </c>
      <c r="CF77" s="74">
        <f t="shared" si="26"/>
        <v>4.9985659851681892E-3</v>
      </c>
      <c r="CG77" s="74">
        <f t="shared" si="26"/>
        <v>6.1337044482243181E-3</v>
      </c>
      <c r="CH77" s="74">
        <f t="shared" si="26"/>
        <v>8.0304603669089664E-3</v>
      </c>
      <c r="CI77" s="74">
        <f t="shared" si="26"/>
        <v>5.7072553911349565E-3</v>
      </c>
      <c r="CJ77" s="74">
        <f t="shared" si="26"/>
        <v>4.8698706690084624E-3</v>
      </c>
      <c r="CK77" s="74">
        <f t="shared" si="26"/>
        <v>5.1232111101702097E-3</v>
      </c>
      <c r="CL77" s="74">
        <f t="shared" si="26"/>
        <v>6.3568376068376068E-3</v>
      </c>
      <c r="CM77" s="74">
        <f t="shared" si="26"/>
        <v>8.1369248035914696E-3</v>
      </c>
      <c r="CN77" s="74">
        <f t="shared" si="26"/>
        <v>5.3785817192252275E-3</v>
      </c>
      <c r="CO77" s="74">
        <f t="shared" si="26"/>
        <v>6.045596911646879E-3</v>
      </c>
      <c r="CP77" s="74">
        <f t="shared" si="26"/>
        <v>5.703941526060523E-3</v>
      </c>
      <c r="CQ77" s="74">
        <f t="shared" si="26"/>
        <v>5.9613589025353728E-3</v>
      </c>
      <c r="CR77" s="74">
        <f t="shared" si="26"/>
        <v>6.4703344966864033E-3</v>
      </c>
      <c r="CS77" s="74">
        <f t="shared" si="26"/>
        <v>5.0575736369998089E-3</v>
      </c>
      <c r="CT77" s="74">
        <f t="shared" si="26"/>
        <v>5.0466088074574084E-3</v>
      </c>
      <c r="CU77" s="74">
        <f t="shared" si="26"/>
        <v>5.0692142717878733E-3</v>
      </c>
      <c r="CV77" s="74">
        <f t="shared" ref="CV77:DY77" si="27">CV68/(CV$44+CV$45)</f>
        <v>5.1551469381054017E-3</v>
      </c>
      <c r="CW77" s="74">
        <f t="shared" si="27"/>
        <v>5.3045054723695698E-3</v>
      </c>
      <c r="CX77" s="74">
        <f t="shared" si="27"/>
        <v>5.3677594700186852E-3</v>
      </c>
      <c r="CY77" s="74">
        <f t="shared" si="27"/>
        <v>5.0546795523906413E-3</v>
      </c>
      <c r="CZ77" s="74">
        <f t="shared" si="27"/>
        <v>5.6425651969472272E-3</v>
      </c>
      <c r="DA77" s="74">
        <f t="shared" si="27"/>
        <v>5.3646611435556159E-3</v>
      </c>
      <c r="DB77" s="74">
        <f t="shared" si="27"/>
        <v>5.604940916068688E-3</v>
      </c>
      <c r="DC77" s="74">
        <f t="shared" si="27"/>
        <v>6.0445345708380451E-3</v>
      </c>
      <c r="DD77" s="74">
        <f t="shared" si="27"/>
        <v>5.4081730615379697E-3</v>
      </c>
      <c r="DE77" s="74">
        <f t="shared" si="27"/>
        <v>5.3977180904360182E-3</v>
      </c>
      <c r="DF77" s="74">
        <f t="shared" si="27"/>
        <v>5.4207621722234924E-3</v>
      </c>
      <c r="DG77" s="74">
        <f t="shared" si="27"/>
        <v>5.5104599749224575E-3</v>
      </c>
      <c r="DH77" s="74">
        <f t="shared" si="27"/>
        <v>5.6674425665418481E-3</v>
      </c>
      <c r="DI77" s="74">
        <f t="shared" si="27"/>
        <v>5.7351585703068995E-3</v>
      </c>
      <c r="DJ77" s="74">
        <f t="shared" si="27"/>
        <v>5.4050596475517321E-3</v>
      </c>
      <c r="DK77" s="74">
        <f t="shared" si="27"/>
        <v>6.045596911646879E-3</v>
      </c>
      <c r="DL77" s="74">
        <f t="shared" si="27"/>
        <v>5.7318321392016381E-3</v>
      </c>
      <c r="DM77" s="74">
        <f t="shared" si="27"/>
        <v>5.990386684841093E-3</v>
      </c>
      <c r="DN77" s="74">
        <f t="shared" si="27"/>
        <v>6.4703344966864033E-3</v>
      </c>
      <c r="DO77" s="74">
        <f t="shared" si="27"/>
        <v>5.3439783665454078E-3</v>
      </c>
      <c r="DP77" s="74">
        <f t="shared" si="27"/>
        <v>5.3312528444184387E-3</v>
      </c>
      <c r="DQ77" s="74">
        <f t="shared" si="27"/>
        <v>5.3532135702321912E-3</v>
      </c>
      <c r="DR77" s="74">
        <f t="shared" si="27"/>
        <v>5.443260645889343E-3</v>
      </c>
      <c r="DS77" s="74">
        <f t="shared" si="27"/>
        <v>5.6013850697627047E-3</v>
      </c>
      <c r="DT77" s="74">
        <f t="shared" si="27"/>
        <v>5.6687394784759671E-3</v>
      </c>
      <c r="DU77" s="74">
        <f t="shared" si="27"/>
        <v>5.3408834979569511E-3</v>
      </c>
      <c r="DV77" s="74">
        <f t="shared" si="27"/>
        <v>6.045596911646879E-3</v>
      </c>
      <c r="DW77" s="74">
        <f t="shared" si="27"/>
        <v>5.665236051502146E-3</v>
      </c>
      <c r="DX77" s="74">
        <f t="shared" si="27"/>
        <v>5.9222880254225048E-3</v>
      </c>
      <c r="DY77" s="74">
        <f t="shared" si="27"/>
        <v>6.4703344966864033E-3</v>
      </c>
    </row>
    <row r="78" spans="1:16378">
      <c r="A78" s="58" t="s">
        <v>66</v>
      </c>
      <c r="B78" s="72" t="s">
        <v>190</v>
      </c>
      <c r="D78" s="74">
        <f t="shared" ref="D78:AI78" si="28">D69/(D$44+D$45)</f>
        <v>8.2301921433319619E-4</v>
      </c>
      <c r="E78" s="74">
        <f t="shared" si="28"/>
        <v>8.0438756855575873E-4</v>
      </c>
      <c r="F78" s="74">
        <f t="shared" si="28"/>
        <v>8.240249038637612E-4</v>
      </c>
      <c r="G78" s="74">
        <f t="shared" si="28"/>
        <v>8.098477486232588E-4</v>
      </c>
      <c r="H78" s="74">
        <f t="shared" si="28"/>
        <v>8.3160083160083154E-4</v>
      </c>
      <c r="I78" s="74">
        <f t="shared" si="28"/>
        <v>8.0802144929665405E-4</v>
      </c>
      <c r="J78" s="74">
        <f t="shared" si="28"/>
        <v>8.3798882681564244E-4</v>
      </c>
      <c r="K78" s="74">
        <f t="shared" si="28"/>
        <v>8.4596404652802269E-4</v>
      </c>
      <c r="L78" s="74">
        <f t="shared" si="28"/>
        <v>8.0767615416922427E-4</v>
      </c>
      <c r="M78" s="74">
        <f t="shared" si="28"/>
        <v>8.1575141829507954E-4</v>
      </c>
      <c r="N78" s="74">
        <f t="shared" si="28"/>
        <v>8.0268190188394174E-4</v>
      </c>
      <c r="O78" s="74">
        <f t="shared" si="28"/>
        <v>7.8937926085396494E-4</v>
      </c>
      <c r="P78" s="74">
        <f t="shared" si="28"/>
        <v>8.1616662857889066E-4</v>
      </c>
      <c r="Q78" s="74">
        <f t="shared" si="28"/>
        <v>8.2800150545728267E-4</v>
      </c>
      <c r="R78" s="74">
        <f t="shared" si="28"/>
        <v>8.1289150289293741E-4</v>
      </c>
      <c r="S78" s="74">
        <f t="shared" si="28"/>
        <v>7.9872204472843458E-4</v>
      </c>
      <c r="T78" s="74">
        <f t="shared" si="28"/>
        <v>8.3539397179709953E-4</v>
      </c>
      <c r="U78" s="74">
        <f t="shared" si="28"/>
        <v>8.16643982111608E-4</v>
      </c>
      <c r="V78" s="74">
        <f t="shared" si="28"/>
        <v>8.0948718986522034E-4</v>
      </c>
      <c r="W78" s="74">
        <f t="shared" si="28"/>
        <v>8.1996617639522361E-4</v>
      </c>
      <c r="X78" s="74">
        <f t="shared" si="28"/>
        <v>8.3096738453015723E-4</v>
      </c>
      <c r="Y78" s="74">
        <f t="shared" si="28"/>
        <v>8.1075602999797311E-4</v>
      </c>
      <c r="Z78" s="74">
        <f t="shared" si="28"/>
        <v>8.2804305823902839E-4</v>
      </c>
      <c r="AA78" s="74">
        <f t="shared" si="28"/>
        <v>8.3654007026936583E-4</v>
      </c>
      <c r="AB78" s="74">
        <f t="shared" si="28"/>
        <v>7.92016473942658E-4</v>
      </c>
      <c r="AC78" s="74">
        <f t="shared" si="28"/>
        <v>8.3240843507214213E-4</v>
      </c>
      <c r="AD78" s="74">
        <f t="shared" si="28"/>
        <v>8.2255053940333452E-4</v>
      </c>
      <c r="AE78" s="74">
        <f t="shared" si="28"/>
        <v>8.273083702025107E-4</v>
      </c>
      <c r="AF78" s="74">
        <f t="shared" si="28"/>
        <v>8.1029069178567819E-4</v>
      </c>
      <c r="AG78" s="74">
        <f t="shared" si="28"/>
        <v>8.1652939505822211E-4</v>
      </c>
      <c r="AH78" s="74">
        <f t="shared" si="28"/>
        <v>8.1360660183642621E-4</v>
      </c>
      <c r="AI78" s="74">
        <f t="shared" si="28"/>
        <v>7.3201782304264799E-4</v>
      </c>
      <c r="AJ78" s="74">
        <f t="shared" ref="AJ78:BO78" si="29">AJ69/(AJ$44+AJ$45)</f>
        <v>6.9860646394822961E-4</v>
      </c>
      <c r="AK78" s="74">
        <f t="shared" si="29"/>
        <v>7.365804253751956E-4</v>
      </c>
      <c r="AL78" s="74">
        <f t="shared" si="29"/>
        <v>7.0560138949196704E-4</v>
      </c>
      <c r="AM78" s="74">
        <f t="shared" si="29"/>
        <v>7.0885423379301454E-4</v>
      </c>
      <c r="AN78" s="74">
        <f t="shared" si="29"/>
        <v>7.0183215130023634E-4</v>
      </c>
      <c r="AO78" s="74">
        <f t="shared" si="29"/>
        <v>7.0231295065080999E-4</v>
      </c>
      <c r="AP78" s="74">
        <f t="shared" si="29"/>
        <v>7.0871722182849046E-4</v>
      </c>
      <c r="AQ78" s="74">
        <f t="shared" si="29"/>
        <v>7.1658903618774638E-4</v>
      </c>
      <c r="AR78" s="74">
        <f t="shared" si="29"/>
        <v>7.0921985815602842E-4</v>
      </c>
      <c r="AS78" s="74">
        <f t="shared" si="29"/>
        <v>7.1265678449258828E-4</v>
      </c>
      <c r="AT78" s="74">
        <f t="shared" si="29"/>
        <v>7.2181319474519986E-4</v>
      </c>
      <c r="AU78" s="74">
        <f t="shared" si="29"/>
        <v>7.2416063199473341E-4</v>
      </c>
      <c r="AV78" s="74">
        <f t="shared" si="29"/>
        <v>7.1986057437296359E-4</v>
      </c>
      <c r="AW78" s="74">
        <f t="shared" si="29"/>
        <v>7.2170900692840648E-4</v>
      </c>
      <c r="AX78" s="74">
        <f t="shared" si="29"/>
        <v>7.3035349108968735E-4</v>
      </c>
      <c r="AY78" s="74">
        <f t="shared" si="29"/>
        <v>7.0545552270894916E-4</v>
      </c>
      <c r="AZ78" s="74">
        <f t="shared" si="29"/>
        <v>7.046388725778039E-4</v>
      </c>
      <c r="BA78" s="74">
        <f t="shared" si="29"/>
        <v>7.333767926988266E-4</v>
      </c>
      <c r="BB78" s="74">
        <f t="shared" si="29"/>
        <v>7.2198442576452992E-4</v>
      </c>
      <c r="BC78" s="74">
        <f t="shared" si="29"/>
        <v>6.9662138627655872E-4</v>
      </c>
      <c r="BD78" s="74">
        <f t="shared" si="29"/>
        <v>7.138729306183499E-4</v>
      </c>
      <c r="BE78" s="74">
        <f t="shared" si="29"/>
        <v>7.1445582281495594E-4</v>
      </c>
      <c r="BF78" s="74">
        <f t="shared" si="29"/>
        <v>7.1575933644899177E-4</v>
      </c>
      <c r="BG78" s="74">
        <f t="shared" si="29"/>
        <v>6.9075451647183852E-4</v>
      </c>
      <c r="BH78" s="74">
        <f t="shared" si="29"/>
        <v>6.9788540721613503E-4</v>
      </c>
      <c r="BI78" s="74">
        <f t="shared" si="29"/>
        <v>7.3159870220751964E-4</v>
      </c>
      <c r="BJ78" s="74">
        <f t="shared" si="29"/>
        <v>7.2345812986073432E-4</v>
      </c>
      <c r="BK78" s="74">
        <f t="shared" si="29"/>
        <v>7.1346062376843097E-4</v>
      </c>
      <c r="BL78" s="74">
        <f t="shared" si="29"/>
        <v>7.1446433036830633E-4</v>
      </c>
      <c r="BM78" s="74">
        <f t="shared" si="29"/>
        <v>7.0200070200070208E-4</v>
      </c>
      <c r="BN78" s="74">
        <f t="shared" si="29"/>
        <v>6.4067655444149019E-4</v>
      </c>
      <c r="BO78" s="74">
        <f t="shared" si="29"/>
        <v>6.294431279620853E-4</v>
      </c>
      <c r="BP78" s="74">
        <f t="shared" ref="BP78:CU78" si="30">BP69/(BP$44+BP$45)</f>
        <v>6.4513156075756881E-4</v>
      </c>
      <c r="BQ78" s="74">
        <f t="shared" si="30"/>
        <v>6.4987814784727869E-4</v>
      </c>
      <c r="BR78" s="74">
        <f t="shared" si="30"/>
        <v>6.4865566114228257E-4</v>
      </c>
      <c r="BS78" s="74">
        <f t="shared" si="30"/>
        <v>6.3194676777814953E-4</v>
      </c>
      <c r="BT78" s="74">
        <f t="shared" si="30"/>
        <v>6.0864272671941571E-4</v>
      </c>
      <c r="BU78" s="74">
        <f t="shared" si="30"/>
        <v>6.3331222292590237E-4</v>
      </c>
      <c r="BV78" s="74">
        <f t="shared" si="30"/>
        <v>6.2256299354500474E-4</v>
      </c>
      <c r="BW78" s="74">
        <f t="shared" si="30"/>
        <v>6.3816209317166565E-4</v>
      </c>
      <c r="BX78" s="74">
        <f t="shared" si="30"/>
        <v>6.1740121580547121E-4</v>
      </c>
      <c r="BY78" s="74">
        <f t="shared" si="30"/>
        <v>6.4460678985818649E-4</v>
      </c>
      <c r="BZ78" s="74">
        <f t="shared" si="30"/>
        <v>6.2913907284768212E-4</v>
      </c>
      <c r="CA78" s="74">
        <f t="shared" si="30"/>
        <v>6.4774242712897702E-4</v>
      </c>
      <c r="CB78" s="74">
        <f t="shared" si="30"/>
        <v>6.2506010193287814E-4</v>
      </c>
      <c r="CC78" s="74">
        <f t="shared" si="30"/>
        <v>6.5203216692023467E-4</v>
      </c>
      <c r="CD78" s="74">
        <f t="shared" si="30"/>
        <v>6.4165343960014855E-4</v>
      </c>
      <c r="CE78" s="74">
        <f t="shared" si="30"/>
        <v>6.2987166364853158E-4</v>
      </c>
      <c r="CF78" s="74">
        <f t="shared" si="30"/>
        <v>6.1457778506166254E-4</v>
      </c>
      <c r="CG78" s="74">
        <f t="shared" si="30"/>
        <v>6.1852481830833468E-4</v>
      </c>
      <c r="CH78" s="74">
        <f t="shared" si="30"/>
        <v>6.2305295950155766E-4</v>
      </c>
      <c r="CI78" s="74">
        <f t="shared" si="30"/>
        <v>6.4932845767403703E-4</v>
      </c>
      <c r="CJ78" s="74">
        <f t="shared" si="30"/>
        <v>6.3867156314865081E-4</v>
      </c>
      <c r="CK78" s="74">
        <f t="shared" si="30"/>
        <v>6.3510881531035645E-4</v>
      </c>
      <c r="CL78" s="74">
        <f t="shared" si="30"/>
        <v>6.4102564102564113E-4</v>
      </c>
      <c r="CM78" s="74">
        <f t="shared" si="30"/>
        <v>6.3131313131313126E-4</v>
      </c>
      <c r="CN78" s="74">
        <f t="shared" si="30"/>
        <v>6.4030734752681278E-4</v>
      </c>
      <c r="CO78" s="74">
        <f t="shared" si="30"/>
        <v>6.1912739456624667E-4</v>
      </c>
      <c r="CP78" s="74">
        <f t="shared" si="30"/>
        <v>6.4895143110868232E-4</v>
      </c>
      <c r="CQ78" s="74">
        <f t="shared" si="30"/>
        <v>6.4641241111829345E-4</v>
      </c>
      <c r="CR78" s="74">
        <f t="shared" si="30"/>
        <v>6.2742637543625733E-4</v>
      </c>
      <c r="CS78" s="74">
        <f t="shared" si="30"/>
        <v>7.3159870220751964E-4</v>
      </c>
      <c r="CT78" s="74">
        <f t="shared" si="30"/>
        <v>7.3931211828993893E-4</v>
      </c>
      <c r="CU78" s="74">
        <f t="shared" si="30"/>
        <v>7.4738415545590436E-4</v>
      </c>
      <c r="CV78" s="74">
        <f t="shared" ref="CV78:DY78" si="31">CV69/(CV$44+CV$45)</f>
        <v>7.2237727795107542E-4</v>
      </c>
      <c r="CW78" s="74">
        <f t="shared" si="31"/>
        <v>7.3860202779829458E-4</v>
      </c>
      <c r="CX78" s="74">
        <f t="shared" si="31"/>
        <v>7.4740954645829798E-4</v>
      </c>
      <c r="CY78" s="74">
        <f t="shared" si="31"/>
        <v>7.3118006103764001E-4</v>
      </c>
      <c r="CZ78" s="74">
        <f t="shared" si="31"/>
        <v>7.2340579448041374E-4</v>
      </c>
      <c r="DA78" s="74">
        <f t="shared" si="31"/>
        <v>7.4697813391280731E-4</v>
      </c>
      <c r="DB78" s="74">
        <f t="shared" si="31"/>
        <v>7.4970547284995183E-4</v>
      </c>
      <c r="DC78" s="74">
        <f t="shared" si="31"/>
        <v>7.0194595016183749E-4</v>
      </c>
      <c r="DD78" s="74">
        <f t="shared" si="31"/>
        <v>6.7202150468815007E-4</v>
      </c>
      <c r="DE78" s="74">
        <f t="shared" si="31"/>
        <v>6.4643330424383452E-4</v>
      </c>
      <c r="DF78" s="74">
        <f t="shared" si="31"/>
        <v>6.5310387617150507E-4</v>
      </c>
      <c r="DG78" s="74">
        <f t="shared" si="31"/>
        <v>6.5993532633801895E-4</v>
      </c>
      <c r="DH78" s="74">
        <f t="shared" si="31"/>
        <v>6.7469554363593423E-4</v>
      </c>
      <c r="DI78" s="74">
        <f t="shared" si="31"/>
        <v>6.4861912402280409E-4</v>
      </c>
      <c r="DJ78" s="74">
        <f t="shared" si="31"/>
        <v>6.7163463076086601E-4</v>
      </c>
      <c r="DK78" s="74">
        <f t="shared" si="31"/>
        <v>6.1912739456624667E-4</v>
      </c>
      <c r="DL78" s="74">
        <f t="shared" si="31"/>
        <v>6.4824292050494716E-4</v>
      </c>
      <c r="DM78" s="74">
        <f t="shared" si="31"/>
        <v>6.8154100007174114E-4</v>
      </c>
      <c r="DN78" s="74">
        <f t="shared" si="31"/>
        <v>6.2742637543625733E-4</v>
      </c>
      <c r="DO78" s="74">
        <f t="shared" si="31"/>
        <v>6.116601744841129E-4</v>
      </c>
      <c r="DP78" s="74">
        <f t="shared" si="31"/>
        <v>6.176451466094532E-4</v>
      </c>
      <c r="DQ78" s="74">
        <f t="shared" si="31"/>
        <v>6.2399421984301619E-4</v>
      </c>
      <c r="DR78" s="74">
        <f t="shared" si="31"/>
        <v>6.3062166019449699E-4</v>
      </c>
      <c r="DS78" s="74">
        <f t="shared" si="31"/>
        <v>6.1106018942865871E-4</v>
      </c>
      <c r="DT78" s="74">
        <f t="shared" si="31"/>
        <v>6.1840794310646918E-4</v>
      </c>
      <c r="DU78" s="74">
        <f t="shared" si="31"/>
        <v>6.1130594253724132E-4</v>
      </c>
      <c r="DV78" s="74">
        <f t="shared" si="31"/>
        <v>6.1912739456624667E-4</v>
      </c>
      <c r="DW78" s="74">
        <f t="shared" si="31"/>
        <v>6.1802575107296144E-4</v>
      </c>
      <c r="DX78" s="74">
        <f t="shared" si="31"/>
        <v>6.1389570995233286E-4</v>
      </c>
      <c r="DY78" s="74">
        <f t="shared" si="31"/>
        <v>6.2742637543625733E-4</v>
      </c>
    </row>
    <row r="81" spans="1:9">
      <c r="A81" s="64" t="s">
        <v>110</v>
      </c>
    </row>
    <row r="87" spans="1:9" ht="37.5" customHeight="1">
      <c r="A87" s="740" t="s">
        <v>171</v>
      </c>
      <c r="B87" s="741"/>
      <c r="C87" s="627" t="s">
        <v>172</v>
      </c>
      <c r="D87" s="627" t="s">
        <v>173</v>
      </c>
      <c r="E87" s="627" t="s">
        <v>174</v>
      </c>
      <c r="F87" s="627" t="s">
        <v>175</v>
      </c>
      <c r="G87" s="627" t="s">
        <v>503</v>
      </c>
      <c r="H87" s="627" t="s">
        <v>502</v>
      </c>
      <c r="I87" s="627" t="s">
        <v>590</v>
      </c>
    </row>
    <row r="88" spans="1:9" ht="38.25">
      <c r="A88" s="591" t="s">
        <v>177</v>
      </c>
      <c r="B88" s="628" t="s">
        <v>176</v>
      </c>
      <c r="C88" s="623">
        <f>MAX(D44:DV44)</f>
        <v>2737.7000000000003</v>
      </c>
      <c r="D88" s="623">
        <f>MAX(D44:AH44)</f>
        <v>2737.7000000000003</v>
      </c>
      <c r="E88" s="623">
        <f>MAX(AI44:BM44)</f>
        <v>2722.3</v>
      </c>
      <c r="F88" s="623">
        <f>MAX(BN44:CR44)</f>
        <v>2703.4</v>
      </c>
      <c r="G88" s="623">
        <f>MAX(CS44:DC44)</f>
        <v>2722.3</v>
      </c>
      <c r="H88" s="623">
        <f>MAX(DD44:DN44)</f>
        <v>2703.4</v>
      </c>
      <c r="I88" s="623">
        <f>MAX(DO44:DV44)</f>
        <v>2703.4</v>
      </c>
    </row>
    <row r="89" spans="1:9">
      <c r="A89" s="628" t="s">
        <v>178</v>
      </c>
      <c r="B89" s="628" t="s">
        <v>176</v>
      </c>
      <c r="C89" s="623">
        <f>MAX(D45:DV45)</f>
        <v>424.1</v>
      </c>
      <c r="D89" s="623">
        <f>MAX(D45:AH45)</f>
        <v>424.1</v>
      </c>
      <c r="E89" s="623">
        <f>MAX(AI45:BM45)</f>
        <v>422.3</v>
      </c>
      <c r="F89" s="623">
        <f>MAX(BN45:CR45)</f>
        <v>420.90000000000003</v>
      </c>
      <c r="G89" s="623">
        <f>MAX(CS45:DC45)</f>
        <v>424.1</v>
      </c>
      <c r="H89" s="623">
        <f>MAX(DD45:DN45)</f>
        <v>424.1</v>
      </c>
      <c r="I89" s="623">
        <f>MAX(DO45:DV45)</f>
        <v>405.5</v>
      </c>
    </row>
    <row r="90" spans="1:9">
      <c r="A90" s="66"/>
      <c r="B90" s="66"/>
      <c r="C90" s="67"/>
      <c r="D90" s="67"/>
      <c r="E90" s="67"/>
    </row>
    <row r="91" spans="1:9" ht="24" customHeight="1">
      <c r="A91" s="742" t="s">
        <v>179</v>
      </c>
      <c r="B91" s="743"/>
      <c r="C91" s="68" t="s">
        <v>172</v>
      </c>
      <c r="D91" s="627" t="s">
        <v>173</v>
      </c>
      <c r="E91" s="627" t="s">
        <v>174</v>
      </c>
      <c r="F91" s="627" t="s">
        <v>175</v>
      </c>
      <c r="G91" s="627" t="s">
        <v>503</v>
      </c>
      <c r="H91" s="627" t="s">
        <v>502</v>
      </c>
      <c r="I91" s="627" t="s">
        <v>502</v>
      </c>
    </row>
    <row r="92" spans="1:9" ht="14.25">
      <c r="A92" s="583" t="s">
        <v>180</v>
      </c>
      <c r="B92" s="583" t="s">
        <v>181</v>
      </c>
      <c r="C92" s="623">
        <f>MAX(D60:DV60)</f>
        <v>23.200000000000003</v>
      </c>
      <c r="D92" s="624">
        <f>MAX(D60:AH60)</f>
        <v>23.200000000000003</v>
      </c>
      <c r="E92" s="623">
        <f>MAX(AI60:BM60)</f>
        <v>23.1</v>
      </c>
      <c r="F92" s="623">
        <f>MAX(BN60:CR60)</f>
        <v>23</v>
      </c>
      <c r="G92" s="623">
        <f>MAX(CS60:DC60)</f>
        <v>23.1</v>
      </c>
      <c r="H92" s="623">
        <f>MAX(DD60:DN60)</f>
        <v>23</v>
      </c>
      <c r="I92" s="623">
        <f>MAX(DO60:DV60)</f>
        <v>22.900000000000002</v>
      </c>
    </row>
    <row r="93" spans="1:9">
      <c r="A93" s="583" t="s">
        <v>182</v>
      </c>
      <c r="B93" s="583" t="s">
        <v>181</v>
      </c>
      <c r="C93" s="623">
        <f>MAX(D62:DV62)</f>
        <v>14.100000000000001</v>
      </c>
      <c r="D93" s="624">
        <f>MAX(D62:AH62)</f>
        <v>14.100000000000001</v>
      </c>
      <c r="E93" s="623">
        <f>MAX(AI62:BM62)</f>
        <v>14.100000000000001</v>
      </c>
      <c r="F93" s="623">
        <f>MAX(BN62:CR62)</f>
        <v>14</v>
      </c>
      <c r="G93" s="623">
        <f>MAX(CS62:DC62)</f>
        <v>14.100000000000001</v>
      </c>
      <c r="H93" s="623">
        <f>MAX(DD62:DN62)</f>
        <v>14</v>
      </c>
      <c r="I93" s="623">
        <f>MAX(DO62:DV62)</f>
        <v>14</v>
      </c>
    </row>
    <row r="94" spans="1:9">
      <c r="A94" s="583" t="s">
        <v>183</v>
      </c>
      <c r="B94" s="583" t="s">
        <v>181</v>
      </c>
      <c r="C94" s="623">
        <f>MAX(D64:DV64)</f>
        <v>8.1</v>
      </c>
      <c r="D94" s="624">
        <f>MAX(D64:AH64)</f>
        <v>8.1</v>
      </c>
      <c r="E94" s="623">
        <f>MAX(AI64:BM64)</f>
        <v>8.1</v>
      </c>
      <c r="F94" s="623">
        <f>MAX(BN64:CR64)</f>
        <v>8</v>
      </c>
      <c r="G94" s="623">
        <f>MAX(CS64:DC64)</f>
        <v>8.1</v>
      </c>
      <c r="H94" s="623">
        <f>MAX(DD64:DN64)</f>
        <v>8</v>
      </c>
      <c r="I94" s="623">
        <f>MAX(DO64:DV64)</f>
        <v>8</v>
      </c>
    </row>
    <row r="95" spans="1:9" ht="39.75">
      <c r="A95" s="68" t="s">
        <v>556</v>
      </c>
      <c r="B95" s="583" t="s">
        <v>181</v>
      </c>
      <c r="C95" s="623">
        <f t="shared" ref="C95:C106" si="32">MAX(D67:DV67)</f>
        <v>4</v>
      </c>
      <c r="D95" s="624">
        <f t="shared" ref="D95:D106" si="33">MAX(D67:AH67)</f>
        <v>4</v>
      </c>
      <c r="E95" s="623">
        <f t="shared" ref="E95:E106" si="34">MAX(AI67:BM67)</f>
        <v>3.5</v>
      </c>
      <c r="F95" s="623">
        <f t="shared" ref="F95:F106" si="35">MAX(BN67:CR67)</f>
        <v>3.1</v>
      </c>
      <c r="G95" s="623">
        <f t="shared" ref="G95:G106" si="36">MAX(CS67:DC67)</f>
        <v>3.6</v>
      </c>
      <c r="H95" s="623">
        <f t="shared" ref="H95:H106" si="37">MAX(DD67:DN67)</f>
        <v>3.2</v>
      </c>
      <c r="I95" s="623">
        <f t="shared" ref="I95:I106" si="38">MAX(DO67:DV67)</f>
        <v>3</v>
      </c>
    </row>
    <row r="96" spans="1:9" ht="14.25">
      <c r="A96" s="583" t="s">
        <v>184</v>
      </c>
      <c r="B96" s="583" t="s">
        <v>181</v>
      </c>
      <c r="C96" s="623">
        <f t="shared" si="32"/>
        <v>16.900000000000002</v>
      </c>
      <c r="D96" s="623">
        <f t="shared" si="33"/>
        <v>14.100000000000001</v>
      </c>
      <c r="E96" s="623">
        <f t="shared" si="34"/>
        <v>15.8</v>
      </c>
      <c r="F96" s="623">
        <f t="shared" si="35"/>
        <v>16.8</v>
      </c>
      <c r="G96" s="623">
        <f t="shared" si="36"/>
        <v>15.9</v>
      </c>
      <c r="H96" s="624">
        <f t="shared" si="37"/>
        <v>16.900000000000002</v>
      </c>
      <c r="I96" s="623">
        <f t="shared" si="38"/>
        <v>16.600000000000001</v>
      </c>
    </row>
    <row r="97" spans="1:9" ht="14.25">
      <c r="A97" s="622" t="s">
        <v>557</v>
      </c>
      <c r="B97" s="583" t="s">
        <v>181</v>
      </c>
      <c r="C97" s="623">
        <f t="shared" si="32"/>
        <v>2.6</v>
      </c>
      <c r="D97" s="624">
        <f t="shared" si="33"/>
        <v>2.6</v>
      </c>
      <c r="E97" s="623">
        <f t="shared" si="34"/>
        <v>2.3000000000000003</v>
      </c>
      <c r="F97" s="623">
        <f t="shared" si="35"/>
        <v>2</v>
      </c>
      <c r="G97" s="623">
        <f t="shared" si="36"/>
        <v>2.3000000000000003</v>
      </c>
      <c r="H97" s="623">
        <f t="shared" si="37"/>
        <v>2.1</v>
      </c>
      <c r="I97" s="623">
        <f t="shared" si="38"/>
        <v>1.9000000000000001</v>
      </c>
    </row>
    <row r="98" spans="1:9" ht="14.25">
      <c r="A98" s="583" t="s">
        <v>185</v>
      </c>
      <c r="B98" s="583" t="s">
        <v>181</v>
      </c>
      <c r="C98" s="623">
        <f t="shared" si="32"/>
        <v>417000</v>
      </c>
      <c r="D98" s="623">
        <f t="shared" si="33"/>
        <v>396000</v>
      </c>
      <c r="E98" s="623">
        <f t="shared" si="34"/>
        <v>409000</v>
      </c>
      <c r="F98" s="624">
        <f t="shared" si="35"/>
        <v>417000</v>
      </c>
      <c r="G98" s="623">
        <f t="shared" si="36"/>
        <v>407000</v>
      </c>
      <c r="H98" s="623">
        <f t="shared" si="37"/>
        <v>414000</v>
      </c>
      <c r="I98" s="623">
        <f t="shared" si="38"/>
        <v>417000</v>
      </c>
    </row>
    <row r="99" spans="1:9" ht="14.25">
      <c r="A99" s="583" t="s">
        <v>186</v>
      </c>
      <c r="B99" s="583" t="s">
        <v>181</v>
      </c>
      <c r="C99" s="623">
        <f t="shared" si="32"/>
        <v>6.9685833580000001</v>
      </c>
      <c r="D99" s="624">
        <f t="shared" si="33"/>
        <v>6.9685833580000001</v>
      </c>
      <c r="E99" s="623">
        <f t="shared" si="34"/>
        <v>6.9308843560000009</v>
      </c>
      <c r="F99" s="623">
        <f t="shared" si="35"/>
        <v>6.8861305700000006</v>
      </c>
      <c r="G99" s="623">
        <f t="shared" si="36"/>
        <v>6.9348526719999999</v>
      </c>
      <c r="H99" s="623">
        <f t="shared" si="37"/>
        <v>6.8931853540000008</v>
      </c>
      <c r="I99" s="623">
        <f t="shared" si="38"/>
        <v>6.8521794220000007</v>
      </c>
    </row>
    <row r="100" spans="1:9" ht="14.25">
      <c r="A100" s="583" t="s">
        <v>187</v>
      </c>
      <c r="B100" s="583" t="s">
        <v>181</v>
      </c>
      <c r="C100" s="625">
        <f t="shared" si="32"/>
        <v>0.69685833580000001</v>
      </c>
      <c r="D100" s="626">
        <f t="shared" si="33"/>
        <v>0.69685833580000001</v>
      </c>
      <c r="E100" s="625">
        <f t="shared" si="34"/>
        <v>0.6930884356</v>
      </c>
      <c r="F100" s="625">
        <f t="shared" si="35"/>
        <v>0.68861305700000008</v>
      </c>
      <c r="G100" s="625">
        <f t="shared" si="36"/>
        <v>0.69348526719999992</v>
      </c>
      <c r="H100" s="625">
        <f t="shared" si="37"/>
        <v>0.68931853539999999</v>
      </c>
      <c r="I100" s="625">
        <f t="shared" si="38"/>
        <v>0.6852179422000001</v>
      </c>
    </row>
    <row r="101" spans="1:9">
      <c r="A101" s="583" t="s">
        <v>188</v>
      </c>
      <c r="B101" s="583" t="s">
        <v>181</v>
      </c>
      <c r="C101" s="623">
        <f t="shared" si="32"/>
        <v>417007.57474362705</v>
      </c>
      <c r="D101" s="623">
        <f t="shared" si="33"/>
        <v>396007.6654416938</v>
      </c>
      <c r="E101" s="623">
        <f t="shared" si="34"/>
        <v>409007.62397279165</v>
      </c>
      <c r="F101" s="624">
        <f t="shared" si="35"/>
        <v>417007.57474362705</v>
      </c>
      <c r="G101" s="623">
        <f t="shared" si="36"/>
        <v>407007.62833793921</v>
      </c>
      <c r="H101" s="623">
        <f t="shared" si="37"/>
        <v>414007.5825038894</v>
      </c>
      <c r="I101" s="623">
        <f t="shared" si="38"/>
        <v>417007.53739736421</v>
      </c>
    </row>
    <row r="102" spans="1:9" ht="14.25">
      <c r="A102" s="583" t="s">
        <v>189</v>
      </c>
      <c r="B102" s="583" t="s">
        <v>181</v>
      </c>
      <c r="C102" s="623">
        <f t="shared" si="32"/>
        <v>417377.35995523602</v>
      </c>
      <c r="D102" s="623">
        <f t="shared" si="33"/>
        <v>396381.87836801843</v>
      </c>
      <c r="E102" s="623">
        <f t="shared" si="34"/>
        <v>409379.8124627088</v>
      </c>
      <c r="F102" s="624">
        <f t="shared" si="35"/>
        <v>417377.35995523602</v>
      </c>
      <c r="G102" s="623">
        <f t="shared" si="36"/>
        <v>407380.0299264256</v>
      </c>
      <c r="H102" s="623">
        <f t="shared" si="37"/>
        <v>414377.74655739922</v>
      </c>
      <c r="I102" s="623">
        <f t="shared" si="38"/>
        <v>417375.4994323256</v>
      </c>
    </row>
    <row r="103" spans="1:9" ht="14.25">
      <c r="A103" s="583" t="s">
        <v>180</v>
      </c>
      <c r="B103" s="621" t="s">
        <v>190</v>
      </c>
      <c r="C103" s="619">
        <f t="shared" si="32"/>
        <v>7.4006178497470886E-3</v>
      </c>
      <c r="D103" s="619">
        <f t="shared" si="33"/>
        <v>7.348764555523999E-3</v>
      </c>
      <c r="E103" s="620">
        <f t="shared" si="34"/>
        <v>7.3766869497229499E-3</v>
      </c>
      <c r="F103" s="620">
        <f t="shared" si="35"/>
        <v>7.3978309272426917E-3</v>
      </c>
      <c r="G103" s="620">
        <f t="shared" si="36"/>
        <v>7.3721759809750303E-3</v>
      </c>
      <c r="H103" s="620">
        <f t="shared" si="37"/>
        <v>7.3893392639357196E-3</v>
      </c>
      <c r="I103" s="620">
        <f t="shared" si="38"/>
        <v>7.4006178497470886E-3</v>
      </c>
    </row>
    <row r="104" spans="1:9" ht="27">
      <c r="A104" s="68" t="s">
        <v>613</v>
      </c>
      <c r="B104" s="621" t="s">
        <v>190</v>
      </c>
      <c r="C104" s="619">
        <f t="shared" si="32"/>
        <v>1.2957563977972143E-3</v>
      </c>
      <c r="D104" s="620">
        <f t="shared" si="33"/>
        <v>1.2957563977972143E-3</v>
      </c>
      <c r="E104" s="619">
        <f t="shared" si="34"/>
        <v>1.1345469547728328E-3</v>
      </c>
      <c r="F104" s="619">
        <f t="shared" si="35"/>
        <v>1.0142722596536984E-3</v>
      </c>
      <c r="G104" s="619">
        <f t="shared" si="36"/>
        <v>1.155087480890097E-3</v>
      </c>
      <c r="H104" s="619">
        <f t="shared" si="37"/>
        <v>1.0457780926356982E-3</v>
      </c>
      <c r="I104" s="619">
        <f t="shared" si="38"/>
        <v>9.8331997960521516E-4</v>
      </c>
    </row>
    <row r="105" spans="1:9" ht="14.25">
      <c r="A105" s="69" t="s">
        <v>184</v>
      </c>
      <c r="B105" s="621" t="s">
        <v>190</v>
      </c>
      <c r="C105" s="619">
        <f t="shared" si="32"/>
        <v>8.4039701514163588E-3</v>
      </c>
      <c r="D105" s="619">
        <f t="shared" si="33"/>
        <v>6.1356375254138827E-3</v>
      </c>
      <c r="E105" s="619">
        <f t="shared" si="34"/>
        <v>7.5956763073327487E-3</v>
      </c>
      <c r="F105" s="620">
        <f t="shared" si="35"/>
        <v>8.4039701514163588E-3</v>
      </c>
      <c r="G105" s="619">
        <f t="shared" si="36"/>
        <v>6.0445345708380451E-3</v>
      </c>
      <c r="H105" s="619">
        <f t="shared" si="37"/>
        <v>6.4703344966864033E-3</v>
      </c>
      <c r="I105" s="619">
        <f t="shared" si="38"/>
        <v>6.045596911646879E-3</v>
      </c>
    </row>
    <row r="106" spans="1:9" ht="42.75" customHeight="1">
      <c r="A106" s="646" t="s">
        <v>614</v>
      </c>
      <c r="B106" s="621" t="s">
        <v>190</v>
      </c>
      <c r="C106" s="647">
        <f t="shared" si="32"/>
        <v>8.4596404652802269E-4</v>
      </c>
      <c r="D106" s="648">
        <f t="shared" si="33"/>
        <v>8.4596404652802269E-4</v>
      </c>
      <c r="E106" s="647">
        <f t="shared" si="34"/>
        <v>7.365804253751956E-4</v>
      </c>
      <c r="F106" s="647">
        <f t="shared" si="35"/>
        <v>6.5203216692023467E-4</v>
      </c>
      <c r="G106" s="647">
        <f t="shared" si="36"/>
        <v>7.4970547284995183E-4</v>
      </c>
      <c r="H106" s="647">
        <f t="shared" si="37"/>
        <v>6.8154100007174114E-4</v>
      </c>
      <c r="I106" s="647">
        <f t="shared" si="38"/>
        <v>6.3062166019449699E-4</v>
      </c>
    </row>
    <row r="107" spans="1:9">
      <c r="A107" s="70"/>
      <c r="B107" s="70"/>
      <c r="C107" s="71"/>
      <c r="D107" s="549"/>
      <c r="E107" s="548"/>
      <c r="G107" s="71"/>
    </row>
    <row r="108" spans="1:9">
      <c r="A108" s="583" t="s">
        <v>45</v>
      </c>
      <c r="B108" s="593"/>
      <c r="C108" s="593"/>
      <c r="D108" s="618">
        <f>D29</f>
        <v>21089</v>
      </c>
      <c r="E108" s="618">
        <f>AI29</f>
        <v>20786</v>
      </c>
      <c r="F108" s="618">
        <f>BN29</f>
        <v>20694</v>
      </c>
      <c r="G108" s="618">
        <f>CS29</f>
        <v>20786</v>
      </c>
      <c r="H108" s="618">
        <f>DD29</f>
        <v>20694</v>
      </c>
      <c r="I108" s="618">
        <f>DO29</f>
        <v>20694</v>
      </c>
    </row>
    <row r="109" spans="1:9">
      <c r="A109" s="583" t="s">
        <v>507</v>
      </c>
      <c r="B109" s="593"/>
      <c r="C109" s="593"/>
      <c r="D109" s="618">
        <f>D30</f>
        <v>23340</v>
      </c>
      <c r="E109" s="618">
        <f>AI30</f>
        <v>22909</v>
      </c>
      <c r="F109" s="618">
        <f>BN30</f>
        <v>22728</v>
      </c>
      <c r="G109" s="618">
        <f>CS30</f>
        <v>22909</v>
      </c>
      <c r="H109" s="618">
        <f>DD30</f>
        <v>22728</v>
      </c>
      <c r="I109" s="618">
        <f>DO30</f>
        <v>22728</v>
      </c>
    </row>
    <row r="110" spans="1:9" ht="24" customHeight="1">
      <c r="A110" s="744" t="s">
        <v>600</v>
      </c>
      <c r="B110" s="744"/>
      <c r="C110" s="744"/>
    </row>
    <row r="111" spans="1:9" ht="24" customHeight="1">
      <c r="A111" s="745"/>
      <c r="B111" s="745"/>
      <c r="C111" s="745"/>
    </row>
    <row r="113" spans="1:2">
      <c r="A113" s="591" t="s">
        <v>506</v>
      </c>
      <c r="B113" s="591">
        <v>7000</v>
      </c>
    </row>
    <row r="114" spans="1:2" ht="25.5">
      <c r="A114" s="591" t="s">
        <v>191</v>
      </c>
      <c r="B114" s="591">
        <v>0.5</v>
      </c>
    </row>
    <row r="115" spans="1:2" ht="25.5">
      <c r="A115" s="591" t="s">
        <v>192</v>
      </c>
      <c r="B115" s="591">
        <v>0.4</v>
      </c>
    </row>
    <row r="116" spans="1:2" ht="25.5">
      <c r="A116" s="591" t="s">
        <v>527</v>
      </c>
      <c r="B116" s="592">
        <f>D32</f>
        <v>12.4</v>
      </c>
    </row>
    <row r="117" spans="1:2" ht="25.5">
      <c r="A117" s="591" t="s">
        <v>528</v>
      </c>
      <c r="B117" s="592">
        <f>AI32</f>
        <v>10.600000000000001</v>
      </c>
    </row>
    <row r="118" spans="1:2" ht="25.5">
      <c r="A118" s="591" t="s">
        <v>529</v>
      </c>
      <c r="B118" s="592">
        <f>BN32</f>
        <v>9.3000000000000007</v>
      </c>
    </row>
    <row r="119" spans="1:2">
      <c r="A119" s="583" t="s">
        <v>349</v>
      </c>
      <c r="B119" s="582">
        <v>64</v>
      </c>
    </row>
    <row r="120" spans="1:2">
      <c r="A120" s="583" t="s">
        <v>508</v>
      </c>
      <c r="B120" s="582">
        <v>32</v>
      </c>
    </row>
    <row r="121" spans="1:2">
      <c r="A121" s="583" t="s">
        <v>193</v>
      </c>
      <c r="B121" s="617">
        <v>2.2046199999999998</v>
      </c>
    </row>
    <row r="122" spans="1:2" ht="14.25">
      <c r="A122" s="583" t="s">
        <v>194</v>
      </c>
      <c r="B122" s="616">
        <v>53.06</v>
      </c>
    </row>
    <row r="123" spans="1:2" ht="14.25">
      <c r="A123" s="583" t="s">
        <v>195</v>
      </c>
      <c r="B123" s="616">
        <f>B122*B121</f>
        <v>116.9771372</v>
      </c>
    </row>
    <row r="124" spans="1:2" ht="14.25">
      <c r="A124" s="583" t="s">
        <v>196</v>
      </c>
      <c r="B124" s="615">
        <v>1E-3</v>
      </c>
    </row>
    <row r="125" spans="1:2" ht="14.25">
      <c r="A125" s="583" t="s">
        <v>197</v>
      </c>
      <c r="B125" s="615">
        <f>B124*B121</f>
        <v>2.20462E-3</v>
      </c>
    </row>
    <row r="126" spans="1:2" ht="14.25">
      <c r="A126" s="583" t="s">
        <v>198</v>
      </c>
      <c r="B126" s="615">
        <v>1E-4</v>
      </c>
    </row>
    <row r="127" spans="1:2" ht="14.25">
      <c r="A127" s="583" t="s">
        <v>199</v>
      </c>
      <c r="B127" s="615">
        <f>B126*B121</f>
        <v>2.2046199999999999E-4</v>
      </c>
    </row>
    <row r="128" spans="1:2" ht="14.25">
      <c r="A128" s="583" t="s">
        <v>200</v>
      </c>
      <c r="B128" s="614">
        <v>1</v>
      </c>
    </row>
    <row r="129" spans="1:2" ht="14.25">
      <c r="A129" s="583" t="s">
        <v>201</v>
      </c>
      <c r="B129" s="614">
        <v>25</v>
      </c>
    </row>
    <row r="130" spans="1:2" ht="14.25">
      <c r="A130" s="583" t="s">
        <v>202</v>
      </c>
      <c r="B130" s="614">
        <v>298</v>
      </c>
    </row>
  </sheetData>
  <mergeCells count="3">
    <mergeCell ref="A87:B87"/>
    <mergeCell ref="A91:B91"/>
    <mergeCell ref="A110:C111"/>
  </mergeCells>
  <conditionalFormatting sqref="B71:B74">
    <cfRule type="cellIs" dxfId="6" priority="6" operator="equal">
      <formula>"Do not display"</formula>
    </cfRule>
  </conditionalFormatting>
  <conditionalFormatting sqref="B75:B78">
    <cfRule type="cellIs" dxfId="5" priority="5" operator="equal">
      <formula>"Do not display"</formula>
    </cfRule>
  </conditionalFormatting>
  <conditionalFormatting sqref="B88:B89">
    <cfRule type="cellIs" dxfId="4" priority="4" operator="equal">
      <formula>"Do not display"</formula>
    </cfRule>
  </conditionalFormatting>
  <conditionalFormatting sqref="B105:B106">
    <cfRule type="cellIs" dxfId="3" priority="3" operator="equal">
      <formula>"Do not display"</formula>
    </cfRule>
  </conditionalFormatting>
  <conditionalFormatting sqref="B104">
    <cfRule type="cellIs" dxfId="2" priority="2" operator="equal">
      <formula>"Do not display"</formula>
    </cfRule>
  </conditionalFormatting>
  <conditionalFormatting sqref="B103">
    <cfRule type="cellIs" dxfId="1" priority="1" operator="equal">
      <formula>"Do not display"</formula>
    </cfRule>
  </conditionalFormatting>
  <pageMargins left="0.7" right="0.7" top="0.75" bottom="0.75" header="0.3" footer="0.3"/>
  <pageSetup scale="11" firstPageNumber="3" fitToWidth="2" orientation="portrait" useFirstPageNumber="1" r:id="rId1"/>
  <headerFooter>
    <oddHeader>&amp;L&amp;"GELogoFont,Regular"&amp;30g&amp;"Arial,Bold"&amp;14 GE Power&amp;C&amp;"Arial,Regular"&amp;18_x000D_&amp;"Arial,Regular"&amp;10 ESC Brooke County&amp;R&amp;"Arial,Regular"&amp;18_x000D_&amp;"Arial,Regular"&amp;10Spec. No. T218</oddHeader>
    <oddFooter>&amp;L&amp;"Arial,Regular"&amp;10Drawing Number: 100A6302&amp;CClass I GE Information_x000D_Copyright 2015, GE Company_x000D_and its Affiliates&amp;R&amp;"Arial,Regular"&amp;8Page &amp;P of 7_x000D_&amp;"Arial,Regular"&amp;8Date: 24-Apr-2017 Rev. I_x000D_&amp;"Arial,Regular"&amp;8By : Tonya Watkins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5"/>
  <sheetViews>
    <sheetView showGridLines="0" topLeftCell="A31" workbookViewId="0">
      <selection activeCell="H14" sqref="H14"/>
    </sheetView>
  </sheetViews>
  <sheetFormatPr defaultRowHeight="12.75"/>
  <cols>
    <col min="1" max="1" width="3.28515625" style="13" customWidth="1"/>
    <col min="2" max="2" width="4.5703125" style="13" customWidth="1"/>
    <col min="3" max="3" width="16.140625" style="13" customWidth="1"/>
    <col min="4" max="5" width="4.140625" style="13" customWidth="1"/>
    <col min="6" max="6" width="7.28515625" style="13" customWidth="1"/>
    <col min="7" max="7" width="7.85546875" style="13" customWidth="1"/>
    <col min="8" max="8" width="10.85546875" style="13" customWidth="1"/>
    <col min="9" max="9" width="10.28515625" style="13" customWidth="1"/>
    <col min="10" max="10" width="13.140625" style="13" customWidth="1"/>
    <col min="11" max="11" width="12.140625" style="13" customWidth="1"/>
    <col min="12" max="12" width="3.140625" style="13" customWidth="1"/>
    <col min="13" max="16384" width="9.140625" style="13"/>
  </cols>
  <sheetData>
    <row r="1" spans="1:12" ht="15" customHeight="1" thickBot="1">
      <c r="A1" s="12"/>
      <c r="B1" s="12"/>
      <c r="C1" s="12"/>
      <c r="D1" s="12"/>
      <c r="E1" s="12"/>
      <c r="F1" s="12"/>
      <c r="G1" s="12"/>
      <c r="H1" s="12"/>
      <c r="I1" s="12"/>
      <c r="J1" s="12"/>
      <c r="K1" s="12"/>
      <c r="L1" s="12"/>
    </row>
    <row r="2" spans="1:12" ht="12.75" customHeight="1">
      <c r="A2" s="12"/>
      <c r="B2" s="14" t="s">
        <v>135</v>
      </c>
      <c r="C2" s="15" t="s">
        <v>136</v>
      </c>
      <c r="D2" s="15" t="s">
        <v>137</v>
      </c>
      <c r="E2" s="15" t="s">
        <v>138</v>
      </c>
      <c r="F2" s="808" t="s">
        <v>139</v>
      </c>
      <c r="G2" s="809"/>
      <c r="H2" s="809"/>
      <c r="I2" s="809"/>
      <c r="J2" s="809"/>
      <c r="K2" s="810"/>
      <c r="L2" s="12"/>
    </row>
    <row r="3" spans="1:12" ht="15" customHeight="1">
      <c r="A3" s="12"/>
      <c r="B3" s="16" t="s">
        <v>112</v>
      </c>
      <c r="C3" s="610" t="s">
        <v>128</v>
      </c>
      <c r="D3" s="610">
        <v>1</v>
      </c>
      <c r="E3" s="610" t="s">
        <v>581</v>
      </c>
      <c r="F3" s="811"/>
      <c r="G3" s="811"/>
      <c r="H3" s="811"/>
      <c r="I3" s="811"/>
      <c r="J3" s="811"/>
      <c r="K3" s="812"/>
      <c r="L3" s="12"/>
    </row>
    <row r="4" spans="1:12" ht="25.5" customHeight="1">
      <c r="A4" s="12"/>
      <c r="B4" s="799" t="s">
        <v>134</v>
      </c>
      <c r="C4" s="800"/>
      <c r="D4" s="800"/>
      <c r="E4" s="801"/>
      <c r="F4" s="609" t="s">
        <v>138</v>
      </c>
      <c r="G4" s="813" t="s">
        <v>140</v>
      </c>
      <c r="H4" s="811"/>
      <c r="I4" s="811"/>
      <c r="J4" s="609" t="s">
        <v>141</v>
      </c>
      <c r="K4" s="17" t="s">
        <v>142</v>
      </c>
      <c r="L4" s="12"/>
    </row>
    <row r="5" spans="1:12" ht="12.75" customHeight="1">
      <c r="A5" s="12"/>
      <c r="B5" s="802"/>
      <c r="C5" s="803"/>
      <c r="D5" s="803"/>
      <c r="E5" s="804"/>
      <c r="F5" s="18" t="s">
        <v>1</v>
      </c>
      <c r="G5" s="19" t="s">
        <v>113</v>
      </c>
      <c r="H5" s="20"/>
      <c r="I5" s="21"/>
      <c r="J5" s="22">
        <v>42222</v>
      </c>
      <c r="K5" s="23" t="s">
        <v>120</v>
      </c>
      <c r="L5" s="12"/>
    </row>
    <row r="6" spans="1:12" ht="12.75" customHeight="1">
      <c r="A6" s="12"/>
      <c r="B6" s="802"/>
      <c r="C6" s="803"/>
      <c r="D6" s="803"/>
      <c r="E6" s="804"/>
      <c r="F6" s="24" t="s">
        <v>112</v>
      </c>
      <c r="G6" s="25" t="s">
        <v>113</v>
      </c>
      <c r="H6" s="26"/>
      <c r="I6" s="27"/>
      <c r="J6" s="28">
        <v>42272</v>
      </c>
      <c r="K6" s="29" t="s">
        <v>121</v>
      </c>
      <c r="L6" s="12"/>
    </row>
    <row r="7" spans="1:12" ht="12.75" customHeight="1">
      <c r="A7" s="12"/>
      <c r="B7" s="802"/>
      <c r="C7" s="803"/>
      <c r="D7" s="803"/>
      <c r="E7" s="804"/>
      <c r="F7" s="24" t="s">
        <v>114</v>
      </c>
      <c r="G7" s="25" t="s">
        <v>113</v>
      </c>
      <c r="H7" s="26"/>
      <c r="I7" s="27"/>
      <c r="J7" s="28">
        <v>42016</v>
      </c>
      <c r="K7" s="29" t="s">
        <v>121</v>
      </c>
      <c r="L7" s="12"/>
    </row>
    <row r="8" spans="1:12" ht="12.75" customHeight="1">
      <c r="A8" s="12"/>
      <c r="B8" s="805"/>
      <c r="C8" s="806"/>
      <c r="D8" s="806"/>
      <c r="E8" s="807"/>
      <c r="F8" s="24" t="s">
        <v>115</v>
      </c>
      <c r="G8" s="25" t="s">
        <v>113</v>
      </c>
      <c r="H8" s="26"/>
      <c r="I8" s="27"/>
      <c r="J8" s="28">
        <v>42622</v>
      </c>
      <c r="K8" s="29" t="s">
        <v>121</v>
      </c>
      <c r="L8" s="12"/>
    </row>
    <row r="9" spans="1:12" ht="12.75" customHeight="1">
      <c r="A9" s="12"/>
      <c r="B9" s="604"/>
      <c r="C9" s="30"/>
      <c r="D9" s="30"/>
      <c r="E9" s="31"/>
      <c r="F9" s="24" t="s">
        <v>116</v>
      </c>
      <c r="G9" s="25" t="s">
        <v>119</v>
      </c>
      <c r="H9" s="26"/>
      <c r="I9" s="27"/>
      <c r="J9" s="28">
        <v>42639</v>
      </c>
      <c r="K9" s="29" t="s">
        <v>121</v>
      </c>
      <c r="L9" s="12"/>
    </row>
    <row r="10" spans="1:12" ht="12.75" customHeight="1">
      <c r="A10" s="12"/>
      <c r="B10" s="604"/>
      <c r="C10" s="30"/>
      <c r="D10" s="30"/>
      <c r="E10" s="31"/>
      <c r="F10" s="24" t="s">
        <v>117</v>
      </c>
      <c r="G10" s="25" t="s">
        <v>119</v>
      </c>
      <c r="H10" s="26"/>
      <c r="I10" s="27"/>
      <c r="J10" s="28">
        <v>42650</v>
      </c>
      <c r="K10" s="29" t="s">
        <v>122</v>
      </c>
      <c r="L10" s="12"/>
    </row>
    <row r="11" spans="1:12" ht="12.75" customHeight="1">
      <c r="A11" s="12"/>
      <c r="B11" s="604"/>
      <c r="C11" s="30"/>
      <c r="D11" s="30"/>
      <c r="E11" s="30"/>
      <c r="F11" s="30" t="s">
        <v>118</v>
      </c>
      <c r="G11" s="32" t="s">
        <v>119</v>
      </c>
      <c r="H11" s="26"/>
      <c r="I11" s="26"/>
      <c r="J11" s="33">
        <v>42761</v>
      </c>
      <c r="K11" s="34" t="s">
        <v>120</v>
      </c>
      <c r="L11" s="12"/>
    </row>
    <row r="12" spans="1:12" ht="12.75" customHeight="1">
      <c r="A12" s="12"/>
      <c r="B12" s="604"/>
      <c r="C12" s="30"/>
      <c r="D12" s="30"/>
      <c r="E12" s="30"/>
      <c r="F12" s="30" t="s">
        <v>583</v>
      </c>
      <c r="G12" s="32" t="s">
        <v>119</v>
      </c>
      <c r="H12" s="26"/>
      <c r="I12" s="26"/>
      <c r="J12" s="33">
        <v>42818</v>
      </c>
      <c r="K12" s="34" t="s">
        <v>121</v>
      </c>
      <c r="L12" s="12"/>
    </row>
    <row r="13" spans="1:12" ht="12.75" customHeight="1">
      <c r="A13" s="12"/>
      <c r="B13" s="604"/>
      <c r="C13" s="30"/>
      <c r="D13" s="30"/>
      <c r="E13" s="30"/>
      <c r="F13" s="30" t="s">
        <v>582</v>
      </c>
      <c r="G13" s="32" t="s">
        <v>119</v>
      </c>
      <c r="H13" s="26"/>
      <c r="I13" s="26"/>
      <c r="J13" s="33">
        <v>42842</v>
      </c>
      <c r="K13" s="34" t="s">
        <v>121</v>
      </c>
      <c r="L13" s="12"/>
    </row>
    <row r="14" spans="1:12" ht="12.75" customHeight="1">
      <c r="A14" s="12"/>
      <c r="B14" s="604"/>
      <c r="C14" s="30"/>
      <c r="D14" s="30"/>
      <c r="E14" s="30"/>
      <c r="F14" s="30" t="s">
        <v>581</v>
      </c>
      <c r="G14" s="32" t="s">
        <v>119</v>
      </c>
      <c r="H14" s="26"/>
      <c r="I14" s="26"/>
      <c r="J14" s="33">
        <v>42849</v>
      </c>
      <c r="K14" s="34" t="s">
        <v>121</v>
      </c>
      <c r="L14" s="12"/>
    </row>
    <row r="15" spans="1:12" ht="12.75" customHeight="1">
      <c r="A15" s="12"/>
      <c r="B15" s="604"/>
      <c r="C15" s="30"/>
      <c r="D15" s="30"/>
      <c r="E15" s="30"/>
      <c r="F15" s="30"/>
      <c r="G15" s="32"/>
      <c r="H15" s="26"/>
      <c r="I15" s="26"/>
      <c r="J15" s="33"/>
      <c r="K15" s="34"/>
      <c r="L15" s="12"/>
    </row>
    <row r="16" spans="1:12" ht="12.75" customHeight="1">
      <c r="A16" s="12"/>
      <c r="B16" s="604"/>
      <c r="C16" s="30"/>
      <c r="D16" s="30"/>
      <c r="E16" s="30"/>
      <c r="F16" s="30"/>
      <c r="G16" s="32"/>
      <c r="H16" s="26"/>
      <c r="I16" s="26"/>
      <c r="J16" s="33"/>
      <c r="K16" s="34"/>
      <c r="L16" s="12"/>
    </row>
    <row r="17" spans="1:12" ht="12.75" customHeight="1">
      <c r="A17" s="12"/>
      <c r="B17" s="604"/>
      <c r="C17" s="30"/>
      <c r="D17" s="30"/>
      <c r="E17" s="30"/>
      <c r="F17" s="30"/>
      <c r="G17" s="32"/>
      <c r="H17" s="26"/>
      <c r="I17" s="26"/>
      <c r="J17" s="33"/>
      <c r="K17" s="34"/>
      <c r="L17" s="12"/>
    </row>
    <row r="18" spans="1:12" ht="12.75" customHeight="1">
      <c r="A18" s="12"/>
      <c r="B18" s="604"/>
      <c r="C18" s="30"/>
      <c r="D18" s="30"/>
      <c r="E18" s="30"/>
      <c r="F18" s="30"/>
      <c r="G18" s="32"/>
      <c r="H18" s="26"/>
      <c r="I18" s="26"/>
      <c r="J18" s="33"/>
      <c r="K18" s="34"/>
      <c r="L18" s="12"/>
    </row>
    <row r="19" spans="1:12" ht="12.75" customHeight="1">
      <c r="A19" s="12"/>
      <c r="B19" s="604"/>
      <c r="C19" s="30"/>
      <c r="D19" s="30"/>
      <c r="E19" s="30"/>
      <c r="F19" s="30"/>
      <c r="G19" s="32"/>
      <c r="H19" s="26"/>
      <c r="I19" s="26"/>
      <c r="J19" s="33"/>
      <c r="K19" s="34"/>
      <c r="L19" s="12"/>
    </row>
    <row r="20" spans="1:12" ht="12.75" customHeight="1">
      <c r="A20" s="12"/>
      <c r="B20" s="604"/>
      <c r="C20" s="30"/>
      <c r="D20" s="30"/>
      <c r="E20" s="30"/>
      <c r="F20" s="30"/>
      <c r="G20" s="32"/>
      <c r="H20" s="26"/>
      <c r="I20" s="26"/>
      <c r="J20" s="33"/>
      <c r="K20" s="34"/>
      <c r="L20" s="12"/>
    </row>
    <row r="21" spans="1:12" ht="12.75" customHeight="1">
      <c r="A21" s="12"/>
      <c r="B21" s="604"/>
      <c r="C21" s="30"/>
      <c r="D21" s="30"/>
      <c r="E21" s="30"/>
      <c r="F21" s="30"/>
      <c r="G21" s="32"/>
      <c r="H21" s="26"/>
      <c r="I21" s="26"/>
      <c r="J21" s="33"/>
      <c r="K21" s="34"/>
      <c r="L21" s="12"/>
    </row>
    <row r="22" spans="1:12" ht="15" customHeight="1">
      <c r="A22" s="12"/>
      <c r="B22" s="604"/>
      <c r="C22" s="30"/>
      <c r="D22" s="30"/>
      <c r="E22" s="30"/>
      <c r="F22" s="30"/>
      <c r="G22" s="32"/>
      <c r="H22" s="26"/>
      <c r="I22" s="26"/>
      <c r="J22" s="33"/>
      <c r="K22" s="34"/>
      <c r="L22" s="12"/>
    </row>
    <row r="23" spans="1:12" ht="12.75" customHeight="1">
      <c r="A23" s="12"/>
      <c r="B23" s="814" t="s">
        <v>143</v>
      </c>
      <c r="C23" s="765"/>
      <c r="D23" s="765"/>
      <c r="E23" s="765"/>
      <c r="F23" s="765"/>
      <c r="G23" s="765"/>
      <c r="H23" s="765"/>
      <c r="I23" s="765"/>
      <c r="J23" s="765"/>
      <c r="K23" s="766"/>
      <c r="L23" s="12"/>
    </row>
    <row r="24" spans="1:12" ht="12.75" customHeight="1">
      <c r="A24" s="12"/>
      <c r="B24" s="783"/>
      <c r="C24" s="765"/>
      <c r="D24" s="765"/>
      <c r="E24" s="765"/>
      <c r="F24" s="765"/>
      <c r="G24" s="765"/>
      <c r="H24" s="765"/>
      <c r="I24" s="765"/>
      <c r="J24" s="765"/>
      <c r="K24" s="766"/>
      <c r="L24" s="12"/>
    </row>
    <row r="25" spans="1:12" ht="12.75" customHeight="1">
      <c r="A25" s="12"/>
      <c r="B25" s="814" t="s">
        <v>29</v>
      </c>
      <c r="C25" s="765"/>
      <c r="D25" s="765"/>
      <c r="E25" s="765"/>
      <c r="F25" s="765"/>
      <c r="G25" s="765"/>
      <c r="H25" s="765"/>
      <c r="I25" s="765"/>
      <c r="J25" s="765"/>
      <c r="K25" s="766"/>
      <c r="L25" s="12"/>
    </row>
    <row r="26" spans="1:12" ht="27" customHeight="1">
      <c r="A26" s="12"/>
      <c r="B26" s="783"/>
      <c r="C26" s="765"/>
      <c r="D26" s="765"/>
      <c r="E26" s="765"/>
      <c r="F26" s="765"/>
      <c r="G26" s="765"/>
      <c r="H26" s="765"/>
      <c r="I26" s="765"/>
      <c r="J26" s="765"/>
      <c r="K26" s="766"/>
      <c r="L26" s="12"/>
    </row>
    <row r="27" spans="1:12" ht="15" customHeight="1">
      <c r="A27" s="12"/>
      <c r="B27" s="780" t="s">
        <v>68</v>
      </c>
      <c r="C27" s="765"/>
      <c r="D27" s="765"/>
      <c r="E27" s="765"/>
      <c r="F27" s="765"/>
      <c r="G27" s="765"/>
      <c r="H27" s="765"/>
      <c r="I27" s="765"/>
      <c r="J27" s="765"/>
      <c r="K27" s="766"/>
      <c r="L27" s="12"/>
    </row>
    <row r="28" spans="1:12" ht="16.5" customHeight="1">
      <c r="A28" s="12"/>
      <c r="B28" s="604"/>
      <c r="C28" s="30"/>
      <c r="D28" s="30"/>
      <c r="E28" s="30"/>
      <c r="F28" s="30"/>
      <c r="G28" s="30"/>
      <c r="H28" s="30"/>
      <c r="I28" s="30"/>
      <c r="J28" s="30"/>
      <c r="K28" s="34"/>
      <c r="L28" s="12"/>
    </row>
    <row r="29" spans="1:12" ht="15" customHeight="1">
      <c r="A29" s="12"/>
      <c r="B29" s="604"/>
      <c r="C29" s="30"/>
      <c r="D29" s="30"/>
      <c r="E29" s="30"/>
      <c r="F29" s="30"/>
      <c r="G29" s="30"/>
      <c r="H29" s="30"/>
      <c r="I29" s="30"/>
      <c r="J29" s="30"/>
      <c r="K29" s="34"/>
      <c r="L29" s="12"/>
    </row>
    <row r="30" spans="1:12" ht="12.75" customHeight="1">
      <c r="A30" s="12"/>
      <c r="B30" s="604"/>
      <c r="C30" s="30"/>
      <c r="D30" s="30"/>
      <c r="E30" s="30"/>
      <c r="F30" s="30"/>
      <c r="G30" s="30"/>
      <c r="H30" s="30"/>
      <c r="I30" s="30"/>
      <c r="J30" s="30"/>
      <c r="K30" s="34"/>
      <c r="L30" s="12"/>
    </row>
    <row r="31" spans="1:12" ht="12.75" customHeight="1">
      <c r="A31" s="12"/>
      <c r="B31" s="604"/>
      <c r="C31" s="30"/>
      <c r="D31" s="30"/>
      <c r="E31" s="30"/>
      <c r="F31" s="30"/>
      <c r="G31" s="30"/>
      <c r="H31" s="30"/>
      <c r="I31" s="30"/>
      <c r="J31" s="30"/>
      <c r="K31" s="34"/>
      <c r="L31" s="12"/>
    </row>
    <row r="32" spans="1:12" ht="12.75" customHeight="1">
      <c r="A32" s="12"/>
      <c r="B32" s="604"/>
      <c r="C32" s="30"/>
      <c r="D32" s="30"/>
      <c r="E32" s="30"/>
      <c r="F32" s="30"/>
      <c r="G32" s="30"/>
      <c r="H32" s="30"/>
      <c r="I32" s="30"/>
      <c r="J32" s="30"/>
      <c r="K32" s="34"/>
      <c r="L32" s="12"/>
    </row>
    <row r="33" spans="1:12" ht="12.75" customHeight="1">
      <c r="A33" s="12"/>
      <c r="B33" s="604"/>
      <c r="C33" s="30"/>
      <c r="D33" s="30"/>
      <c r="E33" s="30"/>
      <c r="F33" s="30"/>
      <c r="G33" s="30"/>
      <c r="H33" s="30"/>
      <c r="I33" s="30"/>
      <c r="J33" s="30"/>
      <c r="K33" s="34"/>
      <c r="L33" s="12"/>
    </row>
    <row r="34" spans="1:12" ht="12.75" customHeight="1">
      <c r="A34" s="12"/>
      <c r="B34" s="604"/>
      <c r="C34" s="30"/>
      <c r="D34" s="30"/>
      <c r="E34" s="30"/>
      <c r="F34" s="30"/>
      <c r="G34" s="30"/>
      <c r="H34" s="30"/>
      <c r="I34" s="30"/>
      <c r="J34" s="30"/>
      <c r="K34" s="34"/>
      <c r="L34" s="12"/>
    </row>
    <row r="35" spans="1:12" ht="12.75" customHeight="1">
      <c r="A35" s="12"/>
      <c r="B35" s="604"/>
      <c r="C35" s="30"/>
      <c r="D35" s="30"/>
      <c r="E35" s="30"/>
      <c r="F35" s="30"/>
      <c r="G35" s="30"/>
      <c r="H35" s="30"/>
      <c r="I35" s="30"/>
      <c r="J35" s="30"/>
      <c r="K35" s="34"/>
      <c r="L35" s="12"/>
    </row>
    <row r="36" spans="1:12" ht="12.75" customHeight="1">
      <c r="A36" s="12"/>
      <c r="B36" s="780" t="s">
        <v>144</v>
      </c>
      <c r="C36" s="781"/>
      <c r="D36" s="781"/>
      <c r="E36" s="781"/>
      <c r="F36" s="781"/>
      <c r="G36" s="781"/>
      <c r="H36" s="781"/>
      <c r="I36" s="781"/>
      <c r="J36" s="781"/>
      <c r="K36" s="766"/>
      <c r="L36" s="12"/>
    </row>
    <row r="37" spans="1:12" ht="12.75" customHeight="1">
      <c r="A37" s="12"/>
      <c r="B37" s="782" t="s">
        <v>145</v>
      </c>
      <c r="C37" s="781"/>
      <c r="D37" s="781"/>
      <c r="E37" s="781"/>
      <c r="F37" s="781"/>
      <c r="G37" s="781"/>
      <c r="H37" s="781"/>
      <c r="I37" s="781"/>
      <c r="J37" s="781"/>
      <c r="K37" s="766"/>
      <c r="L37" s="12"/>
    </row>
    <row r="38" spans="1:12" ht="12.75" customHeight="1">
      <c r="A38" s="12"/>
      <c r="B38" s="783"/>
      <c r="C38" s="781"/>
      <c r="D38" s="781"/>
      <c r="E38" s="781"/>
      <c r="F38" s="781"/>
      <c r="G38" s="781"/>
      <c r="H38" s="781"/>
      <c r="I38" s="781"/>
      <c r="J38" s="781"/>
      <c r="K38" s="766"/>
      <c r="L38" s="12"/>
    </row>
    <row r="39" spans="1:12" ht="12.75" customHeight="1">
      <c r="A39" s="12"/>
      <c r="B39" s="783"/>
      <c r="C39" s="781"/>
      <c r="D39" s="781"/>
      <c r="E39" s="781"/>
      <c r="F39" s="781"/>
      <c r="G39" s="781"/>
      <c r="H39" s="781"/>
      <c r="I39" s="781"/>
      <c r="J39" s="781"/>
      <c r="K39" s="766"/>
      <c r="L39" s="12"/>
    </row>
    <row r="40" spans="1:12" ht="12.75" customHeight="1">
      <c r="A40" s="12"/>
      <c r="B40" s="783"/>
      <c r="C40" s="781"/>
      <c r="D40" s="781"/>
      <c r="E40" s="781"/>
      <c r="F40" s="781"/>
      <c r="G40" s="781"/>
      <c r="H40" s="781"/>
      <c r="I40" s="781"/>
      <c r="J40" s="781"/>
      <c r="K40" s="766"/>
      <c r="L40" s="12"/>
    </row>
    <row r="41" spans="1:12" ht="12.75" customHeight="1">
      <c r="A41" s="12"/>
      <c r="B41" s="783"/>
      <c r="C41" s="781"/>
      <c r="D41" s="781"/>
      <c r="E41" s="781"/>
      <c r="F41" s="781"/>
      <c r="G41" s="781"/>
      <c r="H41" s="781"/>
      <c r="I41" s="781"/>
      <c r="J41" s="781"/>
      <c r="K41" s="766"/>
      <c r="L41" s="12"/>
    </row>
    <row r="42" spans="1:12" ht="12.75" customHeight="1" thickBot="1">
      <c r="A42" s="12"/>
      <c r="B42" s="604"/>
      <c r="C42" s="30"/>
      <c r="D42" s="30"/>
      <c r="E42" s="30"/>
      <c r="F42" s="30"/>
      <c r="G42" s="30"/>
      <c r="H42" s="30"/>
      <c r="I42" s="30"/>
      <c r="J42" s="30"/>
      <c r="K42" s="34"/>
      <c r="L42" s="12"/>
    </row>
    <row r="43" spans="1:12" ht="26.25" customHeight="1">
      <c r="A43" s="12"/>
      <c r="B43" s="787" t="s">
        <v>146</v>
      </c>
      <c r="C43" s="788"/>
      <c r="D43" s="789"/>
      <c r="E43" s="790" t="s">
        <v>141</v>
      </c>
      <c r="F43" s="791"/>
      <c r="G43" s="792" t="s">
        <v>164</v>
      </c>
      <c r="H43" s="793"/>
      <c r="I43" s="793"/>
      <c r="J43" s="796" t="s">
        <v>151</v>
      </c>
      <c r="K43" s="797"/>
      <c r="L43" s="12"/>
    </row>
    <row r="44" spans="1:12" ht="12.75" customHeight="1">
      <c r="A44" s="12"/>
      <c r="B44" s="784" t="s">
        <v>147</v>
      </c>
      <c r="C44" s="785"/>
      <c r="D44" s="786"/>
      <c r="E44" s="767">
        <v>42222</v>
      </c>
      <c r="F44" s="768"/>
      <c r="G44" s="783"/>
      <c r="H44" s="765"/>
      <c r="I44" s="765"/>
      <c r="J44" s="765"/>
      <c r="K44" s="766"/>
      <c r="L44" s="12"/>
    </row>
    <row r="45" spans="1:12" ht="12.75" customHeight="1">
      <c r="A45" s="12"/>
      <c r="B45" s="759" t="s">
        <v>97</v>
      </c>
      <c r="C45" s="760"/>
      <c r="D45" s="761"/>
      <c r="E45" s="769"/>
      <c r="F45" s="768"/>
      <c r="G45" s="783"/>
      <c r="H45" s="765"/>
      <c r="I45" s="765"/>
      <c r="J45" s="765"/>
      <c r="K45" s="766"/>
      <c r="L45" s="12"/>
    </row>
    <row r="46" spans="1:12" ht="13.5" customHeight="1" thickBot="1">
      <c r="A46" s="12"/>
      <c r="B46" s="784" t="s">
        <v>148</v>
      </c>
      <c r="C46" s="785"/>
      <c r="D46" s="786"/>
      <c r="E46" s="767">
        <v>42222</v>
      </c>
      <c r="F46" s="768"/>
      <c r="G46" s="794"/>
      <c r="H46" s="795"/>
      <c r="I46" s="795"/>
      <c r="J46" s="795"/>
      <c r="K46" s="798"/>
      <c r="L46" s="12"/>
    </row>
    <row r="47" spans="1:12" ht="12.75" customHeight="1">
      <c r="A47" s="12"/>
      <c r="B47" s="759" t="s">
        <v>100</v>
      </c>
      <c r="C47" s="760"/>
      <c r="D47" s="761"/>
      <c r="E47" s="769"/>
      <c r="F47" s="768"/>
      <c r="G47" s="30"/>
      <c r="H47" s="30"/>
      <c r="I47" s="30"/>
      <c r="J47" s="30"/>
      <c r="K47" s="34"/>
      <c r="L47" s="12"/>
    </row>
    <row r="48" spans="1:12" ht="12.75" customHeight="1">
      <c r="A48" s="12"/>
      <c r="B48" s="784" t="s">
        <v>149</v>
      </c>
      <c r="C48" s="785"/>
      <c r="D48" s="786"/>
      <c r="E48" s="767">
        <v>42222</v>
      </c>
      <c r="F48" s="768"/>
      <c r="G48" s="764" t="s">
        <v>96</v>
      </c>
      <c r="H48" s="765"/>
      <c r="I48" s="765"/>
      <c r="J48" s="765"/>
      <c r="K48" s="766"/>
      <c r="L48" s="12"/>
    </row>
    <row r="49" spans="1:12" ht="12.75" customHeight="1">
      <c r="A49" s="12"/>
      <c r="B49" s="759" t="s">
        <v>99</v>
      </c>
      <c r="C49" s="760"/>
      <c r="D49" s="761"/>
      <c r="E49" s="769"/>
      <c r="F49" s="768"/>
      <c r="G49" s="765"/>
      <c r="H49" s="765"/>
      <c r="I49" s="765"/>
      <c r="J49" s="765"/>
      <c r="K49" s="766"/>
      <c r="L49" s="12"/>
    </row>
    <row r="50" spans="1:12" ht="13.5" customHeight="1" thickBot="1">
      <c r="A50" s="12"/>
      <c r="B50" s="784" t="s">
        <v>150</v>
      </c>
      <c r="C50" s="785"/>
      <c r="D50" s="786"/>
      <c r="E50" s="767">
        <v>42222</v>
      </c>
      <c r="F50" s="768"/>
      <c r="G50" s="30"/>
      <c r="H50" s="30"/>
      <c r="I50" s="30"/>
      <c r="J50" s="30"/>
      <c r="K50" s="34"/>
      <c r="L50" s="12"/>
    </row>
    <row r="51" spans="1:12" ht="13.5" customHeight="1" thickBot="1">
      <c r="A51" s="12"/>
      <c r="B51" s="772" t="s">
        <v>98</v>
      </c>
      <c r="C51" s="773"/>
      <c r="D51" s="774"/>
      <c r="E51" s="770"/>
      <c r="F51" s="771"/>
      <c r="G51" s="775" t="s">
        <v>152</v>
      </c>
      <c r="H51" s="776"/>
      <c r="I51" s="776"/>
      <c r="J51" s="762" t="s">
        <v>153</v>
      </c>
      <c r="K51" s="763"/>
      <c r="L51" s="12"/>
    </row>
    <row r="52" spans="1:12" ht="18" customHeight="1">
      <c r="A52" s="12"/>
      <c r="B52" s="777" t="s">
        <v>154</v>
      </c>
      <c r="C52" s="778"/>
      <c r="D52" s="778"/>
      <c r="E52" s="778"/>
      <c r="F52" s="779"/>
      <c r="G52" s="608" t="s">
        <v>165</v>
      </c>
      <c r="H52" s="35" t="s">
        <v>155</v>
      </c>
      <c r="I52" s="36" t="s">
        <v>156</v>
      </c>
      <c r="J52" s="37" t="s">
        <v>136</v>
      </c>
      <c r="K52" s="38" t="s">
        <v>128</v>
      </c>
      <c r="L52" s="12"/>
    </row>
    <row r="53" spans="1:12" ht="18.75" customHeight="1" thickBot="1">
      <c r="A53" s="12"/>
      <c r="B53" s="756" t="s">
        <v>96</v>
      </c>
      <c r="C53" s="757"/>
      <c r="D53" s="757"/>
      <c r="E53" s="757"/>
      <c r="F53" s="758"/>
      <c r="G53" s="39" t="s">
        <v>157</v>
      </c>
      <c r="H53" s="40" t="s">
        <v>156</v>
      </c>
      <c r="I53" s="607"/>
      <c r="J53" s="41" t="s">
        <v>158</v>
      </c>
      <c r="K53" s="42" t="s">
        <v>580</v>
      </c>
      <c r="L53" s="12"/>
    </row>
    <row r="54" spans="1:12" ht="15" customHeight="1">
      <c r="A54" s="12"/>
      <c r="B54" s="746" t="s">
        <v>159</v>
      </c>
      <c r="C54" s="747"/>
      <c r="D54" s="605"/>
      <c r="E54" s="754" t="s">
        <v>161</v>
      </c>
      <c r="F54" s="754"/>
      <c r="G54" s="754"/>
      <c r="H54" s="754"/>
      <c r="I54" s="750" t="s">
        <v>160</v>
      </c>
      <c r="J54" s="750"/>
      <c r="K54" s="751"/>
      <c r="L54" s="12"/>
    </row>
    <row r="55" spans="1:12" ht="13.5" thickBot="1">
      <c r="A55" s="12"/>
      <c r="B55" s="748"/>
      <c r="C55" s="749"/>
      <c r="D55" s="606"/>
      <c r="E55" s="755"/>
      <c r="F55" s="755"/>
      <c r="G55" s="755"/>
      <c r="H55" s="755"/>
      <c r="I55" s="752"/>
      <c r="J55" s="752"/>
      <c r="K55" s="753"/>
      <c r="L55" s="12"/>
    </row>
  </sheetData>
  <mergeCells count="32">
    <mergeCell ref="B27:K27"/>
    <mergeCell ref="B4:E8"/>
    <mergeCell ref="F2:K3"/>
    <mergeCell ref="G4:I4"/>
    <mergeCell ref="B23:K24"/>
    <mergeCell ref="B25:K26"/>
    <mergeCell ref="B36:K36"/>
    <mergeCell ref="B37:K41"/>
    <mergeCell ref="B44:D44"/>
    <mergeCell ref="B46:D46"/>
    <mergeCell ref="B50:D50"/>
    <mergeCell ref="B48:D48"/>
    <mergeCell ref="B43:D43"/>
    <mergeCell ref="E43:F43"/>
    <mergeCell ref="G43:I46"/>
    <mergeCell ref="J43:K46"/>
    <mergeCell ref="B54:C55"/>
    <mergeCell ref="I54:K55"/>
    <mergeCell ref="E54:H55"/>
    <mergeCell ref="B53:F53"/>
    <mergeCell ref="B45:D45"/>
    <mergeCell ref="J51:K51"/>
    <mergeCell ref="G48:K49"/>
    <mergeCell ref="E44:F45"/>
    <mergeCell ref="E46:F47"/>
    <mergeCell ref="E48:F49"/>
    <mergeCell ref="E50:F51"/>
    <mergeCell ref="B47:D47"/>
    <mergeCell ref="B49:D49"/>
    <mergeCell ref="B51:D51"/>
    <mergeCell ref="G51:I51"/>
    <mergeCell ref="B52:F52"/>
  </mergeCells>
  <printOptions horizontalCentered="1"/>
  <pageMargins left="0.5" right="0.5" top="0.25" bottom="0.25" header="0.5" footer="0.5"/>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15"/>
  <sheetViews>
    <sheetView showGridLines="0" topLeftCell="A4" workbookViewId="0">
      <selection activeCell="B15" sqref="B15:D15"/>
    </sheetView>
  </sheetViews>
  <sheetFormatPr defaultRowHeight="12.75"/>
  <cols>
    <col min="1" max="1" width="4.7109375" style="43" customWidth="1"/>
    <col min="2" max="2" width="12.7109375" style="50" customWidth="1"/>
    <col min="3" max="3" width="14.7109375" style="45" customWidth="1"/>
    <col min="4" max="4" width="60.7109375" style="46" customWidth="1"/>
    <col min="5" max="16384" width="9.140625" style="13"/>
  </cols>
  <sheetData>
    <row r="2" spans="2:4" ht="15.75">
      <c r="B2" s="44" t="s">
        <v>162</v>
      </c>
    </row>
    <row r="5" spans="2:4" ht="15">
      <c r="B5" s="47" t="s">
        <v>163</v>
      </c>
      <c r="C5" s="48" t="s">
        <v>53</v>
      </c>
      <c r="D5" s="49" t="s">
        <v>0</v>
      </c>
    </row>
    <row r="6" spans="2:4">
      <c r="B6" s="613" t="s">
        <v>1</v>
      </c>
      <c r="C6" s="612">
        <v>42222</v>
      </c>
      <c r="D6" s="611" t="s">
        <v>54</v>
      </c>
    </row>
    <row r="7" spans="2:4">
      <c r="B7" s="613" t="s">
        <v>112</v>
      </c>
      <c r="C7" s="612">
        <v>42272</v>
      </c>
      <c r="D7" s="611" t="s">
        <v>123</v>
      </c>
    </row>
    <row r="8" spans="2:4" ht="25.5">
      <c r="B8" s="613" t="s">
        <v>114</v>
      </c>
      <c r="C8" s="612">
        <v>42016</v>
      </c>
      <c r="D8" s="611" t="s">
        <v>124</v>
      </c>
    </row>
    <row r="9" spans="2:4" ht="38.25">
      <c r="B9" s="613" t="s">
        <v>115</v>
      </c>
      <c r="C9" s="612">
        <v>42622</v>
      </c>
      <c r="D9" s="611" t="s">
        <v>125</v>
      </c>
    </row>
    <row r="10" spans="2:4">
      <c r="B10" s="613" t="s">
        <v>116</v>
      </c>
      <c r="C10" s="612">
        <v>42639</v>
      </c>
      <c r="D10" s="611" t="s">
        <v>589</v>
      </c>
    </row>
    <row r="11" spans="2:4">
      <c r="B11" s="613" t="s">
        <v>117</v>
      </c>
      <c r="C11" s="612">
        <v>42650</v>
      </c>
      <c r="D11" s="611" t="s">
        <v>588</v>
      </c>
    </row>
    <row r="12" spans="2:4" ht="25.5">
      <c r="B12" s="613" t="s">
        <v>118</v>
      </c>
      <c r="C12" s="612">
        <v>42761</v>
      </c>
      <c r="D12" s="611" t="s">
        <v>587</v>
      </c>
    </row>
    <row r="13" spans="2:4" ht="25.5">
      <c r="B13" s="613" t="s">
        <v>583</v>
      </c>
      <c r="C13" s="612">
        <v>42818</v>
      </c>
      <c r="D13" s="611" t="s">
        <v>586</v>
      </c>
    </row>
    <row r="14" spans="2:4" ht="25.5">
      <c r="B14" s="613" t="s">
        <v>582</v>
      </c>
      <c r="C14" s="612">
        <v>42842</v>
      </c>
      <c r="D14" s="611" t="s">
        <v>585</v>
      </c>
    </row>
    <row r="15" spans="2:4" ht="38.25">
      <c r="B15" s="613" t="s">
        <v>581</v>
      </c>
      <c r="C15" s="612">
        <v>42849</v>
      </c>
      <c r="D15" s="611" t="s">
        <v>584</v>
      </c>
    </row>
  </sheetData>
  <pageMargins left="0.5" right="0.5" top="1.5" bottom="0.75" header="0.3" footer="0.3"/>
  <pageSetup scale="90" firstPageNumber="2" orientation="portrait" useFirstPageNumber="1" r:id="rId1"/>
  <headerFooter>
    <oddHeader>&amp;L&amp;"GELogoFont,Regular"&amp;30g&amp;"Arial,Bold"&amp;14 GE Power&amp;C&amp;"Arial,Regular"&amp;18_x000D_&amp;"Arial,Regular"&amp;10 ESC Brooke County&amp;R&amp;"Arial,Regular"&amp;18_x000D_&amp;"Arial,Regular"&amp;10Spec. No. T218</oddHeader>
    <oddFooter>&amp;L&amp;"Arial,Regular"&amp;10Drawing Number: 100A6302&amp;CClass I GE Information_x000D_Copyright 2015, GE Company_x000D_and its Affiliates&amp;R&amp;"Arial,Regular"&amp;8Page &amp;P of 7_x000D_&amp;"Arial,Regular"&amp;8Date: 24-Apr-2017 Rev. I_x000D_&amp;"Arial,Regular"&amp;8By : Tonya Watkins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zoomScaleNormal="100" zoomScaleSheetLayoutView="100" workbookViewId="0">
      <selection activeCell="E5" sqref="E5"/>
    </sheetView>
  </sheetViews>
  <sheetFormatPr defaultRowHeight="15"/>
  <cols>
    <col min="1" max="1" width="6.28515625" style="2" customWidth="1"/>
    <col min="2" max="2" width="101" style="4" customWidth="1"/>
    <col min="3" max="11" width="9.140625" style="13"/>
    <col min="12" max="16384" width="9.140625" style="2"/>
  </cols>
  <sheetData>
    <row r="1" spans="1:11" s="1" customFormat="1" ht="21" customHeight="1">
      <c r="B1" s="8" t="s">
        <v>57</v>
      </c>
      <c r="C1" s="65"/>
      <c r="D1" s="65"/>
      <c r="E1" s="65"/>
      <c r="F1" s="65"/>
      <c r="G1" s="65"/>
      <c r="H1" s="65"/>
      <c r="I1" s="65"/>
      <c r="J1" s="65"/>
      <c r="K1" s="13"/>
    </row>
    <row r="2" spans="1:11" ht="21" customHeight="1">
      <c r="B2" s="7"/>
    </row>
    <row r="3" spans="1:11" ht="23.85" customHeight="1">
      <c r="A3" s="9"/>
      <c r="B3" s="10" t="s">
        <v>56</v>
      </c>
    </row>
    <row r="4" spans="1:11" ht="23.1" customHeight="1">
      <c r="A4" s="11">
        <v>1</v>
      </c>
      <c r="B4" s="6" t="s">
        <v>60</v>
      </c>
    </row>
    <row r="5" spans="1:11" ht="38.1" customHeight="1">
      <c r="A5" s="11">
        <v>2</v>
      </c>
      <c r="B5" s="6" t="s">
        <v>61</v>
      </c>
    </row>
    <row r="6" spans="1:11" ht="24" customHeight="1">
      <c r="A6" s="11">
        <v>3</v>
      </c>
      <c r="B6" s="6" t="s">
        <v>130</v>
      </c>
      <c r="C6" s="65"/>
      <c r="D6" s="65"/>
      <c r="E6" s="65"/>
      <c r="F6" s="65"/>
      <c r="G6" s="65"/>
      <c r="H6" s="65"/>
      <c r="I6" s="65"/>
      <c r="J6" s="65"/>
    </row>
    <row r="7" spans="1:11" ht="90">
      <c r="A7" s="11">
        <v>4</v>
      </c>
      <c r="B7" s="6" t="s">
        <v>595</v>
      </c>
      <c r="C7" s="65"/>
      <c r="D7" s="65"/>
      <c r="E7" s="65"/>
      <c r="F7" s="65"/>
      <c r="G7" s="65"/>
      <c r="H7" s="65"/>
      <c r="I7" s="65"/>
      <c r="J7" s="65"/>
    </row>
    <row r="8" spans="1:11" ht="44.25" customHeight="1">
      <c r="A8" s="11">
        <v>5</v>
      </c>
      <c r="B8" s="5" t="s">
        <v>131</v>
      </c>
    </row>
    <row r="9" spans="1:11" ht="68.099999999999994" customHeight="1">
      <c r="A9" s="11">
        <v>6</v>
      </c>
      <c r="B9" s="6" t="s">
        <v>132</v>
      </c>
    </row>
    <row r="10" spans="1:11" ht="53.1" customHeight="1">
      <c r="A10" s="11">
        <v>7</v>
      </c>
      <c r="B10" s="6" t="s">
        <v>62</v>
      </c>
    </row>
    <row r="11" spans="1:11" ht="79.5" customHeight="1">
      <c r="A11" s="11">
        <v>8</v>
      </c>
      <c r="B11" s="5" t="s">
        <v>133</v>
      </c>
    </row>
    <row r="12" spans="1:11" ht="23.1" customHeight="1">
      <c r="A12" s="11"/>
      <c r="B12" s="5"/>
      <c r="D12" s="43"/>
    </row>
    <row r="13" spans="1:11" ht="23.1" customHeight="1">
      <c r="A13" s="11"/>
      <c r="B13" s="10" t="s">
        <v>55</v>
      </c>
    </row>
    <row r="14" spans="1:11" ht="68.099999999999994" customHeight="1">
      <c r="A14" s="11">
        <v>1</v>
      </c>
      <c r="B14" s="6" t="s">
        <v>63</v>
      </c>
    </row>
    <row r="15" spans="1:11" s="1" customFormat="1" ht="23.1" customHeight="1">
      <c r="A15" s="11">
        <v>2</v>
      </c>
      <c r="B15" s="6" t="s">
        <v>64</v>
      </c>
      <c r="C15" s="13"/>
      <c r="D15" s="13"/>
      <c r="E15" s="13"/>
      <c r="F15" s="13"/>
      <c r="G15" s="13"/>
      <c r="H15" s="13"/>
      <c r="I15" s="13"/>
      <c r="J15" s="13"/>
      <c r="K15" s="13"/>
    </row>
    <row r="16" spans="1:11" ht="105">
      <c r="A16" s="11">
        <v>3</v>
      </c>
      <c r="B16" s="6" t="s">
        <v>594</v>
      </c>
    </row>
    <row r="17" spans="2:2">
      <c r="B17" s="3"/>
    </row>
    <row r="19" spans="2:2" ht="12.75">
      <c r="B19" s="2"/>
    </row>
  </sheetData>
  <conditionalFormatting sqref="B4:B16">
    <cfRule type="containsText" dxfId="0" priority="1" operator="containsText" text="DELETE">
      <formula>NOT(ISERROR(SEARCH("DELETE",B4)))</formula>
    </cfRule>
  </conditionalFormatting>
  <pageMargins left="0.75" right="0.75" top="0.75" bottom="0.75" header="0.2" footer="0.25"/>
  <pageSetup scale="83" firstPageNumber="6" orientation="portrait" useFirstPageNumber="1" horizontalDpi="4294967292" r:id="rId1"/>
  <headerFooter alignWithMargins="0">
    <oddHeader>&amp;L&amp;"GELogoFont,Regular"&amp;30g&amp;"Arial,Bold"&amp;14 GE Power&amp;C&amp;"Arial,Regular"&amp;18_x000D_&amp;"Arial,Regular"&amp;10 ESC Brooke County&amp;R&amp;"Arial,Regular"&amp;18_x000D_&amp;"Arial,Regular"&amp;10Spec. No. T218</oddHeader>
    <oddFooter>&amp;L&amp;"Arial,Regular"&amp;10Drawing Number: 100A6302&amp;CClass I GE Information_x000D_Copyright 2015, GE Company_x000D_and its Affiliates&amp;R&amp;"Arial,Regular"&amp;8Page &amp;P of 7_x000D_&amp;"Arial,Regular"&amp;8Date: 24-Apr-2017 Rev. I_x000D_&amp;"Arial,Regular"&amp;8By : Tonya Watkins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9"/>
  <sheetViews>
    <sheetView topLeftCell="D1" zoomScale="80" zoomScaleNormal="80" zoomScaleSheetLayoutView="80" workbookViewId="0">
      <selection activeCell="P14" sqref="P14"/>
    </sheetView>
  </sheetViews>
  <sheetFormatPr defaultColWidth="9.140625" defaultRowHeight="13.5"/>
  <cols>
    <col min="1" max="1" width="56.5703125" style="480" customWidth="1"/>
    <col min="2" max="2" width="16.140625" style="480" customWidth="1"/>
    <col min="3" max="3" width="21.140625" style="480" customWidth="1"/>
    <col min="4" max="4" width="20.85546875" style="480" customWidth="1"/>
    <col min="5" max="5" width="17" style="480" customWidth="1"/>
    <col min="6" max="7" width="16" style="480" customWidth="1"/>
    <col min="8" max="9" width="17.5703125" style="480" customWidth="1"/>
    <col min="10" max="10" width="17.28515625" style="480" customWidth="1"/>
    <col min="11" max="12" width="14.85546875" style="480" customWidth="1"/>
    <col min="13" max="13" width="13.28515625" style="480" customWidth="1"/>
    <col min="14" max="14" width="9.140625" style="480"/>
    <col min="15" max="15" width="11.28515625" style="480" customWidth="1"/>
    <col min="16" max="16" width="10.28515625" style="480" bestFit="1" customWidth="1"/>
    <col min="17" max="16384" width="9.140625" style="480"/>
  </cols>
  <sheetData>
    <row r="1" spans="1:45" ht="20.25" customHeight="1">
      <c r="A1" s="392" t="s">
        <v>220</v>
      </c>
      <c r="D1" s="665" t="s">
        <v>219</v>
      </c>
      <c r="E1" s="663" t="s">
        <v>558</v>
      </c>
      <c r="F1" s="663" t="s">
        <v>533</v>
      </c>
      <c r="G1" s="663" t="s">
        <v>559</v>
      </c>
      <c r="H1" s="663" t="s">
        <v>534</v>
      </c>
      <c r="I1" s="663" t="s">
        <v>535</v>
      </c>
      <c r="J1" s="663" t="s">
        <v>560</v>
      </c>
      <c r="K1" s="663" t="s">
        <v>538</v>
      </c>
      <c r="L1" s="663" t="s">
        <v>537</v>
      </c>
      <c r="M1" s="668" t="s">
        <v>578</v>
      </c>
      <c r="N1" s="669"/>
      <c r="O1" s="674" t="s">
        <v>579</v>
      </c>
      <c r="P1" s="675"/>
      <c r="Q1" s="675"/>
      <c r="R1" s="675"/>
      <c r="S1" s="676"/>
    </row>
    <row r="2" spans="1:45" ht="20.25" customHeight="1">
      <c r="A2" s="392" t="s">
        <v>526</v>
      </c>
      <c r="D2" s="666"/>
      <c r="E2" s="664"/>
      <c r="F2" s="664"/>
      <c r="G2" s="664"/>
      <c r="H2" s="664"/>
      <c r="I2" s="664"/>
      <c r="J2" s="664"/>
      <c r="K2" s="664"/>
      <c r="L2" s="664"/>
      <c r="M2" s="670"/>
      <c r="N2" s="671"/>
      <c r="O2" s="677"/>
      <c r="P2" s="678"/>
      <c r="Q2" s="678"/>
      <c r="R2" s="678"/>
      <c r="S2" s="679"/>
    </row>
    <row r="3" spans="1:45" ht="20.25" customHeight="1">
      <c r="B3" s="481"/>
      <c r="C3" s="482"/>
      <c r="D3" s="666"/>
      <c r="E3" s="664"/>
      <c r="F3" s="664"/>
      <c r="G3" s="664"/>
      <c r="H3" s="664"/>
      <c r="I3" s="664"/>
      <c r="J3" s="664"/>
      <c r="K3" s="664"/>
      <c r="L3" s="664"/>
      <c r="M3" s="670"/>
      <c r="N3" s="671"/>
      <c r="O3" s="677"/>
      <c r="P3" s="678"/>
      <c r="Q3" s="678"/>
      <c r="R3" s="678"/>
      <c r="S3" s="679"/>
      <c r="T3" s="482"/>
      <c r="U3" s="482"/>
      <c r="V3" s="482"/>
      <c r="W3" s="482"/>
      <c r="X3" s="482"/>
      <c r="Y3" s="482"/>
      <c r="Z3" s="482"/>
      <c r="AA3" s="482"/>
      <c r="AB3" s="482"/>
      <c r="AC3" s="482"/>
      <c r="AD3" s="482"/>
      <c r="AE3" s="482"/>
      <c r="AF3" s="482"/>
      <c r="AG3" s="482"/>
      <c r="AH3" s="482"/>
      <c r="AI3" s="482"/>
      <c r="AJ3" s="482"/>
      <c r="AK3" s="482"/>
      <c r="AL3" s="482"/>
      <c r="AM3" s="482"/>
      <c r="AN3" s="482"/>
    </row>
    <row r="4" spans="1:45" ht="15.75" thickBot="1">
      <c r="A4" s="392"/>
      <c r="B4" s="481"/>
      <c r="C4" s="482"/>
      <c r="D4" s="666"/>
      <c r="E4" s="664" t="s">
        <v>530</v>
      </c>
      <c r="F4" s="596" t="s">
        <v>530</v>
      </c>
      <c r="G4" s="596" t="s">
        <v>530</v>
      </c>
      <c r="H4" s="596" t="s">
        <v>530</v>
      </c>
      <c r="I4" s="596" t="s">
        <v>530</v>
      </c>
      <c r="J4" s="664" t="s">
        <v>530</v>
      </c>
      <c r="K4" s="661" t="s">
        <v>531</v>
      </c>
      <c r="L4" s="661"/>
      <c r="M4" s="672"/>
      <c r="N4" s="673"/>
      <c r="O4" s="680"/>
      <c r="P4" s="681"/>
      <c r="Q4" s="681"/>
      <c r="R4" s="681"/>
      <c r="S4" s="682"/>
      <c r="T4" s="482"/>
      <c r="U4" s="482"/>
      <c r="V4" s="482"/>
      <c r="W4" s="482"/>
      <c r="X4" s="482"/>
      <c r="Y4" s="482"/>
      <c r="Z4" s="482"/>
      <c r="AA4" s="482"/>
      <c r="AB4" s="482"/>
      <c r="AC4" s="482"/>
      <c r="AD4" s="482"/>
      <c r="AE4" s="482"/>
      <c r="AF4" s="482"/>
      <c r="AG4" s="482"/>
      <c r="AH4" s="482"/>
      <c r="AI4" s="482"/>
      <c r="AJ4" s="482"/>
      <c r="AK4" s="482"/>
      <c r="AL4" s="482"/>
      <c r="AM4" s="482"/>
      <c r="AN4" s="482"/>
    </row>
    <row r="5" spans="1:45" ht="29.25" thickBot="1">
      <c r="A5" s="686" t="s">
        <v>446</v>
      </c>
      <c r="B5" s="687"/>
      <c r="C5" s="483"/>
      <c r="D5" s="666"/>
      <c r="E5" s="664"/>
      <c r="F5" s="596" t="str">
        <f>B16&amp;" hr/yr"</f>
        <v>8760 hr/yr</v>
      </c>
      <c r="G5" s="596" t="str">
        <f>B21&amp;" hr/yr"</f>
        <v>159 hr/yr</v>
      </c>
      <c r="H5" s="596" t="str">
        <f>B16-B21&amp;" hr/yr"</f>
        <v>8601 hr/yr</v>
      </c>
      <c r="I5" s="596" t="s">
        <v>536</v>
      </c>
      <c r="J5" s="664"/>
      <c r="K5" s="661"/>
      <c r="L5" s="661"/>
      <c r="M5" s="661" t="s">
        <v>530</v>
      </c>
      <c r="N5" s="661"/>
      <c r="O5" s="597" t="s">
        <v>272</v>
      </c>
      <c r="P5" s="661" t="s">
        <v>530</v>
      </c>
      <c r="Q5" s="661"/>
      <c r="R5" s="661" t="s">
        <v>531</v>
      </c>
      <c r="S5" s="662"/>
      <c r="T5" s="482"/>
      <c r="U5" s="482"/>
      <c r="V5" s="482"/>
      <c r="W5" s="482"/>
      <c r="X5" s="482"/>
      <c r="Y5" s="482"/>
      <c r="Z5" s="482"/>
      <c r="AA5" s="482"/>
      <c r="AB5" s="482"/>
      <c r="AC5" s="482"/>
      <c r="AD5" s="482"/>
      <c r="AE5" s="482"/>
      <c r="AF5" s="482"/>
      <c r="AG5" s="482"/>
      <c r="AH5" s="482"/>
      <c r="AI5" s="482"/>
      <c r="AJ5" s="482"/>
      <c r="AK5" s="482"/>
      <c r="AL5" s="482"/>
      <c r="AM5" s="482"/>
      <c r="AN5" s="482"/>
      <c r="AO5" s="482"/>
      <c r="AP5" s="482"/>
      <c r="AQ5" s="482"/>
      <c r="AR5" s="482"/>
      <c r="AS5" s="482"/>
    </row>
    <row r="6" spans="1:45" ht="16.5" thickBot="1">
      <c r="A6" s="484" t="s">
        <v>447</v>
      </c>
      <c r="B6" s="485">
        <v>2</v>
      </c>
      <c r="C6" s="483"/>
      <c r="D6" s="667"/>
      <c r="E6" s="166" t="s">
        <v>181</v>
      </c>
      <c r="F6" s="598" t="s">
        <v>408</v>
      </c>
      <c r="G6" s="598" t="s">
        <v>408</v>
      </c>
      <c r="H6" s="598" t="s">
        <v>408</v>
      </c>
      <c r="I6" s="598" t="s">
        <v>408</v>
      </c>
      <c r="J6" s="598" t="s">
        <v>408</v>
      </c>
      <c r="K6" s="166" t="s">
        <v>181</v>
      </c>
      <c r="L6" s="166" t="s">
        <v>266</v>
      </c>
      <c r="M6" s="166" t="s">
        <v>448</v>
      </c>
      <c r="N6" s="166" t="s">
        <v>449</v>
      </c>
      <c r="O6" s="166" t="s">
        <v>14</v>
      </c>
      <c r="P6" s="166" t="s">
        <v>181</v>
      </c>
      <c r="Q6" s="166" t="s">
        <v>266</v>
      </c>
      <c r="R6" s="166" t="s">
        <v>181</v>
      </c>
      <c r="S6" s="165" t="s">
        <v>266</v>
      </c>
      <c r="T6" s="482"/>
      <c r="U6" s="482"/>
      <c r="V6" s="482"/>
      <c r="W6" s="482"/>
      <c r="X6" s="482"/>
      <c r="Y6" s="482"/>
      <c r="Z6" s="482"/>
      <c r="AA6" s="482"/>
      <c r="AB6" s="482"/>
      <c r="AC6" s="482"/>
      <c r="AD6" s="482"/>
      <c r="AE6" s="482"/>
      <c r="AF6" s="482"/>
      <c r="AG6" s="482"/>
      <c r="AH6" s="482"/>
      <c r="AI6" s="482"/>
      <c r="AJ6" s="482"/>
      <c r="AK6" s="482"/>
      <c r="AL6" s="482"/>
      <c r="AM6" s="482"/>
      <c r="AN6" s="482"/>
      <c r="AO6" s="482"/>
      <c r="AP6" s="482"/>
      <c r="AQ6" s="482"/>
      <c r="AR6" s="482"/>
    </row>
    <row r="7" spans="1:45">
      <c r="A7" s="500" t="s">
        <v>450</v>
      </c>
      <c r="B7" s="601">
        <f>BROOKE_RevI_T218_042417!D109</f>
        <v>23340</v>
      </c>
      <c r="C7" s="487"/>
      <c r="D7" s="484" t="s">
        <v>183</v>
      </c>
      <c r="E7" s="488">
        <f>BROOKE_RevI_T218_042417!C94</f>
        <v>8.1</v>
      </c>
      <c r="F7" s="489">
        <f>E7*$B$16/2000</f>
        <v>35.478000000000002</v>
      </c>
      <c r="G7" s="488">
        <f>'CT Startups&amp;Shutdowns'!H24</f>
        <v>7.6739999999999995</v>
      </c>
      <c r="H7" s="489">
        <f>E7*($B$16-$B$21)/2000</f>
        <v>34.834049999999998</v>
      </c>
      <c r="I7" s="489">
        <f>G7+H7</f>
        <v>42.508049999999997</v>
      </c>
      <c r="J7" s="489">
        <f>H7</f>
        <v>34.834049999999998</v>
      </c>
      <c r="K7" s="489">
        <f t="shared" ref="K7:K16" si="0">E7*$B$6</f>
        <v>16.2</v>
      </c>
      <c r="L7" s="489">
        <f>H7*$B$6</f>
        <v>69.668099999999995</v>
      </c>
      <c r="M7" s="491">
        <f t="shared" ref="M7:M18" si="1">E7*453.5*1000/60</f>
        <v>61222.5</v>
      </c>
      <c r="N7" s="490">
        <f>M7/('Stack Parameters'!$D$2*(0.3048^3))</f>
        <v>1.63239456135023</v>
      </c>
      <c r="O7" s="160">
        <v>0.3</v>
      </c>
      <c r="P7" s="489">
        <f t="shared" ref="P7:P17" si="2">E7/(1-$O7)</f>
        <v>11.571428571428571</v>
      </c>
      <c r="Q7" s="490">
        <f t="shared" ref="Q7:Q18" si="3">F7/(1-$O7)</f>
        <v>50.682857142857145</v>
      </c>
      <c r="R7" s="491">
        <f t="shared" ref="R7:R18" si="4">K7/(1-$O7)</f>
        <v>23.142857142857142</v>
      </c>
      <c r="S7" s="490">
        <f t="shared" ref="S7:S18" si="5">L7/(1-$O7)</f>
        <v>99.525857142857149</v>
      </c>
      <c r="T7" s="482"/>
      <c r="U7" s="482"/>
      <c r="V7" s="482"/>
      <c r="W7" s="482"/>
      <c r="X7" s="482"/>
      <c r="Y7" s="482"/>
      <c r="Z7" s="482"/>
      <c r="AA7" s="482"/>
      <c r="AB7" s="482"/>
      <c r="AC7" s="482"/>
      <c r="AD7" s="482"/>
      <c r="AE7" s="482"/>
      <c r="AF7" s="482"/>
      <c r="AG7" s="482"/>
      <c r="AH7" s="482"/>
      <c r="AI7" s="482"/>
      <c r="AJ7" s="482"/>
      <c r="AK7" s="482"/>
      <c r="AL7" s="482"/>
      <c r="AM7" s="482"/>
      <c r="AN7" s="482"/>
      <c r="AO7" s="482"/>
      <c r="AP7" s="482"/>
      <c r="AQ7" s="482"/>
      <c r="AR7" s="482"/>
    </row>
    <row r="8" spans="1:45" ht="15">
      <c r="A8" s="500" t="s">
        <v>451</v>
      </c>
      <c r="B8" s="601">
        <f>BROOKE_RevI_T218_042417!D108</f>
        <v>21089</v>
      </c>
      <c r="C8" s="483"/>
      <c r="D8" s="187" t="s">
        <v>452</v>
      </c>
      <c r="E8" s="492">
        <f>BROOKE_RevI_T218_042417!C92</f>
        <v>23.200000000000003</v>
      </c>
      <c r="F8" s="493">
        <f t="shared" ref="F8:F16" si="6">E8*$B$16/2000</f>
        <v>101.61600000000001</v>
      </c>
      <c r="G8" s="492">
        <f>'CT Startups&amp;Shutdowns'!H10</f>
        <v>13.670000000000002</v>
      </c>
      <c r="H8" s="493">
        <f t="shared" ref="H8:H17" si="7">E8*($B$16-$B$21)/2000</f>
        <v>99.771600000000007</v>
      </c>
      <c r="I8" s="493">
        <f>G8+H8</f>
        <v>113.44160000000001</v>
      </c>
      <c r="J8" s="493">
        <f>H8</f>
        <v>99.771600000000007</v>
      </c>
      <c r="K8" s="493">
        <f t="shared" si="0"/>
        <v>46.400000000000006</v>
      </c>
      <c r="L8" s="493">
        <f>H8*$B$6</f>
        <v>199.54320000000001</v>
      </c>
      <c r="M8" s="495">
        <f t="shared" si="1"/>
        <v>175353.33333333334</v>
      </c>
      <c r="N8" s="494">
        <f>M8/('Stack Parameters'!$D$2*(0.3048^3))</f>
        <v>4.6755004720154743</v>
      </c>
      <c r="O8" s="143">
        <v>0.9</v>
      </c>
      <c r="P8" s="492">
        <f t="shared" si="2"/>
        <v>232.00000000000009</v>
      </c>
      <c r="Q8" s="497">
        <f t="shared" si="3"/>
        <v>1016.1600000000003</v>
      </c>
      <c r="R8" s="495">
        <f t="shared" si="4"/>
        <v>464.00000000000017</v>
      </c>
      <c r="S8" s="486">
        <f t="shared" si="5"/>
        <v>1995.4320000000005</v>
      </c>
      <c r="T8" s="482"/>
      <c r="U8" s="482"/>
      <c r="V8" s="482"/>
      <c r="W8" s="482"/>
      <c r="X8" s="482"/>
      <c r="Y8" s="482"/>
      <c r="Z8" s="482"/>
      <c r="AA8" s="482"/>
      <c r="AB8" s="482"/>
      <c r="AC8" s="482"/>
      <c r="AD8" s="482"/>
      <c r="AE8" s="482"/>
      <c r="AF8" s="482"/>
      <c r="AG8" s="482"/>
      <c r="AH8" s="482"/>
      <c r="AI8" s="482"/>
      <c r="AJ8" s="482"/>
      <c r="AK8" s="482"/>
      <c r="AL8" s="482"/>
      <c r="AM8" s="482"/>
      <c r="AN8" s="482"/>
      <c r="AO8" s="482"/>
      <c r="AP8" s="482"/>
      <c r="AQ8" s="482"/>
      <c r="AR8" s="482"/>
    </row>
    <row r="9" spans="1:45">
      <c r="A9" s="500" t="s">
        <v>453</v>
      </c>
      <c r="B9" s="602">
        <f>B7/B8</f>
        <v>1.1067381099151217</v>
      </c>
      <c r="C9" s="483"/>
      <c r="D9" s="187" t="s">
        <v>182</v>
      </c>
      <c r="E9" s="492">
        <f>BROOKE_RevI_T218_042417!C93</f>
        <v>14.100000000000001</v>
      </c>
      <c r="F9" s="493">
        <f t="shared" si="6"/>
        <v>61.75800000000001</v>
      </c>
      <c r="G9" s="492">
        <f>'CT Startups&amp;Shutdowns'!H17</f>
        <v>61.190000000000005</v>
      </c>
      <c r="H9" s="493">
        <f t="shared" si="7"/>
        <v>60.637050000000002</v>
      </c>
      <c r="I9" s="493">
        <f>G9+H9</f>
        <v>121.82705000000001</v>
      </c>
      <c r="J9" s="493">
        <f>H9</f>
        <v>60.637050000000002</v>
      </c>
      <c r="K9" s="493">
        <f t="shared" si="0"/>
        <v>28.200000000000003</v>
      </c>
      <c r="L9" s="493">
        <f>H9*$B$6</f>
        <v>121.2741</v>
      </c>
      <c r="M9" s="495">
        <f t="shared" si="1"/>
        <v>106572.5</v>
      </c>
      <c r="N9" s="494">
        <f>M9/('Stack Parameters'!$D$2*(0.3048^3))</f>
        <v>2.8415757179059562</v>
      </c>
      <c r="O9" s="143">
        <v>0.8</v>
      </c>
      <c r="P9" s="492">
        <f t="shared" si="2"/>
        <v>70.500000000000028</v>
      </c>
      <c r="Q9" s="497">
        <f t="shared" si="3"/>
        <v>308.79000000000013</v>
      </c>
      <c r="R9" s="495">
        <f t="shared" si="4"/>
        <v>141.00000000000006</v>
      </c>
      <c r="S9" s="497">
        <f t="shared" si="5"/>
        <v>606.37050000000011</v>
      </c>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row>
    <row r="10" spans="1:45" ht="15">
      <c r="A10" s="500" t="s">
        <v>300</v>
      </c>
      <c r="B10" s="602">
        <v>1030</v>
      </c>
      <c r="C10" s="483"/>
      <c r="D10" s="187" t="s">
        <v>455</v>
      </c>
      <c r="E10" s="498">
        <f>BROOKE_RevI_T218_042417!C95</f>
        <v>4</v>
      </c>
      <c r="F10" s="493">
        <f t="shared" si="6"/>
        <v>17.52</v>
      </c>
      <c r="G10" s="498"/>
      <c r="H10" s="493">
        <f t="shared" si="7"/>
        <v>17.202000000000002</v>
      </c>
      <c r="I10" s="493">
        <f>G10+H10</f>
        <v>17.202000000000002</v>
      </c>
      <c r="J10" s="493">
        <f>F10</f>
        <v>17.52</v>
      </c>
      <c r="K10" s="493">
        <f t="shared" si="0"/>
        <v>8</v>
      </c>
      <c r="L10" s="493">
        <f>F10*$B$6</f>
        <v>35.04</v>
      </c>
      <c r="M10" s="495">
        <f t="shared" si="1"/>
        <v>30233.333333333332</v>
      </c>
      <c r="N10" s="494">
        <f>M10/('Stack Parameters'!$D$2*(0.3048^3))</f>
        <v>0.80612077103715063</v>
      </c>
      <c r="O10" s="143">
        <v>0</v>
      </c>
      <c r="P10" s="492">
        <f t="shared" si="2"/>
        <v>4</v>
      </c>
      <c r="Q10" s="497">
        <f t="shared" si="3"/>
        <v>17.52</v>
      </c>
      <c r="R10" s="495">
        <f t="shared" si="4"/>
        <v>8</v>
      </c>
      <c r="S10" s="497">
        <f t="shared" si="5"/>
        <v>35.04</v>
      </c>
      <c r="T10" s="482"/>
      <c r="U10" s="482"/>
      <c r="V10" s="482"/>
      <c r="W10" s="482"/>
      <c r="X10" s="482"/>
      <c r="Y10" s="482"/>
      <c r="Z10" s="482"/>
      <c r="AA10" s="482"/>
      <c r="AB10" s="482"/>
      <c r="AC10" s="482"/>
      <c r="AD10" s="482"/>
      <c r="AE10" s="482"/>
      <c r="AF10" s="482"/>
      <c r="AG10" s="482"/>
      <c r="AH10" s="482"/>
      <c r="AI10" s="482"/>
      <c r="AJ10" s="482"/>
      <c r="AK10" s="482"/>
      <c r="AL10" s="482"/>
      <c r="AM10" s="482"/>
      <c r="AN10" s="482"/>
      <c r="AO10" s="482"/>
      <c r="AP10" s="482"/>
      <c r="AQ10" s="482"/>
      <c r="AR10" s="482"/>
    </row>
    <row r="11" spans="1:45" ht="15">
      <c r="A11" s="500" t="s">
        <v>454</v>
      </c>
      <c r="B11" s="603">
        <f>BROOKE_RevI_T218_042417!F109</f>
        <v>22728</v>
      </c>
      <c r="C11" s="483"/>
      <c r="D11" s="187" t="s">
        <v>327</v>
      </c>
      <c r="E11" s="492">
        <f>BROOKE_RevI_T218_042417!C96</f>
        <v>16.900000000000002</v>
      </c>
      <c r="F11" s="493">
        <f t="shared" si="6"/>
        <v>74.02200000000002</v>
      </c>
      <c r="G11" s="498">
        <f>'CT Startups&amp;Shutdowns'!I31</f>
        <v>1.8807999999999998</v>
      </c>
      <c r="H11" s="493">
        <f t="shared" si="7"/>
        <v>72.678450000000012</v>
      </c>
      <c r="I11" s="493">
        <f>G11+H11</f>
        <v>74.559250000000006</v>
      </c>
      <c r="J11" s="493">
        <f>H11</f>
        <v>72.678450000000012</v>
      </c>
      <c r="K11" s="493">
        <f t="shared" si="0"/>
        <v>33.800000000000004</v>
      </c>
      <c r="L11" s="493">
        <f>H11*$B$6</f>
        <v>145.35690000000002</v>
      </c>
      <c r="M11" s="495">
        <f t="shared" si="1"/>
        <v>127735.83333333334</v>
      </c>
      <c r="N11" s="494">
        <f>M11/('Stack Parameters'!$D$2*(0.3048^3))</f>
        <v>3.4058602576319617</v>
      </c>
      <c r="O11" s="143">
        <v>0</v>
      </c>
      <c r="P11" s="492">
        <f t="shared" si="2"/>
        <v>16.900000000000002</v>
      </c>
      <c r="Q11" s="497">
        <f t="shared" si="3"/>
        <v>74.02200000000002</v>
      </c>
      <c r="R11" s="495">
        <f t="shared" si="4"/>
        <v>33.800000000000004</v>
      </c>
      <c r="S11" s="497">
        <f t="shared" si="5"/>
        <v>145.35690000000002</v>
      </c>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row>
    <row r="12" spans="1:45" ht="15.75">
      <c r="A12" s="500" t="s">
        <v>456</v>
      </c>
      <c r="B12" s="603">
        <f>BROOKE_RevI_T218_042417!F108</f>
        <v>20694</v>
      </c>
      <c r="C12" s="483"/>
      <c r="D12" s="500" t="s">
        <v>565</v>
      </c>
      <c r="E12" s="501">
        <f>$B$22/B10*$B$17</f>
        <v>1.3289805825242721E-3</v>
      </c>
      <c r="F12" s="502">
        <f t="shared" si="6"/>
        <v>5.8209349514563111E-3</v>
      </c>
      <c r="G12" s="502"/>
      <c r="H12" s="502">
        <f>E12*($B$16-$B$21)/2000</f>
        <v>5.7152809951456322E-3</v>
      </c>
      <c r="I12" s="493">
        <f t="shared" ref="I12:I17" si="8">G12+H12</f>
        <v>5.7152809951456322E-3</v>
      </c>
      <c r="J12" s="502">
        <f>F12</f>
        <v>5.8209349514563111E-3</v>
      </c>
      <c r="K12" s="503">
        <f t="shared" si="0"/>
        <v>2.6579611650485442E-3</v>
      </c>
      <c r="L12" s="502">
        <f>F12*$B$6</f>
        <v>1.1641869902912622E-2</v>
      </c>
      <c r="M12" s="505">
        <f t="shared" si="1"/>
        <v>10.044878236245955</v>
      </c>
      <c r="N12" s="504">
        <f>M12/('Stack Parameters'!$D$2*(0.3048^3))</f>
        <v>2.6782971296946691E-4</v>
      </c>
      <c r="O12" s="143">
        <v>0</v>
      </c>
      <c r="P12" s="501">
        <f t="shared" si="2"/>
        <v>1.3289805825242721E-3</v>
      </c>
      <c r="Q12" s="506">
        <f t="shared" si="3"/>
        <v>5.8209349514563111E-3</v>
      </c>
      <c r="R12" s="507">
        <f t="shared" si="4"/>
        <v>2.6579611650485442E-3</v>
      </c>
      <c r="S12" s="508">
        <f t="shared" si="5"/>
        <v>1.1641869902912622E-2</v>
      </c>
      <c r="T12" s="482"/>
      <c r="U12" s="482"/>
      <c r="V12" s="482"/>
      <c r="W12" s="482"/>
      <c r="X12" s="482"/>
      <c r="Y12" s="482"/>
      <c r="Z12" s="482"/>
      <c r="AA12" s="482"/>
      <c r="AB12" s="482"/>
      <c r="AC12" s="482"/>
      <c r="AD12" s="482"/>
      <c r="AE12" s="482"/>
      <c r="AF12" s="482"/>
      <c r="AG12" s="482"/>
      <c r="AH12" s="482"/>
      <c r="AI12" s="482"/>
      <c r="AJ12" s="482"/>
      <c r="AK12" s="482"/>
      <c r="AL12" s="482"/>
      <c r="AM12" s="482"/>
      <c r="AN12" s="482"/>
      <c r="AO12" s="482"/>
      <c r="AP12" s="482"/>
      <c r="AQ12" s="482"/>
      <c r="AR12" s="482"/>
    </row>
    <row r="13" spans="1:45" ht="15.75">
      <c r="A13" s="187" t="s">
        <v>457</v>
      </c>
      <c r="B13" s="496">
        <f>B11/B12</f>
        <v>1.0982893592345608</v>
      </c>
      <c r="C13" s="499"/>
      <c r="D13" s="187" t="s">
        <v>566</v>
      </c>
      <c r="E13" s="498">
        <f>BROOKE_RevI_T218_042417!C97</f>
        <v>2.6</v>
      </c>
      <c r="F13" s="493">
        <f t="shared" si="6"/>
        <v>11.388</v>
      </c>
      <c r="G13" s="493"/>
      <c r="H13" s="493">
        <f t="shared" si="7"/>
        <v>11.1813</v>
      </c>
      <c r="I13" s="493">
        <f t="shared" si="8"/>
        <v>11.1813</v>
      </c>
      <c r="J13" s="493">
        <f>F13</f>
        <v>11.388</v>
      </c>
      <c r="K13" s="493">
        <f t="shared" si="0"/>
        <v>5.2</v>
      </c>
      <c r="L13" s="492">
        <f>F13*$B$6</f>
        <v>22.776</v>
      </c>
      <c r="M13" s="495">
        <f t="shared" si="1"/>
        <v>19651.666666666672</v>
      </c>
      <c r="N13" s="494">
        <f>M13/('Stack Parameters'!$D$2*(0.3048^3))</f>
        <v>0.52397850117414801</v>
      </c>
      <c r="O13" s="143">
        <v>0</v>
      </c>
      <c r="P13" s="492">
        <f t="shared" si="2"/>
        <v>2.6</v>
      </c>
      <c r="Q13" s="497">
        <f t="shared" si="3"/>
        <v>11.388</v>
      </c>
      <c r="R13" s="495">
        <f t="shared" si="4"/>
        <v>5.2</v>
      </c>
      <c r="S13" s="497">
        <f t="shared" si="5"/>
        <v>22.776</v>
      </c>
      <c r="T13" s="482"/>
      <c r="U13" s="482"/>
      <c r="V13" s="482"/>
      <c r="W13" s="482"/>
      <c r="X13" s="482"/>
      <c r="Y13" s="482"/>
      <c r="Z13" s="482"/>
      <c r="AA13" s="482"/>
      <c r="AB13" s="482"/>
      <c r="AC13" s="482"/>
      <c r="AD13" s="482"/>
      <c r="AE13" s="482"/>
      <c r="AF13" s="482"/>
      <c r="AG13" s="482"/>
      <c r="AH13" s="482"/>
      <c r="AI13" s="482"/>
      <c r="AJ13" s="482"/>
      <c r="AK13" s="482"/>
      <c r="AL13" s="482"/>
      <c r="AM13" s="482"/>
      <c r="AN13" s="482"/>
      <c r="AO13" s="482"/>
      <c r="AP13" s="482"/>
      <c r="AQ13" s="482"/>
      <c r="AR13" s="482"/>
    </row>
    <row r="14" spans="1:45" ht="15.75">
      <c r="A14" s="187" t="s">
        <v>478</v>
      </c>
      <c r="B14" s="496">
        <v>1783</v>
      </c>
      <c r="C14" s="499"/>
      <c r="D14" s="187" t="s">
        <v>570</v>
      </c>
      <c r="E14" s="495">
        <f>BROOKE_RevI_T218_042417!C98</f>
        <v>417000</v>
      </c>
      <c r="F14" s="495">
        <f t="shared" si="6"/>
        <v>1826460</v>
      </c>
      <c r="G14" s="495"/>
      <c r="H14" s="495">
        <f t="shared" si="7"/>
        <v>1793308.5</v>
      </c>
      <c r="I14" s="495">
        <f t="shared" si="8"/>
        <v>1793308.5</v>
      </c>
      <c r="J14" s="495">
        <f>F14</f>
        <v>1826460</v>
      </c>
      <c r="K14" s="495">
        <f t="shared" si="0"/>
        <v>834000</v>
      </c>
      <c r="L14" s="495">
        <f>F14*$B$6</f>
        <v>3652920</v>
      </c>
      <c r="M14" s="495">
        <f t="shared" si="1"/>
        <v>3151825000</v>
      </c>
      <c r="N14" s="486">
        <f>M14/('Stack Parameters'!$D$2*(0.3048^3))</f>
        <v>84038.090380622947</v>
      </c>
      <c r="O14" s="143">
        <v>0</v>
      </c>
      <c r="P14" s="495">
        <f t="shared" si="2"/>
        <v>417000</v>
      </c>
      <c r="Q14" s="486">
        <f t="shared" si="3"/>
        <v>1826460</v>
      </c>
      <c r="R14" s="495">
        <f t="shared" si="4"/>
        <v>834000</v>
      </c>
      <c r="S14" s="486">
        <f t="shared" si="5"/>
        <v>3652920</v>
      </c>
      <c r="T14" s="482"/>
      <c r="U14" s="482"/>
      <c r="V14" s="482"/>
      <c r="W14" s="482"/>
      <c r="X14" s="482"/>
      <c r="Y14" s="482"/>
      <c r="Z14" s="482"/>
      <c r="AA14" s="482"/>
      <c r="AB14" s="482"/>
      <c r="AC14" s="482"/>
      <c r="AD14" s="482"/>
      <c r="AE14" s="482"/>
      <c r="AF14" s="482"/>
      <c r="AG14" s="482"/>
      <c r="AH14" s="482"/>
      <c r="AI14" s="482"/>
      <c r="AJ14" s="482"/>
      <c r="AK14" s="482"/>
      <c r="AL14" s="482"/>
      <c r="AM14" s="482"/>
      <c r="AN14" s="482"/>
      <c r="AO14" s="482"/>
      <c r="AP14" s="482"/>
      <c r="AQ14" s="482"/>
      <c r="AR14" s="482"/>
    </row>
    <row r="15" spans="1:45" ht="19.5" customHeight="1">
      <c r="A15" s="187" t="s">
        <v>458</v>
      </c>
      <c r="B15" s="509">
        <v>1</v>
      </c>
      <c r="C15" s="510"/>
      <c r="D15" s="187" t="s">
        <v>571</v>
      </c>
      <c r="E15" s="498">
        <f>BROOKE_RevI_T218_042417!C99</f>
        <v>6.9685833580000001</v>
      </c>
      <c r="F15" s="493">
        <f t="shared" si="6"/>
        <v>30.522395108040001</v>
      </c>
      <c r="G15" s="493"/>
      <c r="H15" s="493">
        <f t="shared" si="7"/>
        <v>29.968392731079</v>
      </c>
      <c r="I15" s="493">
        <f t="shared" si="8"/>
        <v>29.968392731079</v>
      </c>
      <c r="J15" s="493">
        <f>F15</f>
        <v>30.522395108040001</v>
      </c>
      <c r="K15" s="493">
        <f t="shared" si="0"/>
        <v>13.937166716</v>
      </c>
      <c r="L15" s="493">
        <f>F15*$B$6</f>
        <v>61.044790216080003</v>
      </c>
      <c r="M15" s="495">
        <f t="shared" si="1"/>
        <v>52670.87588088333</v>
      </c>
      <c r="N15" s="494">
        <f>M15/('Stack Parameters'!$D$2*(0.3048^3))</f>
        <v>1.4043799473969041</v>
      </c>
      <c r="O15" s="143">
        <v>0</v>
      </c>
      <c r="P15" s="492">
        <f t="shared" si="2"/>
        <v>6.9685833580000001</v>
      </c>
      <c r="Q15" s="497">
        <f t="shared" si="3"/>
        <v>30.522395108040001</v>
      </c>
      <c r="R15" s="495">
        <f t="shared" si="4"/>
        <v>13.937166716</v>
      </c>
      <c r="S15" s="497">
        <f t="shared" si="5"/>
        <v>61.044790216080003</v>
      </c>
    </row>
    <row r="16" spans="1:45" ht="19.5" customHeight="1">
      <c r="A16" s="187" t="s">
        <v>459</v>
      </c>
      <c r="B16" s="486">
        <f>8760*B15</f>
        <v>8760</v>
      </c>
      <c r="C16" s="512"/>
      <c r="D16" s="187" t="s">
        <v>572</v>
      </c>
      <c r="E16" s="498">
        <f>BROOKE_RevI_T218_042417!C100</f>
        <v>0.69685833580000001</v>
      </c>
      <c r="F16" s="493">
        <f t="shared" si="6"/>
        <v>3.0522395108040001</v>
      </c>
      <c r="G16" s="493"/>
      <c r="H16" s="493">
        <f t="shared" si="7"/>
        <v>2.9968392731079003</v>
      </c>
      <c r="I16" s="493">
        <f t="shared" si="8"/>
        <v>2.9968392731079003</v>
      </c>
      <c r="J16" s="493">
        <f>F16</f>
        <v>3.0522395108040001</v>
      </c>
      <c r="K16" s="493">
        <f t="shared" si="0"/>
        <v>1.3937166716</v>
      </c>
      <c r="L16" s="493">
        <f>F16*$B$6</f>
        <v>6.1044790216080003</v>
      </c>
      <c r="M16" s="495">
        <f t="shared" si="1"/>
        <v>5267.0875880883332</v>
      </c>
      <c r="N16" s="494">
        <f>M16/('Stack Parameters'!$D$2*(0.3048^3))</f>
        <v>0.1404379947396904</v>
      </c>
      <c r="O16" s="143">
        <v>0</v>
      </c>
      <c r="P16" s="492">
        <f t="shared" si="2"/>
        <v>0.69685833580000001</v>
      </c>
      <c r="Q16" s="497">
        <f t="shared" si="3"/>
        <v>3.0522395108040001</v>
      </c>
      <c r="R16" s="495">
        <f t="shared" si="4"/>
        <v>1.3937166716</v>
      </c>
      <c r="S16" s="497">
        <f t="shared" si="5"/>
        <v>6.1044790216080003</v>
      </c>
    </row>
    <row r="17" spans="1:40" ht="19.5" customHeight="1">
      <c r="A17" s="188" t="s">
        <v>474</v>
      </c>
      <c r="B17" s="513">
        <f>BROOKE_RevI_T218_042417!C88</f>
        <v>2737.7000000000003</v>
      </c>
      <c r="C17" s="514"/>
      <c r="D17" s="187" t="s">
        <v>573</v>
      </c>
      <c r="E17" s="495">
        <f>SUM(E14:E16)</f>
        <v>417007.6654416938</v>
      </c>
      <c r="F17" s="495">
        <f>SUM(F14:F16)</f>
        <v>1826493.5746346188</v>
      </c>
      <c r="G17" s="495"/>
      <c r="H17" s="495">
        <f t="shared" si="7"/>
        <v>1793341.4652320042</v>
      </c>
      <c r="I17" s="495">
        <f t="shared" si="8"/>
        <v>1793341.4652320042</v>
      </c>
      <c r="J17" s="495">
        <f>SUM(J14:J16)</f>
        <v>1826493.5746346188</v>
      </c>
      <c r="K17" s="495">
        <f>SUM(K14:K16)</f>
        <v>834015.33088338759</v>
      </c>
      <c r="L17" s="495">
        <f t="shared" ref="L17:L18" si="9">J17*$B$6</f>
        <v>3652987.1492692376</v>
      </c>
      <c r="M17" s="495">
        <f t="shared" si="1"/>
        <v>3151882937.963469</v>
      </c>
      <c r="N17" s="486">
        <f>M17/('Stack Parameters'!$D$2*(0.3048^3))</f>
        <v>84039.635198565098</v>
      </c>
      <c r="O17" s="138">
        <v>0</v>
      </c>
      <c r="P17" s="495">
        <f t="shared" si="2"/>
        <v>417007.6654416938</v>
      </c>
      <c r="Q17" s="486">
        <f t="shared" si="3"/>
        <v>1826493.5746346188</v>
      </c>
      <c r="R17" s="495">
        <f t="shared" si="4"/>
        <v>834015.33088338759</v>
      </c>
      <c r="S17" s="486">
        <f t="shared" si="5"/>
        <v>3652987.1492692376</v>
      </c>
    </row>
    <row r="18" spans="1:40" ht="19.5" customHeight="1" thickBot="1">
      <c r="A18" s="188" t="s">
        <v>475</v>
      </c>
      <c r="B18" s="513">
        <f>BROOKE_RevI_T218_042417!C89</f>
        <v>424.1</v>
      </c>
      <c r="C18" s="514"/>
      <c r="D18" s="217" t="s">
        <v>577</v>
      </c>
      <c r="E18" s="518">
        <f>SUM(E14*B23,E15*B24,E16*B25)</f>
        <v>417381.87836801843</v>
      </c>
      <c r="F18" s="518">
        <f>SUM(F14*$B$23,F15*$B$24,F16*$B$25)</f>
        <v>1828132.6272519208</v>
      </c>
      <c r="G18" s="518"/>
      <c r="H18" s="518">
        <f>SUM(H14*$B$23,H15*$B$24,H16*$B$25)</f>
        <v>1794950.7679216631</v>
      </c>
      <c r="I18" s="518">
        <f>SUM(I14*$B$23,I15*$B$24,I16*$B$25)</f>
        <v>1794950.7679216631</v>
      </c>
      <c r="J18" s="518">
        <f>SUM(J14*$B$23,J15*$B$24,J16*$B$25)</f>
        <v>1828132.6272519208</v>
      </c>
      <c r="K18" s="518">
        <f>SUM(K14*B23,K15*B24,K16*B25)</f>
        <v>834763.75673603686</v>
      </c>
      <c r="L18" s="518">
        <f t="shared" si="9"/>
        <v>3656265.2545038415</v>
      </c>
      <c r="M18" s="518">
        <f t="shared" si="1"/>
        <v>3154711363.9982729</v>
      </c>
      <c r="N18" s="519">
        <f>M18/('Stack Parameters'!$D$2*(0.3048^3))</f>
        <v>84115.050401740315</v>
      </c>
      <c r="O18" s="133">
        <v>0</v>
      </c>
      <c r="P18" s="518">
        <f>E18/(1-$O18)</f>
        <v>417381.87836801843</v>
      </c>
      <c r="Q18" s="519">
        <f t="shared" si="3"/>
        <v>1828132.6272519208</v>
      </c>
      <c r="R18" s="518">
        <f t="shared" si="4"/>
        <v>834763.75673603686</v>
      </c>
      <c r="S18" s="519">
        <f t="shared" si="5"/>
        <v>3656265.2545038415</v>
      </c>
    </row>
    <row r="19" spans="1:40" ht="19.5" customHeight="1">
      <c r="A19" s="188" t="s">
        <v>476</v>
      </c>
      <c r="B19" s="513">
        <f>B17+B18</f>
        <v>3161.8</v>
      </c>
      <c r="C19" s="514"/>
      <c r="D19" s="514"/>
      <c r="E19" s="514"/>
      <c r="F19" s="514"/>
      <c r="G19" s="514"/>
      <c r="H19" s="514"/>
    </row>
    <row r="20" spans="1:40" ht="28.5" customHeight="1">
      <c r="A20" s="188" t="s">
        <v>477</v>
      </c>
      <c r="B20" s="515">
        <f>B19*B16</f>
        <v>27697368</v>
      </c>
      <c r="C20" s="514"/>
      <c r="D20" s="690" t="s">
        <v>599</v>
      </c>
      <c r="E20" s="690"/>
      <c r="F20" s="690"/>
      <c r="G20" s="690"/>
      <c r="H20" s="690"/>
      <c r="I20" s="690"/>
      <c r="J20" s="690"/>
      <c r="K20" s="690"/>
      <c r="L20" s="690"/>
      <c r="M20" s="599"/>
      <c r="N20" s="599"/>
      <c r="O20" s="599"/>
      <c r="P20" s="599"/>
      <c r="Q20" s="599"/>
      <c r="R20" s="599"/>
      <c r="S20" s="599"/>
    </row>
    <row r="21" spans="1:40" ht="27" customHeight="1">
      <c r="A21" s="187" t="s">
        <v>532</v>
      </c>
      <c r="B21" s="486">
        <f>'CT Startups&amp;Shutdowns'!F10</f>
        <v>159</v>
      </c>
      <c r="C21" s="514"/>
      <c r="D21" s="690"/>
      <c r="E21" s="690"/>
      <c r="F21" s="690"/>
      <c r="G21" s="690"/>
      <c r="H21" s="690"/>
      <c r="I21" s="690"/>
      <c r="J21" s="690"/>
      <c r="K21" s="690"/>
      <c r="L21" s="690"/>
    </row>
    <row r="22" spans="1:40" ht="31.5" customHeight="1">
      <c r="A22" s="188" t="s">
        <v>460</v>
      </c>
      <c r="B22" s="516">
        <v>5.0000000000000001E-4</v>
      </c>
      <c r="C22" s="514"/>
      <c r="D22" s="690" t="s">
        <v>561</v>
      </c>
      <c r="E22" s="690"/>
      <c r="F22" s="690"/>
      <c r="G22" s="690"/>
      <c r="H22" s="690"/>
      <c r="I22" s="690"/>
      <c r="J22" s="690"/>
      <c r="K22" s="690"/>
      <c r="L22" s="690"/>
    </row>
    <row r="23" spans="1:40" ht="31.5" customHeight="1">
      <c r="A23" s="187" t="s">
        <v>285</v>
      </c>
      <c r="B23" s="517">
        <v>1</v>
      </c>
      <c r="D23" s="691" t="s">
        <v>562</v>
      </c>
      <c r="E23" s="691"/>
      <c r="F23" s="691"/>
      <c r="G23" s="691"/>
      <c r="H23" s="691"/>
      <c r="I23" s="691"/>
      <c r="J23" s="691"/>
      <c r="K23" s="691"/>
      <c r="L23" s="691"/>
    </row>
    <row r="24" spans="1:40" ht="31.5" customHeight="1">
      <c r="A24" s="187" t="s">
        <v>284</v>
      </c>
      <c r="B24" s="517">
        <v>25</v>
      </c>
      <c r="D24" s="690" t="s">
        <v>563</v>
      </c>
      <c r="E24" s="690"/>
      <c r="F24" s="690"/>
      <c r="G24" s="690"/>
      <c r="H24" s="690"/>
      <c r="I24" s="690"/>
      <c r="J24" s="690"/>
      <c r="K24" s="690"/>
      <c r="L24" s="690"/>
    </row>
    <row r="25" spans="1:40" ht="18.75" customHeight="1" thickBot="1">
      <c r="A25" s="186" t="s">
        <v>283</v>
      </c>
      <c r="B25" s="520">
        <v>298</v>
      </c>
      <c r="D25" s="521" t="s">
        <v>564</v>
      </c>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row>
    <row r="26" spans="1:40" ht="18.75" customHeight="1">
      <c r="A26" s="683" t="s">
        <v>461</v>
      </c>
      <c r="B26" s="684"/>
      <c r="C26" s="685"/>
      <c r="D26" s="521" t="s">
        <v>567</v>
      </c>
      <c r="E26" s="522"/>
      <c r="F26" s="522"/>
      <c r="G26" s="522"/>
      <c r="H26" s="52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82"/>
      <c r="AJ26" s="482"/>
      <c r="AK26" s="482"/>
      <c r="AL26" s="482"/>
      <c r="AM26" s="482"/>
      <c r="AN26" s="482"/>
    </row>
    <row r="27" spans="1:40" ht="18.75" customHeight="1" thickBot="1">
      <c r="A27" s="175"/>
      <c r="B27" s="185" t="s">
        <v>281</v>
      </c>
      <c r="C27" s="184" t="s">
        <v>280</v>
      </c>
      <c r="D27" s="523" t="s">
        <v>568</v>
      </c>
      <c r="E27" s="523"/>
      <c r="F27" s="523"/>
      <c r="G27" s="523"/>
      <c r="H27" s="523"/>
      <c r="I27" s="482"/>
      <c r="J27" s="482"/>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row>
    <row r="28" spans="1:40" ht="18.75" customHeight="1">
      <c r="A28" s="484" t="s">
        <v>193</v>
      </c>
      <c r="B28" s="524">
        <v>2.2046199999999998</v>
      </c>
      <c r="C28" s="525">
        <v>2.2046199999999998</v>
      </c>
      <c r="D28" s="692" t="s">
        <v>569</v>
      </c>
      <c r="E28" s="693"/>
      <c r="F28" s="693"/>
      <c r="G28" s="693"/>
      <c r="H28" s="693"/>
      <c r="I28" s="693"/>
      <c r="J28" s="693"/>
      <c r="K28" s="693"/>
      <c r="L28" s="693"/>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row>
    <row r="29" spans="1:40" ht="18.75" customHeight="1">
      <c r="A29" s="187" t="s">
        <v>279</v>
      </c>
      <c r="B29" s="511">
        <v>53.06</v>
      </c>
      <c r="C29" s="496">
        <v>59.6</v>
      </c>
      <c r="D29" s="122" t="s">
        <v>574</v>
      </c>
      <c r="E29" s="122"/>
      <c r="F29" s="122"/>
      <c r="G29" s="122"/>
      <c r="H29" s="12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row>
    <row r="30" spans="1:40" ht="15" customHeight="1">
      <c r="A30" s="187" t="s">
        <v>278</v>
      </c>
      <c r="B30" s="511">
        <f>B29*B28</f>
        <v>116.9771372</v>
      </c>
      <c r="C30" s="496">
        <f>C29*C28</f>
        <v>131.395352</v>
      </c>
      <c r="D30" s="688" t="s">
        <v>575</v>
      </c>
      <c r="E30" s="689"/>
      <c r="F30" s="689"/>
      <c r="G30" s="689"/>
      <c r="H30" s="689"/>
      <c r="I30" s="689"/>
      <c r="J30" s="689"/>
      <c r="K30" s="689"/>
      <c r="L30" s="689"/>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row>
    <row r="31" spans="1:40" ht="15" customHeight="1">
      <c r="A31" s="187" t="s">
        <v>277</v>
      </c>
      <c r="B31" s="526">
        <v>1E-3</v>
      </c>
      <c r="C31" s="527">
        <v>3.0000000000000001E-3</v>
      </c>
      <c r="D31" s="688"/>
      <c r="E31" s="689"/>
      <c r="F31" s="689"/>
      <c r="G31" s="689"/>
      <c r="H31" s="689"/>
      <c r="I31" s="689"/>
      <c r="J31" s="689"/>
      <c r="K31" s="689"/>
      <c r="L31" s="689"/>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row>
    <row r="32" spans="1:40" ht="15" customHeight="1">
      <c r="A32" s="187" t="s">
        <v>276</v>
      </c>
      <c r="B32" s="526">
        <f>B31*B28</f>
        <v>2.20462E-3</v>
      </c>
      <c r="C32" s="527">
        <f>C31*C28</f>
        <v>6.6138599999999992E-3</v>
      </c>
      <c r="D32" s="688"/>
      <c r="E32" s="689"/>
      <c r="F32" s="689"/>
      <c r="G32" s="689"/>
      <c r="H32" s="689"/>
      <c r="I32" s="689"/>
      <c r="J32" s="689"/>
      <c r="K32" s="689"/>
      <c r="L32" s="689"/>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482"/>
      <c r="AJ32" s="482"/>
      <c r="AK32" s="482"/>
      <c r="AL32" s="482"/>
      <c r="AM32" s="482"/>
      <c r="AN32" s="482"/>
    </row>
    <row r="33" spans="1:40" ht="19.5" customHeight="1">
      <c r="A33" s="187" t="s">
        <v>275</v>
      </c>
      <c r="B33" s="526">
        <v>1E-4</v>
      </c>
      <c r="C33" s="527">
        <v>5.9999999999999995E-4</v>
      </c>
      <c r="D33" s="122" t="s">
        <v>576</v>
      </c>
      <c r="E33" s="528"/>
      <c r="F33" s="528"/>
      <c r="G33" s="528"/>
      <c r="H33" s="528"/>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row>
    <row r="34" spans="1:40" ht="15.75" thickBot="1">
      <c r="A34" s="217" t="s">
        <v>274</v>
      </c>
      <c r="B34" s="529">
        <f>B33*B28</f>
        <v>2.2046199999999999E-4</v>
      </c>
      <c r="C34" s="530">
        <f>C33*C28</f>
        <v>1.3227719999999998E-3</v>
      </c>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row>
    <row r="35" spans="1:40">
      <c r="A35" s="484" t="s">
        <v>462</v>
      </c>
      <c r="B35" s="531">
        <f>B17/B10*1000000</f>
        <v>2657961.1650485438</v>
      </c>
      <c r="C35" s="532">
        <f>B17/B14*1000000</f>
        <v>1535445.8777341559</v>
      </c>
      <c r="I35" s="482"/>
      <c r="J35" s="482"/>
      <c r="K35" s="482"/>
      <c r="L35" s="482"/>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2"/>
      <c r="AJ35" s="482"/>
      <c r="AK35" s="482"/>
      <c r="AL35" s="482"/>
      <c r="AM35" s="482"/>
    </row>
    <row r="36" spans="1:40" ht="14.25" thickBot="1">
      <c r="A36" s="217" t="s">
        <v>463</v>
      </c>
      <c r="B36" s="533">
        <f>B35*B16/1000000</f>
        <v>23283.739805825244</v>
      </c>
      <c r="C36" s="534">
        <f>C35*B16/1000000</f>
        <v>13450.505888951206</v>
      </c>
    </row>
    <row r="37" spans="1:40">
      <c r="A37" s="594"/>
      <c r="B37" s="595"/>
      <c r="C37" s="595"/>
    </row>
    <row r="38" spans="1:40">
      <c r="A38" s="594"/>
      <c r="B38" s="595"/>
      <c r="C38" s="595"/>
    </row>
    <row r="39" spans="1:40">
      <c r="A39" s="594"/>
      <c r="B39" s="595"/>
      <c r="C39" s="595"/>
    </row>
    <row r="40" spans="1:40">
      <c r="A40" s="594"/>
      <c r="B40" s="595"/>
      <c r="C40" s="595"/>
    </row>
    <row r="41" spans="1:40">
      <c r="A41" s="594"/>
      <c r="B41" s="595"/>
      <c r="C41" s="595"/>
    </row>
    <row r="42" spans="1:40">
      <c r="A42" s="594"/>
      <c r="B42" s="595"/>
      <c r="C42" s="595"/>
    </row>
    <row r="43" spans="1:40">
      <c r="A43" s="594"/>
      <c r="B43" s="595"/>
      <c r="C43" s="595"/>
    </row>
    <row r="44" spans="1:40">
      <c r="A44" s="594"/>
      <c r="B44" s="595"/>
      <c r="C44" s="595"/>
    </row>
    <row r="45" spans="1:40">
      <c r="A45" s="594"/>
      <c r="B45" s="595"/>
      <c r="C45" s="595"/>
    </row>
    <row r="46" spans="1:40">
      <c r="A46" s="594"/>
      <c r="B46" s="595"/>
      <c r="C46" s="595"/>
    </row>
    <row r="47" spans="1:40">
      <c r="A47" s="594"/>
      <c r="B47" s="595"/>
      <c r="C47" s="595"/>
    </row>
    <row r="48" spans="1:40">
      <c r="A48" s="594"/>
      <c r="B48" s="595"/>
      <c r="C48" s="595"/>
    </row>
    <row r="49" spans="3:3">
      <c r="C49" s="482"/>
    </row>
  </sheetData>
  <mergeCells count="25">
    <mergeCell ref="A26:C26"/>
    <mergeCell ref="A5:B5"/>
    <mergeCell ref="M5:N5"/>
    <mergeCell ref="P5:Q5"/>
    <mergeCell ref="D30:L32"/>
    <mergeCell ref="D20:L21"/>
    <mergeCell ref="D22:L22"/>
    <mergeCell ref="D23:L23"/>
    <mergeCell ref="D28:L28"/>
    <mergeCell ref="D24:L24"/>
    <mergeCell ref="J4:J5"/>
    <mergeCell ref="K4:L5"/>
    <mergeCell ref="E4:E5"/>
    <mergeCell ref="R5:S5"/>
    <mergeCell ref="J1:J3"/>
    <mergeCell ref="I1:I3"/>
    <mergeCell ref="H1:H3"/>
    <mergeCell ref="D1:D6"/>
    <mergeCell ref="M1:N4"/>
    <mergeCell ref="O1:S4"/>
    <mergeCell ref="L1:L3"/>
    <mergeCell ref="K1:K3"/>
    <mergeCell ref="G1:G3"/>
    <mergeCell ref="F1:F3"/>
    <mergeCell ref="E1:E3"/>
  </mergeCells>
  <pageMargins left="0.25" right="0.25" top="0.75" bottom="0.75" header="0.3" footer="0.3"/>
  <pageSetup scale="74"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0"/>
  <sheetViews>
    <sheetView topLeftCell="F1" zoomScale="70" zoomScaleNormal="70" zoomScaleSheetLayoutView="80" workbookViewId="0">
      <selection activeCell="X10" sqref="X10:X32"/>
    </sheetView>
  </sheetViews>
  <sheetFormatPr defaultColWidth="8.85546875" defaultRowHeight="13.5"/>
  <cols>
    <col min="1" max="1" width="34.28515625" style="290" bestFit="1" customWidth="1"/>
    <col min="2" max="4" width="14.28515625" style="290" customWidth="1"/>
    <col min="5" max="6" width="14.28515625" style="320" customWidth="1"/>
    <col min="7" max="7" width="13.42578125" style="320" customWidth="1"/>
    <col min="8" max="8" width="14.28515625" style="290" customWidth="1"/>
    <col min="9" max="9" width="14.28515625" style="320" customWidth="1"/>
    <col min="10" max="10" width="14.28515625" style="290" customWidth="1"/>
    <col min="11" max="11" width="14.28515625" style="319" customWidth="1"/>
    <col min="12" max="13" width="14.28515625" style="290" customWidth="1"/>
    <col min="14" max="18" width="11.5703125" style="290" customWidth="1"/>
    <col min="19" max="20" width="10.7109375" style="290" customWidth="1"/>
    <col min="21" max="21" width="14.42578125" style="290" customWidth="1"/>
    <col min="22" max="23" width="14.5703125" style="290" customWidth="1"/>
    <col min="24" max="24" width="14" style="290" customWidth="1"/>
    <col min="25" max="16384" width="8.85546875" style="290"/>
  </cols>
  <sheetData>
    <row r="1" spans="1:24" ht="14.25">
      <c r="A1" s="374" t="s">
        <v>220</v>
      </c>
      <c r="B1" s="375"/>
      <c r="C1" s="375"/>
    </row>
    <row r="2" spans="1:24" ht="15" thickBot="1">
      <c r="A2" s="374" t="s">
        <v>388</v>
      </c>
    </row>
    <row r="3" spans="1:24" s="367" customFormat="1" ht="43.5" thickBot="1">
      <c r="A3" s="373" t="s">
        <v>387</v>
      </c>
      <c r="B3" s="370" t="s">
        <v>386</v>
      </c>
      <c r="C3" s="372" t="s">
        <v>385</v>
      </c>
      <c r="D3" s="539" t="s">
        <v>468</v>
      </c>
      <c r="E3" s="371" t="s">
        <v>384</v>
      </c>
      <c r="F3" s="371" t="s">
        <v>383</v>
      </c>
      <c r="G3" s="371" t="s">
        <v>382</v>
      </c>
      <c r="H3" s="370" t="s">
        <v>381</v>
      </c>
      <c r="I3" s="369" t="s">
        <v>380</v>
      </c>
      <c r="J3" s="368"/>
      <c r="K3" s="696" t="s">
        <v>464</v>
      </c>
      <c r="L3" s="697"/>
      <c r="M3" s="698"/>
    </row>
    <row r="4" spans="1:24" ht="14.25" thickBot="1">
      <c r="A4" s="366" t="s">
        <v>379</v>
      </c>
      <c r="B4" s="363" t="s">
        <v>378</v>
      </c>
      <c r="C4" s="365">
        <f>BROOKE_RevI_T218_042417!C88</f>
        <v>2737.7000000000003</v>
      </c>
      <c r="D4" s="365">
        <f>BROOKE_RevI_T218_042417!C89</f>
        <v>424.1</v>
      </c>
      <c r="E4" s="364">
        <f>'Auxiliary Boiler '!B5</f>
        <v>111.91876999999999</v>
      </c>
      <c r="F4" s="364">
        <f>'Fuel Gas Heaters'!B6</f>
        <v>5.3982299999999999</v>
      </c>
      <c r="G4" s="364">
        <f>'Emergency Generator'!B10</f>
        <v>19.32</v>
      </c>
      <c r="H4" s="363">
        <f>'Fire Water Pump '!B9</f>
        <v>2.1</v>
      </c>
      <c r="I4" s="694">
        <v>0.9</v>
      </c>
      <c r="J4" s="319"/>
      <c r="K4" s="699"/>
      <c r="L4" s="700"/>
      <c r="M4" s="701"/>
    </row>
    <row r="5" spans="1:24" ht="14.25" thickBot="1">
      <c r="A5" s="362" t="s">
        <v>377</v>
      </c>
      <c r="B5" s="361" t="s">
        <v>376</v>
      </c>
      <c r="C5" s="360">
        <f>'CCCT_RevI_Steady State'!B16</f>
        <v>8760</v>
      </c>
      <c r="D5" s="360">
        <f>C5</f>
        <v>8760</v>
      </c>
      <c r="E5" s="360">
        <f>'Auxiliary Boiler '!B11</f>
        <v>4576</v>
      </c>
      <c r="F5" s="360">
        <f>'Fuel Gas Heaters'!B12</f>
        <v>8760</v>
      </c>
      <c r="G5" s="359">
        <f>'Emergency Generator'!B11</f>
        <v>100</v>
      </c>
      <c r="H5" s="359">
        <f>'Fire Water Pump '!B10</f>
        <v>100</v>
      </c>
      <c r="I5" s="695"/>
      <c r="J5" s="319"/>
      <c r="K5" s="702" t="s">
        <v>465</v>
      </c>
      <c r="L5" s="535" t="s">
        <v>466</v>
      </c>
      <c r="M5" s="536">
        <v>453.59199999999998</v>
      </c>
    </row>
    <row r="6" spans="1:24" ht="16.5" thickBot="1">
      <c r="A6" s="358" t="s">
        <v>375</v>
      </c>
      <c r="B6" s="321"/>
      <c r="C6" s="321"/>
      <c r="E6" s="321"/>
      <c r="K6" s="703"/>
      <c r="L6" s="537" t="s">
        <v>467</v>
      </c>
      <c r="M6" s="538">
        <v>0.30480000000000002</v>
      </c>
    </row>
    <row r="7" spans="1:24" ht="3.75" customHeight="1">
      <c r="A7" s="358"/>
      <c r="B7" s="321"/>
      <c r="C7" s="321"/>
      <c r="E7" s="321"/>
      <c r="L7" s="357"/>
    </row>
    <row r="8" spans="1:24" ht="3.75" customHeight="1" thickBot="1"/>
    <row r="9" spans="1:24" s="347" customFormat="1" ht="57.75" thickBot="1">
      <c r="A9" s="356" t="s">
        <v>374</v>
      </c>
      <c r="B9" s="344" t="s">
        <v>373</v>
      </c>
      <c r="C9" s="540" t="s">
        <v>469</v>
      </c>
      <c r="D9" s="344" t="s">
        <v>372</v>
      </c>
      <c r="E9" s="540" t="s">
        <v>471</v>
      </c>
      <c r="F9" s="343" t="s">
        <v>553</v>
      </c>
      <c r="G9" s="344" t="s">
        <v>371</v>
      </c>
      <c r="H9" s="344" t="s">
        <v>490</v>
      </c>
      <c r="I9" s="343" t="s">
        <v>505</v>
      </c>
      <c r="J9" s="344" t="s">
        <v>370</v>
      </c>
      <c r="K9" s="344" t="s">
        <v>489</v>
      </c>
      <c r="L9" s="540" t="s">
        <v>472</v>
      </c>
      <c r="M9" s="355" t="s">
        <v>369</v>
      </c>
      <c r="N9" s="355" t="s">
        <v>491</v>
      </c>
      <c r="O9" s="540" t="s">
        <v>473</v>
      </c>
      <c r="P9" s="115" t="s">
        <v>492</v>
      </c>
      <c r="Q9" s="114" t="s">
        <v>493</v>
      </c>
      <c r="R9" s="115" t="s">
        <v>494</v>
      </c>
      <c r="S9" s="114" t="s">
        <v>495</v>
      </c>
      <c r="T9" s="114" t="s">
        <v>496</v>
      </c>
      <c r="U9" s="557" t="s">
        <v>597</v>
      </c>
      <c r="V9" s="558" t="s">
        <v>596</v>
      </c>
      <c r="W9" s="540" t="s">
        <v>500</v>
      </c>
      <c r="X9" s="540" t="s">
        <v>501</v>
      </c>
    </row>
    <row r="10" spans="1:24" s="347" customFormat="1" ht="14.25">
      <c r="A10" s="113" t="s">
        <v>241</v>
      </c>
      <c r="B10" s="354" t="s">
        <v>368</v>
      </c>
      <c r="C10" s="541">
        <v>2.4000000000000001E-5</v>
      </c>
      <c r="D10" s="354" t="str">
        <f>IF(ISNUMBER(B10),(B10*$C$4),"NA")</f>
        <v>NA</v>
      </c>
      <c r="E10" s="554">
        <f>IF(ISNUMBER(C10),(C10*$D$4*(1-$I$4)/1030),"NA")</f>
        <v>9.8819417475728151E-7</v>
      </c>
      <c r="F10" s="338">
        <f>SUM(D10:E10)</f>
        <v>9.8819417475728151E-7</v>
      </c>
      <c r="G10" s="338" t="str">
        <f t="shared" ref="G10:G32" si="0">IF(ISNUMBER(D10),D10*2,"NA")</f>
        <v>NA</v>
      </c>
      <c r="H10" s="338">
        <f t="shared" ref="H10:H32" si="1">IF(ISNUMBER(E10),E10*2,"NA")</f>
        <v>1.976388349514563E-6</v>
      </c>
      <c r="I10" s="338">
        <f>SUM(G10:H10)</f>
        <v>1.976388349514563E-6</v>
      </c>
      <c r="J10" s="341" t="str">
        <f t="shared" ref="J10:J32" si="2">IF(ISNUMBER($D10),($D10*$C$5/2000),"NA")</f>
        <v>NA</v>
      </c>
      <c r="K10" s="338">
        <f>IF(ISNUMBER($E10),($E10*$D$5/2000),"NA")</f>
        <v>4.3282904854368935E-6</v>
      </c>
      <c r="L10" s="338">
        <f>K10</f>
        <v>4.3282904854368935E-6</v>
      </c>
      <c r="M10" s="341" t="str">
        <f>IF(ISNUMBER(J10),J10*2,"NA")</f>
        <v>NA</v>
      </c>
      <c r="N10" s="338">
        <f>IF(ISNUMBER(K10),K10*2,"NA")</f>
        <v>8.656580970873787E-6</v>
      </c>
      <c r="O10" s="338">
        <f>N10</f>
        <v>8.656580970873787E-6</v>
      </c>
      <c r="P10" s="338" t="str">
        <f t="shared" ref="P10:P32" si="3">IF(ISNUMBER(D10),D10*$M$5*1000/60,"NA")</f>
        <v>NA</v>
      </c>
      <c r="Q10" s="338" t="str">
        <f>IF(ISNUMBER(P10),P10/('Stack Parameters'!$D$2*($M$6^3)),"NA")</f>
        <v>NA</v>
      </c>
      <c r="R10" s="338">
        <f t="shared" ref="R10:R32" si="4">IF(ISNUMBER(E10),E10*$M$5*1000/60,"NA")</f>
        <v>7.4706162019417465E-3</v>
      </c>
      <c r="S10" s="338">
        <f>IF(ISNUMBER(R10),R10/('Stack Parameters'!$D$2*($M$6^3)),"NA")</f>
        <v>1.9919136359973243E-7</v>
      </c>
      <c r="T10" s="338">
        <f>S10</f>
        <v>1.9919136359973243E-7</v>
      </c>
      <c r="U10" s="338" t="str">
        <f t="shared" ref="U10:U21" si="5">IF(ISNUMBER(B10),(B10*$C$4),"NA")</f>
        <v>NA</v>
      </c>
      <c r="V10" s="338">
        <f t="shared" ref="V10:V32" si="6">IF(ISNUMBER(C10),(C10*$D$4/1030),"NA")</f>
        <v>9.8819417475728155E-6</v>
      </c>
      <c r="W10" s="559">
        <f>V10</f>
        <v>9.8819417475728155E-6</v>
      </c>
      <c r="X10" s="559">
        <f>W10*$C$5/2000</f>
        <v>4.3282904854368933E-5</v>
      </c>
    </row>
    <row r="11" spans="1:24" s="347" customFormat="1" ht="14.25">
      <c r="A11" s="339" t="s">
        <v>316</v>
      </c>
      <c r="B11" s="351">
        <v>4.0000000000000003E-5</v>
      </c>
      <c r="C11" s="542" t="s">
        <v>368</v>
      </c>
      <c r="D11" s="351">
        <f>IF(ISNUMBER(B11),(B11*$C$4*(1-$I$4)),"NA")</f>
        <v>1.09508E-2</v>
      </c>
      <c r="E11" s="555" t="str">
        <f>IF(ISNUMBER(C11),(C11*$D$4*(1-$I$4)/1030),"NA")</f>
        <v>NA</v>
      </c>
      <c r="F11" s="338">
        <f t="shared" ref="F11:F32" si="7">SUM(D11:E11)</f>
        <v>1.09508E-2</v>
      </c>
      <c r="G11" s="338">
        <f t="shared" si="0"/>
        <v>2.19016E-2</v>
      </c>
      <c r="H11" s="338" t="str">
        <f t="shared" si="1"/>
        <v>NA</v>
      </c>
      <c r="I11" s="338">
        <f t="shared" ref="I11:I32" si="8">SUM(G11:H11)</f>
        <v>2.19016E-2</v>
      </c>
      <c r="J11" s="338">
        <f t="shared" si="2"/>
        <v>4.7964503999999998E-2</v>
      </c>
      <c r="K11" s="338" t="str">
        <f t="shared" ref="K11:K32" si="9">IF(ISNUMBER($E11),($E11*$D$5/2000),"NA")</f>
        <v>NA</v>
      </c>
      <c r="L11" s="338">
        <f t="shared" ref="L11:L12" si="10">J11</f>
        <v>4.7964503999999998E-2</v>
      </c>
      <c r="M11" s="338">
        <f t="shared" ref="M11:M32" si="11">IF(ISNUMBER(J11),J11*2,"NA")</f>
        <v>9.5929007999999996E-2</v>
      </c>
      <c r="N11" s="338" t="str">
        <f t="shared" ref="N11:N31" si="12">IF(ISNUMBER(K11),K11*2,"NA")</f>
        <v>NA</v>
      </c>
      <c r="O11" s="338">
        <f>M11</f>
        <v>9.5929007999999996E-2</v>
      </c>
      <c r="P11" s="338">
        <f t="shared" si="3"/>
        <v>82.786587893333319</v>
      </c>
      <c r="Q11" s="338">
        <f>IF(ISNUMBER(P11),P11/('Stack Parameters'!$D$2*($M$6^3)),"NA")</f>
        <v>2.2073645445680936E-3</v>
      </c>
      <c r="R11" s="338" t="str">
        <f t="shared" si="4"/>
        <v>NA</v>
      </c>
      <c r="S11" s="338" t="str">
        <f>IF(ISNUMBER(R11),R11/('Stack Parameters'!$D$2*($M$6^3)),"NA")</f>
        <v>NA</v>
      </c>
      <c r="T11" s="338">
        <f>Q11</f>
        <v>2.2073645445680936E-3</v>
      </c>
      <c r="U11" s="338">
        <f t="shared" si="5"/>
        <v>0.10950800000000002</v>
      </c>
      <c r="V11" s="338" t="str">
        <f t="shared" si="6"/>
        <v>NA</v>
      </c>
      <c r="W11" s="555">
        <f>U11</f>
        <v>0.10950800000000002</v>
      </c>
      <c r="X11" s="555">
        <f t="shared" ref="X11:X32" si="13">W11*$C$5/2000</f>
        <v>0.47964504000000013</v>
      </c>
    </row>
    <row r="12" spans="1:24" s="347" customFormat="1" ht="14.25">
      <c r="A12" s="339" t="s">
        <v>315</v>
      </c>
      <c r="B12" s="351">
        <v>6.3999999999999997E-6</v>
      </c>
      <c r="C12" s="542" t="s">
        <v>368</v>
      </c>
      <c r="D12" s="351">
        <f>IF(ISNUMBER(B12),(B12*$C$4*(1-$I$4)),"NA")</f>
        <v>1.7521279999999997E-3</v>
      </c>
      <c r="E12" s="555" t="str">
        <f>IF(ISNUMBER(C12),(C12*$D$4*(1-$I$4)/1030),"NA")</f>
        <v>NA</v>
      </c>
      <c r="F12" s="338">
        <f t="shared" si="7"/>
        <v>1.7521279999999997E-3</v>
      </c>
      <c r="G12" s="338">
        <f t="shared" si="0"/>
        <v>3.5042559999999994E-3</v>
      </c>
      <c r="H12" s="338" t="str">
        <f t="shared" si="1"/>
        <v>NA</v>
      </c>
      <c r="I12" s="338">
        <f t="shared" si="8"/>
        <v>3.5042559999999994E-3</v>
      </c>
      <c r="J12" s="338">
        <f t="shared" si="2"/>
        <v>7.6743206399999984E-3</v>
      </c>
      <c r="K12" s="338" t="str">
        <f t="shared" si="9"/>
        <v>NA</v>
      </c>
      <c r="L12" s="338">
        <f t="shared" si="10"/>
        <v>7.6743206399999984E-3</v>
      </c>
      <c r="M12" s="338">
        <f t="shared" si="11"/>
        <v>1.5348641279999997E-2</v>
      </c>
      <c r="N12" s="338" t="str">
        <f t="shared" si="12"/>
        <v>NA</v>
      </c>
      <c r="O12" s="338">
        <f t="shared" ref="O12" si="14">M12</f>
        <v>1.5348641279999997E-2</v>
      </c>
      <c r="P12" s="338">
        <f t="shared" si="3"/>
        <v>13.245854062933329</v>
      </c>
      <c r="Q12" s="338">
        <f>IF(ISNUMBER(P12),P12/('Stack Parameters'!$D$2*($M$6^3)),"NA")</f>
        <v>3.5317832713089491E-4</v>
      </c>
      <c r="R12" s="338" t="str">
        <f t="shared" si="4"/>
        <v>NA</v>
      </c>
      <c r="S12" s="338" t="str">
        <f>IF(ISNUMBER(R12),R12/('Stack Parameters'!$D$2*($M$6^3)),"NA")</f>
        <v>NA</v>
      </c>
      <c r="T12" s="338">
        <f>Q12</f>
        <v>3.5317832713089491E-4</v>
      </c>
      <c r="U12" s="338">
        <f t="shared" si="5"/>
        <v>1.752128E-2</v>
      </c>
      <c r="V12" s="338" t="str">
        <f t="shared" si="6"/>
        <v>NA</v>
      </c>
      <c r="W12" s="555">
        <f>U12</f>
        <v>1.752128E-2</v>
      </c>
      <c r="X12" s="555">
        <f t="shared" si="13"/>
        <v>7.67432064E-2</v>
      </c>
    </row>
    <row r="13" spans="1:24" s="347" customFormat="1" ht="14.25">
      <c r="A13" s="108" t="s">
        <v>240</v>
      </c>
      <c r="B13" s="351" t="s">
        <v>368</v>
      </c>
      <c r="C13" s="541">
        <v>2.0000000000000001E-4</v>
      </c>
      <c r="D13" s="351" t="str">
        <f>IF(ISNUMBER(B13),(B13*$C$4),"NA")</f>
        <v>NA</v>
      </c>
      <c r="E13" s="554">
        <f t="shared" ref="E13:E27" si="15">IF(ISNUMBER(C13),(C13*$D$4/1030),"NA")</f>
        <v>8.2349514563106798E-5</v>
      </c>
      <c r="F13" s="338">
        <f t="shared" si="7"/>
        <v>8.2349514563106798E-5</v>
      </c>
      <c r="G13" s="338" t="str">
        <f t="shared" si="0"/>
        <v>NA</v>
      </c>
      <c r="H13" s="338">
        <f t="shared" si="1"/>
        <v>1.646990291262136E-4</v>
      </c>
      <c r="I13" s="338">
        <f t="shared" si="8"/>
        <v>1.646990291262136E-4</v>
      </c>
      <c r="J13" s="338" t="str">
        <f t="shared" si="2"/>
        <v>NA</v>
      </c>
      <c r="K13" s="338">
        <f t="shared" si="9"/>
        <v>3.606908737864078E-4</v>
      </c>
      <c r="L13" s="338">
        <f>K13</f>
        <v>3.606908737864078E-4</v>
      </c>
      <c r="M13" s="338" t="str">
        <f t="shared" si="11"/>
        <v>NA</v>
      </c>
      <c r="N13" s="338">
        <f t="shared" si="12"/>
        <v>7.2138174757281561E-4</v>
      </c>
      <c r="O13" s="338">
        <f>N13</f>
        <v>7.2138174757281561E-4</v>
      </c>
      <c r="P13" s="338" t="str">
        <f t="shared" si="3"/>
        <v>NA</v>
      </c>
      <c r="Q13" s="338" t="str">
        <f>IF(ISNUMBER(P13),P13/('Stack Parameters'!$D$2*($M$6^3)),"NA")</f>
        <v>NA</v>
      </c>
      <c r="R13" s="338">
        <f t="shared" si="4"/>
        <v>0.62255135016181229</v>
      </c>
      <c r="S13" s="338">
        <f>IF(ISNUMBER(R13),R13/('Stack Parameters'!$D$2*($M$6^3)),"NA")</f>
        <v>1.6599280299977705E-5</v>
      </c>
      <c r="T13" s="338">
        <f>S13</f>
        <v>1.6599280299977705E-5</v>
      </c>
      <c r="U13" s="338" t="str">
        <f t="shared" si="5"/>
        <v>NA</v>
      </c>
      <c r="V13" s="338">
        <f t="shared" si="6"/>
        <v>8.2349514563106798E-5</v>
      </c>
      <c r="W13" s="555">
        <f>V13</f>
        <v>8.2349514563106798E-5</v>
      </c>
      <c r="X13" s="555">
        <f t="shared" si="13"/>
        <v>3.606908737864078E-4</v>
      </c>
    </row>
    <row r="14" spans="1:24" s="347" customFormat="1" ht="14.25">
      <c r="A14" s="108" t="s">
        <v>239</v>
      </c>
      <c r="B14" s="351">
        <v>1.2E-5</v>
      </c>
      <c r="C14" s="541">
        <v>2.0999999999999999E-3</v>
      </c>
      <c r="D14" s="351">
        <f>IF(ISNUMBER(B14),(B14*$C$4*(1-$I$4)),"NA")</f>
        <v>3.2852399999999996E-3</v>
      </c>
      <c r="E14" s="554">
        <f>IF(ISNUMBER(C14),(C14*$D$4*(1-$I$4)/1030),"NA")</f>
        <v>8.6466990291262128E-5</v>
      </c>
      <c r="F14" s="338">
        <f t="shared" si="7"/>
        <v>3.3717069902912617E-3</v>
      </c>
      <c r="G14" s="338">
        <f t="shared" si="0"/>
        <v>6.5704799999999992E-3</v>
      </c>
      <c r="H14" s="338">
        <f t="shared" si="1"/>
        <v>1.7293398058252426E-4</v>
      </c>
      <c r="I14" s="338">
        <f t="shared" si="8"/>
        <v>6.7434139805825234E-3</v>
      </c>
      <c r="J14" s="338">
        <f t="shared" si="2"/>
        <v>1.4389351199999999E-2</v>
      </c>
      <c r="K14" s="338">
        <f t="shared" si="9"/>
        <v>3.7872541747572814E-4</v>
      </c>
      <c r="L14" s="338">
        <f>J14+K14</f>
        <v>1.4768076617475727E-2</v>
      </c>
      <c r="M14" s="338">
        <f t="shared" si="11"/>
        <v>2.8778702399999998E-2</v>
      </c>
      <c r="N14" s="338">
        <f t="shared" si="12"/>
        <v>7.5745083495145629E-4</v>
      </c>
      <c r="O14" s="338">
        <f>M14+N14</f>
        <v>2.9536153234951453E-2</v>
      </c>
      <c r="P14" s="338">
        <f t="shared" si="3"/>
        <v>24.835976367999997</v>
      </c>
      <c r="Q14" s="338">
        <f>IF(ISNUMBER(P14),P14/('Stack Parameters'!$D$2*($M$6^3)),"NA")</f>
        <v>6.6220936337042812E-4</v>
      </c>
      <c r="R14" s="338">
        <f t="shared" si="4"/>
        <v>0.65367891766990271</v>
      </c>
      <c r="S14" s="338">
        <f>IF(ISNUMBER(R14),R14/('Stack Parameters'!$D$2*($M$6^3)),"NA")</f>
        <v>1.7429244314976584E-5</v>
      </c>
      <c r="T14" s="338">
        <f>Q14+S14</f>
        <v>6.796386076854047E-4</v>
      </c>
      <c r="U14" s="338">
        <f t="shared" si="5"/>
        <v>3.2852400000000004E-2</v>
      </c>
      <c r="V14" s="338">
        <f t="shared" si="6"/>
        <v>8.6466990291262139E-4</v>
      </c>
      <c r="W14" s="555">
        <f>U14+V14</f>
        <v>3.3717069902912622E-2</v>
      </c>
      <c r="X14" s="555">
        <f t="shared" si="13"/>
        <v>0.14768076617475728</v>
      </c>
    </row>
    <row r="15" spans="1:24" s="347" customFormat="1" ht="14.25">
      <c r="A15" s="108" t="s">
        <v>357</v>
      </c>
      <c r="B15" s="351" t="s">
        <v>368</v>
      </c>
      <c r="C15" s="541">
        <v>1.1000000000000001E-3</v>
      </c>
      <c r="D15" s="351" t="str">
        <f>IF(ISNUMBER(B15),(B15*$C$4),"NA")</f>
        <v>NA</v>
      </c>
      <c r="E15" s="554">
        <f t="shared" si="15"/>
        <v>4.5292233009708744E-4</v>
      </c>
      <c r="F15" s="338">
        <f t="shared" si="7"/>
        <v>4.5292233009708744E-4</v>
      </c>
      <c r="G15" s="338" t="str">
        <f t="shared" si="0"/>
        <v>NA</v>
      </c>
      <c r="H15" s="338">
        <f t="shared" si="1"/>
        <v>9.0584466019417488E-4</v>
      </c>
      <c r="I15" s="338">
        <f t="shared" si="8"/>
        <v>9.0584466019417488E-4</v>
      </c>
      <c r="J15" s="338" t="str">
        <f t="shared" si="2"/>
        <v>NA</v>
      </c>
      <c r="K15" s="338">
        <f t="shared" si="9"/>
        <v>1.983799805825243E-3</v>
      </c>
      <c r="L15" s="338">
        <f t="shared" ref="L15:L18" si="16">K15</f>
        <v>1.983799805825243E-3</v>
      </c>
      <c r="M15" s="338" t="str">
        <f t="shared" si="11"/>
        <v>NA</v>
      </c>
      <c r="N15" s="338">
        <f t="shared" si="12"/>
        <v>3.9675996116504859E-3</v>
      </c>
      <c r="O15" s="338">
        <f t="shared" ref="O15:O18" si="17">N15</f>
        <v>3.9675996116504859E-3</v>
      </c>
      <c r="P15" s="338" t="str">
        <f t="shared" si="3"/>
        <v>NA</v>
      </c>
      <c r="Q15" s="338" t="str">
        <f>IF(ISNUMBER(P15),P15/('Stack Parameters'!$D$2*($M$6^3)),"NA")</f>
        <v>NA</v>
      </c>
      <c r="R15" s="338">
        <f t="shared" si="4"/>
        <v>3.4240324258899681</v>
      </c>
      <c r="S15" s="338">
        <f>IF(ISNUMBER(R15),R15/('Stack Parameters'!$D$2*($M$6^3)),"NA")</f>
        <v>9.1296041649877396E-5</v>
      </c>
      <c r="T15" s="338">
        <f t="shared" ref="T15:T18" si="18">S15</f>
        <v>9.1296041649877396E-5</v>
      </c>
      <c r="U15" s="338" t="str">
        <f t="shared" si="5"/>
        <v>NA</v>
      </c>
      <c r="V15" s="338">
        <f t="shared" si="6"/>
        <v>4.5292233009708744E-4</v>
      </c>
      <c r="W15" s="555">
        <f t="shared" ref="W15:W18" si="19">V15</f>
        <v>4.5292233009708744E-4</v>
      </c>
      <c r="X15" s="555">
        <f t="shared" si="13"/>
        <v>1.983799805825243E-3</v>
      </c>
    </row>
    <row r="16" spans="1:24" s="347" customFormat="1" ht="14.25">
      <c r="A16" s="108" t="s">
        <v>237</v>
      </c>
      <c r="B16" s="351" t="s">
        <v>368</v>
      </c>
      <c r="C16" s="541">
        <v>1.4E-3</v>
      </c>
      <c r="D16" s="351" t="str">
        <f>IF(ISNUMBER(B16),(B16*$C$4),"NA")</f>
        <v>NA</v>
      </c>
      <c r="E16" s="554">
        <f t="shared" si="15"/>
        <v>5.7644660194174763E-4</v>
      </c>
      <c r="F16" s="338">
        <f t="shared" si="7"/>
        <v>5.7644660194174763E-4</v>
      </c>
      <c r="G16" s="338" t="str">
        <f t="shared" si="0"/>
        <v>NA</v>
      </c>
      <c r="H16" s="338">
        <f t="shared" si="1"/>
        <v>1.1528932038834953E-3</v>
      </c>
      <c r="I16" s="338">
        <f t="shared" si="8"/>
        <v>1.1528932038834953E-3</v>
      </c>
      <c r="J16" s="338" t="str">
        <f t="shared" si="2"/>
        <v>NA</v>
      </c>
      <c r="K16" s="338">
        <f t="shared" si="9"/>
        <v>2.5248361165048547E-3</v>
      </c>
      <c r="L16" s="338">
        <f t="shared" si="16"/>
        <v>2.5248361165048547E-3</v>
      </c>
      <c r="M16" s="338" t="str">
        <f t="shared" si="11"/>
        <v>NA</v>
      </c>
      <c r="N16" s="338">
        <f t="shared" si="12"/>
        <v>5.0496722330097095E-3</v>
      </c>
      <c r="O16" s="338">
        <f t="shared" si="17"/>
        <v>5.0496722330097095E-3</v>
      </c>
      <c r="P16" s="338" t="str">
        <f t="shared" si="3"/>
        <v>NA</v>
      </c>
      <c r="Q16" s="338" t="str">
        <f>IF(ISNUMBER(P16),P16/('Stack Parameters'!$D$2*($M$6^3)),"NA")</f>
        <v>NA</v>
      </c>
      <c r="R16" s="338">
        <f t="shared" si="4"/>
        <v>4.3578594511326862</v>
      </c>
      <c r="S16" s="338">
        <f>IF(ISNUMBER(R16),R16/('Stack Parameters'!$D$2*($M$6^3)),"NA")</f>
        <v>1.1619496209984395E-4</v>
      </c>
      <c r="T16" s="338">
        <f t="shared" si="18"/>
        <v>1.1619496209984395E-4</v>
      </c>
      <c r="U16" s="338" t="str">
        <f t="shared" si="5"/>
        <v>NA</v>
      </c>
      <c r="V16" s="338">
        <f t="shared" si="6"/>
        <v>5.7644660194174763E-4</v>
      </c>
      <c r="W16" s="555">
        <f t="shared" si="19"/>
        <v>5.7644660194174763E-4</v>
      </c>
      <c r="X16" s="555">
        <f t="shared" si="13"/>
        <v>2.5248361165048547E-3</v>
      </c>
    </row>
    <row r="17" spans="1:24" s="347" customFormat="1" ht="14.25">
      <c r="A17" s="108" t="s">
        <v>236</v>
      </c>
      <c r="B17" s="351" t="s">
        <v>368</v>
      </c>
      <c r="C17" s="541">
        <v>8.3999999999999995E-5</v>
      </c>
      <c r="D17" s="351" t="str">
        <f>IF(ISNUMBER(B17),(B17*$C$4),"NA")</f>
        <v>NA</v>
      </c>
      <c r="E17" s="554">
        <f t="shared" si="15"/>
        <v>3.4586796116504857E-5</v>
      </c>
      <c r="F17" s="338">
        <f t="shared" si="7"/>
        <v>3.4586796116504857E-5</v>
      </c>
      <c r="G17" s="338" t="str">
        <f t="shared" si="0"/>
        <v>NA</v>
      </c>
      <c r="H17" s="338">
        <f t="shared" si="1"/>
        <v>6.9173592233009713E-5</v>
      </c>
      <c r="I17" s="338">
        <f t="shared" si="8"/>
        <v>6.9173592233009713E-5</v>
      </c>
      <c r="J17" s="338" t="str">
        <f t="shared" si="2"/>
        <v>NA</v>
      </c>
      <c r="K17" s="338">
        <f t="shared" si="9"/>
        <v>1.5149016699029128E-4</v>
      </c>
      <c r="L17" s="338">
        <f t="shared" si="16"/>
        <v>1.5149016699029128E-4</v>
      </c>
      <c r="M17" s="338" t="str">
        <f t="shared" si="11"/>
        <v>NA</v>
      </c>
      <c r="N17" s="338">
        <f t="shared" si="12"/>
        <v>3.0298033398058256E-4</v>
      </c>
      <c r="O17" s="338">
        <f t="shared" si="17"/>
        <v>3.0298033398058256E-4</v>
      </c>
      <c r="P17" s="338" t="str">
        <f t="shared" si="3"/>
        <v>NA</v>
      </c>
      <c r="Q17" s="338" t="str">
        <f>IF(ISNUMBER(P17),P17/('Stack Parameters'!$D$2*($M$6^3)),"NA")</f>
        <v>NA</v>
      </c>
      <c r="R17" s="338">
        <f t="shared" si="4"/>
        <v>0.26147156706796115</v>
      </c>
      <c r="S17" s="338">
        <f>IF(ISNUMBER(R17),R17/('Stack Parameters'!$D$2*($M$6^3)),"NA")</f>
        <v>6.9716977259906362E-6</v>
      </c>
      <c r="T17" s="338">
        <f t="shared" si="18"/>
        <v>6.9716977259906362E-6</v>
      </c>
      <c r="U17" s="338" t="str">
        <f t="shared" si="5"/>
        <v>NA</v>
      </c>
      <c r="V17" s="338">
        <f t="shared" si="6"/>
        <v>3.4586796116504857E-5</v>
      </c>
      <c r="W17" s="555">
        <f t="shared" si="19"/>
        <v>3.4586796116504857E-5</v>
      </c>
      <c r="X17" s="555">
        <f t="shared" si="13"/>
        <v>1.5149016699029128E-4</v>
      </c>
    </row>
    <row r="18" spans="1:24" s="347" customFormat="1" ht="14.25">
      <c r="A18" s="108" t="s">
        <v>235</v>
      </c>
      <c r="B18" s="351" t="s">
        <v>368</v>
      </c>
      <c r="C18" s="541">
        <v>1.1999999999999999E-3</v>
      </c>
      <c r="D18" s="351" t="str">
        <f>IF(ISNUMBER(B18),(B18*$C$4*(1-$I$4)),"NA")</f>
        <v>NA</v>
      </c>
      <c r="E18" s="554">
        <f t="shared" ref="E18:E23" si="20">IF(ISNUMBER(C18),(C18*$D$4*(1-$I$4)/1030),"NA")</f>
        <v>4.9409708737864059E-5</v>
      </c>
      <c r="F18" s="338">
        <f t="shared" si="7"/>
        <v>4.9409708737864059E-5</v>
      </c>
      <c r="G18" s="338" t="str">
        <f t="shared" si="0"/>
        <v>NA</v>
      </c>
      <c r="H18" s="338">
        <f t="shared" si="1"/>
        <v>9.8819417475728117E-5</v>
      </c>
      <c r="I18" s="338">
        <f t="shared" si="8"/>
        <v>9.8819417475728117E-5</v>
      </c>
      <c r="J18" s="338" t="str">
        <f t="shared" si="2"/>
        <v>NA</v>
      </c>
      <c r="K18" s="338">
        <f t="shared" si="9"/>
        <v>2.1641452427184458E-4</v>
      </c>
      <c r="L18" s="338">
        <f t="shared" si="16"/>
        <v>2.1641452427184458E-4</v>
      </c>
      <c r="M18" s="338" t="str">
        <f t="shared" si="11"/>
        <v>NA</v>
      </c>
      <c r="N18" s="338">
        <f t="shared" si="12"/>
        <v>4.3282904854368917E-4</v>
      </c>
      <c r="O18" s="338">
        <f t="shared" si="17"/>
        <v>4.3282904854368917E-4</v>
      </c>
      <c r="P18" s="338" t="str">
        <f t="shared" si="3"/>
        <v>NA</v>
      </c>
      <c r="Q18" s="338" t="str">
        <f>IF(ISNUMBER(P18),P18/('Stack Parameters'!$D$2*($M$6^3)),"NA")</f>
        <v>NA</v>
      </c>
      <c r="R18" s="338">
        <f t="shared" si="4"/>
        <v>0.37353081009708716</v>
      </c>
      <c r="S18" s="338">
        <f>IF(ISNUMBER(R18),R18/('Stack Parameters'!$D$2*($M$6^3)),"NA")</f>
        <v>9.9595681799866165E-6</v>
      </c>
      <c r="T18" s="338">
        <f t="shared" si="18"/>
        <v>9.9595681799866165E-6</v>
      </c>
      <c r="U18" s="338" t="str">
        <f t="shared" si="5"/>
        <v>NA</v>
      </c>
      <c r="V18" s="338">
        <f t="shared" si="6"/>
        <v>4.9409708737864066E-4</v>
      </c>
      <c r="W18" s="555">
        <f t="shared" si="19"/>
        <v>4.9409708737864066E-4</v>
      </c>
      <c r="X18" s="555">
        <f t="shared" si="13"/>
        <v>2.1641452427184462E-3</v>
      </c>
    </row>
    <row r="19" spans="1:24" s="347" customFormat="1" ht="14.25">
      <c r="A19" s="339" t="s">
        <v>356</v>
      </c>
      <c r="B19" s="351">
        <v>3.1999999999999999E-5</v>
      </c>
      <c r="C19" s="542" t="s">
        <v>368</v>
      </c>
      <c r="D19" s="351">
        <f>IF(ISNUMBER(B19),(B19*$C$4*(1-$I$4)),"NA")</f>
        <v>8.7606399999999984E-3</v>
      </c>
      <c r="E19" s="555" t="str">
        <f t="shared" si="20"/>
        <v>NA</v>
      </c>
      <c r="F19" s="338">
        <f t="shared" si="7"/>
        <v>8.7606399999999984E-3</v>
      </c>
      <c r="G19" s="338">
        <f t="shared" si="0"/>
        <v>1.7521279999999997E-2</v>
      </c>
      <c r="H19" s="338" t="str">
        <f t="shared" si="1"/>
        <v>NA</v>
      </c>
      <c r="I19" s="338">
        <f t="shared" si="8"/>
        <v>1.7521279999999997E-2</v>
      </c>
      <c r="J19" s="338">
        <f t="shared" si="2"/>
        <v>3.8371603199999993E-2</v>
      </c>
      <c r="K19" s="338" t="str">
        <f t="shared" si="9"/>
        <v>NA</v>
      </c>
      <c r="L19" s="338">
        <f>J19</f>
        <v>3.8371603199999993E-2</v>
      </c>
      <c r="M19" s="338">
        <f t="shared" si="11"/>
        <v>7.6743206399999986E-2</v>
      </c>
      <c r="N19" s="338" t="str">
        <f t="shared" si="12"/>
        <v>NA</v>
      </c>
      <c r="O19" s="338">
        <f>M19</f>
        <v>7.6743206399999986E-2</v>
      </c>
      <c r="P19" s="338">
        <f t="shared" si="3"/>
        <v>66.22927031466665</v>
      </c>
      <c r="Q19" s="338">
        <f>IF(ISNUMBER(P19),P19/('Stack Parameters'!$D$2*($M$6^3)),"NA")</f>
        <v>1.7658916356544747E-3</v>
      </c>
      <c r="R19" s="338" t="str">
        <f t="shared" si="4"/>
        <v>NA</v>
      </c>
      <c r="S19" s="338" t="str">
        <f>IF(ISNUMBER(R19),R19/('Stack Parameters'!$D$2*($M$6^3)),"NA")</f>
        <v>NA</v>
      </c>
      <c r="T19" s="338">
        <f>Q19</f>
        <v>1.7658916356544747E-3</v>
      </c>
      <c r="U19" s="338">
        <f t="shared" si="5"/>
        <v>8.7606400000000001E-2</v>
      </c>
      <c r="V19" s="338" t="str">
        <f t="shared" si="6"/>
        <v>NA</v>
      </c>
      <c r="W19" s="555">
        <f>U19</f>
        <v>8.7606400000000001E-2</v>
      </c>
      <c r="X19" s="555">
        <f t="shared" si="13"/>
        <v>0.38371603199999998</v>
      </c>
    </row>
    <row r="20" spans="1:24" s="347" customFormat="1" ht="14.25">
      <c r="A20" s="108" t="s">
        <v>234</v>
      </c>
      <c r="B20" s="351" t="s">
        <v>368</v>
      </c>
      <c r="C20" s="541">
        <v>3.0000000000000001E-6</v>
      </c>
      <c r="D20" s="351" t="str">
        <f>IF(ISNUMBER(B20),(B20*$C$4*(1-$I$4)),"NA")</f>
        <v>NA</v>
      </c>
      <c r="E20" s="554">
        <f t="shared" si="20"/>
        <v>1.2352427184466019E-7</v>
      </c>
      <c r="F20" s="338">
        <f t="shared" si="7"/>
        <v>1.2352427184466019E-7</v>
      </c>
      <c r="G20" s="338" t="str">
        <f t="shared" si="0"/>
        <v>NA</v>
      </c>
      <c r="H20" s="338">
        <f t="shared" si="1"/>
        <v>2.4704854368932038E-7</v>
      </c>
      <c r="I20" s="338">
        <f t="shared" si="8"/>
        <v>2.4704854368932038E-7</v>
      </c>
      <c r="J20" s="338" t="str">
        <f t="shared" si="2"/>
        <v>NA</v>
      </c>
      <c r="K20" s="338">
        <f t="shared" si="9"/>
        <v>5.4103631067961168E-7</v>
      </c>
      <c r="L20" s="338">
        <f t="shared" ref="L20:L21" si="21">K20</f>
        <v>5.4103631067961168E-7</v>
      </c>
      <c r="M20" s="338" t="str">
        <f t="shared" si="11"/>
        <v>NA</v>
      </c>
      <c r="N20" s="338">
        <f t="shared" si="12"/>
        <v>1.0820726213592234E-6</v>
      </c>
      <c r="O20" s="338">
        <f t="shared" ref="O20:O21" si="22">N20</f>
        <v>1.0820726213592234E-6</v>
      </c>
      <c r="P20" s="338" t="str">
        <f t="shared" si="3"/>
        <v>NA</v>
      </c>
      <c r="Q20" s="338" t="str">
        <f>IF(ISNUMBER(P20),P20/('Stack Parameters'!$D$2*($M$6^3)),"NA")</f>
        <v>NA</v>
      </c>
      <c r="R20" s="338">
        <f t="shared" si="4"/>
        <v>9.3382702524271832E-4</v>
      </c>
      <c r="S20" s="338">
        <f>IF(ISNUMBER(R20),R20/('Stack Parameters'!$D$2*($M$6^3)),"NA")</f>
        <v>2.4898920449966554E-8</v>
      </c>
      <c r="T20" s="338">
        <f t="shared" ref="T20:T21" si="23">S20</f>
        <v>2.4898920449966554E-8</v>
      </c>
      <c r="U20" s="338" t="str">
        <f t="shared" si="5"/>
        <v>NA</v>
      </c>
      <c r="V20" s="338">
        <f t="shared" si="6"/>
        <v>1.2352427184466019E-6</v>
      </c>
      <c r="W20" s="555">
        <f t="shared" ref="W20:W21" si="24">V20</f>
        <v>1.2352427184466019E-6</v>
      </c>
      <c r="X20" s="555">
        <f t="shared" si="13"/>
        <v>5.4103631067961166E-6</v>
      </c>
    </row>
    <row r="21" spans="1:24" s="347" customFormat="1" ht="14.25">
      <c r="A21" s="108" t="s">
        <v>233</v>
      </c>
      <c r="B21" s="351" t="s">
        <v>368</v>
      </c>
      <c r="C21" s="541">
        <v>2.7999999999999999E-6</v>
      </c>
      <c r="D21" s="351" t="str">
        <f>IF(ISNUMBER(B21),(B21*$C$4*(1-$I$4)),"NA")</f>
        <v>NA</v>
      </c>
      <c r="E21" s="554">
        <f t="shared" si="20"/>
        <v>1.152893203883495E-7</v>
      </c>
      <c r="F21" s="338">
        <f t="shared" si="7"/>
        <v>1.152893203883495E-7</v>
      </c>
      <c r="G21" s="338" t="str">
        <f t="shared" si="0"/>
        <v>NA</v>
      </c>
      <c r="H21" s="338">
        <f t="shared" si="1"/>
        <v>2.3057864077669899E-7</v>
      </c>
      <c r="I21" s="338">
        <f t="shared" si="8"/>
        <v>2.3057864077669899E-7</v>
      </c>
      <c r="J21" s="338" t="str">
        <f t="shared" si="2"/>
        <v>NA</v>
      </c>
      <c r="K21" s="338">
        <f t="shared" si="9"/>
        <v>5.0496722330097075E-7</v>
      </c>
      <c r="L21" s="338">
        <f t="shared" si="21"/>
        <v>5.0496722330097075E-7</v>
      </c>
      <c r="M21" s="338" t="str">
        <f t="shared" si="11"/>
        <v>NA</v>
      </c>
      <c r="N21" s="338">
        <f t="shared" si="12"/>
        <v>1.0099344466019415E-6</v>
      </c>
      <c r="O21" s="338">
        <f t="shared" si="22"/>
        <v>1.0099344466019415E-6</v>
      </c>
      <c r="P21" s="338" t="str">
        <f t="shared" si="3"/>
        <v>NA</v>
      </c>
      <c r="Q21" s="338" t="str">
        <f>IF(ISNUMBER(P21),P21/('Stack Parameters'!$D$2*($M$6^3)),"NA")</f>
        <v>NA</v>
      </c>
      <c r="R21" s="338">
        <f t="shared" si="4"/>
        <v>8.7157189022653704E-4</v>
      </c>
      <c r="S21" s="338">
        <f>IF(ISNUMBER(R21),R21/('Stack Parameters'!$D$2*($M$6^3)),"NA")</f>
        <v>2.3238992419968783E-8</v>
      </c>
      <c r="T21" s="338">
        <f t="shared" si="23"/>
        <v>2.3238992419968783E-8</v>
      </c>
      <c r="U21" s="338" t="str">
        <f t="shared" si="5"/>
        <v>NA</v>
      </c>
      <c r="V21" s="338">
        <f t="shared" si="6"/>
        <v>1.1528932038834952E-6</v>
      </c>
      <c r="W21" s="555">
        <f t="shared" si="24"/>
        <v>1.1528932038834952E-6</v>
      </c>
      <c r="X21" s="555">
        <f t="shared" si="13"/>
        <v>5.0496722330097084E-6</v>
      </c>
    </row>
    <row r="22" spans="1:24" s="347" customFormat="1" ht="14.25">
      <c r="A22" s="108" t="s">
        <v>232</v>
      </c>
      <c r="B22" s="351">
        <v>2.9999999999999997E-4</v>
      </c>
      <c r="C22" s="541">
        <v>7.4999999999999997E-2</v>
      </c>
      <c r="D22" s="351">
        <f>IF(ISNUMBER(B22),(B22*$C$4),"NA")</f>
        <v>0.82130999999999998</v>
      </c>
      <c r="E22" s="554">
        <f t="shared" si="20"/>
        <v>3.0881067961165041E-3</v>
      </c>
      <c r="F22" s="338">
        <f t="shared" si="7"/>
        <v>0.82439810679611647</v>
      </c>
      <c r="G22" s="338">
        <f t="shared" si="0"/>
        <v>1.64262</v>
      </c>
      <c r="H22" s="338">
        <f t="shared" si="1"/>
        <v>6.1762135922330081E-3</v>
      </c>
      <c r="I22" s="338">
        <f t="shared" si="8"/>
        <v>1.6487962135922329</v>
      </c>
      <c r="J22" s="338">
        <f t="shared" si="2"/>
        <v>3.5973377999999996</v>
      </c>
      <c r="K22" s="338">
        <f t="shared" si="9"/>
        <v>1.3525907766990287E-2</v>
      </c>
      <c r="L22" s="338">
        <f>J22+K22</f>
        <v>3.6108637077669901</v>
      </c>
      <c r="M22" s="338">
        <f t="shared" si="11"/>
        <v>7.1946755999999992</v>
      </c>
      <c r="N22" s="338">
        <f t="shared" si="12"/>
        <v>2.7051815533980575E-2</v>
      </c>
      <c r="O22" s="338">
        <f>M22+N22</f>
        <v>7.2217274155339801</v>
      </c>
      <c r="P22" s="338">
        <f t="shared" si="3"/>
        <v>6208.994091999999</v>
      </c>
      <c r="Q22" s="338">
        <f>IF(ISNUMBER(P22),P22/('Stack Parameters'!$D$2*($M$6^3)),"NA")</f>
        <v>0.16555234084260703</v>
      </c>
      <c r="R22" s="338">
        <f t="shared" si="4"/>
        <v>23.345675631067955</v>
      </c>
      <c r="S22" s="338">
        <f>IF(ISNUMBER(R22),R22/('Stack Parameters'!$D$2*($M$6^3)),"NA")</f>
        <v>6.2247301124916383E-4</v>
      </c>
      <c r="T22" s="338">
        <f>Q22+S22</f>
        <v>0.16617481385385618</v>
      </c>
      <c r="U22" s="338">
        <f>IF(ISNUMBER(B22),((B22*$C$4)/0.1),"NA")</f>
        <v>8.213099999999999</v>
      </c>
      <c r="V22" s="338">
        <f t="shared" si="6"/>
        <v>3.0881067961165048E-2</v>
      </c>
      <c r="W22" s="555">
        <f>U22+V22</f>
        <v>8.2439810679611636</v>
      </c>
      <c r="X22" s="555">
        <f>W22*$C$5/2000</f>
        <v>36.108637077669897</v>
      </c>
    </row>
    <row r="23" spans="1:24" s="347" customFormat="1" ht="14.25">
      <c r="A23" s="108" t="s">
        <v>231</v>
      </c>
      <c r="B23" s="351" t="s">
        <v>368</v>
      </c>
      <c r="C23" s="541">
        <v>1.8</v>
      </c>
      <c r="D23" s="351" t="str">
        <f>IF(ISNUMBER(B23),(B23*$C$4*(1-$I$4)),"NA")</f>
        <v>NA</v>
      </c>
      <c r="E23" s="554">
        <f t="shared" si="20"/>
        <v>7.4114563106796108E-2</v>
      </c>
      <c r="F23" s="338">
        <f t="shared" si="7"/>
        <v>7.4114563106796108E-2</v>
      </c>
      <c r="G23" s="338" t="str">
        <f t="shared" si="0"/>
        <v>NA</v>
      </c>
      <c r="H23" s="338">
        <f t="shared" si="1"/>
        <v>0.14822912621359222</v>
      </c>
      <c r="I23" s="338">
        <f t="shared" si="8"/>
        <v>0.14822912621359222</v>
      </c>
      <c r="J23" s="338" t="str">
        <f t="shared" si="2"/>
        <v>NA</v>
      </c>
      <c r="K23" s="338">
        <f t="shared" si="9"/>
        <v>0.32462178640776695</v>
      </c>
      <c r="L23" s="338">
        <f t="shared" ref="L23:L25" si="25">K23</f>
        <v>0.32462178640776695</v>
      </c>
      <c r="M23" s="338" t="str">
        <f t="shared" si="11"/>
        <v>NA</v>
      </c>
      <c r="N23" s="338">
        <f t="shared" si="12"/>
        <v>0.64924357281553391</v>
      </c>
      <c r="O23" s="338">
        <f t="shared" ref="O23:O25" si="26">N23</f>
        <v>0.64924357281553391</v>
      </c>
      <c r="P23" s="338" t="str">
        <f t="shared" si="3"/>
        <v>NA</v>
      </c>
      <c r="Q23" s="338" t="str">
        <f>IF(ISNUMBER(P23),P23/('Stack Parameters'!$D$2*($M$6^3)),"NA")</f>
        <v>NA</v>
      </c>
      <c r="R23" s="338">
        <f t="shared" si="4"/>
        <v>560.29621514563098</v>
      </c>
      <c r="S23" s="338">
        <f>IF(ISNUMBER(R23),R23/('Stack Parameters'!$D$2*($M$6^3)),"NA")</f>
        <v>1.4939352269979932E-2</v>
      </c>
      <c r="T23" s="338">
        <f t="shared" ref="T23:T25" si="27">S23</f>
        <v>1.4939352269979932E-2</v>
      </c>
      <c r="U23" s="338" t="str">
        <f t="shared" ref="U23:U32" si="28">IF(ISNUMBER(B23),(B23*$C$4),"NA")</f>
        <v>NA</v>
      </c>
      <c r="V23" s="338">
        <f t="shared" si="6"/>
        <v>0.74114563106796127</v>
      </c>
      <c r="W23" s="555">
        <f t="shared" ref="W23:W25" si="29">V23</f>
        <v>0.74114563106796127</v>
      </c>
      <c r="X23" s="555">
        <f t="shared" si="13"/>
        <v>3.2462178640776704</v>
      </c>
    </row>
    <row r="24" spans="1:24" s="347" customFormat="1" ht="14.25">
      <c r="A24" s="108" t="s">
        <v>230</v>
      </c>
      <c r="B24" s="351" t="s">
        <v>368</v>
      </c>
      <c r="C24" s="541">
        <v>3.8000000000000002E-4</v>
      </c>
      <c r="D24" s="351" t="str">
        <f>IF(ISNUMBER(B24),(B24*$C$4),"NA")</f>
        <v>NA</v>
      </c>
      <c r="E24" s="554">
        <f t="shared" si="15"/>
        <v>1.5646407766990294E-4</v>
      </c>
      <c r="F24" s="338">
        <f t="shared" si="7"/>
        <v>1.5646407766990294E-4</v>
      </c>
      <c r="G24" s="338" t="str">
        <f t="shared" si="0"/>
        <v>NA</v>
      </c>
      <c r="H24" s="338">
        <f t="shared" si="1"/>
        <v>3.1292815533980587E-4</v>
      </c>
      <c r="I24" s="338">
        <f t="shared" si="8"/>
        <v>3.1292815533980587E-4</v>
      </c>
      <c r="J24" s="338" t="str">
        <f t="shared" si="2"/>
        <v>NA</v>
      </c>
      <c r="K24" s="338">
        <f t="shared" si="9"/>
        <v>6.8531266019417492E-4</v>
      </c>
      <c r="L24" s="338">
        <f t="shared" si="25"/>
        <v>6.8531266019417492E-4</v>
      </c>
      <c r="M24" s="338" t="str">
        <f t="shared" si="11"/>
        <v>NA</v>
      </c>
      <c r="N24" s="338">
        <f t="shared" si="12"/>
        <v>1.3706253203883498E-3</v>
      </c>
      <c r="O24" s="338">
        <f t="shared" si="26"/>
        <v>1.3706253203883498E-3</v>
      </c>
      <c r="P24" s="338" t="str">
        <f t="shared" si="3"/>
        <v>NA</v>
      </c>
      <c r="Q24" s="338" t="str">
        <f>IF(ISNUMBER(P24),P24/('Stack Parameters'!$D$2*($M$6^3)),"NA")</f>
        <v>NA</v>
      </c>
      <c r="R24" s="338">
        <f t="shared" si="4"/>
        <v>1.1828475653074435</v>
      </c>
      <c r="S24" s="338">
        <f>IF(ISNUMBER(R24),R24/('Stack Parameters'!$D$2*($M$6^3)),"NA")</f>
        <v>3.1538632569957646E-5</v>
      </c>
      <c r="T24" s="338">
        <f t="shared" si="27"/>
        <v>3.1538632569957646E-5</v>
      </c>
      <c r="U24" s="338" t="str">
        <f t="shared" si="28"/>
        <v>NA</v>
      </c>
      <c r="V24" s="338">
        <f t="shared" si="6"/>
        <v>1.5646407766990294E-4</v>
      </c>
      <c r="W24" s="555">
        <f t="shared" si="29"/>
        <v>1.5646407766990294E-4</v>
      </c>
      <c r="X24" s="555">
        <f t="shared" si="13"/>
        <v>6.8531266019417492E-4</v>
      </c>
    </row>
    <row r="25" spans="1:24" s="347" customFormat="1" ht="14.25">
      <c r="A25" s="108" t="s">
        <v>229</v>
      </c>
      <c r="B25" s="351" t="s">
        <v>368</v>
      </c>
      <c r="C25" s="541">
        <v>2.5999999999999998E-4</v>
      </c>
      <c r="D25" s="351" t="str">
        <f>IF(ISNUMBER(B25),(B25*$C$4),"NA")</f>
        <v>NA</v>
      </c>
      <c r="E25" s="554">
        <f t="shared" si="15"/>
        <v>1.0705436893203883E-4</v>
      </c>
      <c r="F25" s="338">
        <f t="shared" si="7"/>
        <v>1.0705436893203883E-4</v>
      </c>
      <c r="G25" s="338" t="str">
        <f t="shared" si="0"/>
        <v>NA</v>
      </c>
      <c r="H25" s="338">
        <f t="shared" si="1"/>
        <v>2.1410873786407766E-4</v>
      </c>
      <c r="I25" s="338">
        <f t="shared" si="8"/>
        <v>2.1410873786407766E-4</v>
      </c>
      <c r="J25" s="338" t="str">
        <f t="shared" si="2"/>
        <v>NA</v>
      </c>
      <c r="K25" s="338">
        <f t="shared" si="9"/>
        <v>4.6889813592233007E-4</v>
      </c>
      <c r="L25" s="338">
        <f t="shared" si="25"/>
        <v>4.6889813592233007E-4</v>
      </c>
      <c r="M25" s="338" t="str">
        <f t="shared" si="11"/>
        <v>NA</v>
      </c>
      <c r="N25" s="338">
        <f t="shared" si="12"/>
        <v>9.3779627184466014E-4</v>
      </c>
      <c r="O25" s="338">
        <f t="shared" si="26"/>
        <v>9.3779627184466014E-4</v>
      </c>
      <c r="P25" s="338" t="str">
        <f t="shared" si="3"/>
        <v>NA</v>
      </c>
      <c r="Q25" s="338" t="str">
        <f>IF(ISNUMBER(P25),P25/('Stack Parameters'!$D$2*($M$6^3)),"NA")</f>
        <v>NA</v>
      </c>
      <c r="R25" s="338">
        <f t="shared" si="4"/>
        <v>0.80931675521035584</v>
      </c>
      <c r="S25" s="338">
        <f>IF(ISNUMBER(R25),R25/('Stack Parameters'!$D$2*($M$6^3)),"NA")</f>
        <v>2.1579064389971014E-5</v>
      </c>
      <c r="T25" s="338">
        <f t="shared" si="27"/>
        <v>2.1579064389971014E-5</v>
      </c>
      <c r="U25" s="338" t="str">
        <f t="shared" si="28"/>
        <v>NA</v>
      </c>
      <c r="V25" s="338">
        <f t="shared" si="6"/>
        <v>1.0705436893203883E-4</v>
      </c>
      <c r="W25" s="555">
        <f t="shared" si="29"/>
        <v>1.0705436893203883E-4</v>
      </c>
      <c r="X25" s="555">
        <f t="shared" si="13"/>
        <v>4.6889813592233007E-4</v>
      </c>
    </row>
    <row r="26" spans="1:24" s="347" customFormat="1" ht="14.25">
      <c r="A26" s="107" t="s">
        <v>228</v>
      </c>
      <c r="B26" s="351">
        <v>1.3E-6</v>
      </c>
      <c r="C26" s="541">
        <v>6.0999999999999997E-4</v>
      </c>
      <c r="D26" s="351">
        <f>IF(ISNUMBER(B26),(B26*$C$4*(1-$I$4)),"NA")</f>
        <v>3.5590099999999999E-4</v>
      </c>
      <c r="E26" s="554">
        <f>IF(ISNUMBER(C26),(C26*$D$4*(1-$I$4)/1030),"NA")</f>
        <v>2.511660194174757E-5</v>
      </c>
      <c r="F26" s="338">
        <f t="shared" si="7"/>
        <v>3.8101760194174757E-4</v>
      </c>
      <c r="G26" s="338">
        <f t="shared" si="0"/>
        <v>7.1180199999999999E-4</v>
      </c>
      <c r="H26" s="338">
        <f t="shared" si="1"/>
        <v>5.0233203883495141E-5</v>
      </c>
      <c r="I26" s="338">
        <f t="shared" si="8"/>
        <v>7.6203520388349515E-4</v>
      </c>
      <c r="J26" s="338">
        <f t="shared" si="2"/>
        <v>1.5588463799999998E-3</v>
      </c>
      <c r="K26" s="338">
        <f t="shared" si="9"/>
        <v>1.1001071650485436E-4</v>
      </c>
      <c r="L26" s="338">
        <f>J26+K26</f>
        <v>1.6688570965048542E-3</v>
      </c>
      <c r="M26" s="338">
        <f t="shared" si="11"/>
        <v>3.1176927599999996E-3</v>
      </c>
      <c r="N26" s="338">
        <f t="shared" si="12"/>
        <v>2.2002143300970872E-4</v>
      </c>
      <c r="O26" s="338">
        <f>M26+N26</f>
        <v>3.3377141930097083E-3</v>
      </c>
      <c r="P26" s="338">
        <f t="shared" si="3"/>
        <v>2.690564106533333</v>
      </c>
      <c r="Q26" s="338">
        <f>IF(ISNUMBER(P26),P26/('Stack Parameters'!$D$2*($M$6^3)),"NA")</f>
        <v>7.1739347698463051E-5</v>
      </c>
      <c r="R26" s="338">
        <f t="shared" si="4"/>
        <v>0.18987816179935271</v>
      </c>
      <c r="S26" s="338">
        <f>IF(ISNUMBER(R26),R26/('Stack Parameters'!$D$2*($M$6^3)),"NA")</f>
        <v>5.062780491493199E-6</v>
      </c>
      <c r="T26" s="338">
        <f>Q26+S26</f>
        <v>7.680212818995625E-5</v>
      </c>
      <c r="U26" s="338">
        <f t="shared" si="28"/>
        <v>3.5590100000000005E-3</v>
      </c>
      <c r="V26" s="338">
        <f t="shared" si="6"/>
        <v>2.5116601941747575E-4</v>
      </c>
      <c r="W26" s="555">
        <f>U26+V26</f>
        <v>3.8101760194174761E-3</v>
      </c>
      <c r="X26" s="555">
        <f t="shared" si="13"/>
        <v>1.6688570965048544E-2</v>
      </c>
    </row>
    <row r="27" spans="1:24" s="347" customFormat="1" ht="14.25">
      <c r="A27" s="107" t="s">
        <v>227</v>
      </c>
      <c r="B27" s="351" t="s">
        <v>368</v>
      </c>
      <c r="C27" s="541">
        <v>2.0999999999999999E-3</v>
      </c>
      <c r="D27" s="351" t="str">
        <f>IF(ISNUMBER(B27),(B27*$C$4),"NA")</f>
        <v>NA</v>
      </c>
      <c r="E27" s="554">
        <f t="shared" si="15"/>
        <v>8.6466990291262139E-4</v>
      </c>
      <c r="F27" s="338">
        <f t="shared" si="7"/>
        <v>8.6466990291262139E-4</v>
      </c>
      <c r="G27" s="338" t="str">
        <f t="shared" si="0"/>
        <v>NA</v>
      </c>
      <c r="H27" s="338">
        <f t="shared" si="1"/>
        <v>1.7293398058252428E-3</v>
      </c>
      <c r="I27" s="338">
        <f t="shared" si="8"/>
        <v>1.7293398058252428E-3</v>
      </c>
      <c r="J27" s="338" t="str">
        <f t="shared" si="2"/>
        <v>NA</v>
      </c>
      <c r="K27" s="338">
        <f t="shared" si="9"/>
        <v>3.7872541747572819E-3</v>
      </c>
      <c r="L27" s="338">
        <f t="shared" ref="L27:L28" si="30">K27</f>
        <v>3.7872541747572819E-3</v>
      </c>
      <c r="M27" s="338" t="str">
        <f t="shared" si="11"/>
        <v>NA</v>
      </c>
      <c r="N27" s="338">
        <f t="shared" si="12"/>
        <v>7.5745083495145638E-3</v>
      </c>
      <c r="O27" s="338">
        <f t="shared" ref="O27:O28" si="31">N27</f>
        <v>7.5745083495145638E-3</v>
      </c>
      <c r="P27" s="338" t="str">
        <f t="shared" si="3"/>
        <v>NA</v>
      </c>
      <c r="Q27" s="338" t="str">
        <f>IF(ISNUMBER(P27),P27/('Stack Parameters'!$D$2*($M$6^3)),"NA")</f>
        <v>NA</v>
      </c>
      <c r="R27" s="338">
        <f t="shared" si="4"/>
        <v>6.5367891766990294</v>
      </c>
      <c r="S27" s="338">
        <f>IF(ISNUMBER(R27),R27/('Stack Parameters'!$D$2*($M$6^3)),"NA")</f>
        <v>1.742924431497659E-4</v>
      </c>
      <c r="T27" s="338">
        <f t="shared" ref="T27:T28" si="32">S27</f>
        <v>1.742924431497659E-4</v>
      </c>
      <c r="U27" s="338" t="str">
        <f t="shared" si="28"/>
        <v>NA</v>
      </c>
      <c r="V27" s="338">
        <f t="shared" si="6"/>
        <v>8.6466990291262139E-4</v>
      </c>
      <c r="W27" s="555">
        <f t="shared" ref="W27:W28" si="33">V27</f>
        <v>8.6466990291262139E-4</v>
      </c>
      <c r="X27" s="555">
        <f t="shared" si="13"/>
        <v>3.7872541747572819E-3</v>
      </c>
    </row>
    <row r="28" spans="1:24" s="347" customFormat="1" ht="14.25">
      <c r="A28" s="107" t="s">
        <v>226</v>
      </c>
      <c r="B28" s="351" t="s">
        <v>368</v>
      </c>
      <c r="C28" s="541">
        <v>1.7E-5</v>
      </c>
      <c r="D28" s="351" t="str">
        <f>IF(ISNUMBER(B28),(B28*$C$4*(1-$I$4)),"NA")</f>
        <v>NA</v>
      </c>
      <c r="E28" s="554">
        <f>IF(ISNUMBER(C28),(C28*$D$4*(1-$I$4)/1030),"NA")</f>
        <v>6.9997087378640771E-7</v>
      </c>
      <c r="F28" s="338">
        <f t="shared" si="7"/>
        <v>6.9997087378640771E-7</v>
      </c>
      <c r="G28" s="338" t="str">
        <f t="shared" si="0"/>
        <v>NA</v>
      </c>
      <c r="H28" s="338">
        <f t="shared" si="1"/>
        <v>1.3999417475728154E-6</v>
      </c>
      <c r="I28" s="338">
        <f t="shared" si="8"/>
        <v>1.3999417475728154E-6</v>
      </c>
      <c r="J28" s="338" t="str">
        <f t="shared" si="2"/>
        <v>NA</v>
      </c>
      <c r="K28" s="338">
        <f t="shared" si="9"/>
        <v>3.0658724271844658E-6</v>
      </c>
      <c r="L28" s="338">
        <f t="shared" si="30"/>
        <v>3.0658724271844658E-6</v>
      </c>
      <c r="M28" s="338" t="str">
        <f t="shared" si="11"/>
        <v>NA</v>
      </c>
      <c r="N28" s="338">
        <f t="shared" si="12"/>
        <v>6.1317448543689315E-6</v>
      </c>
      <c r="O28" s="338">
        <f t="shared" si="31"/>
        <v>6.1317448543689315E-6</v>
      </c>
      <c r="P28" s="338" t="str">
        <f t="shared" si="3"/>
        <v>NA</v>
      </c>
      <c r="Q28" s="338" t="str">
        <f>IF(ISNUMBER(P28),P28/('Stack Parameters'!$D$2*($M$6^3)),"NA")</f>
        <v>NA</v>
      </c>
      <c r="R28" s="338">
        <f t="shared" si="4"/>
        <v>5.2916864763754038E-3</v>
      </c>
      <c r="S28" s="338">
        <f>IF(ISNUMBER(R28),R28/('Stack Parameters'!$D$2*($M$6^3)),"NA")</f>
        <v>1.4109388254981046E-7</v>
      </c>
      <c r="T28" s="338">
        <f t="shared" si="32"/>
        <v>1.4109388254981046E-7</v>
      </c>
      <c r="U28" s="338" t="str">
        <f t="shared" si="28"/>
        <v>NA</v>
      </c>
      <c r="V28" s="338">
        <f t="shared" si="6"/>
        <v>6.9997087378640777E-6</v>
      </c>
      <c r="W28" s="555">
        <f t="shared" si="33"/>
        <v>6.9997087378640777E-6</v>
      </c>
      <c r="X28" s="555">
        <f t="shared" si="13"/>
        <v>3.0658724271844658E-5</v>
      </c>
    </row>
    <row r="29" spans="1:24" s="347" customFormat="1" ht="14.25">
      <c r="A29" s="353" t="s">
        <v>314</v>
      </c>
      <c r="B29" s="352">
        <v>2.2000000000000001E-6</v>
      </c>
      <c r="C29" s="542" t="s">
        <v>368</v>
      </c>
      <c r="D29" s="352">
        <f>IF(ISNUMBER(B29),(B29*$C$4*(1-$I$4)),"NA")</f>
        <v>6.0229399999999996E-4</v>
      </c>
      <c r="E29" s="555" t="str">
        <f>IF(ISNUMBER(C29),(C29*$D$4*(1-$I$4)/1030),"NA")</f>
        <v>NA</v>
      </c>
      <c r="F29" s="338">
        <f t="shared" si="7"/>
        <v>6.0229399999999996E-4</v>
      </c>
      <c r="G29" s="338">
        <f t="shared" si="0"/>
        <v>1.2045879999999999E-3</v>
      </c>
      <c r="H29" s="338" t="str">
        <f t="shared" si="1"/>
        <v>NA</v>
      </c>
      <c r="I29" s="338">
        <f t="shared" si="8"/>
        <v>1.2045879999999999E-3</v>
      </c>
      <c r="J29" s="338">
        <f t="shared" si="2"/>
        <v>2.6380477199999999E-3</v>
      </c>
      <c r="K29" s="338" t="str">
        <f t="shared" si="9"/>
        <v>NA</v>
      </c>
      <c r="L29" s="338">
        <f>J29</f>
        <v>2.6380477199999999E-3</v>
      </c>
      <c r="M29" s="338">
        <f t="shared" si="11"/>
        <v>5.2760954399999997E-3</v>
      </c>
      <c r="N29" s="338" t="str">
        <f t="shared" si="12"/>
        <v>NA</v>
      </c>
      <c r="O29" s="338">
        <f>M29</f>
        <v>5.2760954399999997E-3</v>
      </c>
      <c r="P29" s="338">
        <f t="shared" si="3"/>
        <v>4.5532623341333327</v>
      </c>
      <c r="Q29" s="338">
        <f>IF(ISNUMBER(P29),P29/('Stack Parameters'!$D$2*($M$6^3)),"NA")</f>
        <v>1.2140504995124515E-4</v>
      </c>
      <c r="R29" s="338" t="str">
        <f t="shared" si="4"/>
        <v>NA</v>
      </c>
      <c r="S29" s="338" t="str">
        <f>IF(ISNUMBER(R29),R29/('Stack Parameters'!$D$2*($M$6^3)),"NA")</f>
        <v>NA</v>
      </c>
      <c r="T29" s="338">
        <f>Q29</f>
        <v>1.2140504995124515E-4</v>
      </c>
      <c r="U29" s="338">
        <f t="shared" si="28"/>
        <v>6.0229400000000009E-3</v>
      </c>
      <c r="V29" s="338" t="str">
        <f t="shared" si="6"/>
        <v>NA</v>
      </c>
      <c r="W29" s="555">
        <f>U29</f>
        <v>6.0229400000000009E-3</v>
      </c>
      <c r="X29" s="555">
        <f t="shared" si="13"/>
        <v>2.6380477200000006E-2</v>
      </c>
    </row>
    <row r="30" spans="1:24" s="347" customFormat="1" ht="14.25">
      <c r="A30" s="106" t="s">
        <v>225</v>
      </c>
      <c r="B30" s="351" t="s">
        <v>368</v>
      </c>
      <c r="C30" s="541">
        <v>5.0000000000000004E-6</v>
      </c>
      <c r="D30" s="351" t="str">
        <f>IF(ISNUMBER(B30),(B30*$C$4*(1-$I$4)),"NA")</f>
        <v>NA</v>
      </c>
      <c r="E30" s="554">
        <f>IF(ISNUMBER(C30),(C30*$D$4*(1-$I$4)/1030),"NA")</f>
        <v>2.0587378640776701E-7</v>
      </c>
      <c r="F30" s="338">
        <f t="shared" si="7"/>
        <v>2.0587378640776701E-7</v>
      </c>
      <c r="G30" s="338" t="str">
        <f t="shared" si="0"/>
        <v>NA</v>
      </c>
      <c r="H30" s="338">
        <f t="shared" si="1"/>
        <v>4.1174757281553401E-7</v>
      </c>
      <c r="I30" s="338">
        <f t="shared" si="8"/>
        <v>4.1174757281553401E-7</v>
      </c>
      <c r="J30" s="338" t="str">
        <f t="shared" si="2"/>
        <v>NA</v>
      </c>
      <c r="K30" s="338">
        <f t="shared" si="9"/>
        <v>9.0172718446601944E-7</v>
      </c>
      <c r="L30" s="338">
        <f>K30</f>
        <v>9.0172718446601944E-7</v>
      </c>
      <c r="M30" s="338" t="str">
        <f t="shared" si="11"/>
        <v>NA</v>
      </c>
      <c r="N30" s="338">
        <f t="shared" si="12"/>
        <v>1.8034543689320389E-6</v>
      </c>
      <c r="O30" s="338">
        <f>N30</f>
        <v>1.8034543689320389E-6</v>
      </c>
      <c r="P30" s="338" t="str">
        <f t="shared" si="3"/>
        <v>NA</v>
      </c>
      <c r="Q30" s="338" t="str">
        <f>IF(ISNUMBER(P30),P30/('Stack Parameters'!$D$2*($M$6^3)),"NA")</f>
        <v>NA</v>
      </c>
      <c r="R30" s="338">
        <f t="shared" si="4"/>
        <v>1.5563783754045308E-3</v>
      </c>
      <c r="S30" s="338">
        <f>IF(ISNUMBER(R30),R30/('Stack Parameters'!$D$2*($M$6^3)),"NA")</f>
        <v>4.1498200749944267E-8</v>
      </c>
      <c r="T30" s="338">
        <f>S30</f>
        <v>4.1498200749944267E-8</v>
      </c>
      <c r="U30" s="338" t="str">
        <f t="shared" si="28"/>
        <v>NA</v>
      </c>
      <c r="V30" s="338">
        <f t="shared" si="6"/>
        <v>2.0587378640776704E-6</v>
      </c>
      <c r="W30" s="555">
        <f>V30</f>
        <v>2.0587378640776704E-6</v>
      </c>
      <c r="X30" s="555">
        <f t="shared" si="13"/>
        <v>9.0172718446601961E-6</v>
      </c>
    </row>
    <row r="31" spans="1:24" s="347" customFormat="1" ht="14.25">
      <c r="A31" s="106" t="s">
        <v>224</v>
      </c>
      <c r="B31" s="351">
        <v>1.2999999999999999E-4</v>
      </c>
      <c r="C31" s="541">
        <v>3.3999999999999998E-3</v>
      </c>
      <c r="D31" s="351">
        <f>IF(ISNUMBER(B31),(B31*$C$4*(1-$I$4)),"NA")</f>
        <v>3.5590099999999993E-2</v>
      </c>
      <c r="E31" s="554">
        <f>IF(ISNUMBER(C31),(C31*$D$4*(1-$I$4)/1030),"NA")</f>
        <v>1.3999417475728151E-4</v>
      </c>
      <c r="F31" s="338">
        <f t="shared" si="7"/>
        <v>3.5730094174757275E-2</v>
      </c>
      <c r="G31" s="338">
        <f t="shared" si="0"/>
        <v>7.1180199999999985E-2</v>
      </c>
      <c r="H31" s="338">
        <f t="shared" si="1"/>
        <v>2.7998834951456302E-4</v>
      </c>
      <c r="I31" s="338">
        <f t="shared" si="8"/>
        <v>7.146018834951455E-2</v>
      </c>
      <c r="J31" s="338">
        <f t="shared" si="2"/>
        <v>0.15588463799999996</v>
      </c>
      <c r="K31" s="338">
        <f t="shared" si="9"/>
        <v>6.1317448543689302E-4</v>
      </c>
      <c r="L31" s="338">
        <f>J31+K31</f>
        <v>0.15649781248543684</v>
      </c>
      <c r="M31" s="338">
        <f t="shared" si="11"/>
        <v>0.31176927599999993</v>
      </c>
      <c r="N31" s="338">
        <f t="shared" si="12"/>
        <v>1.226348970873786E-3</v>
      </c>
      <c r="O31" s="338">
        <f>M31+N31</f>
        <v>0.31299562497087369</v>
      </c>
      <c r="P31" s="338">
        <f t="shared" si="3"/>
        <v>269.05641065333327</v>
      </c>
      <c r="Q31" s="338">
        <f>IF(ISNUMBER(P31),P31/('Stack Parameters'!$D$2*($M$6^3)),"NA")</f>
        <v>7.1739347698463038E-3</v>
      </c>
      <c r="R31" s="338">
        <f t="shared" si="4"/>
        <v>1.0583372952750805</v>
      </c>
      <c r="S31" s="338">
        <f>IF(ISNUMBER(R31),R31/('Stack Parameters'!$D$2*($M$6^3)),"NA")</f>
        <v>2.8218776509962087E-5</v>
      </c>
      <c r="T31" s="338">
        <f>Q31+S31</f>
        <v>7.202153546356266E-3</v>
      </c>
      <c r="U31" s="338">
        <f t="shared" si="28"/>
        <v>0.35590100000000002</v>
      </c>
      <c r="V31" s="338">
        <f t="shared" si="6"/>
        <v>1.3999417475728155E-3</v>
      </c>
      <c r="W31" s="555">
        <f>U31+V31</f>
        <v>0.35730094174757282</v>
      </c>
      <c r="X31" s="555">
        <f t="shared" si="13"/>
        <v>1.5649781248543688</v>
      </c>
    </row>
    <row r="32" spans="1:24" s="347" customFormat="1" ht="15" thickBot="1">
      <c r="A32" s="350" t="s">
        <v>313</v>
      </c>
      <c r="B32" s="349">
        <v>6.3999999999999997E-5</v>
      </c>
      <c r="C32" s="543" t="s">
        <v>368</v>
      </c>
      <c r="D32" s="349">
        <f>IF(ISNUMBER(B32),(B32*$C$4*(1-$I$4)),"NA")</f>
        <v>1.7521279999999997E-2</v>
      </c>
      <c r="E32" s="556" t="str">
        <f>IF(ISNUMBER(C32),(C32*$D$4*(1-$I$4)/1030),"NA")</f>
        <v>NA</v>
      </c>
      <c r="F32" s="348">
        <f t="shared" si="7"/>
        <v>1.7521279999999997E-2</v>
      </c>
      <c r="G32" s="348">
        <f t="shared" si="0"/>
        <v>3.5042559999999993E-2</v>
      </c>
      <c r="H32" s="348" t="str">
        <f t="shared" si="1"/>
        <v>NA</v>
      </c>
      <c r="I32" s="348">
        <f t="shared" si="8"/>
        <v>3.5042559999999993E-2</v>
      </c>
      <c r="J32" s="348">
        <f t="shared" si="2"/>
        <v>7.6743206399999986E-2</v>
      </c>
      <c r="K32" s="348" t="str">
        <f t="shared" si="9"/>
        <v>NA</v>
      </c>
      <c r="L32" s="348">
        <f>J32</f>
        <v>7.6743206399999986E-2</v>
      </c>
      <c r="M32" s="348">
        <f t="shared" si="11"/>
        <v>0.15348641279999997</v>
      </c>
      <c r="N32" s="348" t="str">
        <f>IF(ISNUMBER(K32),K32*2,"NA")</f>
        <v>NA</v>
      </c>
      <c r="O32" s="348">
        <f>M32</f>
        <v>0.15348641279999997</v>
      </c>
      <c r="P32" s="348">
        <f t="shared" si="3"/>
        <v>132.4585406293333</v>
      </c>
      <c r="Q32" s="348">
        <f>IF(ISNUMBER(P32),P32/('Stack Parameters'!$D$2*($M$6^3)),"NA")</f>
        <v>3.5317832713089494E-3</v>
      </c>
      <c r="R32" s="348" t="str">
        <f t="shared" si="4"/>
        <v>NA</v>
      </c>
      <c r="S32" s="348" t="str">
        <f>IF(ISNUMBER(R32),R32/('Stack Parameters'!$D$2*($M$6^3)),"NA")</f>
        <v>NA</v>
      </c>
      <c r="T32" s="348">
        <f>Q32</f>
        <v>3.5317832713089494E-3</v>
      </c>
      <c r="U32" s="348">
        <f t="shared" si="28"/>
        <v>0.1752128</v>
      </c>
      <c r="V32" s="348" t="str">
        <f t="shared" si="6"/>
        <v>NA</v>
      </c>
      <c r="W32" s="556">
        <f>U32</f>
        <v>0.1752128</v>
      </c>
      <c r="X32" s="556">
        <f t="shared" si="13"/>
        <v>0.76743206399999997</v>
      </c>
    </row>
    <row r="33" spans="1:22">
      <c r="A33" s="290" t="s">
        <v>353</v>
      </c>
      <c r="C33" s="320"/>
      <c r="V33" s="560">
        <f>SUM(X10:X32)</f>
        <v>42.830339069454752</v>
      </c>
    </row>
    <row r="34" spans="1:22" ht="39" customHeight="1">
      <c r="A34" s="704" t="s">
        <v>498</v>
      </c>
      <c r="B34" s="704"/>
      <c r="C34" s="704"/>
      <c r="D34" s="704"/>
      <c r="E34" s="704"/>
      <c r="F34" s="704"/>
      <c r="G34" s="704"/>
      <c r="H34" s="704"/>
      <c r="I34" s="704"/>
      <c r="J34" s="704"/>
      <c r="K34" s="704"/>
      <c r="L34" s="704"/>
      <c r="M34" s="704"/>
      <c r="N34" s="704"/>
      <c r="O34" s="704"/>
    </row>
    <row r="35" spans="1:22" ht="15.75">
      <c r="A35" s="544" t="s">
        <v>470</v>
      </c>
      <c r="B35" s="545"/>
      <c r="C35" s="545"/>
      <c r="D35" s="545"/>
      <c r="E35" s="545"/>
      <c r="F35" s="545"/>
      <c r="G35" s="545"/>
      <c r="H35" s="545"/>
      <c r="I35" s="545"/>
      <c r="J35" s="545"/>
      <c r="K35" s="545"/>
      <c r="L35" s="545"/>
      <c r="M35" s="545"/>
      <c r="N35" s="545"/>
      <c r="O35" s="545"/>
    </row>
    <row r="36" spans="1:22" ht="15.75">
      <c r="A36" s="544" t="s">
        <v>499</v>
      </c>
      <c r="H36" s="544"/>
    </row>
    <row r="37" spans="1:22" ht="3.75" customHeight="1" thickBot="1">
      <c r="A37" s="346"/>
    </row>
    <row r="38" spans="1:22" ht="43.5" thickBot="1">
      <c r="A38" s="345" t="s">
        <v>367</v>
      </c>
      <c r="B38" s="344" t="s">
        <v>372</v>
      </c>
      <c r="C38" s="540" t="s">
        <v>471</v>
      </c>
      <c r="D38" s="343" t="s">
        <v>366</v>
      </c>
      <c r="E38" s="343" t="s">
        <v>365</v>
      </c>
      <c r="F38" s="344" t="s">
        <v>364</v>
      </c>
      <c r="G38" s="343" t="s">
        <v>363</v>
      </c>
      <c r="H38" s="343" t="s">
        <v>497</v>
      </c>
      <c r="I38" s="343" t="s">
        <v>362</v>
      </c>
      <c r="J38" s="343" t="s">
        <v>525</v>
      </c>
      <c r="K38" s="344" t="s">
        <v>360</v>
      </c>
      <c r="L38" s="343" t="s">
        <v>359</v>
      </c>
      <c r="M38" s="342" t="s">
        <v>358</v>
      </c>
    </row>
    <row r="39" spans="1:22">
      <c r="A39" s="113" t="s">
        <v>241</v>
      </c>
      <c r="B39" s="341" t="str">
        <f>IF(ISNUMBER((VLOOKUP($A39,CTHAP_RevI,4,FALSE))),(VLOOKUP($A39,CTHAP_RevI,4,FALSE)),"NA")</f>
        <v>NA</v>
      </c>
      <c r="C39" s="341">
        <f t="shared" ref="C39:C61" si="34">IF(ISNUMBER((VLOOKUP($A39,CTHAP_RevI,5,FALSE))),(VLOOKUP($A39,CTHAP_RevI,5,FALSE)),"NA")</f>
        <v>9.8819417475728151E-7</v>
      </c>
      <c r="D39" s="341">
        <f t="shared" ref="D39:D61" si="35">IF(ISNUMBER((VLOOKUP($A39,AuxBoilerHAP,3,FALSE))),(VLOOKUP($A39,AuxBoilerHAP,3,FALSE)),"NA")</f>
        <v>2.6078160000000003E-6</v>
      </c>
      <c r="E39" s="341">
        <f t="shared" ref="E39:E61" si="36">IF(ISNUMBER((VLOOKUP($A39,FuelGasHAP,3,FALSE))),(VLOOKUP($A39,FuelGasHAP,3,FALSE)),"NA")</f>
        <v>1.2578400000000001E-7</v>
      </c>
      <c r="F39" s="341" t="str">
        <f t="shared" ref="F39:F61" si="37">IF(ISNUMBER((VLOOKUP($A39,EGenHAP,3,FALSE))),(VLOOKUP($A39,EGenHAP,3,FALSE)),"NA")</f>
        <v>NA</v>
      </c>
      <c r="G39" s="341" t="str">
        <f t="shared" ref="G39:G61" si="38">IF(ISNUMBER((VLOOKUP($A39,FireWaterHAP,3,FALSE))),(VLOOKUP($A39,FireWaterHAP,3,FALSE)),"NA")</f>
        <v>NA</v>
      </c>
      <c r="H39" s="341">
        <f t="shared" ref="H39:H61" si="39">IF(ISNUMBER((VLOOKUP($A39,CTHAP_RevI,15,FALSE))),(VLOOKUP($A39,CTHAP_RevI,15,FALSE)),"NA")</f>
        <v>8.656580970873787E-6</v>
      </c>
      <c r="I39" s="341">
        <f t="shared" ref="I39:I61" si="40">IF(ISNUMBER((VLOOKUP($A39,AuxBoilerHAP,4,FALSE))),(VLOOKUP($A39,AuxBoilerHAP,4,FALSE)),"NA")</f>
        <v>5.9666830080000002E-6</v>
      </c>
      <c r="J39" s="341">
        <f t="shared" ref="J39:J61" si="41">IF(ISNUMBER((VLOOKUP($A39,FuelGasHAP,4,FALSE))),(VLOOKUP($A39,FuelGasHAP,4,FALSE))*2,"NA")</f>
        <v>1.10186784E-6</v>
      </c>
      <c r="K39" s="341" t="str">
        <f t="shared" ref="K39:K61" si="42">IF(ISNUMBER((VLOOKUP($A39,EGenHAP,4,FALSE))),(VLOOKUP($A39,EGenHAP,4,FALSE)),"NA")</f>
        <v>NA</v>
      </c>
      <c r="L39" s="341" t="str">
        <f t="shared" ref="L39:L61" si="43">IF(ISNUMBER((VLOOKUP($A39,FireWaterHAP,4,FALSE))),(VLOOKUP($A39,FireWaterHAP,4,FALSE)),"NA")</f>
        <v>NA</v>
      </c>
      <c r="M39" s="340">
        <f>SUM(H39:L39)</f>
        <v>1.5725131818873785E-5</v>
      </c>
    </row>
    <row r="40" spans="1:22">
      <c r="A40" s="339" t="s">
        <v>316</v>
      </c>
      <c r="B40" s="338">
        <f t="shared" ref="B40:B61" si="44">IF(ISNUMBER((VLOOKUP($A40,CTHAP_RevI,4,FALSE))),(VLOOKUP($A40,CTHAP_RevI,4,FALSE)),"NA")</f>
        <v>1.09508E-2</v>
      </c>
      <c r="C40" s="338" t="str">
        <f t="shared" si="34"/>
        <v>NA</v>
      </c>
      <c r="D40" s="338" t="str">
        <f t="shared" si="35"/>
        <v>NA</v>
      </c>
      <c r="E40" s="338" t="str">
        <f t="shared" si="36"/>
        <v>NA</v>
      </c>
      <c r="F40" s="338">
        <f t="shared" si="37"/>
        <v>4.8686399999999999E-4</v>
      </c>
      <c r="G40" s="338">
        <f t="shared" si="38"/>
        <v>1.6107000000000001E-3</v>
      </c>
      <c r="H40" s="338">
        <f t="shared" si="39"/>
        <v>9.5929007999999996E-2</v>
      </c>
      <c r="I40" s="338" t="str">
        <f t="shared" si="40"/>
        <v>NA</v>
      </c>
      <c r="J40" s="338" t="str">
        <f t="shared" si="41"/>
        <v>NA</v>
      </c>
      <c r="K40" s="338">
        <f t="shared" si="42"/>
        <v>2.4343199999999998E-5</v>
      </c>
      <c r="L40" s="338">
        <f t="shared" si="43"/>
        <v>8.0535000000000014E-5</v>
      </c>
      <c r="M40" s="337">
        <f t="shared" ref="M40:M61" si="45">SUM(H40:L40)</f>
        <v>9.6033886200000002E-2</v>
      </c>
    </row>
    <row r="41" spans="1:22">
      <c r="A41" s="339" t="s">
        <v>315</v>
      </c>
      <c r="B41" s="338">
        <f t="shared" si="44"/>
        <v>1.7521279999999997E-3</v>
      </c>
      <c r="C41" s="338" t="str">
        <f t="shared" si="34"/>
        <v>NA</v>
      </c>
      <c r="D41" s="338" t="str">
        <f t="shared" si="35"/>
        <v>NA</v>
      </c>
      <c r="E41" s="338" t="str">
        <f t="shared" si="36"/>
        <v>NA</v>
      </c>
      <c r="F41" s="338">
        <f t="shared" si="37"/>
        <v>1.5224160000000002E-4</v>
      </c>
      <c r="G41" s="338">
        <f t="shared" si="38"/>
        <v>7.8800000000000007E-4</v>
      </c>
      <c r="H41" s="338">
        <f t="shared" si="39"/>
        <v>1.5348641279999997E-2</v>
      </c>
      <c r="I41" s="338" t="str">
        <f t="shared" si="40"/>
        <v>NA</v>
      </c>
      <c r="J41" s="338" t="str">
        <f t="shared" si="41"/>
        <v>NA</v>
      </c>
      <c r="K41" s="338">
        <f t="shared" si="42"/>
        <v>7.6120800000000015E-6</v>
      </c>
      <c r="L41" s="338">
        <f t="shared" si="43"/>
        <v>1.1820000000000001E-6</v>
      </c>
      <c r="M41" s="337">
        <f t="shared" si="45"/>
        <v>1.5357435359999998E-2</v>
      </c>
    </row>
    <row r="42" spans="1:22">
      <c r="A42" s="108" t="s">
        <v>240</v>
      </c>
      <c r="B42" s="338" t="str">
        <f t="shared" si="44"/>
        <v>NA</v>
      </c>
      <c r="C42" s="338">
        <f t="shared" si="34"/>
        <v>8.2349514563106798E-5</v>
      </c>
      <c r="D42" s="338">
        <f t="shared" si="35"/>
        <v>2.1731800000000001E-5</v>
      </c>
      <c r="E42" s="338">
        <f t="shared" si="36"/>
        <v>1.0482E-6</v>
      </c>
      <c r="F42" s="338" t="str">
        <f t="shared" si="37"/>
        <v>NA</v>
      </c>
      <c r="G42" s="338" t="str">
        <f t="shared" si="38"/>
        <v>NA</v>
      </c>
      <c r="H42" s="338">
        <f t="shared" si="39"/>
        <v>7.2138174757281561E-4</v>
      </c>
      <c r="I42" s="338">
        <f t="shared" si="40"/>
        <v>4.9722358400000002E-5</v>
      </c>
      <c r="J42" s="338">
        <f t="shared" si="41"/>
        <v>9.1822319999999991E-6</v>
      </c>
      <c r="K42" s="338" t="str">
        <f t="shared" si="42"/>
        <v>NA</v>
      </c>
      <c r="L42" s="338" t="str">
        <f t="shared" si="43"/>
        <v>NA</v>
      </c>
      <c r="M42" s="337">
        <f t="shared" si="45"/>
        <v>7.8028633797281558E-4</v>
      </c>
    </row>
    <row r="43" spans="1:22" s="329" customFormat="1">
      <c r="A43" s="336" t="s">
        <v>239</v>
      </c>
      <c r="B43" s="334">
        <f t="shared" si="44"/>
        <v>3.2852399999999996E-3</v>
      </c>
      <c r="C43" s="334">
        <f t="shared" si="34"/>
        <v>8.6466990291262128E-5</v>
      </c>
      <c r="D43" s="334">
        <f t="shared" si="35"/>
        <v>2.281839E-4</v>
      </c>
      <c r="E43" s="334">
        <f t="shared" si="36"/>
        <v>1.10061E-5</v>
      </c>
      <c r="F43" s="334">
        <f t="shared" si="37"/>
        <v>1.499232E-2</v>
      </c>
      <c r="G43" s="334">
        <f t="shared" si="38"/>
        <v>1.9593000000000002E-3</v>
      </c>
      <c r="H43" s="334">
        <f t="shared" si="39"/>
        <v>2.9536153234951453E-2</v>
      </c>
      <c r="I43" s="334">
        <f t="shared" si="40"/>
        <v>5.2208476319999997E-4</v>
      </c>
      <c r="J43" s="334">
        <f t="shared" si="41"/>
        <v>9.6413435999999993E-5</v>
      </c>
      <c r="K43" s="334">
        <f t="shared" si="42"/>
        <v>7.4961599999999993E-4</v>
      </c>
      <c r="L43" s="334">
        <f t="shared" si="43"/>
        <v>9.7965000000000015E-5</v>
      </c>
      <c r="M43" s="333">
        <f t="shared" si="45"/>
        <v>3.1002232434151452E-2</v>
      </c>
    </row>
    <row r="44" spans="1:22" s="329" customFormat="1">
      <c r="A44" s="336" t="s">
        <v>357</v>
      </c>
      <c r="B44" s="334" t="str">
        <f t="shared" si="44"/>
        <v>NA</v>
      </c>
      <c r="C44" s="334">
        <f t="shared" si="34"/>
        <v>4.5292233009708744E-4</v>
      </c>
      <c r="D44" s="334" t="str">
        <f t="shared" si="35"/>
        <v>NA</v>
      </c>
      <c r="E44" s="334" t="str">
        <f t="shared" si="36"/>
        <v>NA</v>
      </c>
      <c r="F44" s="334" t="str">
        <f t="shared" si="37"/>
        <v>NA</v>
      </c>
      <c r="G44" s="334" t="str">
        <f t="shared" si="38"/>
        <v>NA</v>
      </c>
      <c r="H44" s="334">
        <f t="shared" si="39"/>
        <v>3.9675996116504859E-3</v>
      </c>
      <c r="I44" s="334" t="str">
        <f t="shared" si="40"/>
        <v>NA</v>
      </c>
      <c r="J44" s="334" t="str">
        <f t="shared" si="41"/>
        <v>NA</v>
      </c>
      <c r="K44" s="334" t="str">
        <f t="shared" si="42"/>
        <v>NA</v>
      </c>
      <c r="L44" s="334" t="str">
        <f t="shared" si="43"/>
        <v>NA</v>
      </c>
      <c r="M44" s="333">
        <f t="shared" si="45"/>
        <v>3.9675996116504859E-3</v>
      </c>
    </row>
    <row r="45" spans="1:22" s="329" customFormat="1">
      <c r="A45" s="336" t="s">
        <v>237</v>
      </c>
      <c r="B45" s="334" t="str">
        <f t="shared" si="44"/>
        <v>NA</v>
      </c>
      <c r="C45" s="334">
        <f t="shared" si="34"/>
        <v>5.7644660194174763E-4</v>
      </c>
      <c r="D45" s="334">
        <f t="shared" si="35"/>
        <v>1.5212260000000002E-4</v>
      </c>
      <c r="E45" s="334">
        <f t="shared" si="36"/>
        <v>7.3374000000000003E-6</v>
      </c>
      <c r="F45" s="334" t="str">
        <f t="shared" si="37"/>
        <v>NA</v>
      </c>
      <c r="G45" s="334" t="str">
        <f t="shared" si="38"/>
        <v>NA</v>
      </c>
      <c r="H45" s="334">
        <f t="shared" si="39"/>
        <v>5.0496722330097095E-3</v>
      </c>
      <c r="I45" s="334">
        <f t="shared" si="40"/>
        <v>3.4805650880000003E-4</v>
      </c>
      <c r="J45" s="334">
        <f t="shared" si="41"/>
        <v>6.4275624000000004E-5</v>
      </c>
      <c r="K45" s="334" t="str">
        <f t="shared" si="42"/>
        <v>NA</v>
      </c>
      <c r="L45" s="334" t="str">
        <f t="shared" si="43"/>
        <v>NA</v>
      </c>
      <c r="M45" s="333">
        <f t="shared" si="45"/>
        <v>5.4620043658097093E-3</v>
      </c>
    </row>
    <row r="46" spans="1:22" s="329" customFormat="1">
      <c r="A46" s="336" t="s">
        <v>236</v>
      </c>
      <c r="B46" s="334" t="str">
        <f t="shared" si="44"/>
        <v>NA</v>
      </c>
      <c r="C46" s="334">
        <f t="shared" si="34"/>
        <v>3.4586796116504857E-5</v>
      </c>
      <c r="D46" s="334">
        <f t="shared" si="35"/>
        <v>9.1273559999999997E-6</v>
      </c>
      <c r="E46" s="334">
        <f t="shared" si="36"/>
        <v>4.4024399999999998E-7</v>
      </c>
      <c r="F46" s="334" t="str">
        <f t="shared" si="37"/>
        <v>NA</v>
      </c>
      <c r="G46" s="334" t="str">
        <f t="shared" si="38"/>
        <v>NA</v>
      </c>
      <c r="H46" s="334">
        <f t="shared" si="39"/>
        <v>3.0298033398058256E-4</v>
      </c>
      <c r="I46" s="334">
        <f t="shared" si="40"/>
        <v>2.0883390527999997E-5</v>
      </c>
      <c r="J46" s="334">
        <f t="shared" si="41"/>
        <v>3.8565374399999997E-6</v>
      </c>
      <c r="K46" s="334" t="str">
        <f t="shared" si="42"/>
        <v>NA</v>
      </c>
      <c r="L46" s="334" t="str">
        <f t="shared" si="43"/>
        <v>NA</v>
      </c>
      <c r="M46" s="333">
        <f t="shared" si="45"/>
        <v>3.2772026194858255E-4</v>
      </c>
    </row>
    <row r="47" spans="1:22" s="329" customFormat="1">
      <c r="A47" s="336" t="s">
        <v>235</v>
      </c>
      <c r="B47" s="334" t="str">
        <f t="shared" si="44"/>
        <v>NA</v>
      </c>
      <c r="C47" s="334">
        <f t="shared" si="34"/>
        <v>4.9409708737864059E-5</v>
      </c>
      <c r="D47" s="334">
        <f t="shared" si="35"/>
        <v>1.3039080000000001E-4</v>
      </c>
      <c r="E47" s="334">
        <f t="shared" si="36"/>
        <v>6.2891999999999999E-6</v>
      </c>
      <c r="F47" s="334" t="str">
        <f t="shared" si="37"/>
        <v>NA</v>
      </c>
      <c r="G47" s="334" t="str">
        <f t="shared" si="38"/>
        <v>NA</v>
      </c>
      <c r="H47" s="334">
        <f t="shared" si="39"/>
        <v>4.3282904854368917E-4</v>
      </c>
      <c r="I47" s="334">
        <f t="shared" si="40"/>
        <v>2.983341504E-4</v>
      </c>
      <c r="J47" s="334">
        <f t="shared" si="41"/>
        <v>5.5093392000000002E-5</v>
      </c>
      <c r="K47" s="334" t="str">
        <f t="shared" si="42"/>
        <v>NA</v>
      </c>
      <c r="L47" s="334" t="str">
        <f t="shared" si="43"/>
        <v>NA</v>
      </c>
      <c r="M47" s="333">
        <f t="shared" si="45"/>
        <v>7.8625659094368921E-4</v>
      </c>
    </row>
    <row r="48" spans="1:22" s="329" customFormat="1">
      <c r="A48" s="335" t="s">
        <v>356</v>
      </c>
      <c r="B48" s="334">
        <f t="shared" si="44"/>
        <v>8.7606399999999984E-3</v>
      </c>
      <c r="C48" s="334" t="str">
        <f t="shared" si="34"/>
        <v>NA</v>
      </c>
      <c r="D48" s="334" t="str">
        <f t="shared" si="35"/>
        <v>NA</v>
      </c>
      <c r="E48" s="334" t="str">
        <f t="shared" si="36"/>
        <v>NA</v>
      </c>
      <c r="F48" s="334" t="str">
        <f t="shared" si="37"/>
        <v>NA</v>
      </c>
      <c r="G48" s="334" t="str">
        <f t="shared" si="38"/>
        <v>NA</v>
      </c>
      <c r="H48" s="334">
        <f t="shared" si="39"/>
        <v>7.6743206399999986E-2</v>
      </c>
      <c r="I48" s="334" t="str">
        <f t="shared" si="40"/>
        <v>NA</v>
      </c>
      <c r="J48" s="334" t="str">
        <f t="shared" si="41"/>
        <v>NA</v>
      </c>
      <c r="K48" s="334" t="str">
        <f t="shared" si="42"/>
        <v>NA</v>
      </c>
      <c r="L48" s="334" t="str">
        <f t="shared" si="43"/>
        <v>NA</v>
      </c>
      <c r="M48" s="333">
        <f t="shared" si="45"/>
        <v>7.6743206399999986E-2</v>
      </c>
    </row>
    <row r="49" spans="1:13" s="329" customFormat="1">
      <c r="A49" s="336" t="s">
        <v>234</v>
      </c>
      <c r="B49" s="334" t="str">
        <f t="shared" si="44"/>
        <v>NA</v>
      </c>
      <c r="C49" s="334">
        <f t="shared" si="34"/>
        <v>1.2352427184466019E-7</v>
      </c>
      <c r="D49" s="334">
        <f t="shared" si="35"/>
        <v>3.2597700000000003E-7</v>
      </c>
      <c r="E49" s="334">
        <f t="shared" si="36"/>
        <v>1.5723000000000001E-8</v>
      </c>
      <c r="F49" s="334" t="str">
        <f t="shared" si="37"/>
        <v>NA</v>
      </c>
      <c r="G49" s="334" t="str">
        <f t="shared" si="38"/>
        <v>NA</v>
      </c>
      <c r="H49" s="334">
        <f t="shared" si="39"/>
        <v>1.0820726213592234E-6</v>
      </c>
      <c r="I49" s="334">
        <f t="shared" si="40"/>
        <v>7.4583537600000002E-7</v>
      </c>
      <c r="J49" s="334">
        <f t="shared" si="41"/>
        <v>1.3773348E-7</v>
      </c>
      <c r="K49" s="334" t="str">
        <f t="shared" si="42"/>
        <v>NA</v>
      </c>
      <c r="L49" s="334" t="str">
        <f t="shared" si="43"/>
        <v>NA</v>
      </c>
      <c r="M49" s="333">
        <f t="shared" si="45"/>
        <v>1.9656414773592232E-6</v>
      </c>
    </row>
    <row r="50" spans="1:13" s="329" customFormat="1">
      <c r="A50" s="336" t="s">
        <v>233</v>
      </c>
      <c r="B50" s="334" t="str">
        <f t="shared" si="44"/>
        <v>NA</v>
      </c>
      <c r="C50" s="334">
        <f t="shared" si="34"/>
        <v>1.152893203883495E-7</v>
      </c>
      <c r="D50" s="334">
        <f t="shared" si="35"/>
        <v>3.0424519999999999E-7</v>
      </c>
      <c r="E50" s="334">
        <f t="shared" si="36"/>
        <v>1.46748E-8</v>
      </c>
      <c r="F50" s="334" t="str">
        <f t="shared" si="37"/>
        <v>NA</v>
      </c>
      <c r="G50" s="334" t="str">
        <f t="shared" si="38"/>
        <v>NA</v>
      </c>
      <c r="H50" s="334">
        <f t="shared" si="39"/>
        <v>1.0099344466019415E-6</v>
      </c>
      <c r="I50" s="334">
        <f t="shared" si="40"/>
        <v>6.9611301759999991E-7</v>
      </c>
      <c r="J50" s="334">
        <f t="shared" si="41"/>
        <v>1.2855124800000002E-7</v>
      </c>
      <c r="K50" s="334" t="str">
        <f t="shared" si="42"/>
        <v>NA</v>
      </c>
      <c r="L50" s="334" t="str">
        <f t="shared" si="43"/>
        <v>NA</v>
      </c>
      <c r="M50" s="333">
        <f t="shared" si="45"/>
        <v>1.8345987122019415E-6</v>
      </c>
    </row>
    <row r="51" spans="1:13" s="329" customFormat="1">
      <c r="A51" s="336" t="s">
        <v>232</v>
      </c>
      <c r="B51" s="334">
        <f t="shared" si="44"/>
        <v>0.82130999999999998</v>
      </c>
      <c r="C51" s="334">
        <f t="shared" si="34"/>
        <v>3.0881067961165041E-3</v>
      </c>
      <c r="D51" s="334">
        <f t="shared" si="35"/>
        <v>8.1494250000000001E-3</v>
      </c>
      <c r="E51" s="334">
        <f t="shared" si="36"/>
        <v>3.93075E-4</v>
      </c>
      <c r="F51" s="334">
        <f t="shared" si="37"/>
        <v>1.5243479999999998E-3</v>
      </c>
      <c r="G51" s="334">
        <f t="shared" si="38"/>
        <v>2.4780000000000002E-3</v>
      </c>
      <c r="H51" s="334">
        <f t="shared" si="39"/>
        <v>7.2217274155339801</v>
      </c>
      <c r="I51" s="334">
        <f t="shared" si="40"/>
        <v>1.86458844E-2</v>
      </c>
      <c r="J51" s="334">
        <f t="shared" si="41"/>
        <v>3.4433369999999999E-3</v>
      </c>
      <c r="K51" s="334">
        <f t="shared" si="42"/>
        <v>7.6217399999999993E-5</v>
      </c>
      <c r="L51" s="334">
        <f t="shared" si="43"/>
        <v>1.239E-4</v>
      </c>
      <c r="M51" s="333">
        <f t="shared" si="45"/>
        <v>7.2440167543339804</v>
      </c>
    </row>
    <row r="52" spans="1:13" s="329" customFormat="1">
      <c r="A52" s="336" t="s">
        <v>231</v>
      </c>
      <c r="B52" s="334" t="str">
        <f t="shared" si="44"/>
        <v>NA</v>
      </c>
      <c r="C52" s="334">
        <f t="shared" si="34"/>
        <v>7.4114563106796108E-2</v>
      </c>
      <c r="D52" s="334">
        <f t="shared" si="35"/>
        <v>0.19558620000000002</v>
      </c>
      <c r="E52" s="334">
        <f t="shared" si="36"/>
        <v>9.4338000000000009E-3</v>
      </c>
      <c r="F52" s="334" t="str">
        <f t="shared" si="37"/>
        <v>NA</v>
      </c>
      <c r="G52" s="334" t="str">
        <f t="shared" si="38"/>
        <v>NA</v>
      </c>
      <c r="H52" s="334">
        <f t="shared" si="39"/>
        <v>0.64924357281553391</v>
      </c>
      <c r="I52" s="334">
        <f t="shared" si="40"/>
        <v>0.44750122560000005</v>
      </c>
      <c r="J52" s="334">
        <f t="shared" si="41"/>
        <v>8.2640088000000014E-2</v>
      </c>
      <c r="K52" s="334" t="str">
        <f t="shared" si="42"/>
        <v>NA</v>
      </c>
      <c r="L52" s="334" t="str">
        <f t="shared" si="43"/>
        <v>NA</v>
      </c>
      <c r="M52" s="333">
        <f t="shared" si="45"/>
        <v>1.1793848864155339</v>
      </c>
    </row>
    <row r="53" spans="1:13" s="329" customFormat="1">
      <c r="A53" s="336" t="s">
        <v>230</v>
      </c>
      <c r="B53" s="334" t="str">
        <f t="shared" si="44"/>
        <v>NA</v>
      </c>
      <c r="C53" s="334">
        <f t="shared" si="34"/>
        <v>1.5646407766990294E-4</v>
      </c>
      <c r="D53" s="334">
        <f t="shared" si="35"/>
        <v>4.1290420000000002E-5</v>
      </c>
      <c r="E53" s="334">
        <f t="shared" si="36"/>
        <v>1.99158E-6</v>
      </c>
      <c r="F53" s="334" t="str">
        <f t="shared" si="37"/>
        <v>NA</v>
      </c>
      <c r="G53" s="334" t="str">
        <f t="shared" si="38"/>
        <v>NA</v>
      </c>
      <c r="H53" s="334">
        <f t="shared" si="39"/>
        <v>1.3706253203883498E-3</v>
      </c>
      <c r="I53" s="334">
        <f t="shared" si="40"/>
        <v>9.4472480960000003E-5</v>
      </c>
      <c r="J53" s="334">
        <f t="shared" si="41"/>
        <v>1.7446240799999998E-5</v>
      </c>
      <c r="K53" s="334" t="str">
        <f t="shared" si="42"/>
        <v>NA</v>
      </c>
      <c r="L53" s="334" t="str">
        <f t="shared" si="43"/>
        <v>NA</v>
      </c>
      <c r="M53" s="333">
        <f t="shared" si="45"/>
        <v>1.4825440421483498E-3</v>
      </c>
    </row>
    <row r="54" spans="1:13" s="329" customFormat="1">
      <c r="A54" s="336" t="s">
        <v>229</v>
      </c>
      <c r="B54" s="334" t="str">
        <f t="shared" si="44"/>
        <v>NA</v>
      </c>
      <c r="C54" s="334">
        <f t="shared" si="34"/>
        <v>1.0705436893203883E-4</v>
      </c>
      <c r="D54" s="334">
        <f t="shared" si="35"/>
        <v>2.8251339999999998E-5</v>
      </c>
      <c r="E54" s="334">
        <f t="shared" si="36"/>
        <v>1.3626599999999998E-6</v>
      </c>
      <c r="F54" s="334" t="str">
        <f t="shared" si="37"/>
        <v>NA</v>
      </c>
      <c r="G54" s="334" t="str">
        <f t="shared" si="38"/>
        <v>NA</v>
      </c>
      <c r="H54" s="334">
        <f t="shared" si="39"/>
        <v>9.3779627184466014E-4</v>
      </c>
      <c r="I54" s="334">
        <f t="shared" si="40"/>
        <v>6.4639065919999998E-5</v>
      </c>
      <c r="J54" s="334">
        <f t="shared" si="41"/>
        <v>1.19369016E-5</v>
      </c>
      <c r="K54" s="334" t="str">
        <f t="shared" si="42"/>
        <v>NA</v>
      </c>
      <c r="L54" s="334" t="str">
        <f t="shared" si="43"/>
        <v>NA</v>
      </c>
      <c r="M54" s="333">
        <f t="shared" si="45"/>
        <v>1.0143722393646602E-3</v>
      </c>
    </row>
    <row r="55" spans="1:13" s="329" customFormat="1">
      <c r="A55" s="335" t="s">
        <v>228</v>
      </c>
      <c r="B55" s="334">
        <f t="shared" si="44"/>
        <v>3.5590099999999999E-4</v>
      </c>
      <c r="C55" s="334">
        <f t="shared" si="34"/>
        <v>2.511660194174757E-5</v>
      </c>
      <c r="D55" s="334">
        <f t="shared" si="35"/>
        <v>6.6281989999999999E-5</v>
      </c>
      <c r="E55" s="334">
        <f t="shared" si="36"/>
        <v>3.1970099999999999E-6</v>
      </c>
      <c r="F55" s="334">
        <f t="shared" si="37"/>
        <v>2.5115999999999997E-3</v>
      </c>
      <c r="G55" s="334">
        <f t="shared" si="38"/>
        <v>1.7808E-4</v>
      </c>
      <c r="H55" s="334">
        <f t="shared" si="39"/>
        <v>3.3377141930097083E-3</v>
      </c>
      <c r="I55" s="334">
        <f t="shared" si="40"/>
        <v>1.5165319311999999E-4</v>
      </c>
      <c r="J55" s="334">
        <f t="shared" si="41"/>
        <v>2.8005807599999998E-5</v>
      </c>
      <c r="K55" s="334">
        <f t="shared" si="42"/>
        <v>1.2558E-4</v>
      </c>
      <c r="L55" s="334">
        <f t="shared" si="43"/>
        <v>8.9039999999999998E-6</v>
      </c>
      <c r="M55" s="333">
        <f t="shared" si="45"/>
        <v>3.6518571937297086E-3</v>
      </c>
    </row>
    <row r="56" spans="1:13" s="329" customFormat="1">
      <c r="A56" s="336" t="s">
        <v>227</v>
      </c>
      <c r="B56" s="334" t="str">
        <f t="shared" si="44"/>
        <v>NA</v>
      </c>
      <c r="C56" s="334">
        <f t="shared" si="34"/>
        <v>8.6466990291262139E-4</v>
      </c>
      <c r="D56" s="334">
        <f t="shared" si="35"/>
        <v>2.281839E-4</v>
      </c>
      <c r="E56" s="334">
        <f t="shared" si="36"/>
        <v>1.10061E-5</v>
      </c>
      <c r="F56" s="334" t="str">
        <f t="shared" si="37"/>
        <v>NA</v>
      </c>
      <c r="G56" s="334" t="str">
        <f t="shared" si="38"/>
        <v>NA</v>
      </c>
      <c r="H56" s="334">
        <f t="shared" si="39"/>
        <v>7.5745083495145638E-3</v>
      </c>
      <c r="I56" s="334">
        <f t="shared" si="40"/>
        <v>5.2208476319999997E-4</v>
      </c>
      <c r="J56" s="334">
        <f t="shared" si="41"/>
        <v>9.6413435999999993E-5</v>
      </c>
      <c r="K56" s="334" t="str">
        <f t="shared" si="42"/>
        <v>NA</v>
      </c>
      <c r="L56" s="334" t="str">
        <f t="shared" si="43"/>
        <v>NA</v>
      </c>
      <c r="M56" s="333">
        <f t="shared" si="45"/>
        <v>8.1930065487145643E-3</v>
      </c>
    </row>
    <row r="57" spans="1:13" s="329" customFormat="1">
      <c r="A57" s="336" t="s">
        <v>226</v>
      </c>
      <c r="B57" s="334" t="str">
        <f t="shared" si="44"/>
        <v>NA</v>
      </c>
      <c r="C57" s="334">
        <f t="shared" si="34"/>
        <v>6.9997087378640771E-7</v>
      </c>
      <c r="D57" s="334">
        <f t="shared" si="35"/>
        <v>1.8472030000000002E-6</v>
      </c>
      <c r="E57" s="334">
        <f t="shared" si="36"/>
        <v>8.9096999999999994E-8</v>
      </c>
      <c r="F57" s="334" t="str">
        <f t="shared" si="37"/>
        <v>NA</v>
      </c>
      <c r="G57" s="334" t="str">
        <f t="shared" si="38"/>
        <v>NA</v>
      </c>
      <c r="H57" s="334">
        <f t="shared" si="39"/>
        <v>6.1317448543689315E-6</v>
      </c>
      <c r="I57" s="334">
        <f t="shared" si="40"/>
        <v>4.2264004639999999E-6</v>
      </c>
      <c r="J57" s="334">
        <f t="shared" si="41"/>
        <v>7.8048971999999996E-7</v>
      </c>
      <c r="K57" s="334" t="str">
        <f t="shared" si="42"/>
        <v>NA</v>
      </c>
      <c r="L57" s="334" t="str">
        <f t="shared" si="43"/>
        <v>NA</v>
      </c>
      <c r="M57" s="333">
        <f t="shared" si="45"/>
        <v>1.1138635038368932E-5</v>
      </c>
    </row>
    <row r="58" spans="1:13" s="329" customFormat="1">
      <c r="A58" s="335" t="s">
        <v>314</v>
      </c>
      <c r="B58" s="334">
        <f t="shared" si="44"/>
        <v>6.0229399999999996E-4</v>
      </c>
      <c r="C58" s="334" t="str">
        <f t="shared" si="34"/>
        <v>NA</v>
      </c>
      <c r="D58" s="334" t="str">
        <f t="shared" si="35"/>
        <v>NA</v>
      </c>
      <c r="E58" s="334" t="str">
        <f t="shared" si="36"/>
        <v>NA</v>
      </c>
      <c r="F58" s="334">
        <f t="shared" si="37"/>
        <v>4.0958399999999999E-3</v>
      </c>
      <c r="G58" s="334">
        <f t="shared" si="38"/>
        <v>3.5280000000000001E-4</v>
      </c>
      <c r="H58" s="334">
        <f t="shared" si="39"/>
        <v>5.2760954399999997E-3</v>
      </c>
      <c r="I58" s="334" t="str">
        <f t="shared" si="40"/>
        <v>NA</v>
      </c>
      <c r="J58" s="334" t="str">
        <f t="shared" si="41"/>
        <v>NA</v>
      </c>
      <c r="K58" s="334">
        <f t="shared" si="42"/>
        <v>2.04792E-4</v>
      </c>
      <c r="L58" s="334">
        <f t="shared" si="43"/>
        <v>1.7640000000000001E-5</v>
      </c>
      <c r="M58" s="333">
        <f t="shared" si="45"/>
        <v>5.4985274399999996E-3</v>
      </c>
    </row>
    <row r="59" spans="1:13" s="329" customFormat="1">
      <c r="A59" s="336" t="s">
        <v>225</v>
      </c>
      <c r="B59" s="334" t="str">
        <f t="shared" si="44"/>
        <v>NA</v>
      </c>
      <c r="C59" s="334">
        <f t="shared" si="34"/>
        <v>2.0587378640776701E-7</v>
      </c>
      <c r="D59" s="334">
        <f t="shared" si="35"/>
        <v>5.4329500000000002E-7</v>
      </c>
      <c r="E59" s="334">
        <f t="shared" si="36"/>
        <v>2.6205000000000002E-8</v>
      </c>
      <c r="F59" s="334" t="str">
        <f t="shared" si="37"/>
        <v>NA</v>
      </c>
      <c r="G59" s="334" t="str">
        <f t="shared" si="38"/>
        <v>NA</v>
      </c>
      <c r="H59" s="334">
        <f t="shared" si="39"/>
        <v>1.8034543689320389E-6</v>
      </c>
      <c r="I59" s="334">
        <f t="shared" si="40"/>
        <v>1.24305896E-6</v>
      </c>
      <c r="J59" s="334">
        <f t="shared" si="41"/>
        <v>2.2955580000000001E-7</v>
      </c>
      <c r="K59" s="334" t="str">
        <f t="shared" si="42"/>
        <v>NA</v>
      </c>
      <c r="L59" s="334" t="str">
        <f t="shared" si="43"/>
        <v>NA</v>
      </c>
      <c r="M59" s="333">
        <f t="shared" si="45"/>
        <v>3.2760691289320392E-6</v>
      </c>
    </row>
    <row r="60" spans="1:13" s="329" customFormat="1">
      <c r="A60" s="335" t="s">
        <v>224</v>
      </c>
      <c r="B60" s="334">
        <f t="shared" si="44"/>
        <v>3.5590099999999993E-2</v>
      </c>
      <c r="C60" s="334">
        <f t="shared" si="34"/>
        <v>1.3999417475728151E-4</v>
      </c>
      <c r="D60" s="334">
        <f t="shared" si="35"/>
        <v>3.694406E-4</v>
      </c>
      <c r="E60" s="334">
        <f t="shared" si="36"/>
        <v>1.7819399999999997E-5</v>
      </c>
      <c r="F60" s="334">
        <f t="shared" si="37"/>
        <v>5.4289200000000003E-3</v>
      </c>
      <c r="G60" s="334">
        <f t="shared" si="38"/>
        <v>8.5890000000000011E-4</v>
      </c>
      <c r="H60" s="334">
        <f t="shared" si="39"/>
        <v>0.31299562497087369</v>
      </c>
      <c r="I60" s="334">
        <f t="shared" si="40"/>
        <v>8.4528009280000001E-4</v>
      </c>
      <c r="J60" s="334">
        <f t="shared" si="41"/>
        <v>1.5609794399999998E-4</v>
      </c>
      <c r="K60" s="334">
        <f t="shared" si="42"/>
        <v>2.71446E-4</v>
      </c>
      <c r="L60" s="334">
        <f t="shared" si="43"/>
        <v>4.2945000000000003E-5</v>
      </c>
      <c r="M60" s="333">
        <f t="shared" si="45"/>
        <v>0.31431139400767372</v>
      </c>
    </row>
    <row r="61" spans="1:13" s="329" customFormat="1" ht="14.25" thickBot="1">
      <c r="A61" s="332" t="s">
        <v>313</v>
      </c>
      <c r="B61" s="331">
        <f t="shared" si="44"/>
        <v>1.7521279999999997E-2</v>
      </c>
      <c r="C61" s="331" t="str">
        <f t="shared" si="34"/>
        <v>NA</v>
      </c>
      <c r="D61" s="331" t="str">
        <f t="shared" si="35"/>
        <v>NA</v>
      </c>
      <c r="E61" s="331" t="str">
        <f t="shared" si="36"/>
        <v>NA</v>
      </c>
      <c r="F61" s="331">
        <f t="shared" si="37"/>
        <v>3.7287600000000002E-3</v>
      </c>
      <c r="G61" s="331">
        <f t="shared" si="38"/>
        <v>5.9849999999999997E-4</v>
      </c>
      <c r="H61" s="334">
        <f t="shared" si="39"/>
        <v>0.15348641279999997</v>
      </c>
      <c r="I61" s="331" t="str">
        <f t="shared" si="40"/>
        <v>NA</v>
      </c>
      <c r="J61" s="331" t="str">
        <f t="shared" si="41"/>
        <v>NA</v>
      </c>
      <c r="K61" s="331">
        <f t="shared" si="42"/>
        <v>1.8643800000000003E-4</v>
      </c>
      <c r="L61" s="331">
        <f t="shared" si="43"/>
        <v>2.9924999999999996E-5</v>
      </c>
      <c r="M61" s="330">
        <f t="shared" si="45"/>
        <v>0.15370277579999997</v>
      </c>
    </row>
    <row r="62" spans="1:13" ht="14.25">
      <c r="A62" s="328" t="s">
        <v>355</v>
      </c>
      <c r="B62" s="327"/>
      <c r="C62" s="327"/>
      <c r="D62" s="327"/>
      <c r="E62" s="327"/>
      <c r="F62" s="327"/>
      <c r="G62" s="327"/>
      <c r="H62" s="327"/>
      <c r="I62" s="327"/>
      <c r="J62" s="327"/>
      <c r="K62" s="327"/>
      <c r="L62" s="327"/>
      <c r="M62" s="326">
        <f>MAX(M39:M61)</f>
        <v>7.2440167543339804</v>
      </c>
    </row>
    <row r="63" spans="1:13" ht="15" thickBot="1">
      <c r="A63" s="325" t="s">
        <v>354</v>
      </c>
      <c r="B63" s="331">
        <f>SUM(B39:B61)</f>
        <v>0.90012838299999998</v>
      </c>
      <c r="C63" s="331">
        <f t="shared" ref="C63:L63" si="46">SUM(C39:C61)</f>
        <v>7.9780283823300963E-2</v>
      </c>
      <c r="D63" s="331">
        <f t="shared" si="46"/>
        <v>0.20501625824220002</v>
      </c>
      <c r="E63" s="331">
        <f t="shared" si="46"/>
        <v>9.8886443778000016E-3</v>
      </c>
      <c r="F63" s="331">
        <f t="shared" si="46"/>
        <v>3.2920893599999994E-2</v>
      </c>
      <c r="G63" s="331">
        <f t="shared" si="46"/>
        <v>8.8242800000000021E-3</v>
      </c>
      <c r="H63" s="600">
        <f t="shared" si="46"/>
        <v>8.5839999213721168</v>
      </c>
      <c r="I63" s="331">
        <f t="shared" si="46"/>
        <v>0.46907719885815363</v>
      </c>
      <c r="J63" s="331">
        <f t="shared" si="46"/>
        <v>8.6624524749528004E-2</v>
      </c>
      <c r="K63" s="331">
        <f t="shared" si="46"/>
        <v>1.64604468E-3</v>
      </c>
      <c r="L63" s="331">
        <f t="shared" si="46"/>
        <v>4.0299600000000003E-4</v>
      </c>
      <c r="M63" s="324">
        <f>SUM(M39:M61)</f>
        <v>9.1417506856597974</v>
      </c>
    </row>
    <row r="64" spans="1:13">
      <c r="A64" s="290" t="s">
        <v>353</v>
      </c>
      <c r="B64" s="320"/>
      <c r="D64" s="319"/>
      <c r="E64" s="290"/>
      <c r="F64" s="290"/>
      <c r="G64" s="290"/>
      <c r="I64" s="290"/>
      <c r="K64" s="290"/>
    </row>
    <row r="65" spans="1:11">
      <c r="A65" s="321"/>
      <c r="B65" s="320"/>
      <c r="C65" s="320"/>
      <c r="D65" s="320"/>
      <c r="E65" s="290"/>
      <c r="G65" s="290"/>
      <c r="H65" s="319"/>
      <c r="I65" s="290"/>
      <c r="K65" s="290"/>
    </row>
    <row r="66" spans="1:11">
      <c r="D66" s="323"/>
    </row>
    <row r="67" spans="1:11">
      <c r="D67" s="321"/>
    </row>
    <row r="68" spans="1:11">
      <c r="D68" s="322"/>
    </row>
    <row r="69" spans="1:11">
      <c r="D69" s="321"/>
    </row>
    <row r="70" spans="1:11">
      <c r="D70" s="321"/>
    </row>
  </sheetData>
  <mergeCells count="4">
    <mergeCell ref="I4:I5"/>
    <mergeCell ref="K3:M4"/>
    <mergeCell ref="K5:K6"/>
    <mergeCell ref="A34:O34"/>
  </mergeCells>
  <pageMargins left="0.27" right="0.27" top="0.51" bottom="0.33" header="0.3" footer="0.3"/>
  <pageSetup scale="5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90" zoomScaleNormal="90" zoomScaleSheetLayoutView="85" workbookViewId="0">
      <selection activeCell="A35" sqref="A35:I36"/>
    </sheetView>
  </sheetViews>
  <sheetFormatPr defaultColWidth="8.85546875" defaultRowHeight="13.5"/>
  <cols>
    <col min="1" max="1" width="16" style="75" customWidth="1"/>
    <col min="2" max="2" width="18.7109375" style="75" customWidth="1"/>
    <col min="3" max="5" width="16.140625" style="78" customWidth="1"/>
    <col min="6" max="6" width="16.140625" style="77" customWidth="1"/>
    <col min="7" max="7" width="12.7109375" style="77" customWidth="1"/>
    <col min="8" max="8" width="14.28515625" style="76" customWidth="1"/>
    <col min="9" max="9" width="13.85546875" style="75" customWidth="1"/>
    <col min="10" max="11" width="8.85546875" style="75" customWidth="1"/>
    <col min="12" max="12" width="9.85546875" style="75" bestFit="1" customWidth="1"/>
    <col min="13" max="14" width="8.85546875" style="75" customWidth="1"/>
    <col min="15" max="15" width="10.5703125" style="75" bestFit="1" customWidth="1"/>
    <col min="16" max="16384" width="8.85546875" style="75"/>
  </cols>
  <sheetData>
    <row r="1" spans="1:9" ht="15">
      <c r="A1" s="94" t="s">
        <v>220</v>
      </c>
    </row>
    <row r="2" spans="1:9" ht="17.25" thickBot="1">
      <c r="A2" s="94" t="s">
        <v>545</v>
      </c>
    </row>
    <row r="3" spans="1:9" s="90" customFormat="1" ht="45" customHeight="1">
      <c r="A3" s="93" t="s">
        <v>549</v>
      </c>
      <c r="B3" s="93" t="s">
        <v>219</v>
      </c>
      <c r="C3" s="93" t="s">
        <v>550</v>
      </c>
      <c r="D3" s="93" t="s">
        <v>551</v>
      </c>
      <c r="E3" s="93" t="s">
        <v>552</v>
      </c>
      <c r="F3" s="92" t="s">
        <v>218</v>
      </c>
      <c r="G3" s="92" t="s">
        <v>217</v>
      </c>
      <c r="H3" s="91" t="s">
        <v>216</v>
      </c>
      <c r="I3" s="91" t="s">
        <v>215</v>
      </c>
    </row>
    <row r="4" spans="1:9">
      <c r="A4" s="86"/>
      <c r="B4" s="87" t="s">
        <v>206</v>
      </c>
      <c r="C4" s="87"/>
      <c r="D4" s="87"/>
      <c r="E4" s="87"/>
      <c r="F4" s="87"/>
      <c r="G4" s="87"/>
      <c r="H4" s="87"/>
      <c r="I4" s="87"/>
    </row>
    <row r="5" spans="1:9">
      <c r="A5" s="705" t="s">
        <v>405</v>
      </c>
      <c r="B5" s="568" t="s">
        <v>212</v>
      </c>
      <c r="C5" s="569">
        <v>70</v>
      </c>
      <c r="D5" s="569">
        <v>20</v>
      </c>
      <c r="E5" s="569">
        <v>208</v>
      </c>
      <c r="F5" s="570">
        <f>(E5*D5)/60</f>
        <v>69.333333333333329</v>
      </c>
      <c r="G5" s="571">
        <f>C5*E5</f>
        <v>14560</v>
      </c>
      <c r="H5" s="570">
        <f>G5/2000</f>
        <v>7.28</v>
      </c>
      <c r="I5" s="572">
        <f>H5*2</f>
        <v>14.56</v>
      </c>
    </row>
    <row r="6" spans="1:9">
      <c r="A6" s="705"/>
      <c r="B6" s="573" t="s">
        <v>211</v>
      </c>
      <c r="C6" s="574">
        <v>175</v>
      </c>
      <c r="D6" s="574">
        <v>40</v>
      </c>
      <c r="E6" s="574">
        <v>40</v>
      </c>
      <c r="F6" s="564">
        <f>(E6*D6)/60</f>
        <v>26.666666666666668</v>
      </c>
      <c r="G6" s="565">
        <f>C6*E6</f>
        <v>7000</v>
      </c>
      <c r="H6" s="564">
        <f>G6/2000</f>
        <v>3.5</v>
      </c>
      <c r="I6" s="566">
        <f>H6*2</f>
        <v>7</v>
      </c>
    </row>
    <row r="7" spans="1:9">
      <c r="A7" s="705"/>
      <c r="B7" s="573" t="s">
        <v>210</v>
      </c>
      <c r="C7" s="574">
        <v>330</v>
      </c>
      <c r="D7" s="574">
        <v>55</v>
      </c>
      <c r="E7" s="574">
        <v>12</v>
      </c>
      <c r="F7" s="564">
        <f>(E7*D7)/60</f>
        <v>11</v>
      </c>
      <c r="G7" s="565">
        <f>C7*E7</f>
        <v>3960</v>
      </c>
      <c r="H7" s="564">
        <f>G7/2000</f>
        <v>1.98</v>
      </c>
      <c r="I7" s="566">
        <f>H7*2</f>
        <v>3.96</v>
      </c>
    </row>
    <row r="8" spans="1:9" s="567" customFormat="1" ht="27" hidden="1">
      <c r="A8" s="561" t="s">
        <v>404</v>
      </c>
      <c r="B8" s="562" t="s">
        <v>504</v>
      </c>
      <c r="C8" s="563">
        <v>1300</v>
      </c>
      <c r="D8" s="563">
        <v>240</v>
      </c>
      <c r="E8" s="563">
        <v>0</v>
      </c>
      <c r="F8" s="564">
        <f>(E8*D8)/60</f>
        <v>0</v>
      </c>
      <c r="G8" s="565">
        <f>C8*E8</f>
        <v>0</v>
      </c>
      <c r="H8" s="564">
        <f>G8/2000</f>
        <v>0</v>
      </c>
      <c r="I8" s="566">
        <f>H8+H7</f>
        <v>1.98</v>
      </c>
    </row>
    <row r="9" spans="1:9" ht="14.25" thickBot="1">
      <c r="A9" s="86" t="s">
        <v>209</v>
      </c>
      <c r="B9" s="575"/>
      <c r="C9" s="576">
        <v>7</v>
      </c>
      <c r="D9" s="576">
        <v>12</v>
      </c>
      <c r="E9" s="576">
        <v>260</v>
      </c>
      <c r="F9" s="577">
        <f>(E9*D9)/60</f>
        <v>52</v>
      </c>
      <c r="G9" s="578">
        <f>C9*E9</f>
        <v>1820</v>
      </c>
      <c r="H9" s="577">
        <f>G9/2000</f>
        <v>0.91</v>
      </c>
      <c r="I9" s="579">
        <f>H9*2</f>
        <v>1.82</v>
      </c>
    </row>
    <row r="10" spans="1:9" ht="14.25" thickTop="1">
      <c r="A10" s="86"/>
      <c r="B10" s="707" t="s">
        <v>208</v>
      </c>
      <c r="C10" s="707"/>
      <c r="D10" s="707"/>
      <c r="E10" s="707"/>
      <c r="F10" s="79">
        <f>SUM(F5:F7,F9)</f>
        <v>159</v>
      </c>
      <c r="G10" s="79">
        <f>SUM(G5:G7,G9)</f>
        <v>27340</v>
      </c>
      <c r="H10" s="89">
        <f t="shared" ref="H10" si="0">SUM(H5:H7,H9)</f>
        <v>13.670000000000002</v>
      </c>
      <c r="I10" s="85">
        <f>SUM(I5:I7,I9)</f>
        <v>27.340000000000003</v>
      </c>
    </row>
    <row r="11" spans="1:9">
      <c r="A11" s="86"/>
      <c r="B11" s="88" t="s">
        <v>182</v>
      </c>
      <c r="C11" s="88"/>
      <c r="D11" s="88"/>
      <c r="E11" s="88"/>
      <c r="F11" s="88"/>
      <c r="G11" s="87"/>
      <c r="H11" s="87"/>
      <c r="I11" s="87"/>
    </row>
    <row r="12" spans="1:9">
      <c r="A12" s="705" t="s">
        <v>405</v>
      </c>
      <c r="B12" s="568" t="s">
        <v>212</v>
      </c>
      <c r="C12" s="569">
        <v>310</v>
      </c>
      <c r="D12" s="569">
        <v>20</v>
      </c>
      <c r="E12" s="569">
        <v>208</v>
      </c>
      <c r="F12" s="570">
        <f>(E12*D12)/60</f>
        <v>69.333333333333329</v>
      </c>
      <c r="G12" s="571">
        <f>C12*E12</f>
        <v>64480</v>
      </c>
      <c r="H12" s="570">
        <f>G12/2000</f>
        <v>32.24</v>
      </c>
      <c r="I12" s="572">
        <f>H12*2</f>
        <v>64.48</v>
      </c>
    </row>
    <row r="13" spans="1:9">
      <c r="A13" s="705"/>
      <c r="B13" s="573" t="s">
        <v>211</v>
      </c>
      <c r="C13" s="574">
        <v>350</v>
      </c>
      <c r="D13" s="574">
        <v>40</v>
      </c>
      <c r="E13" s="574">
        <v>40</v>
      </c>
      <c r="F13" s="564">
        <f>(E13*D13)/60</f>
        <v>26.666666666666668</v>
      </c>
      <c r="G13" s="565">
        <f>C13*E13</f>
        <v>14000</v>
      </c>
      <c r="H13" s="564">
        <f>G13/2000</f>
        <v>7</v>
      </c>
      <c r="I13" s="566">
        <f>H13*2</f>
        <v>14</v>
      </c>
    </row>
    <row r="14" spans="1:9">
      <c r="A14" s="705"/>
      <c r="B14" s="573" t="s">
        <v>210</v>
      </c>
      <c r="C14" s="574">
        <v>950</v>
      </c>
      <c r="D14" s="574">
        <v>55</v>
      </c>
      <c r="E14" s="574">
        <v>12</v>
      </c>
      <c r="F14" s="564">
        <f>(E14*D14)/60</f>
        <v>11</v>
      </c>
      <c r="G14" s="565">
        <f>C14*E14</f>
        <v>11400</v>
      </c>
      <c r="H14" s="564">
        <f>G14/2000</f>
        <v>5.7</v>
      </c>
      <c r="I14" s="566">
        <f>H14*2</f>
        <v>11.4</v>
      </c>
    </row>
    <row r="15" spans="1:9" ht="27" hidden="1">
      <c r="A15" s="391" t="s">
        <v>404</v>
      </c>
      <c r="B15" s="562" t="s">
        <v>504</v>
      </c>
      <c r="C15" s="563">
        <v>8500</v>
      </c>
      <c r="D15" s="563">
        <v>240</v>
      </c>
      <c r="E15" s="563">
        <v>2</v>
      </c>
      <c r="F15" s="564">
        <f>(E15*D15)/60</f>
        <v>8</v>
      </c>
      <c r="G15" s="565">
        <f>C15*E15</f>
        <v>17000</v>
      </c>
      <c r="H15" s="564">
        <f>G15/2000</f>
        <v>8.5</v>
      </c>
      <c r="I15" s="566">
        <f>H15+H14</f>
        <v>14.2</v>
      </c>
    </row>
    <row r="16" spans="1:9" ht="14.25" thickBot="1">
      <c r="A16" s="86" t="s">
        <v>209</v>
      </c>
      <c r="B16" s="575"/>
      <c r="C16" s="576">
        <v>125</v>
      </c>
      <c r="D16" s="576">
        <v>12</v>
      </c>
      <c r="E16" s="576">
        <v>260</v>
      </c>
      <c r="F16" s="577">
        <f>(E16*D16)/60</f>
        <v>52</v>
      </c>
      <c r="G16" s="578">
        <f>C16*E16</f>
        <v>32500</v>
      </c>
      <c r="H16" s="577">
        <f>G16/2000</f>
        <v>16.25</v>
      </c>
      <c r="I16" s="579">
        <f>H16*2</f>
        <v>32.5</v>
      </c>
    </row>
    <row r="17" spans="1:9" ht="14.25" thickTop="1">
      <c r="A17" s="86"/>
      <c r="B17" s="707" t="s">
        <v>208</v>
      </c>
      <c r="C17" s="707"/>
      <c r="D17" s="707"/>
      <c r="E17" s="707"/>
      <c r="F17" s="79">
        <f>SUM(F12:F14,F16)</f>
        <v>159</v>
      </c>
      <c r="G17" s="79">
        <f>SUM(G12:G14,G16)</f>
        <v>122380</v>
      </c>
      <c r="H17" s="89">
        <f t="shared" ref="H17" si="1">SUM(H12:H14,H16)</f>
        <v>61.190000000000005</v>
      </c>
      <c r="I17" s="85">
        <f>SUM(I12:I14,I16)</f>
        <v>122.38000000000001</v>
      </c>
    </row>
    <row r="18" spans="1:9">
      <c r="A18" s="86"/>
      <c r="B18" s="88" t="s">
        <v>214</v>
      </c>
      <c r="C18" s="88"/>
      <c r="D18" s="88"/>
      <c r="E18" s="88"/>
      <c r="F18" s="88"/>
      <c r="G18" s="87"/>
      <c r="H18" s="87"/>
      <c r="I18" s="87"/>
    </row>
    <row r="19" spans="1:9">
      <c r="A19" s="705" t="s">
        <v>405</v>
      </c>
      <c r="B19" s="568" t="s">
        <v>212</v>
      </c>
      <c r="C19" s="569">
        <v>28</v>
      </c>
      <c r="D19" s="569">
        <v>20</v>
      </c>
      <c r="E19" s="569">
        <v>208</v>
      </c>
      <c r="F19" s="570">
        <f>(E19*D19)/60</f>
        <v>69.333333333333329</v>
      </c>
      <c r="G19" s="571">
        <f>C19*E19</f>
        <v>5824</v>
      </c>
      <c r="H19" s="570">
        <f>G19/2000</f>
        <v>2.9119999999999999</v>
      </c>
      <c r="I19" s="572">
        <f>H19*2</f>
        <v>5.8239999999999998</v>
      </c>
    </row>
    <row r="20" spans="1:9">
      <c r="A20" s="705"/>
      <c r="B20" s="573" t="s">
        <v>211</v>
      </c>
      <c r="C20" s="574">
        <v>30</v>
      </c>
      <c r="D20" s="574">
        <v>40</v>
      </c>
      <c r="E20" s="574">
        <v>40</v>
      </c>
      <c r="F20" s="564">
        <f>(E20*D20)/60</f>
        <v>26.666666666666668</v>
      </c>
      <c r="G20" s="565">
        <f>C20*E20</f>
        <v>1200</v>
      </c>
      <c r="H20" s="564">
        <f>G20/2000</f>
        <v>0.6</v>
      </c>
      <c r="I20" s="566">
        <f>H20*2</f>
        <v>1.2</v>
      </c>
    </row>
    <row r="21" spans="1:9">
      <c r="A21" s="705"/>
      <c r="B21" s="573" t="s">
        <v>210</v>
      </c>
      <c r="C21" s="574">
        <v>87</v>
      </c>
      <c r="D21" s="574">
        <v>55</v>
      </c>
      <c r="E21" s="574">
        <v>12</v>
      </c>
      <c r="F21" s="564">
        <f>(E21*D21)/60</f>
        <v>11</v>
      </c>
      <c r="G21" s="565">
        <f>C21*E21</f>
        <v>1044</v>
      </c>
      <c r="H21" s="564">
        <f>G21/2000</f>
        <v>0.52200000000000002</v>
      </c>
      <c r="I21" s="566">
        <f>H21*2</f>
        <v>1.044</v>
      </c>
    </row>
    <row r="22" spans="1:9" ht="27" hidden="1">
      <c r="A22" s="391" t="s">
        <v>404</v>
      </c>
      <c r="B22" s="562" t="s">
        <v>504</v>
      </c>
      <c r="C22" s="563">
        <v>910</v>
      </c>
      <c r="D22" s="563">
        <v>240</v>
      </c>
      <c r="E22" s="563">
        <v>0</v>
      </c>
      <c r="F22" s="564">
        <f>(E22*D22)/60</f>
        <v>0</v>
      </c>
      <c r="G22" s="565">
        <f>C22*E22</f>
        <v>0</v>
      </c>
      <c r="H22" s="564">
        <f>G22/2000</f>
        <v>0</v>
      </c>
      <c r="I22" s="566">
        <f>H22+H21</f>
        <v>0.52200000000000002</v>
      </c>
    </row>
    <row r="23" spans="1:9" ht="14.25" thickBot="1">
      <c r="A23" s="86" t="s">
        <v>209</v>
      </c>
      <c r="B23" s="575"/>
      <c r="C23" s="576">
        <v>28</v>
      </c>
      <c r="D23" s="576">
        <v>12</v>
      </c>
      <c r="E23" s="576">
        <v>260</v>
      </c>
      <c r="F23" s="577">
        <f>(E23*D23)/60</f>
        <v>52</v>
      </c>
      <c r="G23" s="578">
        <f>C23*E23</f>
        <v>7280</v>
      </c>
      <c r="H23" s="577">
        <f>G23/2000</f>
        <v>3.64</v>
      </c>
      <c r="I23" s="579">
        <f>H23*2</f>
        <v>7.28</v>
      </c>
    </row>
    <row r="24" spans="1:9" ht="14.25" thickTop="1">
      <c r="A24" s="86"/>
      <c r="B24" s="707" t="s">
        <v>208</v>
      </c>
      <c r="C24" s="707"/>
      <c r="D24" s="707"/>
      <c r="E24" s="707"/>
      <c r="F24" s="79">
        <f>SUM(F19:F21,F23)</f>
        <v>159</v>
      </c>
      <c r="G24" s="79">
        <f>SUM(G19:G21,G23)</f>
        <v>15348</v>
      </c>
      <c r="H24" s="89">
        <f t="shared" ref="H24" si="2">SUM(H19:H21,H23)</f>
        <v>7.6739999999999995</v>
      </c>
      <c r="I24" s="85">
        <f>SUM(I19:I21,I23)</f>
        <v>15.347999999999999</v>
      </c>
    </row>
    <row r="25" spans="1:9" ht="15">
      <c r="A25" s="86"/>
      <c r="B25" s="88" t="s">
        <v>213</v>
      </c>
      <c r="C25" s="88"/>
      <c r="D25" s="88"/>
      <c r="E25" s="88"/>
      <c r="F25" s="88"/>
      <c r="G25" s="87"/>
      <c r="H25" s="87"/>
      <c r="I25" s="87"/>
    </row>
    <row r="26" spans="1:9">
      <c r="A26" s="705" t="s">
        <v>405</v>
      </c>
      <c r="B26" s="568" t="s">
        <v>212</v>
      </c>
      <c r="C26" s="569">
        <v>3.9</v>
      </c>
      <c r="D26" s="569">
        <v>20</v>
      </c>
      <c r="E26" s="569">
        <v>208</v>
      </c>
      <c r="F26" s="570">
        <f>(E26*D26)/60</f>
        <v>69.333333333333329</v>
      </c>
      <c r="G26" s="571">
        <f>C26*E26</f>
        <v>811.19999999999993</v>
      </c>
      <c r="H26" s="570">
        <f>G26/2000</f>
        <v>0.40559999999999996</v>
      </c>
      <c r="I26" s="572">
        <f>H26*2</f>
        <v>0.81119999999999992</v>
      </c>
    </row>
    <row r="27" spans="1:9">
      <c r="A27" s="705"/>
      <c r="B27" s="573" t="s">
        <v>211</v>
      </c>
      <c r="C27" s="574">
        <v>7.9</v>
      </c>
      <c r="D27" s="574">
        <v>40</v>
      </c>
      <c r="E27" s="574">
        <v>40</v>
      </c>
      <c r="F27" s="564">
        <f>(E27*D27)/60</f>
        <v>26.666666666666668</v>
      </c>
      <c r="G27" s="565">
        <f>C27*E27</f>
        <v>316</v>
      </c>
      <c r="H27" s="564">
        <f>G27/2000</f>
        <v>0.158</v>
      </c>
      <c r="I27" s="566">
        <f>H27*2</f>
        <v>0.316</v>
      </c>
    </row>
    <row r="28" spans="1:9">
      <c r="A28" s="705"/>
      <c r="B28" s="573" t="s">
        <v>210</v>
      </c>
      <c r="C28" s="574">
        <v>10.8</v>
      </c>
      <c r="D28" s="574">
        <v>55</v>
      </c>
      <c r="E28" s="574">
        <v>12</v>
      </c>
      <c r="F28" s="564">
        <f>(E28*D28)/60</f>
        <v>11</v>
      </c>
      <c r="G28" s="565">
        <f>C28*E28</f>
        <v>129.60000000000002</v>
      </c>
      <c r="H28" s="580">
        <f>G28/2000</f>
        <v>6.480000000000001E-2</v>
      </c>
      <c r="I28" s="581">
        <f>H28*2</f>
        <v>0.12960000000000002</v>
      </c>
    </row>
    <row r="29" spans="1:9" ht="27" hidden="1">
      <c r="A29" s="391" t="s">
        <v>404</v>
      </c>
      <c r="B29" s="562" t="s">
        <v>504</v>
      </c>
      <c r="C29" s="563">
        <v>48</v>
      </c>
      <c r="D29" s="563">
        <v>240</v>
      </c>
      <c r="E29" s="563">
        <v>0</v>
      </c>
      <c r="F29" s="564">
        <f>(E29*D29)/60</f>
        <v>0</v>
      </c>
      <c r="G29" s="565">
        <f>C29*E29</f>
        <v>0</v>
      </c>
      <c r="H29" s="564">
        <f>G29/2000</f>
        <v>0</v>
      </c>
      <c r="I29" s="566">
        <f>H29+H28</f>
        <v>6.480000000000001E-2</v>
      </c>
    </row>
    <row r="30" spans="1:9" ht="14.25" thickBot="1">
      <c r="A30" s="86" t="s">
        <v>209</v>
      </c>
      <c r="B30" s="575"/>
      <c r="C30" s="576">
        <v>2.4</v>
      </c>
      <c r="D30" s="576">
        <v>12</v>
      </c>
      <c r="E30" s="576">
        <v>260</v>
      </c>
      <c r="F30" s="577">
        <f>(E30*D30)/60</f>
        <v>52</v>
      </c>
      <c r="G30" s="578">
        <f>C30*E30</f>
        <v>624</v>
      </c>
      <c r="H30" s="577">
        <f>G30/2000</f>
        <v>0.312</v>
      </c>
      <c r="I30" s="579">
        <f>H30*2</f>
        <v>0.624</v>
      </c>
    </row>
    <row r="31" spans="1:9" ht="14.25" thickTop="1">
      <c r="A31" s="86"/>
      <c r="B31" s="707" t="s">
        <v>208</v>
      </c>
      <c r="C31" s="707"/>
      <c r="D31" s="707"/>
      <c r="E31" s="707"/>
      <c r="F31" s="587">
        <f>SUM(F26:F28,F30)</f>
        <v>159</v>
      </c>
      <c r="G31" s="587">
        <f>SUM(G26:G28,G30)</f>
        <v>1880.7999999999997</v>
      </c>
      <c r="H31" s="588">
        <f t="shared" ref="H31" si="3">SUM(H26:H28,H30)</f>
        <v>0.9403999999999999</v>
      </c>
      <c r="I31" s="589">
        <f>SUM(I26:I28,I30)</f>
        <v>1.8807999999999998</v>
      </c>
    </row>
    <row r="32" spans="1:9" ht="14.25" thickBot="1">
      <c r="A32" s="84"/>
      <c r="B32" s="83"/>
      <c r="C32" s="83"/>
      <c r="D32" s="83"/>
      <c r="E32" s="83"/>
      <c r="F32" s="83"/>
      <c r="G32" s="83"/>
      <c r="H32" s="83"/>
      <c r="I32" s="83"/>
    </row>
    <row r="33" spans="1:9" ht="54" customHeight="1">
      <c r="A33" s="708" t="s">
        <v>546</v>
      </c>
      <c r="B33" s="708"/>
      <c r="C33" s="708"/>
      <c r="D33" s="708"/>
      <c r="E33" s="708"/>
      <c r="F33" s="708"/>
      <c r="G33" s="708"/>
      <c r="H33" s="708"/>
      <c r="I33" s="708"/>
    </row>
    <row r="34" spans="1:9" s="80" customFormat="1" ht="15.75">
      <c r="A34" s="82" t="s">
        <v>547</v>
      </c>
      <c r="B34" s="81"/>
    </row>
    <row r="35" spans="1:9" ht="15.75" customHeight="1">
      <c r="A35" s="706" t="s">
        <v>548</v>
      </c>
      <c r="B35" s="706"/>
      <c r="C35" s="706"/>
      <c r="D35" s="706"/>
      <c r="E35" s="706"/>
      <c r="F35" s="706"/>
      <c r="G35" s="706"/>
      <c r="H35" s="706"/>
      <c r="I35" s="706"/>
    </row>
    <row r="36" spans="1:9">
      <c r="A36" s="706"/>
      <c r="B36" s="706"/>
      <c r="C36" s="706"/>
      <c r="D36" s="706"/>
      <c r="E36" s="706"/>
      <c r="F36" s="706"/>
      <c r="G36" s="706"/>
      <c r="H36" s="706"/>
      <c r="I36" s="706"/>
    </row>
  </sheetData>
  <mergeCells count="10">
    <mergeCell ref="A5:A7"/>
    <mergeCell ref="A12:A14"/>
    <mergeCell ref="A19:A21"/>
    <mergeCell ref="A26:A28"/>
    <mergeCell ref="A35:I36"/>
    <mergeCell ref="B10:E10"/>
    <mergeCell ref="B17:E17"/>
    <mergeCell ref="B24:E24"/>
    <mergeCell ref="B31:E31"/>
    <mergeCell ref="A33:I33"/>
  </mergeCells>
  <pageMargins left="0.59" right="0.62" top="1" bottom="1" header="0.5" footer="0.5"/>
  <pageSetup scale="85" orientation="landscape" r:id="rId1"/>
  <headerFooter alignWithMargins="0"/>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0"/>
  <sheetViews>
    <sheetView topLeftCell="B26" zoomScale="85" zoomScaleNormal="85" zoomScaleSheetLayoutView="85" workbookViewId="0">
      <selection activeCell="G38" sqref="G38"/>
    </sheetView>
  </sheetViews>
  <sheetFormatPr defaultColWidth="9.140625" defaultRowHeight="13.5"/>
  <cols>
    <col min="1" max="1" width="53.5703125" style="95" customWidth="1"/>
    <col min="2" max="2" width="19.28515625" style="95" customWidth="1"/>
    <col min="3" max="4" width="15.5703125" style="95" customWidth="1"/>
    <col min="5" max="6" width="16.7109375" style="95" customWidth="1"/>
    <col min="7" max="7" width="11.42578125" style="95" customWidth="1"/>
    <col min="8" max="10" width="11.140625" style="95" customWidth="1"/>
    <col min="11" max="11" width="16.7109375" style="95" customWidth="1"/>
    <col min="12" max="12" width="11.7109375" style="95" customWidth="1"/>
    <col min="13" max="13" width="12" style="95" customWidth="1"/>
    <col min="14" max="16384" width="9.140625" style="95"/>
  </cols>
  <sheetData>
    <row r="1" spans="1:8" s="207" customFormat="1" ht="14.25">
      <c r="A1" s="212" t="s">
        <v>220</v>
      </c>
      <c r="C1" s="210"/>
      <c r="D1" s="210"/>
      <c r="E1" s="210"/>
      <c r="F1" s="209"/>
      <c r="G1" s="209"/>
      <c r="H1" s="208"/>
    </row>
    <row r="2" spans="1:8" s="207" customFormat="1" ht="15" thickBot="1">
      <c r="A2" s="211" t="s">
        <v>304</v>
      </c>
      <c r="C2" s="210"/>
      <c r="D2" s="210"/>
      <c r="E2" s="210"/>
      <c r="F2" s="209"/>
      <c r="G2" s="209"/>
      <c r="H2" s="208"/>
    </row>
    <row r="3" spans="1:8" ht="14.25">
      <c r="A3" s="206" t="s">
        <v>303</v>
      </c>
      <c r="B3" s="205" t="s">
        <v>302</v>
      </c>
      <c r="C3" s="204" t="s">
        <v>301</v>
      </c>
      <c r="D3" s="97"/>
    </row>
    <row r="4" spans="1:8" ht="12.75" customHeight="1">
      <c r="A4" s="203" t="s">
        <v>300</v>
      </c>
      <c r="B4" s="202">
        <v>1030</v>
      </c>
      <c r="C4" s="201">
        <v>1783</v>
      </c>
      <c r="D4" s="97"/>
      <c r="F4" s="97"/>
    </row>
    <row r="5" spans="1:8" ht="12.75" customHeight="1">
      <c r="A5" s="140" t="s">
        <v>299</v>
      </c>
      <c r="B5" s="200">
        <f>B4*B7/1000000</f>
        <v>111.91876999999999</v>
      </c>
      <c r="C5" s="199">
        <f>B5</f>
        <v>111.91876999999999</v>
      </c>
      <c r="D5" s="97"/>
      <c r="E5" s="97"/>
      <c r="F5" s="97"/>
    </row>
    <row r="6" spans="1:8" ht="12.75" customHeight="1">
      <c r="A6" s="140" t="s">
        <v>298</v>
      </c>
      <c r="B6" s="137">
        <f>B5*1000000</f>
        <v>111918770</v>
      </c>
      <c r="C6" s="192">
        <f>C5*1000000</f>
        <v>111918770</v>
      </c>
      <c r="D6" s="97"/>
      <c r="E6" s="97"/>
      <c r="F6" s="97"/>
    </row>
    <row r="7" spans="1:8" ht="12.75" customHeight="1">
      <c r="A7" s="140" t="s">
        <v>297</v>
      </c>
      <c r="B7" s="190">
        <v>108659</v>
      </c>
      <c r="C7" s="189">
        <f>B7/1783*1030</f>
        <v>62769.921480650592</v>
      </c>
      <c r="D7" s="198"/>
      <c r="E7" s="198"/>
      <c r="F7" s="197"/>
    </row>
    <row r="8" spans="1:8" ht="12.75" customHeight="1">
      <c r="A8" s="148" t="s">
        <v>296</v>
      </c>
      <c r="B8" s="147">
        <f>B7/1000000</f>
        <v>0.10865900000000001</v>
      </c>
      <c r="C8" s="196">
        <f>C7/1000000</f>
        <v>6.2769921480650595E-2</v>
      </c>
      <c r="D8" s="191"/>
      <c r="E8" s="191"/>
      <c r="F8" s="195"/>
    </row>
    <row r="9" spans="1:8" ht="12.75" customHeight="1">
      <c r="A9" s="148" t="s">
        <v>295</v>
      </c>
      <c r="B9" s="194">
        <f>B8*B11</f>
        <v>497.22358400000002</v>
      </c>
      <c r="C9" s="193">
        <f>C8*C11</f>
        <v>287.23516069545713</v>
      </c>
      <c r="D9" s="191"/>
      <c r="E9" s="191"/>
      <c r="F9" s="191"/>
    </row>
    <row r="10" spans="1:8" ht="12.75" customHeight="1">
      <c r="A10" s="148" t="s">
        <v>294</v>
      </c>
      <c r="B10" s="137">
        <f>B5*B11</f>
        <v>512140.29151999997</v>
      </c>
      <c r="C10" s="192">
        <f>C5*C11</f>
        <v>512140.29151999997</v>
      </c>
      <c r="D10" s="191"/>
      <c r="E10" s="191"/>
      <c r="F10" s="191"/>
    </row>
    <row r="11" spans="1:8" ht="12.75" customHeight="1">
      <c r="A11" s="140" t="s">
        <v>293</v>
      </c>
      <c r="B11" s="190">
        <v>4576</v>
      </c>
      <c r="C11" s="189">
        <v>4576</v>
      </c>
      <c r="D11" s="97"/>
      <c r="E11" s="97"/>
      <c r="F11" s="97"/>
    </row>
    <row r="12" spans="1:8" ht="12.75" customHeight="1">
      <c r="A12" s="187" t="s">
        <v>554</v>
      </c>
      <c r="B12" s="711">
        <v>0.4</v>
      </c>
      <c r="C12" s="712"/>
      <c r="D12" s="97"/>
      <c r="E12" s="97"/>
      <c r="F12" s="97"/>
    </row>
    <row r="13" spans="1:8" ht="12.75" customHeight="1">
      <c r="A13" s="187" t="s">
        <v>555</v>
      </c>
      <c r="B13" s="711">
        <f>15.5*B12/0.5</f>
        <v>12.4</v>
      </c>
      <c r="C13" s="712"/>
      <c r="D13" s="97"/>
      <c r="E13" s="97"/>
      <c r="F13" s="97"/>
    </row>
    <row r="14" spans="1:8" ht="12.75" customHeight="1">
      <c r="A14" s="187" t="s">
        <v>292</v>
      </c>
      <c r="B14" s="713">
        <v>7000</v>
      </c>
      <c r="C14" s="714"/>
      <c r="D14" s="97"/>
      <c r="E14" s="97"/>
      <c r="F14" s="97"/>
    </row>
    <row r="15" spans="1:8" ht="12.75" customHeight="1">
      <c r="A15" s="188" t="s">
        <v>291</v>
      </c>
      <c r="B15" s="715">
        <v>0.05</v>
      </c>
      <c r="C15" s="716"/>
      <c r="D15" s="97"/>
      <c r="E15" s="97"/>
      <c r="F15" s="97"/>
    </row>
    <row r="16" spans="1:8" ht="12.75" customHeight="1">
      <c r="A16" s="188" t="s">
        <v>290</v>
      </c>
      <c r="B16" s="715">
        <v>1</v>
      </c>
      <c r="C16" s="716"/>
      <c r="D16" s="97"/>
      <c r="E16" s="97"/>
      <c r="F16" s="97"/>
    </row>
    <row r="17" spans="1:40" ht="12.75" customHeight="1">
      <c r="A17" s="140" t="s">
        <v>289</v>
      </c>
      <c r="B17" s="713">
        <v>32</v>
      </c>
      <c r="C17" s="714"/>
      <c r="D17" s="97"/>
      <c r="E17" s="97"/>
      <c r="F17" s="97"/>
    </row>
    <row r="18" spans="1:40" ht="12.75" customHeight="1">
      <c r="A18" s="140" t="s">
        <v>288</v>
      </c>
      <c r="B18" s="713">
        <v>64</v>
      </c>
      <c r="C18" s="714"/>
      <c r="D18" s="109"/>
      <c r="E18" s="109"/>
      <c r="F18" s="109"/>
      <c r="G18" s="109"/>
      <c r="H18" s="109"/>
      <c r="I18" s="109"/>
      <c r="J18" s="109"/>
    </row>
    <row r="19" spans="1:40" ht="12.75" customHeight="1">
      <c r="A19" s="140" t="s">
        <v>287</v>
      </c>
      <c r="B19" s="713">
        <v>80</v>
      </c>
      <c r="C19" s="714"/>
      <c r="D19" s="109"/>
      <c r="E19" s="109"/>
      <c r="F19" s="109"/>
      <c r="G19" s="109"/>
      <c r="H19" s="109"/>
      <c r="I19" s="109"/>
      <c r="J19" s="109"/>
    </row>
    <row r="20" spans="1:40" ht="12.75" customHeight="1">
      <c r="A20" s="140" t="s">
        <v>286</v>
      </c>
      <c r="B20" s="713">
        <v>98</v>
      </c>
      <c r="C20" s="714"/>
      <c r="D20" s="109"/>
      <c r="E20" s="109"/>
      <c r="F20" s="109"/>
      <c r="G20" s="109"/>
      <c r="H20" s="109"/>
      <c r="I20" s="109"/>
      <c r="J20" s="109"/>
    </row>
    <row r="21" spans="1:40" ht="12.75" customHeight="1">
      <c r="A21" s="187" t="s">
        <v>285</v>
      </c>
      <c r="B21" s="724">
        <v>1</v>
      </c>
      <c r="C21" s="725"/>
      <c r="D21" s="172"/>
      <c r="E21" s="172"/>
      <c r="F21" s="172"/>
      <c r="G21" s="172"/>
      <c r="H21" s="172"/>
      <c r="I21" s="172"/>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row>
    <row r="22" spans="1:40" ht="12.75" customHeight="1">
      <c r="A22" s="187" t="s">
        <v>284</v>
      </c>
      <c r="B22" s="724">
        <v>25</v>
      </c>
      <c r="C22" s="725"/>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row>
    <row r="23" spans="1:40" ht="12.75" customHeight="1" thickBot="1">
      <c r="A23" s="186" t="s">
        <v>283</v>
      </c>
      <c r="B23" s="726">
        <v>298</v>
      </c>
      <c r="C23" s="727"/>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row>
    <row r="24" spans="1:40" ht="12.75" customHeight="1">
      <c r="A24" s="683" t="s">
        <v>282</v>
      </c>
      <c r="B24" s="684"/>
      <c r="C24" s="685"/>
      <c r="D24" s="109"/>
      <c r="E24" s="109"/>
      <c r="F24" s="109"/>
      <c r="G24" s="109"/>
      <c r="H24" s="109"/>
      <c r="I24" s="109"/>
      <c r="J24" s="109"/>
    </row>
    <row r="25" spans="1:40" ht="12.75" customHeight="1" thickBot="1">
      <c r="A25" s="175"/>
      <c r="B25" s="185" t="s">
        <v>281</v>
      </c>
      <c r="C25" s="184" t="s">
        <v>280</v>
      </c>
      <c r="D25" s="109"/>
      <c r="E25" s="109"/>
      <c r="F25" s="109"/>
      <c r="G25" s="109"/>
      <c r="H25" s="109"/>
      <c r="I25" s="109"/>
      <c r="J25" s="109"/>
    </row>
    <row r="26" spans="1:40" ht="12.75" customHeight="1">
      <c r="A26" s="183" t="s">
        <v>193</v>
      </c>
      <c r="B26" s="182">
        <v>2.2046199999999998</v>
      </c>
      <c r="C26" s="181">
        <v>2.2046199999999998</v>
      </c>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row>
    <row r="27" spans="1:40" ht="12.75" customHeight="1">
      <c r="A27" s="178" t="s">
        <v>279</v>
      </c>
      <c r="B27" s="180">
        <v>53.06</v>
      </c>
      <c r="C27" s="179">
        <v>59.6</v>
      </c>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row>
    <row r="28" spans="1:40" ht="12.75" customHeight="1">
      <c r="A28" s="178" t="s">
        <v>278</v>
      </c>
      <c r="B28" s="180">
        <f>B27*B26</f>
        <v>116.9771372</v>
      </c>
      <c r="C28" s="179">
        <f>C27*C26</f>
        <v>131.395352</v>
      </c>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row>
    <row r="29" spans="1:40" ht="12.75" customHeight="1">
      <c r="A29" s="178" t="s">
        <v>277</v>
      </c>
      <c r="B29" s="177">
        <v>1E-3</v>
      </c>
      <c r="C29" s="176">
        <v>3.0000000000000001E-3</v>
      </c>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row>
    <row r="30" spans="1:40" ht="12.75" customHeight="1">
      <c r="A30" s="178" t="s">
        <v>276</v>
      </c>
      <c r="B30" s="177">
        <f>B29*B26</f>
        <v>2.20462E-3</v>
      </c>
      <c r="C30" s="176">
        <f>C29*C26</f>
        <v>6.6138599999999992E-3</v>
      </c>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row>
    <row r="31" spans="1:40" ht="12.75" customHeight="1" thickBot="1">
      <c r="A31" s="178" t="s">
        <v>275</v>
      </c>
      <c r="B31" s="177">
        <v>1E-4</v>
      </c>
      <c r="C31" s="176">
        <v>5.9999999999999995E-4</v>
      </c>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172"/>
    </row>
    <row r="32" spans="1:40" ht="12.75" customHeight="1" thickBot="1">
      <c r="A32" s="175" t="s">
        <v>274</v>
      </c>
      <c r="B32" s="174">
        <f>B31*B26</f>
        <v>2.2046199999999999E-4</v>
      </c>
      <c r="C32" s="173">
        <f>C31*C26</f>
        <v>1.3227719999999998E-3</v>
      </c>
      <c r="D32" s="172"/>
      <c r="E32" s="172"/>
      <c r="F32" s="172"/>
      <c r="G32" s="719" t="s">
        <v>273</v>
      </c>
      <c r="H32" s="720"/>
      <c r="I32" s="721"/>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c r="AN32" s="172"/>
    </row>
    <row r="33" spans="1:10" ht="29.25" thickBot="1">
      <c r="A33" s="171"/>
      <c r="B33" s="170"/>
      <c r="C33" s="97"/>
      <c r="D33" s="97"/>
      <c r="G33" s="169" t="s">
        <v>272</v>
      </c>
      <c r="H33" s="722" t="s">
        <v>271</v>
      </c>
      <c r="I33" s="723"/>
    </row>
    <row r="34" spans="1:10" ht="31.5" thickBot="1">
      <c r="A34" s="168" t="s">
        <v>219</v>
      </c>
      <c r="B34" s="115" t="s">
        <v>270</v>
      </c>
      <c r="C34" s="115" t="s">
        <v>269</v>
      </c>
      <c r="D34" s="114" t="s">
        <v>244</v>
      </c>
      <c r="E34" s="115" t="s">
        <v>268</v>
      </c>
      <c r="F34" s="114" t="s">
        <v>267</v>
      </c>
      <c r="G34" s="167" t="s">
        <v>14</v>
      </c>
      <c r="H34" s="166" t="s">
        <v>181</v>
      </c>
      <c r="I34" s="165" t="s">
        <v>266</v>
      </c>
    </row>
    <row r="35" spans="1:10" ht="14.25" customHeight="1">
      <c r="A35" s="164" t="s">
        <v>265</v>
      </c>
      <c r="B35" s="163">
        <v>8.0000000000000002E-3</v>
      </c>
      <c r="C35" s="159">
        <f t="shared" ref="C35:C44" si="0">B35*$B$5</f>
        <v>0.89535016000000001</v>
      </c>
      <c r="D35" s="161">
        <f t="shared" ref="D35:D44" si="1">(C35/2000)*$B$11</f>
        <v>2.0485611660799998</v>
      </c>
      <c r="E35" s="162">
        <f t="shared" ref="E35:E46" si="2">C35*$B$79*1000/60</f>
        <v>6768.7278295786664</v>
      </c>
      <c r="F35" s="161">
        <f>E35/('Stack Parameters'!$D$9*(0.3048^3))</f>
        <v>11.996756207279065</v>
      </c>
      <c r="G35" s="160">
        <v>0</v>
      </c>
      <c r="H35" s="159">
        <f t="shared" ref="H35:H46" si="3">C35/(1-$G35)</f>
        <v>0.89535016000000001</v>
      </c>
      <c r="I35" s="158">
        <f t="shared" ref="I35:I46" si="4">D35/(1-$G35)</f>
        <v>2.0485611660799998</v>
      </c>
    </row>
    <row r="36" spans="1:10" ht="14.25" customHeight="1">
      <c r="A36" s="140" t="s">
        <v>206</v>
      </c>
      <c r="B36" s="157">
        <v>1.0999999999999999E-2</v>
      </c>
      <c r="C36" s="142">
        <f t="shared" si="0"/>
        <v>1.2311064699999998</v>
      </c>
      <c r="D36" s="149">
        <f t="shared" si="1"/>
        <v>2.8167716033599999</v>
      </c>
      <c r="E36" s="137">
        <f t="shared" si="2"/>
        <v>9307.0007656706657</v>
      </c>
      <c r="F36" s="149">
        <f>E36/('Stack Parameters'!$D$9*(0.3048^3))</f>
        <v>16.495539785008713</v>
      </c>
      <c r="G36" s="143">
        <v>0</v>
      </c>
      <c r="H36" s="142">
        <f t="shared" si="3"/>
        <v>1.2311064699999998</v>
      </c>
      <c r="I36" s="141">
        <f t="shared" si="4"/>
        <v>2.8167716033599999</v>
      </c>
      <c r="J36" s="156"/>
    </row>
    <row r="37" spans="1:10" ht="14.25" customHeight="1">
      <c r="A37" s="140" t="s">
        <v>182</v>
      </c>
      <c r="B37" s="157">
        <v>3.6999999999999998E-2</v>
      </c>
      <c r="C37" s="142">
        <f t="shared" si="0"/>
        <v>4.1409944899999998</v>
      </c>
      <c r="D37" s="149">
        <f t="shared" si="1"/>
        <v>9.4745953931199995</v>
      </c>
      <c r="E37" s="137">
        <f t="shared" si="2"/>
        <v>31305.366211801327</v>
      </c>
      <c r="F37" s="149">
        <f>E37/('Stack Parameters'!$D$9*(0.3048^3))</f>
        <v>55.484997458665667</v>
      </c>
      <c r="G37" s="143">
        <v>0</v>
      </c>
      <c r="H37" s="142">
        <f t="shared" si="3"/>
        <v>4.1409944899999998</v>
      </c>
      <c r="I37" s="141">
        <f t="shared" si="4"/>
        <v>9.4745953931199995</v>
      </c>
      <c r="J37" s="156"/>
    </row>
    <row r="38" spans="1:10" ht="14.25" customHeight="1">
      <c r="A38" s="148" t="s">
        <v>264</v>
      </c>
      <c r="B38" s="155">
        <f>BROOKE_RevI_T218_042417!C104</f>
        <v>1.2957563977972143E-3</v>
      </c>
      <c r="C38" s="142">
        <f>B38*$B$5</f>
        <v>0.14501946226109494</v>
      </c>
      <c r="D38" s="149">
        <f t="shared" si="1"/>
        <v>0.33180452965338519</v>
      </c>
      <c r="E38" s="137">
        <f t="shared" si="2"/>
        <v>1096.3277987655761</v>
      </c>
      <c r="F38" s="149">
        <f>E38/('Stack Parameters'!$D$9*(0.3048^3))</f>
        <v>1.9431092010494113</v>
      </c>
      <c r="G38" s="143">
        <v>0</v>
      </c>
      <c r="H38" s="142">
        <f t="shared" si="3"/>
        <v>0.14501946226109494</v>
      </c>
      <c r="I38" s="141">
        <f t="shared" si="4"/>
        <v>0.33180452965338519</v>
      </c>
    </row>
    <row r="39" spans="1:10" ht="14.25" customHeight="1">
      <c r="A39" s="154" t="s">
        <v>263</v>
      </c>
      <c r="B39" s="153">
        <v>7.7741407528641596E-3</v>
      </c>
      <c r="C39" s="142">
        <f t="shared" si="0"/>
        <v>0.87007227086743066</v>
      </c>
      <c r="D39" s="149">
        <f t="shared" si="1"/>
        <v>1.9907253557446813</v>
      </c>
      <c r="E39" s="137">
        <f t="shared" si="2"/>
        <v>6577.6303581216598</v>
      </c>
      <c r="F39" s="149">
        <f>E39/('Stack Parameters'!$D$9*(0.3048^3))</f>
        <v>11.658058916648031</v>
      </c>
      <c r="G39" s="143">
        <v>0</v>
      </c>
      <c r="H39" s="142">
        <f t="shared" si="3"/>
        <v>0.87007227086743066</v>
      </c>
      <c r="I39" s="141">
        <f t="shared" si="4"/>
        <v>1.9907253557446813</v>
      </c>
    </row>
    <row r="40" spans="1:10" ht="14.25" customHeight="1">
      <c r="A40" s="140" t="s">
        <v>262</v>
      </c>
      <c r="B40" s="152">
        <f>0.0005/B4</f>
        <v>4.8543689320388352E-7</v>
      </c>
      <c r="C40" s="151">
        <f t="shared" si="0"/>
        <v>5.4329500000000002E-5</v>
      </c>
      <c r="D40" s="150">
        <f t="shared" si="1"/>
        <v>1.2430589600000001E-4</v>
      </c>
      <c r="E40" s="145">
        <f t="shared" si="2"/>
        <v>0.41072377606666666</v>
      </c>
      <c r="F40" s="150">
        <f>E40/('Stack Parameters'!$D$9*(0.3048^3))</f>
        <v>7.2795850772324421E-4</v>
      </c>
      <c r="G40" s="143">
        <v>0</v>
      </c>
      <c r="H40" s="151">
        <f t="shared" si="3"/>
        <v>5.4329500000000002E-5</v>
      </c>
      <c r="I40" s="150">
        <f t="shared" si="4"/>
        <v>1.2430589600000001E-4</v>
      </c>
    </row>
    <row r="41" spans="1:10" ht="14.25" customHeight="1">
      <c r="A41" s="140" t="s">
        <v>261</v>
      </c>
      <c r="B41" s="152">
        <f>$B$38*B15*$B$20/$B$18</f>
        <v>9.920634920634922E-5</v>
      </c>
      <c r="C41" s="151">
        <f>B41*$B$5</f>
        <v>1.1103052579365081E-2</v>
      </c>
      <c r="D41" s="150">
        <f>(C41/2000)*$B$11</f>
        <v>2.5403784301587302E-2</v>
      </c>
      <c r="E41" s="145">
        <f t="shared" si="2"/>
        <v>83.937597092989421</v>
      </c>
      <c r="F41" s="150">
        <f>E41/('Stack Parameters'!$D$9*(0.3048^3))</f>
        <v>0.14876929820534557</v>
      </c>
      <c r="G41" s="143">
        <v>0</v>
      </c>
      <c r="H41" s="151">
        <f t="shared" si="3"/>
        <v>1.1103052579365081E-2</v>
      </c>
      <c r="I41" s="150">
        <f t="shared" si="4"/>
        <v>2.5403784301587302E-2</v>
      </c>
    </row>
    <row r="42" spans="1:10" ht="14.25" customHeight="1">
      <c r="A42" s="148" t="s">
        <v>260</v>
      </c>
      <c r="B42" s="142">
        <f>MAX(B28:C28)</f>
        <v>131.395352</v>
      </c>
      <c r="C42" s="137">
        <f>B42*$B$5</f>
        <v>14705.60617955704</v>
      </c>
      <c r="D42" s="136">
        <f t="shared" si="1"/>
        <v>33646.426938826509</v>
      </c>
      <c r="E42" s="137">
        <f t="shared" si="2"/>
        <v>111172421.96996062</v>
      </c>
      <c r="F42" s="136">
        <f>E42/('Stack Parameters'!$D$9*(0.3048^3))</f>
        <v>197039.75058920222</v>
      </c>
      <c r="G42" s="143">
        <v>0</v>
      </c>
      <c r="H42" s="137">
        <f t="shared" si="3"/>
        <v>14705.60617955704</v>
      </c>
      <c r="I42" s="136">
        <f t="shared" si="4"/>
        <v>33646.426938826509</v>
      </c>
    </row>
    <row r="43" spans="1:10" ht="14.25" customHeight="1">
      <c r="A43" s="148" t="s">
        <v>259</v>
      </c>
      <c r="B43" s="142">
        <f>MAX(B30:C30)</f>
        <v>6.6138599999999992E-3</v>
      </c>
      <c r="C43" s="142">
        <f t="shared" si="0"/>
        <v>0.74021507615219984</v>
      </c>
      <c r="D43" s="146">
        <f t="shared" si="1"/>
        <v>1.6936120942362332</v>
      </c>
      <c r="E43" s="137">
        <f t="shared" si="2"/>
        <v>5595.9272803671438</v>
      </c>
      <c r="F43" s="149">
        <f>E43/('Stack Parameters'!$D$9*(0.3048^3))</f>
        <v>9.9181082511343384</v>
      </c>
      <c r="G43" s="143">
        <v>0</v>
      </c>
      <c r="H43" s="142">
        <f t="shared" si="3"/>
        <v>0.74021507615219984</v>
      </c>
      <c r="I43" s="141">
        <f t="shared" si="4"/>
        <v>1.6936120942362332</v>
      </c>
    </row>
    <row r="44" spans="1:10" ht="14.25" customHeight="1">
      <c r="A44" s="148" t="s">
        <v>258</v>
      </c>
      <c r="B44" s="147">
        <f>MAX(B32:C32)</f>
        <v>1.3227719999999998E-3</v>
      </c>
      <c r="C44" s="142">
        <f t="shared" si="0"/>
        <v>0.14804301523043997</v>
      </c>
      <c r="D44" s="146">
        <f t="shared" si="1"/>
        <v>0.33872241884724669</v>
      </c>
      <c r="E44" s="145">
        <f t="shared" si="2"/>
        <v>1119.1854560734287</v>
      </c>
      <c r="F44" s="144">
        <f>E44/('Stack Parameters'!$D$9*(0.3048^3))</f>
        <v>1.9836216502268673</v>
      </c>
      <c r="G44" s="143">
        <v>0</v>
      </c>
      <c r="H44" s="142">
        <f t="shared" si="3"/>
        <v>0.14804301523043997</v>
      </c>
      <c r="I44" s="141">
        <f t="shared" si="4"/>
        <v>0.33872241884724669</v>
      </c>
    </row>
    <row r="45" spans="1:10" ht="14.25" customHeight="1">
      <c r="A45" s="140" t="s">
        <v>257</v>
      </c>
      <c r="B45" s="139" t="s">
        <v>255</v>
      </c>
      <c r="C45" s="137">
        <f>SUM(C42:C44)</f>
        <v>14706.494437648422</v>
      </c>
      <c r="D45" s="136">
        <f>SUM(D42:D44)</f>
        <v>33648.459273339591</v>
      </c>
      <c r="E45" s="137">
        <f t="shared" si="2"/>
        <v>111179137.08269705</v>
      </c>
      <c r="F45" s="136">
        <f>E45/('Stack Parameters'!$D$9*(0.3048^3))</f>
        <v>197051.65231910357</v>
      </c>
      <c r="G45" s="138">
        <v>0</v>
      </c>
      <c r="H45" s="137">
        <f t="shared" si="3"/>
        <v>14706.494437648422</v>
      </c>
      <c r="I45" s="136">
        <f t="shared" si="4"/>
        <v>33648.459273339591</v>
      </c>
    </row>
    <row r="46" spans="1:10" ht="18" customHeight="1" thickBot="1">
      <c r="A46" s="135" t="s">
        <v>256</v>
      </c>
      <c r="B46" s="134" t="s">
        <v>255</v>
      </c>
      <c r="C46" s="132">
        <f>SUM(C42*$B$21,C43*$B$22,C44*$B$23)</f>
        <v>14768.228374999517</v>
      </c>
      <c r="D46" s="131">
        <f>SUM(D42*$B$21,D43*$B$22,D44*$B$23)</f>
        <v>33789.706521998894</v>
      </c>
      <c r="E46" s="132">
        <f t="shared" si="2"/>
        <v>111645837.41787967</v>
      </c>
      <c r="F46" s="131">
        <f>E46/('Stack Parameters'!$D$9*(0.3048^3))</f>
        <v>197878.82254724819</v>
      </c>
      <c r="G46" s="133">
        <v>0</v>
      </c>
      <c r="H46" s="132">
        <f t="shared" si="3"/>
        <v>14768.228374999517</v>
      </c>
      <c r="I46" s="131">
        <f t="shared" si="4"/>
        <v>33789.706521998894</v>
      </c>
    </row>
    <row r="47" spans="1:10">
      <c r="A47" s="126"/>
      <c r="B47" s="130"/>
      <c r="C47" s="130"/>
      <c r="D47" s="130"/>
      <c r="H47" s="129"/>
      <c r="I47" s="129"/>
    </row>
    <row r="48" spans="1:10" ht="15.75">
      <c r="A48" s="127" t="s">
        <v>254</v>
      </c>
      <c r="C48" s="109"/>
      <c r="D48" s="109"/>
      <c r="E48" s="109"/>
      <c r="F48" s="109"/>
      <c r="G48" s="109"/>
      <c r="H48" s="109"/>
      <c r="I48" s="109"/>
      <c r="J48" s="109"/>
    </row>
    <row r="49" spans="1:12" ht="15.75">
      <c r="A49" s="128" t="s">
        <v>253</v>
      </c>
      <c r="C49" s="109"/>
      <c r="D49" s="109"/>
      <c r="E49" s="109"/>
      <c r="F49" s="109"/>
      <c r="G49" s="109"/>
      <c r="H49" s="109"/>
      <c r="I49" s="109"/>
      <c r="J49" s="109"/>
    </row>
    <row r="50" spans="1:12" s="125" customFormat="1" ht="16.5">
      <c r="A50" s="127" t="s">
        <v>615</v>
      </c>
      <c r="C50" s="126"/>
      <c r="D50" s="126"/>
      <c r="E50" s="126"/>
      <c r="F50" s="126"/>
      <c r="G50" s="126"/>
      <c r="H50" s="126"/>
      <c r="I50" s="126"/>
      <c r="J50" s="126"/>
    </row>
    <row r="51" spans="1:12" ht="64.5" customHeight="1">
      <c r="A51" s="717" t="s">
        <v>252</v>
      </c>
      <c r="B51" s="717"/>
      <c r="C51" s="717"/>
      <c r="D51" s="717"/>
      <c r="E51" s="109"/>
      <c r="F51" s="109"/>
      <c r="G51" s="109"/>
      <c r="H51" s="109"/>
      <c r="I51" s="109"/>
      <c r="J51" s="109"/>
    </row>
    <row r="52" spans="1:12" ht="45" customHeight="1">
      <c r="A52" s="693" t="s">
        <v>251</v>
      </c>
      <c r="B52" s="693"/>
      <c r="C52" s="693"/>
      <c r="D52" s="693"/>
      <c r="E52" s="124"/>
      <c r="F52" s="124"/>
      <c r="G52" s="124"/>
      <c r="H52" s="123"/>
      <c r="I52" s="123"/>
      <c r="J52" s="123"/>
      <c r="K52" s="123"/>
      <c r="L52" s="123"/>
    </row>
    <row r="53" spans="1:12" ht="18.75" customHeight="1">
      <c r="A53" s="122" t="s">
        <v>250</v>
      </c>
      <c r="B53" s="122"/>
      <c r="C53" s="122"/>
      <c r="D53" s="122"/>
      <c r="E53" s="122"/>
      <c r="F53" s="122"/>
      <c r="G53" s="122"/>
    </row>
    <row r="54" spans="1:12" ht="40.5" customHeight="1">
      <c r="A54" s="718" t="s">
        <v>249</v>
      </c>
      <c r="B54" s="718"/>
      <c r="C54" s="718"/>
      <c r="D54" s="718"/>
      <c r="E54" s="121"/>
      <c r="F54" s="121"/>
      <c r="G54" s="121"/>
    </row>
    <row r="55" spans="1:12" s="120" customFormat="1" ht="18" customHeight="1">
      <c r="A55" s="121" t="s">
        <v>248</v>
      </c>
      <c r="B55" s="121"/>
      <c r="C55" s="121"/>
      <c r="D55" s="121"/>
      <c r="E55" s="121"/>
      <c r="F55" s="121"/>
      <c r="G55" s="121"/>
    </row>
    <row r="56" spans="1:12">
      <c r="A56" s="109"/>
      <c r="B56" s="109"/>
      <c r="C56" s="109"/>
      <c r="D56" s="109"/>
      <c r="E56" s="109"/>
      <c r="F56" s="109"/>
      <c r="G56" s="109"/>
      <c r="H56" s="109"/>
      <c r="I56" s="109"/>
      <c r="J56" s="109"/>
    </row>
    <row r="57" spans="1:12" ht="15" thickBot="1">
      <c r="A57" s="119" t="s">
        <v>247</v>
      </c>
      <c r="B57" s="109"/>
      <c r="C57" s="109"/>
      <c r="D57" s="109"/>
      <c r="E57" s="109"/>
      <c r="F57" s="109"/>
      <c r="G57" s="109"/>
      <c r="H57" s="109"/>
      <c r="I57" s="109"/>
      <c r="J57" s="109"/>
    </row>
    <row r="58" spans="1:12" ht="31.5" thickBot="1">
      <c r="A58" s="118" t="s">
        <v>219</v>
      </c>
      <c r="B58" s="117" t="s">
        <v>246</v>
      </c>
      <c r="C58" s="117" t="s">
        <v>245</v>
      </c>
      <c r="D58" s="116" t="s">
        <v>244</v>
      </c>
      <c r="E58" s="115" t="s">
        <v>243</v>
      </c>
      <c r="F58" s="114" t="s">
        <v>242</v>
      </c>
      <c r="G58" s="109"/>
      <c r="H58" s="109"/>
      <c r="I58" s="109"/>
      <c r="J58" s="109"/>
    </row>
    <row r="59" spans="1:12" ht="12" customHeight="1">
      <c r="A59" s="113" t="s">
        <v>241</v>
      </c>
      <c r="B59" s="112">
        <v>2.4000000000000001E-5</v>
      </c>
      <c r="C59" s="111">
        <f t="shared" ref="C59:C76" si="5">B59*$B$8</f>
        <v>2.6078160000000003E-6</v>
      </c>
      <c r="D59" s="110">
        <f t="shared" ref="D59:D76" si="6">(C59/2000)*$B$11</f>
        <v>5.9666830080000002E-6</v>
      </c>
      <c r="E59" s="111">
        <f t="shared" ref="E59:E76" si="7">C59*$B$79*1000/60</f>
        <v>1.9714741251199999E-2</v>
      </c>
      <c r="F59" s="110">
        <f>E59/('Stack Parameters'!$D$9*(0.3048^3))</f>
        <v>3.494200837071572E-5</v>
      </c>
      <c r="G59" s="109"/>
      <c r="H59" s="109"/>
      <c r="I59" s="109"/>
      <c r="J59" s="109"/>
    </row>
    <row r="60" spans="1:12" ht="12" customHeight="1">
      <c r="A60" s="108" t="s">
        <v>240</v>
      </c>
      <c r="B60" s="105">
        <v>2.0000000000000001E-4</v>
      </c>
      <c r="C60" s="104">
        <f t="shared" si="5"/>
        <v>2.1731800000000001E-5</v>
      </c>
      <c r="D60" s="103">
        <f t="shared" si="6"/>
        <v>4.9722358400000002E-5</v>
      </c>
      <c r="E60" s="104">
        <f t="shared" si="7"/>
        <v>0.16428951042666667</v>
      </c>
      <c r="F60" s="103">
        <f>E60/('Stack Parameters'!$D$9*(0.3048^3))</f>
        <v>2.9118340308929771E-4</v>
      </c>
      <c r="G60" s="109"/>
      <c r="H60" s="109"/>
      <c r="I60" s="109"/>
      <c r="J60" s="109"/>
    </row>
    <row r="61" spans="1:12" ht="12" customHeight="1">
      <c r="A61" s="108" t="s">
        <v>239</v>
      </c>
      <c r="B61" s="105">
        <v>2.0999999999999999E-3</v>
      </c>
      <c r="C61" s="104">
        <f t="shared" si="5"/>
        <v>2.281839E-4</v>
      </c>
      <c r="D61" s="103">
        <f t="shared" si="6"/>
        <v>5.2208476319999997E-4</v>
      </c>
      <c r="E61" s="104">
        <f t="shared" si="7"/>
        <v>1.7250398594799998</v>
      </c>
      <c r="F61" s="103">
        <f>E61/('Stack Parameters'!$D$9*(0.3048^3))</f>
        <v>3.0574257324376256E-3</v>
      </c>
      <c r="G61" s="109"/>
      <c r="H61" s="109"/>
      <c r="I61" s="109"/>
      <c r="J61" s="109"/>
    </row>
    <row r="62" spans="1:12" ht="12" customHeight="1">
      <c r="A62" s="108" t="s">
        <v>238</v>
      </c>
      <c r="B62" s="105">
        <v>1.1000000000000001E-3</v>
      </c>
      <c r="C62" s="104">
        <f t="shared" si="5"/>
        <v>1.1952490000000001E-4</v>
      </c>
      <c r="D62" s="103">
        <f t="shared" si="6"/>
        <v>2.7347297120000001E-4</v>
      </c>
      <c r="E62" s="104">
        <f t="shared" si="7"/>
        <v>0.90359230734666673</v>
      </c>
      <c r="F62" s="103">
        <f>E62/('Stack Parameters'!$D$9*(0.3048^3))</f>
        <v>1.6015087169911374E-3</v>
      </c>
      <c r="G62" s="109"/>
      <c r="H62" s="109"/>
      <c r="I62" s="109"/>
      <c r="J62" s="109"/>
    </row>
    <row r="63" spans="1:12" ht="12" customHeight="1">
      <c r="A63" s="108" t="s">
        <v>237</v>
      </c>
      <c r="B63" s="105">
        <v>1.4E-3</v>
      </c>
      <c r="C63" s="104">
        <f t="shared" si="5"/>
        <v>1.5212260000000002E-4</v>
      </c>
      <c r="D63" s="103">
        <f t="shared" si="6"/>
        <v>3.4805650880000003E-4</v>
      </c>
      <c r="E63" s="104">
        <f t="shared" si="7"/>
        <v>1.1500265729866668</v>
      </c>
      <c r="F63" s="103">
        <f>E63/('Stack Parameters'!$D$9*(0.3048^3))</f>
        <v>2.038283821625084E-3</v>
      </c>
      <c r="G63" s="109"/>
      <c r="H63" s="109"/>
      <c r="I63" s="109"/>
      <c r="J63" s="109"/>
    </row>
    <row r="64" spans="1:12" ht="12" customHeight="1">
      <c r="A64" s="108" t="s">
        <v>236</v>
      </c>
      <c r="B64" s="105">
        <v>8.3999999999999995E-5</v>
      </c>
      <c r="C64" s="104">
        <f t="shared" si="5"/>
        <v>9.1273559999999997E-6</v>
      </c>
      <c r="D64" s="103">
        <f t="shared" si="6"/>
        <v>2.0883390527999997E-5</v>
      </c>
      <c r="E64" s="104">
        <f t="shared" si="7"/>
        <v>6.900159437919999E-2</v>
      </c>
      <c r="F64" s="103">
        <f>E64/('Stack Parameters'!$D$9*(0.3048^3))</f>
        <v>1.2229702929750501E-4</v>
      </c>
      <c r="G64" s="109"/>
      <c r="H64" s="109"/>
      <c r="I64" s="109"/>
      <c r="J64" s="109"/>
    </row>
    <row r="65" spans="1:10" ht="12" customHeight="1">
      <c r="A65" s="108" t="s">
        <v>235</v>
      </c>
      <c r="B65" s="105">
        <v>1.1999999999999999E-3</v>
      </c>
      <c r="C65" s="104">
        <f t="shared" si="5"/>
        <v>1.3039080000000001E-4</v>
      </c>
      <c r="D65" s="103">
        <f t="shared" si="6"/>
        <v>2.983341504E-4</v>
      </c>
      <c r="E65" s="104">
        <f t="shared" si="7"/>
        <v>0.98573706255999993</v>
      </c>
      <c r="F65" s="103">
        <f>E65/('Stack Parameters'!$D$9*(0.3048^3))</f>
        <v>1.747100418535786E-3</v>
      </c>
      <c r="G65" s="109"/>
      <c r="H65" s="109"/>
      <c r="I65" s="109"/>
      <c r="J65" s="109"/>
    </row>
    <row r="66" spans="1:10" ht="12" customHeight="1">
      <c r="A66" s="108" t="s">
        <v>234</v>
      </c>
      <c r="B66" s="105">
        <v>3.0000000000000001E-6</v>
      </c>
      <c r="C66" s="104">
        <f t="shared" si="5"/>
        <v>3.2597700000000003E-7</v>
      </c>
      <c r="D66" s="103">
        <f t="shared" si="6"/>
        <v>7.4583537600000002E-7</v>
      </c>
      <c r="E66" s="104">
        <f t="shared" si="7"/>
        <v>2.4643426563999999E-3</v>
      </c>
      <c r="F66" s="103">
        <f>E66/('Stack Parameters'!$D$9*(0.3048^3))</f>
        <v>4.367751046339465E-6</v>
      </c>
      <c r="G66" s="109"/>
      <c r="H66" s="109"/>
      <c r="I66" s="109"/>
      <c r="J66" s="109"/>
    </row>
    <row r="67" spans="1:10" ht="12" customHeight="1">
      <c r="A67" s="108" t="s">
        <v>233</v>
      </c>
      <c r="B67" s="105">
        <v>2.7999999999999999E-6</v>
      </c>
      <c r="C67" s="104">
        <f t="shared" si="5"/>
        <v>3.0424519999999999E-7</v>
      </c>
      <c r="D67" s="103">
        <f t="shared" si="6"/>
        <v>6.9611301759999991E-7</v>
      </c>
      <c r="E67" s="104">
        <f t="shared" si="7"/>
        <v>2.3000531459733331E-3</v>
      </c>
      <c r="F67" s="103">
        <f>E67/('Stack Parameters'!$D$9*(0.3048^3))</f>
        <v>4.0765676432501675E-6</v>
      </c>
    </row>
    <row r="68" spans="1:10" ht="12" customHeight="1">
      <c r="A68" s="108" t="s">
        <v>232</v>
      </c>
      <c r="B68" s="105">
        <v>7.4999999999999997E-2</v>
      </c>
      <c r="C68" s="104">
        <f t="shared" si="5"/>
        <v>8.1494250000000001E-3</v>
      </c>
      <c r="D68" s="103">
        <f t="shared" si="6"/>
        <v>1.86458844E-2</v>
      </c>
      <c r="E68" s="104">
        <f t="shared" si="7"/>
        <v>61.608566409999995</v>
      </c>
      <c r="F68" s="103">
        <f>E68/('Stack Parameters'!$D$9*(0.3048^3))</f>
        <v>0.10919377615848663</v>
      </c>
    </row>
    <row r="69" spans="1:10" ht="12" customHeight="1">
      <c r="A69" s="108" t="s">
        <v>231</v>
      </c>
      <c r="B69" s="105">
        <v>1.8</v>
      </c>
      <c r="C69" s="104">
        <f t="shared" si="5"/>
        <v>0.19558620000000002</v>
      </c>
      <c r="D69" s="103">
        <f t="shared" si="6"/>
        <v>0.44750122560000005</v>
      </c>
      <c r="E69" s="104">
        <f t="shared" si="7"/>
        <v>1478.60559384</v>
      </c>
      <c r="F69" s="103">
        <f>E69/('Stack Parameters'!$D$9*(0.3048^3))</f>
        <v>2.6206506278036792</v>
      </c>
    </row>
    <row r="70" spans="1:10" ht="12" customHeight="1">
      <c r="A70" s="108" t="s">
        <v>230</v>
      </c>
      <c r="B70" s="105">
        <v>3.8000000000000002E-4</v>
      </c>
      <c r="C70" s="104">
        <f t="shared" si="5"/>
        <v>4.1290420000000002E-5</v>
      </c>
      <c r="D70" s="103">
        <f t="shared" si="6"/>
        <v>9.4472480960000003E-5</v>
      </c>
      <c r="E70" s="104">
        <f t="shared" si="7"/>
        <v>0.31215006981066667</v>
      </c>
      <c r="F70" s="103">
        <f>E70/('Stack Parameters'!$D$9*(0.3048^3))</f>
        <v>5.5324846586966565E-4</v>
      </c>
    </row>
    <row r="71" spans="1:10" ht="12" customHeight="1">
      <c r="A71" s="108" t="s">
        <v>229</v>
      </c>
      <c r="B71" s="105">
        <v>2.5999999999999998E-4</v>
      </c>
      <c r="C71" s="104">
        <f t="shared" si="5"/>
        <v>2.8251339999999998E-5</v>
      </c>
      <c r="D71" s="103">
        <f t="shared" si="6"/>
        <v>6.4639065919999998E-5</v>
      </c>
      <c r="E71" s="104">
        <f t="shared" si="7"/>
        <v>0.21357636355466664</v>
      </c>
      <c r="F71" s="103">
        <f>E71/('Stack Parameters'!$D$9*(0.3048^3))</f>
        <v>3.7853842401608699E-4</v>
      </c>
    </row>
    <row r="72" spans="1:10" ht="12" customHeight="1">
      <c r="A72" s="107" t="s">
        <v>228</v>
      </c>
      <c r="B72" s="105">
        <v>6.0999999999999997E-4</v>
      </c>
      <c r="C72" s="104">
        <f t="shared" si="5"/>
        <v>6.6281989999999999E-5</v>
      </c>
      <c r="D72" s="103">
        <f t="shared" si="6"/>
        <v>1.5165319311999999E-4</v>
      </c>
      <c r="E72" s="104">
        <f t="shared" si="7"/>
        <v>0.50108300680133333</v>
      </c>
      <c r="F72" s="103">
        <f>E72/('Stack Parameters'!$D$9*(0.3048^3))</f>
        <v>8.88109379422358E-4</v>
      </c>
    </row>
    <row r="73" spans="1:10" ht="12" customHeight="1">
      <c r="A73" s="107" t="s">
        <v>227</v>
      </c>
      <c r="B73" s="105">
        <v>2.0999999999999999E-3</v>
      </c>
      <c r="C73" s="104">
        <f t="shared" si="5"/>
        <v>2.281839E-4</v>
      </c>
      <c r="D73" s="103">
        <f t="shared" si="6"/>
        <v>5.2208476319999997E-4</v>
      </c>
      <c r="E73" s="104">
        <f t="shared" si="7"/>
        <v>1.7250398594799998</v>
      </c>
      <c r="F73" s="103">
        <f>E73/('Stack Parameters'!$D$9*(0.3048^3))</f>
        <v>3.0574257324376256E-3</v>
      </c>
    </row>
    <row r="74" spans="1:10" ht="12" customHeight="1">
      <c r="A74" s="107" t="s">
        <v>226</v>
      </c>
      <c r="B74" s="105">
        <v>1.7E-5</v>
      </c>
      <c r="C74" s="104">
        <f t="shared" si="5"/>
        <v>1.8472030000000002E-6</v>
      </c>
      <c r="D74" s="103">
        <f t="shared" si="6"/>
        <v>4.2264004639999999E-6</v>
      </c>
      <c r="E74" s="104">
        <f t="shared" si="7"/>
        <v>1.3964608386266668E-2</v>
      </c>
      <c r="F74" s="103">
        <f>E74/('Stack Parameters'!$D$9*(0.3048^3))</f>
        <v>2.4750589262590307E-5</v>
      </c>
    </row>
    <row r="75" spans="1:10" ht="12" customHeight="1">
      <c r="A75" s="106" t="s">
        <v>225</v>
      </c>
      <c r="B75" s="105">
        <v>5.0000000000000004E-6</v>
      </c>
      <c r="C75" s="104">
        <f t="shared" si="5"/>
        <v>5.4329500000000002E-7</v>
      </c>
      <c r="D75" s="103">
        <f t="shared" si="6"/>
        <v>1.24305896E-6</v>
      </c>
      <c r="E75" s="104">
        <f t="shared" si="7"/>
        <v>4.1072377606666665E-3</v>
      </c>
      <c r="F75" s="103">
        <f>E75/('Stack Parameters'!$D$9*(0.3048^3))</f>
        <v>7.2795850772324425E-6</v>
      </c>
    </row>
    <row r="76" spans="1:10" ht="12" customHeight="1" thickBot="1">
      <c r="A76" s="102" t="s">
        <v>224</v>
      </c>
      <c r="B76" s="101">
        <v>3.3999999999999998E-3</v>
      </c>
      <c r="C76" s="100">
        <f t="shared" si="5"/>
        <v>3.694406E-4</v>
      </c>
      <c r="D76" s="99">
        <f t="shared" si="6"/>
        <v>8.4528009280000001E-4</v>
      </c>
      <c r="E76" s="100">
        <f t="shared" si="7"/>
        <v>2.7929216772533332</v>
      </c>
      <c r="F76" s="99">
        <f>E76/('Stack Parameters'!$D$9*(0.3048^3))</f>
        <v>4.9501178525180609E-3</v>
      </c>
    </row>
    <row r="77" spans="1:10" ht="15.75" customHeight="1">
      <c r="A77" s="709" t="s">
        <v>223</v>
      </c>
      <c r="B77" s="709"/>
      <c r="C77" s="709"/>
      <c r="D77" s="709"/>
    </row>
    <row r="78" spans="1:10">
      <c r="A78" s="710"/>
      <c r="B78" s="710"/>
      <c r="C78" s="710"/>
      <c r="D78" s="710"/>
    </row>
    <row r="79" spans="1:10" ht="15.75">
      <c r="A79" s="98" t="s">
        <v>222</v>
      </c>
      <c r="B79" s="97">
        <f>453.592</f>
        <v>453.59199999999998</v>
      </c>
    </row>
    <row r="80" spans="1:10" ht="15.75">
      <c r="A80" s="95" t="s">
        <v>221</v>
      </c>
      <c r="B80" s="96">
        <f>'Stack Parameters'!D9</f>
        <v>19925</v>
      </c>
    </row>
  </sheetData>
  <mergeCells count="19">
    <mergeCell ref="G32:I32"/>
    <mergeCell ref="H33:I33"/>
    <mergeCell ref="B21:C21"/>
    <mergeCell ref="B22:C22"/>
    <mergeCell ref="B23:C23"/>
    <mergeCell ref="A77:D78"/>
    <mergeCell ref="A24:C24"/>
    <mergeCell ref="B12:C12"/>
    <mergeCell ref="B14:C14"/>
    <mergeCell ref="B15:C15"/>
    <mergeCell ref="A51:D51"/>
    <mergeCell ref="A52:D52"/>
    <mergeCell ref="B16:C16"/>
    <mergeCell ref="B17:C17"/>
    <mergeCell ref="B18:C18"/>
    <mergeCell ref="A54:D54"/>
    <mergeCell ref="B13:C13"/>
    <mergeCell ref="B19:C19"/>
    <mergeCell ref="B20:C20"/>
  </mergeCells>
  <pageMargins left="0.56000000000000005" right="0.36" top="0.26" bottom="0.15" header="0.28000000000000003" footer="0.09"/>
  <pageSetup scale="6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2"/>
  <sheetViews>
    <sheetView topLeftCell="A13" zoomScale="80" zoomScaleNormal="80" zoomScaleSheetLayoutView="100" workbookViewId="0">
      <selection activeCell="C42" sqref="C42"/>
    </sheetView>
  </sheetViews>
  <sheetFormatPr defaultColWidth="9.140625" defaultRowHeight="13.5"/>
  <cols>
    <col min="1" max="1" width="53.5703125" style="95" customWidth="1"/>
    <col min="2" max="3" width="20.140625" style="95" customWidth="1"/>
    <col min="4" max="4" width="13.42578125" style="95" customWidth="1"/>
    <col min="5" max="5" width="13.28515625" style="95" customWidth="1"/>
    <col min="6" max="6" width="13" style="95" customWidth="1"/>
    <col min="7" max="7" width="11.42578125" style="95" customWidth="1"/>
    <col min="8" max="8" width="10.85546875" style="95" customWidth="1"/>
    <col min="9" max="9" width="9.7109375" style="95" customWidth="1"/>
    <col min="10" max="10" width="13.85546875" style="95" customWidth="1"/>
    <col min="11" max="11" width="16.7109375" style="95" customWidth="1"/>
    <col min="12" max="12" width="11.7109375" style="95" customWidth="1"/>
    <col min="13" max="13" width="12" style="95" customWidth="1"/>
    <col min="14" max="16384" width="9.140625" style="95"/>
  </cols>
  <sheetData>
    <row r="1" spans="1:8" s="207" customFormat="1" ht="14.25">
      <c r="A1" s="212" t="s">
        <v>220</v>
      </c>
      <c r="C1" s="210"/>
      <c r="D1" s="210"/>
      <c r="E1" s="210"/>
      <c r="F1" s="209"/>
      <c r="G1" s="209"/>
      <c r="H1" s="208"/>
    </row>
    <row r="2" spans="1:8" s="207" customFormat="1" ht="15" thickBot="1">
      <c r="A2" s="211" t="s">
        <v>511</v>
      </c>
      <c r="C2" s="210"/>
      <c r="D2" s="210"/>
      <c r="E2" s="210"/>
      <c r="F2" s="209"/>
      <c r="G2" s="209"/>
      <c r="H2" s="208"/>
    </row>
    <row r="3" spans="1:8" ht="14.25">
      <c r="A3" s="206" t="s">
        <v>303</v>
      </c>
      <c r="B3" s="204" t="s">
        <v>302</v>
      </c>
      <c r="C3" s="204" t="s">
        <v>301</v>
      </c>
      <c r="D3" s="97"/>
    </row>
    <row r="4" spans="1:8">
      <c r="A4" s="590" t="s">
        <v>512</v>
      </c>
      <c r="B4" s="728">
        <v>2</v>
      </c>
      <c r="C4" s="729"/>
      <c r="D4" s="97"/>
    </row>
    <row r="5" spans="1:8" ht="12.75" customHeight="1">
      <c r="A5" s="140" t="s">
        <v>300</v>
      </c>
      <c r="B5" s="137">
        <v>1030</v>
      </c>
      <c r="C5" s="192">
        <v>1783</v>
      </c>
      <c r="D5" s="97"/>
    </row>
    <row r="6" spans="1:8" ht="12.75" customHeight="1">
      <c r="A6" s="140" t="s">
        <v>299</v>
      </c>
      <c r="B6" s="200">
        <f>B5*B8/1000000</f>
        <v>5.3982299999999999</v>
      </c>
      <c r="C6" s="199">
        <f>B6</f>
        <v>5.3982299999999999</v>
      </c>
      <c r="D6" s="97"/>
      <c r="E6" s="97"/>
      <c r="F6" s="97"/>
    </row>
    <row r="7" spans="1:8" ht="12.75" customHeight="1">
      <c r="A7" s="140" t="s">
        <v>298</v>
      </c>
      <c r="B7" s="137">
        <f>B6*1000000</f>
        <v>5398230</v>
      </c>
      <c r="C7" s="192">
        <f>C6*1000000</f>
        <v>5398230</v>
      </c>
      <c r="D7" s="97"/>
      <c r="E7" s="97"/>
      <c r="F7" s="97"/>
    </row>
    <row r="8" spans="1:8" ht="12.75" customHeight="1">
      <c r="A8" s="140" t="s">
        <v>308</v>
      </c>
      <c r="B8" s="190">
        <v>5241</v>
      </c>
      <c r="C8" s="189">
        <f>B8/1783*1030</f>
        <v>3027.6107683679193</v>
      </c>
      <c r="D8" s="198"/>
      <c r="E8" s="198"/>
      <c r="F8" s="218"/>
    </row>
    <row r="9" spans="1:8" ht="12.75" customHeight="1">
      <c r="A9" s="148" t="s">
        <v>307</v>
      </c>
      <c r="B9" s="147">
        <f>B8/1000000</f>
        <v>5.241E-3</v>
      </c>
      <c r="C9" s="196">
        <f>C8/1000000</f>
        <v>3.0276107683679192E-3</v>
      </c>
      <c r="D9" s="191"/>
      <c r="E9" s="191"/>
      <c r="F9" s="191"/>
    </row>
    <row r="10" spans="1:8" ht="12.75" customHeight="1">
      <c r="A10" s="148" t="s">
        <v>295</v>
      </c>
      <c r="B10" s="194">
        <f>B9*B12</f>
        <v>45.911160000000002</v>
      </c>
      <c r="C10" s="193">
        <f>C9*C12</f>
        <v>26.521870330902974</v>
      </c>
      <c r="D10" s="191"/>
      <c r="E10" s="191"/>
      <c r="F10" s="191"/>
    </row>
    <row r="11" spans="1:8" ht="12.75" customHeight="1">
      <c r="A11" s="148" t="s">
        <v>294</v>
      </c>
      <c r="B11" s="137">
        <f>B6*B12</f>
        <v>47288.4948</v>
      </c>
      <c r="C11" s="192">
        <f>C6*C12</f>
        <v>47288.4948</v>
      </c>
      <c r="D11" s="191"/>
      <c r="E11" s="191"/>
      <c r="F11" s="191"/>
    </row>
    <row r="12" spans="1:8" ht="12.75" customHeight="1">
      <c r="A12" s="140" t="s">
        <v>293</v>
      </c>
      <c r="B12" s="190">
        <v>8760</v>
      </c>
      <c r="C12" s="189">
        <v>8760</v>
      </c>
      <c r="D12" s="97"/>
      <c r="E12" s="97"/>
      <c r="F12" s="97"/>
    </row>
    <row r="13" spans="1:8" ht="12.75" customHeight="1">
      <c r="A13" s="187" t="s">
        <v>509</v>
      </c>
      <c r="B13" s="711">
        <v>0.4</v>
      </c>
      <c r="C13" s="712"/>
      <c r="D13" s="97"/>
      <c r="E13" s="97"/>
      <c r="F13" s="97"/>
    </row>
    <row r="14" spans="1:8" ht="12.75" customHeight="1">
      <c r="A14" s="187" t="s">
        <v>510</v>
      </c>
      <c r="B14" s="711">
        <f>15.5*B13/0.5</f>
        <v>12.4</v>
      </c>
      <c r="C14" s="712"/>
      <c r="D14" s="97"/>
      <c r="E14" s="97"/>
      <c r="F14" s="97"/>
    </row>
    <row r="15" spans="1:8" ht="12.75" customHeight="1">
      <c r="A15" s="187" t="s">
        <v>292</v>
      </c>
      <c r="B15" s="713">
        <v>7000</v>
      </c>
      <c r="C15" s="714"/>
      <c r="D15" s="97"/>
      <c r="E15" s="97"/>
      <c r="F15" s="97"/>
    </row>
    <row r="16" spans="1:8" ht="12.75" customHeight="1">
      <c r="A16" s="188" t="s">
        <v>291</v>
      </c>
      <c r="B16" s="715">
        <v>0.05</v>
      </c>
      <c r="C16" s="716"/>
      <c r="D16" s="97"/>
      <c r="E16" s="97"/>
      <c r="F16" s="97"/>
    </row>
    <row r="17" spans="1:40" ht="12.75" customHeight="1">
      <c r="A17" s="188" t="s">
        <v>290</v>
      </c>
      <c r="B17" s="715">
        <v>1</v>
      </c>
      <c r="C17" s="716"/>
      <c r="D17" s="97"/>
      <c r="E17" s="97"/>
      <c r="F17" s="97"/>
    </row>
    <row r="18" spans="1:40" ht="12.75" customHeight="1">
      <c r="A18" s="140" t="s">
        <v>289</v>
      </c>
      <c r="B18" s="713">
        <v>32</v>
      </c>
      <c r="C18" s="714"/>
      <c r="D18" s="97"/>
      <c r="E18" s="97"/>
      <c r="F18" s="97"/>
    </row>
    <row r="19" spans="1:40" ht="12.75" customHeight="1">
      <c r="A19" s="140" t="s">
        <v>288</v>
      </c>
      <c r="B19" s="713">
        <v>64</v>
      </c>
      <c r="C19" s="714"/>
      <c r="D19" s="109"/>
      <c r="E19" s="109"/>
      <c r="F19" s="109"/>
      <c r="G19" s="109"/>
      <c r="H19" s="109"/>
      <c r="I19" s="109"/>
      <c r="J19" s="109"/>
    </row>
    <row r="20" spans="1:40" ht="12.75" customHeight="1">
      <c r="A20" s="140" t="s">
        <v>287</v>
      </c>
      <c r="B20" s="713">
        <v>80</v>
      </c>
      <c r="C20" s="714"/>
      <c r="D20" s="109"/>
      <c r="E20" s="109"/>
      <c r="F20" s="109"/>
      <c r="G20" s="109"/>
      <c r="H20" s="109"/>
      <c r="I20" s="109"/>
      <c r="J20" s="109"/>
    </row>
    <row r="21" spans="1:40" ht="12.75" customHeight="1">
      <c r="A21" s="140" t="s">
        <v>286</v>
      </c>
      <c r="B21" s="713">
        <v>98</v>
      </c>
      <c r="C21" s="714"/>
      <c r="D21" s="109"/>
      <c r="E21" s="109"/>
      <c r="F21" s="109"/>
      <c r="G21" s="109"/>
      <c r="H21" s="109"/>
      <c r="I21" s="109"/>
      <c r="J21" s="109"/>
    </row>
    <row r="22" spans="1:40" ht="12.75" customHeight="1">
      <c r="A22" s="187" t="s">
        <v>285</v>
      </c>
      <c r="B22" s="724">
        <v>1</v>
      </c>
      <c r="C22" s="725"/>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row>
    <row r="23" spans="1:40" ht="12.75" customHeight="1">
      <c r="A23" s="187" t="s">
        <v>284</v>
      </c>
      <c r="B23" s="724">
        <v>25</v>
      </c>
      <c r="C23" s="725"/>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row>
    <row r="24" spans="1:40" ht="12.75" customHeight="1" thickBot="1">
      <c r="A24" s="217" t="s">
        <v>283</v>
      </c>
      <c r="B24" s="726">
        <v>298</v>
      </c>
      <c r="C24" s="727"/>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row>
    <row r="25" spans="1:40" ht="12.75" customHeight="1" thickBot="1">
      <c r="A25" s="216"/>
      <c r="B25" s="215"/>
      <c r="C25" s="172"/>
      <c r="D25" s="172"/>
      <c r="E25" s="172"/>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row>
    <row r="26" spans="1:40" ht="12.75" customHeight="1">
      <c r="A26" s="683" t="s">
        <v>282</v>
      </c>
      <c r="B26" s="684"/>
      <c r="C26" s="685"/>
      <c r="D26" s="109"/>
      <c r="E26" s="109"/>
      <c r="F26" s="109"/>
      <c r="G26" s="109"/>
      <c r="H26" s="109"/>
      <c r="I26" s="109"/>
      <c r="J26" s="109"/>
    </row>
    <row r="27" spans="1:40" ht="12.75" customHeight="1" thickBot="1">
      <c r="A27" s="175"/>
      <c r="B27" s="185" t="s">
        <v>281</v>
      </c>
      <c r="C27" s="184" t="s">
        <v>280</v>
      </c>
      <c r="D27" s="109"/>
      <c r="E27" s="109"/>
      <c r="F27" s="109"/>
      <c r="G27" s="109"/>
      <c r="H27" s="109"/>
      <c r="I27" s="109"/>
      <c r="J27" s="109"/>
    </row>
    <row r="28" spans="1:40" ht="12.75" customHeight="1">
      <c r="A28" s="183" t="s">
        <v>193</v>
      </c>
      <c r="B28" s="182">
        <v>2.2046199999999998</v>
      </c>
      <c r="C28" s="181">
        <v>2.2046199999999998</v>
      </c>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row>
    <row r="29" spans="1:40" ht="12.75" customHeight="1">
      <c r="A29" s="178" t="s">
        <v>279</v>
      </c>
      <c r="B29" s="180">
        <v>53.06</v>
      </c>
      <c r="C29" s="179">
        <v>59.6</v>
      </c>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row>
    <row r="30" spans="1:40" ht="12.75" customHeight="1">
      <c r="A30" s="178" t="s">
        <v>278</v>
      </c>
      <c r="B30" s="180">
        <f>B29*B28</f>
        <v>116.9771372</v>
      </c>
      <c r="C30" s="179">
        <f>C29*C28</f>
        <v>131.395352</v>
      </c>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row>
    <row r="31" spans="1:40" ht="12.75" customHeight="1">
      <c r="A31" s="178" t="s">
        <v>277</v>
      </c>
      <c r="B31" s="177">
        <v>1E-3</v>
      </c>
      <c r="C31" s="176">
        <v>3.0000000000000001E-3</v>
      </c>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172"/>
    </row>
    <row r="32" spans="1:40" ht="12.75" customHeight="1">
      <c r="A32" s="178" t="s">
        <v>276</v>
      </c>
      <c r="B32" s="177">
        <f>B31*B28</f>
        <v>2.20462E-3</v>
      </c>
      <c r="C32" s="176">
        <f>C31*C28</f>
        <v>6.6138599999999992E-3</v>
      </c>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c r="AN32" s="172"/>
    </row>
    <row r="33" spans="1:40" ht="12.75" customHeight="1">
      <c r="A33" s="178" t="s">
        <v>275</v>
      </c>
      <c r="B33" s="177">
        <v>1E-4</v>
      </c>
      <c r="C33" s="176">
        <v>5.9999999999999995E-4</v>
      </c>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row>
    <row r="34" spans="1:40" ht="12.75" customHeight="1" thickBot="1">
      <c r="A34" s="175" t="s">
        <v>274</v>
      </c>
      <c r="B34" s="174">
        <f>B33*B28</f>
        <v>2.2046199999999999E-4</v>
      </c>
      <c r="C34" s="173">
        <f>C33*C28</f>
        <v>1.3227719999999998E-3</v>
      </c>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172"/>
      <c r="AN34" s="172"/>
    </row>
    <row r="35" spans="1:40" ht="16.5" thickBot="1">
      <c r="A35" s="171"/>
      <c r="B35" s="170"/>
      <c r="C35" s="97"/>
      <c r="D35" s="97"/>
      <c r="G35" s="172"/>
      <c r="H35" s="172"/>
      <c r="I35" s="172"/>
      <c r="J35" s="172"/>
    </row>
    <row r="36" spans="1:40" ht="45.75" thickBot="1">
      <c r="A36" s="168" t="s">
        <v>219</v>
      </c>
      <c r="B36" s="115" t="s">
        <v>270</v>
      </c>
      <c r="C36" s="115" t="s">
        <v>515</v>
      </c>
      <c r="D36" s="114" t="s">
        <v>514</v>
      </c>
      <c r="E36" s="115" t="s">
        <v>517</v>
      </c>
      <c r="F36" s="114" t="s">
        <v>518</v>
      </c>
      <c r="G36" s="115" t="s">
        <v>513</v>
      </c>
      <c r="H36" s="114" t="s">
        <v>516</v>
      </c>
      <c r="I36" s="172"/>
      <c r="J36" s="172"/>
      <c r="K36" s="172"/>
      <c r="L36" s="172"/>
    </row>
    <row r="37" spans="1:40" ht="14.25" customHeight="1">
      <c r="A37" s="164" t="s">
        <v>265</v>
      </c>
      <c r="B37" s="163">
        <v>7.0000000000000001E-3</v>
      </c>
      <c r="C37" s="159">
        <f t="shared" ref="C37:C46" si="0">B37*$B$6</f>
        <v>3.7787609999999999E-2</v>
      </c>
      <c r="D37" s="161">
        <f t="shared" ref="D37:D46" si="1">(C37/2000)*$B$12</f>
        <v>0.1655097318</v>
      </c>
      <c r="E37" s="159">
        <f>C37*$B$4</f>
        <v>7.5575219999999999E-2</v>
      </c>
      <c r="F37" s="161">
        <f>D37*$B$4</f>
        <v>0.33101946360000001</v>
      </c>
      <c r="G37" s="214">
        <f t="shared" ref="G37:G48" si="2">C37*$B$81*1000/60</f>
        <v>285.66929325199999</v>
      </c>
      <c r="H37" s="161">
        <f>G37/('Stack Parameters'!$D$17*(0.3048^3))</f>
        <v>10.497727246365834</v>
      </c>
      <c r="I37" s="172"/>
      <c r="J37" s="172"/>
      <c r="K37" s="172"/>
      <c r="L37" s="172"/>
    </row>
    <row r="38" spans="1:40" ht="14.25" customHeight="1">
      <c r="A38" s="140" t="s">
        <v>206</v>
      </c>
      <c r="B38" s="157">
        <v>3.5999999999999997E-2</v>
      </c>
      <c r="C38" s="142">
        <f t="shared" si="0"/>
        <v>0.19433627999999997</v>
      </c>
      <c r="D38" s="149">
        <f t="shared" si="1"/>
        <v>0.85119290639999989</v>
      </c>
      <c r="E38" s="142">
        <f t="shared" ref="E38:E48" si="3">C38*$B$4</f>
        <v>0.38867255999999994</v>
      </c>
      <c r="F38" s="149">
        <f t="shared" ref="F38:F48" si="4">D38*$B$4</f>
        <v>1.7023858127999998</v>
      </c>
      <c r="G38" s="137">
        <f t="shared" si="2"/>
        <v>1469.1563652959996</v>
      </c>
      <c r="H38" s="149">
        <f>G38/('Stack Parameters'!$D$17*(0.3048^3))</f>
        <v>53.988311552738566</v>
      </c>
      <c r="I38" s="172"/>
      <c r="J38" s="172"/>
      <c r="K38" s="172"/>
      <c r="L38" s="172"/>
    </row>
    <row r="39" spans="1:40" ht="14.25" customHeight="1">
      <c r="A39" s="140" t="s">
        <v>182</v>
      </c>
      <c r="B39" s="157">
        <v>3.8800000000000001E-2</v>
      </c>
      <c r="C39" s="142">
        <f t="shared" si="0"/>
        <v>0.20945132399999999</v>
      </c>
      <c r="D39" s="149">
        <f t="shared" si="1"/>
        <v>0.91739679911999994</v>
      </c>
      <c r="E39" s="142">
        <f t="shared" si="3"/>
        <v>0.41890264799999999</v>
      </c>
      <c r="F39" s="149">
        <f t="shared" si="4"/>
        <v>1.8347935982399999</v>
      </c>
      <c r="G39" s="137">
        <f t="shared" si="2"/>
        <v>1583.4240825968</v>
      </c>
      <c r="H39" s="149">
        <f>G39/('Stack Parameters'!$D$17*(0.3048^3))</f>
        <v>58.18740245128491</v>
      </c>
      <c r="I39" s="172"/>
      <c r="J39" s="172"/>
      <c r="K39" s="172"/>
      <c r="L39" s="172"/>
    </row>
    <row r="40" spans="1:40" ht="14.25" customHeight="1">
      <c r="A40" s="148" t="s">
        <v>264</v>
      </c>
      <c r="B40" s="155">
        <f>BROOKE_RevI_T218_042417!C104</f>
        <v>1.2957563977972143E-3</v>
      </c>
      <c r="C40" s="142">
        <f t="shared" si="0"/>
        <v>6.9947910592808565E-3</v>
      </c>
      <c r="D40" s="149">
        <f t="shared" si="1"/>
        <v>3.0637184839650153E-2</v>
      </c>
      <c r="E40" s="142">
        <f t="shared" si="3"/>
        <v>1.3989582118561713E-2</v>
      </c>
      <c r="F40" s="149">
        <f t="shared" si="4"/>
        <v>6.1274369679300306E-2</v>
      </c>
      <c r="G40" s="145">
        <f t="shared" si="2"/>
        <v>52.879687769355364</v>
      </c>
      <c r="H40" s="149">
        <f>G40/('Stack Parameters'!$D$17*(0.3048^3))</f>
        <v>1.9432138916869519</v>
      </c>
      <c r="J40" s="129"/>
      <c r="K40" s="129"/>
    </row>
    <row r="41" spans="1:40" ht="14.25" customHeight="1">
      <c r="A41" s="154" t="s">
        <v>263</v>
      </c>
      <c r="B41" s="153">
        <v>7.7741407528641596E-3</v>
      </c>
      <c r="C41" s="142">
        <f t="shared" si="0"/>
        <v>4.1966599836333891E-2</v>
      </c>
      <c r="D41" s="149">
        <f t="shared" si="1"/>
        <v>0.18381370728314245</v>
      </c>
      <c r="E41" s="142">
        <f t="shared" si="3"/>
        <v>8.3933199672667783E-2</v>
      </c>
      <c r="F41" s="149">
        <f t="shared" si="4"/>
        <v>0.36762741456628489</v>
      </c>
      <c r="G41" s="145">
        <f t="shared" si="2"/>
        <v>317.26189921603935</v>
      </c>
      <c r="H41" s="149">
        <f>G41/('Stack Parameters'!$D$17*(0.3048^3))</f>
        <v>11.65868702834644</v>
      </c>
      <c r="J41" s="129"/>
      <c r="K41" s="129"/>
    </row>
    <row r="42" spans="1:40" ht="14.25" customHeight="1">
      <c r="A42" s="140" t="s">
        <v>262</v>
      </c>
      <c r="B42" s="152">
        <f>0.0005/B5</f>
        <v>4.8543689320388352E-7</v>
      </c>
      <c r="C42" s="151">
        <f t="shared" si="0"/>
        <v>2.6205000000000002E-6</v>
      </c>
      <c r="D42" s="150">
        <f t="shared" si="1"/>
        <v>1.1477790000000001E-5</v>
      </c>
      <c r="E42" s="151">
        <f t="shared" si="3"/>
        <v>5.2410000000000003E-6</v>
      </c>
      <c r="F42" s="150">
        <f t="shared" si="4"/>
        <v>2.2955580000000003E-5</v>
      </c>
      <c r="G42" s="145">
        <f t="shared" si="2"/>
        <v>1.98106306E-2</v>
      </c>
      <c r="H42" s="150">
        <f>G42/('Stack Parameters'!$D$17*(0.3048^3))</f>
        <v>7.2799772859679854E-4</v>
      </c>
      <c r="J42" s="129"/>
      <c r="K42" s="129"/>
    </row>
    <row r="43" spans="1:40" ht="14.25" customHeight="1">
      <c r="A43" s="140" t="s">
        <v>261</v>
      </c>
      <c r="B43" s="152">
        <f>$B$40*B16*$B$21/$B$19</f>
        <v>9.920634920634922E-5</v>
      </c>
      <c r="C43" s="151">
        <f t="shared" si="0"/>
        <v>5.3553869047619055E-4</v>
      </c>
      <c r="D43" s="150">
        <f t="shared" si="1"/>
        <v>2.3456594642857144E-3</v>
      </c>
      <c r="E43" s="151">
        <f t="shared" si="3"/>
        <v>1.0710773809523811E-3</v>
      </c>
      <c r="F43" s="150">
        <f t="shared" si="4"/>
        <v>4.6913189285714288E-3</v>
      </c>
      <c r="G43" s="145">
        <f t="shared" si="2"/>
        <v>4.0486010948412705</v>
      </c>
      <c r="H43" s="150">
        <f>G43/('Stack Parameters'!$D$17*(0.3048^3))</f>
        <v>0.14877731358228227</v>
      </c>
      <c r="J43" s="129"/>
      <c r="K43" s="129"/>
    </row>
    <row r="44" spans="1:40" ht="14.25" customHeight="1">
      <c r="A44" s="148" t="s">
        <v>260</v>
      </c>
      <c r="B44" s="142">
        <f>MAX(B30:C30)</f>
        <v>131.395352</v>
      </c>
      <c r="C44" s="137">
        <f t="shared" si="0"/>
        <v>709.30233102696002</v>
      </c>
      <c r="D44" s="136">
        <f t="shared" si="1"/>
        <v>3106.744209898085</v>
      </c>
      <c r="E44" s="137">
        <f t="shared" si="3"/>
        <v>1418.60466205392</v>
      </c>
      <c r="F44" s="136">
        <f t="shared" si="4"/>
        <v>6213.4884197961701</v>
      </c>
      <c r="G44" s="137">
        <f t="shared" si="2"/>
        <v>5362231.0489196805</v>
      </c>
      <c r="H44" s="136">
        <f>G44/('Stack Parameters'!$D$17*(0.3048^3))</f>
        <v>197050.36667660423</v>
      </c>
      <c r="J44" s="129"/>
      <c r="K44" s="129"/>
    </row>
    <row r="45" spans="1:40" ht="14.25" customHeight="1">
      <c r="A45" s="148" t="s">
        <v>259</v>
      </c>
      <c r="B45" s="142">
        <f>MAX(B32:C32)</f>
        <v>6.6138599999999992E-3</v>
      </c>
      <c r="C45" s="142">
        <f t="shared" si="0"/>
        <v>3.5703137467799996E-2</v>
      </c>
      <c r="D45" s="146">
        <f t="shared" si="1"/>
        <v>0.15637974210896396</v>
      </c>
      <c r="E45" s="142">
        <f t="shared" si="3"/>
        <v>7.1406274935599992E-2</v>
      </c>
      <c r="F45" s="146">
        <f t="shared" si="4"/>
        <v>0.31275948421792793</v>
      </c>
      <c r="G45" s="145">
        <f t="shared" si="2"/>
        <v>269.91095883823897</v>
      </c>
      <c r="H45" s="149">
        <f>G45/('Stack Parameters'!$D$17*(0.3048^3))</f>
        <v>9.9186426179498781</v>
      </c>
      <c r="J45" s="129"/>
      <c r="K45" s="129"/>
    </row>
    <row r="46" spans="1:40" ht="14.25" customHeight="1">
      <c r="A46" s="148" t="s">
        <v>258</v>
      </c>
      <c r="B46" s="142">
        <f>MAX(B34:C34)</f>
        <v>1.3227719999999998E-3</v>
      </c>
      <c r="C46" s="142">
        <f t="shared" si="0"/>
        <v>7.1406274935599985E-3</v>
      </c>
      <c r="D46" s="149">
        <f t="shared" si="1"/>
        <v>3.1275948421792793E-2</v>
      </c>
      <c r="E46" s="142">
        <f t="shared" si="3"/>
        <v>1.4281254987119997E-2</v>
      </c>
      <c r="F46" s="149">
        <f t="shared" si="4"/>
        <v>6.2551896843585586E-2</v>
      </c>
      <c r="G46" s="145">
        <f t="shared" si="2"/>
        <v>53.982191767647784</v>
      </c>
      <c r="H46" s="144">
        <f>G46/('Stack Parameters'!$D$17*(0.3048^3))</f>
        <v>1.9837285235899751</v>
      </c>
      <c r="J46" s="129"/>
      <c r="K46" s="129"/>
    </row>
    <row r="47" spans="1:40" ht="14.25" customHeight="1">
      <c r="A47" s="140" t="s">
        <v>257</v>
      </c>
      <c r="B47" s="139" t="s">
        <v>255</v>
      </c>
      <c r="C47" s="137">
        <f>SUM(C44:C46)</f>
        <v>709.34517479192129</v>
      </c>
      <c r="D47" s="136">
        <f>SUM(D44:D46)</f>
        <v>3106.9318655886159</v>
      </c>
      <c r="E47" s="137">
        <f t="shared" si="3"/>
        <v>1418.6903495838426</v>
      </c>
      <c r="F47" s="136">
        <f t="shared" si="4"/>
        <v>6213.8637311772318</v>
      </c>
      <c r="G47" s="137">
        <f t="shared" si="2"/>
        <v>5362554.9420702867</v>
      </c>
      <c r="H47" s="136">
        <f>G47/('Stack Parameters'!$D$17*(0.3048^3))</f>
        <v>197062.26904774577</v>
      </c>
      <c r="J47" s="129"/>
      <c r="K47" s="129"/>
    </row>
    <row r="48" spans="1:40" ht="14.25" customHeight="1" thickBot="1">
      <c r="A48" s="213" t="s">
        <v>256</v>
      </c>
      <c r="B48" s="134" t="s">
        <v>255</v>
      </c>
      <c r="C48" s="132">
        <f>SUM(C44*$B$22,C45*$B$23,C46*$B$24)</f>
        <v>712.32281645673584</v>
      </c>
      <c r="D48" s="131">
        <f>SUM(D44*$B$22,D45*$B$23,D46*$B$24)</f>
        <v>3119.9739360805033</v>
      </c>
      <c r="E48" s="132">
        <f t="shared" si="3"/>
        <v>1424.6456329134717</v>
      </c>
      <c r="F48" s="131">
        <f t="shared" si="4"/>
        <v>6239.9478721610067</v>
      </c>
      <c r="G48" s="132">
        <f t="shared" si="2"/>
        <v>5385065.5160373943</v>
      </c>
      <c r="H48" s="131">
        <f>G48/('Stack Parameters'!$D$17*(0.3048^3))</f>
        <v>197889.48384208273</v>
      </c>
      <c r="J48" s="129"/>
      <c r="K48" s="129"/>
    </row>
    <row r="49" spans="1:12">
      <c r="A49" s="126"/>
      <c r="B49" s="130"/>
      <c r="C49" s="130"/>
      <c r="D49" s="130"/>
      <c r="H49" s="129"/>
      <c r="I49" s="129"/>
    </row>
    <row r="50" spans="1:12" ht="15.75">
      <c r="A50" s="127" t="s">
        <v>254</v>
      </c>
      <c r="C50" s="109"/>
      <c r="D50" s="109"/>
      <c r="E50" s="109"/>
      <c r="F50" s="109"/>
      <c r="G50" s="109"/>
      <c r="H50" s="109"/>
      <c r="I50" s="109"/>
      <c r="J50" s="109"/>
    </row>
    <row r="51" spans="1:12" ht="15.75">
      <c r="A51" s="128" t="s">
        <v>253</v>
      </c>
      <c r="C51" s="109"/>
      <c r="D51" s="109"/>
      <c r="E51" s="109"/>
      <c r="F51" s="109"/>
      <c r="G51" s="109"/>
      <c r="H51" s="109"/>
      <c r="I51" s="109"/>
      <c r="J51" s="109"/>
    </row>
    <row r="52" spans="1:12" s="125" customFormat="1" ht="16.5">
      <c r="A52" s="127" t="s">
        <v>615</v>
      </c>
      <c r="C52" s="126"/>
      <c r="D52" s="126"/>
      <c r="E52" s="126"/>
      <c r="F52" s="126"/>
      <c r="G52" s="126"/>
      <c r="H52" s="126"/>
      <c r="I52" s="126"/>
      <c r="J52" s="126"/>
    </row>
    <row r="53" spans="1:12" ht="64.5" customHeight="1">
      <c r="A53" s="717" t="s">
        <v>252</v>
      </c>
      <c r="B53" s="717"/>
      <c r="C53" s="717"/>
      <c r="D53" s="717"/>
      <c r="E53" s="109"/>
      <c r="F53" s="109"/>
      <c r="G53" s="109"/>
      <c r="H53" s="109"/>
      <c r="I53" s="109"/>
      <c r="J53" s="109"/>
    </row>
    <row r="54" spans="1:12" ht="45" customHeight="1">
      <c r="A54" s="693" t="s">
        <v>251</v>
      </c>
      <c r="B54" s="693"/>
      <c r="C54" s="693"/>
      <c r="D54" s="693"/>
      <c r="E54" s="124"/>
      <c r="F54" s="124"/>
      <c r="G54" s="124"/>
      <c r="H54" s="123"/>
      <c r="I54" s="123"/>
      <c r="J54" s="123"/>
      <c r="K54" s="123"/>
      <c r="L54" s="123"/>
    </row>
    <row r="55" spans="1:12" ht="18.75" customHeight="1">
      <c r="A55" s="122" t="s">
        <v>250</v>
      </c>
      <c r="B55" s="122"/>
      <c r="C55" s="122"/>
      <c r="D55" s="122"/>
      <c r="E55" s="122"/>
      <c r="F55" s="122"/>
      <c r="G55" s="122"/>
    </row>
    <row r="56" spans="1:12" ht="40.5" customHeight="1">
      <c r="A56" s="718" t="s">
        <v>249</v>
      </c>
      <c r="B56" s="718"/>
      <c r="C56" s="718"/>
      <c r="D56" s="718"/>
      <c r="E56" s="121"/>
      <c r="F56" s="121"/>
      <c r="G56" s="121"/>
    </row>
    <row r="57" spans="1:12" s="120" customFormat="1" ht="18" customHeight="1">
      <c r="A57" s="121" t="s">
        <v>248</v>
      </c>
      <c r="B57" s="121"/>
      <c r="C57" s="121"/>
      <c r="D57" s="121"/>
      <c r="E57" s="121"/>
      <c r="F57" s="121"/>
      <c r="G57" s="121"/>
    </row>
    <row r="58" spans="1:12">
      <c r="A58" s="109"/>
      <c r="B58" s="109"/>
      <c r="C58" s="109"/>
      <c r="D58" s="109"/>
      <c r="E58" s="109"/>
      <c r="F58" s="109"/>
      <c r="G58" s="109"/>
      <c r="H58" s="109"/>
      <c r="I58" s="109"/>
      <c r="J58" s="109"/>
    </row>
    <row r="59" spans="1:12" ht="15" thickBot="1">
      <c r="A59" s="119" t="s">
        <v>247</v>
      </c>
      <c r="B59" s="109"/>
      <c r="C59" s="109"/>
      <c r="D59" s="109"/>
      <c r="E59" s="109"/>
      <c r="F59" s="109"/>
      <c r="G59" s="109"/>
      <c r="H59" s="109"/>
      <c r="I59" s="109"/>
      <c r="J59" s="109"/>
    </row>
    <row r="60" spans="1:12" ht="30.75" thickBot="1">
      <c r="A60" s="118" t="s">
        <v>219</v>
      </c>
      <c r="B60" s="117" t="s">
        <v>246</v>
      </c>
      <c r="C60" s="117" t="s">
        <v>245</v>
      </c>
      <c r="D60" s="116" t="s">
        <v>244</v>
      </c>
      <c r="E60" s="115" t="s">
        <v>306</v>
      </c>
      <c r="F60" s="114" t="s">
        <v>305</v>
      </c>
      <c r="G60" s="109"/>
      <c r="H60" s="109"/>
      <c r="I60" s="109"/>
      <c r="J60" s="109"/>
    </row>
    <row r="61" spans="1:12" ht="12" customHeight="1">
      <c r="A61" s="113" t="s">
        <v>241</v>
      </c>
      <c r="B61" s="112">
        <v>2.4000000000000001E-5</v>
      </c>
      <c r="C61" s="111">
        <f t="shared" ref="C61:C78" si="5">B61*$B$9</f>
        <v>1.2578400000000001E-7</v>
      </c>
      <c r="D61" s="110">
        <f t="shared" ref="D61:D78" si="6">(C61/2000)*$B$12</f>
        <v>5.5093392E-7</v>
      </c>
      <c r="E61" s="111">
        <f t="shared" ref="E61:E78" si="7">C61*$B$81*1000/60</f>
        <v>9.5091026880000007E-4</v>
      </c>
      <c r="F61" s="110">
        <f>E61/('Stack Parameters'!$D$17*(0.3048^3))</f>
        <v>3.4943890972646329E-5</v>
      </c>
      <c r="G61" s="109"/>
      <c r="H61" s="109"/>
      <c r="I61" s="109"/>
      <c r="J61" s="109"/>
    </row>
    <row r="62" spans="1:12" ht="12" customHeight="1">
      <c r="A62" s="108" t="s">
        <v>240</v>
      </c>
      <c r="B62" s="105">
        <v>2.0000000000000001E-4</v>
      </c>
      <c r="C62" s="104">
        <f t="shared" si="5"/>
        <v>1.0482E-6</v>
      </c>
      <c r="D62" s="103">
        <f t="shared" si="6"/>
        <v>4.5911159999999996E-6</v>
      </c>
      <c r="E62" s="104">
        <f t="shared" si="7"/>
        <v>7.9242522400000005E-3</v>
      </c>
      <c r="F62" s="103">
        <f>E62/('Stack Parameters'!$D$17*(0.3048^3))</f>
        <v>2.9119909143871946E-4</v>
      </c>
      <c r="G62" s="109"/>
      <c r="H62" s="109"/>
      <c r="I62" s="109"/>
      <c r="J62" s="109"/>
    </row>
    <row r="63" spans="1:12" ht="12" customHeight="1">
      <c r="A63" s="108" t="s">
        <v>239</v>
      </c>
      <c r="B63" s="105">
        <v>2.0999999999999999E-3</v>
      </c>
      <c r="C63" s="104">
        <f t="shared" si="5"/>
        <v>1.10061E-5</v>
      </c>
      <c r="D63" s="103">
        <f t="shared" si="6"/>
        <v>4.8206717999999996E-5</v>
      </c>
      <c r="E63" s="104">
        <f t="shared" si="7"/>
        <v>8.3204648519999994E-2</v>
      </c>
      <c r="F63" s="103">
        <f>E63/('Stack Parameters'!$D$17*(0.3048^3))</f>
        <v>3.0575904601065538E-3</v>
      </c>
      <c r="G63" s="109"/>
      <c r="H63" s="109"/>
      <c r="I63" s="109"/>
      <c r="J63" s="109"/>
    </row>
    <row r="64" spans="1:12" ht="12" customHeight="1">
      <c r="A64" s="108" t="s">
        <v>238</v>
      </c>
      <c r="B64" s="105">
        <v>1.1000000000000001E-3</v>
      </c>
      <c r="C64" s="104">
        <f t="shared" si="5"/>
        <v>5.7651000000000001E-6</v>
      </c>
      <c r="D64" s="103">
        <f t="shared" si="6"/>
        <v>2.5251138E-5</v>
      </c>
      <c r="E64" s="104">
        <f t="shared" si="7"/>
        <v>4.358338732E-2</v>
      </c>
      <c r="F64" s="103">
        <f>E64/('Stack Parameters'!$D$17*(0.3048^3))</f>
        <v>1.6015950029129567E-3</v>
      </c>
      <c r="G64" s="109"/>
      <c r="H64" s="109"/>
      <c r="I64" s="109"/>
      <c r="J64" s="109"/>
    </row>
    <row r="65" spans="1:10" ht="12" customHeight="1">
      <c r="A65" s="108" t="s">
        <v>237</v>
      </c>
      <c r="B65" s="105">
        <v>1.4E-3</v>
      </c>
      <c r="C65" s="104">
        <f t="shared" si="5"/>
        <v>7.3374000000000003E-6</v>
      </c>
      <c r="D65" s="103">
        <f t="shared" si="6"/>
        <v>3.2137812000000002E-5</v>
      </c>
      <c r="E65" s="104">
        <f t="shared" si="7"/>
        <v>5.5469765679999998E-2</v>
      </c>
      <c r="F65" s="103">
        <f>E65/('Stack Parameters'!$D$17*(0.3048^3))</f>
        <v>2.038393640071036E-3</v>
      </c>
      <c r="G65" s="109"/>
      <c r="H65" s="109"/>
      <c r="I65" s="109"/>
      <c r="J65" s="109"/>
    </row>
    <row r="66" spans="1:10" ht="12" customHeight="1">
      <c r="A66" s="108" t="s">
        <v>236</v>
      </c>
      <c r="B66" s="105">
        <v>8.3999999999999995E-5</v>
      </c>
      <c r="C66" s="104">
        <f t="shared" si="5"/>
        <v>4.4024399999999998E-7</v>
      </c>
      <c r="D66" s="103">
        <f t="shared" si="6"/>
        <v>1.9282687199999999E-6</v>
      </c>
      <c r="E66" s="104">
        <f t="shared" si="7"/>
        <v>3.3281859407999995E-3</v>
      </c>
      <c r="F66" s="103">
        <f>E66/('Stack Parameters'!$D$17*(0.3048^3))</f>
        <v>1.2230361840426214E-4</v>
      </c>
      <c r="G66" s="109"/>
      <c r="H66" s="109"/>
      <c r="I66" s="109"/>
      <c r="J66" s="109"/>
    </row>
    <row r="67" spans="1:10" ht="12" customHeight="1">
      <c r="A67" s="108" t="s">
        <v>235</v>
      </c>
      <c r="B67" s="105">
        <v>1.1999999999999999E-3</v>
      </c>
      <c r="C67" s="104">
        <f t="shared" si="5"/>
        <v>6.2891999999999999E-6</v>
      </c>
      <c r="D67" s="103">
        <f t="shared" si="6"/>
        <v>2.7546696000000001E-5</v>
      </c>
      <c r="E67" s="104">
        <f t="shared" si="7"/>
        <v>4.7545513439999999E-2</v>
      </c>
      <c r="F67" s="103">
        <f>E67/('Stack Parameters'!$D$17*(0.3048^3))</f>
        <v>1.7471945486323165E-3</v>
      </c>
      <c r="G67" s="109"/>
      <c r="H67" s="109"/>
      <c r="I67" s="109"/>
      <c r="J67" s="109"/>
    </row>
    <row r="68" spans="1:10" ht="12" customHeight="1">
      <c r="A68" s="108" t="s">
        <v>234</v>
      </c>
      <c r="B68" s="105">
        <v>3.0000000000000001E-6</v>
      </c>
      <c r="C68" s="104">
        <f t="shared" si="5"/>
        <v>1.5723000000000001E-8</v>
      </c>
      <c r="D68" s="103">
        <f t="shared" si="6"/>
        <v>6.886674E-8</v>
      </c>
      <c r="E68" s="104">
        <f t="shared" si="7"/>
        <v>1.1886378360000001E-4</v>
      </c>
      <c r="F68" s="103">
        <f>E68/('Stack Parameters'!$D$17*(0.3048^3))</f>
        <v>4.3679863715807912E-6</v>
      </c>
      <c r="G68" s="109"/>
      <c r="H68" s="109"/>
      <c r="I68" s="109"/>
      <c r="J68" s="109"/>
    </row>
    <row r="69" spans="1:10" ht="12" customHeight="1">
      <c r="A69" s="108" t="s">
        <v>233</v>
      </c>
      <c r="B69" s="105">
        <v>2.7999999999999999E-6</v>
      </c>
      <c r="C69" s="104">
        <f t="shared" si="5"/>
        <v>1.46748E-8</v>
      </c>
      <c r="D69" s="103">
        <f t="shared" si="6"/>
        <v>6.4275624000000012E-8</v>
      </c>
      <c r="E69" s="104">
        <f t="shared" si="7"/>
        <v>1.1093953135999999E-4</v>
      </c>
      <c r="F69" s="103">
        <f>E69/('Stack Parameters'!$D$17*(0.3048^3))</f>
        <v>4.0767872801420712E-6</v>
      </c>
    </row>
    <row r="70" spans="1:10" ht="12" customHeight="1">
      <c r="A70" s="108" t="s">
        <v>232</v>
      </c>
      <c r="B70" s="105">
        <v>7.4999999999999997E-2</v>
      </c>
      <c r="C70" s="104">
        <f t="shared" si="5"/>
        <v>3.93075E-4</v>
      </c>
      <c r="D70" s="103">
        <f t="shared" si="6"/>
        <v>1.7216684999999999E-3</v>
      </c>
      <c r="E70" s="104">
        <f t="shared" si="7"/>
        <v>2.97159459</v>
      </c>
      <c r="F70" s="103">
        <f>E70/('Stack Parameters'!$D$17*(0.3048^3))</f>
        <v>0.10919965928951979</v>
      </c>
    </row>
    <row r="71" spans="1:10" ht="12" customHeight="1">
      <c r="A71" s="108" t="s">
        <v>231</v>
      </c>
      <c r="B71" s="105">
        <v>1.8</v>
      </c>
      <c r="C71" s="104">
        <f t="shared" si="5"/>
        <v>9.4338000000000009E-3</v>
      </c>
      <c r="D71" s="103">
        <f t="shared" si="6"/>
        <v>4.1320044000000007E-2</v>
      </c>
      <c r="E71" s="104">
        <f t="shared" si="7"/>
        <v>71.318270160000012</v>
      </c>
      <c r="F71" s="103">
        <f>E71/('Stack Parameters'!$D$17*(0.3048^3))</f>
        <v>2.6207918229484752</v>
      </c>
    </row>
    <row r="72" spans="1:10" ht="12" customHeight="1">
      <c r="A72" s="108" t="s">
        <v>230</v>
      </c>
      <c r="B72" s="105">
        <v>3.8000000000000002E-4</v>
      </c>
      <c r="C72" s="104">
        <f t="shared" si="5"/>
        <v>1.99158E-6</v>
      </c>
      <c r="D72" s="103">
        <f t="shared" si="6"/>
        <v>8.723120399999999E-6</v>
      </c>
      <c r="E72" s="104">
        <f t="shared" si="7"/>
        <v>1.5056079255999999E-2</v>
      </c>
      <c r="F72" s="103">
        <f>E72/('Stack Parameters'!$D$17*(0.3048^3))</f>
        <v>5.5327827373356688E-4</v>
      </c>
    </row>
    <row r="73" spans="1:10" ht="12" customHeight="1">
      <c r="A73" s="108" t="s">
        <v>229</v>
      </c>
      <c r="B73" s="105">
        <v>2.5999999999999998E-4</v>
      </c>
      <c r="C73" s="104">
        <f t="shared" si="5"/>
        <v>1.3626599999999998E-6</v>
      </c>
      <c r="D73" s="103">
        <f t="shared" si="6"/>
        <v>5.9684507999999999E-6</v>
      </c>
      <c r="E73" s="104">
        <f t="shared" si="7"/>
        <v>1.0301527911999999E-2</v>
      </c>
      <c r="F73" s="103">
        <f>E73/('Stack Parameters'!$D$17*(0.3048^3))</f>
        <v>3.7855881887033523E-4</v>
      </c>
    </row>
    <row r="74" spans="1:10" ht="12" customHeight="1">
      <c r="A74" s="107" t="s">
        <v>228</v>
      </c>
      <c r="B74" s="105">
        <v>6.0999999999999997E-4</v>
      </c>
      <c r="C74" s="104">
        <f t="shared" si="5"/>
        <v>3.1970099999999999E-6</v>
      </c>
      <c r="D74" s="103">
        <f t="shared" si="6"/>
        <v>1.4002903799999999E-5</v>
      </c>
      <c r="E74" s="104">
        <f t="shared" si="7"/>
        <v>2.4168969331999999E-2</v>
      </c>
      <c r="F74" s="103">
        <f>E74/('Stack Parameters'!$D$17*(0.3048^3))</f>
        <v>8.8815722888809423E-4</v>
      </c>
    </row>
    <row r="75" spans="1:10" ht="12" customHeight="1">
      <c r="A75" s="107" t="s">
        <v>227</v>
      </c>
      <c r="B75" s="105">
        <v>2.0999999999999999E-3</v>
      </c>
      <c r="C75" s="104">
        <f t="shared" si="5"/>
        <v>1.10061E-5</v>
      </c>
      <c r="D75" s="103">
        <f t="shared" si="6"/>
        <v>4.8206717999999996E-5</v>
      </c>
      <c r="E75" s="104">
        <f t="shared" si="7"/>
        <v>8.3204648519999994E-2</v>
      </c>
      <c r="F75" s="103">
        <f>E75/('Stack Parameters'!$D$17*(0.3048^3))</f>
        <v>3.0575904601065538E-3</v>
      </c>
    </row>
    <row r="76" spans="1:10" ht="12" customHeight="1">
      <c r="A76" s="107" t="s">
        <v>226</v>
      </c>
      <c r="B76" s="105">
        <v>1.7E-5</v>
      </c>
      <c r="C76" s="104">
        <f t="shared" si="5"/>
        <v>8.9096999999999994E-8</v>
      </c>
      <c r="D76" s="103">
        <f t="shared" si="6"/>
        <v>3.9024485999999998E-7</v>
      </c>
      <c r="E76" s="104">
        <f t="shared" si="7"/>
        <v>6.7356144040000003E-4</v>
      </c>
      <c r="F76" s="103">
        <f>E76/('Stack Parameters'!$D$17*(0.3048^3))</f>
        <v>2.4751922772291152E-5</v>
      </c>
    </row>
    <row r="77" spans="1:10" ht="12" customHeight="1">
      <c r="A77" s="106" t="s">
        <v>225</v>
      </c>
      <c r="B77" s="105">
        <v>5.0000000000000004E-6</v>
      </c>
      <c r="C77" s="104">
        <f t="shared" si="5"/>
        <v>2.6205000000000002E-8</v>
      </c>
      <c r="D77" s="103">
        <f t="shared" si="6"/>
        <v>1.1477790000000001E-7</v>
      </c>
      <c r="E77" s="104">
        <f t="shared" si="7"/>
        <v>1.98106306E-4</v>
      </c>
      <c r="F77" s="103">
        <f>E77/('Stack Parameters'!$D$17*(0.3048^3))</f>
        <v>7.2799772859679853E-6</v>
      </c>
    </row>
    <row r="78" spans="1:10" ht="12" customHeight="1" thickBot="1">
      <c r="A78" s="102" t="s">
        <v>224</v>
      </c>
      <c r="B78" s="101">
        <v>3.3999999999999998E-3</v>
      </c>
      <c r="C78" s="100">
        <f t="shared" si="5"/>
        <v>1.7819399999999997E-5</v>
      </c>
      <c r="D78" s="99">
        <f t="shared" si="6"/>
        <v>7.8048971999999988E-5</v>
      </c>
      <c r="E78" s="100">
        <f t="shared" si="7"/>
        <v>0.13471228807999996</v>
      </c>
      <c r="F78" s="99">
        <f>E78/('Stack Parameters'!$D$17*(0.3048^3))</f>
        <v>4.9503845544582288E-3</v>
      </c>
    </row>
    <row r="79" spans="1:10" ht="15.75" customHeight="1">
      <c r="A79" s="709" t="s">
        <v>223</v>
      </c>
      <c r="B79" s="709"/>
      <c r="C79" s="709"/>
      <c r="D79" s="709"/>
    </row>
    <row r="80" spans="1:10">
      <c r="A80" s="710"/>
      <c r="B80" s="710"/>
      <c r="C80" s="710"/>
      <c r="D80" s="710"/>
    </row>
    <row r="81" spans="1:2" ht="15.75">
      <c r="A81" s="98" t="s">
        <v>222</v>
      </c>
      <c r="B81" s="97">
        <f>453.592</f>
        <v>453.59199999999998</v>
      </c>
    </row>
    <row r="82" spans="1:2" ht="15.75">
      <c r="A82" s="95" t="s">
        <v>221</v>
      </c>
      <c r="B82" s="96">
        <f>'Stack Parameters'!D17</f>
        <v>961</v>
      </c>
    </row>
  </sheetData>
  <mergeCells count="18">
    <mergeCell ref="B4:C4"/>
    <mergeCell ref="A54:D54"/>
    <mergeCell ref="A56:D56"/>
    <mergeCell ref="A79:D80"/>
    <mergeCell ref="B13:C13"/>
    <mergeCell ref="B15:C15"/>
    <mergeCell ref="B16:C16"/>
    <mergeCell ref="A26:C26"/>
    <mergeCell ref="A53:D53"/>
    <mergeCell ref="B22:C22"/>
    <mergeCell ref="B23:C23"/>
    <mergeCell ref="B24:C24"/>
    <mergeCell ref="B17:C17"/>
    <mergeCell ref="B18:C18"/>
    <mergeCell ref="B19:C19"/>
    <mergeCell ref="B20:C20"/>
    <mergeCell ref="B21:C21"/>
    <mergeCell ref="B14:C14"/>
  </mergeCells>
  <pageMargins left="0.56000000000000005" right="0.36" top="0.26" bottom="0.15" header="0.28000000000000003" footer="0.09"/>
  <pageSetup scale="6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76"/>
  <sheetViews>
    <sheetView topLeftCell="A17" zoomScale="85" zoomScaleNormal="85" zoomScaleSheetLayoutView="80" workbookViewId="0">
      <selection activeCell="D40" sqref="D40:E40"/>
    </sheetView>
  </sheetViews>
  <sheetFormatPr defaultColWidth="9.140625" defaultRowHeight="13.5"/>
  <cols>
    <col min="1" max="1" width="39.42578125" style="207" customWidth="1"/>
    <col min="2" max="2" width="19.85546875" style="210" customWidth="1"/>
    <col min="3" max="5" width="14.85546875" style="207" customWidth="1"/>
    <col min="6" max="6" width="14.42578125" style="210" bestFit="1" customWidth="1"/>
    <col min="7" max="7" width="12.140625" style="207" bestFit="1" customWidth="1"/>
    <col min="8" max="16384" width="9.140625" style="207"/>
  </cols>
  <sheetData>
    <row r="1" spans="1:6" ht="14.25">
      <c r="A1" s="212" t="s">
        <v>220</v>
      </c>
    </row>
    <row r="2" spans="1:6" ht="14.25">
      <c r="A2" s="212" t="s">
        <v>344</v>
      </c>
    </row>
    <row r="3" spans="1:6" ht="14.25" thickBot="1"/>
    <row r="4" spans="1:6" ht="14.25">
      <c r="A4" s="206" t="s">
        <v>303</v>
      </c>
      <c r="B4" s="204" t="s">
        <v>343</v>
      </c>
    </row>
    <row r="5" spans="1:6">
      <c r="A5" s="286" t="s">
        <v>342</v>
      </c>
      <c r="B5" s="285">
        <v>140000</v>
      </c>
    </row>
    <row r="6" spans="1:6">
      <c r="A6" s="256" t="s">
        <v>341</v>
      </c>
      <c r="B6" s="284">
        <v>1.5E-3</v>
      </c>
    </row>
    <row r="7" spans="1:6">
      <c r="A7" s="256" t="s">
        <v>340</v>
      </c>
      <c r="B7" s="283">
        <v>2000</v>
      </c>
    </row>
    <row r="8" spans="1:6">
      <c r="A8" s="256" t="s">
        <v>339</v>
      </c>
      <c r="B8" s="283">
        <f>B7*1.341</f>
        <v>2682</v>
      </c>
    </row>
    <row r="9" spans="1:6">
      <c r="A9" s="256" t="s">
        <v>338</v>
      </c>
      <c r="B9" s="281">
        <v>138</v>
      </c>
    </row>
    <row r="10" spans="1:6">
      <c r="A10" s="256" t="s">
        <v>337</v>
      </c>
      <c r="B10" s="282">
        <f>(B9*B5)/1000000</f>
        <v>19.32</v>
      </c>
    </row>
    <row r="11" spans="1:6">
      <c r="A11" s="256" t="s">
        <v>293</v>
      </c>
      <c r="B11" s="281">
        <v>100</v>
      </c>
    </row>
    <row r="12" spans="1:6">
      <c r="A12" s="140" t="s">
        <v>336</v>
      </c>
      <c r="B12" s="149">
        <v>5.45</v>
      </c>
    </row>
    <row r="13" spans="1:6" ht="15">
      <c r="A13" s="140" t="s">
        <v>601</v>
      </c>
      <c r="B13" s="280">
        <v>0.9</v>
      </c>
      <c r="C13" s="210"/>
      <c r="D13" s="257"/>
    </row>
    <row r="14" spans="1:6">
      <c r="A14" s="140" t="s">
        <v>334</v>
      </c>
      <c r="B14" s="280">
        <v>0.1</v>
      </c>
      <c r="C14" s="210"/>
      <c r="D14" s="257"/>
    </row>
    <row r="15" spans="1:6" s="95" customFormat="1" ht="12.75" customHeight="1">
      <c r="A15" s="188" t="s">
        <v>291</v>
      </c>
      <c r="B15" s="280">
        <v>0.1</v>
      </c>
      <c r="C15" s="210"/>
      <c r="D15" s="97"/>
      <c r="E15" s="97"/>
      <c r="F15" s="97"/>
    </row>
    <row r="16" spans="1:6" s="95" customFormat="1" ht="12.75" customHeight="1">
      <c r="A16" s="188" t="s">
        <v>290</v>
      </c>
      <c r="B16" s="280">
        <v>1</v>
      </c>
      <c r="C16" s="210"/>
      <c r="D16" s="97"/>
      <c r="E16" s="97"/>
      <c r="F16" s="97"/>
    </row>
    <row r="17" spans="1:40">
      <c r="A17" s="140" t="s">
        <v>289</v>
      </c>
      <c r="B17" s="136">
        <v>32</v>
      </c>
      <c r="C17" s="210"/>
      <c r="D17" s="257"/>
    </row>
    <row r="18" spans="1:40" ht="15">
      <c r="A18" s="140" t="s">
        <v>288</v>
      </c>
      <c r="B18" s="136">
        <v>64</v>
      </c>
      <c r="C18" s="210"/>
      <c r="D18" s="257"/>
    </row>
    <row r="19" spans="1:40" s="95" customFormat="1" ht="12.75" customHeight="1">
      <c r="A19" s="140" t="s">
        <v>287</v>
      </c>
      <c r="B19" s="136">
        <v>80</v>
      </c>
      <c r="C19" s="210"/>
      <c r="D19" s="109"/>
      <c r="E19" s="109"/>
      <c r="F19" s="109"/>
      <c r="G19" s="109"/>
      <c r="H19" s="109"/>
      <c r="I19" s="109"/>
      <c r="J19" s="109"/>
    </row>
    <row r="20" spans="1:40" s="95" customFormat="1" ht="12.75" customHeight="1">
      <c r="A20" s="140" t="s">
        <v>286</v>
      </c>
      <c r="B20" s="136">
        <v>98</v>
      </c>
      <c r="C20" s="210"/>
      <c r="D20" s="109"/>
      <c r="E20" s="109"/>
      <c r="F20" s="109"/>
      <c r="G20" s="109"/>
      <c r="H20" s="109"/>
      <c r="I20" s="109"/>
      <c r="J20" s="109"/>
    </row>
    <row r="21" spans="1:40">
      <c r="A21" s="140" t="s">
        <v>333</v>
      </c>
      <c r="B21" s="141">
        <f>7.05</f>
        <v>7.05</v>
      </c>
      <c r="C21" s="210"/>
      <c r="D21" s="257"/>
      <c r="F21" s="207"/>
    </row>
    <row r="22" spans="1:40" s="95" customFormat="1">
      <c r="A22" s="140" t="s">
        <v>332</v>
      </c>
      <c r="B22" s="279">
        <v>2.2046199999999998</v>
      </c>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row>
    <row r="23" spans="1:40" s="95" customFormat="1" ht="15">
      <c r="A23" s="178" t="s">
        <v>279</v>
      </c>
      <c r="B23" s="141">
        <v>73.959999999999994</v>
      </c>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row>
    <row r="24" spans="1:40" s="95" customFormat="1" ht="15">
      <c r="A24" s="178" t="s">
        <v>278</v>
      </c>
      <c r="B24" s="141">
        <f>B23*B22</f>
        <v>163.05369519999996</v>
      </c>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row>
    <row r="25" spans="1:40" s="95" customFormat="1" ht="15">
      <c r="A25" s="178" t="s">
        <v>277</v>
      </c>
      <c r="B25" s="150">
        <v>3.0000000000000001E-3</v>
      </c>
      <c r="C25" s="172"/>
      <c r="D25" s="207"/>
      <c r="E25" s="210"/>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row>
    <row r="26" spans="1:40" s="95" customFormat="1" ht="15">
      <c r="A26" s="178" t="s">
        <v>276</v>
      </c>
      <c r="B26" s="150">
        <f>B25*B22</f>
        <v>6.6138599999999992E-3</v>
      </c>
      <c r="C26" s="172"/>
      <c r="D26" s="220"/>
      <c r="E26" s="207"/>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row>
    <row r="27" spans="1:40" s="95" customFormat="1" ht="15">
      <c r="A27" s="178" t="s">
        <v>275</v>
      </c>
      <c r="B27" s="150">
        <v>5.9999999999999995E-4</v>
      </c>
      <c r="C27" s="172"/>
      <c r="D27" s="220"/>
      <c r="E27" s="207"/>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row>
    <row r="28" spans="1:40" s="95" customFormat="1" ht="15">
      <c r="A28" s="178" t="s">
        <v>274</v>
      </c>
      <c r="B28" s="150">
        <f>B27*B22</f>
        <v>1.3227719999999998E-3</v>
      </c>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row>
    <row r="29" spans="1:40" s="95" customFormat="1" ht="15">
      <c r="A29" s="187" t="s">
        <v>285</v>
      </c>
      <c r="B29" s="278">
        <v>1</v>
      </c>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row>
    <row r="30" spans="1:40" s="95" customFormat="1" ht="15">
      <c r="A30" s="187" t="s">
        <v>284</v>
      </c>
      <c r="B30" s="278">
        <v>25</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row>
    <row r="31" spans="1:40" s="95" customFormat="1" ht="15.75" thickBot="1">
      <c r="A31" s="217" t="s">
        <v>283</v>
      </c>
      <c r="B31" s="277">
        <v>298</v>
      </c>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172"/>
    </row>
    <row r="32" spans="1:40">
      <c r="A32" s="276"/>
      <c r="B32" s="275"/>
    </row>
    <row r="33" spans="1:13" ht="15" thickBot="1">
      <c r="A33" s="119" t="s">
        <v>331</v>
      </c>
      <c r="B33" s="274"/>
      <c r="C33" s="274"/>
      <c r="D33" s="274"/>
    </row>
    <row r="34" spans="1:13" ht="45.75" customHeight="1" thickBot="1">
      <c r="A34" s="118" t="s">
        <v>219</v>
      </c>
      <c r="B34" s="273" t="s">
        <v>330</v>
      </c>
      <c r="C34" s="233" t="s">
        <v>329</v>
      </c>
      <c r="D34" s="233" t="s">
        <v>245</v>
      </c>
      <c r="E34" s="232" t="s">
        <v>244</v>
      </c>
      <c r="F34" s="115" t="s">
        <v>268</v>
      </c>
      <c r="G34" s="114" t="s">
        <v>267</v>
      </c>
      <c r="K34" s="272"/>
      <c r="L34" s="212"/>
      <c r="M34" s="212"/>
    </row>
    <row r="35" spans="1:13">
      <c r="A35" s="231" t="s">
        <v>265</v>
      </c>
      <c r="B35" s="271">
        <v>0.11</v>
      </c>
      <c r="C35" s="270" t="s">
        <v>255</v>
      </c>
      <c r="D35" s="269">
        <f>($B$8*B35)/453.59</f>
        <v>0.65041116426728984</v>
      </c>
      <c r="E35" s="268">
        <f t="shared" ref="E35:E43" si="0">(D35/2000)*$B$11</f>
        <v>3.2520558213364491E-2</v>
      </c>
      <c r="F35" s="267">
        <f t="shared" ref="F35:F45" si="1">D35*$B$67*1000/60</f>
        <v>4917.0216803721414</v>
      </c>
      <c r="G35" s="266">
        <f>F35/('Stack Parameters'!$D$25*(0.3048^3))</f>
        <v>11.352924609655178</v>
      </c>
      <c r="K35" s="265"/>
    </row>
    <row r="36" spans="1:13" ht="16.5">
      <c r="A36" s="228" t="s">
        <v>607</v>
      </c>
      <c r="B36" s="264">
        <v>5.45</v>
      </c>
      <c r="C36" s="139" t="s">
        <v>255</v>
      </c>
      <c r="D36" s="248">
        <f>($B$8*B36)/453.59</f>
        <v>32.224916775061182</v>
      </c>
      <c r="E36" s="260">
        <f t="shared" si="0"/>
        <v>1.611245838753059</v>
      </c>
      <c r="F36" s="246">
        <f t="shared" si="1"/>
        <v>243616.07416389251</v>
      </c>
      <c r="G36" s="258">
        <f>F36/('Stack Parameters'!$D$25*(0.3048^3))</f>
        <v>562.48581020564302</v>
      </c>
      <c r="K36" s="263"/>
    </row>
    <row r="37" spans="1:13">
      <c r="A37" s="256" t="s">
        <v>182</v>
      </c>
      <c r="B37" s="262">
        <v>0.3</v>
      </c>
      <c r="C37" s="139" t="s">
        <v>255</v>
      </c>
      <c r="D37" s="261">
        <f>($B$8*B37)/453.59</f>
        <v>1.7738486298198815</v>
      </c>
      <c r="E37" s="260">
        <f t="shared" si="0"/>
        <v>8.8692431490994081E-2</v>
      </c>
      <c r="F37" s="259">
        <f t="shared" si="1"/>
        <v>13410.059128287659</v>
      </c>
      <c r="G37" s="258">
        <f>F37/('Stack Parameters'!$D$25*(0.3048^3))</f>
        <v>30.962521662695941</v>
      </c>
      <c r="K37" s="257"/>
    </row>
    <row r="38" spans="1:13" ht="15">
      <c r="A38" s="256" t="s">
        <v>328</v>
      </c>
      <c r="B38" s="255" t="s">
        <v>255</v>
      </c>
      <c r="C38" s="649">
        <f>D38/B10</f>
        <v>1.5107142857142858E-3</v>
      </c>
      <c r="D38" s="254">
        <f>$B$9*$B$21*($B$6/100)*($B$18/$B$17)</f>
        <v>2.9187000000000001E-2</v>
      </c>
      <c r="E38" s="253">
        <f t="shared" si="0"/>
        <v>1.4593500000000001E-3</v>
      </c>
      <c r="F38" s="252">
        <f t="shared" si="1"/>
        <v>220.64982839999999</v>
      </c>
      <c r="G38" s="245">
        <f>F38/('Stack Parameters'!$D$25*(0.3048^3))</f>
        <v>0.50945898346516161</v>
      </c>
      <c r="K38" s="251"/>
    </row>
    <row r="39" spans="1:13" ht="15">
      <c r="A39" s="250" t="s">
        <v>327</v>
      </c>
      <c r="B39" s="249">
        <v>2.5000000000000001E-2</v>
      </c>
      <c r="C39" s="139" t="s">
        <v>255</v>
      </c>
      <c r="D39" s="248">
        <f>($B$8*B39)/453.59</f>
        <v>0.14782071915165679</v>
      </c>
      <c r="E39" s="247">
        <f t="shared" si="0"/>
        <v>7.3910359575828401E-3</v>
      </c>
      <c r="F39" s="246">
        <f t="shared" si="1"/>
        <v>1117.504927357305</v>
      </c>
      <c r="G39" s="245">
        <f>F39/('Stack Parameters'!$D$25*(0.3048^3))</f>
        <v>2.580210138557995</v>
      </c>
      <c r="K39" s="210"/>
    </row>
    <row r="40" spans="1:13" ht="16.5">
      <c r="A40" s="140" t="s">
        <v>261</v>
      </c>
      <c r="B40" s="139" t="s">
        <v>255</v>
      </c>
      <c r="C40" s="151">
        <f>C38*$B$15*($B$20/$B$18)</f>
        <v>2.3132812500000001E-4</v>
      </c>
      <c r="D40" s="151">
        <f>C40*$B$10</f>
        <v>4.4692593750000004E-3</v>
      </c>
      <c r="E40" s="650">
        <f t="shared" ref="E40" si="2">(D40/2000)*$B$11</f>
        <v>2.2346296875000001E-4</v>
      </c>
      <c r="F40" s="246">
        <f t="shared" ref="F40" si="3">D40*$B$67*1000/60</f>
        <v>33.787004973750001</v>
      </c>
      <c r="G40" s="245">
        <f>F40/('Stack Parameters'!$D$25*(0.3048^3))</f>
        <v>7.801090684310287E-2</v>
      </c>
      <c r="K40" s="210"/>
    </row>
    <row r="41" spans="1:13" s="95" customFormat="1" ht="16.5">
      <c r="A41" s="148" t="s">
        <v>608</v>
      </c>
      <c r="B41" s="139" t="s">
        <v>255</v>
      </c>
      <c r="C41" s="194">
        <f>B24</f>
        <v>163.05369519999996</v>
      </c>
      <c r="D41" s="137">
        <f>C41*$B$10</f>
        <v>3150.1973912639992</v>
      </c>
      <c r="E41" s="146">
        <f t="shared" si="0"/>
        <v>157.50986956319997</v>
      </c>
      <c r="F41" s="243">
        <f t="shared" si="1"/>
        <v>23815072.251636997</v>
      </c>
      <c r="G41" s="146">
        <f>F41/('Stack Parameters'!$D$25*(0.3048^3))</f>
        <v>54986.684505703255</v>
      </c>
      <c r="I41" s="129"/>
      <c r="J41" s="129"/>
    </row>
    <row r="42" spans="1:13" s="95" customFormat="1" ht="16.5">
      <c r="A42" s="148" t="s">
        <v>609</v>
      </c>
      <c r="B42" s="139" t="s">
        <v>255</v>
      </c>
      <c r="C42" s="151">
        <f>B26</f>
        <v>6.6138599999999992E-3</v>
      </c>
      <c r="D42" s="151">
        <f>C42*$B$10</f>
        <v>0.12777977519999997</v>
      </c>
      <c r="E42" s="149">
        <f t="shared" si="0"/>
        <v>6.3889887599999978E-3</v>
      </c>
      <c r="F42" s="243">
        <f t="shared" si="1"/>
        <v>965.99806320863968</v>
      </c>
      <c r="G42" s="146">
        <f>F42/('Stack Parameters'!$D$25*(0.3048^3))</f>
        <v>2.2303955315996453</v>
      </c>
      <c r="I42" s="129"/>
      <c r="J42" s="129"/>
    </row>
    <row r="43" spans="1:13" s="95" customFormat="1" ht="16.5">
      <c r="A43" s="148" t="s">
        <v>610</v>
      </c>
      <c r="B43" s="139" t="s">
        <v>255</v>
      </c>
      <c r="C43" s="151">
        <f>B28</f>
        <v>1.3227719999999998E-3</v>
      </c>
      <c r="D43" s="151">
        <f>C43*$B$10</f>
        <v>2.5555955039999998E-2</v>
      </c>
      <c r="E43" s="244">
        <f t="shared" si="0"/>
        <v>1.2777977519999998E-3</v>
      </c>
      <c r="F43" s="243">
        <f t="shared" si="1"/>
        <v>193.19961264172798</v>
      </c>
      <c r="G43" s="146">
        <f>F43/('Stack Parameters'!$D$25*(0.3048^3))</f>
        <v>0.44607910631992914</v>
      </c>
      <c r="I43" s="129"/>
      <c r="J43" s="129"/>
    </row>
    <row r="44" spans="1:13" s="95" customFormat="1" ht="15.75">
      <c r="A44" s="140" t="s">
        <v>611</v>
      </c>
      <c r="B44" s="139" t="s">
        <v>255</v>
      </c>
      <c r="C44" s="139" t="s">
        <v>255</v>
      </c>
      <c r="D44" s="137">
        <f>SUM(D41:D43)</f>
        <v>3150.3507269942393</v>
      </c>
      <c r="E44" s="146">
        <f>SUM(E41:E43)</f>
        <v>157.51753634971197</v>
      </c>
      <c r="F44" s="137">
        <f t="shared" si="1"/>
        <v>23816231.449312851</v>
      </c>
      <c r="G44" s="136">
        <f>F44/('Stack Parameters'!$D$25*(0.3048^3))</f>
        <v>54989.360980341182</v>
      </c>
      <c r="I44" s="129"/>
      <c r="J44" s="129"/>
    </row>
    <row r="45" spans="1:13" s="95" customFormat="1" ht="17.25" thickBot="1">
      <c r="A45" s="135" t="s">
        <v>612</v>
      </c>
      <c r="B45" s="134" t="s">
        <v>255</v>
      </c>
      <c r="C45" s="134" t="s">
        <v>255</v>
      </c>
      <c r="D45" s="132">
        <f>SUM(D41*$B$29,D42*$B$30,D43*$B$31)</f>
        <v>3161.0075602459192</v>
      </c>
      <c r="E45" s="242">
        <f>SUM(E41*$B$29,E42*$B$30,E43*$B$31)</f>
        <v>158.05037801229597</v>
      </c>
      <c r="F45" s="132">
        <f t="shared" si="1"/>
        <v>23896795.687784448</v>
      </c>
      <c r="G45" s="131">
        <f>F45/('Stack Parameters'!$D$25*(0.3048^3))</f>
        <v>55175.375967676584</v>
      </c>
      <c r="I45" s="129"/>
      <c r="J45" s="129"/>
    </row>
    <row r="46" spans="1:13" ht="9" customHeight="1">
      <c r="A46" s="730" t="s">
        <v>325</v>
      </c>
      <c r="B46" s="730"/>
      <c r="C46" s="730"/>
      <c r="D46" s="730"/>
      <c r="E46" s="730"/>
      <c r="F46" s="124"/>
      <c r="G46" s="124"/>
    </row>
    <row r="47" spans="1:13" ht="31.5" customHeight="1">
      <c r="A47" s="731"/>
      <c r="B47" s="731"/>
      <c r="C47" s="731"/>
      <c r="D47" s="731"/>
      <c r="E47" s="731"/>
      <c r="F47" s="124"/>
      <c r="G47" s="124"/>
    </row>
    <row r="48" spans="1:13" ht="97.5" customHeight="1">
      <c r="A48" s="732" t="s">
        <v>602</v>
      </c>
      <c r="B48" s="732"/>
      <c r="C48" s="732"/>
      <c r="D48" s="732"/>
      <c r="E48" s="732"/>
      <c r="F48" s="732"/>
      <c r="G48" s="732"/>
    </row>
    <row r="49" spans="1:12" s="95" customFormat="1" ht="27" customHeight="1">
      <c r="A49" s="693" t="s">
        <v>603</v>
      </c>
      <c r="B49" s="693"/>
      <c r="C49" s="693"/>
      <c r="D49" s="693"/>
      <c r="E49" s="693"/>
      <c r="F49" s="121"/>
      <c r="G49" s="121"/>
      <c r="H49" s="123"/>
      <c r="I49" s="123"/>
      <c r="J49" s="123"/>
      <c r="K49" s="123"/>
      <c r="L49" s="123"/>
    </row>
    <row r="50" spans="1:12" s="95" customFormat="1" ht="13.5" customHeight="1">
      <c r="A50" s="241" t="s">
        <v>604</v>
      </c>
      <c r="B50" s="124"/>
      <c r="C50" s="124"/>
      <c r="D50" s="124"/>
      <c r="E50" s="124"/>
      <c r="F50" s="121"/>
      <c r="G50" s="121"/>
      <c r="H50" s="123"/>
      <c r="I50" s="123"/>
      <c r="J50" s="123"/>
      <c r="K50" s="123"/>
      <c r="L50" s="123"/>
    </row>
    <row r="51" spans="1:12" s="95" customFormat="1" ht="18.75" customHeight="1">
      <c r="A51" s="122" t="s">
        <v>605</v>
      </c>
      <c r="B51" s="121"/>
      <c r="C51" s="121"/>
      <c r="D51" s="121"/>
      <c r="E51" s="121"/>
      <c r="F51" s="121"/>
      <c r="G51" s="121"/>
    </row>
    <row r="52" spans="1:12" s="95" customFormat="1" ht="18.75" customHeight="1">
      <c r="A52" s="122" t="s">
        <v>250</v>
      </c>
      <c r="B52" s="121"/>
      <c r="C52" s="121"/>
      <c r="D52" s="121"/>
      <c r="E52" s="121"/>
      <c r="F52" s="121"/>
      <c r="G52" s="121"/>
    </row>
    <row r="53" spans="1:12" s="95" customFormat="1" ht="18.75" customHeight="1">
      <c r="A53" s="122" t="s">
        <v>606</v>
      </c>
      <c r="B53" s="122"/>
      <c r="C53" s="122"/>
      <c r="D53" s="122"/>
      <c r="E53" s="122"/>
      <c r="F53" s="122"/>
      <c r="G53" s="122"/>
    </row>
    <row r="54" spans="1:12" ht="17.25" customHeight="1">
      <c r="A54" s="240"/>
      <c r="B54" s="239"/>
      <c r="C54" s="238"/>
      <c r="D54" s="237"/>
    </row>
    <row r="55" spans="1:12" ht="17.25" customHeight="1" thickBot="1">
      <c r="A55" s="119" t="s">
        <v>247</v>
      </c>
      <c r="B55" s="236"/>
      <c r="C55" s="235"/>
      <c r="D55" s="234"/>
    </row>
    <row r="56" spans="1:12" ht="35.25" customHeight="1" thickBot="1">
      <c r="A56" s="118" t="s">
        <v>219</v>
      </c>
      <c r="B56" s="233" t="s">
        <v>319</v>
      </c>
      <c r="C56" s="233" t="s">
        <v>245</v>
      </c>
      <c r="D56" s="232" t="s">
        <v>244</v>
      </c>
      <c r="E56" s="115" t="s">
        <v>318</v>
      </c>
      <c r="F56" s="114" t="s">
        <v>317</v>
      </c>
    </row>
    <row r="57" spans="1:12" ht="18.75" customHeight="1">
      <c r="A57" s="231" t="s">
        <v>316</v>
      </c>
      <c r="B57" s="230">
        <v>2.5199999999999999E-5</v>
      </c>
      <c r="C57" s="230">
        <f t="shared" ref="C57:C64" si="4">$B$10*B57</f>
        <v>4.8686399999999999E-4</v>
      </c>
      <c r="D57" s="229">
        <f t="shared" ref="D57:D64" si="5">(C57*$B$11)/2000</f>
        <v>2.4343199999999998E-5</v>
      </c>
      <c r="E57" s="230">
        <f t="shared" ref="E57:E64" si="6">C57*$B$67*1000/60</f>
        <v>3.6806269247999999</v>
      </c>
      <c r="F57" s="229">
        <f>E57/('Stack Parameters'!$D$25*(0.3048^3))</f>
        <v>8.4982094263124832E-3</v>
      </c>
    </row>
    <row r="58" spans="1:12" ht="18" customHeight="1">
      <c r="A58" s="228" t="s">
        <v>315</v>
      </c>
      <c r="B58" s="227">
        <v>7.8800000000000008E-6</v>
      </c>
      <c r="C58" s="227">
        <f t="shared" si="4"/>
        <v>1.5224160000000002E-4</v>
      </c>
      <c r="D58" s="226">
        <f t="shared" si="5"/>
        <v>7.6120800000000015E-6</v>
      </c>
      <c r="E58" s="227">
        <f t="shared" si="6"/>
        <v>1.1509261971200002</v>
      </c>
      <c r="F58" s="226">
        <f>E58/('Stack Parameters'!$D$25*(0.3048^3))</f>
        <v>2.6573765983866023E-3</v>
      </c>
    </row>
    <row r="59" spans="1:12">
      <c r="A59" s="228" t="s">
        <v>239</v>
      </c>
      <c r="B59" s="227">
        <v>7.76E-4</v>
      </c>
      <c r="C59" s="227">
        <f t="shared" si="4"/>
        <v>1.499232E-2</v>
      </c>
      <c r="D59" s="226">
        <f t="shared" si="5"/>
        <v>7.4961599999999993E-4</v>
      </c>
      <c r="E59" s="227">
        <f t="shared" si="6"/>
        <v>113.33994022399999</v>
      </c>
      <c r="F59" s="226">
        <f>E59/('Stack Parameters'!$D$25*(0.3048^3))</f>
        <v>0.26169089344517804</v>
      </c>
    </row>
    <row r="60" spans="1:12">
      <c r="A60" s="228" t="s">
        <v>232</v>
      </c>
      <c r="B60" s="227">
        <v>7.8899999999999993E-5</v>
      </c>
      <c r="C60" s="227">
        <f t="shared" si="4"/>
        <v>1.5243479999999998E-3</v>
      </c>
      <c r="D60" s="226">
        <f t="shared" si="5"/>
        <v>7.6217399999999993E-5</v>
      </c>
      <c r="E60" s="227">
        <f t="shared" si="6"/>
        <v>11.523867633599998</v>
      </c>
      <c r="F60" s="226">
        <f>E60/('Stack Parameters'!$D$25*(0.3048^3))</f>
        <v>2.6607489037145032E-2</v>
      </c>
    </row>
    <row r="61" spans="1:12">
      <c r="A61" s="228" t="s">
        <v>228</v>
      </c>
      <c r="B61" s="227">
        <v>1.2999999999999999E-4</v>
      </c>
      <c r="C61" s="227">
        <f t="shared" si="4"/>
        <v>2.5115999999999997E-3</v>
      </c>
      <c r="D61" s="226">
        <f t="shared" si="5"/>
        <v>1.2558E-4</v>
      </c>
      <c r="E61" s="227">
        <f t="shared" si="6"/>
        <v>18.987361119999999</v>
      </c>
      <c r="F61" s="226">
        <f>E61/('Stack Parameters'!$D$25*(0.3048^3))</f>
        <v>4.3839969262723121E-2</v>
      </c>
    </row>
    <row r="62" spans="1:12">
      <c r="A62" s="228" t="s">
        <v>314</v>
      </c>
      <c r="B62" s="227">
        <v>2.12E-4</v>
      </c>
      <c r="C62" s="227">
        <f t="shared" si="4"/>
        <v>4.0958399999999999E-3</v>
      </c>
      <c r="D62" s="226">
        <f t="shared" si="5"/>
        <v>2.04792E-4</v>
      </c>
      <c r="E62" s="227">
        <f t="shared" si="6"/>
        <v>30.964004287999998</v>
      </c>
      <c r="F62" s="226">
        <f>E62/('Stack Parameters'!$D$25*(0.3048^3))</f>
        <v>7.1492872951517711E-2</v>
      </c>
    </row>
    <row r="63" spans="1:12">
      <c r="A63" s="228" t="s">
        <v>224</v>
      </c>
      <c r="B63" s="227">
        <v>2.81E-4</v>
      </c>
      <c r="C63" s="227">
        <f t="shared" si="4"/>
        <v>5.4289200000000003E-3</v>
      </c>
      <c r="D63" s="226">
        <f t="shared" si="5"/>
        <v>2.71446E-4</v>
      </c>
      <c r="E63" s="227">
        <f t="shared" si="6"/>
        <v>41.041911343999999</v>
      </c>
      <c r="F63" s="226">
        <f>E63/('Stack Parameters'!$D$25*(0.3048^3))</f>
        <v>9.4761779714039984E-2</v>
      </c>
    </row>
    <row r="64" spans="1:12" ht="14.25" thickBot="1">
      <c r="A64" s="225" t="s">
        <v>313</v>
      </c>
      <c r="B64" s="224">
        <v>1.93E-4</v>
      </c>
      <c r="C64" s="224">
        <f t="shared" si="4"/>
        <v>3.7287600000000002E-3</v>
      </c>
      <c r="D64" s="223">
        <f t="shared" si="5"/>
        <v>1.8643800000000003E-4</v>
      </c>
      <c r="E64" s="224">
        <f t="shared" si="6"/>
        <v>28.188928432000001</v>
      </c>
      <c r="F64" s="223">
        <f>E64/('Stack Parameters'!$D$25*(0.3048^3))</f>
        <v>6.5085492828504329E-2</v>
      </c>
    </row>
    <row r="65" spans="1:5" ht="31.5" customHeight="1">
      <c r="A65" s="710" t="s">
        <v>312</v>
      </c>
      <c r="B65" s="710"/>
      <c r="C65" s="710"/>
      <c r="D65" s="710"/>
      <c r="E65" s="710"/>
    </row>
    <row r="66" spans="1:5" ht="15.75">
      <c r="A66" s="207" t="s">
        <v>311</v>
      </c>
    </row>
    <row r="67" spans="1:5" ht="15.75">
      <c r="A67" s="98" t="s">
        <v>310</v>
      </c>
      <c r="B67" s="97">
        <f>453.592</f>
        <v>453.59199999999998</v>
      </c>
    </row>
    <row r="68" spans="1:5" ht="15.75">
      <c r="A68" s="95" t="s">
        <v>309</v>
      </c>
      <c r="B68" s="96">
        <f>'Stack Parameters'!D25</f>
        <v>15295</v>
      </c>
    </row>
    <row r="71" spans="1:5">
      <c r="B71" s="222"/>
      <c r="C71" s="221"/>
      <c r="D71" s="222"/>
      <c r="E71" s="221"/>
    </row>
    <row r="72" spans="1:5">
      <c r="A72" s="221"/>
      <c r="B72" s="207"/>
      <c r="C72" s="221"/>
      <c r="E72" s="221"/>
    </row>
    <row r="73" spans="1:5">
      <c r="A73" s="220"/>
      <c r="B73" s="207"/>
      <c r="C73" s="219"/>
      <c r="E73" s="219"/>
    </row>
    <row r="74" spans="1:5">
      <c r="B74" s="207"/>
    </row>
    <row r="75" spans="1:5">
      <c r="B75" s="207"/>
    </row>
    <row r="76" spans="1:5">
      <c r="B76" s="207"/>
    </row>
  </sheetData>
  <mergeCells count="4">
    <mergeCell ref="A46:E47"/>
    <mergeCell ref="A49:E49"/>
    <mergeCell ref="A65:E65"/>
    <mergeCell ref="A48:G48"/>
  </mergeCells>
  <pageMargins left="0.75" right="0.75" top="0.45" bottom="0.59" header="0.5" footer="0.5"/>
  <pageSetup scale="6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67"/>
  <sheetViews>
    <sheetView topLeftCell="A31" zoomScale="85" zoomScaleNormal="85" zoomScaleSheetLayoutView="80" workbookViewId="0">
      <selection activeCell="E37" sqref="E37"/>
    </sheetView>
  </sheetViews>
  <sheetFormatPr defaultColWidth="9.140625" defaultRowHeight="13.5"/>
  <cols>
    <col min="1" max="1" width="39.42578125" style="207" customWidth="1"/>
    <col min="2" max="2" width="18.5703125" style="207" customWidth="1"/>
    <col min="3" max="5" width="16.7109375" style="207" customWidth="1"/>
    <col min="6" max="6" width="13.85546875" style="210" customWidth="1"/>
    <col min="7" max="7" width="13.85546875" style="207" customWidth="1"/>
    <col min="8" max="16384" width="9.140625" style="207"/>
  </cols>
  <sheetData>
    <row r="1" spans="1:6" ht="14.25">
      <c r="A1" s="212" t="s">
        <v>220</v>
      </c>
    </row>
    <row r="2" spans="1:6" ht="14.25">
      <c r="A2" s="212" t="s">
        <v>351</v>
      </c>
    </row>
    <row r="3" spans="1:6" ht="14.25" thickBot="1"/>
    <row r="4" spans="1:6" ht="14.25">
      <c r="A4" s="206" t="s">
        <v>303</v>
      </c>
      <c r="B4" s="204" t="s">
        <v>343</v>
      </c>
    </row>
    <row r="5" spans="1:6">
      <c r="A5" s="140" t="s">
        <v>342</v>
      </c>
      <c r="B5" s="317">
        <v>140000</v>
      </c>
    </row>
    <row r="6" spans="1:6">
      <c r="A6" s="140" t="s">
        <v>341</v>
      </c>
      <c r="B6" s="318">
        <v>1.5E-3</v>
      </c>
    </row>
    <row r="7" spans="1:6">
      <c r="A7" s="140" t="s">
        <v>339</v>
      </c>
      <c r="B7" s="317">
        <v>315</v>
      </c>
    </row>
    <row r="8" spans="1:6">
      <c r="A8" s="140" t="s">
        <v>338</v>
      </c>
      <c r="B8" s="316">
        <v>15</v>
      </c>
    </row>
    <row r="9" spans="1:6">
      <c r="A9" s="140" t="s">
        <v>337</v>
      </c>
      <c r="B9" s="315">
        <f>(B8*B5)/1000000</f>
        <v>2.1</v>
      </c>
    </row>
    <row r="10" spans="1:6">
      <c r="A10" s="140" t="s">
        <v>350</v>
      </c>
      <c r="B10" s="314">
        <v>100</v>
      </c>
    </row>
    <row r="11" spans="1:6">
      <c r="A11" s="140" t="s">
        <v>336</v>
      </c>
      <c r="B11" s="313">
        <v>3</v>
      </c>
      <c r="C11" s="210"/>
      <c r="D11" s="210"/>
    </row>
    <row r="12" spans="1:6">
      <c r="A12" s="140" t="s">
        <v>335</v>
      </c>
      <c r="B12" s="312">
        <v>0.9</v>
      </c>
      <c r="C12" s="210"/>
      <c r="D12" s="210"/>
    </row>
    <row r="13" spans="1:6">
      <c r="A13" s="140" t="s">
        <v>334</v>
      </c>
      <c r="B13" s="312">
        <v>0.1</v>
      </c>
      <c r="C13" s="210"/>
      <c r="D13" s="210"/>
    </row>
    <row r="14" spans="1:6" s="95" customFormat="1" ht="12.75" customHeight="1">
      <c r="A14" s="188" t="s">
        <v>291</v>
      </c>
      <c r="B14" s="280">
        <v>0.1</v>
      </c>
      <c r="C14" s="210"/>
      <c r="D14" s="97"/>
      <c r="E14" s="97"/>
      <c r="F14" s="97"/>
    </row>
    <row r="15" spans="1:6" s="95" customFormat="1" ht="12.75" customHeight="1">
      <c r="A15" s="188" t="s">
        <v>290</v>
      </c>
      <c r="B15" s="280">
        <v>1</v>
      </c>
      <c r="C15" s="210"/>
      <c r="D15" s="97"/>
      <c r="E15" s="97"/>
      <c r="F15" s="97"/>
    </row>
    <row r="16" spans="1:6">
      <c r="A16" s="140" t="s">
        <v>289</v>
      </c>
      <c r="B16" s="311">
        <v>32</v>
      </c>
      <c r="C16" s="210"/>
      <c r="D16" s="210"/>
    </row>
    <row r="17" spans="1:40" ht="15">
      <c r="A17" s="140" t="s">
        <v>288</v>
      </c>
      <c r="B17" s="311">
        <v>64</v>
      </c>
      <c r="C17" s="210"/>
      <c r="D17" s="210"/>
    </row>
    <row r="18" spans="1:40" s="95" customFormat="1" ht="12.75" customHeight="1">
      <c r="A18" s="140" t="s">
        <v>287</v>
      </c>
      <c r="B18" s="136">
        <v>80</v>
      </c>
      <c r="C18" s="210"/>
      <c r="D18" s="109"/>
      <c r="E18" s="109"/>
      <c r="F18" s="109"/>
      <c r="G18" s="109"/>
      <c r="H18" s="109"/>
      <c r="I18" s="109"/>
      <c r="J18" s="109"/>
    </row>
    <row r="19" spans="1:40" s="95" customFormat="1" ht="12.75" customHeight="1">
      <c r="A19" s="140" t="s">
        <v>286</v>
      </c>
      <c r="B19" s="136">
        <v>98</v>
      </c>
      <c r="C19" s="210"/>
      <c r="D19" s="109"/>
      <c r="E19" s="109"/>
      <c r="F19" s="109"/>
      <c r="G19" s="109"/>
      <c r="H19" s="109"/>
      <c r="I19" s="109"/>
      <c r="J19" s="109"/>
    </row>
    <row r="20" spans="1:40">
      <c r="A20" s="140" t="s">
        <v>333</v>
      </c>
      <c r="B20" s="309">
        <f>7.05</f>
        <v>7.05</v>
      </c>
      <c r="D20" s="210"/>
      <c r="F20" s="207"/>
    </row>
    <row r="21" spans="1:40" s="95" customFormat="1">
      <c r="A21" s="140" t="s">
        <v>332</v>
      </c>
      <c r="B21" s="310">
        <v>2.2046199999999998</v>
      </c>
      <c r="C21" s="172"/>
      <c r="D21" s="172"/>
      <c r="E21" s="172"/>
      <c r="F21" s="172"/>
      <c r="G21" s="172"/>
      <c r="H21" s="172"/>
      <c r="I21" s="172"/>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row>
    <row r="22" spans="1:40" s="95" customFormat="1" ht="15">
      <c r="A22" s="178" t="s">
        <v>279</v>
      </c>
      <c r="B22" s="309">
        <v>73.959999999999994</v>
      </c>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row>
    <row r="23" spans="1:40" s="95" customFormat="1" ht="15">
      <c r="A23" s="178" t="s">
        <v>278</v>
      </c>
      <c r="B23" s="309">
        <f>B22*B21</f>
        <v>163.05369519999996</v>
      </c>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row>
    <row r="24" spans="1:40" s="95" customFormat="1" ht="15">
      <c r="A24" s="178" t="s">
        <v>277</v>
      </c>
      <c r="B24" s="307">
        <v>3.0000000000000001E-3</v>
      </c>
      <c r="C24" s="172"/>
      <c r="D24" s="287"/>
      <c r="E24" s="210"/>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row>
    <row r="25" spans="1:40" s="95" customFormat="1" ht="15">
      <c r="A25" s="178" t="s">
        <v>276</v>
      </c>
      <c r="B25" s="307">
        <f>B24*B21</f>
        <v>6.6138599999999992E-3</v>
      </c>
      <c r="C25" s="172"/>
      <c r="D25" s="308"/>
      <c r="E25" s="287"/>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row>
    <row r="26" spans="1:40" s="95" customFormat="1" ht="15">
      <c r="A26" s="178" t="s">
        <v>275</v>
      </c>
      <c r="B26" s="307">
        <v>5.9999999999999995E-4</v>
      </c>
      <c r="C26" s="172"/>
      <c r="D26" s="308"/>
      <c r="E26" s="287"/>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row>
    <row r="27" spans="1:40" s="95" customFormat="1" ht="15">
      <c r="A27" s="178" t="s">
        <v>274</v>
      </c>
      <c r="B27" s="307">
        <f>B26*B21</f>
        <v>1.3227719999999998E-3</v>
      </c>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row>
    <row r="28" spans="1:40" s="95" customFormat="1" ht="15">
      <c r="A28" s="187" t="s">
        <v>285</v>
      </c>
      <c r="B28" s="306">
        <v>1</v>
      </c>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row>
    <row r="29" spans="1:40" s="95" customFormat="1" ht="15">
      <c r="A29" s="187" t="s">
        <v>284</v>
      </c>
      <c r="B29" s="306">
        <v>25</v>
      </c>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row>
    <row r="30" spans="1:40" s="95" customFormat="1" ht="15.75" thickBot="1">
      <c r="A30" s="217" t="s">
        <v>283</v>
      </c>
      <c r="B30" s="305">
        <v>298</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row>
    <row r="31" spans="1:40">
      <c r="A31" s="290"/>
    </row>
    <row r="32" spans="1:40" ht="15" thickBot="1">
      <c r="A32" s="304" t="s">
        <v>331</v>
      </c>
      <c r="B32" s="274"/>
      <c r="C32" s="274"/>
      <c r="D32" s="274"/>
    </row>
    <row r="33" spans="1:12" ht="31.5" thickBot="1">
      <c r="A33" s="118" t="s">
        <v>219</v>
      </c>
      <c r="B33" s="233" t="s">
        <v>348</v>
      </c>
      <c r="C33" s="233" t="s">
        <v>329</v>
      </c>
      <c r="D33" s="233" t="s">
        <v>269</v>
      </c>
      <c r="E33" s="232" t="s">
        <v>244</v>
      </c>
      <c r="F33" s="115" t="s">
        <v>268</v>
      </c>
      <c r="G33" s="114" t="s">
        <v>267</v>
      </c>
      <c r="H33" s="212"/>
      <c r="I33" s="212"/>
    </row>
    <row r="34" spans="1:12">
      <c r="A34" s="231" t="s">
        <v>265</v>
      </c>
      <c r="B34" s="303">
        <v>8.3000000000000004E-2</v>
      </c>
      <c r="C34" s="270" t="s">
        <v>255</v>
      </c>
      <c r="D34" s="269">
        <f>($B$7*B34)/453.59</f>
        <v>5.7640159615511818E-2</v>
      </c>
      <c r="E34" s="302">
        <f t="shared" ref="E34:E42" si="0">(D34/2000)*$B$10</f>
        <v>2.8820079807755907E-3</v>
      </c>
      <c r="F34" s="301">
        <f t="shared" ref="F34:F44" si="1">D34*$B$65*1000/60</f>
        <v>435.75192133865391</v>
      </c>
      <c r="G34" s="268">
        <f>F34/('Stack Parameters'!$D$33*(0.3048^3))</f>
        <v>10.991738482373481</v>
      </c>
      <c r="I34" s="219"/>
    </row>
    <row r="35" spans="1:12" ht="15">
      <c r="A35" s="256" t="s">
        <v>347</v>
      </c>
      <c r="B35" s="264">
        <v>2.69</v>
      </c>
      <c r="C35" s="139" t="s">
        <v>255</v>
      </c>
      <c r="D35" s="248">
        <f>($B$7*B35)/453.59</f>
        <v>1.8680967393461057</v>
      </c>
      <c r="E35" s="260">
        <f t="shared" si="0"/>
        <v>9.3404836967305283E-2</v>
      </c>
      <c r="F35" s="300">
        <f t="shared" si="1"/>
        <v>14122.562269891314</v>
      </c>
      <c r="G35" s="260">
        <f>F35/('Stack Parameters'!$D$33*(0.3048^3))</f>
        <v>356.23827129620076</v>
      </c>
      <c r="I35" s="219"/>
    </row>
    <row r="36" spans="1:12">
      <c r="A36" s="256" t="s">
        <v>182</v>
      </c>
      <c r="B36" s="262">
        <v>0.44</v>
      </c>
      <c r="C36" s="139" t="s">
        <v>255</v>
      </c>
      <c r="D36" s="261">
        <f>($B$7*B36)/453.59</f>
        <v>0.30556229193765294</v>
      </c>
      <c r="E36" s="260">
        <f t="shared" si="0"/>
        <v>1.5278114596882646E-2</v>
      </c>
      <c r="F36" s="299">
        <f t="shared" si="1"/>
        <v>2310.0101854097311</v>
      </c>
      <c r="G36" s="260">
        <f>F36/('Stack Parameters'!$D$33*(0.3048^3))</f>
        <v>58.269457014991936</v>
      </c>
      <c r="I36" s="219"/>
    </row>
    <row r="37" spans="1:12" ht="15">
      <c r="A37" s="256" t="s">
        <v>328</v>
      </c>
      <c r="B37" s="298" t="s">
        <v>255</v>
      </c>
      <c r="C37" s="649">
        <f>D37/B9</f>
        <v>1.5107142857142856E-3</v>
      </c>
      <c r="D37" s="297">
        <f>$B$8*$B$20*($B$6/100)*($B$17/$B$16)</f>
        <v>3.1725E-3</v>
      </c>
      <c r="E37" s="296">
        <f t="shared" si="0"/>
        <v>1.5862499999999999E-4</v>
      </c>
      <c r="F37" s="295">
        <f t="shared" si="1"/>
        <v>23.983677</v>
      </c>
      <c r="G37" s="247">
        <f>F37/('Stack Parameters'!$D$33*(0.3048^3))</f>
        <v>0.6049825428648794</v>
      </c>
      <c r="I37" s="294"/>
    </row>
    <row r="38" spans="1:12" ht="15">
      <c r="A38" s="256" t="s">
        <v>327</v>
      </c>
      <c r="B38" s="249">
        <v>7.4499999999999997E-2</v>
      </c>
      <c r="C38" s="139" t="s">
        <v>255</v>
      </c>
      <c r="D38" s="248">
        <f>($B$7*B38)/453.59</f>
        <v>5.173725170307987E-2</v>
      </c>
      <c r="E38" s="292">
        <f t="shared" si="0"/>
        <v>2.5868625851539935E-3</v>
      </c>
      <c r="F38" s="293">
        <f t="shared" si="1"/>
        <v>391.1267245750567</v>
      </c>
      <c r="G38" s="247">
        <f>F38/('Stack Parameters'!$D$33*(0.3048^3))</f>
        <v>9.8660785173111325</v>
      </c>
      <c r="I38" s="219"/>
    </row>
    <row r="39" spans="1:12" ht="16.5">
      <c r="A39" s="140" t="s">
        <v>261</v>
      </c>
      <c r="B39" s="139" t="s">
        <v>255</v>
      </c>
      <c r="C39" s="151">
        <f>C37*$B$14*($B$19/$B$17)</f>
        <v>2.3132812500000001E-4</v>
      </c>
      <c r="D39" s="151">
        <f>C39*$B$9</f>
        <v>4.8578906250000006E-4</v>
      </c>
      <c r="E39" s="650">
        <f t="shared" ref="E39" si="2">(D39/2000)*$B$11</f>
        <v>7.2868359375000002E-7</v>
      </c>
      <c r="F39" s="293">
        <f t="shared" ref="F39" si="3">D39*$B$65*1000/60</f>
        <v>3.6725005406250002</v>
      </c>
      <c r="G39" s="247">
        <f>F39/('Stack Parameters'!$D$33*(0.3048^3))</f>
        <v>9.2637951876184663E-2</v>
      </c>
      <c r="K39" s="210"/>
    </row>
    <row r="40" spans="1:12" s="95" customFormat="1" ht="15">
      <c r="A40" s="148" t="s">
        <v>326</v>
      </c>
      <c r="B40" s="139" t="s">
        <v>255</v>
      </c>
      <c r="C40" s="194">
        <f>B23</f>
        <v>163.05369519999996</v>
      </c>
      <c r="D40" s="137">
        <f>C40*$B$9</f>
        <v>342.41275991999993</v>
      </c>
      <c r="E40" s="146">
        <f t="shared" si="0"/>
        <v>17.120637995999996</v>
      </c>
      <c r="F40" s="137">
        <f t="shared" si="1"/>
        <v>2588594.8099605432</v>
      </c>
      <c r="G40" s="136">
        <f>F40/('Stack Parameters'!$D$33*(0.3048^3))</f>
        <v>65296.687850522612</v>
      </c>
      <c r="I40" s="129"/>
      <c r="J40" s="129"/>
    </row>
    <row r="41" spans="1:12" s="95" customFormat="1" ht="15">
      <c r="A41" s="148" t="s">
        <v>203</v>
      </c>
      <c r="B41" s="139" t="s">
        <v>255</v>
      </c>
      <c r="C41" s="151">
        <f>B25</f>
        <v>6.6138599999999992E-3</v>
      </c>
      <c r="D41" s="151">
        <f>C41*$B$9</f>
        <v>1.3889105999999998E-2</v>
      </c>
      <c r="E41" s="292">
        <f t="shared" si="0"/>
        <v>6.9445529999999996E-4</v>
      </c>
      <c r="F41" s="145">
        <f t="shared" si="1"/>
        <v>104.99978947919999</v>
      </c>
      <c r="G41" s="149">
        <f>F41/('Stack Parameters'!$D$33*(0.3048^3))</f>
        <v>2.6485946937745792</v>
      </c>
      <c r="I41" s="129"/>
      <c r="J41" s="129"/>
    </row>
    <row r="42" spans="1:12" s="95" customFormat="1" ht="15">
      <c r="A42" s="148" t="s">
        <v>204</v>
      </c>
      <c r="B42" s="139" t="s">
        <v>255</v>
      </c>
      <c r="C42" s="151">
        <f>B27</f>
        <v>1.3227719999999998E-3</v>
      </c>
      <c r="D42" s="151">
        <f>C42*$B$9</f>
        <v>2.7778211999999998E-3</v>
      </c>
      <c r="E42" s="291">
        <f t="shared" si="0"/>
        <v>1.3889105999999999E-4</v>
      </c>
      <c r="F42" s="145">
        <f t="shared" si="1"/>
        <v>20.999957895839998</v>
      </c>
      <c r="G42" s="149">
        <f>F42/('Stack Parameters'!$D$33*(0.3048^3))</f>
        <v>0.52971893875491582</v>
      </c>
      <c r="I42" s="129"/>
      <c r="J42" s="129"/>
    </row>
    <row r="43" spans="1:12" s="95" customFormat="1">
      <c r="A43" s="140" t="s">
        <v>188</v>
      </c>
      <c r="B43" s="139" t="s">
        <v>255</v>
      </c>
      <c r="C43" s="139" t="s">
        <v>255</v>
      </c>
      <c r="D43" s="137">
        <f>SUM(D40:D42)</f>
        <v>342.42942684719998</v>
      </c>
      <c r="E43" s="146">
        <f>SUM(E40:E42)</f>
        <v>17.121471342359996</v>
      </c>
      <c r="F43" s="137">
        <f t="shared" si="1"/>
        <v>2588720.8097079187</v>
      </c>
      <c r="G43" s="136">
        <f>F43/('Stack Parameters'!$D$33*(0.3048^3))</f>
        <v>65299.866164155159</v>
      </c>
      <c r="I43" s="129"/>
      <c r="J43" s="129"/>
    </row>
    <row r="44" spans="1:12" s="95" customFormat="1" ht="15.75" thickBot="1">
      <c r="A44" s="135" t="s">
        <v>205</v>
      </c>
      <c r="B44" s="134" t="s">
        <v>255</v>
      </c>
      <c r="C44" s="139" t="s">
        <v>255</v>
      </c>
      <c r="D44" s="132">
        <f>SUM(D40*$B$28,D41*$B$29,D42*$B$30)</f>
        <v>343.58777828759992</v>
      </c>
      <c r="E44" s="242">
        <f>SUM(E40*$B$28,E41*$B$29,E42*$B$30)</f>
        <v>17.179388914379995</v>
      </c>
      <c r="F44" s="132">
        <f t="shared" si="1"/>
        <v>2597477.7921504835</v>
      </c>
      <c r="G44" s="131">
        <f>F44/('Stack Parameters'!$D$33*(0.3048^3))</f>
        <v>65520.758961615946</v>
      </c>
      <c r="I44" s="129"/>
      <c r="J44" s="129"/>
    </row>
    <row r="45" spans="1:12" ht="10.5" customHeight="1">
      <c r="A45" s="730" t="s">
        <v>325</v>
      </c>
      <c r="B45" s="730"/>
      <c r="C45" s="730"/>
      <c r="D45" s="730"/>
      <c r="E45" s="730"/>
    </row>
    <row r="46" spans="1:12" ht="28.5" customHeight="1">
      <c r="A46" s="731"/>
      <c r="B46" s="731"/>
      <c r="C46" s="731"/>
      <c r="D46" s="731"/>
      <c r="E46" s="731"/>
    </row>
    <row r="47" spans="1:12" s="95" customFormat="1" ht="27.75" customHeight="1">
      <c r="A47" s="693" t="s">
        <v>324</v>
      </c>
      <c r="B47" s="693"/>
      <c r="C47" s="693"/>
      <c r="D47" s="693"/>
      <c r="E47" s="693"/>
      <c r="F47" s="124"/>
      <c r="G47" s="124"/>
      <c r="H47" s="123"/>
      <c r="I47" s="123"/>
      <c r="J47" s="123"/>
      <c r="K47" s="123"/>
      <c r="L47" s="123"/>
    </row>
    <row r="48" spans="1:12" s="95" customFormat="1" ht="13.5" customHeight="1">
      <c r="A48" s="693" t="s">
        <v>323</v>
      </c>
      <c r="B48" s="693"/>
      <c r="C48" s="693"/>
      <c r="D48" s="693"/>
      <c r="E48" s="693"/>
      <c r="F48" s="124"/>
      <c r="G48" s="124"/>
      <c r="H48" s="123"/>
      <c r="I48" s="123"/>
      <c r="J48" s="123"/>
      <c r="K48" s="123"/>
      <c r="L48" s="123"/>
    </row>
    <row r="49" spans="1:7" s="95" customFormat="1" ht="30" customHeight="1">
      <c r="A49" s="718" t="s">
        <v>322</v>
      </c>
      <c r="B49" s="718"/>
      <c r="C49" s="718"/>
      <c r="D49" s="718"/>
      <c r="E49" s="718"/>
      <c r="F49" s="121"/>
      <c r="G49" s="121"/>
    </row>
    <row r="50" spans="1:7" s="95" customFormat="1" ht="18" customHeight="1">
      <c r="A50" s="122" t="s">
        <v>321</v>
      </c>
      <c r="B50" s="122"/>
      <c r="C50" s="122"/>
      <c r="D50" s="122"/>
      <c r="E50" s="122"/>
      <c r="F50" s="122"/>
      <c r="G50" s="122"/>
    </row>
    <row r="51" spans="1:7" s="95" customFormat="1" ht="18" customHeight="1">
      <c r="A51" s="122" t="s">
        <v>320</v>
      </c>
      <c r="B51" s="122"/>
      <c r="C51" s="122"/>
      <c r="D51" s="122"/>
      <c r="E51" s="122"/>
      <c r="F51" s="122"/>
      <c r="G51" s="122"/>
    </row>
    <row r="52" spans="1:7">
      <c r="A52" s="290"/>
      <c r="B52" s="239"/>
      <c r="C52" s="238"/>
      <c r="D52" s="237"/>
    </row>
    <row r="53" spans="1:7" ht="15" thickBot="1">
      <c r="A53" s="119" t="s">
        <v>247</v>
      </c>
      <c r="B53" s="236"/>
      <c r="C53" s="235"/>
      <c r="D53" s="234"/>
    </row>
    <row r="54" spans="1:7" ht="30.75" thickBot="1">
      <c r="A54" s="118" t="s">
        <v>219</v>
      </c>
      <c r="B54" s="233" t="s">
        <v>319</v>
      </c>
      <c r="C54" s="233" t="s">
        <v>245</v>
      </c>
      <c r="D54" s="232" t="s">
        <v>244</v>
      </c>
      <c r="E54" s="115" t="s">
        <v>318</v>
      </c>
      <c r="F54" s="114" t="s">
        <v>317</v>
      </c>
    </row>
    <row r="55" spans="1:7">
      <c r="A55" s="228" t="s">
        <v>316</v>
      </c>
      <c r="B55" s="227">
        <v>7.67E-4</v>
      </c>
      <c r="C55" s="227">
        <f>B55*$B$9</f>
        <v>1.6107000000000001E-3</v>
      </c>
      <c r="D55" s="229">
        <f>(C55*$B$10)/2000</f>
        <v>8.0535000000000014E-5</v>
      </c>
      <c r="E55" s="227">
        <f>C55*$B$65*1000/60</f>
        <v>12.17667724</v>
      </c>
      <c r="F55" s="229">
        <f>E55/('Stack Parameters'!$D$33*(0.3048^3))</f>
        <v>0.30715378464695392</v>
      </c>
    </row>
    <row r="56" spans="1:7">
      <c r="A56" s="228" t="s">
        <v>315</v>
      </c>
      <c r="B56" s="227">
        <v>7.8800000000000008E-6</v>
      </c>
      <c r="C56" s="227">
        <f>$B$10*B56</f>
        <v>7.8800000000000007E-4</v>
      </c>
      <c r="D56" s="226">
        <f>(C56*$B$11)/2000</f>
        <v>1.1820000000000001E-6</v>
      </c>
      <c r="E56" s="227">
        <f>C56*$B$66*1000/60</f>
        <v>18.38666666666667</v>
      </c>
      <c r="F56" s="226">
        <f>E56/('Stack Parameters'!$D$25*(0.3048^3))</f>
        <v>4.2453024220492769E-2</v>
      </c>
    </row>
    <row r="57" spans="1:7">
      <c r="A57" s="228" t="s">
        <v>239</v>
      </c>
      <c r="B57" s="227">
        <v>9.3300000000000002E-4</v>
      </c>
      <c r="C57" s="227">
        <f t="shared" ref="C57:C62" si="4">B57*$B$9</f>
        <v>1.9593000000000002E-3</v>
      </c>
      <c r="D57" s="229">
        <f t="shared" ref="D57:D62" si="5">(C57*$B$10)/2000</f>
        <v>9.7965000000000015E-5</v>
      </c>
      <c r="E57" s="227">
        <f t="shared" ref="E57:E62" si="6">C57*$B$65*1000/60</f>
        <v>14.812046759999999</v>
      </c>
      <c r="F57" s="229">
        <f>E57/('Stack Parameters'!$D$33*(0.3048^3))</f>
        <v>0.37363035342321771</v>
      </c>
    </row>
    <row r="58" spans="1:7">
      <c r="A58" s="228" t="s">
        <v>232</v>
      </c>
      <c r="B58" s="227">
        <v>1.1800000000000001E-3</v>
      </c>
      <c r="C58" s="227">
        <f t="shared" si="4"/>
        <v>2.4780000000000002E-3</v>
      </c>
      <c r="D58" s="229">
        <f t="shared" si="5"/>
        <v>1.239E-4</v>
      </c>
      <c r="E58" s="227">
        <f t="shared" si="6"/>
        <v>18.7333496</v>
      </c>
      <c r="F58" s="229">
        <f>E58/('Stack Parameters'!$D$33*(0.3048^3))</f>
        <v>0.47254428407223681</v>
      </c>
    </row>
    <row r="59" spans="1:7">
      <c r="A59" s="228" t="s">
        <v>228</v>
      </c>
      <c r="B59" s="289">
        <v>8.4800000000000001E-5</v>
      </c>
      <c r="C59" s="227">
        <f t="shared" si="4"/>
        <v>1.7808E-4</v>
      </c>
      <c r="D59" s="229">
        <f t="shared" si="5"/>
        <v>8.9039999999999998E-6</v>
      </c>
      <c r="E59" s="227">
        <f t="shared" si="6"/>
        <v>1.3462610559999999</v>
      </c>
      <c r="F59" s="229">
        <f>E59/('Stack Parameters'!$D$33*(0.3048^3))</f>
        <v>3.3959114651970913E-2</v>
      </c>
    </row>
    <row r="60" spans="1:7">
      <c r="A60" s="228" t="s">
        <v>314</v>
      </c>
      <c r="B60" s="227">
        <v>1.6799999999999999E-4</v>
      </c>
      <c r="C60" s="227">
        <f t="shared" si="4"/>
        <v>3.5280000000000001E-4</v>
      </c>
      <c r="D60" s="229">
        <f t="shared" si="5"/>
        <v>1.7640000000000001E-5</v>
      </c>
      <c r="E60" s="227">
        <f t="shared" si="6"/>
        <v>2.6671209600000001</v>
      </c>
      <c r="F60" s="229">
        <f>E60/('Stack Parameters'!$D$33*(0.3048^3))</f>
        <v>6.7277491291640498E-2</v>
      </c>
    </row>
    <row r="61" spans="1:7">
      <c r="A61" s="228" t="s">
        <v>224</v>
      </c>
      <c r="B61" s="227">
        <v>4.0900000000000002E-4</v>
      </c>
      <c r="C61" s="227">
        <f t="shared" si="4"/>
        <v>8.5890000000000011E-4</v>
      </c>
      <c r="D61" s="229">
        <f t="shared" si="5"/>
        <v>4.2945000000000003E-5</v>
      </c>
      <c r="E61" s="227">
        <f t="shared" si="6"/>
        <v>6.4931694800000006</v>
      </c>
      <c r="F61" s="229">
        <f>E61/('Stack Parameters'!$D$33*(0.3048^3))</f>
        <v>0.16378865439452955</v>
      </c>
    </row>
    <row r="62" spans="1:7" ht="14.25" thickBot="1">
      <c r="A62" s="225" t="s">
        <v>313</v>
      </c>
      <c r="B62" s="224">
        <v>2.8499999999999999E-4</v>
      </c>
      <c r="C62" s="224">
        <f t="shared" si="4"/>
        <v>5.9849999999999997E-4</v>
      </c>
      <c r="D62" s="288">
        <f t="shared" si="5"/>
        <v>2.9924999999999996E-5</v>
      </c>
      <c r="E62" s="224">
        <f t="shared" si="6"/>
        <v>4.5245801999999991</v>
      </c>
      <c r="F62" s="288">
        <f>E62/('Stack Parameters'!$D$33*(0.3048^3))</f>
        <v>0.11413145844117581</v>
      </c>
    </row>
    <row r="63" spans="1:7" ht="33.75" customHeight="1">
      <c r="A63" s="710" t="s">
        <v>346</v>
      </c>
      <c r="B63" s="710"/>
      <c r="C63" s="710"/>
      <c r="D63" s="710"/>
      <c r="E63" s="710"/>
    </row>
    <row r="64" spans="1:7" ht="15.75">
      <c r="A64" s="207" t="s">
        <v>345</v>
      </c>
    </row>
    <row r="65" spans="1:2" ht="15.75">
      <c r="A65" s="98" t="s">
        <v>310</v>
      </c>
      <c r="B65" s="97">
        <f>453.592</f>
        <v>453.59199999999998</v>
      </c>
    </row>
    <row r="66" spans="1:2" ht="15.75">
      <c r="A66" s="95" t="s">
        <v>309</v>
      </c>
      <c r="B66" s="96">
        <f>'Stack Parameters'!D33</f>
        <v>1400</v>
      </c>
    </row>
    <row r="67" spans="1:2">
      <c r="A67" s="287"/>
      <c r="B67" s="287"/>
    </row>
  </sheetData>
  <mergeCells count="5">
    <mergeCell ref="A49:E49"/>
    <mergeCell ref="A47:E47"/>
    <mergeCell ref="A48:E48"/>
    <mergeCell ref="A45:E46"/>
    <mergeCell ref="A63:E63"/>
  </mergeCells>
  <pageMargins left="0.25" right="0.25" top="0.57999999999999996" bottom="0.42" header="0.3" footer="0.3"/>
  <pageSetup scale="7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
  <sheetViews>
    <sheetView zoomScaleNormal="100" zoomScaleSheetLayoutView="100" workbookViewId="0">
      <selection activeCell="H24" sqref="H24"/>
    </sheetView>
  </sheetViews>
  <sheetFormatPr defaultColWidth="17.140625" defaultRowHeight="13.5"/>
  <cols>
    <col min="1" max="1" width="18.28515625" style="95" customWidth="1"/>
    <col min="2" max="2" width="26.28515625" style="95" customWidth="1"/>
    <col min="3" max="3" width="13.28515625" style="95" customWidth="1"/>
    <col min="4" max="4" width="16.85546875" style="95" customWidth="1"/>
    <col min="5" max="5" width="17" style="95" customWidth="1"/>
    <col min="6" max="6" width="13.140625" style="95" customWidth="1"/>
    <col min="7" max="8" width="18.28515625" style="95" customWidth="1"/>
    <col min="9" max="16384" width="17.140625" style="95"/>
  </cols>
  <sheetData>
    <row r="1" spans="1:8" ht="14.25">
      <c r="A1" s="374" t="s">
        <v>220</v>
      </c>
    </row>
    <row r="2" spans="1:8" ht="14.25">
      <c r="A2" s="374" t="s">
        <v>403</v>
      </c>
    </row>
    <row r="3" spans="1:8" ht="14.25" thickBot="1"/>
    <row r="4" spans="1:8" s="389" customFormat="1" ht="42.75" thickBot="1">
      <c r="A4" s="390" t="s">
        <v>219</v>
      </c>
      <c r="B4" s="390" t="s">
        <v>402</v>
      </c>
      <c r="C4" s="390" t="s">
        <v>401</v>
      </c>
      <c r="D4" s="390" t="s">
        <v>400</v>
      </c>
      <c r="E4" s="390" t="s">
        <v>399</v>
      </c>
      <c r="F4" s="390" t="s">
        <v>398</v>
      </c>
      <c r="G4" s="390" t="s">
        <v>397</v>
      </c>
      <c r="H4" s="390" t="s">
        <v>396</v>
      </c>
    </row>
    <row r="5" spans="1:8" ht="15">
      <c r="A5" s="388" t="s">
        <v>394</v>
      </c>
      <c r="B5" s="388" t="s">
        <v>395</v>
      </c>
      <c r="C5" s="388">
        <v>2</v>
      </c>
      <c r="D5" s="388">
        <v>25</v>
      </c>
      <c r="E5" s="387">
        <v>5.0000000000000001E-3</v>
      </c>
      <c r="F5" s="386">
        <f>C5*D5*E5/2000</f>
        <v>1.25E-4</v>
      </c>
      <c r="G5" s="385">
        <v>22800</v>
      </c>
      <c r="H5" s="384">
        <f>F5*G5</f>
        <v>2.85</v>
      </c>
    </row>
    <row r="6" spans="1:8" ht="15.75" thickBot="1">
      <c r="A6" s="383" t="s">
        <v>394</v>
      </c>
      <c r="B6" s="383" t="s">
        <v>393</v>
      </c>
      <c r="C6" s="383">
        <v>3</v>
      </c>
      <c r="D6" s="383">
        <v>325</v>
      </c>
      <c r="E6" s="382">
        <v>5.0000000000000001E-3</v>
      </c>
      <c r="F6" s="381">
        <f>C6*D6*E6/2000</f>
        <v>2.4375E-3</v>
      </c>
      <c r="G6" s="380">
        <v>22800</v>
      </c>
      <c r="H6" s="379">
        <f>F6*G6</f>
        <v>55.575000000000003</v>
      </c>
    </row>
    <row r="7" spans="1:8" ht="15" thickBot="1">
      <c r="A7" s="733" t="s">
        <v>392</v>
      </c>
      <c r="B7" s="733"/>
      <c r="C7" s="377">
        <f>SUM(C5:C6)</f>
        <v>5</v>
      </c>
      <c r="D7" s="377">
        <f>SUM(D5:D6)</f>
        <v>350</v>
      </c>
      <c r="E7" s="377"/>
      <c r="F7" s="378">
        <f>SUM(F5:F6)</f>
        <v>2.5625000000000001E-3</v>
      </c>
      <c r="G7" s="377"/>
      <c r="H7" s="376">
        <f>SUM(H5:H6)</f>
        <v>58.425000000000004</v>
      </c>
    </row>
    <row r="9" spans="1:8" ht="16.5">
      <c r="A9" s="95" t="s">
        <v>391</v>
      </c>
    </row>
    <row r="10" spans="1:8" ht="15">
      <c r="B10" s="95" t="s">
        <v>390</v>
      </c>
    </row>
    <row r="11" spans="1:8" ht="16.5">
      <c r="A11" s="95" t="s">
        <v>389</v>
      </c>
    </row>
  </sheetData>
  <mergeCells count="1">
    <mergeCell ref="A7:B7"/>
  </mergeCells>
  <pageMargins left="0.7" right="0.7" top="0.75" bottom="0.75" header="0.3" footer="0.3"/>
  <pageSetup scale="87"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59E8D3EC8DB454AB6C7053844B0D62B" ma:contentTypeVersion="8" ma:contentTypeDescription="Create a new document." ma:contentTypeScope="" ma:versionID="23e7743e46bc0a4db732a4aa44d45d01">
  <xsd:schema xmlns:xsd="http://www.w3.org/2001/XMLSchema" xmlns:xs="http://www.w3.org/2001/XMLSchema" xmlns:p="http://schemas.microsoft.com/office/2006/metadata/properties" xmlns:ns1="http://schemas.microsoft.com/sharepoint/v3" targetNamespace="http://schemas.microsoft.com/office/2006/metadata/properties" ma:root="true" ma:fieldsID="557f29d4d08e9dad81b64116602da1b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2AFD22-7B8F-4626-8004-AE5CC1D30413}"/>
</file>

<file path=customXml/itemProps2.xml><?xml version="1.0" encoding="utf-8"?>
<ds:datastoreItem xmlns:ds="http://schemas.openxmlformats.org/officeDocument/2006/customXml" ds:itemID="{F3018219-ECE1-47B5-99C3-C7A6A36006A1}"/>
</file>

<file path=customXml/itemProps3.xml><?xml version="1.0" encoding="utf-8"?>
<ds:datastoreItem xmlns:ds="http://schemas.openxmlformats.org/officeDocument/2006/customXml" ds:itemID="{04A5D1CA-190B-454C-9FB4-AAE4A41A06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17</vt:i4>
      </vt:variant>
    </vt:vector>
  </HeadingPairs>
  <TitlesOfParts>
    <vt:vector size="31" baseType="lpstr">
      <vt:lpstr>RevI_Facility Summary</vt:lpstr>
      <vt:lpstr>CCCT_RevI_Steady State</vt:lpstr>
      <vt:lpstr>RevI_Project HAPS</vt:lpstr>
      <vt:lpstr>CT Startups&amp;Shutdowns</vt:lpstr>
      <vt:lpstr>Auxiliary Boiler </vt:lpstr>
      <vt:lpstr>Fuel Gas Heaters</vt:lpstr>
      <vt:lpstr>Emergency Generator</vt:lpstr>
      <vt:lpstr>Fire Water Pump </vt:lpstr>
      <vt:lpstr>Circuit Breakers SF6</vt:lpstr>
      <vt:lpstr>Stack Parameters</vt:lpstr>
      <vt:lpstr>BROOKE_RevI_T218_042417</vt:lpstr>
      <vt:lpstr>RevI_Cover</vt:lpstr>
      <vt:lpstr>RevI_Revisions</vt:lpstr>
      <vt:lpstr>RevI_CustNotes</vt:lpstr>
      <vt:lpstr>AuxBoilerHAP</vt:lpstr>
      <vt:lpstr>CTHAP_RevI</vt:lpstr>
      <vt:lpstr>EGenHAP</vt:lpstr>
      <vt:lpstr>FacilityHAP_RevI</vt:lpstr>
      <vt:lpstr>FireWaterHAP</vt:lpstr>
      <vt:lpstr>FuelGasHAP</vt:lpstr>
      <vt:lpstr>'Auxiliary Boiler '!Print_Area</vt:lpstr>
      <vt:lpstr>'CCCT_RevI_Steady State'!Print_Area</vt:lpstr>
      <vt:lpstr>'Circuit Breakers SF6'!Print_Area</vt:lpstr>
      <vt:lpstr>'CT Startups&amp;Shutdowns'!Print_Area</vt:lpstr>
      <vt:lpstr>'Emergency Generator'!Print_Area</vt:lpstr>
      <vt:lpstr>'Fire Water Pump '!Print_Area</vt:lpstr>
      <vt:lpstr>'Fuel Gas Heaters'!Print_Area</vt:lpstr>
      <vt:lpstr>RevI_Cover!Print_Area</vt:lpstr>
      <vt:lpstr>'RevI_Facility Summary'!Print_Area</vt:lpstr>
      <vt:lpstr>'RevI_Project HAPS'!Print_Area</vt:lpstr>
      <vt:lpstr>RevI_Revisions!Print_Area</vt:lpstr>
    </vt:vector>
  </TitlesOfParts>
  <Company>GE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David J. Kolman</dc:creator>
  <cp:lastModifiedBy>Merritt McGlynn</cp:lastModifiedBy>
  <cp:lastPrinted>2016-12-21T18:48:18Z</cp:lastPrinted>
  <dcterms:created xsi:type="dcterms:W3CDTF">2013-01-24T15:54:51Z</dcterms:created>
  <dcterms:modified xsi:type="dcterms:W3CDTF">2017-05-17T20:18:22Z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0x010100E59E8D3EC8DB454AB6C7053844B0D62B</vt:lpwstr>
  </property>
</Properties>
</file>